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NHEDER\KU\Musik og scenekunst\Personmapper\Simon\COVID-19-ordninger\MålrettetLøn_Aug2020-Feb2021\"/>
    </mc:Choice>
  </mc:AlternateContent>
  <bookViews>
    <workbookView xWindow="0" yWindow="0" windowWidth="16460" windowHeight="4350"/>
  </bookViews>
  <sheets>
    <sheet name="Ansøgning" sheetId="7" r:id="rId1"/>
    <sheet name="Lister" sheetId="3" state="hidden" r:id="rId2"/>
  </sheets>
  <definedNames>
    <definedName name="Ansættelsesforhold">Lister!$A$2:$A$5</definedName>
    <definedName name="Kompensationsperiode">Lister!$A$7:$A$190</definedName>
    <definedName name="Periode_Lønkompensation">Lister!$C$29:$C$32</definedName>
    <definedName name="Slutdato">Lister!$D$2</definedName>
    <definedName name="Startdato">Lister!$C$2</definedName>
  </definedNames>
  <calcPr calcId="162913"/>
</workbook>
</file>

<file path=xl/calcChain.xml><?xml version="1.0" encoding="utf-8"?>
<calcChain xmlns="http://schemas.openxmlformats.org/spreadsheetml/2006/main">
  <c r="C14" i="7" l="1"/>
  <c r="C8" i="7"/>
  <c r="AC22" i="7" l="1"/>
  <c r="AC23" i="7"/>
  <c r="AC24" i="7"/>
  <c r="AC25" i="7"/>
  <c r="AC26" i="7"/>
  <c r="AC27" i="7"/>
  <c r="AC28" i="7"/>
  <c r="AC29" i="7"/>
  <c r="AC30" i="7"/>
  <c r="AC31" i="7"/>
  <c r="AC32" i="7"/>
  <c r="AC33" i="7"/>
  <c r="AC34" i="7"/>
  <c r="AC35" i="7"/>
  <c r="AC36" i="7"/>
  <c r="AC37" i="7"/>
  <c r="AC38" i="7"/>
  <c r="AC39" i="7"/>
  <c r="AC40" i="7"/>
  <c r="AC41" i="7"/>
  <c r="AC42" i="7"/>
  <c r="AC43" i="7"/>
  <c r="AC44" i="7"/>
  <c r="AC45" i="7"/>
  <c r="AC46" i="7"/>
  <c r="AC47" i="7"/>
  <c r="AC48" i="7"/>
  <c r="AC49" i="7"/>
  <c r="AC50" i="7"/>
  <c r="AC51" i="7"/>
  <c r="AC52" i="7"/>
  <c r="AC53" i="7"/>
  <c r="AC54" i="7"/>
  <c r="AC55" i="7"/>
  <c r="AC56" i="7"/>
  <c r="AC57" i="7"/>
  <c r="AC58" i="7"/>
  <c r="AC59" i="7"/>
  <c r="AC60" i="7"/>
  <c r="AC61" i="7"/>
  <c r="AC62" i="7"/>
  <c r="AC63" i="7"/>
  <c r="AC64" i="7"/>
  <c r="AC65" i="7"/>
  <c r="AC66" i="7"/>
  <c r="AC67" i="7"/>
  <c r="AC68" i="7"/>
  <c r="AC69" i="7"/>
  <c r="AC70" i="7"/>
  <c r="AC71" i="7"/>
  <c r="AC72" i="7"/>
  <c r="AC73" i="7"/>
  <c r="AC74" i="7"/>
  <c r="AC75" i="7"/>
  <c r="AC76" i="7"/>
  <c r="AC77" i="7"/>
  <c r="AC78" i="7"/>
  <c r="AC79" i="7"/>
  <c r="AC80" i="7"/>
  <c r="AC81" i="7"/>
  <c r="AC82" i="7"/>
  <c r="AC83" i="7"/>
  <c r="AC84" i="7"/>
  <c r="AC85" i="7"/>
  <c r="AC86" i="7"/>
  <c r="AC87" i="7"/>
  <c r="AC88" i="7"/>
  <c r="AC89" i="7"/>
  <c r="AC90" i="7"/>
  <c r="AC91" i="7"/>
  <c r="AC92" i="7"/>
  <c r="AC93" i="7"/>
  <c r="AC94" i="7"/>
  <c r="AC95" i="7"/>
  <c r="AC96" i="7"/>
  <c r="AC97" i="7"/>
  <c r="AC98" i="7"/>
  <c r="AC99" i="7"/>
  <c r="AC100" i="7"/>
  <c r="AC101" i="7"/>
  <c r="AC102" i="7"/>
  <c r="AC103" i="7"/>
  <c r="AC104" i="7"/>
  <c r="AC105" i="7"/>
  <c r="AC106" i="7"/>
  <c r="AC107" i="7"/>
  <c r="AC108" i="7"/>
  <c r="AC109" i="7"/>
  <c r="AC110" i="7"/>
  <c r="AC111" i="7"/>
  <c r="AC112" i="7"/>
  <c r="AC113" i="7"/>
  <c r="AC114" i="7"/>
  <c r="AC115" i="7"/>
  <c r="AC116" i="7"/>
  <c r="AC117" i="7"/>
  <c r="AC118" i="7"/>
  <c r="AC119" i="7"/>
  <c r="AC120" i="7"/>
  <c r="AC121" i="7"/>
  <c r="AC122" i="7"/>
  <c r="AC123" i="7"/>
  <c r="AC124" i="7"/>
  <c r="AC125" i="7"/>
  <c r="AC126" i="7"/>
  <c r="AC127" i="7"/>
  <c r="AC128" i="7"/>
  <c r="AC129" i="7"/>
  <c r="AC130" i="7"/>
  <c r="AC131" i="7"/>
  <c r="AC132" i="7"/>
  <c r="AC133" i="7"/>
  <c r="AC134" i="7"/>
  <c r="AC135" i="7"/>
  <c r="AC136" i="7"/>
  <c r="AC137" i="7"/>
  <c r="AC138" i="7"/>
  <c r="AC139" i="7"/>
  <c r="AC140" i="7"/>
  <c r="AC141" i="7"/>
  <c r="AC142" i="7"/>
  <c r="AC143" i="7"/>
  <c r="AC144" i="7"/>
  <c r="AC145" i="7"/>
  <c r="AC146" i="7"/>
  <c r="AC147" i="7"/>
  <c r="AC148" i="7"/>
  <c r="AC149" i="7"/>
  <c r="AC150" i="7"/>
  <c r="AC151" i="7"/>
  <c r="AC152" i="7"/>
  <c r="AC153" i="7"/>
  <c r="AC154" i="7"/>
  <c r="AC155" i="7"/>
  <c r="AC156" i="7"/>
  <c r="AC157" i="7"/>
  <c r="AC158" i="7"/>
  <c r="AC159" i="7"/>
  <c r="AC160" i="7"/>
  <c r="AC161" i="7"/>
  <c r="AC162" i="7"/>
  <c r="AC163" i="7"/>
  <c r="AC164" i="7"/>
  <c r="AC165" i="7"/>
  <c r="AC166" i="7"/>
  <c r="AC167" i="7"/>
  <c r="AC168" i="7"/>
  <c r="AC169" i="7"/>
  <c r="AC170" i="7"/>
  <c r="AC171" i="7"/>
  <c r="AC172" i="7"/>
  <c r="AC173" i="7"/>
  <c r="AC174" i="7"/>
  <c r="AC175" i="7"/>
  <c r="AC176" i="7"/>
  <c r="AC177" i="7"/>
  <c r="AC178" i="7"/>
  <c r="AC179" i="7"/>
  <c r="AC180" i="7"/>
  <c r="AC181" i="7"/>
  <c r="AC182" i="7"/>
  <c r="AC183" i="7"/>
  <c r="AC184" i="7"/>
  <c r="AC185" i="7"/>
  <c r="AC186" i="7"/>
  <c r="AC187" i="7"/>
  <c r="AC188" i="7"/>
  <c r="AC189" i="7"/>
  <c r="AC190" i="7"/>
  <c r="AC191" i="7"/>
  <c r="AC192" i="7"/>
  <c r="AC193" i="7"/>
  <c r="AC194" i="7"/>
  <c r="AC195" i="7"/>
  <c r="AC196" i="7"/>
  <c r="AC197" i="7"/>
  <c r="AC198" i="7"/>
  <c r="AC199" i="7"/>
  <c r="AC200" i="7"/>
  <c r="AC201" i="7"/>
  <c r="AC202" i="7"/>
  <c r="AC203" i="7"/>
  <c r="AC204" i="7"/>
  <c r="AC205" i="7"/>
  <c r="AC206" i="7"/>
  <c r="AC207" i="7"/>
  <c r="AC208" i="7"/>
  <c r="AC209" i="7"/>
  <c r="AC210" i="7"/>
  <c r="AC211" i="7"/>
  <c r="AC212" i="7"/>
  <c r="AC213" i="7"/>
  <c r="AC214" i="7"/>
  <c r="AC215" i="7"/>
  <c r="AC216" i="7"/>
  <c r="AC217" i="7"/>
  <c r="AC218" i="7"/>
  <c r="AC219" i="7"/>
  <c r="AC220" i="7"/>
  <c r="AC221" i="7"/>
  <c r="AC222" i="7"/>
  <c r="AC223" i="7"/>
  <c r="AC224" i="7"/>
  <c r="AC225" i="7"/>
  <c r="AC226" i="7"/>
  <c r="AC227" i="7"/>
  <c r="AC228" i="7"/>
  <c r="AC229" i="7"/>
  <c r="AC230" i="7"/>
  <c r="AC231" i="7"/>
  <c r="AC232" i="7"/>
  <c r="AC233" i="7"/>
  <c r="AC234" i="7"/>
  <c r="AC235" i="7"/>
  <c r="AC236" i="7"/>
  <c r="AC237" i="7"/>
  <c r="AC238" i="7"/>
  <c r="AC239" i="7"/>
  <c r="AC240" i="7"/>
  <c r="AC241" i="7"/>
  <c r="AC242" i="7"/>
  <c r="AC243" i="7"/>
  <c r="AC244" i="7"/>
  <c r="AC245" i="7"/>
  <c r="AC246" i="7"/>
  <c r="AC247" i="7"/>
  <c r="AC248" i="7"/>
  <c r="AC249" i="7"/>
  <c r="AC250" i="7"/>
  <c r="AC251" i="7"/>
  <c r="AC252" i="7"/>
  <c r="AC253" i="7"/>
  <c r="AC254" i="7"/>
  <c r="AC255" i="7"/>
  <c r="AC256" i="7"/>
  <c r="AC257" i="7"/>
  <c r="AC258" i="7"/>
  <c r="AC259" i="7"/>
  <c r="AC260" i="7"/>
  <c r="AC261" i="7"/>
  <c r="AC262" i="7"/>
  <c r="AC263" i="7"/>
  <c r="AC264" i="7"/>
  <c r="AC265" i="7"/>
  <c r="AC266" i="7"/>
  <c r="AC267" i="7"/>
  <c r="AC268" i="7"/>
  <c r="AC269" i="7"/>
  <c r="AC270" i="7"/>
  <c r="AC271" i="7"/>
  <c r="AC272" i="7"/>
  <c r="AC273" i="7"/>
  <c r="AC274" i="7"/>
  <c r="AC275" i="7"/>
  <c r="AC276" i="7"/>
  <c r="AC277" i="7"/>
  <c r="AC278" i="7"/>
  <c r="AC279" i="7"/>
  <c r="AC280" i="7"/>
  <c r="AC281" i="7"/>
  <c r="AC282" i="7"/>
  <c r="AC283" i="7"/>
  <c r="AC284" i="7"/>
  <c r="AC285" i="7"/>
  <c r="AC286" i="7"/>
  <c r="AC287" i="7"/>
  <c r="AC288" i="7"/>
  <c r="AC289" i="7"/>
  <c r="AC290" i="7"/>
  <c r="AC291" i="7"/>
  <c r="AC292" i="7"/>
  <c r="AC293" i="7"/>
  <c r="AC294" i="7"/>
  <c r="AC295" i="7"/>
  <c r="AC296" i="7"/>
  <c r="AC297" i="7"/>
  <c r="AC298" i="7"/>
  <c r="AC299" i="7"/>
  <c r="AC300" i="7"/>
  <c r="AC301" i="7"/>
  <c r="AC302" i="7"/>
  <c r="AC303" i="7"/>
  <c r="AC304" i="7"/>
  <c r="AC305" i="7"/>
  <c r="AC306" i="7"/>
  <c r="AC307" i="7"/>
  <c r="AC308" i="7"/>
  <c r="AC309" i="7"/>
  <c r="AC310" i="7"/>
  <c r="AC311" i="7"/>
  <c r="AC312" i="7"/>
  <c r="AC313" i="7"/>
  <c r="AC314" i="7"/>
  <c r="AC315" i="7"/>
  <c r="AC316" i="7"/>
  <c r="AC317" i="7"/>
  <c r="AC318" i="7"/>
  <c r="AC319" i="7"/>
  <c r="AC320" i="7"/>
  <c r="AC321" i="7"/>
  <c r="AC322" i="7"/>
  <c r="AC323" i="7"/>
  <c r="AC324" i="7"/>
  <c r="AC325" i="7"/>
  <c r="AC326" i="7"/>
  <c r="AC327" i="7"/>
  <c r="AC328" i="7"/>
  <c r="AC329" i="7"/>
  <c r="AC330" i="7"/>
  <c r="AC331" i="7"/>
  <c r="AC332" i="7"/>
  <c r="AC333" i="7"/>
  <c r="AC334" i="7"/>
  <c r="AC335" i="7"/>
  <c r="AC336" i="7"/>
  <c r="AC337" i="7"/>
  <c r="AC338" i="7"/>
  <c r="AC339" i="7"/>
  <c r="AC340" i="7"/>
  <c r="AC341" i="7"/>
  <c r="AC342" i="7"/>
  <c r="AC343" i="7"/>
  <c r="AC344" i="7"/>
  <c r="AC345" i="7"/>
  <c r="AC346" i="7"/>
  <c r="AC347" i="7"/>
  <c r="AC348" i="7"/>
  <c r="AC349" i="7"/>
  <c r="AC350" i="7"/>
  <c r="AC351" i="7"/>
  <c r="AC352" i="7"/>
  <c r="AC353" i="7"/>
  <c r="AC354" i="7"/>
  <c r="AC355" i="7"/>
  <c r="AC356" i="7"/>
  <c r="AC357" i="7"/>
  <c r="AC358" i="7"/>
  <c r="AC359" i="7"/>
  <c r="AC360" i="7"/>
  <c r="AC361" i="7"/>
  <c r="AC362" i="7"/>
  <c r="AC363" i="7"/>
  <c r="AC364" i="7"/>
  <c r="AC365" i="7"/>
  <c r="AC366" i="7"/>
  <c r="AC367" i="7"/>
  <c r="AC368" i="7"/>
  <c r="AC369" i="7"/>
  <c r="AC370" i="7"/>
  <c r="AC371" i="7"/>
  <c r="AC372" i="7"/>
  <c r="AC373" i="7"/>
  <c r="AC374" i="7"/>
  <c r="AC375" i="7"/>
  <c r="AC376" i="7"/>
  <c r="AC377" i="7"/>
  <c r="AC378" i="7"/>
  <c r="AC379" i="7"/>
  <c r="AC380" i="7"/>
  <c r="AC381" i="7"/>
  <c r="AC382" i="7"/>
  <c r="AC383" i="7"/>
  <c r="AC384" i="7"/>
  <c r="AC385" i="7"/>
  <c r="AC386" i="7"/>
  <c r="AC387" i="7"/>
  <c r="AC388" i="7"/>
  <c r="AC389" i="7"/>
  <c r="AC390" i="7"/>
  <c r="AC391" i="7"/>
  <c r="AC392" i="7"/>
  <c r="AC393" i="7"/>
  <c r="AC394" i="7"/>
  <c r="AC395" i="7"/>
  <c r="AC396" i="7"/>
  <c r="AC397" i="7"/>
  <c r="AC398" i="7"/>
  <c r="AC399" i="7"/>
  <c r="AC400" i="7"/>
  <c r="AC401" i="7"/>
  <c r="AC402" i="7"/>
  <c r="AC403" i="7"/>
  <c r="AC404" i="7"/>
  <c r="AC405" i="7"/>
  <c r="AC406" i="7"/>
  <c r="AC407" i="7"/>
  <c r="AC408" i="7"/>
  <c r="AC409" i="7"/>
  <c r="AC410" i="7"/>
  <c r="AC411" i="7"/>
  <c r="AC412" i="7"/>
  <c r="AC413" i="7"/>
  <c r="AC414" i="7"/>
  <c r="AC415" i="7"/>
  <c r="AC416" i="7"/>
  <c r="AC417" i="7"/>
  <c r="AC418" i="7"/>
  <c r="AC419" i="7"/>
  <c r="AC420" i="7"/>
  <c r="AC421" i="7"/>
  <c r="AC422" i="7"/>
  <c r="AC423" i="7"/>
  <c r="AC424" i="7"/>
  <c r="AC425" i="7"/>
  <c r="AC426" i="7"/>
  <c r="AC427" i="7"/>
  <c r="AC428" i="7"/>
  <c r="AC429" i="7"/>
  <c r="AC430" i="7"/>
  <c r="AC431" i="7"/>
  <c r="AC432" i="7"/>
  <c r="AC433" i="7"/>
  <c r="AC434" i="7"/>
  <c r="AC435" i="7"/>
  <c r="AC436" i="7"/>
  <c r="AC437" i="7"/>
  <c r="AC438" i="7"/>
  <c r="AC439" i="7"/>
  <c r="AC440" i="7"/>
  <c r="AC441" i="7"/>
  <c r="AC442" i="7"/>
  <c r="AC443" i="7"/>
  <c r="AC444" i="7"/>
  <c r="AC445" i="7"/>
  <c r="AC446" i="7"/>
  <c r="AC447" i="7"/>
  <c r="AC448" i="7"/>
  <c r="AC449" i="7"/>
  <c r="AC450" i="7"/>
  <c r="AC451" i="7"/>
  <c r="AC452" i="7"/>
  <c r="AC453" i="7"/>
  <c r="AC454" i="7"/>
  <c r="AC455" i="7"/>
  <c r="AC456" i="7"/>
  <c r="AC457" i="7"/>
  <c r="AC458" i="7"/>
  <c r="AC459" i="7"/>
  <c r="AC460" i="7"/>
  <c r="AC461" i="7"/>
  <c r="AC462" i="7"/>
  <c r="AC463" i="7"/>
  <c r="AC464" i="7"/>
  <c r="AC465" i="7"/>
  <c r="AC466" i="7"/>
  <c r="AC467" i="7"/>
  <c r="AC468" i="7"/>
  <c r="AC469" i="7"/>
  <c r="AC470" i="7"/>
  <c r="AC471" i="7"/>
  <c r="AC472" i="7"/>
  <c r="AC473" i="7"/>
  <c r="AC474" i="7"/>
  <c r="AC475" i="7"/>
  <c r="AC476" i="7"/>
  <c r="AC477" i="7"/>
  <c r="AC478" i="7"/>
  <c r="AC479" i="7"/>
  <c r="AC480" i="7"/>
  <c r="AC481" i="7"/>
  <c r="AC482" i="7"/>
  <c r="AC483" i="7"/>
  <c r="AC484" i="7"/>
  <c r="AC485" i="7"/>
  <c r="AC486" i="7"/>
  <c r="AC487" i="7"/>
  <c r="AC488" i="7"/>
  <c r="AC489" i="7"/>
  <c r="AC490" i="7"/>
  <c r="AC491" i="7"/>
  <c r="AC492" i="7"/>
  <c r="AC493" i="7"/>
  <c r="AC494" i="7"/>
  <c r="AC495" i="7"/>
  <c r="AC496" i="7"/>
  <c r="AC497" i="7"/>
  <c r="AC498" i="7"/>
  <c r="AC499" i="7"/>
  <c r="AC500" i="7"/>
  <c r="AC501" i="7"/>
  <c r="AC502" i="7"/>
  <c r="AC503" i="7"/>
  <c r="AC504" i="7"/>
  <c r="AC505" i="7"/>
  <c r="AC506" i="7"/>
  <c r="AC507" i="7"/>
  <c r="AC508" i="7"/>
  <c r="AC509" i="7"/>
  <c r="AC510" i="7"/>
  <c r="AC511" i="7"/>
  <c r="AC512" i="7"/>
  <c r="AC513" i="7"/>
  <c r="AC514" i="7"/>
  <c r="AC515" i="7"/>
  <c r="AC516" i="7"/>
  <c r="AC517" i="7"/>
  <c r="AC518" i="7"/>
  <c r="AC519" i="7"/>
  <c r="AC520" i="7"/>
  <c r="AC521" i="7"/>
  <c r="AC522" i="7"/>
  <c r="AC523" i="7"/>
  <c r="AC524" i="7"/>
  <c r="AC525" i="7"/>
  <c r="AC526" i="7"/>
  <c r="AC527" i="7"/>
  <c r="AC528" i="7"/>
  <c r="AC529" i="7"/>
  <c r="AC530" i="7"/>
  <c r="AC531" i="7"/>
  <c r="AC532" i="7"/>
  <c r="AC533" i="7"/>
  <c r="AC534" i="7"/>
  <c r="AC535" i="7"/>
  <c r="AC536" i="7"/>
  <c r="AC537" i="7"/>
  <c r="AC538" i="7"/>
  <c r="AC539" i="7"/>
  <c r="AC540" i="7"/>
  <c r="AC541" i="7"/>
  <c r="AC542" i="7"/>
  <c r="AC543" i="7"/>
  <c r="AC544" i="7"/>
  <c r="AC545" i="7"/>
  <c r="AC546" i="7"/>
  <c r="AC547" i="7"/>
  <c r="AC548" i="7"/>
  <c r="AC549" i="7"/>
  <c r="AC550" i="7"/>
  <c r="AC551" i="7"/>
  <c r="AC552" i="7"/>
  <c r="AC553" i="7"/>
  <c r="AC554" i="7"/>
  <c r="AC555" i="7"/>
  <c r="AC556" i="7"/>
  <c r="AC557" i="7"/>
  <c r="AC558" i="7"/>
  <c r="AC559" i="7"/>
  <c r="AC560" i="7"/>
  <c r="AC561" i="7"/>
  <c r="AC562" i="7"/>
  <c r="AC563" i="7"/>
  <c r="AC564" i="7"/>
  <c r="AC565" i="7"/>
  <c r="AC566" i="7"/>
  <c r="AC567" i="7"/>
  <c r="AC568" i="7"/>
  <c r="AC569" i="7"/>
  <c r="AC570" i="7"/>
  <c r="AC571" i="7"/>
  <c r="AC572" i="7"/>
  <c r="AC573" i="7"/>
  <c r="AC574" i="7"/>
  <c r="AC575" i="7"/>
  <c r="AC576" i="7"/>
  <c r="AC577" i="7"/>
  <c r="AC578" i="7"/>
  <c r="AC579" i="7"/>
  <c r="AC580" i="7"/>
  <c r="AC581" i="7"/>
  <c r="AC582" i="7"/>
  <c r="AC583" i="7"/>
  <c r="AC584" i="7"/>
  <c r="AC585" i="7"/>
  <c r="AC586" i="7"/>
  <c r="AC587" i="7"/>
  <c r="AC588" i="7"/>
  <c r="AC589" i="7"/>
  <c r="AC590" i="7"/>
  <c r="AC591" i="7"/>
  <c r="AC592" i="7"/>
  <c r="AC593" i="7"/>
  <c r="AC594" i="7"/>
  <c r="AC595" i="7"/>
  <c r="AC596" i="7"/>
  <c r="AC597" i="7"/>
  <c r="AC598" i="7"/>
  <c r="AC599" i="7"/>
  <c r="AC600" i="7"/>
  <c r="AC601" i="7"/>
  <c r="AC602" i="7"/>
  <c r="AC603" i="7"/>
  <c r="AC604" i="7"/>
  <c r="AC605" i="7"/>
  <c r="AC606" i="7"/>
  <c r="AC607" i="7"/>
  <c r="AC608" i="7"/>
  <c r="AC609" i="7"/>
  <c r="AC610" i="7"/>
  <c r="AC611" i="7"/>
  <c r="AC612" i="7"/>
  <c r="AC613" i="7"/>
  <c r="AC614" i="7"/>
  <c r="AC615" i="7"/>
  <c r="AC616" i="7"/>
  <c r="AC617" i="7"/>
  <c r="AC618" i="7"/>
  <c r="AC619" i="7"/>
  <c r="AC620" i="7"/>
  <c r="AC621" i="7"/>
  <c r="AC622" i="7"/>
  <c r="AC623" i="7"/>
  <c r="AC624" i="7"/>
  <c r="AC625" i="7"/>
  <c r="AC626" i="7"/>
  <c r="AC627" i="7"/>
  <c r="AC628" i="7"/>
  <c r="AC629" i="7"/>
  <c r="AC630" i="7"/>
  <c r="AC631" i="7"/>
  <c r="AC632" i="7"/>
  <c r="AC633" i="7"/>
  <c r="AC634" i="7"/>
  <c r="AC635" i="7"/>
  <c r="AC636" i="7"/>
  <c r="AC637" i="7"/>
  <c r="AC638" i="7"/>
  <c r="AC639" i="7"/>
  <c r="AC640" i="7"/>
  <c r="AC641" i="7"/>
  <c r="AC642" i="7"/>
  <c r="AC643" i="7"/>
  <c r="AC644" i="7"/>
  <c r="AC645" i="7"/>
  <c r="AC646" i="7"/>
  <c r="AC647" i="7"/>
  <c r="AC648" i="7"/>
  <c r="AC649" i="7"/>
  <c r="AC650" i="7"/>
  <c r="AC651" i="7"/>
  <c r="AC652" i="7"/>
  <c r="AC653" i="7"/>
  <c r="AC654" i="7"/>
  <c r="AC655" i="7"/>
  <c r="AC656" i="7"/>
  <c r="AC657" i="7"/>
  <c r="AC658" i="7"/>
  <c r="AC659" i="7"/>
  <c r="AC660" i="7"/>
  <c r="AC661" i="7"/>
  <c r="AC662" i="7"/>
  <c r="AC663" i="7"/>
  <c r="AC664" i="7"/>
  <c r="AC665" i="7"/>
  <c r="AC666" i="7"/>
  <c r="AC667" i="7"/>
  <c r="AC668" i="7"/>
  <c r="AC669" i="7"/>
  <c r="AC670" i="7"/>
  <c r="AC671" i="7"/>
  <c r="AC672" i="7"/>
  <c r="AC673" i="7"/>
  <c r="AC674" i="7"/>
  <c r="AC675" i="7"/>
  <c r="AC676" i="7"/>
  <c r="AC677" i="7"/>
  <c r="AC678" i="7"/>
  <c r="AC679" i="7"/>
  <c r="AC680" i="7"/>
  <c r="AC681" i="7"/>
  <c r="AC682" i="7"/>
  <c r="AC683" i="7"/>
  <c r="AC684" i="7"/>
  <c r="AC685" i="7"/>
  <c r="AC686" i="7"/>
  <c r="AC687" i="7"/>
  <c r="AC688" i="7"/>
  <c r="AC689" i="7"/>
  <c r="AC690" i="7"/>
  <c r="AC691" i="7"/>
  <c r="AC692" i="7"/>
  <c r="AC693" i="7"/>
  <c r="AC694" i="7"/>
  <c r="AC695" i="7"/>
  <c r="AC696" i="7"/>
  <c r="AC697" i="7"/>
  <c r="AC698" i="7"/>
  <c r="AC699" i="7"/>
  <c r="AC700" i="7"/>
  <c r="AC701" i="7"/>
  <c r="AC702" i="7"/>
  <c r="AC703" i="7"/>
  <c r="AC704" i="7"/>
  <c r="AC705" i="7"/>
  <c r="AC706" i="7"/>
  <c r="AC707" i="7"/>
  <c r="AC708" i="7"/>
  <c r="AC709" i="7"/>
  <c r="AC710" i="7"/>
  <c r="AC711" i="7"/>
  <c r="AC712" i="7"/>
  <c r="AC713" i="7"/>
  <c r="AC714" i="7"/>
  <c r="AC715" i="7"/>
  <c r="AC716" i="7"/>
  <c r="AC717" i="7"/>
  <c r="AC718" i="7"/>
  <c r="AC719" i="7"/>
  <c r="AC720" i="7"/>
  <c r="AC721" i="7"/>
  <c r="AC722" i="7"/>
  <c r="AC723" i="7"/>
  <c r="AC724" i="7"/>
  <c r="AC725" i="7"/>
  <c r="AC726" i="7"/>
  <c r="AC727" i="7"/>
  <c r="AC728" i="7"/>
  <c r="AC729" i="7"/>
  <c r="AC730" i="7"/>
  <c r="AC731" i="7"/>
  <c r="AC732" i="7"/>
  <c r="AC733" i="7"/>
  <c r="AC734" i="7"/>
  <c r="AC735" i="7"/>
  <c r="AC736" i="7"/>
  <c r="AC737" i="7"/>
  <c r="AC738" i="7"/>
  <c r="AC739" i="7"/>
  <c r="AC740" i="7"/>
  <c r="AC741" i="7"/>
  <c r="AC742" i="7"/>
  <c r="AC743" i="7"/>
  <c r="AC744" i="7"/>
  <c r="AC745" i="7"/>
  <c r="AC746" i="7"/>
  <c r="AC747" i="7"/>
  <c r="AC748" i="7"/>
  <c r="AC749" i="7"/>
  <c r="AC750" i="7"/>
  <c r="AC751" i="7"/>
  <c r="AC752" i="7"/>
  <c r="AC753" i="7"/>
  <c r="AC754" i="7"/>
  <c r="AC755" i="7"/>
  <c r="AC756" i="7"/>
  <c r="AC757" i="7"/>
  <c r="AC758" i="7"/>
  <c r="AC759" i="7"/>
  <c r="AC760" i="7"/>
  <c r="AC761" i="7"/>
  <c r="AC762" i="7"/>
  <c r="AC763" i="7"/>
  <c r="AC764" i="7"/>
  <c r="AC765" i="7"/>
  <c r="AC766" i="7"/>
  <c r="AC767" i="7"/>
  <c r="AC768" i="7"/>
  <c r="AC769" i="7"/>
  <c r="AC770" i="7"/>
  <c r="AC771" i="7"/>
  <c r="AC772" i="7"/>
  <c r="AC773" i="7"/>
  <c r="AC774" i="7"/>
  <c r="AC775" i="7"/>
  <c r="AC776" i="7"/>
  <c r="AC777" i="7"/>
  <c r="AC778" i="7"/>
  <c r="AC779" i="7"/>
  <c r="AC780" i="7"/>
  <c r="AC781" i="7"/>
  <c r="AC782" i="7"/>
  <c r="AC783" i="7"/>
  <c r="AC784" i="7"/>
  <c r="AC785" i="7"/>
  <c r="AC786" i="7"/>
  <c r="AC787" i="7"/>
  <c r="AC788" i="7"/>
  <c r="AC789" i="7"/>
  <c r="AC790" i="7"/>
  <c r="AC791" i="7"/>
  <c r="AC792" i="7"/>
  <c r="AC793" i="7"/>
  <c r="AC794" i="7"/>
  <c r="AC795" i="7"/>
  <c r="AC796" i="7"/>
  <c r="AC797" i="7"/>
  <c r="AC798" i="7"/>
  <c r="AC799" i="7"/>
  <c r="AC800" i="7"/>
  <c r="AC801" i="7"/>
  <c r="AC802" i="7"/>
  <c r="AC803" i="7"/>
  <c r="AC804" i="7"/>
  <c r="AC805" i="7"/>
  <c r="AC806" i="7"/>
  <c r="AC807" i="7"/>
  <c r="AC808" i="7"/>
  <c r="AC809" i="7"/>
  <c r="AC810" i="7"/>
  <c r="AC811" i="7"/>
  <c r="AC812" i="7"/>
  <c r="AC813" i="7"/>
  <c r="AC814" i="7"/>
  <c r="AC815" i="7"/>
  <c r="AC816" i="7"/>
  <c r="AC817" i="7"/>
  <c r="AC818" i="7"/>
  <c r="AC819" i="7"/>
  <c r="AC820" i="7"/>
  <c r="AC821" i="7"/>
  <c r="AC822" i="7"/>
  <c r="AC823" i="7"/>
  <c r="AC824" i="7"/>
  <c r="AC825" i="7"/>
  <c r="AC826" i="7"/>
  <c r="AC827" i="7"/>
  <c r="AC828" i="7"/>
  <c r="AC829" i="7"/>
  <c r="AC830" i="7"/>
  <c r="AC831" i="7"/>
  <c r="AC832" i="7"/>
  <c r="AC833" i="7"/>
  <c r="AC834" i="7"/>
  <c r="AC835" i="7"/>
  <c r="AC836" i="7"/>
  <c r="AC837" i="7"/>
  <c r="AC838" i="7"/>
  <c r="AC839" i="7"/>
  <c r="AC840" i="7"/>
  <c r="AC841" i="7"/>
  <c r="AC842" i="7"/>
  <c r="AC843" i="7"/>
  <c r="AC844" i="7"/>
  <c r="AC845" i="7"/>
  <c r="AC846" i="7"/>
  <c r="AC847" i="7"/>
  <c r="AC848" i="7"/>
  <c r="AC849" i="7"/>
  <c r="AC850" i="7"/>
  <c r="AC851" i="7"/>
  <c r="AC852" i="7"/>
  <c r="AC853" i="7"/>
  <c r="AC854" i="7"/>
  <c r="AC855" i="7"/>
  <c r="AC856" i="7"/>
  <c r="AC857" i="7"/>
  <c r="AC858" i="7"/>
  <c r="AC859" i="7"/>
  <c r="AC860" i="7"/>
  <c r="AC861" i="7"/>
  <c r="AC862" i="7"/>
  <c r="AC863" i="7"/>
  <c r="AC864" i="7"/>
  <c r="AC865" i="7"/>
  <c r="AC866" i="7"/>
  <c r="AC867" i="7"/>
  <c r="AC868" i="7"/>
  <c r="AC869" i="7"/>
  <c r="AC870" i="7"/>
  <c r="AC871" i="7"/>
  <c r="AC872" i="7"/>
  <c r="AC873" i="7"/>
  <c r="AC874" i="7"/>
  <c r="AC875" i="7"/>
  <c r="AC876" i="7"/>
  <c r="AC877" i="7"/>
  <c r="AC878" i="7"/>
  <c r="AC879" i="7"/>
  <c r="AC880" i="7"/>
  <c r="AC881" i="7"/>
  <c r="AC882" i="7"/>
  <c r="AC883" i="7"/>
  <c r="AC884" i="7"/>
  <c r="AC885" i="7"/>
  <c r="AC886" i="7"/>
  <c r="AC887" i="7"/>
  <c r="AC888" i="7"/>
  <c r="AC889" i="7"/>
  <c r="AC890" i="7"/>
  <c r="AC891" i="7"/>
  <c r="AC892" i="7"/>
  <c r="AC893" i="7"/>
  <c r="AC894" i="7"/>
  <c r="AC895" i="7"/>
  <c r="AC896" i="7"/>
  <c r="AC897" i="7"/>
  <c r="AC898" i="7"/>
  <c r="AC899" i="7"/>
  <c r="AC900" i="7"/>
  <c r="AC901" i="7"/>
  <c r="AC902" i="7"/>
  <c r="AC903" i="7"/>
  <c r="AC904" i="7"/>
  <c r="AC905" i="7"/>
  <c r="AC906" i="7"/>
  <c r="AC907" i="7"/>
  <c r="AC908" i="7"/>
  <c r="AC909" i="7"/>
  <c r="AC910" i="7"/>
  <c r="AC911" i="7"/>
  <c r="AC912" i="7"/>
  <c r="AC913" i="7"/>
  <c r="AC914" i="7"/>
  <c r="AC915" i="7"/>
  <c r="AC916" i="7"/>
  <c r="AC917" i="7"/>
  <c r="AC918" i="7"/>
  <c r="AC919" i="7"/>
  <c r="AC920" i="7"/>
  <c r="AC921" i="7"/>
  <c r="AC922" i="7"/>
  <c r="AC923" i="7"/>
  <c r="AC924" i="7"/>
  <c r="AC925" i="7"/>
  <c r="AC926" i="7"/>
  <c r="AC927" i="7"/>
  <c r="AC928" i="7"/>
  <c r="AC929" i="7"/>
  <c r="AC930" i="7"/>
  <c r="AC931" i="7"/>
  <c r="AC932" i="7"/>
  <c r="AC933" i="7"/>
  <c r="AC934" i="7"/>
  <c r="AC935" i="7"/>
  <c r="AC936" i="7"/>
  <c r="AC937" i="7"/>
  <c r="AC938" i="7"/>
  <c r="AC939" i="7"/>
  <c r="AC940" i="7"/>
  <c r="AC941" i="7"/>
  <c r="AC942" i="7"/>
  <c r="AC943" i="7"/>
  <c r="AC944" i="7"/>
  <c r="AC945" i="7"/>
  <c r="AC946" i="7"/>
  <c r="AC947" i="7"/>
  <c r="AC948" i="7"/>
  <c r="AC949" i="7"/>
  <c r="AC950" i="7"/>
  <c r="AC951" i="7"/>
  <c r="AC952" i="7"/>
  <c r="AC953" i="7"/>
  <c r="AC954" i="7"/>
  <c r="AC955" i="7"/>
  <c r="AC956" i="7"/>
  <c r="AC957" i="7"/>
  <c r="AC958" i="7"/>
  <c r="AC959" i="7"/>
  <c r="AC960" i="7"/>
  <c r="AC961" i="7"/>
  <c r="AC962" i="7"/>
  <c r="AC963" i="7"/>
  <c r="AC964" i="7"/>
  <c r="AC965" i="7"/>
  <c r="AC966" i="7"/>
  <c r="AC967" i="7"/>
  <c r="AC968" i="7"/>
  <c r="AC969" i="7"/>
  <c r="AC970" i="7"/>
  <c r="AC971" i="7"/>
  <c r="AC972" i="7"/>
  <c r="AC973" i="7"/>
  <c r="AC974" i="7"/>
  <c r="AC975" i="7"/>
  <c r="AC976" i="7"/>
  <c r="AC977" i="7"/>
  <c r="AC978" i="7"/>
  <c r="AC979" i="7"/>
  <c r="AC980" i="7"/>
  <c r="AC981" i="7"/>
  <c r="AC982" i="7"/>
  <c r="AC983" i="7"/>
  <c r="AC984" i="7"/>
  <c r="AC985" i="7"/>
  <c r="AC986" i="7"/>
  <c r="AC987" i="7"/>
  <c r="AC988" i="7"/>
  <c r="AC989" i="7"/>
  <c r="AC990" i="7"/>
  <c r="AC991" i="7"/>
  <c r="AC992" i="7"/>
  <c r="AC993" i="7"/>
  <c r="AC994" i="7"/>
  <c r="AC995" i="7"/>
  <c r="AC996" i="7"/>
  <c r="AC997" i="7"/>
  <c r="AC998" i="7"/>
  <c r="AC999" i="7"/>
  <c r="AC1000" i="7"/>
  <c r="AC1001" i="7"/>
  <c r="AC1002" i="7"/>
  <c r="AC1003" i="7"/>
  <c r="AC1004" i="7"/>
  <c r="AC1005" i="7"/>
  <c r="AC1006" i="7"/>
  <c r="AC1007" i="7"/>
  <c r="AC1008" i="7"/>
  <c r="AC1009" i="7"/>
  <c r="AC1010" i="7"/>
  <c r="AC1011" i="7"/>
  <c r="AC1012" i="7"/>
  <c r="AC1013" i="7"/>
  <c r="AC1014" i="7"/>
  <c r="AC1015" i="7"/>
  <c r="AC1016" i="7"/>
  <c r="AC1017" i="7"/>
  <c r="AC1018" i="7"/>
  <c r="AC1019" i="7"/>
  <c r="AC1020" i="7"/>
  <c r="AC1021" i="7"/>
  <c r="AC1022" i="7"/>
  <c r="AC1023" i="7"/>
  <c r="AC1024" i="7"/>
  <c r="AC1025" i="7"/>
  <c r="AC1026" i="7"/>
  <c r="AC1027" i="7"/>
  <c r="AC1028" i="7"/>
  <c r="AC1029" i="7"/>
  <c r="AC1030" i="7"/>
  <c r="AC1031" i="7"/>
  <c r="AC1032" i="7"/>
  <c r="AC1033" i="7"/>
  <c r="AC1034" i="7"/>
  <c r="AC1035" i="7"/>
  <c r="AC1036" i="7"/>
  <c r="AC1037" i="7"/>
  <c r="AC1038" i="7"/>
  <c r="AC1039" i="7"/>
  <c r="AC1040" i="7"/>
  <c r="AC1041" i="7"/>
  <c r="AC1042" i="7"/>
  <c r="AC1043" i="7"/>
  <c r="AC1044" i="7"/>
  <c r="AC1045" i="7"/>
  <c r="AC1046" i="7"/>
  <c r="AC1047" i="7"/>
  <c r="AC1048" i="7"/>
  <c r="AC1049" i="7"/>
  <c r="AC1050" i="7"/>
  <c r="AC1051" i="7"/>
  <c r="AC1052" i="7"/>
  <c r="AC1053" i="7"/>
  <c r="AC1054" i="7"/>
  <c r="AC1055" i="7"/>
  <c r="AC1056" i="7"/>
  <c r="AC1057" i="7"/>
  <c r="AC1058" i="7"/>
  <c r="AC1059" i="7"/>
  <c r="AC1060" i="7"/>
  <c r="AC1061" i="7"/>
  <c r="AC1062" i="7"/>
  <c r="AC1063" i="7"/>
  <c r="AC1064" i="7"/>
  <c r="AC1065" i="7"/>
  <c r="AC1066" i="7"/>
  <c r="AC1067" i="7"/>
  <c r="AC1068" i="7"/>
  <c r="AC1069" i="7"/>
  <c r="AC1070" i="7"/>
  <c r="AC1071" i="7"/>
  <c r="AC1072" i="7"/>
  <c r="AC1073" i="7"/>
  <c r="AC1074" i="7"/>
  <c r="AC1075" i="7"/>
  <c r="AC1076" i="7"/>
  <c r="AC1077" i="7"/>
  <c r="AC1078" i="7"/>
  <c r="AC1079" i="7"/>
  <c r="AC1080" i="7"/>
  <c r="AC1081" i="7"/>
  <c r="AC1082" i="7"/>
  <c r="AC1083" i="7"/>
  <c r="AC1084" i="7"/>
  <c r="AC1085" i="7"/>
  <c r="AC1086" i="7"/>
  <c r="AC1087" i="7"/>
  <c r="AC1088" i="7"/>
  <c r="AC1089" i="7"/>
  <c r="AC1090" i="7"/>
  <c r="AC1091" i="7"/>
  <c r="AC1092" i="7"/>
  <c r="AC1093" i="7"/>
  <c r="AC1094" i="7"/>
  <c r="AC1095" i="7"/>
  <c r="AC1096" i="7"/>
  <c r="AC1097" i="7"/>
  <c r="AC1098" i="7"/>
  <c r="AC1099" i="7"/>
  <c r="AC1100" i="7"/>
  <c r="AC1101" i="7"/>
  <c r="AC1102" i="7"/>
  <c r="AC1103" i="7"/>
  <c r="AC1104" i="7"/>
  <c r="AC1105" i="7"/>
  <c r="AC1106" i="7"/>
  <c r="AC1107" i="7"/>
  <c r="AC1108" i="7"/>
  <c r="AC1109" i="7"/>
  <c r="AC1110" i="7"/>
  <c r="AC1111" i="7"/>
  <c r="AC1112" i="7"/>
  <c r="AC1113" i="7"/>
  <c r="AC1114" i="7"/>
  <c r="AC1115" i="7"/>
  <c r="AC1116" i="7"/>
  <c r="AC1117" i="7"/>
  <c r="AC1118" i="7"/>
  <c r="AC1119" i="7"/>
  <c r="AC1120" i="7"/>
  <c r="AC1121" i="7"/>
  <c r="AC1122" i="7"/>
  <c r="AC1123" i="7"/>
  <c r="AC1124" i="7"/>
  <c r="AC1125" i="7"/>
  <c r="AC1126" i="7"/>
  <c r="AC1127" i="7"/>
  <c r="AC1128" i="7"/>
  <c r="AC1129" i="7"/>
  <c r="AC1130" i="7"/>
  <c r="AC1131" i="7"/>
  <c r="AC1132" i="7"/>
  <c r="AC1133" i="7"/>
  <c r="AC1134" i="7"/>
  <c r="AC1135" i="7"/>
  <c r="AC1136" i="7"/>
  <c r="AC1137" i="7"/>
  <c r="AC1138" i="7"/>
  <c r="AC1139" i="7"/>
  <c r="AC1140" i="7"/>
  <c r="AC1141" i="7"/>
  <c r="AC1142" i="7"/>
  <c r="AC1143" i="7"/>
  <c r="AC1144" i="7"/>
  <c r="AC1145" i="7"/>
  <c r="AC1146" i="7"/>
  <c r="AC1147" i="7"/>
  <c r="AC1148" i="7"/>
  <c r="AC1149" i="7"/>
  <c r="AC1150" i="7"/>
  <c r="AC1151" i="7"/>
  <c r="AC1152" i="7"/>
  <c r="AC1153" i="7"/>
  <c r="AC1154" i="7"/>
  <c r="AC1155" i="7"/>
  <c r="AC1156" i="7"/>
  <c r="AC1157" i="7"/>
  <c r="AC1158" i="7"/>
  <c r="AC1159" i="7"/>
  <c r="AC1160" i="7"/>
  <c r="AC1161" i="7"/>
  <c r="AC1162" i="7"/>
  <c r="AC1163" i="7"/>
  <c r="AC1164" i="7"/>
  <c r="AC1165" i="7"/>
  <c r="AC1166" i="7"/>
  <c r="AC1167" i="7"/>
  <c r="AC1168" i="7"/>
  <c r="AC1169" i="7"/>
  <c r="AC1170" i="7"/>
  <c r="AC1171" i="7"/>
  <c r="AC1172" i="7"/>
  <c r="AC1173" i="7"/>
  <c r="AC1174" i="7"/>
  <c r="AC1175" i="7"/>
  <c r="AC1176" i="7"/>
  <c r="AC1177" i="7"/>
  <c r="AC1178" i="7"/>
  <c r="AC1179" i="7"/>
  <c r="AC1180" i="7"/>
  <c r="AC1181" i="7"/>
  <c r="AC1182" i="7"/>
  <c r="AC1183" i="7"/>
  <c r="AC1184" i="7"/>
  <c r="AC1185" i="7"/>
  <c r="AC1186" i="7"/>
  <c r="AC1187" i="7"/>
  <c r="AC1188" i="7"/>
  <c r="AC1189" i="7"/>
  <c r="AC1190" i="7"/>
  <c r="AC1191" i="7"/>
  <c r="AC1192" i="7"/>
  <c r="AC1193" i="7"/>
  <c r="AC1194" i="7"/>
  <c r="AC1195" i="7"/>
  <c r="AC1196" i="7"/>
  <c r="AC1197" i="7"/>
  <c r="AC1198" i="7"/>
  <c r="AC1199" i="7"/>
  <c r="AC1200" i="7"/>
  <c r="AC1201" i="7"/>
  <c r="AC1202" i="7"/>
  <c r="AC1203" i="7"/>
  <c r="AC1204" i="7"/>
  <c r="AC1205" i="7"/>
  <c r="AC1206" i="7"/>
  <c r="AC1207" i="7"/>
  <c r="AC1208" i="7"/>
  <c r="AC1209" i="7"/>
  <c r="AC1210" i="7"/>
  <c r="AC1211" i="7"/>
  <c r="AC1212" i="7"/>
  <c r="AC1213" i="7"/>
  <c r="AC1214" i="7"/>
  <c r="AC1215" i="7"/>
  <c r="AC1216" i="7"/>
  <c r="AC1217" i="7"/>
  <c r="AC1218" i="7"/>
  <c r="AC1219" i="7"/>
  <c r="AC1220" i="7"/>
  <c r="AC1221" i="7"/>
  <c r="AC1222" i="7"/>
  <c r="AC1223" i="7"/>
  <c r="AC1224" i="7"/>
  <c r="AC1225" i="7"/>
  <c r="AC1226" i="7"/>
  <c r="AC1227" i="7"/>
  <c r="AC1228" i="7"/>
  <c r="AC1229" i="7"/>
  <c r="AC1230" i="7"/>
  <c r="AC1231" i="7"/>
  <c r="AC1232" i="7"/>
  <c r="AC1233" i="7"/>
  <c r="AC1234" i="7"/>
  <c r="AC1235" i="7"/>
  <c r="AC1236" i="7"/>
  <c r="AC1237" i="7"/>
  <c r="AC1238" i="7"/>
  <c r="AC1239" i="7"/>
  <c r="AC1240" i="7"/>
  <c r="AC1241" i="7"/>
  <c r="AC1242" i="7"/>
  <c r="AC1243" i="7"/>
  <c r="AC1244" i="7"/>
  <c r="AC1245" i="7"/>
  <c r="AC1246" i="7"/>
  <c r="AC1247" i="7"/>
  <c r="AC1248" i="7"/>
  <c r="AC1249" i="7"/>
  <c r="AC1250" i="7"/>
  <c r="AC1251" i="7"/>
  <c r="AC1252" i="7"/>
  <c r="AC1253" i="7"/>
  <c r="AC1254" i="7"/>
  <c r="AC1255" i="7"/>
  <c r="AC1256" i="7"/>
  <c r="AC1257" i="7"/>
  <c r="AC1258" i="7"/>
  <c r="AC1259" i="7"/>
  <c r="AC1260" i="7"/>
  <c r="AC1261" i="7"/>
  <c r="AC1262" i="7"/>
  <c r="AC1263" i="7"/>
  <c r="AC1264" i="7"/>
  <c r="AC1265" i="7"/>
  <c r="AC1266" i="7"/>
  <c r="AC1267" i="7"/>
  <c r="AC1268" i="7"/>
  <c r="AC1269" i="7"/>
  <c r="AC1270" i="7"/>
  <c r="AC1271" i="7"/>
  <c r="AC1272" i="7"/>
  <c r="AC1273" i="7"/>
  <c r="AC1274" i="7"/>
  <c r="AC1275" i="7"/>
  <c r="AC1276" i="7"/>
  <c r="AC1277" i="7"/>
  <c r="AC1278" i="7"/>
  <c r="AC1279" i="7"/>
  <c r="AC1280" i="7"/>
  <c r="AC1281" i="7"/>
  <c r="AC1282" i="7"/>
  <c r="AC1283" i="7"/>
  <c r="AC1284" i="7"/>
  <c r="AC1285" i="7"/>
  <c r="AC1286" i="7"/>
  <c r="AC1287" i="7"/>
  <c r="AC1288" i="7"/>
  <c r="AC1289" i="7"/>
  <c r="AC1290" i="7"/>
  <c r="AC1291" i="7"/>
  <c r="AC1292" i="7"/>
  <c r="AC1293" i="7"/>
  <c r="AC1294" i="7"/>
  <c r="AC1295" i="7"/>
  <c r="AC1296" i="7"/>
  <c r="AC1297" i="7"/>
  <c r="AC1298" i="7"/>
  <c r="AC1299" i="7"/>
  <c r="AC1300" i="7"/>
  <c r="AC1301" i="7"/>
  <c r="AC1302" i="7"/>
  <c r="AC1303" i="7"/>
  <c r="AC1304" i="7"/>
  <c r="AC1305" i="7"/>
  <c r="AC1306" i="7"/>
  <c r="AC1307" i="7"/>
  <c r="AC1308" i="7"/>
  <c r="AC1309" i="7"/>
  <c r="AC1310" i="7"/>
  <c r="AC1311" i="7"/>
  <c r="AC1312" i="7"/>
  <c r="AC1313" i="7"/>
  <c r="AC1314" i="7"/>
  <c r="AC1315" i="7"/>
  <c r="AC1316" i="7"/>
  <c r="AC1317" i="7"/>
  <c r="AC1318" i="7"/>
  <c r="AC1319" i="7"/>
  <c r="AC1320" i="7"/>
  <c r="AC1321" i="7"/>
  <c r="AC1322" i="7"/>
  <c r="AC1323" i="7"/>
  <c r="AC1324" i="7"/>
  <c r="AC1325" i="7"/>
  <c r="AC1326" i="7"/>
  <c r="AC1327" i="7"/>
  <c r="AC1328" i="7"/>
  <c r="AC1329" i="7"/>
  <c r="AC1330" i="7"/>
  <c r="AC1331" i="7"/>
  <c r="AC1332" i="7"/>
  <c r="AC1333" i="7"/>
  <c r="AC1334" i="7"/>
  <c r="AC1335" i="7"/>
  <c r="AC1336" i="7"/>
  <c r="AC1337" i="7"/>
  <c r="AC1338" i="7"/>
  <c r="AC1339" i="7"/>
  <c r="AC1340" i="7"/>
  <c r="AC1341" i="7"/>
  <c r="AC1342" i="7"/>
  <c r="AC1343" i="7"/>
  <c r="AC1344" i="7"/>
  <c r="AC1345" i="7"/>
  <c r="AC1346" i="7"/>
  <c r="AC1347" i="7"/>
  <c r="AC1348" i="7"/>
  <c r="AC1349" i="7"/>
  <c r="AC1350" i="7"/>
  <c r="AC1351" i="7"/>
  <c r="AC1352" i="7"/>
  <c r="AC1353" i="7"/>
  <c r="AC1354" i="7"/>
  <c r="AC1355" i="7"/>
  <c r="AC1356" i="7"/>
  <c r="AC1357" i="7"/>
  <c r="AC1358" i="7"/>
  <c r="AC1359" i="7"/>
  <c r="AC1360" i="7"/>
  <c r="AC1361" i="7"/>
  <c r="AC1362" i="7"/>
  <c r="AC1363" i="7"/>
  <c r="AC1364" i="7"/>
  <c r="AC1365" i="7"/>
  <c r="AC1366" i="7"/>
  <c r="AC1367" i="7"/>
  <c r="AC1368" i="7"/>
  <c r="AC1369" i="7"/>
  <c r="AC1370" i="7"/>
  <c r="AC1371" i="7"/>
  <c r="AC1372" i="7"/>
  <c r="AC1373" i="7"/>
  <c r="AC1374" i="7"/>
  <c r="AC1375" i="7"/>
  <c r="AC1376" i="7"/>
  <c r="AC1377" i="7"/>
  <c r="AC1378" i="7"/>
  <c r="AC1379" i="7"/>
  <c r="AC1380" i="7"/>
  <c r="AC1381" i="7"/>
  <c r="AC1382" i="7"/>
  <c r="AC1383" i="7"/>
  <c r="AC1384" i="7"/>
  <c r="AC1385" i="7"/>
  <c r="AC1386" i="7"/>
  <c r="AC1387" i="7"/>
  <c r="AC1388" i="7"/>
  <c r="AC1389" i="7"/>
  <c r="AC1390" i="7"/>
  <c r="AC1391" i="7"/>
  <c r="AC1392" i="7"/>
  <c r="AC1393" i="7"/>
  <c r="AC1394" i="7"/>
  <c r="AC1395" i="7"/>
  <c r="AC1396" i="7"/>
  <c r="AC1397" i="7"/>
  <c r="AC1398" i="7"/>
  <c r="AC1399" i="7"/>
  <c r="AC1400" i="7"/>
  <c r="AC1401" i="7"/>
  <c r="AC1402" i="7"/>
  <c r="AC1403" i="7"/>
  <c r="AC1404" i="7"/>
  <c r="AC1405" i="7"/>
  <c r="AC1406" i="7"/>
  <c r="AC1407" i="7"/>
  <c r="AC1408" i="7"/>
  <c r="AC1409" i="7"/>
  <c r="AC1410" i="7"/>
  <c r="AC1411" i="7"/>
  <c r="AC1412" i="7"/>
  <c r="AC1413" i="7"/>
  <c r="AC1414" i="7"/>
  <c r="AC1415" i="7"/>
  <c r="AC1416" i="7"/>
  <c r="AC1417" i="7"/>
  <c r="AC1418" i="7"/>
  <c r="AC1419" i="7"/>
  <c r="AC1420" i="7"/>
  <c r="AC1421" i="7"/>
  <c r="AC1422" i="7"/>
  <c r="AC1423" i="7"/>
  <c r="AC1424" i="7"/>
  <c r="AC1425" i="7"/>
  <c r="AC1426" i="7"/>
  <c r="AC1427" i="7"/>
  <c r="AC1428" i="7"/>
  <c r="AC1429" i="7"/>
  <c r="AC1430" i="7"/>
  <c r="AC1431" i="7"/>
  <c r="AC1432" i="7"/>
  <c r="AC1433" i="7"/>
  <c r="AC1434" i="7"/>
  <c r="AC1435" i="7"/>
  <c r="AC1436" i="7"/>
  <c r="AC1437" i="7"/>
  <c r="AC1438" i="7"/>
  <c r="AC1439" i="7"/>
  <c r="AC1440" i="7"/>
  <c r="AC1441" i="7"/>
  <c r="AC1442" i="7"/>
  <c r="AC1443" i="7"/>
  <c r="AC1444" i="7"/>
  <c r="AC1445" i="7"/>
  <c r="AC1446" i="7"/>
  <c r="AC1447" i="7"/>
  <c r="AC1448" i="7"/>
  <c r="AC1449" i="7"/>
  <c r="AC1450" i="7"/>
  <c r="AC1451" i="7"/>
  <c r="AC1452" i="7"/>
  <c r="AC1453" i="7"/>
  <c r="AC1454" i="7"/>
  <c r="AC1455" i="7"/>
  <c r="AC1456" i="7"/>
  <c r="AC1457" i="7"/>
  <c r="AC1458" i="7"/>
  <c r="AC1459" i="7"/>
  <c r="AC1460" i="7"/>
  <c r="AC1461" i="7"/>
  <c r="AC1462" i="7"/>
  <c r="AC1463" i="7"/>
  <c r="AC1464" i="7"/>
  <c r="AC1465" i="7"/>
  <c r="AC1466" i="7"/>
  <c r="AC1467" i="7"/>
  <c r="AC1468" i="7"/>
  <c r="AC1469" i="7"/>
  <c r="AC1470" i="7"/>
  <c r="AC1471" i="7"/>
  <c r="AC1472" i="7"/>
  <c r="AC1473" i="7"/>
  <c r="AC1474" i="7"/>
  <c r="AC1475" i="7"/>
  <c r="AC1476" i="7"/>
  <c r="AC1477" i="7"/>
  <c r="AC1478" i="7"/>
  <c r="AC1479" i="7"/>
  <c r="AC1480" i="7"/>
  <c r="AC1481" i="7"/>
  <c r="AC1482" i="7"/>
  <c r="AC1483" i="7"/>
  <c r="AC1484" i="7"/>
  <c r="AC1485" i="7"/>
  <c r="AC1486" i="7"/>
  <c r="AC1487" i="7"/>
  <c r="AC1488" i="7"/>
  <c r="AC1489" i="7"/>
  <c r="AC1490" i="7"/>
  <c r="AC1491" i="7"/>
  <c r="AC1492" i="7"/>
  <c r="AC1493" i="7"/>
  <c r="AC1494" i="7"/>
  <c r="AC1495" i="7"/>
  <c r="AC1496" i="7"/>
  <c r="AC1497" i="7"/>
  <c r="AC1498" i="7"/>
  <c r="AC1499" i="7"/>
  <c r="AC1500" i="7"/>
  <c r="AC1501" i="7"/>
  <c r="AC1502" i="7"/>
  <c r="AC1503" i="7"/>
  <c r="AC1504" i="7"/>
  <c r="AC1505" i="7"/>
  <c r="AC1506" i="7"/>
  <c r="AC1507" i="7"/>
  <c r="AC1508" i="7"/>
  <c r="AC1509" i="7"/>
  <c r="AC1510" i="7"/>
  <c r="AC1511" i="7"/>
  <c r="AC1512" i="7"/>
  <c r="AC1513" i="7"/>
  <c r="AC1514" i="7"/>
  <c r="AC1515" i="7"/>
  <c r="AC1516" i="7"/>
  <c r="AC1517" i="7"/>
  <c r="AC1518" i="7"/>
  <c r="AC1519" i="7"/>
  <c r="AC1520" i="7"/>
  <c r="AB22" i="7"/>
  <c r="AB23" i="7"/>
  <c r="AB24" i="7"/>
  <c r="AB25" i="7"/>
  <c r="AB26" i="7"/>
  <c r="AB27" i="7"/>
  <c r="AB28" i="7"/>
  <c r="AB29" i="7"/>
  <c r="AB30" i="7"/>
  <c r="AB31" i="7"/>
  <c r="AB32" i="7"/>
  <c r="AB33" i="7"/>
  <c r="AB34" i="7"/>
  <c r="AB35" i="7"/>
  <c r="AB36" i="7"/>
  <c r="AB37" i="7"/>
  <c r="AB38" i="7"/>
  <c r="AB39" i="7"/>
  <c r="AB40" i="7"/>
  <c r="AB41" i="7"/>
  <c r="AB42" i="7"/>
  <c r="AB43" i="7"/>
  <c r="AB44" i="7"/>
  <c r="AB45" i="7"/>
  <c r="AB46" i="7"/>
  <c r="AB47" i="7"/>
  <c r="AB48" i="7"/>
  <c r="AB49" i="7"/>
  <c r="AB50" i="7"/>
  <c r="AB51" i="7"/>
  <c r="AB52" i="7"/>
  <c r="AB53" i="7"/>
  <c r="AB54" i="7"/>
  <c r="AB55" i="7"/>
  <c r="AB56" i="7"/>
  <c r="AB57" i="7"/>
  <c r="AB58" i="7"/>
  <c r="AB59" i="7"/>
  <c r="AB60" i="7"/>
  <c r="AB61" i="7"/>
  <c r="AB62" i="7"/>
  <c r="AB63" i="7"/>
  <c r="AB64" i="7"/>
  <c r="AB65" i="7"/>
  <c r="AB66" i="7"/>
  <c r="AB67" i="7"/>
  <c r="AB68" i="7"/>
  <c r="AB69" i="7"/>
  <c r="AB70" i="7"/>
  <c r="AB71" i="7"/>
  <c r="AB72" i="7"/>
  <c r="AB73" i="7"/>
  <c r="AB74" i="7"/>
  <c r="AB75" i="7"/>
  <c r="AB76" i="7"/>
  <c r="AB77" i="7"/>
  <c r="AB78" i="7"/>
  <c r="AB79" i="7"/>
  <c r="AB80" i="7"/>
  <c r="AB81" i="7"/>
  <c r="AB82" i="7"/>
  <c r="AB83" i="7"/>
  <c r="AB84" i="7"/>
  <c r="AB85" i="7"/>
  <c r="AB86" i="7"/>
  <c r="AB87" i="7"/>
  <c r="AB88" i="7"/>
  <c r="AB89" i="7"/>
  <c r="AB90" i="7"/>
  <c r="AB91" i="7"/>
  <c r="AB92" i="7"/>
  <c r="AB93" i="7"/>
  <c r="AB94" i="7"/>
  <c r="AB95" i="7"/>
  <c r="AB96" i="7"/>
  <c r="AB97" i="7"/>
  <c r="AB98" i="7"/>
  <c r="AB99" i="7"/>
  <c r="AB100" i="7"/>
  <c r="AB101" i="7"/>
  <c r="AB102" i="7"/>
  <c r="AB103" i="7"/>
  <c r="AB104" i="7"/>
  <c r="AB105" i="7"/>
  <c r="AB106" i="7"/>
  <c r="AB107" i="7"/>
  <c r="AB108" i="7"/>
  <c r="AB109" i="7"/>
  <c r="AB110" i="7"/>
  <c r="AB111" i="7"/>
  <c r="AB112" i="7"/>
  <c r="AB113" i="7"/>
  <c r="AB114" i="7"/>
  <c r="AB115" i="7"/>
  <c r="AB116" i="7"/>
  <c r="AB117" i="7"/>
  <c r="AB118" i="7"/>
  <c r="AB119" i="7"/>
  <c r="AB120" i="7"/>
  <c r="AB121" i="7"/>
  <c r="AB122" i="7"/>
  <c r="AB123" i="7"/>
  <c r="AB124" i="7"/>
  <c r="AB125" i="7"/>
  <c r="AB126" i="7"/>
  <c r="AB127" i="7"/>
  <c r="AB128" i="7"/>
  <c r="AB129" i="7"/>
  <c r="AB130" i="7"/>
  <c r="AB131" i="7"/>
  <c r="AB132" i="7"/>
  <c r="AB133" i="7"/>
  <c r="AB134" i="7"/>
  <c r="AB135" i="7"/>
  <c r="AB136" i="7"/>
  <c r="AB137" i="7"/>
  <c r="AB138" i="7"/>
  <c r="AB139" i="7"/>
  <c r="AB140" i="7"/>
  <c r="AB141" i="7"/>
  <c r="AB142" i="7"/>
  <c r="AB143" i="7"/>
  <c r="AB144" i="7"/>
  <c r="AB145" i="7"/>
  <c r="AB146" i="7"/>
  <c r="AB147" i="7"/>
  <c r="AB148" i="7"/>
  <c r="AB149" i="7"/>
  <c r="AB150" i="7"/>
  <c r="AB151" i="7"/>
  <c r="AB152" i="7"/>
  <c r="AB153" i="7"/>
  <c r="AB154" i="7"/>
  <c r="AB155" i="7"/>
  <c r="AB156" i="7"/>
  <c r="AB157" i="7"/>
  <c r="AB158" i="7"/>
  <c r="AB159" i="7"/>
  <c r="AB160" i="7"/>
  <c r="AB161" i="7"/>
  <c r="AB162" i="7"/>
  <c r="AB163" i="7"/>
  <c r="AB164" i="7"/>
  <c r="AB165" i="7"/>
  <c r="AB166" i="7"/>
  <c r="AB167" i="7"/>
  <c r="AB168" i="7"/>
  <c r="AB169" i="7"/>
  <c r="AB170" i="7"/>
  <c r="AB171" i="7"/>
  <c r="AB172" i="7"/>
  <c r="AB173" i="7"/>
  <c r="AB174" i="7"/>
  <c r="AB175" i="7"/>
  <c r="AB176" i="7"/>
  <c r="AB177" i="7"/>
  <c r="AB178" i="7"/>
  <c r="AB179" i="7"/>
  <c r="AB180" i="7"/>
  <c r="AB181" i="7"/>
  <c r="AB182" i="7"/>
  <c r="AB183" i="7"/>
  <c r="AB184" i="7"/>
  <c r="AB185" i="7"/>
  <c r="AB186" i="7"/>
  <c r="AB187" i="7"/>
  <c r="AB188" i="7"/>
  <c r="AB189" i="7"/>
  <c r="AB190" i="7"/>
  <c r="AB191" i="7"/>
  <c r="AB192" i="7"/>
  <c r="AB193" i="7"/>
  <c r="AB194" i="7"/>
  <c r="AB195" i="7"/>
  <c r="AB196" i="7"/>
  <c r="AB197" i="7"/>
  <c r="AB198" i="7"/>
  <c r="AB199" i="7"/>
  <c r="AB200" i="7"/>
  <c r="AB201" i="7"/>
  <c r="AB202" i="7"/>
  <c r="AB203" i="7"/>
  <c r="AB204" i="7"/>
  <c r="AB205" i="7"/>
  <c r="AB206" i="7"/>
  <c r="AB207" i="7"/>
  <c r="AB208" i="7"/>
  <c r="AB209" i="7"/>
  <c r="AB210" i="7"/>
  <c r="AB211" i="7"/>
  <c r="AB212" i="7"/>
  <c r="AB213" i="7"/>
  <c r="AB214" i="7"/>
  <c r="AB215" i="7"/>
  <c r="AB216" i="7"/>
  <c r="AB217" i="7"/>
  <c r="AB218" i="7"/>
  <c r="AB219" i="7"/>
  <c r="AB220" i="7"/>
  <c r="AB221" i="7"/>
  <c r="AB222" i="7"/>
  <c r="AB223" i="7"/>
  <c r="AB224" i="7"/>
  <c r="AB225" i="7"/>
  <c r="AB226" i="7"/>
  <c r="AB227" i="7"/>
  <c r="AB228" i="7"/>
  <c r="AB229" i="7"/>
  <c r="AB230" i="7"/>
  <c r="AB231" i="7"/>
  <c r="AB232" i="7"/>
  <c r="AB233" i="7"/>
  <c r="AB234" i="7"/>
  <c r="AB235" i="7"/>
  <c r="AB236" i="7"/>
  <c r="AB237" i="7"/>
  <c r="AB238" i="7"/>
  <c r="AB239" i="7"/>
  <c r="AB240" i="7"/>
  <c r="AB241" i="7"/>
  <c r="AB242" i="7"/>
  <c r="AB243" i="7"/>
  <c r="AB244" i="7"/>
  <c r="AB245" i="7"/>
  <c r="AB246" i="7"/>
  <c r="AB247" i="7"/>
  <c r="AB248" i="7"/>
  <c r="AB249" i="7"/>
  <c r="AB250" i="7"/>
  <c r="AB251" i="7"/>
  <c r="AB252" i="7"/>
  <c r="AB253" i="7"/>
  <c r="AB254" i="7"/>
  <c r="AB255" i="7"/>
  <c r="AB256" i="7"/>
  <c r="AB257" i="7"/>
  <c r="AB258" i="7"/>
  <c r="AB259" i="7"/>
  <c r="AB260" i="7"/>
  <c r="AB261" i="7"/>
  <c r="AB262" i="7"/>
  <c r="AB263" i="7"/>
  <c r="AB264" i="7"/>
  <c r="AB265" i="7"/>
  <c r="AB266" i="7"/>
  <c r="AB267" i="7"/>
  <c r="AB268" i="7"/>
  <c r="AB269" i="7"/>
  <c r="AB270" i="7"/>
  <c r="AB271" i="7"/>
  <c r="AB272" i="7"/>
  <c r="AB273" i="7"/>
  <c r="AB274" i="7"/>
  <c r="AB275" i="7"/>
  <c r="AB276" i="7"/>
  <c r="AB277" i="7"/>
  <c r="AB278" i="7"/>
  <c r="AB279" i="7"/>
  <c r="AB280" i="7"/>
  <c r="AB281" i="7"/>
  <c r="AB282" i="7"/>
  <c r="AB283" i="7"/>
  <c r="AB284" i="7"/>
  <c r="AB285" i="7"/>
  <c r="AB286" i="7"/>
  <c r="AB287" i="7"/>
  <c r="AB288" i="7"/>
  <c r="AB289" i="7"/>
  <c r="AB290" i="7"/>
  <c r="AB291" i="7"/>
  <c r="AB292" i="7"/>
  <c r="AB293" i="7"/>
  <c r="AB294" i="7"/>
  <c r="AB295" i="7"/>
  <c r="AB296" i="7"/>
  <c r="AB297" i="7"/>
  <c r="AB298" i="7"/>
  <c r="AB299" i="7"/>
  <c r="AB300" i="7"/>
  <c r="AB301" i="7"/>
  <c r="AB302" i="7"/>
  <c r="AB303" i="7"/>
  <c r="AB304" i="7"/>
  <c r="AB305" i="7"/>
  <c r="AB306" i="7"/>
  <c r="AB307" i="7"/>
  <c r="AB308" i="7"/>
  <c r="AB309" i="7"/>
  <c r="AB310" i="7"/>
  <c r="AB311" i="7"/>
  <c r="AB312" i="7"/>
  <c r="AB313" i="7"/>
  <c r="AB314" i="7"/>
  <c r="AB315" i="7"/>
  <c r="AB316" i="7"/>
  <c r="AB317" i="7"/>
  <c r="AB318" i="7"/>
  <c r="AB319" i="7"/>
  <c r="AB320" i="7"/>
  <c r="AB321" i="7"/>
  <c r="AB322" i="7"/>
  <c r="AB323" i="7"/>
  <c r="AB324" i="7"/>
  <c r="AB325" i="7"/>
  <c r="AB326" i="7"/>
  <c r="AB327" i="7"/>
  <c r="AB328" i="7"/>
  <c r="AB329" i="7"/>
  <c r="AB330" i="7"/>
  <c r="AB331" i="7"/>
  <c r="AB332" i="7"/>
  <c r="AB333" i="7"/>
  <c r="AB334" i="7"/>
  <c r="AB335" i="7"/>
  <c r="AB336" i="7"/>
  <c r="AB337" i="7"/>
  <c r="AB338" i="7"/>
  <c r="AB339" i="7"/>
  <c r="AB340" i="7"/>
  <c r="AB341" i="7"/>
  <c r="AB342" i="7"/>
  <c r="AB343" i="7"/>
  <c r="AB344" i="7"/>
  <c r="AB345" i="7"/>
  <c r="AB346" i="7"/>
  <c r="AB347" i="7"/>
  <c r="AB348" i="7"/>
  <c r="AB349" i="7"/>
  <c r="AB350" i="7"/>
  <c r="AB351" i="7"/>
  <c r="AB352" i="7"/>
  <c r="AB353" i="7"/>
  <c r="AB354" i="7"/>
  <c r="AB355" i="7"/>
  <c r="AB356" i="7"/>
  <c r="AB357" i="7"/>
  <c r="AB358" i="7"/>
  <c r="AB359" i="7"/>
  <c r="AB360" i="7"/>
  <c r="AB361" i="7"/>
  <c r="AB362" i="7"/>
  <c r="AB363" i="7"/>
  <c r="AB364" i="7"/>
  <c r="AB365" i="7"/>
  <c r="AB366" i="7"/>
  <c r="AB367" i="7"/>
  <c r="AB368" i="7"/>
  <c r="AB369" i="7"/>
  <c r="AB370" i="7"/>
  <c r="AB371" i="7"/>
  <c r="AB372" i="7"/>
  <c r="AB373" i="7"/>
  <c r="AB374" i="7"/>
  <c r="AB375" i="7"/>
  <c r="AB376" i="7"/>
  <c r="AB377" i="7"/>
  <c r="AB378" i="7"/>
  <c r="AB379" i="7"/>
  <c r="AB380" i="7"/>
  <c r="AB381" i="7"/>
  <c r="AB382" i="7"/>
  <c r="AB383" i="7"/>
  <c r="AB384" i="7"/>
  <c r="AB385" i="7"/>
  <c r="AB386" i="7"/>
  <c r="AB387" i="7"/>
  <c r="AB388" i="7"/>
  <c r="AB389" i="7"/>
  <c r="AB390" i="7"/>
  <c r="AB391" i="7"/>
  <c r="AB392" i="7"/>
  <c r="AB393" i="7"/>
  <c r="AB394" i="7"/>
  <c r="AB395" i="7"/>
  <c r="AB396" i="7"/>
  <c r="AB397" i="7"/>
  <c r="AB398" i="7"/>
  <c r="AB399" i="7"/>
  <c r="AB400" i="7"/>
  <c r="AB401" i="7"/>
  <c r="AB402" i="7"/>
  <c r="AB403" i="7"/>
  <c r="AB404" i="7"/>
  <c r="AB405" i="7"/>
  <c r="AB406" i="7"/>
  <c r="AB407" i="7"/>
  <c r="AB408" i="7"/>
  <c r="AB409" i="7"/>
  <c r="AB410" i="7"/>
  <c r="AB411" i="7"/>
  <c r="AB412" i="7"/>
  <c r="AB413" i="7"/>
  <c r="AB414" i="7"/>
  <c r="AB415" i="7"/>
  <c r="AB416" i="7"/>
  <c r="AB417" i="7"/>
  <c r="AB418" i="7"/>
  <c r="AB419" i="7"/>
  <c r="AB420" i="7"/>
  <c r="AB421" i="7"/>
  <c r="AB422" i="7"/>
  <c r="AB423" i="7"/>
  <c r="AB424" i="7"/>
  <c r="AB425" i="7"/>
  <c r="AB426" i="7"/>
  <c r="AB427" i="7"/>
  <c r="AB428" i="7"/>
  <c r="AB429" i="7"/>
  <c r="AB430" i="7"/>
  <c r="AB431" i="7"/>
  <c r="AB432" i="7"/>
  <c r="AB433" i="7"/>
  <c r="AB434" i="7"/>
  <c r="AB435" i="7"/>
  <c r="AB436" i="7"/>
  <c r="AB437" i="7"/>
  <c r="AB438" i="7"/>
  <c r="AB439" i="7"/>
  <c r="AB440" i="7"/>
  <c r="AB441" i="7"/>
  <c r="AB442" i="7"/>
  <c r="AB443" i="7"/>
  <c r="AB444" i="7"/>
  <c r="AB445" i="7"/>
  <c r="AB446" i="7"/>
  <c r="AB447" i="7"/>
  <c r="AB448" i="7"/>
  <c r="AB449" i="7"/>
  <c r="AB450" i="7"/>
  <c r="AB451" i="7"/>
  <c r="AB452" i="7"/>
  <c r="AB453" i="7"/>
  <c r="AB454" i="7"/>
  <c r="AB455" i="7"/>
  <c r="AB456" i="7"/>
  <c r="AB457" i="7"/>
  <c r="AB458" i="7"/>
  <c r="AB459" i="7"/>
  <c r="AB460" i="7"/>
  <c r="AB461" i="7"/>
  <c r="AB462" i="7"/>
  <c r="AB463" i="7"/>
  <c r="AB464" i="7"/>
  <c r="AB465" i="7"/>
  <c r="AB466" i="7"/>
  <c r="AB467" i="7"/>
  <c r="AB468" i="7"/>
  <c r="AB469" i="7"/>
  <c r="AB470" i="7"/>
  <c r="AB471" i="7"/>
  <c r="AB472" i="7"/>
  <c r="AB473" i="7"/>
  <c r="AB474" i="7"/>
  <c r="AB475" i="7"/>
  <c r="AB476" i="7"/>
  <c r="AB477" i="7"/>
  <c r="AB478" i="7"/>
  <c r="AB479" i="7"/>
  <c r="AB480" i="7"/>
  <c r="AB481" i="7"/>
  <c r="AB482" i="7"/>
  <c r="AB483" i="7"/>
  <c r="AB484" i="7"/>
  <c r="AB485" i="7"/>
  <c r="AB486" i="7"/>
  <c r="AB487" i="7"/>
  <c r="AB488" i="7"/>
  <c r="AB489" i="7"/>
  <c r="AB490" i="7"/>
  <c r="AB491" i="7"/>
  <c r="AB492" i="7"/>
  <c r="AB493" i="7"/>
  <c r="AB494" i="7"/>
  <c r="AB495" i="7"/>
  <c r="AB496" i="7"/>
  <c r="AB497" i="7"/>
  <c r="AB498" i="7"/>
  <c r="AB499" i="7"/>
  <c r="AB500" i="7"/>
  <c r="AB501" i="7"/>
  <c r="AB502" i="7"/>
  <c r="AB503" i="7"/>
  <c r="AB504" i="7"/>
  <c r="AB505" i="7"/>
  <c r="AB506" i="7"/>
  <c r="AB507" i="7"/>
  <c r="AB508" i="7"/>
  <c r="AB509" i="7"/>
  <c r="AB510" i="7"/>
  <c r="AB511" i="7"/>
  <c r="AB512" i="7"/>
  <c r="AB513" i="7"/>
  <c r="AB514" i="7"/>
  <c r="AB515" i="7"/>
  <c r="AB516" i="7"/>
  <c r="AB517" i="7"/>
  <c r="AB518" i="7"/>
  <c r="AB519" i="7"/>
  <c r="AB520" i="7"/>
  <c r="AB521" i="7"/>
  <c r="AB522" i="7"/>
  <c r="AB523" i="7"/>
  <c r="AB524" i="7"/>
  <c r="AB525" i="7"/>
  <c r="AB526" i="7"/>
  <c r="AB527" i="7"/>
  <c r="AB528" i="7"/>
  <c r="AB529" i="7"/>
  <c r="AB530" i="7"/>
  <c r="AB531" i="7"/>
  <c r="AB532" i="7"/>
  <c r="AB533" i="7"/>
  <c r="AB534" i="7"/>
  <c r="AB535" i="7"/>
  <c r="AB536" i="7"/>
  <c r="AB537" i="7"/>
  <c r="AB538" i="7"/>
  <c r="AB539" i="7"/>
  <c r="AB540" i="7"/>
  <c r="AB541" i="7"/>
  <c r="AB542" i="7"/>
  <c r="AB543" i="7"/>
  <c r="AB544" i="7"/>
  <c r="AB545" i="7"/>
  <c r="AB546" i="7"/>
  <c r="AB547" i="7"/>
  <c r="AB548" i="7"/>
  <c r="AB549" i="7"/>
  <c r="AB550" i="7"/>
  <c r="AB551" i="7"/>
  <c r="AB552" i="7"/>
  <c r="AB553" i="7"/>
  <c r="AB554" i="7"/>
  <c r="AB555" i="7"/>
  <c r="AB556" i="7"/>
  <c r="AB557" i="7"/>
  <c r="AB558" i="7"/>
  <c r="AB559" i="7"/>
  <c r="AB560" i="7"/>
  <c r="AB561" i="7"/>
  <c r="AB562" i="7"/>
  <c r="AB563" i="7"/>
  <c r="AB564" i="7"/>
  <c r="AB565" i="7"/>
  <c r="AB566" i="7"/>
  <c r="AB567" i="7"/>
  <c r="AB568" i="7"/>
  <c r="AB569" i="7"/>
  <c r="AB570" i="7"/>
  <c r="AB571" i="7"/>
  <c r="AB572" i="7"/>
  <c r="AB573" i="7"/>
  <c r="AB574" i="7"/>
  <c r="AB575" i="7"/>
  <c r="AB576" i="7"/>
  <c r="AB577" i="7"/>
  <c r="AB578" i="7"/>
  <c r="AB579" i="7"/>
  <c r="AB580" i="7"/>
  <c r="AB581" i="7"/>
  <c r="AB582" i="7"/>
  <c r="AB583" i="7"/>
  <c r="AB584" i="7"/>
  <c r="AB585" i="7"/>
  <c r="AB586" i="7"/>
  <c r="AB587" i="7"/>
  <c r="AB588" i="7"/>
  <c r="AB589" i="7"/>
  <c r="AB590" i="7"/>
  <c r="AB591" i="7"/>
  <c r="AB592" i="7"/>
  <c r="AB593" i="7"/>
  <c r="AB594" i="7"/>
  <c r="AB595" i="7"/>
  <c r="AB596" i="7"/>
  <c r="AB597" i="7"/>
  <c r="AB598" i="7"/>
  <c r="AB599" i="7"/>
  <c r="AB600" i="7"/>
  <c r="AB601" i="7"/>
  <c r="AB602" i="7"/>
  <c r="AB603" i="7"/>
  <c r="AB604" i="7"/>
  <c r="AB605" i="7"/>
  <c r="AB606" i="7"/>
  <c r="AB607" i="7"/>
  <c r="AB608" i="7"/>
  <c r="AB609" i="7"/>
  <c r="AB610" i="7"/>
  <c r="AB611" i="7"/>
  <c r="AB612" i="7"/>
  <c r="AB613" i="7"/>
  <c r="AB614" i="7"/>
  <c r="AB615" i="7"/>
  <c r="AB616" i="7"/>
  <c r="AB617" i="7"/>
  <c r="AB618" i="7"/>
  <c r="AB619" i="7"/>
  <c r="AB620" i="7"/>
  <c r="AB621" i="7"/>
  <c r="AB622" i="7"/>
  <c r="AB623" i="7"/>
  <c r="AB624" i="7"/>
  <c r="AB625" i="7"/>
  <c r="AB626" i="7"/>
  <c r="AB627" i="7"/>
  <c r="AB628" i="7"/>
  <c r="AB629" i="7"/>
  <c r="AB630" i="7"/>
  <c r="AB631" i="7"/>
  <c r="AB632" i="7"/>
  <c r="AB633" i="7"/>
  <c r="AB634" i="7"/>
  <c r="AB635" i="7"/>
  <c r="AB636" i="7"/>
  <c r="AB637" i="7"/>
  <c r="AB638" i="7"/>
  <c r="AB639" i="7"/>
  <c r="AB640" i="7"/>
  <c r="AB641" i="7"/>
  <c r="AB642" i="7"/>
  <c r="AB643" i="7"/>
  <c r="AB644" i="7"/>
  <c r="AB645" i="7"/>
  <c r="AB646" i="7"/>
  <c r="AB647" i="7"/>
  <c r="AB648" i="7"/>
  <c r="AB649" i="7"/>
  <c r="AB650" i="7"/>
  <c r="AB651" i="7"/>
  <c r="AB652" i="7"/>
  <c r="AB653" i="7"/>
  <c r="AB654" i="7"/>
  <c r="AB655" i="7"/>
  <c r="AB656" i="7"/>
  <c r="AB657" i="7"/>
  <c r="AB658" i="7"/>
  <c r="AB659" i="7"/>
  <c r="AB660" i="7"/>
  <c r="AB661" i="7"/>
  <c r="AB662" i="7"/>
  <c r="AB663" i="7"/>
  <c r="AB664" i="7"/>
  <c r="AB665" i="7"/>
  <c r="AB666" i="7"/>
  <c r="AB667" i="7"/>
  <c r="AB668" i="7"/>
  <c r="AB669" i="7"/>
  <c r="AB670" i="7"/>
  <c r="AB671" i="7"/>
  <c r="AB672" i="7"/>
  <c r="AB673" i="7"/>
  <c r="AB674" i="7"/>
  <c r="AB675" i="7"/>
  <c r="AB676" i="7"/>
  <c r="AB677" i="7"/>
  <c r="AB678" i="7"/>
  <c r="AB679" i="7"/>
  <c r="AB680" i="7"/>
  <c r="AB681" i="7"/>
  <c r="AB682" i="7"/>
  <c r="AB683" i="7"/>
  <c r="AB684" i="7"/>
  <c r="AB685" i="7"/>
  <c r="AB686" i="7"/>
  <c r="AB687" i="7"/>
  <c r="AB688" i="7"/>
  <c r="AB689" i="7"/>
  <c r="AB690" i="7"/>
  <c r="AB691" i="7"/>
  <c r="AB692" i="7"/>
  <c r="AB693" i="7"/>
  <c r="AB694" i="7"/>
  <c r="AB695" i="7"/>
  <c r="AB696" i="7"/>
  <c r="AB697" i="7"/>
  <c r="AB698" i="7"/>
  <c r="AB699" i="7"/>
  <c r="AB700" i="7"/>
  <c r="AB701" i="7"/>
  <c r="AB702" i="7"/>
  <c r="AB703" i="7"/>
  <c r="AB704" i="7"/>
  <c r="AB705" i="7"/>
  <c r="AB706" i="7"/>
  <c r="AB707" i="7"/>
  <c r="AB708" i="7"/>
  <c r="AB709" i="7"/>
  <c r="AB710" i="7"/>
  <c r="AB711" i="7"/>
  <c r="AB712" i="7"/>
  <c r="AB713" i="7"/>
  <c r="AB714" i="7"/>
  <c r="AB715" i="7"/>
  <c r="AB716" i="7"/>
  <c r="AB717" i="7"/>
  <c r="AB718" i="7"/>
  <c r="AB719" i="7"/>
  <c r="AB720" i="7"/>
  <c r="AB721" i="7"/>
  <c r="AB722" i="7"/>
  <c r="AB723" i="7"/>
  <c r="AB724" i="7"/>
  <c r="AB725" i="7"/>
  <c r="AB726" i="7"/>
  <c r="AB727" i="7"/>
  <c r="AB728" i="7"/>
  <c r="AB729" i="7"/>
  <c r="AB730" i="7"/>
  <c r="AB731" i="7"/>
  <c r="AB732" i="7"/>
  <c r="AB733" i="7"/>
  <c r="AB734" i="7"/>
  <c r="AB735" i="7"/>
  <c r="AB736" i="7"/>
  <c r="AB737" i="7"/>
  <c r="AB738" i="7"/>
  <c r="AB739" i="7"/>
  <c r="AB740" i="7"/>
  <c r="AB741" i="7"/>
  <c r="AB742" i="7"/>
  <c r="AB743" i="7"/>
  <c r="AB744" i="7"/>
  <c r="AB745" i="7"/>
  <c r="AB746" i="7"/>
  <c r="AB747" i="7"/>
  <c r="AB748" i="7"/>
  <c r="AB749" i="7"/>
  <c r="AB750" i="7"/>
  <c r="AB751" i="7"/>
  <c r="AB752" i="7"/>
  <c r="AB753" i="7"/>
  <c r="AB754" i="7"/>
  <c r="AB755" i="7"/>
  <c r="AB756" i="7"/>
  <c r="AB757" i="7"/>
  <c r="AB758" i="7"/>
  <c r="AB759" i="7"/>
  <c r="AB760" i="7"/>
  <c r="AB761" i="7"/>
  <c r="AB762" i="7"/>
  <c r="AB763" i="7"/>
  <c r="AB764" i="7"/>
  <c r="AB765" i="7"/>
  <c r="AB766" i="7"/>
  <c r="AB767" i="7"/>
  <c r="AB768" i="7"/>
  <c r="AB769" i="7"/>
  <c r="AB770" i="7"/>
  <c r="AB771" i="7"/>
  <c r="AB772" i="7"/>
  <c r="AB773" i="7"/>
  <c r="AB774" i="7"/>
  <c r="AB775" i="7"/>
  <c r="AB776" i="7"/>
  <c r="AB777" i="7"/>
  <c r="AB778" i="7"/>
  <c r="AB779" i="7"/>
  <c r="AB780" i="7"/>
  <c r="AB781" i="7"/>
  <c r="AB782" i="7"/>
  <c r="AB783" i="7"/>
  <c r="AB784" i="7"/>
  <c r="AB785" i="7"/>
  <c r="AB786" i="7"/>
  <c r="AB787" i="7"/>
  <c r="AB788" i="7"/>
  <c r="AB789" i="7"/>
  <c r="AB790" i="7"/>
  <c r="AB791" i="7"/>
  <c r="AB792" i="7"/>
  <c r="AB793" i="7"/>
  <c r="AB794" i="7"/>
  <c r="AB795" i="7"/>
  <c r="AB796" i="7"/>
  <c r="AB797" i="7"/>
  <c r="AB798" i="7"/>
  <c r="AB799" i="7"/>
  <c r="AB800" i="7"/>
  <c r="AB801" i="7"/>
  <c r="AB802" i="7"/>
  <c r="AB803" i="7"/>
  <c r="AB804" i="7"/>
  <c r="AB805" i="7"/>
  <c r="AB806" i="7"/>
  <c r="AB807" i="7"/>
  <c r="AB808" i="7"/>
  <c r="AB809" i="7"/>
  <c r="AB810" i="7"/>
  <c r="AB811" i="7"/>
  <c r="AB812" i="7"/>
  <c r="AB813" i="7"/>
  <c r="AB814" i="7"/>
  <c r="AB815" i="7"/>
  <c r="AB816" i="7"/>
  <c r="AB817" i="7"/>
  <c r="AB818" i="7"/>
  <c r="AB819" i="7"/>
  <c r="AB820" i="7"/>
  <c r="AB821" i="7"/>
  <c r="AB822" i="7"/>
  <c r="AB823" i="7"/>
  <c r="AB824" i="7"/>
  <c r="AB825" i="7"/>
  <c r="AB826" i="7"/>
  <c r="AB827" i="7"/>
  <c r="AB828" i="7"/>
  <c r="AB829" i="7"/>
  <c r="AB830" i="7"/>
  <c r="AB831" i="7"/>
  <c r="AB832" i="7"/>
  <c r="AB833" i="7"/>
  <c r="AB834" i="7"/>
  <c r="AB835" i="7"/>
  <c r="AB836" i="7"/>
  <c r="AB837" i="7"/>
  <c r="AB838" i="7"/>
  <c r="AB839" i="7"/>
  <c r="AB840" i="7"/>
  <c r="AB841" i="7"/>
  <c r="AB842" i="7"/>
  <c r="AB843" i="7"/>
  <c r="AB844" i="7"/>
  <c r="AB845" i="7"/>
  <c r="AB846" i="7"/>
  <c r="AB847" i="7"/>
  <c r="AB848" i="7"/>
  <c r="AB849" i="7"/>
  <c r="AB850" i="7"/>
  <c r="AB851" i="7"/>
  <c r="AB852" i="7"/>
  <c r="AB853" i="7"/>
  <c r="AB854" i="7"/>
  <c r="AB855" i="7"/>
  <c r="AB856" i="7"/>
  <c r="AB857" i="7"/>
  <c r="AB858" i="7"/>
  <c r="AB859" i="7"/>
  <c r="AB860" i="7"/>
  <c r="AB861" i="7"/>
  <c r="AB862" i="7"/>
  <c r="AB863" i="7"/>
  <c r="AB864" i="7"/>
  <c r="AB865" i="7"/>
  <c r="AB866" i="7"/>
  <c r="AB867" i="7"/>
  <c r="AB868" i="7"/>
  <c r="AB869" i="7"/>
  <c r="AB870" i="7"/>
  <c r="AB871" i="7"/>
  <c r="AB872" i="7"/>
  <c r="AB873" i="7"/>
  <c r="AB874" i="7"/>
  <c r="AB875" i="7"/>
  <c r="AB876" i="7"/>
  <c r="AB877" i="7"/>
  <c r="AB878" i="7"/>
  <c r="AB879" i="7"/>
  <c r="AB880" i="7"/>
  <c r="AB881" i="7"/>
  <c r="AB882" i="7"/>
  <c r="AB883" i="7"/>
  <c r="AB884" i="7"/>
  <c r="AB885" i="7"/>
  <c r="AB886" i="7"/>
  <c r="AB887" i="7"/>
  <c r="AB888" i="7"/>
  <c r="AB889" i="7"/>
  <c r="AB890" i="7"/>
  <c r="AB891" i="7"/>
  <c r="AB892" i="7"/>
  <c r="AB893" i="7"/>
  <c r="AB894" i="7"/>
  <c r="AB895" i="7"/>
  <c r="AB896" i="7"/>
  <c r="AB897" i="7"/>
  <c r="AB898" i="7"/>
  <c r="AB899" i="7"/>
  <c r="AB900" i="7"/>
  <c r="AB901" i="7"/>
  <c r="AB902" i="7"/>
  <c r="AB903" i="7"/>
  <c r="AB904" i="7"/>
  <c r="AB905" i="7"/>
  <c r="AB906" i="7"/>
  <c r="AB907" i="7"/>
  <c r="AB908" i="7"/>
  <c r="AB909" i="7"/>
  <c r="AB910" i="7"/>
  <c r="AB911" i="7"/>
  <c r="AB912" i="7"/>
  <c r="AB913" i="7"/>
  <c r="AB914" i="7"/>
  <c r="AB915" i="7"/>
  <c r="AB916" i="7"/>
  <c r="AB917" i="7"/>
  <c r="AB918" i="7"/>
  <c r="AB919" i="7"/>
  <c r="AB920" i="7"/>
  <c r="AB921" i="7"/>
  <c r="AB922" i="7"/>
  <c r="AB923" i="7"/>
  <c r="AB924" i="7"/>
  <c r="AB925" i="7"/>
  <c r="AB926" i="7"/>
  <c r="AB927" i="7"/>
  <c r="AB928" i="7"/>
  <c r="AB929" i="7"/>
  <c r="AB930" i="7"/>
  <c r="AB931" i="7"/>
  <c r="AB932" i="7"/>
  <c r="AB933" i="7"/>
  <c r="AB934" i="7"/>
  <c r="AB935" i="7"/>
  <c r="AB936" i="7"/>
  <c r="AB937" i="7"/>
  <c r="AB938" i="7"/>
  <c r="AB939" i="7"/>
  <c r="AB940" i="7"/>
  <c r="AB941" i="7"/>
  <c r="AB942" i="7"/>
  <c r="AB943" i="7"/>
  <c r="AB944" i="7"/>
  <c r="AB945" i="7"/>
  <c r="AB946" i="7"/>
  <c r="AB947" i="7"/>
  <c r="AB948" i="7"/>
  <c r="AB949" i="7"/>
  <c r="AB950" i="7"/>
  <c r="AB951" i="7"/>
  <c r="AB952" i="7"/>
  <c r="AB953" i="7"/>
  <c r="AB954" i="7"/>
  <c r="AB955" i="7"/>
  <c r="AB956" i="7"/>
  <c r="AB957" i="7"/>
  <c r="AB958" i="7"/>
  <c r="AB959" i="7"/>
  <c r="AB960" i="7"/>
  <c r="AB961" i="7"/>
  <c r="AB962" i="7"/>
  <c r="AB963" i="7"/>
  <c r="AB964" i="7"/>
  <c r="AB965" i="7"/>
  <c r="AB966" i="7"/>
  <c r="AB967" i="7"/>
  <c r="AB968" i="7"/>
  <c r="AB969" i="7"/>
  <c r="AB970" i="7"/>
  <c r="AB971" i="7"/>
  <c r="AB972" i="7"/>
  <c r="AB973" i="7"/>
  <c r="AB974" i="7"/>
  <c r="AB975" i="7"/>
  <c r="AB976" i="7"/>
  <c r="AB977" i="7"/>
  <c r="AB978" i="7"/>
  <c r="AB979" i="7"/>
  <c r="AB980" i="7"/>
  <c r="AB981" i="7"/>
  <c r="AB982" i="7"/>
  <c r="AB983" i="7"/>
  <c r="AB984" i="7"/>
  <c r="AB985" i="7"/>
  <c r="AB986" i="7"/>
  <c r="AB987" i="7"/>
  <c r="AB988" i="7"/>
  <c r="AB989" i="7"/>
  <c r="AB990" i="7"/>
  <c r="AB991" i="7"/>
  <c r="AB992" i="7"/>
  <c r="AB993" i="7"/>
  <c r="AB994" i="7"/>
  <c r="AB995" i="7"/>
  <c r="AB996" i="7"/>
  <c r="AB997" i="7"/>
  <c r="AB998" i="7"/>
  <c r="AB999" i="7"/>
  <c r="AB1000" i="7"/>
  <c r="AB1001" i="7"/>
  <c r="AB1002" i="7"/>
  <c r="AB1003" i="7"/>
  <c r="AB1004" i="7"/>
  <c r="AB1005" i="7"/>
  <c r="AB1006" i="7"/>
  <c r="AB1007" i="7"/>
  <c r="AB1008" i="7"/>
  <c r="AB1009" i="7"/>
  <c r="AB1010" i="7"/>
  <c r="AB1011" i="7"/>
  <c r="AB1012" i="7"/>
  <c r="AB1013" i="7"/>
  <c r="AB1014" i="7"/>
  <c r="AB1015" i="7"/>
  <c r="AB1016" i="7"/>
  <c r="AB1017" i="7"/>
  <c r="AB1018" i="7"/>
  <c r="AB1019" i="7"/>
  <c r="AB1020" i="7"/>
  <c r="AB1021" i="7"/>
  <c r="AB1022" i="7"/>
  <c r="AB1023" i="7"/>
  <c r="AB1024" i="7"/>
  <c r="AB1025" i="7"/>
  <c r="AB1026" i="7"/>
  <c r="AB1027" i="7"/>
  <c r="AB1028" i="7"/>
  <c r="AB1029" i="7"/>
  <c r="AB1030" i="7"/>
  <c r="AB1031" i="7"/>
  <c r="AB1032" i="7"/>
  <c r="AB1033" i="7"/>
  <c r="AB1034" i="7"/>
  <c r="AB1035" i="7"/>
  <c r="AB1036" i="7"/>
  <c r="AB1037" i="7"/>
  <c r="AB1038" i="7"/>
  <c r="AB1039" i="7"/>
  <c r="AB1040" i="7"/>
  <c r="AB1041" i="7"/>
  <c r="AB1042" i="7"/>
  <c r="AB1043" i="7"/>
  <c r="AB1044" i="7"/>
  <c r="AB1045" i="7"/>
  <c r="AB1046" i="7"/>
  <c r="AB1047" i="7"/>
  <c r="AB1048" i="7"/>
  <c r="AB1049" i="7"/>
  <c r="AB1050" i="7"/>
  <c r="AB1051" i="7"/>
  <c r="AB1052" i="7"/>
  <c r="AB1053" i="7"/>
  <c r="AB1054" i="7"/>
  <c r="AB1055" i="7"/>
  <c r="AB1056" i="7"/>
  <c r="AB1057" i="7"/>
  <c r="AB1058" i="7"/>
  <c r="AB1059" i="7"/>
  <c r="AB1060" i="7"/>
  <c r="AB1061" i="7"/>
  <c r="AB1062" i="7"/>
  <c r="AB1063" i="7"/>
  <c r="AB1064" i="7"/>
  <c r="AB1065" i="7"/>
  <c r="AB1066" i="7"/>
  <c r="AB1067" i="7"/>
  <c r="AB1068" i="7"/>
  <c r="AB1069" i="7"/>
  <c r="AB1070" i="7"/>
  <c r="AB1071" i="7"/>
  <c r="AB1072" i="7"/>
  <c r="AB1073" i="7"/>
  <c r="AB1074" i="7"/>
  <c r="AB1075" i="7"/>
  <c r="AB1076" i="7"/>
  <c r="AB1077" i="7"/>
  <c r="AB1078" i="7"/>
  <c r="AB1079" i="7"/>
  <c r="AB1080" i="7"/>
  <c r="AB1081" i="7"/>
  <c r="AB1082" i="7"/>
  <c r="AB1083" i="7"/>
  <c r="AB1084" i="7"/>
  <c r="AB1085" i="7"/>
  <c r="AB1086" i="7"/>
  <c r="AB1087" i="7"/>
  <c r="AB1088" i="7"/>
  <c r="AB1089" i="7"/>
  <c r="AB1090" i="7"/>
  <c r="AB1091" i="7"/>
  <c r="AB1092" i="7"/>
  <c r="AB1093" i="7"/>
  <c r="AB1094" i="7"/>
  <c r="AB1095" i="7"/>
  <c r="AB1096" i="7"/>
  <c r="AB1097" i="7"/>
  <c r="AB1098" i="7"/>
  <c r="AB1099" i="7"/>
  <c r="AB1100" i="7"/>
  <c r="AB1101" i="7"/>
  <c r="AB1102" i="7"/>
  <c r="AB1103" i="7"/>
  <c r="AB1104" i="7"/>
  <c r="AB1105" i="7"/>
  <c r="AB1106" i="7"/>
  <c r="AB1107" i="7"/>
  <c r="AB1108" i="7"/>
  <c r="AB1109" i="7"/>
  <c r="AB1110" i="7"/>
  <c r="AB1111" i="7"/>
  <c r="AB1112" i="7"/>
  <c r="AB1113" i="7"/>
  <c r="AB1114" i="7"/>
  <c r="AB1115" i="7"/>
  <c r="AB1116" i="7"/>
  <c r="AB1117" i="7"/>
  <c r="AB1118" i="7"/>
  <c r="AB1119" i="7"/>
  <c r="AB1120" i="7"/>
  <c r="AB1121" i="7"/>
  <c r="AB1122" i="7"/>
  <c r="AB1123" i="7"/>
  <c r="AB1124" i="7"/>
  <c r="AB1125" i="7"/>
  <c r="AB1126" i="7"/>
  <c r="AB1127" i="7"/>
  <c r="AB1128" i="7"/>
  <c r="AB1129" i="7"/>
  <c r="AB1130" i="7"/>
  <c r="AB1131" i="7"/>
  <c r="AB1132" i="7"/>
  <c r="AB1133" i="7"/>
  <c r="AB1134" i="7"/>
  <c r="AB1135" i="7"/>
  <c r="AB1136" i="7"/>
  <c r="AB1137" i="7"/>
  <c r="AB1138" i="7"/>
  <c r="AB1139" i="7"/>
  <c r="AB1140" i="7"/>
  <c r="AB1141" i="7"/>
  <c r="AB1142" i="7"/>
  <c r="AB1143" i="7"/>
  <c r="AB1144" i="7"/>
  <c r="AB1145" i="7"/>
  <c r="AB1146" i="7"/>
  <c r="AB1147" i="7"/>
  <c r="AB1148" i="7"/>
  <c r="AB1149" i="7"/>
  <c r="AB1150" i="7"/>
  <c r="AB1151" i="7"/>
  <c r="AB1152" i="7"/>
  <c r="AB1153" i="7"/>
  <c r="AB1154" i="7"/>
  <c r="AB1155" i="7"/>
  <c r="AB1156" i="7"/>
  <c r="AB1157" i="7"/>
  <c r="AB1158" i="7"/>
  <c r="AB1159" i="7"/>
  <c r="AB1160" i="7"/>
  <c r="AB1161" i="7"/>
  <c r="AB1162" i="7"/>
  <c r="AB1163" i="7"/>
  <c r="AB1164" i="7"/>
  <c r="AB1165" i="7"/>
  <c r="AB1166" i="7"/>
  <c r="AB1167" i="7"/>
  <c r="AB1168" i="7"/>
  <c r="AB1169" i="7"/>
  <c r="AB1170" i="7"/>
  <c r="AB1171" i="7"/>
  <c r="AB1172" i="7"/>
  <c r="AB1173" i="7"/>
  <c r="AB1174" i="7"/>
  <c r="AB1175" i="7"/>
  <c r="AB1176" i="7"/>
  <c r="AB1177" i="7"/>
  <c r="AB1178" i="7"/>
  <c r="AB1179" i="7"/>
  <c r="AB1180" i="7"/>
  <c r="AB1181" i="7"/>
  <c r="AB1182" i="7"/>
  <c r="AB1183" i="7"/>
  <c r="AB1184" i="7"/>
  <c r="AB1185" i="7"/>
  <c r="AB1186" i="7"/>
  <c r="AB1187" i="7"/>
  <c r="AB1188" i="7"/>
  <c r="AB1189" i="7"/>
  <c r="AB1190" i="7"/>
  <c r="AB1191" i="7"/>
  <c r="AB1192" i="7"/>
  <c r="AB1193" i="7"/>
  <c r="AB1194" i="7"/>
  <c r="AB1195" i="7"/>
  <c r="AB1196" i="7"/>
  <c r="AB1197" i="7"/>
  <c r="AB1198" i="7"/>
  <c r="AB1199" i="7"/>
  <c r="AB1200" i="7"/>
  <c r="AB1201" i="7"/>
  <c r="AB1202" i="7"/>
  <c r="AB1203" i="7"/>
  <c r="AB1204" i="7"/>
  <c r="AB1205" i="7"/>
  <c r="AB1206" i="7"/>
  <c r="AB1207" i="7"/>
  <c r="AB1208" i="7"/>
  <c r="AB1209" i="7"/>
  <c r="AB1210" i="7"/>
  <c r="AB1211" i="7"/>
  <c r="AB1212" i="7"/>
  <c r="AB1213" i="7"/>
  <c r="AB1214" i="7"/>
  <c r="AB1215" i="7"/>
  <c r="AB1216" i="7"/>
  <c r="AB1217" i="7"/>
  <c r="AB1218" i="7"/>
  <c r="AB1219" i="7"/>
  <c r="AB1220" i="7"/>
  <c r="AB1221" i="7"/>
  <c r="AB1222" i="7"/>
  <c r="AB1223" i="7"/>
  <c r="AB1224" i="7"/>
  <c r="AB1225" i="7"/>
  <c r="AB1226" i="7"/>
  <c r="AB1227" i="7"/>
  <c r="AB1228" i="7"/>
  <c r="AB1229" i="7"/>
  <c r="AB1230" i="7"/>
  <c r="AB1231" i="7"/>
  <c r="AB1232" i="7"/>
  <c r="AB1233" i="7"/>
  <c r="AB1234" i="7"/>
  <c r="AB1235" i="7"/>
  <c r="AB1236" i="7"/>
  <c r="AB1237" i="7"/>
  <c r="AB1238" i="7"/>
  <c r="AB1239" i="7"/>
  <c r="AB1240" i="7"/>
  <c r="AB1241" i="7"/>
  <c r="AB1242" i="7"/>
  <c r="AB1243" i="7"/>
  <c r="AB1244" i="7"/>
  <c r="AB1245" i="7"/>
  <c r="AB1246" i="7"/>
  <c r="AB1247" i="7"/>
  <c r="AB1248" i="7"/>
  <c r="AB1249" i="7"/>
  <c r="AB1250" i="7"/>
  <c r="AB1251" i="7"/>
  <c r="AB1252" i="7"/>
  <c r="AB1253" i="7"/>
  <c r="AB1254" i="7"/>
  <c r="AB1255" i="7"/>
  <c r="AB1256" i="7"/>
  <c r="AB1257" i="7"/>
  <c r="AB1258" i="7"/>
  <c r="AB1259" i="7"/>
  <c r="AB1260" i="7"/>
  <c r="AB1261" i="7"/>
  <c r="AB1262" i="7"/>
  <c r="AB1263" i="7"/>
  <c r="AB1264" i="7"/>
  <c r="AB1265" i="7"/>
  <c r="AB1266" i="7"/>
  <c r="AB1267" i="7"/>
  <c r="AB1268" i="7"/>
  <c r="AB1269" i="7"/>
  <c r="AB1270" i="7"/>
  <c r="AB1271" i="7"/>
  <c r="AB1272" i="7"/>
  <c r="AB1273" i="7"/>
  <c r="AB1274" i="7"/>
  <c r="AB1275" i="7"/>
  <c r="AB1276" i="7"/>
  <c r="AB1277" i="7"/>
  <c r="AB1278" i="7"/>
  <c r="AB1279" i="7"/>
  <c r="AB1280" i="7"/>
  <c r="AB1281" i="7"/>
  <c r="AB1282" i="7"/>
  <c r="AB1283" i="7"/>
  <c r="AB1284" i="7"/>
  <c r="AB1285" i="7"/>
  <c r="AB1286" i="7"/>
  <c r="AB1287" i="7"/>
  <c r="AB1288" i="7"/>
  <c r="AB1289" i="7"/>
  <c r="AB1290" i="7"/>
  <c r="AB1291" i="7"/>
  <c r="AB1292" i="7"/>
  <c r="AB1293" i="7"/>
  <c r="AB1294" i="7"/>
  <c r="AB1295" i="7"/>
  <c r="AB1296" i="7"/>
  <c r="AB1297" i="7"/>
  <c r="AB1298" i="7"/>
  <c r="AB1299" i="7"/>
  <c r="AB1300" i="7"/>
  <c r="AB1301" i="7"/>
  <c r="AB1302" i="7"/>
  <c r="AB1303" i="7"/>
  <c r="AB1304" i="7"/>
  <c r="AB1305" i="7"/>
  <c r="AB1306" i="7"/>
  <c r="AB1307" i="7"/>
  <c r="AB1308" i="7"/>
  <c r="AB1309" i="7"/>
  <c r="AB1310" i="7"/>
  <c r="AB1311" i="7"/>
  <c r="AB1312" i="7"/>
  <c r="AB1313" i="7"/>
  <c r="AB1314" i="7"/>
  <c r="AB1315" i="7"/>
  <c r="AB1316" i="7"/>
  <c r="AB1317" i="7"/>
  <c r="AB1318" i="7"/>
  <c r="AB1319" i="7"/>
  <c r="AB1320" i="7"/>
  <c r="AB1321" i="7"/>
  <c r="AB1322" i="7"/>
  <c r="AB1323" i="7"/>
  <c r="AB1324" i="7"/>
  <c r="AB1325" i="7"/>
  <c r="AB1326" i="7"/>
  <c r="AB1327" i="7"/>
  <c r="AB1328" i="7"/>
  <c r="AB1329" i="7"/>
  <c r="AB1330" i="7"/>
  <c r="AB1331" i="7"/>
  <c r="AB1332" i="7"/>
  <c r="AB1333" i="7"/>
  <c r="AB1334" i="7"/>
  <c r="AB1335" i="7"/>
  <c r="AB1336" i="7"/>
  <c r="AB1337" i="7"/>
  <c r="AB1338" i="7"/>
  <c r="AB1339" i="7"/>
  <c r="AB1340" i="7"/>
  <c r="AB1341" i="7"/>
  <c r="AB1342" i="7"/>
  <c r="AB1343" i="7"/>
  <c r="AB1344" i="7"/>
  <c r="AB1345" i="7"/>
  <c r="AB1346" i="7"/>
  <c r="AB1347" i="7"/>
  <c r="AB1348" i="7"/>
  <c r="AB1349" i="7"/>
  <c r="AB1350" i="7"/>
  <c r="AB1351" i="7"/>
  <c r="AB1352" i="7"/>
  <c r="AB1353" i="7"/>
  <c r="AB1354" i="7"/>
  <c r="AB1355" i="7"/>
  <c r="AB1356" i="7"/>
  <c r="AB1357" i="7"/>
  <c r="AB1358" i="7"/>
  <c r="AB1359" i="7"/>
  <c r="AB1360" i="7"/>
  <c r="AB1361" i="7"/>
  <c r="AB1362" i="7"/>
  <c r="AB1363" i="7"/>
  <c r="AB1364" i="7"/>
  <c r="AB1365" i="7"/>
  <c r="AB1366" i="7"/>
  <c r="AB1367" i="7"/>
  <c r="AB1368" i="7"/>
  <c r="AB1369" i="7"/>
  <c r="AB1370" i="7"/>
  <c r="AB1371" i="7"/>
  <c r="AB1372" i="7"/>
  <c r="AB1373" i="7"/>
  <c r="AB1374" i="7"/>
  <c r="AB1375" i="7"/>
  <c r="AB1376" i="7"/>
  <c r="AB1377" i="7"/>
  <c r="AB1378" i="7"/>
  <c r="AB1379" i="7"/>
  <c r="AB1380" i="7"/>
  <c r="AB1381" i="7"/>
  <c r="AB1382" i="7"/>
  <c r="AB1383" i="7"/>
  <c r="AB1384" i="7"/>
  <c r="AB1385" i="7"/>
  <c r="AB1386" i="7"/>
  <c r="AB1387" i="7"/>
  <c r="AB1388" i="7"/>
  <c r="AB1389" i="7"/>
  <c r="AB1390" i="7"/>
  <c r="AB1391" i="7"/>
  <c r="AB1392" i="7"/>
  <c r="AB1393" i="7"/>
  <c r="AB1394" i="7"/>
  <c r="AB1395" i="7"/>
  <c r="AB1396" i="7"/>
  <c r="AB1397" i="7"/>
  <c r="AB1398" i="7"/>
  <c r="AB1399" i="7"/>
  <c r="AB1400" i="7"/>
  <c r="AB1401" i="7"/>
  <c r="AB1402" i="7"/>
  <c r="AB1403" i="7"/>
  <c r="AB1404" i="7"/>
  <c r="AB1405" i="7"/>
  <c r="AB1406" i="7"/>
  <c r="AB1407" i="7"/>
  <c r="AB1408" i="7"/>
  <c r="AB1409" i="7"/>
  <c r="AB1410" i="7"/>
  <c r="AB1411" i="7"/>
  <c r="AB1412" i="7"/>
  <c r="AB1413" i="7"/>
  <c r="AB1414" i="7"/>
  <c r="AB1415" i="7"/>
  <c r="AB1416" i="7"/>
  <c r="AB1417" i="7"/>
  <c r="AB1418" i="7"/>
  <c r="AB1419" i="7"/>
  <c r="AB1420" i="7"/>
  <c r="AB1421" i="7"/>
  <c r="AB1422" i="7"/>
  <c r="AB1423" i="7"/>
  <c r="AB1424" i="7"/>
  <c r="AB1425" i="7"/>
  <c r="AB1426" i="7"/>
  <c r="AB1427" i="7"/>
  <c r="AB1428" i="7"/>
  <c r="AB1429" i="7"/>
  <c r="AB1430" i="7"/>
  <c r="AB1431" i="7"/>
  <c r="AB1432" i="7"/>
  <c r="AB1433" i="7"/>
  <c r="AB1434" i="7"/>
  <c r="AB1435" i="7"/>
  <c r="AB1436" i="7"/>
  <c r="AB1437" i="7"/>
  <c r="AB1438" i="7"/>
  <c r="AB1439" i="7"/>
  <c r="AB1440" i="7"/>
  <c r="AB1441" i="7"/>
  <c r="AB1442" i="7"/>
  <c r="AB1443" i="7"/>
  <c r="AB1444" i="7"/>
  <c r="AB1445" i="7"/>
  <c r="AB1446" i="7"/>
  <c r="AB1447" i="7"/>
  <c r="AB1448" i="7"/>
  <c r="AB1449" i="7"/>
  <c r="AB1450" i="7"/>
  <c r="AB1451" i="7"/>
  <c r="AB1452" i="7"/>
  <c r="AB1453" i="7"/>
  <c r="AB1454" i="7"/>
  <c r="AB1455" i="7"/>
  <c r="AB1456" i="7"/>
  <c r="AB1457" i="7"/>
  <c r="AB1458" i="7"/>
  <c r="AB1459" i="7"/>
  <c r="AB1460" i="7"/>
  <c r="AB1461" i="7"/>
  <c r="AB1462" i="7"/>
  <c r="AB1463" i="7"/>
  <c r="AB1464" i="7"/>
  <c r="AB1465" i="7"/>
  <c r="AB1466" i="7"/>
  <c r="AB1467" i="7"/>
  <c r="AB1468" i="7"/>
  <c r="AB1469" i="7"/>
  <c r="AB1470" i="7"/>
  <c r="AB1471" i="7"/>
  <c r="AB1472" i="7"/>
  <c r="AB1473" i="7"/>
  <c r="AB1474" i="7"/>
  <c r="AB1475" i="7"/>
  <c r="AB1476" i="7"/>
  <c r="AB1477" i="7"/>
  <c r="AB1478" i="7"/>
  <c r="AB1479" i="7"/>
  <c r="AB1480" i="7"/>
  <c r="AB1481" i="7"/>
  <c r="AB1482" i="7"/>
  <c r="AB1483" i="7"/>
  <c r="AB1484" i="7"/>
  <c r="AB1485" i="7"/>
  <c r="AB1486" i="7"/>
  <c r="AB1487" i="7"/>
  <c r="AB1488" i="7"/>
  <c r="AB1489" i="7"/>
  <c r="AB1490" i="7"/>
  <c r="AB1491" i="7"/>
  <c r="AB1492" i="7"/>
  <c r="AB1493" i="7"/>
  <c r="AB1494" i="7"/>
  <c r="AB1495" i="7"/>
  <c r="AB1496" i="7"/>
  <c r="AB1497" i="7"/>
  <c r="AB1498" i="7"/>
  <c r="AB1499" i="7"/>
  <c r="AB1500" i="7"/>
  <c r="AB1501" i="7"/>
  <c r="AB1502" i="7"/>
  <c r="AB1503" i="7"/>
  <c r="AB1504" i="7"/>
  <c r="AB1505" i="7"/>
  <c r="AB1506" i="7"/>
  <c r="AB1507" i="7"/>
  <c r="AB1508" i="7"/>
  <c r="AB1509" i="7"/>
  <c r="AB1510" i="7"/>
  <c r="AB1511" i="7"/>
  <c r="AB1512" i="7"/>
  <c r="AB1513" i="7"/>
  <c r="AB1514" i="7"/>
  <c r="AB1515" i="7"/>
  <c r="AB1516" i="7"/>
  <c r="AB1517" i="7"/>
  <c r="AB1518" i="7"/>
  <c r="AB1519" i="7"/>
  <c r="AB1520" i="7"/>
  <c r="AB21" i="7"/>
  <c r="AA22" i="7"/>
  <c r="AA23" i="7"/>
  <c r="AA24" i="7"/>
  <c r="AA25" i="7"/>
  <c r="AA26" i="7"/>
  <c r="AA27" i="7"/>
  <c r="AA28" i="7"/>
  <c r="AA29" i="7"/>
  <c r="AA30" i="7"/>
  <c r="AA31" i="7"/>
  <c r="AA32" i="7"/>
  <c r="AA33" i="7"/>
  <c r="AA34" i="7"/>
  <c r="AA35" i="7"/>
  <c r="AA36" i="7"/>
  <c r="AA37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1" i="7"/>
  <c r="AA62" i="7"/>
  <c r="AA63" i="7"/>
  <c r="AA64" i="7"/>
  <c r="AA65" i="7"/>
  <c r="AA66" i="7"/>
  <c r="AA67" i="7"/>
  <c r="AA68" i="7"/>
  <c r="AA69" i="7"/>
  <c r="AA70" i="7"/>
  <c r="AA71" i="7"/>
  <c r="AA72" i="7"/>
  <c r="AA73" i="7"/>
  <c r="AA74" i="7"/>
  <c r="AA75" i="7"/>
  <c r="AA76" i="7"/>
  <c r="AA77" i="7"/>
  <c r="AA78" i="7"/>
  <c r="AA79" i="7"/>
  <c r="AA80" i="7"/>
  <c r="AA81" i="7"/>
  <c r="AA82" i="7"/>
  <c r="AA83" i="7"/>
  <c r="AA84" i="7"/>
  <c r="AA85" i="7"/>
  <c r="AA86" i="7"/>
  <c r="AA87" i="7"/>
  <c r="AA88" i="7"/>
  <c r="AA89" i="7"/>
  <c r="AA90" i="7"/>
  <c r="AA91" i="7"/>
  <c r="AA92" i="7"/>
  <c r="AA93" i="7"/>
  <c r="AA94" i="7"/>
  <c r="AA95" i="7"/>
  <c r="AA96" i="7"/>
  <c r="AA97" i="7"/>
  <c r="AA98" i="7"/>
  <c r="AA99" i="7"/>
  <c r="AA100" i="7"/>
  <c r="AA101" i="7"/>
  <c r="AA102" i="7"/>
  <c r="AA103" i="7"/>
  <c r="AA104" i="7"/>
  <c r="AA105" i="7"/>
  <c r="AA106" i="7"/>
  <c r="AA107" i="7"/>
  <c r="AA108" i="7"/>
  <c r="AA109" i="7"/>
  <c r="AA110" i="7"/>
  <c r="AA111" i="7"/>
  <c r="AA112" i="7"/>
  <c r="AA113" i="7"/>
  <c r="AA114" i="7"/>
  <c r="AA115" i="7"/>
  <c r="AA116" i="7"/>
  <c r="AA117" i="7"/>
  <c r="AA118" i="7"/>
  <c r="AA119" i="7"/>
  <c r="AA120" i="7"/>
  <c r="AA121" i="7"/>
  <c r="AA122" i="7"/>
  <c r="AA123" i="7"/>
  <c r="AA124" i="7"/>
  <c r="AA125" i="7"/>
  <c r="AA126" i="7"/>
  <c r="AA127" i="7"/>
  <c r="AA128" i="7"/>
  <c r="AA129" i="7"/>
  <c r="AA130" i="7"/>
  <c r="AA131" i="7"/>
  <c r="AA132" i="7"/>
  <c r="AA133" i="7"/>
  <c r="AA134" i="7"/>
  <c r="AA135" i="7"/>
  <c r="AA136" i="7"/>
  <c r="AA137" i="7"/>
  <c r="AA138" i="7"/>
  <c r="AA139" i="7"/>
  <c r="AA140" i="7"/>
  <c r="AA141" i="7"/>
  <c r="AA142" i="7"/>
  <c r="AA143" i="7"/>
  <c r="AA144" i="7"/>
  <c r="AA145" i="7"/>
  <c r="AA146" i="7"/>
  <c r="AA147" i="7"/>
  <c r="AA148" i="7"/>
  <c r="AA149" i="7"/>
  <c r="AA150" i="7"/>
  <c r="AA151" i="7"/>
  <c r="AA152" i="7"/>
  <c r="AA153" i="7"/>
  <c r="AA154" i="7"/>
  <c r="AA155" i="7"/>
  <c r="AA156" i="7"/>
  <c r="AA157" i="7"/>
  <c r="AA158" i="7"/>
  <c r="AA159" i="7"/>
  <c r="AA160" i="7"/>
  <c r="AA161" i="7"/>
  <c r="AA162" i="7"/>
  <c r="AA163" i="7"/>
  <c r="AA164" i="7"/>
  <c r="AA165" i="7"/>
  <c r="AA166" i="7"/>
  <c r="AA167" i="7"/>
  <c r="AA168" i="7"/>
  <c r="AA169" i="7"/>
  <c r="AA170" i="7"/>
  <c r="AA171" i="7"/>
  <c r="AA172" i="7"/>
  <c r="AA173" i="7"/>
  <c r="AA174" i="7"/>
  <c r="AA175" i="7"/>
  <c r="AA176" i="7"/>
  <c r="AA177" i="7"/>
  <c r="AA178" i="7"/>
  <c r="AA179" i="7"/>
  <c r="AA180" i="7"/>
  <c r="AA181" i="7"/>
  <c r="AA182" i="7"/>
  <c r="AA183" i="7"/>
  <c r="AA184" i="7"/>
  <c r="AA185" i="7"/>
  <c r="AA186" i="7"/>
  <c r="AA187" i="7"/>
  <c r="AA188" i="7"/>
  <c r="AA189" i="7"/>
  <c r="AA190" i="7"/>
  <c r="AA191" i="7"/>
  <c r="AA192" i="7"/>
  <c r="AA193" i="7"/>
  <c r="AA194" i="7"/>
  <c r="AA195" i="7"/>
  <c r="AA196" i="7"/>
  <c r="AA197" i="7"/>
  <c r="AA198" i="7"/>
  <c r="AA199" i="7"/>
  <c r="AA200" i="7"/>
  <c r="AA201" i="7"/>
  <c r="AA202" i="7"/>
  <c r="AA203" i="7"/>
  <c r="AA204" i="7"/>
  <c r="AA205" i="7"/>
  <c r="AA206" i="7"/>
  <c r="AA207" i="7"/>
  <c r="AA208" i="7"/>
  <c r="AA209" i="7"/>
  <c r="AA210" i="7"/>
  <c r="AA211" i="7"/>
  <c r="AA212" i="7"/>
  <c r="AA213" i="7"/>
  <c r="AA214" i="7"/>
  <c r="AA215" i="7"/>
  <c r="AA216" i="7"/>
  <c r="AA217" i="7"/>
  <c r="AA218" i="7"/>
  <c r="AA219" i="7"/>
  <c r="AA220" i="7"/>
  <c r="AA221" i="7"/>
  <c r="AA222" i="7"/>
  <c r="AA223" i="7"/>
  <c r="AA224" i="7"/>
  <c r="AA225" i="7"/>
  <c r="AA226" i="7"/>
  <c r="AA227" i="7"/>
  <c r="AA228" i="7"/>
  <c r="AA229" i="7"/>
  <c r="AA230" i="7"/>
  <c r="AA231" i="7"/>
  <c r="AA232" i="7"/>
  <c r="AA233" i="7"/>
  <c r="AA234" i="7"/>
  <c r="AA235" i="7"/>
  <c r="AA236" i="7"/>
  <c r="AA237" i="7"/>
  <c r="AA238" i="7"/>
  <c r="AA239" i="7"/>
  <c r="AA240" i="7"/>
  <c r="AA241" i="7"/>
  <c r="AA242" i="7"/>
  <c r="AA243" i="7"/>
  <c r="AA244" i="7"/>
  <c r="AA245" i="7"/>
  <c r="AA246" i="7"/>
  <c r="AA247" i="7"/>
  <c r="AA248" i="7"/>
  <c r="AA249" i="7"/>
  <c r="AA250" i="7"/>
  <c r="AA251" i="7"/>
  <c r="AA252" i="7"/>
  <c r="AA253" i="7"/>
  <c r="AA254" i="7"/>
  <c r="AA255" i="7"/>
  <c r="AA256" i="7"/>
  <c r="AA257" i="7"/>
  <c r="AA258" i="7"/>
  <c r="AA259" i="7"/>
  <c r="AA260" i="7"/>
  <c r="AA261" i="7"/>
  <c r="AA262" i="7"/>
  <c r="AA263" i="7"/>
  <c r="AA264" i="7"/>
  <c r="AA265" i="7"/>
  <c r="AA266" i="7"/>
  <c r="AA267" i="7"/>
  <c r="AA268" i="7"/>
  <c r="AA269" i="7"/>
  <c r="AA270" i="7"/>
  <c r="AA271" i="7"/>
  <c r="AA272" i="7"/>
  <c r="AA273" i="7"/>
  <c r="AA274" i="7"/>
  <c r="AA275" i="7"/>
  <c r="AA276" i="7"/>
  <c r="AA277" i="7"/>
  <c r="AA278" i="7"/>
  <c r="AA279" i="7"/>
  <c r="AA280" i="7"/>
  <c r="AA281" i="7"/>
  <c r="AA282" i="7"/>
  <c r="AA283" i="7"/>
  <c r="AA284" i="7"/>
  <c r="AA285" i="7"/>
  <c r="AA286" i="7"/>
  <c r="AA287" i="7"/>
  <c r="AA288" i="7"/>
  <c r="AA289" i="7"/>
  <c r="AA290" i="7"/>
  <c r="AA291" i="7"/>
  <c r="AA292" i="7"/>
  <c r="AA293" i="7"/>
  <c r="AA294" i="7"/>
  <c r="AA295" i="7"/>
  <c r="AA296" i="7"/>
  <c r="AA297" i="7"/>
  <c r="AA298" i="7"/>
  <c r="AA299" i="7"/>
  <c r="AA300" i="7"/>
  <c r="AA301" i="7"/>
  <c r="AA302" i="7"/>
  <c r="AA303" i="7"/>
  <c r="AA304" i="7"/>
  <c r="AA305" i="7"/>
  <c r="AA306" i="7"/>
  <c r="AA307" i="7"/>
  <c r="AA308" i="7"/>
  <c r="AA309" i="7"/>
  <c r="AA310" i="7"/>
  <c r="AA311" i="7"/>
  <c r="AA312" i="7"/>
  <c r="AA313" i="7"/>
  <c r="AA314" i="7"/>
  <c r="AA315" i="7"/>
  <c r="AA316" i="7"/>
  <c r="AA317" i="7"/>
  <c r="AA318" i="7"/>
  <c r="AA319" i="7"/>
  <c r="AA320" i="7"/>
  <c r="AA321" i="7"/>
  <c r="AA322" i="7"/>
  <c r="AA323" i="7"/>
  <c r="AA324" i="7"/>
  <c r="AA325" i="7"/>
  <c r="AA326" i="7"/>
  <c r="AA327" i="7"/>
  <c r="AA328" i="7"/>
  <c r="AA329" i="7"/>
  <c r="AA330" i="7"/>
  <c r="AA331" i="7"/>
  <c r="AA332" i="7"/>
  <c r="AA333" i="7"/>
  <c r="AA334" i="7"/>
  <c r="AA335" i="7"/>
  <c r="AA336" i="7"/>
  <c r="AA337" i="7"/>
  <c r="AA338" i="7"/>
  <c r="AA339" i="7"/>
  <c r="AA340" i="7"/>
  <c r="AA341" i="7"/>
  <c r="AA342" i="7"/>
  <c r="AA343" i="7"/>
  <c r="AA344" i="7"/>
  <c r="AA345" i="7"/>
  <c r="AA346" i="7"/>
  <c r="AA347" i="7"/>
  <c r="AA348" i="7"/>
  <c r="AA349" i="7"/>
  <c r="AA350" i="7"/>
  <c r="AA351" i="7"/>
  <c r="AA352" i="7"/>
  <c r="AA353" i="7"/>
  <c r="AA354" i="7"/>
  <c r="AA355" i="7"/>
  <c r="AA356" i="7"/>
  <c r="AA357" i="7"/>
  <c r="AA358" i="7"/>
  <c r="AA359" i="7"/>
  <c r="AA360" i="7"/>
  <c r="AA361" i="7"/>
  <c r="AA362" i="7"/>
  <c r="AA363" i="7"/>
  <c r="AA364" i="7"/>
  <c r="AA365" i="7"/>
  <c r="AA366" i="7"/>
  <c r="AA367" i="7"/>
  <c r="AA368" i="7"/>
  <c r="AA369" i="7"/>
  <c r="AA370" i="7"/>
  <c r="AA371" i="7"/>
  <c r="AA372" i="7"/>
  <c r="AA373" i="7"/>
  <c r="AA374" i="7"/>
  <c r="AA375" i="7"/>
  <c r="AA376" i="7"/>
  <c r="AA377" i="7"/>
  <c r="AA378" i="7"/>
  <c r="AA379" i="7"/>
  <c r="AA380" i="7"/>
  <c r="AA381" i="7"/>
  <c r="AA382" i="7"/>
  <c r="AA383" i="7"/>
  <c r="AA384" i="7"/>
  <c r="AA385" i="7"/>
  <c r="AA386" i="7"/>
  <c r="AA387" i="7"/>
  <c r="AA388" i="7"/>
  <c r="AA389" i="7"/>
  <c r="AA390" i="7"/>
  <c r="AA391" i="7"/>
  <c r="AA392" i="7"/>
  <c r="AA393" i="7"/>
  <c r="AA394" i="7"/>
  <c r="AA395" i="7"/>
  <c r="AA396" i="7"/>
  <c r="AA397" i="7"/>
  <c r="AA398" i="7"/>
  <c r="AA399" i="7"/>
  <c r="AA400" i="7"/>
  <c r="AA401" i="7"/>
  <c r="AA402" i="7"/>
  <c r="AA403" i="7"/>
  <c r="AA404" i="7"/>
  <c r="AA405" i="7"/>
  <c r="AA406" i="7"/>
  <c r="AA407" i="7"/>
  <c r="AA408" i="7"/>
  <c r="AA409" i="7"/>
  <c r="AA410" i="7"/>
  <c r="AA411" i="7"/>
  <c r="AA412" i="7"/>
  <c r="AA413" i="7"/>
  <c r="AA414" i="7"/>
  <c r="AA415" i="7"/>
  <c r="AA416" i="7"/>
  <c r="AA417" i="7"/>
  <c r="AA418" i="7"/>
  <c r="AA419" i="7"/>
  <c r="AA420" i="7"/>
  <c r="AA421" i="7"/>
  <c r="AA422" i="7"/>
  <c r="AA423" i="7"/>
  <c r="AA424" i="7"/>
  <c r="AA425" i="7"/>
  <c r="AA426" i="7"/>
  <c r="AA427" i="7"/>
  <c r="AA428" i="7"/>
  <c r="AA429" i="7"/>
  <c r="AA430" i="7"/>
  <c r="AA431" i="7"/>
  <c r="AA432" i="7"/>
  <c r="AA433" i="7"/>
  <c r="AA434" i="7"/>
  <c r="AA435" i="7"/>
  <c r="AA436" i="7"/>
  <c r="AA437" i="7"/>
  <c r="AA438" i="7"/>
  <c r="AA439" i="7"/>
  <c r="AA440" i="7"/>
  <c r="AA441" i="7"/>
  <c r="AA442" i="7"/>
  <c r="AA443" i="7"/>
  <c r="AA444" i="7"/>
  <c r="AA445" i="7"/>
  <c r="AA446" i="7"/>
  <c r="AA447" i="7"/>
  <c r="AA448" i="7"/>
  <c r="AA449" i="7"/>
  <c r="AA450" i="7"/>
  <c r="AA451" i="7"/>
  <c r="AA452" i="7"/>
  <c r="AA453" i="7"/>
  <c r="AA454" i="7"/>
  <c r="AA455" i="7"/>
  <c r="AA456" i="7"/>
  <c r="AA457" i="7"/>
  <c r="AA458" i="7"/>
  <c r="AA459" i="7"/>
  <c r="AA460" i="7"/>
  <c r="AA461" i="7"/>
  <c r="AA462" i="7"/>
  <c r="AA463" i="7"/>
  <c r="AA464" i="7"/>
  <c r="AA465" i="7"/>
  <c r="AA466" i="7"/>
  <c r="AA467" i="7"/>
  <c r="AA468" i="7"/>
  <c r="AA469" i="7"/>
  <c r="AA470" i="7"/>
  <c r="AA471" i="7"/>
  <c r="AA472" i="7"/>
  <c r="AA473" i="7"/>
  <c r="AA474" i="7"/>
  <c r="AA475" i="7"/>
  <c r="AA476" i="7"/>
  <c r="AA477" i="7"/>
  <c r="AA478" i="7"/>
  <c r="AA479" i="7"/>
  <c r="AA480" i="7"/>
  <c r="AA481" i="7"/>
  <c r="AA482" i="7"/>
  <c r="AA483" i="7"/>
  <c r="AA484" i="7"/>
  <c r="AA485" i="7"/>
  <c r="AA486" i="7"/>
  <c r="AA487" i="7"/>
  <c r="AA488" i="7"/>
  <c r="AA489" i="7"/>
  <c r="AA490" i="7"/>
  <c r="AA491" i="7"/>
  <c r="AA492" i="7"/>
  <c r="AA493" i="7"/>
  <c r="AA494" i="7"/>
  <c r="AA495" i="7"/>
  <c r="AA496" i="7"/>
  <c r="AA497" i="7"/>
  <c r="AA498" i="7"/>
  <c r="AA499" i="7"/>
  <c r="AA500" i="7"/>
  <c r="AA501" i="7"/>
  <c r="AA502" i="7"/>
  <c r="AA503" i="7"/>
  <c r="AA504" i="7"/>
  <c r="AA505" i="7"/>
  <c r="AA506" i="7"/>
  <c r="AA507" i="7"/>
  <c r="AA508" i="7"/>
  <c r="AA509" i="7"/>
  <c r="AA510" i="7"/>
  <c r="AA511" i="7"/>
  <c r="AA512" i="7"/>
  <c r="AA513" i="7"/>
  <c r="AA514" i="7"/>
  <c r="AA515" i="7"/>
  <c r="AA516" i="7"/>
  <c r="AA517" i="7"/>
  <c r="AA518" i="7"/>
  <c r="AA519" i="7"/>
  <c r="AA520" i="7"/>
  <c r="AA521" i="7"/>
  <c r="AA522" i="7"/>
  <c r="AA523" i="7"/>
  <c r="AA524" i="7"/>
  <c r="AA525" i="7"/>
  <c r="AA526" i="7"/>
  <c r="AA527" i="7"/>
  <c r="AA528" i="7"/>
  <c r="AA529" i="7"/>
  <c r="AA530" i="7"/>
  <c r="AA531" i="7"/>
  <c r="AA532" i="7"/>
  <c r="AA533" i="7"/>
  <c r="AA534" i="7"/>
  <c r="AA535" i="7"/>
  <c r="AA536" i="7"/>
  <c r="AA537" i="7"/>
  <c r="AA538" i="7"/>
  <c r="AA539" i="7"/>
  <c r="AA540" i="7"/>
  <c r="AA541" i="7"/>
  <c r="AA542" i="7"/>
  <c r="AA543" i="7"/>
  <c r="AA544" i="7"/>
  <c r="AA545" i="7"/>
  <c r="AA546" i="7"/>
  <c r="AA547" i="7"/>
  <c r="AA548" i="7"/>
  <c r="AA549" i="7"/>
  <c r="AA550" i="7"/>
  <c r="AA551" i="7"/>
  <c r="AA552" i="7"/>
  <c r="AA553" i="7"/>
  <c r="AA554" i="7"/>
  <c r="AA555" i="7"/>
  <c r="AA556" i="7"/>
  <c r="AA557" i="7"/>
  <c r="AA558" i="7"/>
  <c r="AA559" i="7"/>
  <c r="AA560" i="7"/>
  <c r="AA561" i="7"/>
  <c r="AA562" i="7"/>
  <c r="AA563" i="7"/>
  <c r="AA564" i="7"/>
  <c r="AA565" i="7"/>
  <c r="AA566" i="7"/>
  <c r="AA567" i="7"/>
  <c r="AA568" i="7"/>
  <c r="AA569" i="7"/>
  <c r="AA570" i="7"/>
  <c r="AA571" i="7"/>
  <c r="AA572" i="7"/>
  <c r="AA573" i="7"/>
  <c r="AA574" i="7"/>
  <c r="AA575" i="7"/>
  <c r="AA576" i="7"/>
  <c r="AA577" i="7"/>
  <c r="AA578" i="7"/>
  <c r="AA579" i="7"/>
  <c r="AA580" i="7"/>
  <c r="AA581" i="7"/>
  <c r="AA582" i="7"/>
  <c r="AA583" i="7"/>
  <c r="AA584" i="7"/>
  <c r="AA585" i="7"/>
  <c r="AA586" i="7"/>
  <c r="AA587" i="7"/>
  <c r="AA588" i="7"/>
  <c r="AA589" i="7"/>
  <c r="AA590" i="7"/>
  <c r="AA591" i="7"/>
  <c r="AA592" i="7"/>
  <c r="AA593" i="7"/>
  <c r="AA594" i="7"/>
  <c r="AA595" i="7"/>
  <c r="AA596" i="7"/>
  <c r="AA597" i="7"/>
  <c r="AA598" i="7"/>
  <c r="AA599" i="7"/>
  <c r="AA600" i="7"/>
  <c r="AA601" i="7"/>
  <c r="AA602" i="7"/>
  <c r="AA603" i="7"/>
  <c r="AA604" i="7"/>
  <c r="AA605" i="7"/>
  <c r="AA606" i="7"/>
  <c r="AA607" i="7"/>
  <c r="AA608" i="7"/>
  <c r="AA609" i="7"/>
  <c r="AA610" i="7"/>
  <c r="AA611" i="7"/>
  <c r="AA612" i="7"/>
  <c r="AA613" i="7"/>
  <c r="AA614" i="7"/>
  <c r="AA615" i="7"/>
  <c r="AA616" i="7"/>
  <c r="AA617" i="7"/>
  <c r="AA618" i="7"/>
  <c r="AA619" i="7"/>
  <c r="AA620" i="7"/>
  <c r="AA621" i="7"/>
  <c r="AA622" i="7"/>
  <c r="AA623" i="7"/>
  <c r="AA624" i="7"/>
  <c r="AA625" i="7"/>
  <c r="AA626" i="7"/>
  <c r="AA627" i="7"/>
  <c r="AA628" i="7"/>
  <c r="AA629" i="7"/>
  <c r="AA630" i="7"/>
  <c r="AA631" i="7"/>
  <c r="AA632" i="7"/>
  <c r="AA633" i="7"/>
  <c r="AA634" i="7"/>
  <c r="AA635" i="7"/>
  <c r="AA636" i="7"/>
  <c r="AA637" i="7"/>
  <c r="AA638" i="7"/>
  <c r="AA639" i="7"/>
  <c r="AA640" i="7"/>
  <c r="AA641" i="7"/>
  <c r="AA642" i="7"/>
  <c r="AA643" i="7"/>
  <c r="AA644" i="7"/>
  <c r="AA645" i="7"/>
  <c r="AA646" i="7"/>
  <c r="AA647" i="7"/>
  <c r="AA648" i="7"/>
  <c r="AA649" i="7"/>
  <c r="AA650" i="7"/>
  <c r="AA651" i="7"/>
  <c r="AA652" i="7"/>
  <c r="AA653" i="7"/>
  <c r="AA654" i="7"/>
  <c r="AA655" i="7"/>
  <c r="AA656" i="7"/>
  <c r="AA657" i="7"/>
  <c r="AA658" i="7"/>
  <c r="AA659" i="7"/>
  <c r="AA660" i="7"/>
  <c r="AA661" i="7"/>
  <c r="AA662" i="7"/>
  <c r="AA663" i="7"/>
  <c r="AA664" i="7"/>
  <c r="AA665" i="7"/>
  <c r="AA666" i="7"/>
  <c r="AA667" i="7"/>
  <c r="AA668" i="7"/>
  <c r="AA669" i="7"/>
  <c r="AA670" i="7"/>
  <c r="AA671" i="7"/>
  <c r="AA672" i="7"/>
  <c r="AA673" i="7"/>
  <c r="AA674" i="7"/>
  <c r="AA675" i="7"/>
  <c r="AA676" i="7"/>
  <c r="AA677" i="7"/>
  <c r="AA678" i="7"/>
  <c r="AA679" i="7"/>
  <c r="AA680" i="7"/>
  <c r="AA681" i="7"/>
  <c r="AA682" i="7"/>
  <c r="AA683" i="7"/>
  <c r="AA684" i="7"/>
  <c r="AA685" i="7"/>
  <c r="AA686" i="7"/>
  <c r="AA687" i="7"/>
  <c r="AA688" i="7"/>
  <c r="AA689" i="7"/>
  <c r="AA690" i="7"/>
  <c r="AA691" i="7"/>
  <c r="AA692" i="7"/>
  <c r="AA693" i="7"/>
  <c r="AA694" i="7"/>
  <c r="AA695" i="7"/>
  <c r="AA696" i="7"/>
  <c r="AA697" i="7"/>
  <c r="AA698" i="7"/>
  <c r="AA699" i="7"/>
  <c r="AA700" i="7"/>
  <c r="AA701" i="7"/>
  <c r="AA702" i="7"/>
  <c r="AA703" i="7"/>
  <c r="AA704" i="7"/>
  <c r="AA705" i="7"/>
  <c r="AA706" i="7"/>
  <c r="AA707" i="7"/>
  <c r="AA708" i="7"/>
  <c r="AA709" i="7"/>
  <c r="AA710" i="7"/>
  <c r="AA711" i="7"/>
  <c r="AA712" i="7"/>
  <c r="AA713" i="7"/>
  <c r="AA714" i="7"/>
  <c r="AA715" i="7"/>
  <c r="AA716" i="7"/>
  <c r="AA717" i="7"/>
  <c r="AA718" i="7"/>
  <c r="AA719" i="7"/>
  <c r="AA720" i="7"/>
  <c r="AA721" i="7"/>
  <c r="AA722" i="7"/>
  <c r="AA723" i="7"/>
  <c r="AA724" i="7"/>
  <c r="AA725" i="7"/>
  <c r="AA726" i="7"/>
  <c r="AA727" i="7"/>
  <c r="AA728" i="7"/>
  <c r="AA729" i="7"/>
  <c r="AA730" i="7"/>
  <c r="AA731" i="7"/>
  <c r="AA732" i="7"/>
  <c r="AA733" i="7"/>
  <c r="AA734" i="7"/>
  <c r="AA735" i="7"/>
  <c r="AA736" i="7"/>
  <c r="AA737" i="7"/>
  <c r="AA738" i="7"/>
  <c r="AA739" i="7"/>
  <c r="AA740" i="7"/>
  <c r="AA741" i="7"/>
  <c r="AA742" i="7"/>
  <c r="AA743" i="7"/>
  <c r="AA744" i="7"/>
  <c r="AA745" i="7"/>
  <c r="AA746" i="7"/>
  <c r="AA747" i="7"/>
  <c r="AA748" i="7"/>
  <c r="AA749" i="7"/>
  <c r="AA750" i="7"/>
  <c r="AA751" i="7"/>
  <c r="AA752" i="7"/>
  <c r="AA753" i="7"/>
  <c r="AA754" i="7"/>
  <c r="AA755" i="7"/>
  <c r="AA756" i="7"/>
  <c r="AA757" i="7"/>
  <c r="AA758" i="7"/>
  <c r="AA759" i="7"/>
  <c r="AA760" i="7"/>
  <c r="AA761" i="7"/>
  <c r="AA762" i="7"/>
  <c r="AA763" i="7"/>
  <c r="AA764" i="7"/>
  <c r="AA765" i="7"/>
  <c r="AA766" i="7"/>
  <c r="AA767" i="7"/>
  <c r="AA768" i="7"/>
  <c r="AA769" i="7"/>
  <c r="AA770" i="7"/>
  <c r="AA771" i="7"/>
  <c r="AA772" i="7"/>
  <c r="AA773" i="7"/>
  <c r="AA774" i="7"/>
  <c r="AA775" i="7"/>
  <c r="AA776" i="7"/>
  <c r="AA777" i="7"/>
  <c r="AA778" i="7"/>
  <c r="AA779" i="7"/>
  <c r="AA780" i="7"/>
  <c r="AA781" i="7"/>
  <c r="AA782" i="7"/>
  <c r="AA783" i="7"/>
  <c r="AA784" i="7"/>
  <c r="AA785" i="7"/>
  <c r="AA786" i="7"/>
  <c r="AA787" i="7"/>
  <c r="AA788" i="7"/>
  <c r="AA789" i="7"/>
  <c r="AA790" i="7"/>
  <c r="AA791" i="7"/>
  <c r="AA792" i="7"/>
  <c r="AA793" i="7"/>
  <c r="AA794" i="7"/>
  <c r="AA795" i="7"/>
  <c r="AA796" i="7"/>
  <c r="AA797" i="7"/>
  <c r="AA798" i="7"/>
  <c r="AA799" i="7"/>
  <c r="AA800" i="7"/>
  <c r="AA801" i="7"/>
  <c r="AA802" i="7"/>
  <c r="AA803" i="7"/>
  <c r="AA804" i="7"/>
  <c r="AA805" i="7"/>
  <c r="AA806" i="7"/>
  <c r="AA807" i="7"/>
  <c r="AA808" i="7"/>
  <c r="AA809" i="7"/>
  <c r="AA810" i="7"/>
  <c r="AA811" i="7"/>
  <c r="AA812" i="7"/>
  <c r="AA813" i="7"/>
  <c r="AA814" i="7"/>
  <c r="AA815" i="7"/>
  <c r="AA816" i="7"/>
  <c r="AA817" i="7"/>
  <c r="AA818" i="7"/>
  <c r="AA819" i="7"/>
  <c r="AA820" i="7"/>
  <c r="AA821" i="7"/>
  <c r="AA822" i="7"/>
  <c r="AA823" i="7"/>
  <c r="AA824" i="7"/>
  <c r="AA825" i="7"/>
  <c r="AA826" i="7"/>
  <c r="AA827" i="7"/>
  <c r="AA828" i="7"/>
  <c r="AA829" i="7"/>
  <c r="AA830" i="7"/>
  <c r="AA831" i="7"/>
  <c r="AA832" i="7"/>
  <c r="AA833" i="7"/>
  <c r="AA834" i="7"/>
  <c r="AA835" i="7"/>
  <c r="AA836" i="7"/>
  <c r="AA837" i="7"/>
  <c r="AA838" i="7"/>
  <c r="AA839" i="7"/>
  <c r="AA840" i="7"/>
  <c r="AA841" i="7"/>
  <c r="AA842" i="7"/>
  <c r="AA843" i="7"/>
  <c r="AA844" i="7"/>
  <c r="AA845" i="7"/>
  <c r="AA846" i="7"/>
  <c r="AA847" i="7"/>
  <c r="AA848" i="7"/>
  <c r="AA849" i="7"/>
  <c r="AA850" i="7"/>
  <c r="AA851" i="7"/>
  <c r="AA852" i="7"/>
  <c r="AA853" i="7"/>
  <c r="AA854" i="7"/>
  <c r="AA855" i="7"/>
  <c r="AA856" i="7"/>
  <c r="AA857" i="7"/>
  <c r="AA858" i="7"/>
  <c r="AA859" i="7"/>
  <c r="AA860" i="7"/>
  <c r="AA861" i="7"/>
  <c r="AA862" i="7"/>
  <c r="AA863" i="7"/>
  <c r="AA864" i="7"/>
  <c r="AA865" i="7"/>
  <c r="AA866" i="7"/>
  <c r="AA867" i="7"/>
  <c r="AA868" i="7"/>
  <c r="AA869" i="7"/>
  <c r="AA870" i="7"/>
  <c r="AA871" i="7"/>
  <c r="AA872" i="7"/>
  <c r="AA873" i="7"/>
  <c r="AA874" i="7"/>
  <c r="AA875" i="7"/>
  <c r="AA876" i="7"/>
  <c r="AA877" i="7"/>
  <c r="AA878" i="7"/>
  <c r="AA879" i="7"/>
  <c r="AA880" i="7"/>
  <c r="AA881" i="7"/>
  <c r="AA882" i="7"/>
  <c r="AA883" i="7"/>
  <c r="AA884" i="7"/>
  <c r="AA885" i="7"/>
  <c r="AA886" i="7"/>
  <c r="AA887" i="7"/>
  <c r="AA888" i="7"/>
  <c r="AA889" i="7"/>
  <c r="AA890" i="7"/>
  <c r="AA891" i="7"/>
  <c r="AA892" i="7"/>
  <c r="AA893" i="7"/>
  <c r="AA894" i="7"/>
  <c r="AA895" i="7"/>
  <c r="AA896" i="7"/>
  <c r="AA897" i="7"/>
  <c r="AA898" i="7"/>
  <c r="AA899" i="7"/>
  <c r="AA900" i="7"/>
  <c r="AA901" i="7"/>
  <c r="AA902" i="7"/>
  <c r="AA903" i="7"/>
  <c r="AA904" i="7"/>
  <c r="AA905" i="7"/>
  <c r="AA906" i="7"/>
  <c r="AA907" i="7"/>
  <c r="AA908" i="7"/>
  <c r="AA909" i="7"/>
  <c r="AA910" i="7"/>
  <c r="AA911" i="7"/>
  <c r="AA912" i="7"/>
  <c r="AA913" i="7"/>
  <c r="AA914" i="7"/>
  <c r="AA915" i="7"/>
  <c r="AA916" i="7"/>
  <c r="AA917" i="7"/>
  <c r="AA918" i="7"/>
  <c r="AA919" i="7"/>
  <c r="AA920" i="7"/>
  <c r="AA921" i="7"/>
  <c r="AA922" i="7"/>
  <c r="AA923" i="7"/>
  <c r="AA924" i="7"/>
  <c r="AA925" i="7"/>
  <c r="AA926" i="7"/>
  <c r="AA927" i="7"/>
  <c r="AA928" i="7"/>
  <c r="AA929" i="7"/>
  <c r="AA930" i="7"/>
  <c r="AA931" i="7"/>
  <c r="AA932" i="7"/>
  <c r="AA933" i="7"/>
  <c r="AA934" i="7"/>
  <c r="AA935" i="7"/>
  <c r="AA936" i="7"/>
  <c r="AA937" i="7"/>
  <c r="AA938" i="7"/>
  <c r="AA939" i="7"/>
  <c r="AA940" i="7"/>
  <c r="AA941" i="7"/>
  <c r="AA942" i="7"/>
  <c r="AA943" i="7"/>
  <c r="AA944" i="7"/>
  <c r="AA945" i="7"/>
  <c r="AA946" i="7"/>
  <c r="AA947" i="7"/>
  <c r="AA948" i="7"/>
  <c r="AA949" i="7"/>
  <c r="AA950" i="7"/>
  <c r="AA951" i="7"/>
  <c r="AA952" i="7"/>
  <c r="AA953" i="7"/>
  <c r="AA954" i="7"/>
  <c r="AA955" i="7"/>
  <c r="AA956" i="7"/>
  <c r="AA957" i="7"/>
  <c r="AA958" i="7"/>
  <c r="AA959" i="7"/>
  <c r="AA960" i="7"/>
  <c r="AA961" i="7"/>
  <c r="AA962" i="7"/>
  <c r="AA963" i="7"/>
  <c r="AA964" i="7"/>
  <c r="AA965" i="7"/>
  <c r="AA966" i="7"/>
  <c r="AA967" i="7"/>
  <c r="AA968" i="7"/>
  <c r="AA969" i="7"/>
  <c r="AA970" i="7"/>
  <c r="AA971" i="7"/>
  <c r="AA972" i="7"/>
  <c r="AA973" i="7"/>
  <c r="AA974" i="7"/>
  <c r="AA975" i="7"/>
  <c r="AA976" i="7"/>
  <c r="AA977" i="7"/>
  <c r="AA978" i="7"/>
  <c r="AA979" i="7"/>
  <c r="AA980" i="7"/>
  <c r="AA981" i="7"/>
  <c r="AA982" i="7"/>
  <c r="AA983" i="7"/>
  <c r="AA984" i="7"/>
  <c r="AA985" i="7"/>
  <c r="AA986" i="7"/>
  <c r="AA987" i="7"/>
  <c r="AA988" i="7"/>
  <c r="AA989" i="7"/>
  <c r="AA990" i="7"/>
  <c r="AA991" i="7"/>
  <c r="AA992" i="7"/>
  <c r="AA993" i="7"/>
  <c r="AA994" i="7"/>
  <c r="AA995" i="7"/>
  <c r="AA996" i="7"/>
  <c r="AA997" i="7"/>
  <c r="AA998" i="7"/>
  <c r="AA999" i="7"/>
  <c r="AA1000" i="7"/>
  <c r="AA1001" i="7"/>
  <c r="AA1002" i="7"/>
  <c r="AA1003" i="7"/>
  <c r="AA1004" i="7"/>
  <c r="AA1005" i="7"/>
  <c r="AA1006" i="7"/>
  <c r="AA1007" i="7"/>
  <c r="AA1008" i="7"/>
  <c r="AA1009" i="7"/>
  <c r="AA1010" i="7"/>
  <c r="AA1011" i="7"/>
  <c r="AA1012" i="7"/>
  <c r="AA1013" i="7"/>
  <c r="AA1014" i="7"/>
  <c r="AA1015" i="7"/>
  <c r="AA1016" i="7"/>
  <c r="AA1017" i="7"/>
  <c r="AA1018" i="7"/>
  <c r="AA1019" i="7"/>
  <c r="AA1020" i="7"/>
  <c r="AA1021" i="7"/>
  <c r="AA1022" i="7"/>
  <c r="AA1023" i="7"/>
  <c r="AA1024" i="7"/>
  <c r="AA1025" i="7"/>
  <c r="AA1026" i="7"/>
  <c r="AA1027" i="7"/>
  <c r="AA1028" i="7"/>
  <c r="AA1029" i="7"/>
  <c r="AA1030" i="7"/>
  <c r="AA1031" i="7"/>
  <c r="AA1032" i="7"/>
  <c r="AA1033" i="7"/>
  <c r="AA1034" i="7"/>
  <c r="AA1035" i="7"/>
  <c r="AA1036" i="7"/>
  <c r="AA1037" i="7"/>
  <c r="AA1038" i="7"/>
  <c r="AA1039" i="7"/>
  <c r="AA1040" i="7"/>
  <c r="AA1041" i="7"/>
  <c r="AA1042" i="7"/>
  <c r="AA1043" i="7"/>
  <c r="AA1044" i="7"/>
  <c r="AA1045" i="7"/>
  <c r="AA1046" i="7"/>
  <c r="AA1047" i="7"/>
  <c r="AA1048" i="7"/>
  <c r="AA1049" i="7"/>
  <c r="AA1050" i="7"/>
  <c r="AA1051" i="7"/>
  <c r="AA1052" i="7"/>
  <c r="AA1053" i="7"/>
  <c r="AA1054" i="7"/>
  <c r="AA1055" i="7"/>
  <c r="AA1056" i="7"/>
  <c r="AA1057" i="7"/>
  <c r="AA1058" i="7"/>
  <c r="AA1059" i="7"/>
  <c r="AA1060" i="7"/>
  <c r="AA1061" i="7"/>
  <c r="AA1062" i="7"/>
  <c r="AA1063" i="7"/>
  <c r="AA1064" i="7"/>
  <c r="AA1065" i="7"/>
  <c r="AA1066" i="7"/>
  <c r="AA1067" i="7"/>
  <c r="AA1068" i="7"/>
  <c r="AA1069" i="7"/>
  <c r="AA1070" i="7"/>
  <c r="AA1071" i="7"/>
  <c r="AA1072" i="7"/>
  <c r="AA1073" i="7"/>
  <c r="AA1074" i="7"/>
  <c r="AA1075" i="7"/>
  <c r="AA1076" i="7"/>
  <c r="AA1077" i="7"/>
  <c r="AA1078" i="7"/>
  <c r="AA1079" i="7"/>
  <c r="AA1080" i="7"/>
  <c r="AA1081" i="7"/>
  <c r="AA1082" i="7"/>
  <c r="AA1083" i="7"/>
  <c r="AA1084" i="7"/>
  <c r="AA1085" i="7"/>
  <c r="AA1086" i="7"/>
  <c r="AA1087" i="7"/>
  <c r="AA1088" i="7"/>
  <c r="AA1089" i="7"/>
  <c r="AA1090" i="7"/>
  <c r="AA1091" i="7"/>
  <c r="AA1092" i="7"/>
  <c r="AA1093" i="7"/>
  <c r="AA1094" i="7"/>
  <c r="AA1095" i="7"/>
  <c r="AA1096" i="7"/>
  <c r="AA1097" i="7"/>
  <c r="AA1098" i="7"/>
  <c r="AA1099" i="7"/>
  <c r="AA1100" i="7"/>
  <c r="AA1101" i="7"/>
  <c r="AA1102" i="7"/>
  <c r="AA1103" i="7"/>
  <c r="AA1104" i="7"/>
  <c r="AA1105" i="7"/>
  <c r="AA1106" i="7"/>
  <c r="AA1107" i="7"/>
  <c r="AA1108" i="7"/>
  <c r="AA1109" i="7"/>
  <c r="AA1110" i="7"/>
  <c r="AA1111" i="7"/>
  <c r="AA1112" i="7"/>
  <c r="AA1113" i="7"/>
  <c r="AA1114" i="7"/>
  <c r="AA1115" i="7"/>
  <c r="AA1116" i="7"/>
  <c r="AA1117" i="7"/>
  <c r="AA1118" i="7"/>
  <c r="AA1119" i="7"/>
  <c r="AA1120" i="7"/>
  <c r="AA1121" i="7"/>
  <c r="AA1122" i="7"/>
  <c r="AA1123" i="7"/>
  <c r="AA1124" i="7"/>
  <c r="AA1125" i="7"/>
  <c r="AA1126" i="7"/>
  <c r="AA1127" i="7"/>
  <c r="AA1128" i="7"/>
  <c r="AA1129" i="7"/>
  <c r="AA1130" i="7"/>
  <c r="AA1131" i="7"/>
  <c r="AA1132" i="7"/>
  <c r="AA1133" i="7"/>
  <c r="AA1134" i="7"/>
  <c r="AA1135" i="7"/>
  <c r="AA1136" i="7"/>
  <c r="AA1137" i="7"/>
  <c r="AA1138" i="7"/>
  <c r="AA1139" i="7"/>
  <c r="AA1140" i="7"/>
  <c r="AA1141" i="7"/>
  <c r="AA1142" i="7"/>
  <c r="AA1143" i="7"/>
  <c r="AA1144" i="7"/>
  <c r="AA1145" i="7"/>
  <c r="AA1146" i="7"/>
  <c r="AA1147" i="7"/>
  <c r="AA1148" i="7"/>
  <c r="AA1149" i="7"/>
  <c r="AA1150" i="7"/>
  <c r="AA1151" i="7"/>
  <c r="AA1152" i="7"/>
  <c r="AA1153" i="7"/>
  <c r="AA1154" i="7"/>
  <c r="AA1155" i="7"/>
  <c r="AA1156" i="7"/>
  <c r="AA1157" i="7"/>
  <c r="AA1158" i="7"/>
  <c r="AA1159" i="7"/>
  <c r="AA1160" i="7"/>
  <c r="AA1161" i="7"/>
  <c r="AA1162" i="7"/>
  <c r="AA1163" i="7"/>
  <c r="AA1164" i="7"/>
  <c r="AA1165" i="7"/>
  <c r="AA1166" i="7"/>
  <c r="AA1167" i="7"/>
  <c r="AA1168" i="7"/>
  <c r="AA1169" i="7"/>
  <c r="AA1170" i="7"/>
  <c r="AA1171" i="7"/>
  <c r="AA1172" i="7"/>
  <c r="AA1173" i="7"/>
  <c r="AA1174" i="7"/>
  <c r="AA1175" i="7"/>
  <c r="AA1176" i="7"/>
  <c r="AA1177" i="7"/>
  <c r="AA1178" i="7"/>
  <c r="AA1179" i="7"/>
  <c r="AA1180" i="7"/>
  <c r="AA1181" i="7"/>
  <c r="AA1182" i="7"/>
  <c r="AA1183" i="7"/>
  <c r="AA1184" i="7"/>
  <c r="AA1185" i="7"/>
  <c r="AA1186" i="7"/>
  <c r="AA1187" i="7"/>
  <c r="AA1188" i="7"/>
  <c r="AA1189" i="7"/>
  <c r="AA1190" i="7"/>
  <c r="AA1191" i="7"/>
  <c r="AA1192" i="7"/>
  <c r="AA1193" i="7"/>
  <c r="AA1194" i="7"/>
  <c r="AA1195" i="7"/>
  <c r="AA1196" i="7"/>
  <c r="AA1197" i="7"/>
  <c r="AA1198" i="7"/>
  <c r="AA1199" i="7"/>
  <c r="AA1200" i="7"/>
  <c r="AA1201" i="7"/>
  <c r="AA1202" i="7"/>
  <c r="AA1203" i="7"/>
  <c r="AA1204" i="7"/>
  <c r="AA1205" i="7"/>
  <c r="AA1206" i="7"/>
  <c r="AA1207" i="7"/>
  <c r="AA1208" i="7"/>
  <c r="AA1209" i="7"/>
  <c r="AA1210" i="7"/>
  <c r="AA1211" i="7"/>
  <c r="AA1212" i="7"/>
  <c r="AA1213" i="7"/>
  <c r="AA1214" i="7"/>
  <c r="AA1215" i="7"/>
  <c r="AA1216" i="7"/>
  <c r="AA1217" i="7"/>
  <c r="AA1218" i="7"/>
  <c r="AA1219" i="7"/>
  <c r="AA1220" i="7"/>
  <c r="AA1221" i="7"/>
  <c r="AA1222" i="7"/>
  <c r="AA1223" i="7"/>
  <c r="AA1224" i="7"/>
  <c r="AA1225" i="7"/>
  <c r="AA1226" i="7"/>
  <c r="AA1227" i="7"/>
  <c r="AA1228" i="7"/>
  <c r="AA1229" i="7"/>
  <c r="AA1230" i="7"/>
  <c r="AA1231" i="7"/>
  <c r="AA1232" i="7"/>
  <c r="AA1233" i="7"/>
  <c r="AA1234" i="7"/>
  <c r="AA1235" i="7"/>
  <c r="AA1236" i="7"/>
  <c r="AA1237" i="7"/>
  <c r="AA1238" i="7"/>
  <c r="AA1239" i="7"/>
  <c r="AA1240" i="7"/>
  <c r="AA1241" i="7"/>
  <c r="AA1242" i="7"/>
  <c r="AA1243" i="7"/>
  <c r="AA1244" i="7"/>
  <c r="AA1245" i="7"/>
  <c r="AA1246" i="7"/>
  <c r="AA1247" i="7"/>
  <c r="AA1248" i="7"/>
  <c r="AA1249" i="7"/>
  <c r="AA1250" i="7"/>
  <c r="AA1251" i="7"/>
  <c r="AA1252" i="7"/>
  <c r="AA1253" i="7"/>
  <c r="AA1254" i="7"/>
  <c r="AA1255" i="7"/>
  <c r="AA1256" i="7"/>
  <c r="AA1257" i="7"/>
  <c r="AA1258" i="7"/>
  <c r="AA1259" i="7"/>
  <c r="AA1260" i="7"/>
  <c r="AA1261" i="7"/>
  <c r="AA1262" i="7"/>
  <c r="AA1263" i="7"/>
  <c r="AA1264" i="7"/>
  <c r="AA1265" i="7"/>
  <c r="AA1266" i="7"/>
  <c r="AA1267" i="7"/>
  <c r="AA1268" i="7"/>
  <c r="AA1269" i="7"/>
  <c r="AA1270" i="7"/>
  <c r="AA1271" i="7"/>
  <c r="AA1272" i="7"/>
  <c r="AA1273" i="7"/>
  <c r="AA1274" i="7"/>
  <c r="AA1275" i="7"/>
  <c r="AA1276" i="7"/>
  <c r="AA1277" i="7"/>
  <c r="AA1278" i="7"/>
  <c r="AA1279" i="7"/>
  <c r="AA1280" i="7"/>
  <c r="AA1281" i="7"/>
  <c r="AA1282" i="7"/>
  <c r="AA1283" i="7"/>
  <c r="AA1284" i="7"/>
  <c r="AA1285" i="7"/>
  <c r="AA1286" i="7"/>
  <c r="AA1287" i="7"/>
  <c r="AA1288" i="7"/>
  <c r="AA1289" i="7"/>
  <c r="AA1290" i="7"/>
  <c r="AA1291" i="7"/>
  <c r="AA1292" i="7"/>
  <c r="AA1293" i="7"/>
  <c r="AA1294" i="7"/>
  <c r="AA1295" i="7"/>
  <c r="AA1296" i="7"/>
  <c r="AA1297" i="7"/>
  <c r="AA1298" i="7"/>
  <c r="AA1299" i="7"/>
  <c r="AA1300" i="7"/>
  <c r="AA1301" i="7"/>
  <c r="AA1302" i="7"/>
  <c r="AA1303" i="7"/>
  <c r="AA1304" i="7"/>
  <c r="AA1305" i="7"/>
  <c r="AA1306" i="7"/>
  <c r="AA1307" i="7"/>
  <c r="AA1308" i="7"/>
  <c r="AA1309" i="7"/>
  <c r="AA1310" i="7"/>
  <c r="AA1311" i="7"/>
  <c r="AA1312" i="7"/>
  <c r="AA1313" i="7"/>
  <c r="AA1314" i="7"/>
  <c r="AA1315" i="7"/>
  <c r="AA1316" i="7"/>
  <c r="AA1317" i="7"/>
  <c r="AA1318" i="7"/>
  <c r="AA1319" i="7"/>
  <c r="AA1320" i="7"/>
  <c r="AA1321" i="7"/>
  <c r="AA1322" i="7"/>
  <c r="AA1323" i="7"/>
  <c r="AA1324" i="7"/>
  <c r="AA1325" i="7"/>
  <c r="AA1326" i="7"/>
  <c r="AA1327" i="7"/>
  <c r="AA1328" i="7"/>
  <c r="AA1329" i="7"/>
  <c r="AA1330" i="7"/>
  <c r="AA1331" i="7"/>
  <c r="AA1332" i="7"/>
  <c r="AA1333" i="7"/>
  <c r="AA1334" i="7"/>
  <c r="AA1335" i="7"/>
  <c r="AA1336" i="7"/>
  <c r="AA1337" i="7"/>
  <c r="AA1338" i="7"/>
  <c r="AA1339" i="7"/>
  <c r="AA1340" i="7"/>
  <c r="AA1341" i="7"/>
  <c r="AA1342" i="7"/>
  <c r="AA1343" i="7"/>
  <c r="AA1344" i="7"/>
  <c r="AA1345" i="7"/>
  <c r="AA1346" i="7"/>
  <c r="AA1347" i="7"/>
  <c r="AA1348" i="7"/>
  <c r="AA1349" i="7"/>
  <c r="AA1350" i="7"/>
  <c r="AA1351" i="7"/>
  <c r="AA1352" i="7"/>
  <c r="AA1353" i="7"/>
  <c r="AA1354" i="7"/>
  <c r="AA1355" i="7"/>
  <c r="AA1356" i="7"/>
  <c r="AA1357" i="7"/>
  <c r="AA1358" i="7"/>
  <c r="AA1359" i="7"/>
  <c r="AA1360" i="7"/>
  <c r="AA1361" i="7"/>
  <c r="AA1362" i="7"/>
  <c r="AA1363" i="7"/>
  <c r="AA1364" i="7"/>
  <c r="AA1365" i="7"/>
  <c r="AA1366" i="7"/>
  <c r="AA1367" i="7"/>
  <c r="AA1368" i="7"/>
  <c r="AA1369" i="7"/>
  <c r="AA1370" i="7"/>
  <c r="AA1371" i="7"/>
  <c r="AA1372" i="7"/>
  <c r="AA1373" i="7"/>
  <c r="AA1374" i="7"/>
  <c r="AA1375" i="7"/>
  <c r="AA1376" i="7"/>
  <c r="AA1377" i="7"/>
  <c r="AA1378" i="7"/>
  <c r="AA1379" i="7"/>
  <c r="AA1380" i="7"/>
  <c r="AA1381" i="7"/>
  <c r="AA1382" i="7"/>
  <c r="AA1383" i="7"/>
  <c r="AA1384" i="7"/>
  <c r="AA1385" i="7"/>
  <c r="AA1386" i="7"/>
  <c r="AA1387" i="7"/>
  <c r="AA1388" i="7"/>
  <c r="AA1389" i="7"/>
  <c r="AA1390" i="7"/>
  <c r="AA1391" i="7"/>
  <c r="AA1392" i="7"/>
  <c r="AA1393" i="7"/>
  <c r="AA1394" i="7"/>
  <c r="AA1395" i="7"/>
  <c r="AA1396" i="7"/>
  <c r="AA1397" i="7"/>
  <c r="AA1398" i="7"/>
  <c r="AA1399" i="7"/>
  <c r="AA1400" i="7"/>
  <c r="AA1401" i="7"/>
  <c r="AA1402" i="7"/>
  <c r="AA1403" i="7"/>
  <c r="AA1404" i="7"/>
  <c r="AA1405" i="7"/>
  <c r="AA1406" i="7"/>
  <c r="AA1407" i="7"/>
  <c r="AA1408" i="7"/>
  <c r="AA1409" i="7"/>
  <c r="AA1410" i="7"/>
  <c r="AA1411" i="7"/>
  <c r="AA1412" i="7"/>
  <c r="AA1413" i="7"/>
  <c r="AA1414" i="7"/>
  <c r="AA1415" i="7"/>
  <c r="AA1416" i="7"/>
  <c r="AA1417" i="7"/>
  <c r="AA1418" i="7"/>
  <c r="AA1419" i="7"/>
  <c r="AA1420" i="7"/>
  <c r="AA1421" i="7"/>
  <c r="AA1422" i="7"/>
  <c r="AA1423" i="7"/>
  <c r="AA1424" i="7"/>
  <c r="AA1425" i="7"/>
  <c r="AA1426" i="7"/>
  <c r="AA1427" i="7"/>
  <c r="AA1428" i="7"/>
  <c r="AA1429" i="7"/>
  <c r="AA1430" i="7"/>
  <c r="AA1431" i="7"/>
  <c r="AA1432" i="7"/>
  <c r="AA1433" i="7"/>
  <c r="AA1434" i="7"/>
  <c r="AA1435" i="7"/>
  <c r="AA1436" i="7"/>
  <c r="AA1437" i="7"/>
  <c r="AA1438" i="7"/>
  <c r="AA1439" i="7"/>
  <c r="AA1440" i="7"/>
  <c r="AA1441" i="7"/>
  <c r="AA1442" i="7"/>
  <c r="AA1443" i="7"/>
  <c r="AA1444" i="7"/>
  <c r="AA1445" i="7"/>
  <c r="AA1446" i="7"/>
  <c r="AA1447" i="7"/>
  <c r="AA1448" i="7"/>
  <c r="AA1449" i="7"/>
  <c r="AA1450" i="7"/>
  <c r="AA1451" i="7"/>
  <c r="AA1452" i="7"/>
  <c r="AA1453" i="7"/>
  <c r="AA1454" i="7"/>
  <c r="AA1455" i="7"/>
  <c r="AA1456" i="7"/>
  <c r="AA1457" i="7"/>
  <c r="AA1458" i="7"/>
  <c r="AA1459" i="7"/>
  <c r="AA1460" i="7"/>
  <c r="AA1461" i="7"/>
  <c r="AA1462" i="7"/>
  <c r="AA1463" i="7"/>
  <c r="AA1464" i="7"/>
  <c r="AA1465" i="7"/>
  <c r="AA1466" i="7"/>
  <c r="AA1467" i="7"/>
  <c r="AA1468" i="7"/>
  <c r="AA1469" i="7"/>
  <c r="AA1470" i="7"/>
  <c r="AA1471" i="7"/>
  <c r="AA1472" i="7"/>
  <c r="AA1473" i="7"/>
  <c r="AA1474" i="7"/>
  <c r="AA1475" i="7"/>
  <c r="AA1476" i="7"/>
  <c r="AA1477" i="7"/>
  <c r="AA1478" i="7"/>
  <c r="AA1479" i="7"/>
  <c r="AA1480" i="7"/>
  <c r="AA1481" i="7"/>
  <c r="AA1482" i="7"/>
  <c r="AA1483" i="7"/>
  <c r="AA1484" i="7"/>
  <c r="AA1485" i="7"/>
  <c r="AA1486" i="7"/>
  <c r="AA1487" i="7"/>
  <c r="AA1488" i="7"/>
  <c r="AA1489" i="7"/>
  <c r="AA1490" i="7"/>
  <c r="AA1491" i="7"/>
  <c r="AA1492" i="7"/>
  <c r="AA1493" i="7"/>
  <c r="AA1494" i="7"/>
  <c r="AA1495" i="7"/>
  <c r="AA1496" i="7"/>
  <c r="AA1497" i="7"/>
  <c r="AA1498" i="7"/>
  <c r="AA1499" i="7"/>
  <c r="AA1500" i="7"/>
  <c r="AA1501" i="7"/>
  <c r="AA1502" i="7"/>
  <c r="AA1503" i="7"/>
  <c r="AA1504" i="7"/>
  <c r="AA1505" i="7"/>
  <c r="AA1506" i="7"/>
  <c r="AA1507" i="7"/>
  <c r="AA1508" i="7"/>
  <c r="AA1509" i="7"/>
  <c r="AA1510" i="7"/>
  <c r="AA1511" i="7"/>
  <c r="AA1512" i="7"/>
  <c r="AA1513" i="7"/>
  <c r="AA1514" i="7"/>
  <c r="AA1515" i="7"/>
  <c r="AA1516" i="7"/>
  <c r="AA1517" i="7"/>
  <c r="AA1518" i="7"/>
  <c r="AA1519" i="7"/>
  <c r="AA1520" i="7"/>
  <c r="AA21" i="7"/>
  <c r="Z22" i="7"/>
  <c r="Z23" i="7"/>
  <c r="Z24" i="7"/>
  <c r="Z25" i="7"/>
  <c r="Z26" i="7"/>
  <c r="Z27" i="7"/>
  <c r="Z28" i="7"/>
  <c r="Z29" i="7"/>
  <c r="Z30" i="7"/>
  <c r="Z31" i="7"/>
  <c r="Z32" i="7"/>
  <c r="Z33" i="7"/>
  <c r="Z34" i="7"/>
  <c r="Z35" i="7"/>
  <c r="Z36" i="7"/>
  <c r="Z37" i="7"/>
  <c r="Z38" i="7"/>
  <c r="Z39" i="7"/>
  <c r="Z40" i="7"/>
  <c r="Z41" i="7"/>
  <c r="Z42" i="7"/>
  <c r="Z43" i="7"/>
  <c r="Z44" i="7"/>
  <c r="Z45" i="7"/>
  <c r="Z46" i="7"/>
  <c r="Z47" i="7"/>
  <c r="Z48" i="7"/>
  <c r="Z49" i="7"/>
  <c r="Z50" i="7"/>
  <c r="Z51" i="7"/>
  <c r="Z52" i="7"/>
  <c r="Z53" i="7"/>
  <c r="Z54" i="7"/>
  <c r="Z55" i="7"/>
  <c r="Z56" i="7"/>
  <c r="Z57" i="7"/>
  <c r="Z58" i="7"/>
  <c r="Z59" i="7"/>
  <c r="Z60" i="7"/>
  <c r="Z61" i="7"/>
  <c r="Z62" i="7"/>
  <c r="Z63" i="7"/>
  <c r="Z64" i="7"/>
  <c r="Z65" i="7"/>
  <c r="Z66" i="7"/>
  <c r="Z67" i="7"/>
  <c r="Z68" i="7"/>
  <c r="Z69" i="7"/>
  <c r="Z70" i="7"/>
  <c r="Z71" i="7"/>
  <c r="Z72" i="7"/>
  <c r="Z73" i="7"/>
  <c r="Z74" i="7"/>
  <c r="Z75" i="7"/>
  <c r="Z76" i="7"/>
  <c r="Z77" i="7"/>
  <c r="Z78" i="7"/>
  <c r="Z79" i="7"/>
  <c r="Z80" i="7"/>
  <c r="Z81" i="7"/>
  <c r="Z82" i="7"/>
  <c r="Z83" i="7"/>
  <c r="Z84" i="7"/>
  <c r="Z85" i="7"/>
  <c r="Z86" i="7"/>
  <c r="Z87" i="7"/>
  <c r="Z88" i="7"/>
  <c r="Z89" i="7"/>
  <c r="Z90" i="7"/>
  <c r="Z91" i="7"/>
  <c r="Z92" i="7"/>
  <c r="Z93" i="7"/>
  <c r="Z94" i="7"/>
  <c r="Z95" i="7"/>
  <c r="Z96" i="7"/>
  <c r="Z97" i="7"/>
  <c r="Z98" i="7"/>
  <c r="Z99" i="7"/>
  <c r="Z100" i="7"/>
  <c r="Z101" i="7"/>
  <c r="Z102" i="7"/>
  <c r="Z103" i="7"/>
  <c r="Z104" i="7"/>
  <c r="Z105" i="7"/>
  <c r="Z106" i="7"/>
  <c r="Z107" i="7"/>
  <c r="Z108" i="7"/>
  <c r="Z109" i="7"/>
  <c r="Z110" i="7"/>
  <c r="Z111" i="7"/>
  <c r="Z112" i="7"/>
  <c r="Z113" i="7"/>
  <c r="Z114" i="7"/>
  <c r="Z115" i="7"/>
  <c r="Z116" i="7"/>
  <c r="Z117" i="7"/>
  <c r="Z118" i="7"/>
  <c r="Z119" i="7"/>
  <c r="Z120" i="7"/>
  <c r="Z121" i="7"/>
  <c r="Z122" i="7"/>
  <c r="Z123" i="7"/>
  <c r="Z124" i="7"/>
  <c r="Z125" i="7"/>
  <c r="Z126" i="7"/>
  <c r="Z127" i="7"/>
  <c r="Z128" i="7"/>
  <c r="Z129" i="7"/>
  <c r="Z130" i="7"/>
  <c r="Z131" i="7"/>
  <c r="Z132" i="7"/>
  <c r="Z133" i="7"/>
  <c r="Z134" i="7"/>
  <c r="Z135" i="7"/>
  <c r="Z136" i="7"/>
  <c r="Z137" i="7"/>
  <c r="Z138" i="7"/>
  <c r="Z139" i="7"/>
  <c r="Z140" i="7"/>
  <c r="Z141" i="7"/>
  <c r="Z142" i="7"/>
  <c r="Z143" i="7"/>
  <c r="Z144" i="7"/>
  <c r="Z145" i="7"/>
  <c r="Z146" i="7"/>
  <c r="Z147" i="7"/>
  <c r="Z148" i="7"/>
  <c r="Z149" i="7"/>
  <c r="Z150" i="7"/>
  <c r="Z151" i="7"/>
  <c r="Z152" i="7"/>
  <c r="Z153" i="7"/>
  <c r="Z154" i="7"/>
  <c r="Z155" i="7"/>
  <c r="Z156" i="7"/>
  <c r="Z157" i="7"/>
  <c r="Z158" i="7"/>
  <c r="Z159" i="7"/>
  <c r="Z160" i="7"/>
  <c r="Z161" i="7"/>
  <c r="Z162" i="7"/>
  <c r="Z163" i="7"/>
  <c r="Z164" i="7"/>
  <c r="Z165" i="7"/>
  <c r="Z166" i="7"/>
  <c r="Z167" i="7"/>
  <c r="Z168" i="7"/>
  <c r="Z169" i="7"/>
  <c r="Z170" i="7"/>
  <c r="Z171" i="7"/>
  <c r="Z172" i="7"/>
  <c r="Z173" i="7"/>
  <c r="Z174" i="7"/>
  <c r="Z175" i="7"/>
  <c r="Z176" i="7"/>
  <c r="Z177" i="7"/>
  <c r="Z178" i="7"/>
  <c r="Z179" i="7"/>
  <c r="Z180" i="7"/>
  <c r="Z181" i="7"/>
  <c r="Z182" i="7"/>
  <c r="Z183" i="7"/>
  <c r="Z184" i="7"/>
  <c r="Z185" i="7"/>
  <c r="Z186" i="7"/>
  <c r="Z187" i="7"/>
  <c r="Z188" i="7"/>
  <c r="Z189" i="7"/>
  <c r="Z190" i="7"/>
  <c r="Z191" i="7"/>
  <c r="Z192" i="7"/>
  <c r="Z193" i="7"/>
  <c r="Z194" i="7"/>
  <c r="Z195" i="7"/>
  <c r="Z196" i="7"/>
  <c r="Z197" i="7"/>
  <c r="Z198" i="7"/>
  <c r="Z199" i="7"/>
  <c r="Z200" i="7"/>
  <c r="Z201" i="7"/>
  <c r="Z202" i="7"/>
  <c r="Z203" i="7"/>
  <c r="Z204" i="7"/>
  <c r="Z205" i="7"/>
  <c r="Z206" i="7"/>
  <c r="Z207" i="7"/>
  <c r="Z208" i="7"/>
  <c r="Z209" i="7"/>
  <c r="Z210" i="7"/>
  <c r="Z211" i="7"/>
  <c r="Z212" i="7"/>
  <c r="Z213" i="7"/>
  <c r="Z214" i="7"/>
  <c r="Z215" i="7"/>
  <c r="Z216" i="7"/>
  <c r="Z217" i="7"/>
  <c r="Z218" i="7"/>
  <c r="Z219" i="7"/>
  <c r="Z220" i="7"/>
  <c r="Z221" i="7"/>
  <c r="Z222" i="7"/>
  <c r="Z223" i="7"/>
  <c r="Z224" i="7"/>
  <c r="Z225" i="7"/>
  <c r="Z226" i="7"/>
  <c r="Z227" i="7"/>
  <c r="Z228" i="7"/>
  <c r="Z229" i="7"/>
  <c r="Z230" i="7"/>
  <c r="Z231" i="7"/>
  <c r="Z232" i="7"/>
  <c r="Z233" i="7"/>
  <c r="Z234" i="7"/>
  <c r="Z235" i="7"/>
  <c r="Z236" i="7"/>
  <c r="Z237" i="7"/>
  <c r="Z238" i="7"/>
  <c r="Z239" i="7"/>
  <c r="Z240" i="7"/>
  <c r="Z241" i="7"/>
  <c r="Z242" i="7"/>
  <c r="Z243" i="7"/>
  <c r="Z244" i="7"/>
  <c r="Z245" i="7"/>
  <c r="Z246" i="7"/>
  <c r="Z247" i="7"/>
  <c r="Z248" i="7"/>
  <c r="Z249" i="7"/>
  <c r="Z250" i="7"/>
  <c r="Z251" i="7"/>
  <c r="Z252" i="7"/>
  <c r="Z253" i="7"/>
  <c r="Z254" i="7"/>
  <c r="Z255" i="7"/>
  <c r="Z256" i="7"/>
  <c r="Z257" i="7"/>
  <c r="Z258" i="7"/>
  <c r="Z259" i="7"/>
  <c r="Z260" i="7"/>
  <c r="Z261" i="7"/>
  <c r="Z262" i="7"/>
  <c r="Z263" i="7"/>
  <c r="Z264" i="7"/>
  <c r="Z265" i="7"/>
  <c r="Z266" i="7"/>
  <c r="Z267" i="7"/>
  <c r="Z268" i="7"/>
  <c r="Z269" i="7"/>
  <c r="Z270" i="7"/>
  <c r="Z271" i="7"/>
  <c r="Z272" i="7"/>
  <c r="Z273" i="7"/>
  <c r="Z274" i="7"/>
  <c r="Z275" i="7"/>
  <c r="Z276" i="7"/>
  <c r="Z277" i="7"/>
  <c r="Z278" i="7"/>
  <c r="Z279" i="7"/>
  <c r="Z280" i="7"/>
  <c r="Z281" i="7"/>
  <c r="Z282" i="7"/>
  <c r="Z283" i="7"/>
  <c r="Z284" i="7"/>
  <c r="Z285" i="7"/>
  <c r="Z286" i="7"/>
  <c r="Z287" i="7"/>
  <c r="Z288" i="7"/>
  <c r="Z289" i="7"/>
  <c r="Z290" i="7"/>
  <c r="Z291" i="7"/>
  <c r="Z292" i="7"/>
  <c r="Z293" i="7"/>
  <c r="Z294" i="7"/>
  <c r="Z295" i="7"/>
  <c r="Z296" i="7"/>
  <c r="Z297" i="7"/>
  <c r="Z298" i="7"/>
  <c r="Z299" i="7"/>
  <c r="Z300" i="7"/>
  <c r="Z301" i="7"/>
  <c r="Z302" i="7"/>
  <c r="Z303" i="7"/>
  <c r="Z304" i="7"/>
  <c r="Z305" i="7"/>
  <c r="Z306" i="7"/>
  <c r="Z307" i="7"/>
  <c r="Z308" i="7"/>
  <c r="Z309" i="7"/>
  <c r="Z310" i="7"/>
  <c r="Z311" i="7"/>
  <c r="Z312" i="7"/>
  <c r="Z313" i="7"/>
  <c r="Z314" i="7"/>
  <c r="Z315" i="7"/>
  <c r="Z316" i="7"/>
  <c r="Z317" i="7"/>
  <c r="Z318" i="7"/>
  <c r="Z319" i="7"/>
  <c r="Z320" i="7"/>
  <c r="Z321" i="7"/>
  <c r="Z322" i="7"/>
  <c r="Z323" i="7"/>
  <c r="Z324" i="7"/>
  <c r="Z325" i="7"/>
  <c r="Z326" i="7"/>
  <c r="Z327" i="7"/>
  <c r="Z328" i="7"/>
  <c r="Z329" i="7"/>
  <c r="Z330" i="7"/>
  <c r="Z331" i="7"/>
  <c r="Z332" i="7"/>
  <c r="Z333" i="7"/>
  <c r="Z334" i="7"/>
  <c r="Z335" i="7"/>
  <c r="Z336" i="7"/>
  <c r="Z337" i="7"/>
  <c r="Z338" i="7"/>
  <c r="Z339" i="7"/>
  <c r="Z340" i="7"/>
  <c r="Z341" i="7"/>
  <c r="Z342" i="7"/>
  <c r="Z343" i="7"/>
  <c r="Z344" i="7"/>
  <c r="Z345" i="7"/>
  <c r="Z346" i="7"/>
  <c r="Z347" i="7"/>
  <c r="Z348" i="7"/>
  <c r="Z349" i="7"/>
  <c r="Z350" i="7"/>
  <c r="Z351" i="7"/>
  <c r="Z352" i="7"/>
  <c r="Z353" i="7"/>
  <c r="Z354" i="7"/>
  <c r="Z355" i="7"/>
  <c r="Z356" i="7"/>
  <c r="Z357" i="7"/>
  <c r="Z358" i="7"/>
  <c r="Z359" i="7"/>
  <c r="Z360" i="7"/>
  <c r="Z361" i="7"/>
  <c r="Z362" i="7"/>
  <c r="Z363" i="7"/>
  <c r="Z364" i="7"/>
  <c r="Z365" i="7"/>
  <c r="Z366" i="7"/>
  <c r="Z367" i="7"/>
  <c r="Z368" i="7"/>
  <c r="Z369" i="7"/>
  <c r="Z370" i="7"/>
  <c r="Z371" i="7"/>
  <c r="Z372" i="7"/>
  <c r="Z373" i="7"/>
  <c r="Z374" i="7"/>
  <c r="Z375" i="7"/>
  <c r="Z376" i="7"/>
  <c r="Z377" i="7"/>
  <c r="Z378" i="7"/>
  <c r="Z379" i="7"/>
  <c r="Z380" i="7"/>
  <c r="Z381" i="7"/>
  <c r="Z382" i="7"/>
  <c r="Z383" i="7"/>
  <c r="Z384" i="7"/>
  <c r="Z385" i="7"/>
  <c r="Z386" i="7"/>
  <c r="Z387" i="7"/>
  <c r="Z388" i="7"/>
  <c r="Z389" i="7"/>
  <c r="Z390" i="7"/>
  <c r="Z391" i="7"/>
  <c r="Z392" i="7"/>
  <c r="Z393" i="7"/>
  <c r="Z394" i="7"/>
  <c r="Z395" i="7"/>
  <c r="Z396" i="7"/>
  <c r="Z397" i="7"/>
  <c r="Z398" i="7"/>
  <c r="Z399" i="7"/>
  <c r="Z400" i="7"/>
  <c r="Z401" i="7"/>
  <c r="Z402" i="7"/>
  <c r="Z403" i="7"/>
  <c r="Z404" i="7"/>
  <c r="Z405" i="7"/>
  <c r="Z406" i="7"/>
  <c r="Z407" i="7"/>
  <c r="Z408" i="7"/>
  <c r="Z409" i="7"/>
  <c r="Z410" i="7"/>
  <c r="Z411" i="7"/>
  <c r="Z412" i="7"/>
  <c r="Z413" i="7"/>
  <c r="Z414" i="7"/>
  <c r="Z415" i="7"/>
  <c r="Z416" i="7"/>
  <c r="Z417" i="7"/>
  <c r="Z418" i="7"/>
  <c r="Z419" i="7"/>
  <c r="Z420" i="7"/>
  <c r="Z421" i="7"/>
  <c r="Z422" i="7"/>
  <c r="Z423" i="7"/>
  <c r="Z424" i="7"/>
  <c r="Z425" i="7"/>
  <c r="Z426" i="7"/>
  <c r="Z427" i="7"/>
  <c r="Z428" i="7"/>
  <c r="Z429" i="7"/>
  <c r="Z430" i="7"/>
  <c r="Z431" i="7"/>
  <c r="Z432" i="7"/>
  <c r="Z433" i="7"/>
  <c r="Z434" i="7"/>
  <c r="Z435" i="7"/>
  <c r="Z436" i="7"/>
  <c r="Z437" i="7"/>
  <c r="Z438" i="7"/>
  <c r="Z439" i="7"/>
  <c r="Z440" i="7"/>
  <c r="Z441" i="7"/>
  <c r="Z442" i="7"/>
  <c r="Z443" i="7"/>
  <c r="Z444" i="7"/>
  <c r="Z445" i="7"/>
  <c r="Z446" i="7"/>
  <c r="Z447" i="7"/>
  <c r="Z448" i="7"/>
  <c r="Z449" i="7"/>
  <c r="Z450" i="7"/>
  <c r="Z451" i="7"/>
  <c r="Z452" i="7"/>
  <c r="Z453" i="7"/>
  <c r="Z454" i="7"/>
  <c r="Z455" i="7"/>
  <c r="Z456" i="7"/>
  <c r="Z457" i="7"/>
  <c r="Z458" i="7"/>
  <c r="Z459" i="7"/>
  <c r="Z460" i="7"/>
  <c r="Z461" i="7"/>
  <c r="Z462" i="7"/>
  <c r="Z463" i="7"/>
  <c r="Z464" i="7"/>
  <c r="Z465" i="7"/>
  <c r="Z466" i="7"/>
  <c r="Z467" i="7"/>
  <c r="Z468" i="7"/>
  <c r="Z469" i="7"/>
  <c r="Z470" i="7"/>
  <c r="Z471" i="7"/>
  <c r="Z472" i="7"/>
  <c r="Z473" i="7"/>
  <c r="Z474" i="7"/>
  <c r="Z475" i="7"/>
  <c r="Z476" i="7"/>
  <c r="Z477" i="7"/>
  <c r="Z478" i="7"/>
  <c r="Z479" i="7"/>
  <c r="Z480" i="7"/>
  <c r="Z481" i="7"/>
  <c r="Z482" i="7"/>
  <c r="Z483" i="7"/>
  <c r="Z484" i="7"/>
  <c r="Z485" i="7"/>
  <c r="Z486" i="7"/>
  <c r="Z487" i="7"/>
  <c r="Z488" i="7"/>
  <c r="Z489" i="7"/>
  <c r="Z490" i="7"/>
  <c r="Z491" i="7"/>
  <c r="Z492" i="7"/>
  <c r="Z493" i="7"/>
  <c r="Z494" i="7"/>
  <c r="Z495" i="7"/>
  <c r="Z496" i="7"/>
  <c r="Z497" i="7"/>
  <c r="Z498" i="7"/>
  <c r="Z499" i="7"/>
  <c r="Z500" i="7"/>
  <c r="Z501" i="7"/>
  <c r="Z502" i="7"/>
  <c r="Z503" i="7"/>
  <c r="Z504" i="7"/>
  <c r="Z505" i="7"/>
  <c r="Z506" i="7"/>
  <c r="Z507" i="7"/>
  <c r="Z508" i="7"/>
  <c r="Z509" i="7"/>
  <c r="Z510" i="7"/>
  <c r="Z511" i="7"/>
  <c r="Z512" i="7"/>
  <c r="Z513" i="7"/>
  <c r="Z514" i="7"/>
  <c r="Z515" i="7"/>
  <c r="Z516" i="7"/>
  <c r="Z517" i="7"/>
  <c r="Z518" i="7"/>
  <c r="Z519" i="7"/>
  <c r="Z520" i="7"/>
  <c r="Z521" i="7"/>
  <c r="Z522" i="7"/>
  <c r="Z523" i="7"/>
  <c r="Z524" i="7"/>
  <c r="Z525" i="7"/>
  <c r="Z526" i="7"/>
  <c r="Z527" i="7"/>
  <c r="Z528" i="7"/>
  <c r="Z529" i="7"/>
  <c r="Z530" i="7"/>
  <c r="Z531" i="7"/>
  <c r="Z532" i="7"/>
  <c r="Z533" i="7"/>
  <c r="Z534" i="7"/>
  <c r="Z535" i="7"/>
  <c r="Z536" i="7"/>
  <c r="Z537" i="7"/>
  <c r="Z538" i="7"/>
  <c r="Z539" i="7"/>
  <c r="Z540" i="7"/>
  <c r="Z541" i="7"/>
  <c r="Z542" i="7"/>
  <c r="Z543" i="7"/>
  <c r="Z544" i="7"/>
  <c r="Z545" i="7"/>
  <c r="Z546" i="7"/>
  <c r="Z547" i="7"/>
  <c r="Z548" i="7"/>
  <c r="Z549" i="7"/>
  <c r="Z550" i="7"/>
  <c r="Z551" i="7"/>
  <c r="Z552" i="7"/>
  <c r="Z553" i="7"/>
  <c r="Z554" i="7"/>
  <c r="Z555" i="7"/>
  <c r="Z556" i="7"/>
  <c r="Z557" i="7"/>
  <c r="Z558" i="7"/>
  <c r="Z559" i="7"/>
  <c r="Z560" i="7"/>
  <c r="Z561" i="7"/>
  <c r="Z562" i="7"/>
  <c r="Z563" i="7"/>
  <c r="Z564" i="7"/>
  <c r="Z565" i="7"/>
  <c r="Z566" i="7"/>
  <c r="Z567" i="7"/>
  <c r="Z568" i="7"/>
  <c r="Z569" i="7"/>
  <c r="Z570" i="7"/>
  <c r="Z571" i="7"/>
  <c r="Z572" i="7"/>
  <c r="Z573" i="7"/>
  <c r="Z574" i="7"/>
  <c r="Z575" i="7"/>
  <c r="Z576" i="7"/>
  <c r="Z577" i="7"/>
  <c r="Z578" i="7"/>
  <c r="Z579" i="7"/>
  <c r="Z580" i="7"/>
  <c r="Z581" i="7"/>
  <c r="Z582" i="7"/>
  <c r="Z583" i="7"/>
  <c r="Z584" i="7"/>
  <c r="Z585" i="7"/>
  <c r="Z586" i="7"/>
  <c r="Z587" i="7"/>
  <c r="Z588" i="7"/>
  <c r="Z589" i="7"/>
  <c r="Z590" i="7"/>
  <c r="Z591" i="7"/>
  <c r="Z592" i="7"/>
  <c r="Z593" i="7"/>
  <c r="Z594" i="7"/>
  <c r="Z595" i="7"/>
  <c r="Z596" i="7"/>
  <c r="Z597" i="7"/>
  <c r="Z598" i="7"/>
  <c r="Z599" i="7"/>
  <c r="Z600" i="7"/>
  <c r="Z601" i="7"/>
  <c r="Z602" i="7"/>
  <c r="Z603" i="7"/>
  <c r="Z604" i="7"/>
  <c r="Z605" i="7"/>
  <c r="Z606" i="7"/>
  <c r="Z607" i="7"/>
  <c r="Z608" i="7"/>
  <c r="Z609" i="7"/>
  <c r="Z610" i="7"/>
  <c r="Z611" i="7"/>
  <c r="Z612" i="7"/>
  <c r="Z613" i="7"/>
  <c r="Z614" i="7"/>
  <c r="Z615" i="7"/>
  <c r="Z616" i="7"/>
  <c r="Z617" i="7"/>
  <c r="Z618" i="7"/>
  <c r="Z619" i="7"/>
  <c r="Z620" i="7"/>
  <c r="Z621" i="7"/>
  <c r="Z622" i="7"/>
  <c r="Z623" i="7"/>
  <c r="Z624" i="7"/>
  <c r="Z625" i="7"/>
  <c r="Z626" i="7"/>
  <c r="Z627" i="7"/>
  <c r="Z628" i="7"/>
  <c r="Z629" i="7"/>
  <c r="Z630" i="7"/>
  <c r="Z631" i="7"/>
  <c r="Z632" i="7"/>
  <c r="Z633" i="7"/>
  <c r="Z634" i="7"/>
  <c r="Z635" i="7"/>
  <c r="Z636" i="7"/>
  <c r="Z637" i="7"/>
  <c r="Z638" i="7"/>
  <c r="Z639" i="7"/>
  <c r="Z640" i="7"/>
  <c r="Z641" i="7"/>
  <c r="Z642" i="7"/>
  <c r="Z643" i="7"/>
  <c r="Z644" i="7"/>
  <c r="Z645" i="7"/>
  <c r="Z646" i="7"/>
  <c r="Z647" i="7"/>
  <c r="Z648" i="7"/>
  <c r="Z649" i="7"/>
  <c r="Z650" i="7"/>
  <c r="Z651" i="7"/>
  <c r="Z652" i="7"/>
  <c r="Z653" i="7"/>
  <c r="Z654" i="7"/>
  <c r="Z655" i="7"/>
  <c r="Z656" i="7"/>
  <c r="Z657" i="7"/>
  <c r="Z658" i="7"/>
  <c r="Z659" i="7"/>
  <c r="Z660" i="7"/>
  <c r="Z661" i="7"/>
  <c r="Z662" i="7"/>
  <c r="Z663" i="7"/>
  <c r="Z664" i="7"/>
  <c r="Z665" i="7"/>
  <c r="Z666" i="7"/>
  <c r="Z667" i="7"/>
  <c r="Z668" i="7"/>
  <c r="Z669" i="7"/>
  <c r="Z670" i="7"/>
  <c r="Z671" i="7"/>
  <c r="Z672" i="7"/>
  <c r="Z673" i="7"/>
  <c r="Z674" i="7"/>
  <c r="Z675" i="7"/>
  <c r="Z676" i="7"/>
  <c r="Z677" i="7"/>
  <c r="Z678" i="7"/>
  <c r="Z679" i="7"/>
  <c r="Z680" i="7"/>
  <c r="Z681" i="7"/>
  <c r="Z682" i="7"/>
  <c r="Z683" i="7"/>
  <c r="Z684" i="7"/>
  <c r="Z685" i="7"/>
  <c r="Z686" i="7"/>
  <c r="Z687" i="7"/>
  <c r="Z688" i="7"/>
  <c r="Z689" i="7"/>
  <c r="Z690" i="7"/>
  <c r="Z691" i="7"/>
  <c r="Z692" i="7"/>
  <c r="Z693" i="7"/>
  <c r="Z694" i="7"/>
  <c r="Z695" i="7"/>
  <c r="Z696" i="7"/>
  <c r="Z697" i="7"/>
  <c r="Z698" i="7"/>
  <c r="Z699" i="7"/>
  <c r="Z700" i="7"/>
  <c r="Z701" i="7"/>
  <c r="Z702" i="7"/>
  <c r="Z703" i="7"/>
  <c r="Z704" i="7"/>
  <c r="Z705" i="7"/>
  <c r="Z706" i="7"/>
  <c r="Z707" i="7"/>
  <c r="Z708" i="7"/>
  <c r="Z709" i="7"/>
  <c r="Z710" i="7"/>
  <c r="Z711" i="7"/>
  <c r="Z712" i="7"/>
  <c r="Z713" i="7"/>
  <c r="Z714" i="7"/>
  <c r="Z715" i="7"/>
  <c r="Z716" i="7"/>
  <c r="Z717" i="7"/>
  <c r="Z718" i="7"/>
  <c r="Z719" i="7"/>
  <c r="Z720" i="7"/>
  <c r="Z721" i="7"/>
  <c r="Z722" i="7"/>
  <c r="Z723" i="7"/>
  <c r="Z724" i="7"/>
  <c r="Z725" i="7"/>
  <c r="Z726" i="7"/>
  <c r="Z727" i="7"/>
  <c r="Z728" i="7"/>
  <c r="Z729" i="7"/>
  <c r="Z730" i="7"/>
  <c r="Z731" i="7"/>
  <c r="Z732" i="7"/>
  <c r="Z733" i="7"/>
  <c r="Z734" i="7"/>
  <c r="Z735" i="7"/>
  <c r="Z736" i="7"/>
  <c r="Z737" i="7"/>
  <c r="Z738" i="7"/>
  <c r="Z739" i="7"/>
  <c r="Z740" i="7"/>
  <c r="Z741" i="7"/>
  <c r="Z742" i="7"/>
  <c r="Z743" i="7"/>
  <c r="Z744" i="7"/>
  <c r="Z745" i="7"/>
  <c r="Z746" i="7"/>
  <c r="Z747" i="7"/>
  <c r="Z748" i="7"/>
  <c r="Z749" i="7"/>
  <c r="Z750" i="7"/>
  <c r="Z751" i="7"/>
  <c r="Z752" i="7"/>
  <c r="Z753" i="7"/>
  <c r="Z754" i="7"/>
  <c r="Z755" i="7"/>
  <c r="Z756" i="7"/>
  <c r="Z757" i="7"/>
  <c r="Z758" i="7"/>
  <c r="Z759" i="7"/>
  <c r="Z760" i="7"/>
  <c r="Z761" i="7"/>
  <c r="Z762" i="7"/>
  <c r="Z763" i="7"/>
  <c r="Z764" i="7"/>
  <c r="Z765" i="7"/>
  <c r="Z766" i="7"/>
  <c r="Z767" i="7"/>
  <c r="Z768" i="7"/>
  <c r="Z769" i="7"/>
  <c r="Z770" i="7"/>
  <c r="Z771" i="7"/>
  <c r="Z772" i="7"/>
  <c r="Z773" i="7"/>
  <c r="Z774" i="7"/>
  <c r="Z775" i="7"/>
  <c r="Z776" i="7"/>
  <c r="Z777" i="7"/>
  <c r="Z778" i="7"/>
  <c r="Z779" i="7"/>
  <c r="Z780" i="7"/>
  <c r="Z781" i="7"/>
  <c r="Z782" i="7"/>
  <c r="Z783" i="7"/>
  <c r="Z784" i="7"/>
  <c r="Z785" i="7"/>
  <c r="Z786" i="7"/>
  <c r="Z787" i="7"/>
  <c r="Z788" i="7"/>
  <c r="Z789" i="7"/>
  <c r="Z790" i="7"/>
  <c r="Z791" i="7"/>
  <c r="Z792" i="7"/>
  <c r="Z793" i="7"/>
  <c r="Z794" i="7"/>
  <c r="Z795" i="7"/>
  <c r="Z796" i="7"/>
  <c r="Z797" i="7"/>
  <c r="Z798" i="7"/>
  <c r="Z799" i="7"/>
  <c r="Z800" i="7"/>
  <c r="Z801" i="7"/>
  <c r="Z802" i="7"/>
  <c r="Z803" i="7"/>
  <c r="Z804" i="7"/>
  <c r="Z805" i="7"/>
  <c r="Z806" i="7"/>
  <c r="Z807" i="7"/>
  <c r="Z808" i="7"/>
  <c r="Z809" i="7"/>
  <c r="Z810" i="7"/>
  <c r="Z811" i="7"/>
  <c r="Z812" i="7"/>
  <c r="Z813" i="7"/>
  <c r="Z814" i="7"/>
  <c r="Z815" i="7"/>
  <c r="Z816" i="7"/>
  <c r="Z817" i="7"/>
  <c r="Z818" i="7"/>
  <c r="Z819" i="7"/>
  <c r="Z820" i="7"/>
  <c r="Z821" i="7"/>
  <c r="Z822" i="7"/>
  <c r="Z823" i="7"/>
  <c r="Z824" i="7"/>
  <c r="Z825" i="7"/>
  <c r="Z826" i="7"/>
  <c r="Z827" i="7"/>
  <c r="Z828" i="7"/>
  <c r="Z829" i="7"/>
  <c r="Z830" i="7"/>
  <c r="Z831" i="7"/>
  <c r="Z832" i="7"/>
  <c r="Z833" i="7"/>
  <c r="Z834" i="7"/>
  <c r="Z835" i="7"/>
  <c r="Z836" i="7"/>
  <c r="Z837" i="7"/>
  <c r="Z838" i="7"/>
  <c r="Z839" i="7"/>
  <c r="Z840" i="7"/>
  <c r="Z841" i="7"/>
  <c r="Z842" i="7"/>
  <c r="Z843" i="7"/>
  <c r="Z844" i="7"/>
  <c r="Z845" i="7"/>
  <c r="Z846" i="7"/>
  <c r="Z847" i="7"/>
  <c r="Z848" i="7"/>
  <c r="Z849" i="7"/>
  <c r="Z850" i="7"/>
  <c r="Z851" i="7"/>
  <c r="Z852" i="7"/>
  <c r="Z853" i="7"/>
  <c r="Z854" i="7"/>
  <c r="Z855" i="7"/>
  <c r="Z856" i="7"/>
  <c r="Z857" i="7"/>
  <c r="Z858" i="7"/>
  <c r="Z859" i="7"/>
  <c r="Z860" i="7"/>
  <c r="Z861" i="7"/>
  <c r="Z862" i="7"/>
  <c r="Z863" i="7"/>
  <c r="Z864" i="7"/>
  <c r="Z865" i="7"/>
  <c r="Z866" i="7"/>
  <c r="Z867" i="7"/>
  <c r="Z868" i="7"/>
  <c r="Z869" i="7"/>
  <c r="Z870" i="7"/>
  <c r="Z871" i="7"/>
  <c r="Z872" i="7"/>
  <c r="Z873" i="7"/>
  <c r="Z874" i="7"/>
  <c r="Z875" i="7"/>
  <c r="Z876" i="7"/>
  <c r="Z877" i="7"/>
  <c r="Z878" i="7"/>
  <c r="Z879" i="7"/>
  <c r="Z880" i="7"/>
  <c r="Z881" i="7"/>
  <c r="Z882" i="7"/>
  <c r="Z883" i="7"/>
  <c r="Z884" i="7"/>
  <c r="Z885" i="7"/>
  <c r="Z886" i="7"/>
  <c r="Z887" i="7"/>
  <c r="Z888" i="7"/>
  <c r="Z889" i="7"/>
  <c r="Z890" i="7"/>
  <c r="Z891" i="7"/>
  <c r="Z892" i="7"/>
  <c r="Z893" i="7"/>
  <c r="Z894" i="7"/>
  <c r="Z895" i="7"/>
  <c r="Z896" i="7"/>
  <c r="Z897" i="7"/>
  <c r="Z898" i="7"/>
  <c r="Z899" i="7"/>
  <c r="Z900" i="7"/>
  <c r="Z901" i="7"/>
  <c r="Z902" i="7"/>
  <c r="Z903" i="7"/>
  <c r="Z904" i="7"/>
  <c r="Z905" i="7"/>
  <c r="Z906" i="7"/>
  <c r="Z907" i="7"/>
  <c r="Z908" i="7"/>
  <c r="Z909" i="7"/>
  <c r="Z910" i="7"/>
  <c r="Z911" i="7"/>
  <c r="Z912" i="7"/>
  <c r="Z913" i="7"/>
  <c r="Z914" i="7"/>
  <c r="Z915" i="7"/>
  <c r="Z916" i="7"/>
  <c r="Z917" i="7"/>
  <c r="Z918" i="7"/>
  <c r="Z919" i="7"/>
  <c r="Z920" i="7"/>
  <c r="Z921" i="7"/>
  <c r="Z922" i="7"/>
  <c r="Z923" i="7"/>
  <c r="Z924" i="7"/>
  <c r="Z925" i="7"/>
  <c r="Z926" i="7"/>
  <c r="Z927" i="7"/>
  <c r="Z928" i="7"/>
  <c r="Z929" i="7"/>
  <c r="Z930" i="7"/>
  <c r="Z931" i="7"/>
  <c r="Z932" i="7"/>
  <c r="Z933" i="7"/>
  <c r="Z934" i="7"/>
  <c r="Z935" i="7"/>
  <c r="Z936" i="7"/>
  <c r="Z937" i="7"/>
  <c r="Z938" i="7"/>
  <c r="Z939" i="7"/>
  <c r="Z940" i="7"/>
  <c r="Z941" i="7"/>
  <c r="Z942" i="7"/>
  <c r="Z943" i="7"/>
  <c r="Z944" i="7"/>
  <c r="Z945" i="7"/>
  <c r="Z946" i="7"/>
  <c r="Z947" i="7"/>
  <c r="Z948" i="7"/>
  <c r="Z949" i="7"/>
  <c r="Z950" i="7"/>
  <c r="Z951" i="7"/>
  <c r="Z952" i="7"/>
  <c r="Z953" i="7"/>
  <c r="Z954" i="7"/>
  <c r="Z955" i="7"/>
  <c r="Z956" i="7"/>
  <c r="Z957" i="7"/>
  <c r="Z958" i="7"/>
  <c r="Z959" i="7"/>
  <c r="Z960" i="7"/>
  <c r="Z961" i="7"/>
  <c r="Z962" i="7"/>
  <c r="Z963" i="7"/>
  <c r="Z964" i="7"/>
  <c r="Z965" i="7"/>
  <c r="Z966" i="7"/>
  <c r="Z967" i="7"/>
  <c r="Z968" i="7"/>
  <c r="Z969" i="7"/>
  <c r="Z970" i="7"/>
  <c r="Z971" i="7"/>
  <c r="Z972" i="7"/>
  <c r="Z973" i="7"/>
  <c r="Z974" i="7"/>
  <c r="Z975" i="7"/>
  <c r="Z976" i="7"/>
  <c r="Z977" i="7"/>
  <c r="Z978" i="7"/>
  <c r="Z979" i="7"/>
  <c r="Z980" i="7"/>
  <c r="Z981" i="7"/>
  <c r="Z982" i="7"/>
  <c r="Z983" i="7"/>
  <c r="Z984" i="7"/>
  <c r="Z985" i="7"/>
  <c r="Z986" i="7"/>
  <c r="Z987" i="7"/>
  <c r="Z988" i="7"/>
  <c r="Z989" i="7"/>
  <c r="Z990" i="7"/>
  <c r="Z991" i="7"/>
  <c r="Z992" i="7"/>
  <c r="Z993" i="7"/>
  <c r="Z994" i="7"/>
  <c r="Z995" i="7"/>
  <c r="Z996" i="7"/>
  <c r="Z997" i="7"/>
  <c r="Z998" i="7"/>
  <c r="Z999" i="7"/>
  <c r="Z1000" i="7"/>
  <c r="Z1001" i="7"/>
  <c r="Z1002" i="7"/>
  <c r="Z1003" i="7"/>
  <c r="Z1004" i="7"/>
  <c r="Z1005" i="7"/>
  <c r="Z1006" i="7"/>
  <c r="Z1007" i="7"/>
  <c r="Z1008" i="7"/>
  <c r="Z1009" i="7"/>
  <c r="Z1010" i="7"/>
  <c r="Z1011" i="7"/>
  <c r="Z1012" i="7"/>
  <c r="Z1013" i="7"/>
  <c r="Z1014" i="7"/>
  <c r="Z1015" i="7"/>
  <c r="Z1016" i="7"/>
  <c r="Z1017" i="7"/>
  <c r="Z1018" i="7"/>
  <c r="Z1019" i="7"/>
  <c r="Z1020" i="7"/>
  <c r="Z1021" i="7"/>
  <c r="Z1022" i="7"/>
  <c r="Z1023" i="7"/>
  <c r="Z1024" i="7"/>
  <c r="Z1025" i="7"/>
  <c r="Z1026" i="7"/>
  <c r="Z1027" i="7"/>
  <c r="Z1028" i="7"/>
  <c r="Z1029" i="7"/>
  <c r="Z1030" i="7"/>
  <c r="Z1031" i="7"/>
  <c r="Z1032" i="7"/>
  <c r="Z1033" i="7"/>
  <c r="Z1034" i="7"/>
  <c r="Z1035" i="7"/>
  <c r="Z1036" i="7"/>
  <c r="Z1037" i="7"/>
  <c r="Z1038" i="7"/>
  <c r="Z1039" i="7"/>
  <c r="Z1040" i="7"/>
  <c r="Z1041" i="7"/>
  <c r="Z1042" i="7"/>
  <c r="Z1043" i="7"/>
  <c r="Z1044" i="7"/>
  <c r="Z1045" i="7"/>
  <c r="Z1046" i="7"/>
  <c r="Z1047" i="7"/>
  <c r="Z1048" i="7"/>
  <c r="Z1049" i="7"/>
  <c r="Z1050" i="7"/>
  <c r="Z1051" i="7"/>
  <c r="Z1052" i="7"/>
  <c r="Z1053" i="7"/>
  <c r="Z1054" i="7"/>
  <c r="Z1055" i="7"/>
  <c r="Z1056" i="7"/>
  <c r="Z1057" i="7"/>
  <c r="Z1058" i="7"/>
  <c r="Z1059" i="7"/>
  <c r="Z1060" i="7"/>
  <c r="Z1061" i="7"/>
  <c r="Z1062" i="7"/>
  <c r="Z1063" i="7"/>
  <c r="Z1064" i="7"/>
  <c r="Z1065" i="7"/>
  <c r="Z1066" i="7"/>
  <c r="Z1067" i="7"/>
  <c r="Z1068" i="7"/>
  <c r="Z1069" i="7"/>
  <c r="Z1070" i="7"/>
  <c r="Z1071" i="7"/>
  <c r="Z1072" i="7"/>
  <c r="Z1073" i="7"/>
  <c r="Z1074" i="7"/>
  <c r="Z1075" i="7"/>
  <c r="Z1076" i="7"/>
  <c r="Z1077" i="7"/>
  <c r="Z1078" i="7"/>
  <c r="Z1079" i="7"/>
  <c r="Z1080" i="7"/>
  <c r="Z1081" i="7"/>
  <c r="Z1082" i="7"/>
  <c r="Z1083" i="7"/>
  <c r="Z1084" i="7"/>
  <c r="Z1085" i="7"/>
  <c r="Z1086" i="7"/>
  <c r="Z1087" i="7"/>
  <c r="Z1088" i="7"/>
  <c r="Z1089" i="7"/>
  <c r="Z1090" i="7"/>
  <c r="Z1091" i="7"/>
  <c r="Z1092" i="7"/>
  <c r="Z1093" i="7"/>
  <c r="Z1094" i="7"/>
  <c r="Z1095" i="7"/>
  <c r="Z1096" i="7"/>
  <c r="Z1097" i="7"/>
  <c r="Z1098" i="7"/>
  <c r="Z1099" i="7"/>
  <c r="Z1100" i="7"/>
  <c r="Z1101" i="7"/>
  <c r="Z1102" i="7"/>
  <c r="Z1103" i="7"/>
  <c r="Z1104" i="7"/>
  <c r="Z1105" i="7"/>
  <c r="Z1106" i="7"/>
  <c r="Z1107" i="7"/>
  <c r="Z1108" i="7"/>
  <c r="Z1109" i="7"/>
  <c r="Z1110" i="7"/>
  <c r="Z1111" i="7"/>
  <c r="Z1112" i="7"/>
  <c r="Z1113" i="7"/>
  <c r="Z1114" i="7"/>
  <c r="Z1115" i="7"/>
  <c r="Z1116" i="7"/>
  <c r="Z1117" i="7"/>
  <c r="Z1118" i="7"/>
  <c r="Z1119" i="7"/>
  <c r="Z1120" i="7"/>
  <c r="Z1121" i="7"/>
  <c r="Z1122" i="7"/>
  <c r="Z1123" i="7"/>
  <c r="Z1124" i="7"/>
  <c r="Z1125" i="7"/>
  <c r="Z1126" i="7"/>
  <c r="Z1127" i="7"/>
  <c r="Z1128" i="7"/>
  <c r="Z1129" i="7"/>
  <c r="Z1130" i="7"/>
  <c r="Z1131" i="7"/>
  <c r="Z1132" i="7"/>
  <c r="Z1133" i="7"/>
  <c r="Z1134" i="7"/>
  <c r="Z1135" i="7"/>
  <c r="Z1136" i="7"/>
  <c r="Z1137" i="7"/>
  <c r="Z1138" i="7"/>
  <c r="Z1139" i="7"/>
  <c r="Z1140" i="7"/>
  <c r="Z1141" i="7"/>
  <c r="Z1142" i="7"/>
  <c r="Z1143" i="7"/>
  <c r="Z1144" i="7"/>
  <c r="Z1145" i="7"/>
  <c r="Z1146" i="7"/>
  <c r="Z1147" i="7"/>
  <c r="Z1148" i="7"/>
  <c r="Z1149" i="7"/>
  <c r="Z1150" i="7"/>
  <c r="Z1151" i="7"/>
  <c r="Z1152" i="7"/>
  <c r="Z1153" i="7"/>
  <c r="Z1154" i="7"/>
  <c r="Z1155" i="7"/>
  <c r="Z1156" i="7"/>
  <c r="Z1157" i="7"/>
  <c r="Z1158" i="7"/>
  <c r="Z1159" i="7"/>
  <c r="Z1160" i="7"/>
  <c r="Z1161" i="7"/>
  <c r="Z1162" i="7"/>
  <c r="Z1163" i="7"/>
  <c r="Z1164" i="7"/>
  <c r="Z1165" i="7"/>
  <c r="Z1166" i="7"/>
  <c r="Z1167" i="7"/>
  <c r="Z1168" i="7"/>
  <c r="Z1169" i="7"/>
  <c r="Z1170" i="7"/>
  <c r="Z1171" i="7"/>
  <c r="Z1172" i="7"/>
  <c r="Z1173" i="7"/>
  <c r="Z1174" i="7"/>
  <c r="Z1175" i="7"/>
  <c r="Z1176" i="7"/>
  <c r="Z1177" i="7"/>
  <c r="Z1178" i="7"/>
  <c r="Z1179" i="7"/>
  <c r="Z1180" i="7"/>
  <c r="Z1181" i="7"/>
  <c r="Z1182" i="7"/>
  <c r="Z1183" i="7"/>
  <c r="Z1184" i="7"/>
  <c r="Z1185" i="7"/>
  <c r="Z1186" i="7"/>
  <c r="Z1187" i="7"/>
  <c r="Z1188" i="7"/>
  <c r="Z1189" i="7"/>
  <c r="Z1190" i="7"/>
  <c r="Z1191" i="7"/>
  <c r="Z1192" i="7"/>
  <c r="Z1193" i="7"/>
  <c r="Z1194" i="7"/>
  <c r="Z1195" i="7"/>
  <c r="Z1196" i="7"/>
  <c r="Z1197" i="7"/>
  <c r="Z1198" i="7"/>
  <c r="Z1199" i="7"/>
  <c r="Z1200" i="7"/>
  <c r="Z1201" i="7"/>
  <c r="Z1202" i="7"/>
  <c r="Z1203" i="7"/>
  <c r="Z1204" i="7"/>
  <c r="Z1205" i="7"/>
  <c r="Z1206" i="7"/>
  <c r="Z1207" i="7"/>
  <c r="Z1208" i="7"/>
  <c r="Z1209" i="7"/>
  <c r="Z1210" i="7"/>
  <c r="Z1211" i="7"/>
  <c r="Z1212" i="7"/>
  <c r="Z1213" i="7"/>
  <c r="Z1214" i="7"/>
  <c r="Z1215" i="7"/>
  <c r="Z1216" i="7"/>
  <c r="Z1217" i="7"/>
  <c r="Z1218" i="7"/>
  <c r="Z1219" i="7"/>
  <c r="Z1220" i="7"/>
  <c r="Z1221" i="7"/>
  <c r="Z1222" i="7"/>
  <c r="Z1223" i="7"/>
  <c r="Z1224" i="7"/>
  <c r="Z1225" i="7"/>
  <c r="Z1226" i="7"/>
  <c r="Z1227" i="7"/>
  <c r="Z1228" i="7"/>
  <c r="Z1229" i="7"/>
  <c r="Z1230" i="7"/>
  <c r="Z1231" i="7"/>
  <c r="Z1232" i="7"/>
  <c r="Z1233" i="7"/>
  <c r="Z1234" i="7"/>
  <c r="Z1235" i="7"/>
  <c r="Z1236" i="7"/>
  <c r="Z1237" i="7"/>
  <c r="Z1238" i="7"/>
  <c r="Z1239" i="7"/>
  <c r="Z1240" i="7"/>
  <c r="Z1241" i="7"/>
  <c r="Z1242" i="7"/>
  <c r="Z1243" i="7"/>
  <c r="Z1244" i="7"/>
  <c r="Z1245" i="7"/>
  <c r="Z1246" i="7"/>
  <c r="Z1247" i="7"/>
  <c r="Z1248" i="7"/>
  <c r="Z1249" i="7"/>
  <c r="Z1250" i="7"/>
  <c r="Z1251" i="7"/>
  <c r="Z1252" i="7"/>
  <c r="Z1253" i="7"/>
  <c r="Z1254" i="7"/>
  <c r="Z1255" i="7"/>
  <c r="Z1256" i="7"/>
  <c r="Z1257" i="7"/>
  <c r="Z1258" i="7"/>
  <c r="Z1259" i="7"/>
  <c r="Z1260" i="7"/>
  <c r="Z1261" i="7"/>
  <c r="Z1262" i="7"/>
  <c r="Z1263" i="7"/>
  <c r="Z1264" i="7"/>
  <c r="Z1265" i="7"/>
  <c r="Z1266" i="7"/>
  <c r="Z1267" i="7"/>
  <c r="Z1268" i="7"/>
  <c r="Z1269" i="7"/>
  <c r="Z1270" i="7"/>
  <c r="Z1271" i="7"/>
  <c r="Z1272" i="7"/>
  <c r="Z1273" i="7"/>
  <c r="Z1274" i="7"/>
  <c r="Z1275" i="7"/>
  <c r="Z1276" i="7"/>
  <c r="Z1277" i="7"/>
  <c r="Z1278" i="7"/>
  <c r="Z1279" i="7"/>
  <c r="Z1280" i="7"/>
  <c r="Z1281" i="7"/>
  <c r="Z1282" i="7"/>
  <c r="Z1283" i="7"/>
  <c r="Z1284" i="7"/>
  <c r="Z1285" i="7"/>
  <c r="Z1286" i="7"/>
  <c r="Z1287" i="7"/>
  <c r="Z1288" i="7"/>
  <c r="Z1289" i="7"/>
  <c r="Z1290" i="7"/>
  <c r="Z1291" i="7"/>
  <c r="Z1292" i="7"/>
  <c r="Z1293" i="7"/>
  <c r="Z1294" i="7"/>
  <c r="Z1295" i="7"/>
  <c r="Z1296" i="7"/>
  <c r="Z1297" i="7"/>
  <c r="Z1298" i="7"/>
  <c r="Z1299" i="7"/>
  <c r="Z1300" i="7"/>
  <c r="Z1301" i="7"/>
  <c r="Z1302" i="7"/>
  <c r="Z1303" i="7"/>
  <c r="Z1304" i="7"/>
  <c r="Z1305" i="7"/>
  <c r="Z1306" i="7"/>
  <c r="Z1307" i="7"/>
  <c r="Z1308" i="7"/>
  <c r="Z1309" i="7"/>
  <c r="Z1310" i="7"/>
  <c r="Z1311" i="7"/>
  <c r="Z1312" i="7"/>
  <c r="Z1313" i="7"/>
  <c r="Z1314" i="7"/>
  <c r="Z1315" i="7"/>
  <c r="Z1316" i="7"/>
  <c r="Z1317" i="7"/>
  <c r="Z1318" i="7"/>
  <c r="Z1319" i="7"/>
  <c r="Z1320" i="7"/>
  <c r="Z1321" i="7"/>
  <c r="Z1322" i="7"/>
  <c r="Z1323" i="7"/>
  <c r="Z1324" i="7"/>
  <c r="Z1325" i="7"/>
  <c r="Z1326" i="7"/>
  <c r="Z1327" i="7"/>
  <c r="Z1328" i="7"/>
  <c r="Z1329" i="7"/>
  <c r="Z1330" i="7"/>
  <c r="Z1331" i="7"/>
  <c r="Z1332" i="7"/>
  <c r="Z1333" i="7"/>
  <c r="Z1334" i="7"/>
  <c r="Z1335" i="7"/>
  <c r="Z1336" i="7"/>
  <c r="Z1337" i="7"/>
  <c r="Z1338" i="7"/>
  <c r="Z1339" i="7"/>
  <c r="Z1340" i="7"/>
  <c r="Z1341" i="7"/>
  <c r="Z1342" i="7"/>
  <c r="Z1343" i="7"/>
  <c r="Z1344" i="7"/>
  <c r="Z1345" i="7"/>
  <c r="Z1346" i="7"/>
  <c r="Z1347" i="7"/>
  <c r="Z1348" i="7"/>
  <c r="Z1349" i="7"/>
  <c r="Z1350" i="7"/>
  <c r="Z1351" i="7"/>
  <c r="Z1352" i="7"/>
  <c r="Z1353" i="7"/>
  <c r="Z1354" i="7"/>
  <c r="Z1355" i="7"/>
  <c r="Z1356" i="7"/>
  <c r="Z1357" i="7"/>
  <c r="Z1358" i="7"/>
  <c r="Z1359" i="7"/>
  <c r="Z1360" i="7"/>
  <c r="Z1361" i="7"/>
  <c r="Z1362" i="7"/>
  <c r="Z1363" i="7"/>
  <c r="Z1364" i="7"/>
  <c r="Z1365" i="7"/>
  <c r="Z1366" i="7"/>
  <c r="Z1367" i="7"/>
  <c r="Z1368" i="7"/>
  <c r="Z1369" i="7"/>
  <c r="Z1370" i="7"/>
  <c r="Z1371" i="7"/>
  <c r="Z1372" i="7"/>
  <c r="Z1373" i="7"/>
  <c r="Z1374" i="7"/>
  <c r="Z1375" i="7"/>
  <c r="Z1376" i="7"/>
  <c r="Z1377" i="7"/>
  <c r="Z1378" i="7"/>
  <c r="Z1379" i="7"/>
  <c r="Z1380" i="7"/>
  <c r="Z1381" i="7"/>
  <c r="Z1382" i="7"/>
  <c r="Z1383" i="7"/>
  <c r="Z1384" i="7"/>
  <c r="Z1385" i="7"/>
  <c r="Z1386" i="7"/>
  <c r="Z1387" i="7"/>
  <c r="Z1388" i="7"/>
  <c r="Z1389" i="7"/>
  <c r="Z1390" i="7"/>
  <c r="Z1391" i="7"/>
  <c r="Z1392" i="7"/>
  <c r="Z1393" i="7"/>
  <c r="Z1394" i="7"/>
  <c r="Z1395" i="7"/>
  <c r="Z1396" i="7"/>
  <c r="Z1397" i="7"/>
  <c r="Z1398" i="7"/>
  <c r="Z1399" i="7"/>
  <c r="Z1400" i="7"/>
  <c r="Z1401" i="7"/>
  <c r="Z1402" i="7"/>
  <c r="Z1403" i="7"/>
  <c r="Z1404" i="7"/>
  <c r="Z1405" i="7"/>
  <c r="Z1406" i="7"/>
  <c r="Z1407" i="7"/>
  <c r="Z1408" i="7"/>
  <c r="Z1409" i="7"/>
  <c r="Z1410" i="7"/>
  <c r="Z1411" i="7"/>
  <c r="Z1412" i="7"/>
  <c r="Z1413" i="7"/>
  <c r="Z1414" i="7"/>
  <c r="Z1415" i="7"/>
  <c r="Z1416" i="7"/>
  <c r="Z1417" i="7"/>
  <c r="Z1418" i="7"/>
  <c r="Z1419" i="7"/>
  <c r="Z1420" i="7"/>
  <c r="Z1421" i="7"/>
  <c r="Z1422" i="7"/>
  <c r="Z1423" i="7"/>
  <c r="Z1424" i="7"/>
  <c r="Z1425" i="7"/>
  <c r="Z1426" i="7"/>
  <c r="Z1427" i="7"/>
  <c r="Z1428" i="7"/>
  <c r="Z1429" i="7"/>
  <c r="Z1430" i="7"/>
  <c r="Z1431" i="7"/>
  <c r="Z1432" i="7"/>
  <c r="Z1433" i="7"/>
  <c r="Z1434" i="7"/>
  <c r="Z1435" i="7"/>
  <c r="Z1436" i="7"/>
  <c r="Z1437" i="7"/>
  <c r="Z1438" i="7"/>
  <c r="Z1439" i="7"/>
  <c r="Z1440" i="7"/>
  <c r="Z1441" i="7"/>
  <c r="Z1442" i="7"/>
  <c r="Z1443" i="7"/>
  <c r="Z1444" i="7"/>
  <c r="Z1445" i="7"/>
  <c r="Z1446" i="7"/>
  <c r="Z1447" i="7"/>
  <c r="Z1448" i="7"/>
  <c r="Z1449" i="7"/>
  <c r="Z1450" i="7"/>
  <c r="Z1451" i="7"/>
  <c r="Z1452" i="7"/>
  <c r="Z1453" i="7"/>
  <c r="Z1454" i="7"/>
  <c r="Z1455" i="7"/>
  <c r="Z1456" i="7"/>
  <c r="Z1457" i="7"/>
  <c r="Z1458" i="7"/>
  <c r="Z1459" i="7"/>
  <c r="Z1460" i="7"/>
  <c r="Z1461" i="7"/>
  <c r="Z1462" i="7"/>
  <c r="Z1463" i="7"/>
  <c r="Z1464" i="7"/>
  <c r="Z1465" i="7"/>
  <c r="Z1466" i="7"/>
  <c r="Z1467" i="7"/>
  <c r="Z1468" i="7"/>
  <c r="Z1469" i="7"/>
  <c r="Z1470" i="7"/>
  <c r="Z1471" i="7"/>
  <c r="Z1472" i="7"/>
  <c r="Z1473" i="7"/>
  <c r="Z1474" i="7"/>
  <c r="Z1475" i="7"/>
  <c r="Z1476" i="7"/>
  <c r="Z1477" i="7"/>
  <c r="Z1478" i="7"/>
  <c r="Z1479" i="7"/>
  <c r="Z1480" i="7"/>
  <c r="Z1481" i="7"/>
  <c r="Z1482" i="7"/>
  <c r="Z1483" i="7"/>
  <c r="Z1484" i="7"/>
  <c r="Z1485" i="7"/>
  <c r="Z1486" i="7"/>
  <c r="Z1487" i="7"/>
  <c r="Z1488" i="7"/>
  <c r="Z1489" i="7"/>
  <c r="Z1490" i="7"/>
  <c r="Z1491" i="7"/>
  <c r="Z1492" i="7"/>
  <c r="Z1493" i="7"/>
  <c r="Z1494" i="7"/>
  <c r="Z1495" i="7"/>
  <c r="Z1496" i="7"/>
  <c r="Z1497" i="7"/>
  <c r="Z1498" i="7"/>
  <c r="Z1499" i="7"/>
  <c r="Z1500" i="7"/>
  <c r="Z1501" i="7"/>
  <c r="Z1502" i="7"/>
  <c r="Z1503" i="7"/>
  <c r="Z1504" i="7"/>
  <c r="Z1505" i="7"/>
  <c r="Z1506" i="7"/>
  <c r="Z1507" i="7"/>
  <c r="Z1508" i="7"/>
  <c r="Z1509" i="7"/>
  <c r="Z1510" i="7"/>
  <c r="Z1511" i="7"/>
  <c r="Z1512" i="7"/>
  <c r="Z1513" i="7"/>
  <c r="Z1514" i="7"/>
  <c r="Z1515" i="7"/>
  <c r="Z1516" i="7"/>
  <c r="Z1517" i="7"/>
  <c r="Z1518" i="7"/>
  <c r="Z1519" i="7"/>
  <c r="Z1520" i="7"/>
  <c r="Z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Y45" i="7"/>
  <c r="Y46" i="7"/>
  <c r="Y47" i="7"/>
  <c r="Y48" i="7"/>
  <c r="Y49" i="7"/>
  <c r="Y50" i="7"/>
  <c r="Y51" i="7"/>
  <c r="Y52" i="7"/>
  <c r="Y53" i="7"/>
  <c r="Y54" i="7"/>
  <c r="Y55" i="7"/>
  <c r="Y56" i="7"/>
  <c r="Y57" i="7"/>
  <c r="Y58" i="7"/>
  <c r="Y59" i="7"/>
  <c r="Y60" i="7"/>
  <c r="Y61" i="7"/>
  <c r="Y62" i="7"/>
  <c r="Y63" i="7"/>
  <c r="Y64" i="7"/>
  <c r="Y65" i="7"/>
  <c r="Y66" i="7"/>
  <c r="Y67" i="7"/>
  <c r="Y68" i="7"/>
  <c r="Y69" i="7"/>
  <c r="Y70" i="7"/>
  <c r="Y71" i="7"/>
  <c r="Y72" i="7"/>
  <c r="Y73" i="7"/>
  <c r="Y74" i="7"/>
  <c r="Y75" i="7"/>
  <c r="Y76" i="7"/>
  <c r="Y77" i="7"/>
  <c r="Y78" i="7"/>
  <c r="Y79" i="7"/>
  <c r="Y80" i="7"/>
  <c r="Y81" i="7"/>
  <c r="Y82" i="7"/>
  <c r="Y83" i="7"/>
  <c r="Y84" i="7"/>
  <c r="Y85" i="7"/>
  <c r="Y86" i="7"/>
  <c r="Y87" i="7"/>
  <c r="Y88" i="7"/>
  <c r="Y89" i="7"/>
  <c r="Y90" i="7"/>
  <c r="Y91" i="7"/>
  <c r="Y92" i="7"/>
  <c r="Y93" i="7"/>
  <c r="Y94" i="7"/>
  <c r="Y95" i="7"/>
  <c r="Y96" i="7"/>
  <c r="Y97" i="7"/>
  <c r="Y98" i="7"/>
  <c r="Y99" i="7"/>
  <c r="Y100" i="7"/>
  <c r="Y101" i="7"/>
  <c r="Y102" i="7"/>
  <c r="Y103" i="7"/>
  <c r="Y104" i="7"/>
  <c r="Y105" i="7"/>
  <c r="Y106" i="7"/>
  <c r="Y107" i="7"/>
  <c r="Y108" i="7"/>
  <c r="Y109" i="7"/>
  <c r="Y110" i="7"/>
  <c r="Y111" i="7"/>
  <c r="Y112" i="7"/>
  <c r="Y113" i="7"/>
  <c r="Y114" i="7"/>
  <c r="Y115" i="7"/>
  <c r="Y116" i="7"/>
  <c r="Y117" i="7"/>
  <c r="Y118" i="7"/>
  <c r="Y119" i="7"/>
  <c r="Y120" i="7"/>
  <c r="Y121" i="7"/>
  <c r="Y122" i="7"/>
  <c r="Y123" i="7"/>
  <c r="Y124" i="7"/>
  <c r="Y125" i="7"/>
  <c r="Y126" i="7"/>
  <c r="Y127" i="7"/>
  <c r="Y128" i="7"/>
  <c r="Y129" i="7"/>
  <c r="Y130" i="7"/>
  <c r="Y131" i="7"/>
  <c r="Y132" i="7"/>
  <c r="Y133" i="7"/>
  <c r="Y134" i="7"/>
  <c r="Y135" i="7"/>
  <c r="Y136" i="7"/>
  <c r="Y137" i="7"/>
  <c r="Y138" i="7"/>
  <c r="Y139" i="7"/>
  <c r="Y140" i="7"/>
  <c r="Y141" i="7"/>
  <c r="Y142" i="7"/>
  <c r="Y143" i="7"/>
  <c r="Y144" i="7"/>
  <c r="Y145" i="7"/>
  <c r="Y146" i="7"/>
  <c r="Y147" i="7"/>
  <c r="Y148" i="7"/>
  <c r="Y149" i="7"/>
  <c r="Y150" i="7"/>
  <c r="Y151" i="7"/>
  <c r="Y152" i="7"/>
  <c r="Y153" i="7"/>
  <c r="Y154" i="7"/>
  <c r="Y155" i="7"/>
  <c r="Y156" i="7"/>
  <c r="Y157" i="7"/>
  <c r="Y158" i="7"/>
  <c r="Y159" i="7"/>
  <c r="Y160" i="7"/>
  <c r="Y161" i="7"/>
  <c r="Y162" i="7"/>
  <c r="Y163" i="7"/>
  <c r="Y164" i="7"/>
  <c r="Y165" i="7"/>
  <c r="Y166" i="7"/>
  <c r="Y167" i="7"/>
  <c r="Y168" i="7"/>
  <c r="Y169" i="7"/>
  <c r="Y170" i="7"/>
  <c r="Y171" i="7"/>
  <c r="Y172" i="7"/>
  <c r="Y173" i="7"/>
  <c r="Y174" i="7"/>
  <c r="Y175" i="7"/>
  <c r="Y176" i="7"/>
  <c r="Y177" i="7"/>
  <c r="Y178" i="7"/>
  <c r="Y179" i="7"/>
  <c r="Y180" i="7"/>
  <c r="Y181" i="7"/>
  <c r="Y182" i="7"/>
  <c r="Y183" i="7"/>
  <c r="Y184" i="7"/>
  <c r="Y185" i="7"/>
  <c r="Y186" i="7"/>
  <c r="Y187" i="7"/>
  <c r="Y188" i="7"/>
  <c r="Y189" i="7"/>
  <c r="Y190" i="7"/>
  <c r="Y191" i="7"/>
  <c r="Y192" i="7"/>
  <c r="Y193" i="7"/>
  <c r="Y194" i="7"/>
  <c r="Y195" i="7"/>
  <c r="Y196" i="7"/>
  <c r="Y197" i="7"/>
  <c r="Y198" i="7"/>
  <c r="Y199" i="7"/>
  <c r="Y200" i="7"/>
  <c r="Y201" i="7"/>
  <c r="Y202" i="7"/>
  <c r="Y203" i="7"/>
  <c r="Y204" i="7"/>
  <c r="Y205" i="7"/>
  <c r="Y206" i="7"/>
  <c r="Y207" i="7"/>
  <c r="Y208" i="7"/>
  <c r="Y209" i="7"/>
  <c r="Y210" i="7"/>
  <c r="Y211" i="7"/>
  <c r="Y212" i="7"/>
  <c r="Y213" i="7"/>
  <c r="Y214" i="7"/>
  <c r="Y215" i="7"/>
  <c r="Y216" i="7"/>
  <c r="Y217" i="7"/>
  <c r="Y218" i="7"/>
  <c r="Y219" i="7"/>
  <c r="Y220" i="7"/>
  <c r="Y221" i="7"/>
  <c r="Y222" i="7"/>
  <c r="Y223" i="7"/>
  <c r="Y224" i="7"/>
  <c r="Y225" i="7"/>
  <c r="Y226" i="7"/>
  <c r="Y227" i="7"/>
  <c r="Y228" i="7"/>
  <c r="Y229" i="7"/>
  <c r="Y230" i="7"/>
  <c r="Y231" i="7"/>
  <c r="Y232" i="7"/>
  <c r="Y233" i="7"/>
  <c r="Y234" i="7"/>
  <c r="Y235" i="7"/>
  <c r="Y236" i="7"/>
  <c r="Y237" i="7"/>
  <c r="Y238" i="7"/>
  <c r="Y239" i="7"/>
  <c r="Y240" i="7"/>
  <c r="Y241" i="7"/>
  <c r="Y242" i="7"/>
  <c r="Y243" i="7"/>
  <c r="Y244" i="7"/>
  <c r="Y245" i="7"/>
  <c r="Y246" i="7"/>
  <c r="Y247" i="7"/>
  <c r="Y248" i="7"/>
  <c r="Y249" i="7"/>
  <c r="Y250" i="7"/>
  <c r="Y251" i="7"/>
  <c r="Y252" i="7"/>
  <c r="Y253" i="7"/>
  <c r="Y254" i="7"/>
  <c r="Y255" i="7"/>
  <c r="Y256" i="7"/>
  <c r="Y257" i="7"/>
  <c r="Y258" i="7"/>
  <c r="Y259" i="7"/>
  <c r="Y260" i="7"/>
  <c r="Y261" i="7"/>
  <c r="Y262" i="7"/>
  <c r="Y263" i="7"/>
  <c r="Y264" i="7"/>
  <c r="Y265" i="7"/>
  <c r="Y266" i="7"/>
  <c r="Y267" i="7"/>
  <c r="Y268" i="7"/>
  <c r="Y269" i="7"/>
  <c r="Y270" i="7"/>
  <c r="Y271" i="7"/>
  <c r="Y272" i="7"/>
  <c r="Y273" i="7"/>
  <c r="Y274" i="7"/>
  <c r="Y275" i="7"/>
  <c r="Y276" i="7"/>
  <c r="Y277" i="7"/>
  <c r="Y278" i="7"/>
  <c r="Y279" i="7"/>
  <c r="Y280" i="7"/>
  <c r="Y281" i="7"/>
  <c r="Y282" i="7"/>
  <c r="Y283" i="7"/>
  <c r="Y284" i="7"/>
  <c r="Y285" i="7"/>
  <c r="Y286" i="7"/>
  <c r="Y287" i="7"/>
  <c r="Y288" i="7"/>
  <c r="Y289" i="7"/>
  <c r="Y290" i="7"/>
  <c r="Y291" i="7"/>
  <c r="Y292" i="7"/>
  <c r="Y293" i="7"/>
  <c r="Y294" i="7"/>
  <c r="Y295" i="7"/>
  <c r="Y296" i="7"/>
  <c r="Y297" i="7"/>
  <c r="Y298" i="7"/>
  <c r="Y299" i="7"/>
  <c r="Y300" i="7"/>
  <c r="Y301" i="7"/>
  <c r="Y302" i="7"/>
  <c r="Y303" i="7"/>
  <c r="Y304" i="7"/>
  <c r="Y305" i="7"/>
  <c r="Y306" i="7"/>
  <c r="Y307" i="7"/>
  <c r="Y308" i="7"/>
  <c r="Y309" i="7"/>
  <c r="Y310" i="7"/>
  <c r="Y311" i="7"/>
  <c r="Y312" i="7"/>
  <c r="Y313" i="7"/>
  <c r="Y314" i="7"/>
  <c r="Y315" i="7"/>
  <c r="Y316" i="7"/>
  <c r="Y317" i="7"/>
  <c r="Y318" i="7"/>
  <c r="Y319" i="7"/>
  <c r="Y320" i="7"/>
  <c r="Y321" i="7"/>
  <c r="Y322" i="7"/>
  <c r="Y323" i="7"/>
  <c r="Y324" i="7"/>
  <c r="Y325" i="7"/>
  <c r="Y326" i="7"/>
  <c r="Y327" i="7"/>
  <c r="Y328" i="7"/>
  <c r="Y329" i="7"/>
  <c r="Y330" i="7"/>
  <c r="Y331" i="7"/>
  <c r="Y332" i="7"/>
  <c r="Y333" i="7"/>
  <c r="Y334" i="7"/>
  <c r="Y335" i="7"/>
  <c r="Y336" i="7"/>
  <c r="Y337" i="7"/>
  <c r="Y338" i="7"/>
  <c r="Y339" i="7"/>
  <c r="Y340" i="7"/>
  <c r="Y341" i="7"/>
  <c r="Y342" i="7"/>
  <c r="Y343" i="7"/>
  <c r="Y344" i="7"/>
  <c r="Y345" i="7"/>
  <c r="Y346" i="7"/>
  <c r="Y347" i="7"/>
  <c r="Y348" i="7"/>
  <c r="Y349" i="7"/>
  <c r="Y350" i="7"/>
  <c r="Y351" i="7"/>
  <c r="Y352" i="7"/>
  <c r="Y353" i="7"/>
  <c r="Y354" i="7"/>
  <c r="Y355" i="7"/>
  <c r="Y356" i="7"/>
  <c r="Y357" i="7"/>
  <c r="Y358" i="7"/>
  <c r="Y359" i="7"/>
  <c r="Y360" i="7"/>
  <c r="Y361" i="7"/>
  <c r="Y362" i="7"/>
  <c r="Y363" i="7"/>
  <c r="Y364" i="7"/>
  <c r="Y365" i="7"/>
  <c r="Y366" i="7"/>
  <c r="Y367" i="7"/>
  <c r="Y368" i="7"/>
  <c r="Y369" i="7"/>
  <c r="Y370" i="7"/>
  <c r="Y371" i="7"/>
  <c r="Y372" i="7"/>
  <c r="Y373" i="7"/>
  <c r="Y374" i="7"/>
  <c r="Y375" i="7"/>
  <c r="Y376" i="7"/>
  <c r="Y377" i="7"/>
  <c r="Y378" i="7"/>
  <c r="Y379" i="7"/>
  <c r="Y380" i="7"/>
  <c r="Y381" i="7"/>
  <c r="Y382" i="7"/>
  <c r="Y383" i="7"/>
  <c r="Y384" i="7"/>
  <c r="Y385" i="7"/>
  <c r="Y386" i="7"/>
  <c r="Y387" i="7"/>
  <c r="Y388" i="7"/>
  <c r="Y389" i="7"/>
  <c r="Y390" i="7"/>
  <c r="Y391" i="7"/>
  <c r="Y392" i="7"/>
  <c r="Y393" i="7"/>
  <c r="Y394" i="7"/>
  <c r="Y395" i="7"/>
  <c r="Y396" i="7"/>
  <c r="Y397" i="7"/>
  <c r="Y398" i="7"/>
  <c r="Y399" i="7"/>
  <c r="Y400" i="7"/>
  <c r="Y401" i="7"/>
  <c r="Y402" i="7"/>
  <c r="Y403" i="7"/>
  <c r="Y404" i="7"/>
  <c r="Y405" i="7"/>
  <c r="Y406" i="7"/>
  <c r="Y407" i="7"/>
  <c r="Y408" i="7"/>
  <c r="Y409" i="7"/>
  <c r="Y410" i="7"/>
  <c r="Y411" i="7"/>
  <c r="Y412" i="7"/>
  <c r="Y413" i="7"/>
  <c r="Y414" i="7"/>
  <c r="Y415" i="7"/>
  <c r="Y416" i="7"/>
  <c r="Y417" i="7"/>
  <c r="Y418" i="7"/>
  <c r="Y419" i="7"/>
  <c r="Y420" i="7"/>
  <c r="Y421" i="7"/>
  <c r="Y422" i="7"/>
  <c r="Y423" i="7"/>
  <c r="Y424" i="7"/>
  <c r="Y425" i="7"/>
  <c r="Y426" i="7"/>
  <c r="Y427" i="7"/>
  <c r="Y428" i="7"/>
  <c r="Y429" i="7"/>
  <c r="Y430" i="7"/>
  <c r="Y431" i="7"/>
  <c r="Y432" i="7"/>
  <c r="Y433" i="7"/>
  <c r="Y434" i="7"/>
  <c r="Y435" i="7"/>
  <c r="Y436" i="7"/>
  <c r="Y437" i="7"/>
  <c r="Y438" i="7"/>
  <c r="Y439" i="7"/>
  <c r="Y440" i="7"/>
  <c r="Y441" i="7"/>
  <c r="Y442" i="7"/>
  <c r="Y443" i="7"/>
  <c r="Y444" i="7"/>
  <c r="Y445" i="7"/>
  <c r="Y446" i="7"/>
  <c r="Y447" i="7"/>
  <c r="Y448" i="7"/>
  <c r="Y449" i="7"/>
  <c r="Y450" i="7"/>
  <c r="Y451" i="7"/>
  <c r="Y452" i="7"/>
  <c r="Y453" i="7"/>
  <c r="Y454" i="7"/>
  <c r="Y455" i="7"/>
  <c r="Y456" i="7"/>
  <c r="Y457" i="7"/>
  <c r="Y458" i="7"/>
  <c r="Y459" i="7"/>
  <c r="Y460" i="7"/>
  <c r="Y461" i="7"/>
  <c r="Y462" i="7"/>
  <c r="Y463" i="7"/>
  <c r="Y464" i="7"/>
  <c r="Y465" i="7"/>
  <c r="Y466" i="7"/>
  <c r="Y467" i="7"/>
  <c r="Y468" i="7"/>
  <c r="Y469" i="7"/>
  <c r="Y470" i="7"/>
  <c r="Y471" i="7"/>
  <c r="Y472" i="7"/>
  <c r="Y473" i="7"/>
  <c r="Y474" i="7"/>
  <c r="Y475" i="7"/>
  <c r="Y476" i="7"/>
  <c r="Y477" i="7"/>
  <c r="Y478" i="7"/>
  <c r="Y479" i="7"/>
  <c r="Y480" i="7"/>
  <c r="Y481" i="7"/>
  <c r="Y482" i="7"/>
  <c r="Y483" i="7"/>
  <c r="Y484" i="7"/>
  <c r="Y485" i="7"/>
  <c r="Y486" i="7"/>
  <c r="Y487" i="7"/>
  <c r="Y488" i="7"/>
  <c r="Y489" i="7"/>
  <c r="Y490" i="7"/>
  <c r="Y491" i="7"/>
  <c r="Y492" i="7"/>
  <c r="Y493" i="7"/>
  <c r="Y494" i="7"/>
  <c r="Y495" i="7"/>
  <c r="Y496" i="7"/>
  <c r="Y497" i="7"/>
  <c r="Y498" i="7"/>
  <c r="Y499" i="7"/>
  <c r="Y500" i="7"/>
  <c r="Y501" i="7"/>
  <c r="Y502" i="7"/>
  <c r="Y503" i="7"/>
  <c r="Y504" i="7"/>
  <c r="Y505" i="7"/>
  <c r="Y506" i="7"/>
  <c r="Y507" i="7"/>
  <c r="Y508" i="7"/>
  <c r="Y509" i="7"/>
  <c r="Y510" i="7"/>
  <c r="Y511" i="7"/>
  <c r="Y512" i="7"/>
  <c r="Y513" i="7"/>
  <c r="Y514" i="7"/>
  <c r="Y515" i="7"/>
  <c r="Y516" i="7"/>
  <c r="Y517" i="7"/>
  <c r="Y518" i="7"/>
  <c r="Y519" i="7"/>
  <c r="Y520" i="7"/>
  <c r="Y521" i="7"/>
  <c r="Y522" i="7"/>
  <c r="Y523" i="7"/>
  <c r="Y524" i="7"/>
  <c r="Y525" i="7"/>
  <c r="Y526" i="7"/>
  <c r="Y527" i="7"/>
  <c r="Y528" i="7"/>
  <c r="Y529" i="7"/>
  <c r="Y530" i="7"/>
  <c r="Y531" i="7"/>
  <c r="Y532" i="7"/>
  <c r="Y533" i="7"/>
  <c r="Y534" i="7"/>
  <c r="Y535" i="7"/>
  <c r="Y536" i="7"/>
  <c r="Y537" i="7"/>
  <c r="Y538" i="7"/>
  <c r="Y539" i="7"/>
  <c r="Y540" i="7"/>
  <c r="Y541" i="7"/>
  <c r="Y542" i="7"/>
  <c r="Y543" i="7"/>
  <c r="Y544" i="7"/>
  <c r="Y545" i="7"/>
  <c r="Y546" i="7"/>
  <c r="Y547" i="7"/>
  <c r="Y548" i="7"/>
  <c r="Y549" i="7"/>
  <c r="Y550" i="7"/>
  <c r="Y551" i="7"/>
  <c r="Y552" i="7"/>
  <c r="Y553" i="7"/>
  <c r="Y554" i="7"/>
  <c r="Y555" i="7"/>
  <c r="Y556" i="7"/>
  <c r="Y557" i="7"/>
  <c r="Y558" i="7"/>
  <c r="Y559" i="7"/>
  <c r="Y560" i="7"/>
  <c r="Y561" i="7"/>
  <c r="Y562" i="7"/>
  <c r="Y563" i="7"/>
  <c r="Y564" i="7"/>
  <c r="Y565" i="7"/>
  <c r="Y566" i="7"/>
  <c r="Y567" i="7"/>
  <c r="Y568" i="7"/>
  <c r="Y569" i="7"/>
  <c r="Y570" i="7"/>
  <c r="Y571" i="7"/>
  <c r="Y572" i="7"/>
  <c r="Y573" i="7"/>
  <c r="Y574" i="7"/>
  <c r="Y575" i="7"/>
  <c r="Y576" i="7"/>
  <c r="Y577" i="7"/>
  <c r="Y578" i="7"/>
  <c r="Y579" i="7"/>
  <c r="Y580" i="7"/>
  <c r="Y581" i="7"/>
  <c r="Y582" i="7"/>
  <c r="Y583" i="7"/>
  <c r="Y584" i="7"/>
  <c r="Y585" i="7"/>
  <c r="Y586" i="7"/>
  <c r="Y587" i="7"/>
  <c r="Y588" i="7"/>
  <c r="Y589" i="7"/>
  <c r="Y590" i="7"/>
  <c r="Y591" i="7"/>
  <c r="Y592" i="7"/>
  <c r="Y593" i="7"/>
  <c r="Y594" i="7"/>
  <c r="Y595" i="7"/>
  <c r="Y596" i="7"/>
  <c r="Y597" i="7"/>
  <c r="Y598" i="7"/>
  <c r="Y599" i="7"/>
  <c r="Y600" i="7"/>
  <c r="Y601" i="7"/>
  <c r="Y602" i="7"/>
  <c r="Y603" i="7"/>
  <c r="Y604" i="7"/>
  <c r="Y605" i="7"/>
  <c r="Y606" i="7"/>
  <c r="Y607" i="7"/>
  <c r="Y608" i="7"/>
  <c r="Y609" i="7"/>
  <c r="Y610" i="7"/>
  <c r="Y611" i="7"/>
  <c r="Y612" i="7"/>
  <c r="Y613" i="7"/>
  <c r="Y614" i="7"/>
  <c r="Y615" i="7"/>
  <c r="Y616" i="7"/>
  <c r="Y617" i="7"/>
  <c r="Y618" i="7"/>
  <c r="Y619" i="7"/>
  <c r="Y620" i="7"/>
  <c r="Y621" i="7"/>
  <c r="Y622" i="7"/>
  <c r="Y623" i="7"/>
  <c r="Y624" i="7"/>
  <c r="Y625" i="7"/>
  <c r="Y626" i="7"/>
  <c r="Y627" i="7"/>
  <c r="Y628" i="7"/>
  <c r="Y629" i="7"/>
  <c r="Y630" i="7"/>
  <c r="Y631" i="7"/>
  <c r="Y632" i="7"/>
  <c r="Y633" i="7"/>
  <c r="Y634" i="7"/>
  <c r="Y635" i="7"/>
  <c r="Y636" i="7"/>
  <c r="Y637" i="7"/>
  <c r="Y638" i="7"/>
  <c r="Y639" i="7"/>
  <c r="Y640" i="7"/>
  <c r="Y641" i="7"/>
  <c r="Y642" i="7"/>
  <c r="Y643" i="7"/>
  <c r="Y644" i="7"/>
  <c r="Y645" i="7"/>
  <c r="Y646" i="7"/>
  <c r="Y647" i="7"/>
  <c r="Y648" i="7"/>
  <c r="Y649" i="7"/>
  <c r="Y650" i="7"/>
  <c r="Y651" i="7"/>
  <c r="Y652" i="7"/>
  <c r="Y653" i="7"/>
  <c r="Y654" i="7"/>
  <c r="Y655" i="7"/>
  <c r="Y656" i="7"/>
  <c r="Y657" i="7"/>
  <c r="Y658" i="7"/>
  <c r="Y659" i="7"/>
  <c r="Y660" i="7"/>
  <c r="Y661" i="7"/>
  <c r="Y662" i="7"/>
  <c r="Y663" i="7"/>
  <c r="Y664" i="7"/>
  <c r="Y665" i="7"/>
  <c r="Y666" i="7"/>
  <c r="Y667" i="7"/>
  <c r="Y668" i="7"/>
  <c r="Y669" i="7"/>
  <c r="Y670" i="7"/>
  <c r="Y671" i="7"/>
  <c r="Y672" i="7"/>
  <c r="Y673" i="7"/>
  <c r="Y674" i="7"/>
  <c r="Y675" i="7"/>
  <c r="Y676" i="7"/>
  <c r="Y677" i="7"/>
  <c r="Y678" i="7"/>
  <c r="Y679" i="7"/>
  <c r="Y680" i="7"/>
  <c r="Y681" i="7"/>
  <c r="Y682" i="7"/>
  <c r="Y683" i="7"/>
  <c r="Y684" i="7"/>
  <c r="Y685" i="7"/>
  <c r="Y686" i="7"/>
  <c r="Y687" i="7"/>
  <c r="Y688" i="7"/>
  <c r="Y689" i="7"/>
  <c r="Y690" i="7"/>
  <c r="Y691" i="7"/>
  <c r="Y692" i="7"/>
  <c r="Y693" i="7"/>
  <c r="Y694" i="7"/>
  <c r="Y695" i="7"/>
  <c r="Y696" i="7"/>
  <c r="Y697" i="7"/>
  <c r="Y698" i="7"/>
  <c r="Y699" i="7"/>
  <c r="Y700" i="7"/>
  <c r="Y701" i="7"/>
  <c r="Y702" i="7"/>
  <c r="Y703" i="7"/>
  <c r="Y704" i="7"/>
  <c r="Y705" i="7"/>
  <c r="Y706" i="7"/>
  <c r="Y707" i="7"/>
  <c r="Y708" i="7"/>
  <c r="Y709" i="7"/>
  <c r="Y710" i="7"/>
  <c r="Y711" i="7"/>
  <c r="Y712" i="7"/>
  <c r="Y713" i="7"/>
  <c r="Y714" i="7"/>
  <c r="Y715" i="7"/>
  <c r="Y716" i="7"/>
  <c r="Y717" i="7"/>
  <c r="Y718" i="7"/>
  <c r="Y719" i="7"/>
  <c r="Y720" i="7"/>
  <c r="Y721" i="7"/>
  <c r="Y722" i="7"/>
  <c r="Y723" i="7"/>
  <c r="Y724" i="7"/>
  <c r="Y725" i="7"/>
  <c r="Y726" i="7"/>
  <c r="Y727" i="7"/>
  <c r="Y728" i="7"/>
  <c r="Y729" i="7"/>
  <c r="Y730" i="7"/>
  <c r="Y731" i="7"/>
  <c r="Y732" i="7"/>
  <c r="Y733" i="7"/>
  <c r="Y734" i="7"/>
  <c r="Y735" i="7"/>
  <c r="Y736" i="7"/>
  <c r="Y737" i="7"/>
  <c r="Y738" i="7"/>
  <c r="Y739" i="7"/>
  <c r="Y740" i="7"/>
  <c r="Y741" i="7"/>
  <c r="Y742" i="7"/>
  <c r="Y743" i="7"/>
  <c r="Y744" i="7"/>
  <c r="Y745" i="7"/>
  <c r="Y746" i="7"/>
  <c r="Y747" i="7"/>
  <c r="Y748" i="7"/>
  <c r="Y749" i="7"/>
  <c r="Y750" i="7"/>
  <c r="Y751" i="7"/>
  <c r="Y752" i="7"/>
  <c r="Y753" i="7"/>
  <c r="Y754" i="7"/>
  <c r="Y755" i="7"/>
  <c r="Y756" i="7"/>
  <c r="Y757" i="7"/>
  <c r="Y758" i="7"/>
  <c r="Y759" i="7"/>
  <c r="Y760" i="7"/>
  <c r="Y761" i="7"/>
  <c r="Y762" i="7"/>
  <c r="Y763" i="7"/>
  <c r="Y764" i="7"/>
  <c r="Y765" i="7"/>
  <c r="Y766" i="7"/>
  <c r="Y767" i="7"/>
  <c r="Y768" i="7"/>
  <c r="Y769" i="7"/>
  <c r="Y770" i="7"/>
  <c r="Y771" i="7"/>
  <c r="Y772" i="7"/>
  <c r="Y773" i="7"/>
  <c r="Y774" i="7"/>
  <c r="Y775" i="7"/>
  <c r="Y776" i="7"/>
  <c r="Y777" i="7"/>
  <c r="Y778" i="7"/>
  <c r="Y779" i="7"/>
  <c r="Y780" i="7"/>
  <c r="Y781" i="7"/>
  <c r="Y782" i="7"/>
  <c r="Y783" i="7"/>
  <c r="Y784" i="7"/>
  <c r="Y785" i="7"/>
  <c r="Y786" i="7"/>
  <c r="Y787" i="7"/>
  <c r="Y788" i="7"/>
  <c r="Y789" i="7"/>
  <c r="Y790" i="7"/>
  <c r="Y791" i="7"/>
  <c r="Y792" i="7"/>
  <c r="Y793" i="7"/>
  <c r="Y794" i="7"/>
  <c r="Y795" i="7"/>
  <c r="Y796" i="7"/>
  <c r="Y797" i="7"/>
  <c r="Y798" i="7"/>
  <c r="Y799" i="7"/>
  <c r="Y800" i="7"/>
  <c r="Y801" i="7"/>
  <c r="Y802" i="7"/>
  <c r="Y803" i="7"/>
  <c r="Y804" i="7"/>
  <c r="Y805" i="7"/>
  <c r="Y806" i="7"/>
  <c r="Y807" i="7"/>
  <c r="Y808" i="7"/>
  <c r="Y809" i="7"/>
  <c r="Y810" i="7"/>
  <c r="Y811" i="7"/>
  <c r="Y812" i="7"/>
  <c r="Y813" i="7"/>
  <c r="Y814" i="7"/>
  <c r="Y815" i="7"/>
  <c r="Y816" i="7"/>
  <c r="Y817" i="7"/>
  <c r="Y818" i="7"/>
  <c r="Y819" i="7"/>
  <c r="Y820" i="7"/>
  <c r="Y821" i="7"/>
  <c r="Y822" i="7"/>
  <c r="Y823" i="7"/>
  <c r="Y824" i="7"/>
  <c r="Y825" i="7"/>
  <c r="Y826" i="7"/>
  <c r="Y827" i="7"/>
  <c r="Y828" i="7"/>
  <c r="Y829" i="7"/>
  <c r="Y830" i="7"/>
  <c r="Y831" i="7"/>
  <c r="Y832" i="7"/>
  <c r="Y833" i="7"/>
  <c r="Y834" i="7"/>
  <c r="Y835" i="7"/>
  <c r="Y836" i="7"/>
  <c r="Y837" i="7"/>
  <c r="Y838" i="7"/>
  <c r="Y839" i="7"/>
  <c r="Y840" i="7"/>
  <c r="Y841" i="7"/>
  <c r="Y842" i="7"/>
  <c r="Y843" i="7"/>
  <c r="Y844" i="7"/>
  <c r="Y845" i="7"/>
  <c r="Y846" i="7"/>
  <c r="Y847" i="7"/>
  <c r="Y848" i="7"/>
  <c r="Y849" i="7"/>
  <c r="Y850" i="7"/>
  <c r="Y851" i="7"/>
  <c r="Y852" i="7"/>
  <c r="Y853" i="7"/>
  <c r="Y854" i="7"/>
  <c r="Y855" i="7"/>
  <c r="Y856" i="7"/>
  <c r="Y857" i="7"/>
  <c r="Y858" i="7"/>
  <c r="Y859" i="7"/>
  <c r="Y860" i="7"/>
  <c r="Y861" i="7"/>
  <c r="Y862" i="7"/>
  <c r="Y863" i="7"/>
  <c r="Y864" i="7"/>
  <c r="Y865" i="7"/>
  <c r="Y866" i="7"/>
  <c r="Y867" i="7"/>
  <c r="Y868" i="7"/>
  <c r="Y869" i="7"/>
  <c r="Y870" i="7"/>
  <c r="Y871" i="7"/>
  <c r="Y872" i="7"/>
  <c r="Y873" i="7"/>
  <c r="Y874" i="7"/>
  <c r="Y875" i="7"/>
  <c r="Y876" i="7"/>
  <c r="Y877" i="7"/>
  <c r="Y878" i="7"/>
  <c r="Y879" i="7"/>
  <c r="Y880" i="7"/>
  <c r="Y881" i="7"/>
  <c r="Y882" i="7"/>
  <c r="Y883" i="7"/>
  <c r="Y884" i="7"/>
  <c r="Y885" i="7"/>
  <c r="Y886" i="7"/>
  <c r="Y887" i="7"/>
  <c r="Y888" i="7"/>
  <c r="Y889" i="7"/>
  <c r="Y890" i="7"/>
  <c r="Y891" i="7"/>
  <c r="Y892" i="7"/>
  <c r="Y893" i="7"/>
  <c r="Y894" i="7"/>
  <c r="Y895" i="7"/>
  <c r="Y896" i="7"/>
  <c r="Y897" i="7"/>
  <c r="Y898" i="7"/>
  <c r="Y899" i="7"/>
  <c r="Y900" i="7"/>
  <c r="Y901" i="7"/>
  <c r="Y902" i="7"/>
  <c r="Y903" i="7"/>
  <c r="Y904" i="7"/>
  <c r="Y905" i="7"/>
  <c r="Y906" i="7"/>
  <c r="Y907" i="7"/>
  <c r="Y908" i="7"/>
  <c r="Y909" i="7"/>
  <c r="Y910" i="7"/>
  <c r="Y911" i="7"/>
  <c r="Y912" i="7"/>
  <c r="Y913" i="7"/>
  <c r="Y914" i="7"/>
  <c r="Y915" i="7"/>
  <c r="Y916" i="7"/>
  <c r="Y917" i="7"/>
  <c r="Y918" i="7"/>
  <c r="Y919" i="7"/>
  <c r="Y920" i="7"/>
  <c r="Y921" i="7"/>
  <c r="Y922" i="7"/>
  <c r="Y923" i="7"/>
  <c r="Y924" i="7"/>
  <c r="Y925" i="7"/>
  <c r="Y926" i="7"/>
  <c r="Y927" i="7"/>
  <c r="Y928" i="7"/>
  <c r="Y929" i="7"/>
  <c r="Y930" i="7"/>
  <c r="Y931" i="7"/>
  <c r="Y932" i="7"/>
  <c r="Y933" i="7"/>
  <c r="Y934" i="7"/>
  <c r="Y935" i="7"/>
  <c r="Y936" i="7"/>
  <c r="Y937" i="7"/>
  <c r="Y938" i="7"/>
  <c r="Y939" i="7"/>
  <c r="Y940" i="7"/>
  <c r="Y941" i="7"/>
  <c r="Y942" i="7"/>
  <c r="Y943" i="7"/>
  <c r="Y944" i="7"/>
  <c r="Y945" i="7"/>
  <c r="Y946" i="7"/>
  <c r="Y947" i="7"/>
  <c r="Y948" i="7"/>
  <c r="Y949" i="7"/>
  <c r="Y950" i="7"/>
  <c r="Y951" i="7"/>
  <c r="Y952" i="7"/>
  <c r="Y953" i="7"/>
  <c r="Y954" i="7"/>
  <c r="Y955" i="7"/>
  <c r="Y956" i="7"/>
  <c r="Y957" i="7"/>
  <c r="Y958" i="7"/>
  <c r="Y959" i="7"/>
  <c r="Y960" i="7"/>
  <c r="Y961" i="7"/>
  <c r="Y962" i="7"/>
  <c r="Y963" i="7"/>
  <c r="Y964" i="7"/>
  <c r="Y965" i="7"/>
  <c r="Y966" i="7"/>
  <c r="Y967" i="7"/>
  <c r="Y968" i="7"/>
  <c r="Y969" i="7"/>
  <c r="Y970" i="7"/>
  <c r="Y971" i="7"/>
  <c r="Y972" i="7"/>
  <c r="Y973" i="7"/>
  <c r="Y974" i="7"/>
  <c r="Y975" i="7"/>
  <c r="Y976" i="7"/>
  <c r="Y977" i="7"/>
  <c r="Y978" i="7"/>
  <c r="Y979" i="7"/>
  <c r="Y980" i="7"/>
  <c r="Y981" i="7"/>
  <c r="Y982" i="7"/>
  <c r="Y983" i="7"/>
  <c r="Y984" i="7"/>
  <c r="Y985" i="7"/>
  <c r="Y986" i="7"/>
  <c r="Y987" i="7"/>
  <c r="Y988" i="7"/>
  <c r="Y989" i="7"/>
  <c r="Y990" i="7"/>
  <c r="Y991" i="7"/>
  <c r="Y992" i="7"/>
  <c r="Y993" i="7"/>
  <c r="Y994" i="7"/>
  <c r="Y995" i="7"/>
  <c r="Y996" i="7"/>
  <c r="Y997" i="7"/>
  <c r="Y998" i="7"/>
  <c r="Y999" i="7"/>
  <c r="Y1000" i="7"/>
  <c r="Y1001" i="7"/>
  <c r="Y1002" i="7"/>
  <c r="Y1003" i="7"/>
  <c r="Y1004" i="7"/>
  <c r="Y1005" i="7"/>
  <c r="Y1006" i="7"/>
  <c r="Y1007" i="7"/>
  <c r="Y1008" i="7"/>
  <c r="Y1009" i="7"/>
  <c r="Y1010" i="7"/>
  <c r="Y1011" i="7"/>
  <c r="Y1012" i="7"/>
  <c r="Y1013" i="7"/>
  <c r="Y1014" i="7"/>
  <c r="Y1015" i="7"/>
  <c r="Y1016" i="7"/>
  <c r="Y1017" i="7"/>
  <c r="Y1018" i="7"/>
  <c r="Y1019" i="7"/>
  <c r="Y1020" i="7"/>
  <c r="Y1021" i="7"/>
  <c r="Y1022" i="7"/>
  <c r="Y1023" i="7"/>
  <c r="Y1024" i="7"/>
  <c r="Y1025" i="7"/>
  <c r="Y1026" i="7"/>
  <c r="Y1027" i="7"/>
  <c r="Y1028" i="7"/>
  <c r="Y1029" i="7"/>
  <c r="Y1030" i="7"/>
  <c r="Y1031" i="7"/>
  <c r="Y1032" i="7"/>
  <c r="Y1033" i="7"/>
  <c r="Y1034" i="7"/>
  <c r="Y1035" i="7"/>
  <c r="Y1036" i="7"/>
  <c r="Y1037" i="7"/>
  <c r="Y1038" i="7"/>
  <c r="Y1039" i="7"/>
  <c r="Y1040" i="7"/>
  <c r="Y1041" i="7"/>
  <c r="Y1042" i="7"/>
  <c r="Y1043" i="7"/>
  <c r="Y1044" i="7"/>
  <c r="Y1045" i="7"/>
  <c r="Y1046" i="7"/>
  <c r="Y1047" i="7"/>
  <c r="Y1048" i="7"/>
  <c r="Y1049" i="7"/>
  <c r="Y1050" i="7"/>
  <c r="Y1051" i="7"/>
  <c r="Y1052" i="7"/>
  <c r="Y1053" i="7"/>
  <c r="Y1054" i="7"/>
  <c r="Y1055" i="7"/>
  <c r="Y1056" i="7"/>
  <c r="Y1057" i="7"/>
  <c r="Y1058" i="7"/>
  <c r="Y1059" i="7"/>
  <c r="Y1060" i="7"/>
  <c r="Y1061" i="7"/>
  <c r="Y1062" i="7"/>
  <c r="Y1063" i="7"/>
  <c r="Y1064" i="7"/>
  <c r="Y1065" i="7"/>
  <c r="Y1066" i="7"/>
  <c r="Y1067" i="7"/>
  <c r="Y1068" i="7"/>
  <c r="Y1069" i="7"/>
  <c r="Y1070" i="7"/>
  <c r="Y1071" i="7"/>
  <c r="Y1072" i="7"/>
  <c r="Y1073" i="7"/>
  <c r="Y1074" i="7"/>
  <c r="Y1075" i="7"/>
  <c r="Y1076" i="7"/>
  <c r="Y1077" i="7"/>
  <c r="Y1078" i="7"/>
  <c r="Y1079" i="7"/>
  <c r="Y1080" i="7"/>
  <c r="Y1081" i="7"/>
  <c r="Y1082" i="7"/>
  <c r="Y1083" i="7"/>
  <c r="Y1084" i="7"/>
  <c r="Y1085" i="7"/>
  <c r="Y1086" i="7"/>
  <c r="Y1087" i="7"/>
  <c r="Y1088" i="7"/>
  <c r="Y1089" i="7"/>
  <c r="Y1090" i="7"/>
  <c r="Y1091" i="7"/>
  <c r="Y1092" i="7"/>
  <c r="Y1093" i="7"/>
  <c r="Y1094" i="7"/>
  <c r="Y1095" i="7"/>
  <c r="Y1096" i="7"/>
  <c r="Y1097" i="7"/>
  <c r="Y1098" i="7"/>
  <c r="Y1099" i="7"/>
  <c r="Y1100" i="7"/>
  <c r="Y1101" i="7"/>
  <c r="Y1102" i="7"/>
  <c r="Y1103" i="7"/>
  <c r="Y1104" i="7"/>
  <c r="Y1105" i="7"/>
  <c r="Y1106" i="7"/>
  <c r="Y1107" i="7"/>
  <c r="Y1108" i="7"/>
  <c r="Y1109" i="7"/>
  <c r="Y1110" i="7"/>
  <c r="Y1111" i="7"/>
  <c r="Y1112" i="7"/>
  <c r="Y1113" i="7"/>
  <c r="Y1114" i="7"/>
  <c r="Y1115" i="7"/>
  <c r="Y1116" i="7"/>
  <c r="Y1117" i="7"/>
  <c r="Y1118" i="7"/>
  <c r="Y1119" i="7"/>
  <c r="Y1120" i="7"/>
  <c r="Y1121" i="7"/>
  <c r="Y1122" i="7"/>
  <c r="Y1123" i="7"/>
  <c r="Y1124" i="7"/>
  <c r="Y1125" i="7"/>
  <c r="Y1126" i="7"/>
  <c r="Y1127" i="7"/>
  <c r="Y1128" i="7"/>
  <c r="Y1129" i="7"/>
  <c r="Y1130" i="7"/>
  <c r="Y1131" i="7"/>
  <c r="Y1132" i="7"/>
  <c r="Y1133" i="7"/>
  <c r="Y1134" i="7"/>
  <c r="Y1135" i="7"/>
  <c r="Y1136" i="7"/>
  <c r="Y1137" i="7"/>
  <c r="Y1138" i="7"/>
  <c r="Y1139" i="7"/>
  <c r="Y1140" i="7"/>
  <c r="Y1141" i="7"/>
  <c r="Y1142" i="7"/>
  <c r="Y1143" i="7"/>
  <c r="Y1144" i="7"/>
  <c r="Y1145" i="7"/>
  <c r="Y1146" i="7"/>
  <c r="Y1147" i="7"/>
  <c r="Y1148" i="7"/>
  <c r="Y1149" i="7"/>
  <c r="Y1150" i="7"/>
  <c r="Y1151" i="7"/>
  <c r="Y1152" i="7"/>
  <c r="Y1153" i="7"/>
  <c r="Y1154" i="7"/>
  <c r="Y1155" i="7"/>
  <c r="Y1156" i="7"/>
  <c r="Y1157" i="7"/>
  <c r="Y1158" i="7"/>
  <c r="Y1159" i="7"/>
  <c r="Y1160" i="7"/>
  <c r="Y1161" i="7"/>
  <c r="Y1162" i="7"/>
  <c r="Y1163" i="7"/>
  <c r="Y1164" i="7"/>
  <c r="Y1165" i="7"/>
  <c r="Y1166" i="7"/>
  <c r="Y1167" i="7"/>
  <c r="Y1168" i="7"/>
  <c r="Y1169" i="7"/>
  <c r="Y1170" i="7"/>
  <c r="Y1171" i="7"/>
  <c r="Y1172" i="7"/>
  <c r="Y1173" i="7"/>
  <c r="Y1174" i="7"/>
  <c r="Y1175" i="7"/>
  <c r="Y1176" i="7"/>
  <c r="Y1177" i="7"/>
  <c r="Y1178" i="7"/>
  <c r="Y1179" i="7"/>
  <c r="Y1180" i="7"/>
  <c r="Y1181" i="7"/>
  <c r="Y1182" i="7"/>
  <c r="Y1183" i="7"/>
  <c r="Y1184" i="7"/>
  <c r="Y1185" i="7"/>
  <c r="Y1186" i="7"/>
  <c r="Y1187" i="7"/>
  <c r="Y1188" i="7"/>
  <c r="Y1189" i="7"/>
  <c r="Y1190" i="7"/>
  <c r="Y1191" i="7"/>
  <c r="Y1192" i="7"/>
  <c r="Y1193" i="7"/>
  <c r="Y1194" i="7"/>
  <c r="Y1195" i="7"/>
  <c r="Y1196" i="7"/>
  <c r="Y1197" i="7"/>
  <c r="Y1198" i="7"/>
  <c r="Y1199" i="7"/>
  <c r="Y1200" i="7"/>
  <c r="Y1201" i="7"/>
  <c r="Y1202" i="7"/>
  <c r="Y1203" i="7"/>
  <c r="Y1204" i="7"/>
  <c r="Y1205" i="7"/>
  <c r="Y1206" i="7"/>
  <c r="Y1207" i="7"/>
  <c r="Y1208" i="7"/>
  <c r="Y1209" i="7"/>
  <c r="Y1210" i="7"/>
  <c r="Y1211" i="7"/>
  <c r="Y1212" i="7"/>
  <c r="Y1213" i="7"/>
  <c r="Y1214" i="7"/>
  <c r="Y1215" i="7"/>
  <c r="Y1216" i="7"/>
  <c r="Y1217" i="7"/>
  <c r="Y1218" i="7"/>
  <c r="Y1219" i="7"/>
  <c r="Y1220" i="7"/>
  <c r="Y1221" i="7"/>
  <c r="Y1222" i="7"/>
  <c r="Y1223" i="7"/>
  <c r="Y1224" i="7"/>
  <c r="Y1225" i="7"/>
  <c r="Y1226" i="7"/>
  <c r="Y1227" i="7"/>
  <c r="Y1228" i="7"/>
  <c r="Y1229" i="7"/>
  <c r="Y1230" i="7"/>
  <c r="Y1231" i="7"/>
  <c r="Y1232" i="7"/>
  <c r="Y1233" i="7"/>
  <c r="Y1234" i="7"/>
  <c r="Y1235" i="7"/>
  <c r="Y1236" i="7"/>
  <c r="Y1237" i="7"/>
  <c r="Y1238" i="7"/>
  <c r="Y1239" i="7"/>
  <c r="Y1240" i="7"/>
  <c r="Y1241" i="7"/>
  <c r="Y1242" i="7"/>
  <c r="Y1243" i="7"/>
  <c r="Y1244" i="7"/>
  <c r="Y1245" i="7"/>
  <c r="Y1246" i="7"/>
  <c r="Y1247" i="7"/>
  <c r="Y1248" i="7"/>
  <c r="Y1249" i="7"/>
  <c r="Y1250" i="7"/>
  <c r="Y1251" i="7"/>
  <c r="Y1252" i="7"/>
  <c r="Y1253" i="7"/>
  <c r="Y1254" i="7"/>
  <c r="Y1255" i="7"/>
  <c r="Y1256" i="7"/>
  <c r="Y1257" i="7"/>
  <c r="Y1258" i="7"/>
  <c r="Y1259" i="7"/>
  <c r="Y1260" i="7"/>
  <c r="Y1261" i="7"/>
  <c r="Y1262" i="7"/>
  <c r="Y1263" i="7"/>
  <c r="Y1264" i="7"/>
  <c r="Y1265" i="7"/>
  <c r="Y1266" i="7"/>
  <c r="Y1267" i="7"/>
  <c r="Y1268" i="7"/>
  <c r="Y1269" i="7"/>
  <c r="Y1270" i="7"/>
  <c r="Y1271" i="7"/>
  <c r="Y1272" i="7"/>
  <c r="Y1273" i="7"/>
  <c r="Y1274" i="7"/>
  <c r="Y1275" i="7"/>
  <c r="Y1276" i="7"/>
  <c r="Y1277" i="7"/>
  <c r="Y1278" i="7"/>
  <c r="Y1279" i="7"/>
  <c r="Y1280" i="7"/>
  <c r="Y1281" i="7"/>
  <c r="Y1282" i="7"/>
  <c r="Y1283" i="7"/>
  <c r="Y1284" i="7"/>
  <c r="Y1285" i="7"/>
  <c r="Y1286" i="7"/>
  <c r="Y1287" i="7"/>
  <c r="Y1288" i="7"/>
  <c r="Y1289" i="7"/>
  <c r="Y1290" i="7"/>
  <c r="Y1291" i="7"/>
  <c r="Y1292" i="7"/>
  <c r="Y1293" i="7"/>
  <c r="Y1294" i="7"/>
  <c r="Y1295" i="7"/>
  <c r="Y1296" i="7"/>
  <c r="Y1297" i="7"/>
  <c r="Y1298" i="7"/>
  <c r="Y1299" i="7"/>
  <c r="Y1300" i="7"/>
  <c r="Y1301" i="7"/>
  <c r="Y1302" i="7"/>
  <c r="Y1303" i="7"/>
  <c r="Y1304" i="7"/>
  <c r="Y1305" i="7"/>
  <c r="Y1306" i="7"/>
  <c r="Y1307" i="7"/>
  <c r="Y1308" i="7"/>
  <c r="Y1309" i="7"/>
  <c r="Y1310" i="7"/>
  <c r="Y1311" i="7"/>
  <c r="Y1312" i="7"/>
  <c r="Y1313" i="7"/>
  <c r="Y1314" i="7"/>
  <c r="Y1315" i="7"/>
  <c r="Y1316" i="7"/>
  <c r="Y1317" i="7"/>
  <c r="Y1318" i="7"/>
  <c r="Y1319" i="7"/>
  <c r="Y1320" i="7"/>
  <c r="Y1321" i="7"/>
  <c r="Y1322" i="7"/>
  <c r="Y1323" i="7"/>
  <c r="Y1324" i="7"/>
  <c r="Y1325" i="7"/>
  <c r="Y1326" i="7"/>
  <c r="Y1327" i="7"/>
  <c r="Y1328" i="7"/>
  <c r="Y1329" i="7"/>
  <c r="Y1330" i="7"/>
  <c r="Y1331" i="7"/>
  <c r="Y1332" i="7"/>
  <c r="Y1333" i="7"/>
  <c r="Y1334" i="7"/>
  <c r="Y1335" i="7"/>
  <c r="Y1336" i="7"/>
  <c r="Y1337" i="7"/>
  <c r="Y1338" i="7"/>
  <c r="Y1339" i="7"/>
  <c r="Y1340" i="7"/>
  <c r="Y1341" i="7"/>
  <c r="Y1342" i="7"/>
  <c r="Y1343" i="7"/>
  <c r="Y1344" i="7"/>
  <c r="Y1345" i="7"/>
  <c r="Y1346" i="7"/>
  <c r="Y1347" i="7"/>
  <c r="Y1348" i="7"/>
  <c r="Y1349" i="7"/>
  <c r="Y1350" i="7"/>
  <c r="Y1351" i="7"/>
  <c r="Y1352" i="7"/>
  <c r="Y1353" i="7"/>
  <c r="Y1354" i="7"/>
  <c r="Y1355" i="7"/>
  <c r="Y1356" i="7"/>
  <c r="Y1357" i="7"/>
  <c r="Y1358" i="7"/>
  <c r="Y1359" i="7"/>
  <c r="Y1360" i="7"/>
  <c r="Y1361" i="7"/>
  <c r="Y1362" i="7"/>
  <c r="Y1363" i="7"/>
  <c r="Y1364" i="7"/>
  <c r="Y1365" i="7"/>
  <c r="Y1366" i="7"/>
  <c r="Y1367" i="7"/>
  <c r="Y1368" i="7"/>
  <c r="Y1369" i="7"/>
  <c r="Y1370" i="7"/>
  <c r="Y1371" i="7"/>
  <c r="Y1372" i="7"/>
  <c r="Y1373" i="7"/>
  <c r="Y1374" i="7"/>
  <c r="Y1375" i="7"/>
  <c r="Y1376" i="7"/>
  <c r="Y1377" i="7"/>
  <c r="Y1378" i="7"/>
  <c r="Y1379" i="7"/>
  <c r="Y1380" i="7"/>
  <c r="Y1381" i="7"/>
  <c r="Y1382" i="7"/>
  <c r="Y1383" i="7"/>
  <c r="Y1384" i="7"/>
  <c r="Y1385" i="7"/>
  <c r="Y1386" i="7"/>
  <c r="Y1387" i="7"/>
  <c r="Y1388" i="7"/>
  <c r="Y1389" i="7"/>
  <c r="Y1390" i="7"/>
  <c r="Y1391" i="7"/>
  <c r="Y1392" i="7"/>
  <c r="Y1393" i="7"/>
  <c r="Y1394" i="7"/>
  <c r="Y1395" i="7"/>
  <c r="Y1396" i="7"/>
  <c r="Y1397" i="7"/>
  <c r="Y1398" i="7"/>
  <c r="Y1399" i="7"/>
  <c r="Y1400" i="7"/>
  <c r="Y1401" i="7"/>
  <c r="Y1402" i="7"/>
  <c r="Y1403" i="7"/>
  <c r="Y1404" i="7"/>
  <c r="Y1405" i="7"/>
  <c r="Y1406" i="7"/>
  <c r="Y1407" i="7"/>
  <c r="Y1408" i="7"/>
  <c r="Y1409" i="7"/>
  <c r="Y1410" i="7"/>
  <c r="Y1411" i="7"/>
  <c r="Y1412" i="7"/>
  <c r="Y1413" i="7"/>
  <c r="Y1414" i="7"/>
  <c r="Y1415" i="7"/>
  <c r="Y1416" i="7"/>
  <c r="Y1417" i="7"/>
  <c r="Y1418" i="7"/>
  <c r="Y1419" i="7"/>
  <c r="Y1420" i="7"/>
  <c r="Y1421" i="7"/>
  <c r="Y1422" i="7"/>
  <c r="Y1423" i="7"/>
  <c r="Y1424" i="7"/>
  <c r="Y1425" i="7"/>
  <c r="Y1426" i="7"/>
  <c r="Y1427" i="7"/>
  <c r="Y1428" i="7"/>
  <c r="Y1429" i="7"/>
  <c r="Y1430" i="7"/>
  <c r="Y1431" i="7"/>
  <c r="Y1432" i="7"/>
  <c r="Y1433" i="7"/>
  <c r="Y1434" i="7"/>
  <c r="Y1435" i="7"/>
  <c r="Y1436" i="7"/>
  <c r="Y1437" i="7"/>
  <c r="Y1438" i="7"/>
  <c r="Y1439" i="7"/>
  <c r="Y1440" i="7"/>
  <c r="Y1441" i="7"/>
  <c r="Y1442" i="7"/>
  <c r="Y1443" i="7"/>
  <c r="Y1444" i="7"/>
  <c r="Y1445" i="7"/>
  <c r="Y1446" i="7"/>
  <c r="Y1447" i="7"/>
  <c r="Y1448" i="7"/>
  <c r="Y1449" i="7"/>
  <c r="Y1450" i="7"/>
  <c r="Y1451" i="7"/>
  <c r="Y1452" i="7"/>
  <c r="Y1453" i="7"/>
  <c r="Y1454" i="7"/>
  <c r="Y1455" i="7"/>
  <c r="Y1456" i="7"/>
  <c r="Y1457" i="7"/>
  <c r="Y1458" i="7"/>
  <c r="Y1459" i="7"/>
  <c r="Y1460" i="7"/>
  <c r="Y1461" i="7"/>
  <c r="Y1462" i="7"/>
  <c r="Y1463" i="7"/>
  <c r="Y1464" i="7"/>
  <c r="Y1465" i="7"/>
  <c r="Y1466" i="7"/>
  <c r="Y1467" i="7"/>
  <c r="Y1468" i="7"/>
  <c r="Y1469" i="7"/>
  <c r="Y1470" i="7"/>
  <c r="Y1471" i="7"/>
  <c r="Y1472" i="7"/>
  <c r="Y1473" i="7"/>
  <c r="Y1474" i="7"/>
  <c r="Y1475" i="7"/>
  <c r="Y1476" i="7"/>
  <c r="Y1477" i="7"/>
  <c r="Y1478" i="7"/>
  <c r="Y1479" i="7"/>
  <c r="Y1480" i="7"/>
  <c r="Y1481" i="7"/>
  <c r="Y1482" i="7"/>
  <c r="Y1483" i="7"/>
  <c r="Y1484" i="7"/>
  <c r="Y1485" i="7"/>
  <c r="Y1486" i="7"/>
  <c r="Y1487" i="7"/>
  <c r="Y1488" i="7"/>
  <c r="Y1489" i="7"/>
  <c r="Y1490" i="7"/>
  <c r="Y1491" i="7"/>
  <c r="Y1492" i="7"/>
  <c r="Y1493" i="7"/>
  <c r="Y1494" i="7"/>
  <c r="Y1495" i="7"/>
  <c r="Y1496" i="7"/>
  <c r="Y1497" i="7"/>
  <c r="Y1498" i="7"/>
  <c r="Y1499" i="7"/>
  <c r="Y1500" i="7"/>
  <c r="Y1501" i="7"/>
  <c r="Y1502" i="7"/>
  <c r="Y1503" i="7"/>
  <c r="Y1504" i="7"/>
  <c r="Y1505" i="7"/>
  <c r="Y1506" i="7"/>
  <c r="Y1507" i="7"/>
  <c r="Y1508" i="7"/>
  <c r="Y1509" i="7"/>
  <c r="Y1510" i="7"/>
  <c r="Y1511" i="7"/>
  <c r="Y1512" i="7"/>
  <c r="Y1513" i="7"/>
  <c r="Y1514" i="7"/>
  <c r="Y1515" i="7"/>
  <c r="Y1516" i="7"/>
  <c r="Y1517" i="7"/>
  <c r="Y1518" i="7"/>
  <c r="Y1519" i="7"/>
  <c r="Y1520" i="7"/>
  <c r="Y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X73" i="7"/>
  <c r="X74" i="7"/>
  <c r="X75" i="7"/>
  <c r="X76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7" i="7"/>
  <c r="X98" i="7"/>
  <c r="X99" i="7"/>
  <c r="X100" i="7"/>
  <c r="X101" i="7"/>
  <c r="X102" i="7"/>
  <c r="X103" i="7"/>
  <c r="X104" i="7"/>
  <c r="X105" i="7"/>
  <c r="X106" i="7"/>
  <c r="X107" i="7"/>
  <c r="X108" i="7"/>
  <c r="X109" i="7"/>
  <c r="X110" i="7"/>
  <c r="X111" i="7"/>
  <c r="X112" i="7"/>
  <c r="X113" i="7"/>
  <c r="X114" i="7"/>
  <c r="X115" i="7"/>
  <c r="X116" i="7"/>
  <c r="X117" i="7"/>
  <c r="X118" i="7"/>
  <c r="X119" i="7"/>
  <c r="X120" i="7"/>
  <c r="X121" i="7"/>
  <c r="X122" i="7"/>
  <c r="X123" i="7"/>
  <c r="X124" i="7"/>
  <c r="X125" i="7"/>
  <c r="X126" i="7"/>
  <c r="X127" i="7"/>
  <c r="X128" i="7"/>
  <c r="X129" i="7"/>
  <c r="X130" i="7"/>
  <c r="X131" i="7"/>
  <c r="X132" i="7"/>
  <c r="X133" i="7"/>
  <c r="X134" i="7"/>
  <c r="X135" i="7"/>
  <c r="X136" i="7"/>
  <c r="X137" i="7"/>
  <c r="X138" i="7"/>
  <c r="X139" i="7"/>
  <c r="X140" i="7"/>
  <c r="X141" i="7"/>
  <c r="X142" i="7"/>
  <c r="X143" i="7"/>
  <c r="X144" i="7"/>
  <c r="X145" i="7"/>
  <c r="X146" i="7"/>
  <c r="X147" i="7"/>
  <c r="X148" i="7"/>
  <c r="X149" i="7"/>
  <c r="X150" i="7"/>
  <c r="X151" i="7"/>
  <c r="X152" i="7"/>
  <c r="X153" i="7"/>
  <c r="X154" i="7"/>
  <c r="X155" i="7"/>
  <c r="X156" i="7"/>
  <c r="X157" i="7"/>
  <c r="X158" i="7"/>
  <c r="X159" i="7"/>
  <c r="X160" i="7"/>
  <c r="X161" i="7"/>
  <c r="X162" i="7"/>
  <c r="X163" i="7"/>
  <c r="X164" i="7"/>
  <c r="X165" i="7"/>
  <c r="X166" i="7"/>
  <c r="X167" i="7"/>
  <c r="X168" i="7"/>
  <c r="X169" i="7"/>
  <c r="X170" i="7"/>
  <c r="X171" i="7"/>
  <c r="X172" i="7"/>
  <c r="X173" i="7"/>
  <c r="X174" i="7"/>
  <c r="X175" i="7"/>
  <c r="X176" i="7"/>
  <c r="X177" i="7"/>
  <c r="X178" i="7"/>
  <c r="X179" i="7"/>
  <c r="X180" i="7"/>
  <c r="X181" i="7"/>
  <c r="X182" i="7"/>
  <c r="X183" i="7"/>
  <c r="X184" i="7"/>
  <c r="X185" i="7"/>
  <c r="X186" i="7"/>
  <c r="X187" i="7"/>
  <c r="X188" i="7"/>
  <c r="X189" i="7"/>
  <c r="X190" i="7"/>
  <c r="X191" i="7"/>
  <c r="X192" i="7"/>
  <c r="X193" i="7"/>
  <c r="X194" i="7"/>
  <c r="X195" i="7"/>
  <c r="X196" i="7"/>
  <c r="X197" i="7"/>
  <c r="X198" i="7"/>
  <c r="X199" i="7"/>
  <c r="X200" i="7"/>
  <c r="X201" i="7"/>
  <c r="X202" i="7"/>
  <c r="X203" i="7"/>
  <c r="X204" i="7"/>
  <c r="X205" i="7"/>
  <c r="X206" i="7"/>
  <c r="X207" i="7"/>
  <c r="X208" i="7"/>
  <c r="X209" i="7"/>
  <c r="X210" i="7"/>
  <c r="X211" i="7"/>
  <c r="X212" i="7"/>
  <c r="X213" i="7"/>
  <c r="X214" i="7"/>
  <c r="X215" i="7"/>
  <c r="X216" i="7"/>
  <c r="X217" i="7"/>
  <c r="X218" i="7"/>
  <c r="X219" i="7"/>
  <c r="X220" i="7"/>
  <c r="X221" i="7"/>
  <c r="X222" i="7"/>
  <c r="X223" i="7"/>
  <c r="X224" i="7"/>
  <c r="X225" i="7"/>
  <c r="X226" i="7"/>
  <c r="X227" i="7"/>
  <c r="X228" i="7"/>
  <c r="X229" i="7"/>
  <c r="X230" i="7"/>
  <c r="X231" i="7"/>
  <c r="X232" i="7"/>
  <c r="X233" i="7"/>
  <c r="X234" i="7"/>
  <c r="X235" i="7"/>
  <c r="X236" i="7"/>
  <c r="X237" i="7"/>
  <c r="X238" i="7"/>
  <c r="X239" i="7"/>
  <c r="X240" i="7"/>
  <c r="X241" i="7"/>
  <c r="X242" i="7"/>
  <c r="X243" i="7"/>
  <c r="X244" i="7"/>
  <c r="X245" i="7"/>
  <c r="X246" i="7"/>
  <c r="X247" i="7"/>
  <c r="X248" i="7"/>
  <c r="X249" i="7"/>
  <c r="X250" i="7"/>
  <c r="X251" i="7"/>
  <c r="X252" i="7"/>
  <c r="X253" i="7"/>
  <c r="X254" i="7"/>
  <c r="X255" i="7"/>
  <c r="X256" i="7"/>
  <c r="X257" i="7"/>
  <c r="X258" i="7"/>
  <c r="X259" i="7"/>
  <c r="X260" i="7"/>
  <c r="X261" i="7"/>
  <c r="X262" i="7"/>
  <c r="X263" i="7"/>
  <c r="X264" i="7"/>
  <c r="X265" i="7"/>
  <c r="X266" i="7"/>
  <c r="X267" i="7"/>
  <c r="X268" i="7"/>
  <c r="X269" i="7"/>
  <c r="X270" i="7"/>
  <c r="X271" i="7"/>
  <c r="X272" i="7"/>
  <c r="X273" i="7"/>
  <c r="X274" i="7"/>
  <c r="X275" i="7"/>
  <c r="X276" i="7"/>
  <c r="X277" i="7"/>
  <c r="X278" i="7"/>
  <c r="X279" i="7"/>
  <c r="X280" i="7"/>
  <c r="X281" i="7"/>
  <c r="X282" i="7"/>
  <c r="X283" i="7"/>
  <c r="X284" i="7"/>
  <c r="X285" i="7"/>
  <c r="X286" i="7"/>
  <c r="X287" i="7"/>
  <c r="X288" i="7"/>
  <c r="X289" i="7"/>
  <c r="X290" i="7"/>
  <c r="X291" i="7"/>
  <c r="X292" i="7"/>
  <c r="X293" i="7"/>
  <c r="X294" i="7"/>
  <c r="X295" i="7"/>
  <c r="X296" i="7"/>
  <c r="X297" i="7"/>
  <c r="X298" i="7"/>
  <c r="X299" i="7"/>
  <c r="X300" i="7"/>
  <c r="X301" i="7"/>
  <c r="X302" i="7"/>
  <c r="X303" i="7"/>
  <c r="X304" i="7"/>
  <c r="X305" i="7"/>
  <c r="X306" i="7"/>
  <c r="X307" i="7"/>
  <c r="X308" i="7"/>
  <c r="X309" i="7"/>
  <c r="X310" i="7"/>
  <c r="X311" i="7"/>
  <c r="X312" i="7"/>
  <c r="X313" i="7"/>
  <c r="X314" i="7"/>
  <c r="X315" i="7"/>
  <c r="X316" i="7"/>
  <c r="X317" i="7"/>
  <c r="X318" i="7"/>
  <c r="X319" i="7"/>
  <c r="X320" i="7"/>
  <c r="X321" i="7"/>
  <c r="X322" i="7"/>
  <c r="X323" i="7"/>
  <c r="X324" i="7"/>
  <c r="X325" i="7"/>
  <c r="X326" i="7"/>
  <c r="X327" i="7"/>
  <c r="X328" i="7"/>
  <c r="X329" i="7"/>
  <c r="X330" i="7"/>
  <c r="X331" i="7"/>
  <c r="X332" i="7"/>
  <c r="X333" i="7"/>
  <c r="X334" i="7"/>
  <c r="X335" i="7"/>
  <c r="X336" i="7"/>
  <c r="X337" i="7"/>
  <c r="X338" i="7"/>
  <c r="X339" i="7"/>
  <c r="X340" i="7"/>
  <c r="X341" i="7"/>
  <c r="X342" i="7"/>
  <c r="X343" i="7"/>
  <c r="X344" i="7"/>
  <c r="X345" i="7"/>
  <c r="X346" i="7"/>
  <c r="X347" i="7"/>
  <c r="X348" i="7"/>
  <c r="X349" i="7"/>
  <c r="X350" i="7"/>
  <c r="X351" i="7"/>
  <c r="X352" i="7"/>
  <c r="X353" i="7"/>
  <c r="X354" i="7"/>
  <c r="X355" i="7"/>
  <c r="X356" i="7"/>
  <c r="X357" i="7"/>
  <c r="X358" i="7"/>
  <c r="X359" i="7"/>
  <c r="X360" i="7"/>
  <c r="X361" i="7"/>
  <c r="X362" i="7"/>
  <c r="X363" i="7"/>
  <c r="X364" i="7"/>
  <c r="X365" i="7"/>
  <c r="X366" i="7"/>
  <c r="X367" i="7"/>
  <c r="X368" i="7"/>
  <c r="X369" i="7"/>
  <c r="X370" i="7"/>
  <c r="X371" i="7"/>
  <c r="X372" i="7"/>
  <c r="X373" i="7"/>
  <c r="X374" i="7"/>
  <c r="X375" i="7"/>
  <c r="X376" i="7"/>
  <c r="X377" i="7"/>
  <c r="X378" i="7"/>
  <c r="X379" i="7"/>
  <c r="X380" i="7"/>
  <c r="X381" i="7"/>
  <c r="X382" i="7"/>
  <c r="X383" i="7"/>
  <c r="X384" i="7"/>
  <c r="X385" i="7"/>
  <c r="X386" i="7"/>
  <c r="X387" i="7"/>
  <c r="X388" i="7"/>
  <c r="X389" i="7"/>
  <c r="X390" i="7"/>
  <c r="X391" i="7"/>
  <c r="X392" i="7"/>
  <c r="X393" i="7"/>
  <c r="X394" i="7"/>
  <c r="X395" i="7"/>
  <c r="X396" i="7"/>
  <c r="X397" i="7"/>
  <c r="X398" i="7"/>
  <c r="X399" i="7"/>
  <c r="X400" i="7"/>
  <c r="X401" i="7"/>
  <c r="X402" i="7"/>
  <c r="X403" i="7"/>
  <c r="X404" i="7"/>
  <c r="X405" i="7"/>
  <c r="X406" i="7"/>
  <c r="X407" i="7"/>
  <c r="X408" i="7"/>
  <c r="X409" i="7"/>
  <c r="X410" i="7"/>
  <c r="X411" i="7"/>
  <c r="X412" i="7"/>
  <c r="X413" i="7"/>
  <c r="X414" i="7"/>
  <c r="X415" i="7"/>
  <c r="X416" i="7"/>
  <c r="X417" i="7"/>
  <c r="X418" i="7"/>
  <c r="X419" i="7"/>
  <c r="X420" i="7"/>
  <c r="X421" i="7"/>
  <c r="X422" i="7"/>
  <c r="X423" i="7"/>
  <c r="X424" i="7"/>
  <c r="X425" i="7"/>
  <c r="X426" i="7"/>
  <c r="X427" i="7"/>
  <c r="X428" i="7"/>
  <c r="X429" i="7"/>
  <c r="X430" i="7"/>
  <c r="X431" i="7"/>
  <c r="X432" i="7"/>
  <c r="X433" i="7"/>
  <c r="X434" i="7"/>
  <c r="X435" i="7"/>
  <c r="X436" i="7"/>
  <c r="X437" i="7"/>
  <c r="X438" i="7"/>
  <c r="X439" i="7"/>
  <c r="X440" i="7"/>
  <c r="X441" i="7"/>
  <c r="X442" i="7"/>
  <c r="X443" i="7"/>
  <c r="X444" i="7"/>
  <c r="X445" i="7"/>
  <c r="X446" i="7"/>
  <c r="X447" i="7"/>
  <c r="X448" i="7"/>
  <c r="X449" i="7"/>
  <c r="X450" i="7"/>
  <c r="X451" i="7"/>
  <c r="X452" i="7"/>
  <c r="X453" i="7"/>
  <c r="X454" i="7"/>
  <c r="X455" i="7"/>
  <c r="X456" i="7"/>
  <c r="X457" i="7"/>
  <c r="X458" i="7"/>
  <c r="X459" i="7"/>
  <c r="X460" i="7"/>
  <c r="X461" i="7"/>
  <c r="X462" i="7"/>
  <c r="X463" i="7"/>
  <c r="X464" i="7"/>
  <c r="X465" i="7"/>
  <c r="X466" i="7"/>
  <c r="X467" i="7"/>
  <c r="X468" i="7"/>
  <c r="X469" i="7"/>
  <c r="X470" i="7"/>
  <c r="X471" i="7"/>
  <c r="X472" i="7"/>
  <c r="X473" i="7"/>
  <c r="X474" i="7"/>
  <c r="X475" i="7"/>
  <c r="X476" i="7"/>
  <c r="X477" i="7"/>
  <c r="X478" i="7"/>
  <c r="X479" i="7"/>
  <c r="X480" i="7"/>
  <c r="X481" i="7"/>
  <c r="X482" i="7"/>
  <c r="X483" i="7"/>
  <c r="X484" i="7"/>
  <c r="X485" i="7"/>
  <c r="X486" i="7"/>
  <c r="X487" i="7"/>
  <c r="X488" i="7"/>
  <c r="X489" i="7"/>
  <c r="X490" i="7"/>
  <c r="X491" i="7"/>
  <c r="X492" i="7"/>
  <c r="X493" i="7"/>
  <c r="X494" i="7"/>
  <c r="X495" i="7"/>
  <c r="X496" i="7"/>
  <c r="X497" i="7"/>
  <c r="X498" i="7"/>
  <c r="X499" i="7"/>
  <c r="X500" i="7"/>
  <c r="X501" i="7"/>
  <c r="X502" i="7"/>
  <c r="X503" i="7"/>
  <c r="X504" i="7"/>
  <c r="X505" i="7"/>
  <c r="X506" i="7"/>
  <c r="X507" i="7"/>
  <c r="X508" i="7"/>
  <c r="X509" i="7"/>
  <c r="X510" i="7"/>
  <c r="X511" i="7"/>
  <c r="X512" i="7"/>
  <c r="X513" i="7"/>
  <c r="X514" i="7"/>
  <c r="X515" i="7"/>
  <c r="X516" i="7"/>
  <c r="X517" i="7"/>
  <c r="X518" i="7"/>
  <c r="X519" i="7"/>
  <c r="X520" i="7"/>
  <c r="X521" i="7"/>
  <c r="X522" i="7"/>
  <c r="X523" i="7"/>
  <c r="X524" i="7"/>
  <c r="X525" i="7"/>
  <c r="X526" i="7"/>
  <c r="X527" i="7"/>
  <c r="X528" i="7"/>
  <c r="X529" i="7"/>
  <c r="X530" i="7"/>
  <c r="X531" i="7"/>
  <c r="X532" i="7"/>
  <c r="X533" i="7"/>
  <c r="X534" i="7"/>
  <c r="X535" i="7"/>
  <c r="X536" i="7"/>
  <c r="X537" i="7"/>
  <c r="X538" i="7"/>
  <c r="X539" i="7"/>
  <c r="X540" i="7"/>
  <c r="X541" i="7"/>
  <c r="X542" i="7"/>
  <c r="X543" i="7"/>
  <c r="X544" i="7"/>
  <c r="X545" i="7"/>
  <c r="X546" i="7"/>
  <c r="X547" i="7"/>
  <c r="X548" i="7"/>
  <c r="X549" i="7"/>
  <c r="X550" i="7"/>
  <c r="X551" i="7"/>
  <c r="X552" i="7"/>
  <c r="X553" i="7"/>
  <c r="X554" i="7"/>
  <c r="X555" i="7"/>
  <c r="X556" i="7"/>
  <c r="X557" i="7"/>
  <c r="X558" i="7"/>
  <c r="X559" i="7"/>
  <c r="X560" i="7"/>
  <c r="X561" i="7"/>
  <c r="X562" i="7"/>
  <c r="X563" i="7"/>
  <c r="X564" i="7"/>
  <c r="X565" i="7"/>
  <c r="X566" i="7"/>
  <c r="X567" i="7"/>
  <c r="X568" i="7"/>
  <c r="X569" i="7"/>
  <c r="X570" i="7"/>
  <c r="X571" i="7"/>
  <c r="X572" i="7"/>
  <c r="X573" i="7"/>
  <c r="X574" i="7"/>
  <c r="X575" i="7"/>
  <c r="X576" i="7"/>
  <c r="X577" i="7"/>
  <c r="X578" i="7"/>
  <c r="X579" i="7"/>
  <c r="X580" i="7"/>
  <c r="X581" i="7"/>
  <c r="X582" i="7"/>
  <c r="X583" i="7"/>
  <c r="X584" i="7"/>
  <c r="X585" i="7"/>
  <c r="X586" i="7"/>
  <c r="X587" i="7"/>
  <c r="X588" i="7"/>
  <c r="X589" i="7"/>
  <c r="X590" i="7"/>
  <c r="X591" i="7"/>
  <c r="X592" i="7"/>
  <c r="X593" i="7"/>
  <c r="X594" i="7"/>
  <c r="X595" i="7"/>
  <c r="X596" i="7"/>
  <c r="X597" i="7"/>
  <c r="X598" i="7"/>
  <c r="X599" i="7"/>
  <c r="X600" i="7"/>
  <c r="X601" i="7"/>
  <c r="X602" i="7"/>
  <c r="X603" i="7"/>
  <c r="X604" i="7"/>
  <c r="X605" i="7"/>
  <c r="X606" i="7"/>
  <c r="X607" i="7"/>
  <c r="X608" i="7"/>
  <c r="X609" i="7"/>
  <c r="X610" i="7"/>
  <c r="X611" i="7"/>
  <c r="X612" i="7"/>
  <c r="X613" i="7"/>
  <c r="X614" i="7"/>
  <c r="X615" i="7"/>
  <c r="X616" i="7"/>
  <c r="X617" i="7"/>
  <c r="X618" i="7"/>
  <c r="X619" i="7"/>
  <c r="X620" i="7"/>
  <c r="X621" i="7"/>
  <c r="X622" i="7"/>
  <c r="X623" i="7"/>
  <c r="X624" i="7"/>
  <c r="X625" i="7"/>
  <c r="X626" i="7"/>
  <c r="X627" i="7"/>
  <c r="X628" i="7"/>
  <c r="X629" i="7"/>
  <c r="X630" i="7"/>
  <c r="X631" i="7"/>
  <c r="X632" i="7"/>
  <c r="X633" i="7"/>
  <c r="X634" i="7"/>
  <c r="X635" i="7"/>
  <c r="X636" i="7"/>
  <c r="X637" i="7"/>
  <c r="X638" i="7"/>
  <c r="X639" i="7"/>
  <c r="X640" i="7"/>
  <c r="X641" i="7"/>
  <c r="X642" i="7"/>
  <c r="X643" i="7"/>
  <c r="X644" i="7"/>
  <c r="X645" i="7"/>
  <c r="X646" i="7"/>
  <c r="X647" i="7"/>
  <c r="X648" i="7"/>
  <c r="X649" i="7"/>
  <c r="X650" i="7"/>
  <c r="X651" i="7"/>
  <c r="X652" i="7"/>
  <c r="X653" i="7"/>
  <c r="X654" i="7"/>
  <c r="X655" i="7"/>
  <c r="X656" i="7"/>
  <c r="X657" i="7"/>
  <c r="X658" i="7"/>
  <c r="X659" i="7"/>
  <c r="X660" i="7"/>
  <c r="X661" i="7"/>
  <c r="X662" i="7"/>
  <c r="X663" i="7"/>
  <c r="X664" i="7"/>
  <c r="X665" i="7"/>
  <c r="X666" i="7"/>
  <c r="X667" i="7"/>
  <c r="X668" i="7"/>
  <c r="X669" i="7"/>
  <c r="X670" i="7"/>
  <c r="X671" i="7"/>
  <c r="X672" i="7"/>
  <c r="X673" i="7"/>
  <c r="X674" i="7"/>
  <c r="X675" i="7"/>
  <c r="X676" i="7"/>
  <c r="X677" i="7"/>
  <c r="X678" i="7"/>
  <c r="X679" i="7"/>
  <c r="X680" i="7"/>
  <c r="X681" i="7"/>
  <c r="X682" i="7"/>
  <c r="X683" i="7"/>
  <c r="X684" i="7"/>
  <c r="X685" i="7"/>
  <c r="X686" i="7"/>
  <c r="X687" i="7"/>
  <c r="X688" i="7"/>
  <c r="X689" i="7"/>
  <c r="X690" i="7"/>
  <c r="X691" i="7"/>
  <c r="X692" i="7"/>
  <c r="X693" i="7"/>
  <c r="X694" i="7"/>
  <c r="X695" i="7"/>
  <c r="X696" i="7"/>
  <c r="X697" i="7"/>
  <c r="X698" i="7"/>
  <c r="X699" i="7"/>
  <c r="X700" i="7"/>
  <c r="X701" i="7"/>
  <c r="X702" i="7"/>
  <c r="X703" i="7"/>
  <c r="X704" i="7"/>
  <c r="X705" i="7"/>
  <c r="X706" i="7"/>
  <c r="X707" i="7"/>
  <c r="X708" i="7"/>
  <c r="X709" i="7"/>
  <c r="X710" i="7"/>
  <c r="X711" i="7"/>
  <c r="X712" i="7"/>
  <c r="X713" i="7"/>
  <c r="X714" i="7"/>
  <c r="X715" i="7"/>
  <c r="X716" i="7"/>
  <c r="X717" i="7"/>
  <c r="X718" i="7"/>
  <c r="X719" i="7"/>
  <c r="X720" i="7"/>
  <c r="X721" i="7"/>
  <c r="X722" i="7"/>
  <c r="X723" i="7"/>
  <c r="X724" i="7"/>
  <c r="X725" i="7"/>
  <c r="X726" i="7"/>
  <c r="X727" i="7"/>
  <c r="X728" i="7"/>
  <c r="X729" i="7"/>
  <c r="X730" i="7"/>
  <c r="X731" i="7"/>
  <c r="X732" i="7"/>
  <c r="X733" i="7"/>
  <c r="X734" i="7"/>
  <c r="X735" i="7"/>
  <c r="X736" i="7"/>
  <c r="X737" i="7"/>
  <c r="X738" i="7"/>
  <c r="X739" i="7"/>
  <c r="X740" i="7"/>
  <c r="X741" i="7"/>
  <c r="X742" i="7"/>
  <c r="X743" i="7"/>
  <c r="X744" i="7"/>
  <c r="X745" i="7"/>
  <c r="X746" i="7"/>
  <c r="X747" i="7"/>
  <c r="X748" i="7"/>
  <c r="X749" i="7"/>
  <c r="X750" i="7"/>
  <c r="X751" i="7"/>
  <c r="X752" i="7"/>
  <c r="X753" i="7"/>
  <c r="X754" i="7"/>
  <c r="X755" i="7"/>
  <c r="X756" i="7"/>
  <c r="X757" i="7"/>
  <c r="X758" i="7"/>
  <c r="X759" i="7"/>
  <c r="X760" i="7"/>
  <c r="X761" i="7"/>
  <c r="X762" i="7"/>
  <c r="X763" i="7"/>
  <c r="X764" i="7"/>
  <c r="X765" i="7"/>
  <c r="X766" i="7"/>
  <c r="X767" i="7"/>
  <c r="X768" i="7"/>
  <c r="X769" i="7"/>
  <c r="X770" i="7"/>
  <c r="X771" i="7"/>
  <c r="X772" i="7"/>
  <c r="X773" i="7"/>
  <c r="X774" i="7"/>
  <c r="X775" i="7"/>
  <c r="X776" i="7"/>
  <c r="X777" i="7"/>
  <c r="X778" i="7"/>
  <c r="X779" i="7"/>
  <c r="X780" i="7"/>
  <c r="X781" i="7"/>
  <c r="X782" i="7"/>
  <c r="X783" i="7"/>
  <c r="X784" i="7"/>
  <c r="X785" i="7"/>
  <c r="X786" i="7"/>
  <c r="X787" i="7"/>
  <c r="X788" i="7"/>
  <c r="X789" i="7"/>
  <c r="X790" i="7"/>
  <c r="X791" i="7"/>
  <c r="X792" i="7"/>
  <c r="X793" i="7"/>
  <c r="X794" i="7"/>
  <c r="X795" i="7"/>
  <c r="X796" i="7"/>
  <c r="X797" i="7"/>
  <c r="X798" i="7"/>
  <c r="X799" i="7"/>
  <c r="X800" i="7"/>
  <c r="X801" i="7"/>
  <c r="X802" i="7"/>
  <c r="X803" i="7"/>
  <c r="X804" i="7"/>
  <c r="X805" i="7"/>
  <c r="X806" i="7"/>
  <c r="X807" i="7"/>
  <c r="X808" i="7"/>
  <c r="X809" i="7"/>
  <c r="X810" i="7"/>
  <c r="X811" i="7"/>
  <c r="X812" i="7"/>
  <c r="X813" i="7"/>
  <c r="X814" i="7"/>
  <c r="X815" i="7"/>
  <c r="X816" i="7"/>
  <c r="X817" i="7"/>
  <c r="X818" i="7"/>
  <c r="X819" i="7"/>
  <c r="X820" i="7"/>
  <c r="X821" i="7"/>
  <c r="X822" i="7"/>
  <c r="X823" i="7"/>
  <c r="X824" i="7"/>
  <c r="X825" i="7"/>
  <c r="X826" i="7"/>
  <c r="X827" i="7"/>
  <c r="X828" i="7"/>
  <c r="X829" i="7"/>
  <c r="X830" i="7"/>
  <c r="X831" i="7"/>
  <c r="X832" i="7"/>
  <c r="X833" i="7"/>
  <c r="X834" i="7"/>
  <c r="X835" i="7"/>
  <c r="X836" i="7"/>
  <c r="X837" i="7"/>
  <c r="X838" i="7"/>
  <c r="X839" i="7"/>
  <c r="X840" i="7"/>
  <c r="X841" i="7"/>
  <c r="X842" i="7"/>
  <c r="X843" i="7"/>
  <c r="X844" i="7"/>
  <c r="X845" i="7"/>
  <c r="X846" i="7"/>
  <c r="X847" i="7"/>
  <c r="X848" i="7"/>
  <c r="X849" i="7"/>
  <c r="X850" i="7"/>
  <c r="X851" i="7"/>
  <c r="X852" i="7"/>
  <c r="X853" i="7"/>
  <c r="X854" i="7"/>
  <c r="X855" i="7"/>
  <c r="X856" i="7"/>
  <c r="X857" i="7"/>
  <c r="X858" i="7"/>
  <c r="X859" i="7"/>
  <c r="X860" i="7"/>
  <c r="X861" i="7"/>
  <c r="X862" i="7"/>
  <c r="X863" i="7"/>
  <c r="X864" i="7"/>
  <c r="X865" i="7"/>
  <c r="X866" i="7"/>
  <c r="X867" i="7"/>
  <c r="X868" i="7"/>
  <c r="X869" i="7"/>
  <c r="X870" i="7"/>
  <c r="X871" i="7"/>
  <c r="X872" i="7"/>
  <c r="X873" i="7"/>
  <c r="X874" i="7"/>
  <c r="X875" i="7"/>
  <c r="X876" i="7"/>
  <c r="X877" i="7"/>
  <c r="X878" i="7"/>
  <c r="X879" i="7"/>
  <c r="X880" i="7"/>
  <c r="X881" i="7"/>
  <c r="X882" i="7"/>
  <c r="X883" i="7"/>
  <c r="X884" i="7"/>
  <c r="X885" i="7"/>
  <c r="X886" i="7"/>
  <c r="X887" i="7"/>
  <c r="X888" i="7"/>
  <c r="X889" i="7"/>
  <c r="X890" i="7"/>
  <c r="X891" i="7"/>
  <c r="X892" i="7"/>
  <c r="X893" i="7"/>
  <c r="X894" i="7"/>
  <c r="X895" i="7"/>
  <c r="X896" i="7"/>
  <c r="X897" i="7"/>
  <c r="X898" i="7"/>
  <c r="X899" i="7"/>
  <c r="X900" i="7"/>
  <c r="X901" i="7"/>
  <c r="X902" i="7"/>
  <c r="X903" i="7"/>
  <c r="X904" i="7"/>
  <c r="X905" i="7"/>
  <c r="X906" i="7"/>
  <c r="X907" i="7"/>
  <c r="X908" i="7"/>
  <c r="X909" i="7"/>
  <c r="X910" i="7"/>
  <c r="X911" i="7"/>
  <c r="X912" i="7"/>
  <c r="X913" i="7"/>
  <c r="X914" i="7"/>
  <c r="X915" i="7"/>
  <c r="X916" i="7"/>
  <c r="X917" i="7"/>
  <c r="X918" i="7"/>
  <c r="X919" i="7"/>
  <c r="X920" i="7"/>
  <c r="X921" i="7"/>
  <c r="X922" i="7"/>
  <c r="X923" i="7"/>
  <c r="X924" i="7"/>
  <c r="X925" i="7"/>
  <c r="X926" i="7"/>
  <c r="X927" i="7"/>
  <c r="X928" i="7"/>
  <c r="X929" i="7"/>
  <c r="X930" i="7"/>
  <c r="X931" i="7"/>
  <c r="X932" i="7"/>
  <c r="X933" i="7"/>
  <c r="X934" i="7"/>
  <c r="X935" i="7"/>
  <c r="X936" i="7"/>
  <c r="X937" i="7"/>
  <c r="X938" i="7"/>
  <c r="X939" i="7"/>
  <c r="X940" i="7"/>
  <c r="X941" i="7"/>
  <c r="X942" i="7"/>
  <c r="X943" i="7"/>
  <c r="X944" i="7"/>
  <c r="X945" i="7"/>
  <c r="X946" i="7"/>
  <c r="X947" i="7"/>
  <c r="X948" i="7"/>
  <c r="X949" i="7"/>
  <c r="X950" i="7"/>
  <c r="X951" i="7"/>
  <c r="X952" i="7"/>
  <c r="X953" i="7"/>
  <c r="X954" i="7"/>
  <c r="X955" i="7"/>
  <c r="X956" i="7"/>
  <c r="X957" i="7"/>
  <c r="X958" i="7"/>
  <c r="X959" i="7"/>
  <c r="X960" i="7"/>
  <c r="X961" i="7"/>
  <c r="X962" i="7"/>
  <c r="X963" i="7"/>
  <c r="X964" i="7"/>
  <c r="X965" i="7"/>
  <c r="X966" i="7"/>
  <c r="X967" i="7"/>
  <c r="X968" i="7"/>
  <c r="X969" i="7"/>
  <c r="X970" i="7"/>
  <c r="X971" i="7"/>
  <c r="X972" i="7"/>
  <c r="X973" i="7"/>
  <c r="X974" i="7"/>
  <c r="X975" i="7"/>
  <c r="X976" i="7"/>
  <c r="X977" i="7"/>
  <c r="X978" i="7"/>
  <c r="X979" i="7"/>
  <c r="X980" i="7"/>
  <c r="X981" i="7"/>
  <c r="X982" i="7"/>
  <c r="X983" i="7"/>
  <c r="X984" i="7"/>
  <c r="X985" i="7"/>
  <c r="X986" i="7"/>
  <c r="X987" i="7"/>
  <c r="X988" i="7"/>
  <c r="X989" i="7"/>
  <c r="X990" i="7"/>
  <c r="X991" i="7"/>
  <c r="X992" i="7"/>
  <c r="X993" i="7"/>
  <c r="X994" i="7"/>
  <c r="X995" i="7"/>
  <c r="X996" i="7"/>
  <c r="X997" i="7"/>
  <c r="X998" i="7"/>
  <c r="X999" i="7"/>
  <c r="X1000" i="7"/>
  <c r="X1001" i="7"/>
  <c r="X1002" i="7"/>
  <c r="X1003" i="7"/>
  <c r="X1004" i="7"/>
  <c r="X1005" i="7"/>
  <c r="X1006" i="7"/>
  <c r="X1007" i="7"/>
  <c r="X1008" i="7"/>
  <c r="X1009" i="7"/>
  <c r="X1010" i="7"/>
  <c r="X1011" i="7"/>
  <c r="X1012" i="7"/>
  <c r="X1013" i="7"/>
  <c r="X1014" i="7"/>
  <c r="X1015" i="7"/>
  <c r="X1016" i="7"/>
  <c r="X1017" i="7"/>
  <c r="X1018" i="7"/>
  <c r="X1019" i="7"/>
  <c r="X1020" i="7"/>
  <c r="X1021" i="7"/>
  <c r="X1022" i="7"/>
  <c r="X1023" i="7"/>
  <c r="X1024" i="7"/>
  <c r="X1025" i="7"/>
  <c r="X1026" i="7"/>
  <c r="X1027" i="7"/>
  <c r="X1028" i="7"/>
  <c r="X1029" i="7"/>
  <c r="X1030" i="7"/>
  <c r="X1031" i="7"/>
  <c r="X1032" i="7"/>
  <c r="X1033" i="7"/>
  <c r="X1034" i="7"/>
  <c r="X1035" i="7"/>
  <c r="X1036" i="7"/>
  <c r="X1037" i="7"/>
  <c r="X1038" i="7"/>
  <c r="X1039" i="7"/>
  <c r="X1040" i="7"/>
  <c r="X1041" i="7"/>
  <c r="X1042" i="7"/>
  <c r="X1043" i="7"/>
  <c r="X1044" i="7"/>
  <c r="X1045" i="7"/>
  <c r="X1046" i="7"/>
  <c r="X1047" i="7"/>
  <c r="X1048" i="7"/>
  <c r="X1049" i="7"/>
  <c r="X1050" i="7"/>
  <c r="X1051" i="7"/>
  <c r="X1052" i="7"/>
  <c r="X1053" i="7"/>
  <c r="X1054" i="7"/>
  <c r="X1055" i="7"/>
  <c r="X1056" i="7"/>
  <c r="X1057" i="7"/>
  <c r="X1058" i="7"/>
  <c r="X1059" i="7"/>
  <c r="X1060" i="7"/>
  <c r="X1061" i="7"/>
  <c r="X1062" i="7"/>
  <c r="X1063" i="7"/>
  <c r="X1064" i="7"/>
  <c r="X1065" i="7"/>
  <c r="X1066" i="7"/>
  <c r="X1067" i="7"/>
  <c r="X1068" i="7"/>
  <c r="X1069" i="7"/>
  <c r="X1070" i="7"/>
  <c r="X1071" i="7"/>
  <c r="X1072" i="7"/>
  <c r="X1073" i="7"/>
  <c r="X1074" i="7"/>
  <c r="X1075" i="7"/>
  <c r="X1076" i="7"/>
  <c r="X1077" i="7"/>
  <c r="X1078" i="7"/>
  <c r="X1079" i="7"/>
  <c r="X1080" i="7"/>
  <c r="X1081" i="7"/>
  <c r="X1082" i="7"/>
  <c r="X1083" i="7"/>
  <c r="X1084" i="7"/>
  <c r="X1085" i="7"/>
  <c r="X1086" i="7"/>
  <c r="X1087" i="7"/>
  <c r="X1088" i="7"/>
  <c r="X1089" i="7"/>
  <c r="X1090" i="7"/>
  <c r="X1091" i="7"/>
  <c r="X1092" i="7"/>
  <c r="X1093" i="7"/>
  <c r="X1094" i="7"/>
  <c r="X1095" i="7"/>
  <c r="X1096" i="7"/>
  <c r="X1097" i="7"/>
  <c r="X1098" i="7"/>
  <c r="X1099" i="7"/>
  <c r="X1100" i="7"/>
  <c r="X1101" i="7"/>
  <c r="X1102" i="7"/>
  <c r="X1103" i="7"/>
  <c r="X1104" i="7"/>
  <c r="X1105" i="7"/>
  <c r="X1106" i="7"/>
  <c r="X1107" i="7"/>
  <c r="X1108" i="7"/>
  <c r="X1109" i="7"/>
  <c r="X1110" i="7"/>
  <c r="X1111" i="7"/>
  <c r="X1112" i="7"/>
  <c r="X1113" i="7"/>
  <c r="X1114" i="7"/>
  <c r="X1115" i="7"/>
  <c r="X1116" i="7"/>
  <c r="X1117" i="7"/>
  <c r="X1118" i="7"/>
  <c r="X1119" i="7"/>
  <c r="X1120" i="7"/>
  <c r="X1121" i="7"/>
  <c r="X1122" i="7"/>
  <c r="X1123" i="7"/>
  <c r="X1124" i="7"/>
  <c r="X1125" i="7"/>
  <c r="X1126" i="7"/>
  <c r="X1127" i="7"/>
  <c r="X1128" i="7"/>
  <c r="X1129" i="7"/>
  <c r="X1130" i="7"/>
  <c r="X1131" i="7"/>
  <c r="X1132" i="7"/>
  <c r="X1133" i="7"/>
  <c r="X1134" i="7"/>
  <c r="X1135" i="7"/>
  <c r="X1136" i="7"/>
  <c r="X1137" i="7"/>
  <c r="X1138" i="7"/>
  <c r="X1139" i="7"/>
  <c r="X1140" i="7"/>
  <c r="X1141" i="7"/>
  <c r="X1142" i="7"/>
  <c r="X1143" i="7"/>
  <c r="X1144" i="7"/>
  <c r="X1145" i="7"/>
  <c r="X1146" i="7"/>
  <c r="X1147" i="7"/>
  <c r="X1148" i="7"/>
  <c r="X1149" i="7"/>
  <c r="X1150" i="7"/>
  <c r="X1151" i="7"/>
  <c r="X1152" i="7"/>
  <c r="X1153" i="7"/>
  <c r="X1154" i="7"/>
  <c r="X1155" i="7"/>
  <c r="X1156" i="7"/>
  <c r="X1157" i="7"/>
  <c r="X1158" i="7"/>
  <c r="X1159" i="7"/>
  <c r="X1160" i="7"/>
  <c r="X1161" i="7"/>
  <c r="X1162" i="7"/>
  <c r="X1163" i="7"/>
  <c r="X1164" i="7"/>
  <c r="X1165" i="7"/>
  <c r="X1166" i="7"/>
  <c r="X1167" i="7"/>
  <c r="X1168" i="7"/>
  <c r="X1169" i="7"/>
  <c r="X1170" i="7"/>
  <c r="X1171" i="7"/>
  <c r="X1172" i="7"/>
  <c r="X1173" i="7"/>
  <c r="X1174" i="7"/>
  <c r="X1175" i="7"/>
  <c r="X1176" i="7"/>
  <c r="X1177" i="7"/>
  <c r="X1178" i="7"/>
  <c r="X1179" i="7"/>
  <c r="X1180" i="7"/>
  <c r="X1181" i="7"/>
  <c r="X1182" i="7"/>
  <c r="X1183" i="7"/>
  <c r="X1184" i="7"/>
  <c r="X1185" i="7"/>
  <c r="X1186" i="7"/>
  <c r="X1187" i="7"/>
  <c r="X1188" i="7"/>
  <c r="X1189" i="7"/>
  <c r="X1190" i="7"/>
  <c r="X1191" i="7"/>
  <c r="X1192" i="7"/>
  <c r="X1193" i="7"/>
  <c r="X1194" i="7"/>
  <c r="X1195" i="7"/>
  <c r="X1196" i="7"/>
  <c r="X1197" i="7"/>
  <c r="X1198" i="7"/>
  <c r="X1199" i="7"/>
  <c r="X1200" i="7"/>
  <c r="X1201" i="7"/>
  <c r="X1202" i="7"/>
  <c r="X1203" i="7"/>
  <c r="X1204" i="7"/>
  <c r="X1205" i="7"/>
  <c r="X1206" i="7"/>
  <c r="X1207" i="7"/>
  <c r="X1208" i="7"/>
  <c r="X1209" i="7"/>
  <c r="X1210" i="7"/>
  <c r="X1211" i="7"/>
  <c r="X1212" i="7"/>
  <c r="X1213" i="7"/>
  <c r="X1214" i="7"/>
  <c r="X1215" i="7"/>
  <c r="X1216" i="7"/>
  <c r="X1217" i="7"/>
  <c r="X1218" i="7"/>
  <c r="X1219" i="7"/>
  <c r="X1220" i="7"/>
  <c r="X1221" i="7"/>
  <c r="X1222" i="7"/>
  <c r="X1223" i="7"/>
  <c r="X1224" i="7"/>
  <c r="X1225" i="7"/>
  <c r="X1226" i="7"/>
  <c r="X1227" i="7"/>
  <c r="X1228" i="7"/>
  <c r="X1229" i="7"/>
  <c r="X1230" i="7"/>
  <c r="X1231" i="7"/>
  <c r="X1232" i="7"/>
  <c r="X1233" i="7"/>
  <c r="X1234" i="7"/>
  <c r="X1235" i="7"/>
  <c r="X1236" i="7"/>
  <c r="X1237" i="7"/>
  <c r="X1238" i="7"/>
  <c r="X1239" i="7"/>
  <c r="X1240" i="7"/>
  <c r="X1241" i="7"/>
  <c r="X1242" i="7"/>
  <c r="X1243" i="7"/>
  <c r="X1244" i="7"/>
  <c r="X1245" i="7"/>
  <c r="X1246" i="7"/>
  <c r="X1247" i="7"/>
  <c r="X1248" i="7"/>
  <c r="X1249" i="7"/>
  <c r="X1250" i="7"/>
  <c r="X1251" i="7"/>
  <c r="X1252" i="7"/>
  <c r="X1253" i="7"/>
  <c r="X1254" i="7"/>
  <c r="X1255" i="7"/>
  <c r="X1256" i="7"/>
  <c r="X1257" i="7"/>
  <c r="X1258" i="7"/>
  <c r="X1259" i="7"/>
  <c r="X1260" i="7"/>
  <c r="X1261" i="7"/>
  <c r="X1262" i="7"/>
  <c r="X1263" i="7"/>
  <c r="X1264" i="7"/>
  <c r="X1265" i="7"/>
  <c r="X1266" i="7"/>
  <c r="X1267" i="7"/>
  <c r="X1268" i="7"/>
  <c r="X1269" i="7"/>
  <c r="X1270" i="7"/>
  <c r="X1271" i="7"/>
  <c r="X1272" i="7"/>
  <c r="X1273" i="7"/>
  <c r="X1274" i="7"/>
  <c r="X1275" i="7"/>
  <c r="X1276" i="7"/>
  <c r="X1277" i="7"/>
  <c r="X1278" i="7"/>
  <c r="X1279" i="7"/>
  <c r="X1280" i="7"/>
  <c r="X1281" i="7"/>
  <c r="X1282" i="7"/>
  <c r="X1283" i="7"/>
  <c r="X1284" i="7"/>
  <c r="X1285" i="7"/>
  <c r="X1286" i="7"/>
  <c r="X1287" i="7"/>
  <c r="X1288" i="7"/>
  <c r="X1289" i="7"/>
  <c r="X1290" i="7"/>
  <c r="X1291" i="7"/>
  <c r="X1292" i="7"/>
  <c r="X1293" i="7"/>
  <c r="X1294" i="7"/>
  <c r="X1295" i="7"/>
  <c r="X1296" i="7"/>
  <c r="X1297" i="7"/>
  <c r="X1298" i="7"/>
  <c r="X1299" i="7"/>
  <c r="X1300" i="7"/>
  <c r="X1301" i="7"/>
  <c r="X1302" i="7"/>
  <c r="X1303" i="7"/>
  <c r="X1304" i="7"/>
  <c r="X1305" i="7"/>
  <c r="X1306" i="7"/>
  <c r="X1307" i="7"/>
  <c r="X1308" i="7"/>
  <c r="X1309" i="7"/>
  <c r="X1310" i="7"/>
  <c r="X1311" i="7"/>
  <c r="X1312" i="7"/>
  <c r="X1313" i="7"/>
  <c r="X1314" i="7"/>
  <c r="X1315" i="7"/>
  <c r="X1316" i="7"/>
  <c r="X1317" i="7"/>
  <c r="X1318" i="7"/>
  <c r="X1319" i="7"/>
  <c r="X1320" i="7"/>
  <c r="X1321" i="7"/>
  <c r="X1322" i="7"/>
  <c r="X1323" i="7"/>
  <c r="X1324" i="7"/>
  <c r="X1325" i="7"/>
  <c r="X1326" i="7"/>
  <c r="X1327" i="7"/>
  <c r="X1328" i="7"/>
  <c r="X1329" i="7"/>
  <c r="X1330" i="7"/>
  <c r="X1331" i="7"/>
  <c r="X1332" i="7"/>
  <c r="X1333" i="7"/>
  <c r="X1334" i="7"/>
  <c r="X1335" i="7"/>
  <c r="X1336" i="7"/>
  <c r="X1337" i="7"/>
  <c r="X1338" i="7"/>
  <c r="X1339" i="7"/>
  <c r="X1340" i="7"/>
  <c r="X1341" i="7"/>
  <c r="X1342" i="7"/>
  <c r="X1343" i="7"/>
  <c r="X1344" i="7"/>
  <c r="X1345" i="7"/>
  <c r="X1346" i="7"/>
  <c r="X1347" i="7"/>
  <c r="X1348" i="7"/>
  <c r="X1349" i="7"/>
  <c r="X1350" i="7"/>
  <c r="X1351" i="7"/>
  <c r="X1352" i="7"/>
  <c r="X1353" i="7"/>
  <c r="X1354" i="7"/>
  <c r="X1355" i="7"/>
  <c r="X1356" i="7"/>
  <c r="X1357" i="7"/>
  <c r="X1358" i="7"/>
  <c r="X1359" i="7"/>
  <c r="X1360" i="7"/>
  <c r="X1361" i="7"/>
  <c r="X1362" i="7"/>
  <c r="X1363" i="7"/>
  <c r="X1364" i="7"/>
  <c r="X1365" i="7"/>
  <c r="X1366" i="7"/>
  <c r="X1367" i="7"/>
  <c r="X1368" i="7"/>
  <c r="X1369" i="7"/>
  <c r="X1370" i="7"/>
  <c r="X1371" i="7"/>
  <c r="X1372" i="7"/>
  <c r="X1373" i="7"/>
  <c r="X1374" i="7"/>
  <c r="X1375" i="7"/>
  <c r="X1376" i="7"/>
  <c r="X1377" i="7"/>
  <c r="X1378" i="7"/>
  <c r="X1379" i="7"/>
  <c r="X1380" i="7"/>
  <c r="X1381" i="7"/>
  <c r="X1382" i="7"/>
  <c r="X1383" i="7"/>
  <c r="X1384" i="7"/>
  <c r="X1385" i="7"/>
  <c r="X1386" i="7"/>
  <c r="X1387" i="7"/>
  <c r="X1388" i="7"/>
  <c r="X1389" i="7"/>
  <c r="X1390" i="7"/>
  <c r="X1391" i="7"/>
  <c r="X1392" i="7"/>
  <c r="X1393" i="7"/>
  <c r="X1394" i="7"/>
  <c r="X1395" i="7"/>
  <c r="X1396" i="7"/>
  <c r="X1397" i="7"/>
  <c r="X1398" i="7"/>
  <c r="X1399" i="7"/>
  <c r="X1400" i="7"/>
  <c r="X1401" i="7"/>
  <c r="X1402" i="7"/>
  <c r="X1403" i="7"/>
  <c r="X1404" i="7"/>
  <c r="X1405" i="7"/>
  <c r="X1406" i="7"/>
  <c r="X1407" i="7"/>
  <c r="X1408" i="7"/>
  <c r="X1409" i="7"/>
  <c r="X1410" i="7"/>
  <c r="X1411" i="7"/>
  <c r="X1412" i="7"/>
  <c r="X1413" i="7"/>
  <c r="X1414" i="7"/>
  <c r="X1415" i="7"/>
  <c r="X1416" i="7"/>
  <c r="X1417" i="7"/>
  <c r="X1418" i="7"/>
  <c r="X1419" i="7"/>
  <c r="X1420" i="7"/>
  <c r="X1421" i="7"/>
  <c r="X1422" i="7"/>
  <c r="X1423" i="7"/>
  <c r="X1424" i="7"/>
  <c r="X1425" i="7"/>
  <c r="X1426" i="7"/>
  <c r="X1427" i="7"/>
  <c r="X1428" i="7"/>
  <c r="X1429" i="7"/>
  <c r="X1430" i="7"/>
  <c r="X1431" i="7"/>
  <c r="X1432" i="7"/>
  <c r="X1433" i="7"/>
  <c r="X1434" i="7"/>
  <c r="X1435" i="7"/>
  <c r="X1436" i="7"/>
  <c r="X1437" i="7"/>
  <c r="X1438" i="7"/>
  <c r="X1439" i="7"/>
  <c r="X1440" i="7"/>
  <c r="X1441" i="7"/>
  <c r="X1442" i="7"/>
  <c r="X1443" i="7"/>
  <c r="X1444" i="7"/>
  <c r="X1445" i="7"/>
  <c r="X1446" i="7"/>
  <c r="X1447" i="7"/>
  <c r="X1448" i="7"/>
  <c r="X1449" i="7"/>
  <c r="X1450" i="7"/>
  <c r="X1451" i="7"/>
  <c r="X1452" i="7"/>
  <c r="X1453" i="7"/>
  <c r="X1454" i="7"/>
  <c r="X1455" i="7"/>
  <c r="X1456" i="7"/>
  <c r="X1457" i="7"/>
  <c r="X1458" i="7"/>
  <c r="X1459" i="7"/>
  <c r="X1460" i="7"/>
  <c r="X1461" i="7"/>
  <c r="X1462" i="7"/>
  <c r="X1463" i="7"/>
  <c r="X1464" i="7"/>
  <c r="X1465" i="7"/>
  <c r="X1466" i="7"/>
  <c r="X1467" i="7"/>
  <c r="X1468" i="7"/>
  <c r="X1469" i="7"/>
  <c r="X1470" i="7"/>
  <c r="X1471" i="7"/>
  <c r="X1472" i="7"/>
  <c r="X1473" i="7"/>
  <c r="X1474" i="7"/>
  <c r="X1475" i="7"/>
  <c r="X1476" i="7"/>
  <c r="X1477" i="7"/>
  <c r="X1478" i="7"/>
  <c r="X1479" i="7"/>
  <c r="X1480" i="7"/>
  <c r="X1481" i="7"/>
  <c r="X1482" i="7"/>
  <c r="X1483" i="7"/>
  <c r="X1484" i="7"/>
  <c r="X1485" i="7"/>
  <c r="X1486" i="7"/>
  <c r="X1487" i="7"/>
  <c r="X1488" i="7"/>
  <c r="X1489" i="7"/>
  <c r="X1490" i="7"/>
  <c r="X1491" i="7"/>
  <c r="X1492" i="7"/>
  <c r="X1493" i="7"/>
  <c r="X1494" i="7"/>
  <c r="X1495" i="7"/>
  <c r="X1496" i="7"/>
  <c r="X1497" i="7"/>
  <c r="X1498" i="7"/>
  <c r="X1499" i="7"/>
  <c r="X1500" i="7"/>
  <c r="X1501" i="7"/>
  <c r="X1502" i="7"/>
  <c r="X1503" i="7"/>
  <c r="X1504" i="7"/>
  <c r="X1505" i="7"/>
  <c r="X1506" i="7"/>
  <c r="X1507" i="7"/>
  <c r="X1508" i="7"/>
  <c r="X1509" i="7"/>
  <c r="X1510" i="7"/>
  <c r="X1511" i="7"/>
  <c r="X1512" i="7"/>
  <c r="X1513" i="7"/>
  <c r="X1514" i="7"/>
  <c r="X1515" i="7"/>
  <c r="X1516" i="7"/>
  <c r="X1517" i="7"/>
  <c r="X1518" i="7"/>
  <c r="X1519" i="7"/>
  <c r="X1520" i="7"/>
  <c r="X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84" i="7"/>
  <c r="W85" i="7"/>
  <c r="W86" i="7"/>
  <c r="W87" i="7"/>
  <c r="W88" i="7"/>
  <c r="W89" i="7"/>
  <c r="W90" i="7"/>
  <c r="W91" i="7"/>
  <c r="W92" i="7"/>
  <c r="W93" i="7"/>
  <c r="W94" i="7"/>
  <c r="W95" i="7"/>
  <c r="W96" i="7"/>
  <c r="W97" i="7"/>
  <c r="W98" i="7"/>
  <c r="W99" i="7"/>
  <c r="W100" i="7"/>
  <c r="W101" i="7"/>
  <c r="W102" i="7"/>
  <c r="W103" i="7"/>
  <c r="W104" i="7"/>
  <c r="W105" i="7"/>
  <c r="W106" i="7"/>
  <c r="W107" i="7"/>
  <c r="W108" i="7"/>
  <c r="W109" i="7"/>
  <c r="W110" i="7"/>
  <c r="W111" i="7"/>
  <c r="W112" i="7"/>
  <c r="W113" i="7"/>
  <c r="W114" i="7"/>
  <c r="W115" i="7"/>
  <c r="W116" i="7"/>
  <c r="W117" i="7"/>
  <c r="W118" i="7"/>
  <c r="W119" i="7"/>
  <c r="W120" i="7"/>
  <c r="W121" i="7"/>
  <c r="W122" i="7"/>
  <c r="W123" i="7"/>
  <c r="W124" i="7"/>
  <c r="W125" i="7"/>
  <c r="W126" i="7"/>
  <c r="W127" i="7"/>
  <c r="W128" i="7"/>
  <c r="W129" i="7"/>
  <c r="W130" i="7"/>
  <c r="W131" i="7"/>
  <c r="W132" i="7"/>
  <c r="W133" i="7"/>
  <c r="W134" i="7"/>
  <c r="W135" i="7"/>
  <c r="W136" i="7"/>
  <c r="W137" i="7"/>
  <c r="W138" i="7"/>
  <c r="W139" i="7"/>
  <c r="W140" i="7"/>
  <c r="W141" i="7"/>
  <c r="W142" i="7"/>
  <c r="W143" i="7"/>
  <c r="W144" i="7"/>
  <c r="W145" i="7"/>
  <c r="W146" i="7"/>
  <c r="W147" i="7"/>
  <c r="W148" i="7"/>
  <c r="W149" i="7"/>
  <c r="W150" i="7"/>
  <c r="W151" i="7"/>
  <c r="W152" i="7"/>
  <c r="W153" i="7"/>
  <c r="W154" i="7"/>
  <c r="W155" i="7"/>
  <c r="W156" i="7"/>
  <c r="W157" i="7"/>
  <c r="W158" i="7"/>
  <c r="W159" i="7"/>
  <c r="W160" i="7"/>
  <c r="W161" i="7"/>
  <c r="W162" i="7"/>
  <c r="W163" i="7"/>
  <c r="W164" i="7"/>
  <c r="W165" i="7"/>
  <c r="W166" i="7"/>
  <c r="W167" i="7"/>
  <c r="W168" i="7"/>
  <c r="W169" i="7"/>
  <c r="W170" i="7"/>
  <c r="W171" i="7"/>
  <c r="W172" i="7"/>
  <c r="W173" i="7"/>
  <c r="W174" i="7"/>
  <c r="W175" i="7"/>
  <c r="W176" i="7"/>
  <c r="W177" i="7"/>
  <c r="W178" i="7"/>
  <c r="W179" i="7"/>
  <c r="W180" i="7"/>
  <c r="W181" i="7"/>
  <c r="W182" i="7"/>
  <c r="W183" i="7"/>
  <c r="W184" i="7"/>
  <c r="W185" i="7"/>
  <c r="W186" i="7"/>
  <c r="W187" i="7"/>
  <c r="W188" i="7"/>
  <c r="W189" i="7"/>
  <c r="W190" i="7"/>
  <c r="W191" i="7"/>
  <c r="W192" i="7"/>
  <c r="W193" i="7"/>
  <c r="W194" i="7"/>
  <c r="W195" i="7"/>
  <c r="W196" i="7"/>
  <c r="W197" i="7"/>
  <c r="W198" i="7"/>
  <c r="W199" i="7"/>
  <c r="W200" i="7"/>
  <c r="W201" i="7"/>
  <c r="W202" i="7"/>
  <c r="W203" i="7"/>
  <c r="W204" i="7"/>
  <c r="W205" i="7"/>
  <c r="W206" i="7"/>
  <c r="W207" i="7"/>
  <c r="W208" i="7"/>
  <c r="W209" i="7"/>
  <c r="W210" i="7"/>
  <c r="W211" i="7"/>
  <c r="W212" i="7"/>
  <c r="W213" i="7"/>
  <c r="W214" i="7"/>
  <c r="W215" i="7"/>
  <c r="W216" i="7"/>
  <c r="W217" i="7"/>
  <c r="W218" i="7"/>
  <c r="W219" i="7"/>
  <c r="W220" i="7"/>
  <c r="W221" i="7"/>
  <c r="W222" i="7"/>
  <c r="W223" i="7"/>
  <c r="W224" i="7"/>
  <c r="W225" i="7"/>
  <c r="W226" i="7"/>
  <c r="W227" i="7"/>
  <c r="W228" i="7"/>
  <c r="W229" i="7"/>
  <c r="W230" i="7"/>
  <c r="W231" i="7"/>
  <c r="W232" i="7"/>
  <c r="W233" i="7"/>
  <c r="W234" i="7"/>
  <c r="W235" i="7"/>
  <c r="W236" i="7"/>
  <c r="W237" i="7"/>
  <c r="W238" i="7"/>
  <c r="W239" i="7"/>
  <c r="W240" i="7"/>
  <c r="W241" i="7"/>
  <c r="W242" i="7"/>
  <c r="W243" i="7"/>
  <c r="W244" i="7"/>
  <c r="W245" i="7"/>
  <c r="W246" i="7"/>
  <c r="W247" i="7"/>
  <c r="W248" i="7"/>
  <c r="W249" i="7"/>
  <c r="W250" i="7"/>
  <c r="W251" i="7"/>
  <c r="W252" i="7"/>
  <c r="W253" i="7"/>
  <c r="W254" i="7"/>
  <c r="W255" i="7"/>
  <c r="W256" i="7"/>
  <c r="W257" i="7"/>
  <c r="W258" i="7"/>
  <c r="W259" i="7"/>
  <c r="W260" i="7"/>
  <c r="W261" i="7"/>
  <c r="W262" i="7"/>
  <c r="W263" i="7"/>
  <c r="W264" i="7"/>
  <c r="W265" i="7"/>
  <c r="W266" i="7"/>
  <c r="W267" i="7"/>
  <c r="W268" i="7"/>
  <c r="W269" i="7"/>
  <c r="W270" i="7"/>
  <c r="W271" i="7"/>
  <c r="W272" i="7"/>
  <c r="W273" i="7"/>
  <c r="W274" i="7"/>
  <c r="W275" i="7"/>
  <c r="W276" i="7"/>
  <c r="W277" i="7"/>
  <c r="W278" i="7"/>
  <c r="W279" i="7"/>
  <c r="W280" i="7"/>
  <c r="W281" i="7"/>
  <c r="W282" i="7"/>
  <c r="W283" i="7"/>
  <c r="W284" i="7"/>
  <c r="W285" i="7"/>
  <c r="W286" i="7"/>
  <c r="W287" i="7"/>
  <c r="W288" i="7"/>
  <c r="W289" i="7"/>
  <c r="W290" i="7"/>
  <c r="W291" i="7"/>
  <c r="W292" i="7"/>
  <c r="W293" i="7"/>
  <c r="W294" i="7"/>
  <c r="W295" i="7"/>
  <c r="W296" i="7"/>
  <c r="W297" i="7"/>
  <c r="W298" i="7"/>
  <c r="W299" i="7"/>
  <c r="W300" i="7"/>
  <c r="W301" i="7"/>
  <c r="W302" i="7"/>
  <c r="W303" i="7"/>
  <c r="W304" i="7"/>
  <c r="W305" i="7"/>
  <c r="W306" i="7"/>
  <c r="W307" i="7"/>
  <c r="W308" i="7"/>
  <c r="W309" i="7"/>
  <c r="W310" i="7"/>
  <c r="W311" i="7"/>
  <c r="W312" i="7"/>
  <c r="W313" i="7"/>
  <c r="W314" i="7"/>
  <c r="W315" i="7"/>
  <c r="W316" i="7"/>
  <c r="W317" i="7"/>
  <c r="W318" i="7"/>
  <c r="W319" i="7"/>
  <c r="W320" i="7"/>
  <c r="W321" i="7"/>
  <c r="W322" i="7"/>
  <c r="W323" i="7"/>
  <c r="W324" i="7"/>
  <c r="W325" i="7"/>
  <c r="W326" i="7"/>
  <c r="W327" i="7"/>
  <c r="W328" i="7"/>
  <c r="W329" i="7"/>
  <c r="W330" i="7"/>
  <c r="W331" i="7"/>
  <c r="W332" i="7"/>
  <c r="W333" i="7"/>
  <c r="W334" i="7"/>
  <c r="W335" i="7"/>
  <c r="W336" i="7"/>
  <c r="W337" i="7"/>
  <c r="W338" i="7"/>
  <c r="W339" i="7"/>
  <c r="W340" i="7"/>
  <c r="W341" i="7"/>
  <c r="W342" i="7"/>
  <c r="W343" i="7"/>
  <c r="W344" i="7"/>
  <c r="W345" i="7"/>
  <c r="W346" i="7"/>
  <c r="W347" i="7"/>
  <c r="W348" i="7"/>
  <c r="W349" i="7"/>
  <c r="W350" i="7"/>
  <c r="W351" i="7"/>
  <c r="W352" i="7"/>
  <c r="W353" i="7"/>
  <c r="W354" i="7"/>
  <c r="W355" i="7"/>
  <c r="W356" i="7"/>
  <c r="W357" i="7"/>
  <c r="W358" i="7"/>
  <c r="W359" i="7"/>
  <c r="W360" i="7"/>
  <c r="W361" i="7"/>
  <c r="W362" i="7"/>
  <c r="W363" i="7"/>
  <c r="W364" i="7"/>
  <c r="W365" i="7"/>
  <c r="W366" i="7"/>
  <c r="W367" i="7"/>
  <c r="W368" i="7"/>
  <c r="W369" i="7"/>
  <c r="W370" i="7"/>
  <c r="W371" i="7"/>
  <c r="W372" i="7"/>
  <c r="W373" i="7"/>
  <c r="W374" i="7"/>
  <c r="W375" i="7"/>
  <c r="W376" i="7"/>
  <c r="W377" i="7"/>
  <c r="W378" i="7"/>
  <c r="W379" i="7"/>
  <c r="W380" i="7"/>
  <c r="W381" i="7"/>
  <c r="W382" i="7"/>
  <c r="W383" i="7"/>
  <c r="W384" i="7"/>
  <c r="W385" i="7"/>
  <c r="W386" i="7"/>
  <c r="W387" i="7"/>
  <c r="W388" i="7"/>
  <c r="W389" i="7"/>
  <c r="W390" i="7"/>
  <c r="W391" i="7"/>
  <c r="W392" i="7"/>
  <c r="W393" i="7"/>
  <c r="W394" i="7"/>
  <c r="W395" i="7"/>
  <c r="W396" i="7"/>
  <c r="W397" i="7"/>
  <c r="W398" i="7"/>
  <c r="W399" i="7"/>
  <c r="W400" i="7"/>
  <c r="W401" i="7"/>
  <c r="W402" i="7"/>
  <c r="W403" i="7"/>
  <c r="W404" i="7"/>
  <c r="W405" i="7"/>
  <c r="W406" i="7"/>
  <c r="W407" i="7"/>
  <c r="W408" i="7"/>
  <c r="W409" i="7"/>
  <c r="W410" i="7"/>
  <c r="W411" i="7"/>
  <c r="W412" i="7"/>
  <c r="W413" i="7"/>
  <c r="W414" i="7"/>
  <c r="W415" i="7"/>
  <c r="W416" i="7"/>
  <c r="W417" i="7"/>
  <c r="W418" i="7"/>
  <c r="W419" i="7"/>
  <c r="W420" i="7"/>
  <c r="W421" i="7"/>
  <c r="W422" i="7"/>
  <c r="W423" i="7"/>
  <c r="W424" i="7"/>
  <c r="W425" i="7"/>
  <c r="W426" i="7"/>
  <c r="W427" i="7"/>
  <c r="W428" i="7"/>
  <c r="W429" i="7"/>
  <c r="W430" i="7"/>
  <c r="W431" i="7"/>
  <c r="W432" i="7"/>
  <c r="W433" i="7"/>
  <c r="W434" i="7"/>
  <c r="W435" i="7"/>
  <c r="W436" i="7"/>
  <c r="W437" i="7"/>
  <c r="W438" i="7"/>
  <c r="W439" i="7"/>
  <c r="W440" i="7"/>
  <c r="W441" i="7"/>
  <c r="W442" i="7"/>
  <c r="W443" i="7"/>
  <c r="W444" i="7"/>
  <c r="W445" i="7"/>
  <c r="W446" i="7"/>
  <c r="W447" i="7"/>
  <c r="W448" i="7"/>
  <c r="W449" i="7"/>
  <c r="W450" i="7"/>
  <c r="W451" i="7"/>
  <c r="W452" i="7"/>
  <c r="W453" i="7"/>
  <c r="W454" i="7"/>
  <c r="W455" i="7"/>
  <c r="W456" i="7"/>
  <c r="W457" i="7"/>
  <c r="W458" i="7"/>
  <c r="W459" i="7"/>
  <c r="W460" i="7"/>
  <c r="W461" i="7"/>
  <c r="W462" i="7"/>
  <c r="W463" i="7"/>
  <c r="W464" i="7"/>
  <c r="W465" i="7"/>
  <c r="W466" i="7"/>
  <c r="W467" i="7"/>
  <c r="W468" i="7"/>
  <c r="W469" i="7"/>
  <c r="W470" i="7"/>
  <c r="W471" i="7"/>
  <c r="W472" i="7"/>
  <c r="W473" i="7"/>
  <c r="W474" i="7"/>
  <c r="W475" i="7"/>
  <c r="W476" i="7"/>
  <c r="W477" i="7"/>
  <c r="W478" i="7"/>
  <c r="W479" i="7"/>
  <c r="W480" i="7"/>
  <c r="W481" i="7"/>
  <c r="W482" i="7"/>
  <c r="W483" i="7"/>
  <c r="W484" i="7"/>
  <c r="W485" i="7"/>
  <c r="W486" i="7"/>
  <c r="W487" i="7"/>
  <c r="W488" i="7"/>
  <c r="W489" i="7"/>
  <c r="W490" i="7"/>
  <c r="W491" i="7"/>
  <c r="W492" i="7"/>
  <c r="W493" i="7"/>
  <c r="W494" i="7"/>
  <c r="W495" i="7"/>
  <c r="W496" i="7"/>
  <c r="W497" i="7"/>
  <c r="W498" i="7"/>
  <c r="W499" i="7"/>
  <c r="W500" i="7"/>
  <c r="W501" i="7"/>
  <c r="W502" i="7"/>
  <c r="W503" i="7"/>
  <c r="W504" i="7"/>
  <c r="W505" i="7"/>
  <c r="W506" i="7"/>
  <c r="W507" i="7"/>
  <c r="W508" i="7"/>
  <c r="W509" i="7"/>
  <c r="W510" i="7"/>
  <c r="W511" i="7"/>
  <c r="W512" i="7"/>
  <c r="W513" i="7"/>
  <c r="W514" i="7"/>
  <c r="W515" i="7"/>
  <c r="W516" i="7"/>
  <c r="W517" i="7"/>
  <c r="W518" i="7"/>
  <c r="W519" i="7"/>
  <c r="W520" i="7"/>
  <c r="W521" i="7"/>
  <c r="W522" i="7"/>
  <c r="W523" i="7"/>
  <c r="W524" i="7"/>
  <c r="W525" i="7"/>
  <c r="W526" i="7"/>
  <c r="W527" i="7"/>
  <c r="W528" i="7"/>
  <c r="W529" i="7"/>
  <c r="W530" i="7"/>
  <c r="W531" i="7"/>
  <c r="W532" i="7"/>
  <c r="W533" i="7"/>
  <c r="W534" i="7"/>
  <c r="W535" i="7"/>
  <c r="W536" i="7"/>
  <c r="W537" i="7"/>
  <c r="W538" i="7"/>
  <c r="W539" i="7"/>
  <c r="W540" i="7"/>
  <c r="W541" i="7"/>
  <c r="W542" i="7"/>
  <c r="W543" i="7"/>
  <c r="W544" i="7"/>
  <c r="W545" i="7"/>
  <c r="W546" i="7"/>
  <c r="W547" i="7"/>
  <c r="W548" i="7"/>
  <c r="W549" i="7"/>
  <c r="W550" i="7"/>
  <c r="W551" i="7"/>
  <c r="W552" i="7"/>
  <c r="W553" i="7"/>
  <c r="W554" i="7"/>
  <c r="W555" i="7"/>
  <c r="W556" i="7"/>
  <c r="W557" i="7"/>
  <c r="W558" i="7"/>
  <c r="W559" i="7"/>
  <c r="W560" i="7"/>
  <c r="W561" i="7"/>
  <c r="W562" i="7"/>
  <c r="W563" i="7"/>
  <c r="W564" i="7"/>
  <c r="W565" i="7"/>
  <c r="W566" i="7"/>
  <c r="W567" i="7"/>
  <c r="W568" i="7"/>
  <c r="W569" i="7"/>
  <c r="W570" i="7"/>
  <c r="W571" i="7"/>
  <c r="W572" i="7"/>
  <c r="W573" i="7"/>
  <c r="W574" i="7"/>
  <c r="W575" i="7"/>
  <c r="W576" i="7"/>
  <c r="W577" i="7"/>
  <c r="W578" i="7"/>
  <c r="W579" i="7"/>
  <c r="W580" i="7"/>
  <c r="W581" i="7"/>
  <c r="W582" i="7"/>
  <c r="W583" i="7"/>
  <c r="W584" i="7"/>
  <c r="W585" i="7"/>
  <c r="W586" i="7"/>
  <c r="W587" i="7"/>
  <c r="W588" i="7"/>
  <c r="W589" i="7"/>
  <c r="W590" i="7"/>
  <c r="W591" i="7"/>
  <c r="W592" i="7"/>
  <c r="W593" i="7"/>
  <c r="W594" i="7"/>
  <c r="W595" i="7"/>
  <c r="W596" i="7"/>
  <c r="W597" i="7"/>
  <c r="W598" i="7"/>
  <c r="W599" i="7"/>
  <c r="W600" i="7"/>
  <c r="W601" i="7"/>
  <c r="W602" i="7"/>
  <c r="W603" i="7"/>
  <c r="W604" i="7"/>
  <c r="W605" i="7"/>
  <c r="W606" i="7"/>
  <c r="W607" i="7"/>
  <c r="W608" i="7"/>
  <c r="W609" i="7"/>
  <c r="W610" i="7"/>
  <c r="W611" i="7"/>
  <c r="W612" i="7"/>
  <c r="W613" i="7"/>
  <c r="W614" i="7"/>
  <c r="W615" i="7"/>
  <c r="W616" i="7"/>
  <c r="W617" i="7"/>
  <c r="W618" i="7"/>
  <c r="W619" i="7"/>
  <c r="W620" i="7"/>
  <c r="W621" i="7"/>
  <c r="W622" i="7"/>
  <c r="W623" i="7"/>
  <c r="W624" i="7"/>
  <c r="W625" i="7"/>
  <c r="W626" i="7"/>
  <c r="W627" i="7"/>
  <c r="W628" i="7"/>
  <c r="W629" i="7"/>
  <c r="W630" i="7"/>
  <c r="W631" i="7"/>
  <c r="W632" i="7"/>
  <c r="W633" i="7"/>
  <c r="W634" i="7"/>
  <c r="W635" i="7"/>
  <c r="W636" i="7"/>
  <c r="W637" i="7"/>
  <c r="W638" i="7"/>
  <c r="W639" i="7"/>
  <c r="W640" i="7"/>
  <c r="W641" i="7"/>
  <c r="W642" i="7"/>
  <c r="W643" i="7"/>
  <c r="W644" i="7"/>
  <c r="W645" i="7"/>
  <c r="W646" i="7"/>
  <c r="W647" i="7"/>
  <c r="W648" i="7"/>
  <c r="W649" i="7"/>
  <c r="W650" i="7"/>
  <c r="W651" i="7"/>
  <c r="W652" i="7"/>
  <c r="W653" i="7"/>
  <c r="W654" i="7"/>
  <c r="W655" i="7"/>
  <c r="W656" i="7"/>
  <c r="W657" i="7"/>
  <c r="W658" i="7"/>
  <c r="W659" i="7"/>
  <c r="W660" i="7"/>
  <c r="W661" i="7"/>
  <c r="W662" i="7"/>
  <c r="W663" i="7"/>
  <c r="W664" i="7"/>
  <c r="W665" i="7"/>
  <c r="W666" i="7"/>
  <c r="W667" i="7"/>
  <c r="W668" i="7"/>
  <c r="W669" i="7"/>
  <c r="W670" i="7"/>
  <c r="W671" i="7"/>
  <c r="W672" i="7"/>
  <c r="W673" i="7"/>
  <c r="W674" i="7"/>
  <c r="W675" i="7"/>
  <c r="W676" i="7"/>
  <c r="W677" i="7"/>
  <c r="W678" i="7"/>
  <c r="W679" i="7"/>
  <c r="W680" i="7"/>
  <c r="W681" i="7"/>
  <c r="W682" i="7"/>
  <c r="W683" i="7"/>
  <c r="W684" i="7"/>
  <c r="W685" i="7"/>
  <c r="W686" i="7"/>
  <c r="W687" i="7"/>
  <c r="W688" i="7"/>
  <c r="W689" i="7"/>
  <c r="W690" i="7"/>
  <c r="W691" i="7"/>
  <c r="W692" i="7"/>
  <c r="W693" i="7"/>
  <c r="W694" i="7"/>
  <c r="W695" i="7"/>
  <c r="W696" i="7"/>
  <c r="W697" i="7"/>
  <c r="W698" i="7"/>
  <c r="W699" i="7"/>
  <c r="W700" i="7"/>
  <c r="W701" i="7"/>
  <c r="W702" i="7"/>
  <c r="W703" i="7"/>
  <c r="W704" i="7"/>
  <c r="W705" i="7"/>
  <c r="W706" i="7"/>
  <c r="W707" i="7"/>
  <c r="W708" i="7"/>
  <c r="W709" i="7"/>
  <c r="W710" i="7"/>
  <c r="W711" i="7"/>
  <c r="W712" i="7"/>
  <c r="W713" i="7"/>
  <c r="W714" i="7"/>
  <c r="W715" i="7"/>
  <c r="W716" i="7"/>
  <c r="W717" i="7"/>
  <c r="W718" i="7"/>
  <c r="W719" i="7"/>
  <c r="W720" i="7"/>
  <c r="W721" i="7"/>
  <c r="W722" i="7"/>
  <c r="W723" i="7"/>
  <c r="W724" i="7"/>
  <c r="W725" i="7"/>
  <c r="W726" i="7"/>
  <c r="W727" i="7"/>
  <c r="W728" i="7"/>
  <c r="W729" i="7"/>
  <c r="W730" i="7"/>
  <c r="W731" i="7"/>
  <c r="W732" i="7"/>
  <c r="W733" i="7"/>
  <c r="W734" i="7"/>
  <c r="W735" i="7"/>
  <c r="W736" i="7"/>
  <c r="W737" i="7"/>
  <c r="W738" i="7"/>
  <c r="W739" i="7"/>
  <c r="W740" i="7"/>
  <c r="W741" i="7"/>
  <c r="W742" i="7"/>
  <c r="W743" i="7"/>
  <c r="W744" i="7"/>
  <c r="W745" i="7"/>
  <c r="W746" i="7"/>
  <c r="W747" i="7"/>
  <c r="W748" i="7"/>
  <c r="W749" i="7"/>
  <c r="W750" i="7"/>
  <c r="W751" i="7"/>
  <c r="W752" i="7"/>
  <c r="W753" i="7"/>
  <c r="W754" i="7"/>
  <c r="W755" i="7"/>
  <c r="W756" i="7"/>
  <c r="W757" i="7"/>
  <c r="W758" i="7"/>
  <c r="W759" i="7"/>
  <c r="W760" i="7"/>
  <c r="W761" i="7"/>
  <c r="W762" i="7"/>
  <c r="W763" i="7"/>
  <c r="W764" i="7"/>
  <c r="W765" i="7"/>
  <c r="W766" i="7"/>
  <c r="W767" i="7"/>
  <c r="W768" i="7"/>
  <c r="W769" i="7"/>
  <c r="W770" i="7"/>
  <c r="W771" i="7"/>
  <c r="W772" i="7"/>
  <c r="W773" i="7"/>
  <c r="W774" i="7"/>
  <c r="W775" i="7"/>
  <c r="W776" i="7"/>
  <c r="W777" i="7"/>
  <c r="W778" i="7"/>
  <c r="W779" i="7"/>
  <c r="W780" i="7"/>
  <c r="W781" i="7"/>
  <c r="W782" i="7"/>
  <c r="W783" i="7"/>
  <c r="W784" i="7"/>
  <c r="W785" i="7"/>
  <c r="W786" i="7"/>
  <c r="W787" i="7"/>
  <c r="W788" i="7"/>
  <c r="W789" i="7"/>
  <c r="W790" i="7"/>
  <c r="W791" i="7"/>
  <c r="W792" i="7"/>
  <c r="W793" i="7"/>
  <c r="W794" i="7"/>
  <c r="W795" i="7"/>
  <c r="W796" i="7"/>
  <c r="W797" i="7"/>
  <c r="W798" i="7"/>
  <c r="W799" i="7"/>
  <c r="W800" i="7"/>
  <c r="W801" i="7"/>
  <c r="W802" i="7"/>
  <c r="W803" i="7"/>
  <c r="W804" i="7"/>
  <c r="W805" i="7"/>
  <c r="W806" i="7"/>
  <c r="W807" i="7"/>
  <c r="W808" i="7"/>
  <c r="W809" i="7"/>
  <c r="W810" i="7"/>
  <c r="W811" i="7"/>
  <c r="W812" i="7"/>
  <c r="W813" i="7"/>
  <c r="W814" i="7"/>
  <c r="W815" i="7"/>
  <c r="W816" i="7"/>
  <c r="W817" i="7"/>
  <c r="W818" i="7"/>
  <c r="W819" i="7"/>
  <c r="W820" i="7"/>
  <c r="W821" i="7"/>
  <c r="W822" i="7"/>
  <c r="W823" i="7"/>
  <c r="W824" i="7"/>
  <c r="W825" i="7"/>
  <c r="W826" i="7"/>
  <c r="W827" i="7"/>
  <c r="W828" i="7"/>
  <c r="W829" i="7"/>
  <c r="W830" i="7"/>
  <c r="W831" i="7"/>
  <c r="W832" i="7"/>
  <c r="W833" i="7"/>
  <c r="W834" i="7"/>
  <c r="W835" i="7"/>
  <c r="W836" i="7"/>
  <c r="W837" i="7"/>
  <c r="W838" i="7"/>
  <c r="W839" i="7"/>
  <c r="W840" i="7"/>
  <c r="W841" i="7"/>
  <c r="W842" i="7"/>
  <c r="W843" i="7"/>
  <c r="W844" i="7"/>
  <c r="W845" i="7"/>
  <c r="W846" i="7"/>
  <c r="W847" i="7"/>
  <c r="W848" i="7"/>
  <c r="W849" i="7"/>
  <c r="W850" i="7"/>
  <c r="W851" i="7"/>
  <c r="W852" i="7"/>
  <c r="W853" i="7"/>
  <c r="W854" i="7"/>
  <c r="W855" i="7"/>
  <c r="W856" i="7"/>
  <c r="W857" i="7"/>
  <c r="W858" i="7"/>
  <c r="W859" i="7"/>
  <c r="W860" i="7"/>
  <c r="W861" i="7"/>
  <c r="W862" i="7"/>
  <c r="W863" i="7"/>
  <c r="W864" i="7"/>
  <c r="W865" i="7"/>
  <c r="W866" i="7"/>
  <c r="W867" i="7"/>
  <c r="W868" i="7"/>
  <c r="W869" i="7"/>
  <c r="W870" i="7"/>
  <c r="W871" i="7"/>
  <c r="W872" i="7"/>
  <c r="W873" i="7"/>
  <c r="W874" i="7"/>
  <c r="W875" i="7"/>
  <c r="W876" i="7"/>
  <c r="W877" i="7"/>
  <c r="W878" i="7"/>
  <c r="W879" i="7"/>
  <c r="W880" i="7"/>
  <c r="W881" i="7"/>
  <c r="W882" i="7"/>
  <c r="W883" i="7"/>
  <c r="W884" i="7"/>
  <c r="W885" i="7"/>
  <c r="W886" i="7"/>
  <c r="W887" i="7"/>
  <c r="W888" i="7"/>
  <c r="W889" i="7"/>
  <c r="W890" i="7"/>
  <c r="W891" i="7"/>
  <c r="W892" i="7"/>
  <c r="W893" i="7"/>
  <c r="W894" i="7"/>
  <c r="W895" i="7"/>
  <c r="W896" i="7"/>
  <c r="W897" i="7"/>
  <c r="W898" i="7"/>
  <c r="W899" i="7"/>
  <c r="W900" i="7"/>
  <c r="W901" i="7"/>
  <c r="W902" i="7"/>
  <c r="W903" i="7"/>
  <c r="W904" i="7"/>
  <c r="W905" i="7"/>
  <c r="W906" i="7"/>
  <c r="W907" i="7"/>
  <c r="W908" i="7"/>
  <c r="W909" i="7"/>
  <c r="W910" i="7"/>
  <c r="W911" i="7"/>
  <c r="W912" i="7"/>
  <c r="W913" i="7"/>
  <c r="W914" i="7"/>
  <c r="W915" i="7"/>
  <c r="W916" i="7"/>
  <c r="W917" i="7"/>
  <c r="W918" i="7"/>
  <c r="W919" i="7"/>
  <c r="W920" i="7"/>
  <c r="W921" i="7"/>
  <c r="W922" i="7"/>
  <c r="W923" i="7"/>
  <c r="W924" i="7"/>
  <c r="W925" i="7"/>
  <c r="W926" i="7"/>
  <c r="W927" i="7"/>
  <c r="W928" i="7"/>
  <c r="W929" i="7"/>
  <c r="W930" i="7"/>
  <c r="W931" i="7"/>
  <c r="W932" i="7"/>
  <c r="W933" i="7"/>
  <c r="W934" i="7"/>
  <c r="W935" i="7"/>
  <c r="W936" i="7"/>
  <c r="W937" i="7"/>
  <c r="W938" i="7"/>
  <c r="W939" i="7"/>
  <c r="W940" i="7"/>
  <c r="W941" i="7"/>
  <c r="W942" i="7"/>
  <c r="W943" i="7"/>
  <c r="W944" i="7"/>
  <c r="W945" i="7"/>
  <c r="W946" i="7"/>
  <c r="W947" i="7"/>
  <c r="W948" i="7"/>
  <c r="W949" i="7"/>
  <c r="W950" i="7"/>
  <c r="W951" i="7"/>
  <c r="W952" i="7"/>
  <c r="W953" i="7"/>
  <c r="W954" i="7"/>
  <c r="W955" i="7"/>
  <c r="W956" i="7"/>
  <c r="W957" i="7"/>
  <c r="W958" i="7"/>
  <c r="W959" i="7"/>
  <c r="W960" i="7"/>
  <c r="W961" i="7"/>
  <c r="W962" i="7"/>
  <c r="W963" i="7"/>
  <c r="W964" i="7"/>
  <c r="W965" i="7"/>
  <c r="W966" i="7"/>
  <c r="W967" i="7"/>
  <c r="W968" i="7"/>
  <c r="W969" i="7"/>
  <c r="W970" i="7"/>
  <c r="W971" i="7"/>
  <c r="W972" i="7"/>
  <c r="W973" i="7"/>
  <c r="W974" i="7"/>
  <c r="W975" i="7"/>
  <c r="W976" i="7"/>
  <c r="W977" i="7"/>
  <c r="W978" i="7"/>
  <c r="W979" i="7"/>
  <c r="W980" i="7"/>
  <c r="W981" i="7"/>
  <c r="W982" i="7"/>
  <c r="W983" i="7"/>
  <c r="W984" i="7"/>
  <c r="W985" i="7"/>
  <c r="W986" i="7"/>
  <c r="W987" i="7"/>
  <c r="W988" i="7"/>
  <c r="W989" i="7"/>
  <c r="W990" i="7"/>
  <c r="W991" i="7"/>
  <c r="W992" i="7"/>
  <c r="W993" i="7"/>
  <c r="W994" i="7"/>
  <c r="W995" i="7"/>
  <c r="W996" i="7"/>
  <c r="W997" i="7"/>
  <c r="W998" i="7"/>
  <c r="W999" i="7"/>
  <c r="W1000" i="7"/>
  <c r="W1001" i="7"/>
  <c r="W1002" i="7"/>
  <c r="W1003" i="7"/>
  <c r="W1004" i="7"/>
  <c r="W1005" i="7"/>
  <c r="W1006" i="7"/>
  <c r="W1007" i="7"/>
  <c r="W1008" i="7"/>
  <c r="W1009" i="7"/>
  <c r="W1010" i="7"/>
  <c r="W1011" i="7"/>
  <c r="W1012" i="7"/>
  <c r="W1013" i="7"/>
  <c r="W1014" i="7"/>
  <c r="W1015" i="7"/>
  <c r="W1016" i="7"/>
  <c r="W1017" i="7"/>
  <c r="W1018" i="7"/>
  <c r="W1019" i="7"/>
  <c r="W1020" i="7"/>
  <c r="W1021" i="7"/>
  <c r="W1022" i="7"/>
  <c r="W1023" i="7"/>
  <c r="W1024" i="7"/>
  <c r="W1025" i="7"/>
  <c r="W1026" i="7"/>
  <c r="W1027" i="7"/>
  <c r="W1028" i="7"/>
  <c r="W1029" i="7"/>
  <c r="W1030" i="7"/>
  <c r="W1031" i="7"/>
  <c r="W1032" i="7"/>
  <c r="W1033" i="7"/>
  <c r="W1034" i="7"/>
  <c r="W1035" i="7"/>
  <c r="W1036" i="7"/>
  <c r="W1037" i="7"/>
  <c r="W1038" i="7"/>
  <c r="W1039" i="7"/>
  <c r="W1040" i="7"/>
  <c r="W1041" i="7"/>
  <c r="W1042" i="7"/>
  <c r="W1043" i="7"/>
  <c r="W1044" i="7"/>
  <c r="W1045" i="7"/>
  <c r="W1046" i="7"/>
  <c r="W1047" i="7"/>
  <c r="W1048" i="7"/>
  <c r="W1049" i="7"/>
  <c r="W1050" i="7"/>
  <c r="W1051" i="7"/>
  <c r="W1052" i="7"/>
  <c r="W1053" i="7"/>
  <c r="W1054" i="7"/>
  <c r="W1055" i="7"/>
  <c r="W1056" i="7"/>
  <c r="W1057" i="7"/>
  <c r="W1058" i="7"/>
  <c r="W1059" i="7"/>
  <c r="W1060" i="7"/>
  <c r="W1061" i="7"/>
  <c r="W1062" i="7"/>
  <c r="W1063" i="7"/>
  <c r="W1064" i="7"/>
  <c r="W1065" i="7"/>
  <c r="W1066" i="7"/>
  <c r="W1067" i="7"/>
  <c r="W1068" i="7"/>
  <c r="W1069" i="7"/>
  <c r="W1070" i="7"/>
  <c r="W1071" i="7"/>
  <c r="W1072" i="7"/>
  <c r="W1073" i="7"/>
  <c r="W1074" i="7"/>
  <c r="W1075" i="7"/>
  <c r="W1076" i="7"/>
  <c r="W1077" i="7"/>
  <c r="W1078" i="7"/>
  <c r="W1079" i="7"/>
  <c r="W1080" i="7"/>
  <c r="W1081" i="7"/>
  <c r="W1082" i="7"/>
  <c r="W1083" i="7"/>
  <c r="W1084" i="7"/>
  <c r="W1085" i="7"/>
  <c r="W1086" i="7"/>
  <c r="W1087" i="7"/>
  <c r="W1088" i="7"/>
  <c r="W1089" i="7"/>
  <c r="W1090" i="7"/>
  <c r="W1091" i="7"/>
  <c r="W1092" i="7"/>
  <c r="W1093" i="7"/>
  <c r="W1094" i="7"/>
  <c r="W1095" i="7"/>
  <c r="W1096" i="7"/>
  <c r="W1097" i="7"/>
  <c r="W1098" i="7"/>
  <c r="W1099" i="7"/>
  <c r="W1100" i="7"/>
  <c r="W1101" i="7"/>
  <c r="W1102" i="7"/>
  <c r="W1103" i="7"/>
  <c r="W1104" i="7"/>
  <c r="W1105" i="7"/>
  <c r="W1106" i="7"/>
  <c r="W1107" i="7"/>
  <c r="W1108" i="7"/>
  <c r="W1109" i="7"/>
  <c r="W1110" i="7"/>
  <c r="W1111" i="7"/>
  <c r="W1112" i="7"/>
  <c r="W1113" i="7"/>
  <c r="W1114" i="7"/>
  <c r="W1115" i="7"/>
  <c r="W1116" i="7"/>
  <c r="W1117" i="7"/>
  <c r="W1118" i="7"/>
  <c r="W1119" i="7"/>
  <c r="W1120" i="7"/>
  <c r="W1121" i="7"/>
  <c r="W1122" i="7"/>
  <c r="W1123" i="7"/>
  <c r="W1124" i="7"/>
  <c r="W1125" i="7"/>
  <c r="W1126" i="7"/>
  <c r="W1127" i="7"/>
  <c r="W1128" i="7"/>
  <c r="W1129" i="7"/>
  <c r="W1130" i="7"/>
  <c r="W1131" i="7"/>
  <c r="W1132" i="7"/>
  <c r="W1133" i="7"/>
  <c r="W1134" i="7"/>
  <c r="W1135" i="7"/>
  <c r="W1136" i="7"/>
  <c r="W1137" i="7"/>
  <c r="W1138" i="7"/>
  <c r="W1139" i="7"/>
  <c r="W1140" i="7"/>
  <c r="W1141" i="7"/>
  <c r="W1142" i="7"/>
  <c r="W1143" i="7"/>
  <c r="W1144" i="7"/>
  <c r="W1145" i="7"/>
  <c r="W1146" i="7"/>
  <c r="W1147" i="7"/>
  <c r="W1148" i="7"/>
  <c r="W1149" i="7"/>
  <c r="W1150" i="7"/>
  <c r="W1151" i="7"/>
  <c r="W1152" i="7"/>
  <c r="W1153" i="7"/>
  <c r="W1154" i="7"/>
  <c r="W1155" i="7"/>
  <c r="W1156" i="7"/>
  <c r="W1157" i="7"/>
  <c r="W1158" i="7"/>
  <c r="W1159" i="7"/>
  <c r="W1160" i="7"/>
  <c r="W1161" i="7"/>
  <c r="W1162" i="7"/>
  <c r="W1163" i="7"/>
  <c r="W1164" i="7"/>
  <c r="W1165" i="7"/>
  <c r="W1166" i="7"/>
  <c r="W1167" i="7"/>
  <c r="W1168" i="7"/>
  <c r="W1169" i="7"/>
  <c r="W1170" i="7"/>
  <c r="W1171" i="7"/>
  <c r="W1172" i="7"/>
  <c r="W1173" i="7"/>
  <c r="W1174" i="7"/>
  <c r="W1175" i="7"/>
  <c r="W1176" i="7"/>
  <c r="W1177" i="7"/>
  <c r="W1178" i="7"/>
  <c r="W1179" i="7"/>
  <c r="W1180" i="7"/>
  <c r="W1181" i="7"/>
  <c r="W1182" i="7"/>
  <c r="W1183" i="7"/>
  <c r="W1184" i="7"/>
  <c r="W1185" i="7"/>
  <c r="W1186" i="7"/>
  <c r="W1187" i="7"/>
  <c r="W1188" i="7"/>
  <c r="W1189" i="7"/>
  <c r="W1190" i="7"/>
  <c r="W1191" i="7"/>
  <c r="W1192" i="7"/>
  <c r="W1193" i="7"/>
  <c r="W1194" i="7"/>
  <c r="W1195" i="7"/>
  <c r="W1196" i="7"/>
  <c r="W1197" i="7"/>
  <c r="W1198" i="7"/>
  <c r="W1199" i="7"/>
  <c r="W1200" i="7"/>
  <c r="W1201" i="7"/>
  <c r="W1202" i="7"/>
  <c r="W1203" i="7"/>
  <c r="W1204" i="7"/>
  <c r="W1205" i="7"/>
  <c r="W1206" i="7"/>
  <c r="W1207" i="7"/>
  <c r="W1208" i="7"/>
  <c r="W1209" i="7"/>
  <c r="W1210" i="7"/>
  <c r="W1211" i="7"/>
  <c r="W1212" i="7"/>
  <c r="W1213" i="7"/>
  <c r="W1214" i="7"/>
  <c r="W1215" i="7"/>
  <c r="W1216" i="7"/>
  <c r="W1217" i="7"/>
  <c r="W1218" i="7"/>
  <c r="W1219" i="7"/>
  <c r="W1220" i="7"/>
  <c r="W1221" i="7"/>
  <c r="W1222" i="7"/>
  <c r="W1223" i="7"/>
  <c r="W1224" i="7"/>
  <c r="W1225" i="7"/>
  <c r="W1226" i="7"/>
  <c r="W1227" i="7"/>
  <c r="W1228" i="7"/>
  <c r="W1229" i="7"/>
  <c r="W1230" i="7"/>
  <c r="W1231" i="7"/>
  <c r="W1232" i="7"/>
  <c r="W1233" i="7"/>
  <c r="W1234" i="7"/>
  <c r="W1235" i="7"/>
  <c r="W1236" i="7"/>
  <c r="W1237" i="7"/>
  <c r="W1238" i="7"/>
  <c r="W1239" i="7"/>
  <c r="W1240" i="7"/>
  <c r="W1241" i="7"/>
  <c r="W1242" i="7"/>
  <c r="W1243" i="7"/>
  <c r="W1244" i="7"/>
  <c r="W1245" i="7"/>
  <c r="W1246" i="7"/>
  <c r="W1247" i="7"/>
  <c r="W1248" i="7"/>
  <c r="W1249" i="7"/>
  <c r="W1250" i="7"/>
  <c r="W1251" i="7"/>
  <c r="W1252" i="7"/>
  <c r="W1253" i="7"/>
  <c r="W1254" i="7"/>
  <c r="W1255" i="7"/>
  <c r="W1256" i="7"/>
  <c r="W1257" i="7"/>
  <c r="W1258" i="7"/>
  <c r="W1259" i="7"/>
  <c r="W1260" i="7"/>
  <c r="W1261" i="7"/>
  <c r="W1262" i="7"/>
  <c r="W1263" i="7"/>
  <c r="W1264" i="7"/>
  <c r="W1265" i="7"/>
  <c r="W1266" i="7"/>
  <c r="W1267" i="7"/>
  <c r="W1268" i="7"/>
  <c r="W1269" i="7"/>
  <c r="W1270" i="7"/>
  <c r="W1271" i="7"/>
  <c r="W1272" i="7"/>
  <c r="W1273" i="7"/>
  <c r="W1274" i="7"/>
  <c r="W1275" i="7"/>
  <c r="W1276" i="7"/>
  <c r="W1277" i="7"/>
  <c r="W1278" i="7"/>
  <c r="W1279" i="7"/>
  <c r="W1280" i="7"/>
  <c r="W1281" i="7"/>
  <c r="W1282" i="7"/>
  <c r="W1283" i="7"/>
  <c r="W1284" i="7"/>
  <c r="W1285" i="7"/>
  <c r="W1286" i="7"/>
  <c r="W1287" i="7"/>
  <c r="W1288" i="7"/>
  <c r="W1289" i="7"/>
  <c r="W1290" i="7"/>
  <c r="W1291" i="7"/>
  <c r="W1292" i="7"/>
  <c r="W1293" i="7"/>
  <c r="W1294" i="7"/>
  <c r="W1295" i="7"/>
  <c r="W1296" i="7"/>
  <c r="W1297" i="7"/>
  <c r="W1298" i="7"/>
  <c r="W1299" i="7"/>
  <c r="W1300" i="7"/>
  <c r="W1301" i="7"/>
  <c r="W1302" i="7"/>
  <c r="W1303" i="7"/>
  <c r="W1304" i="7"/>
  <c r="W1305" i="7"/>
  <c r="W1306" i="7"/>
  <c r="W1307" i="7"/>
  <c r="W1308" i="7"/>
  <c r="W1309" i="7"/>
  <c r="W1310" i="7"/>
  <c r="W1311" i="7"/>
  <c r="W1312" i="7"/>
  <c r="W1313" i="7"/>
  <c r="W1314" i="7"/>
  <c r="W1315" i="7"/>
  <c r="W1316" i="7"/>
  <c r="W1317" i="7"/>
  <c r="W1318" i="7"/>
  <c r="W1319" i="7"/>
  <c r="W1320" i="7"/>
  <c r="W1321" i="7"/>
  <c r="W1322" i="7"/>
  <c r="W1323" i="7"/>
  <c r="W1324" i="7"/>
  <c r="W1325" i="7"/>
  <c r="W1326" i="7"/>
  <c r="W1327" i="7"/>
  <c r="W1328" i="7"/>
  <c r="W1329" i="7"/>
  <c r="W1330" i="7"/>
  <c r="W1331" i="7"/>
  <c r="W1332" i="7"/>
  <c r="W1333" i="7"/>
  <c r="W1334" i="7"/>
  <c r="W1335" i="7"/>
  <c r="W1336" i="7"/>
  <c r="W1337" i="7"/>
  <c r="W1338" i="7"/>
  <c r="W1339" i="7"/>
  <c r="W1340" i="7"/>
  <c r="W1341" i="7"/>
  <c r="W1342" i="7"/>
  <c r="W1343" i="7"/>
  <c r="W1344" i="7"/>
  <c r="W1345" i="7"/>
  <c r="W1346" i="7"/>
  <c r="W1347" i="7"/>
  <c r="W1348" i="7"/>
  <c r="W1349" i="7"/>
  <c r="W1350" i="7"/>
  <c r="W1351" i="7"/>
  <c r="W1352" i="7"/>
  <c r="W1353" i="7"/>
  <c r="W1354" i="7"/>
  <c r="W1355" i="7"/>
  <c r="W1356" i="7"/>
  <c r="W1357" i="7"/>
  <c r="W1358" i="7"/>
  <c r="W1359" i="7"/>
  <c r="W1360" i="7"/>
  <c r="W1361" i="7"/>
  <c r="W1362" i="7"/>
  <c r="W1363" i="7"/>
  <c r="W1364" i="7"/>
  <c r="W1365" i="7"/>
  <c r="W1366" i="7"/>
  <c r="W1367" i="7"/>
  <c r="W1368" i="7"/>
  <c r="W1369" i="7"/>
  <c r="W1370" i="7"/>
  <c r="W1371" i="7"/>
  <c r="W1372" i="7"/>
  <c r="W1373" i="7"/>
  <c r="W1374" i="7"/>
  <c r="W1375" i="7"/>
  <c r="W1376" i="7"/>
  <c r="W1377" i="7"/>
  <c r="W1378" i="7"/>
  <c r="W1379" i="7"/>
  <c r="W1380" i="7"/>
  <c r="W1381" i="7"/>
  <c r="W1382" i="7"/>
  <c r="W1383" i="7"/>
  <c r="W1384" i="7"/>
  <c r="W1385" i="7"/>
  <c r="W1386" i="7"/>
  <c r="W1387" i="7"/>
  <c r="W1388" i="7"/>
  <c r="W1389" i="7"/>
  <c r="W1390" i="7"/>
  <c r="W1391" i="7"/>
  <c r="W1392" i="7"/>
  <c r="W1393" i="7"/>
  <c r="W1394" i="7"/>
  <c r="W1395" i="7"/>
  <c r="W1396" i="7"/>
  <c r="W1397" i="7"/>
  <c r="W1398" i="7"/>
  <c r="W1399" i="7"/>
  <c r="W1400" i="7"/>
  <c r="W1401" i="7"/>
  <c r="W1402" i="7"/>
  <c r="W1403" i="7"/>
  <c r="W1404" i="7"/>
  <c r="W1405" i="7"/>
  <c r="W1406" i="7"/>
  <c r="W1407" i="7"/>
  <c r="W1408" i="7"/>
  <c r="W1409" i="7"/>
  <c r="W1410" i="7"/>
  <c r="W1411" i="7"/>
  <c r="W1412" i="7"/>
  <c r="W1413" i="7"/>
  <c r="W1414" i="7"/>
  <c r="W1415" i="7"/>
  <c r="W1416" i="7"/>
  <c r="W1417" i="7"/>
  <c r="W1418" i="7"/>
  <c r="W1419" i="7"/>
  <c r="W1420" i="7"/>
  <c r="W1421" i="7"/>
  <c r="W1422" i="7"/>
  <c r="W1423" i="7"/>
  <c r="W1424" i="7"/>
  <c r="W1425" i="7"/>
  <c r="W1426" i="7"/>
  <c r="W1427" i="7"/>
  <c r="W1428" i="7"/>
  <c r="W1429" i="7"/>
  <c r="W1430" i="7"/>
  <c r="W1431" i="7"/>
  <c r="W1432" i="7"/>
  <c r="W1433" i="7"/>
  <c r="W1434" i="7"/>
  <c r="W1435" i="7"/>
  <c r="W1436" i="7"/>
  <c r="W1437" i="7"/>
  <c r="W1438" i="7"/>
  <c r="W1439" i="7"/>
  <c r="W1440" i="7"/>
  <c r="W1441" i="7"/>
  <c r="W1442" i="7"/>
  <c r="W1443" i="7"/>
  <c r="W1444" i="7"/>
  <c r="W1445" i="7"/>
  <c r="W1446" i="7"/>
  <c r="W1447" i="7"/>
  <c r="W1448" i="7"/>
  <c r="W1449" i="7"/>
  <c r="W1450" i="7"/>
  <c r="W1451" i="7"/>
  <c r="W1452" i="7"/>
  <c r="W1453" i="7"/>
  <c r="W1454" i="7"/>
  <c r="W1455" i="7"/>
  <c r="W1456" i="7"/>
  <c r="W1457" i="7"/>
  <c r="W1458" i="7"/>
  <c r="W1459" i="7"/>
  <c r="W1460" i="7"/>
  <c r="W1461" i="7"/>
  <c r="W1462" i="7"/>
  <c r="W1463" i="7"/>
  <c r="W1464" i="7"/>
  <c r="W1465" i="7"/>
  <c r="W1466" i="7"/>
  <c r="W1467" i="7"/>
  <c r="W1468" i="7"/>
  <c r="W1469" i="7"/>
  <c r="W1470" i="7"/>
  <c r="W1471" i="7"/>
  <c r="W1472" i="7"/>
  <c r="W1473" i="7"/>
  <c r="W1474" i="7"/>
  <c r="W1475" i="7"/>
  <c r="W1476" i="7"/>
  <c r="W1477" i="7"/>
  <c r="W1478" i="7"/>
  <c r="W1479" i="7"/>
  <c r="W1480" i="7"/>
  <c r="W1481" i="7"/>
  <c r="W1482" i="7"/>
  <c r="W1483" i="7"/>
  <c r="W1484" i="7"/>
  <c r="W1485" i="7"/>
  <c r="W1486" i="7"/>
  <c r="W1487" i="7"/>
  <c r="W1488" i="7"/>
  <c r="W1489" i="7"/>
  <c r="W1490" i="7"/>
  <c r="W1491" i="7"/>
  <c r="W1492" i="7"/>
  <c r="W1493" i="7"/>
  <c r="W1494" i="7"/>
  <c r="W1495" i="7"/>
  <c r="W1496" i="7"/>
  <c r="W1497" i="7"/>
  <c r="W1498" i="7"/>
  <c r="W1499" i="7"/>
  <c r="W1500" i="7"/>
  <c r="W1501" i="7"/>
  <c r="W1502" i="7"/>
  <c r="W1503" i="7"/>
  <c r="W1504" i="7"/>
  <c r="W1505" i="7"/>
  <c r="W1506" i="7"/>
  <c r="W1507" i="7"/>
  <c r="W1508" i="7"/>
  <c r="W1509" i="7"/>
  <c r="W1510" i="7"/>
  <c r="W1511" i="7"/>
  <c r="W1512" i="7"/>
  <c r="W1513" i="7"/>
  <c r="W1514" i="7"/>
  <c r="W1515" i="7"/>
  <c r="W1516" i="7"/>
  <c r="W1517" i="7"/>
  <c r="W1518" i="7"/>
  <c r="W1519" i="7"/>
  <c r="W1520" i="7"/>
  <c r="W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V69" i="7"/>
  <c r="V70" i="7"/>
  <c r="V71" i="7"/>
  <c r="V72" i="7"/>
  <c r="V73" i="7"/>
  <c r="V74" i="7"/>
  <c r="V75" i="7"/>
  <c r="V76" i="7"/>
  <c r="V77" i="7"/>
  <c r="V78" i="7"/>
  <c r="V79" i="7"/>
  <c r="V80" i="7"/>
  <c r="V81" i="7"/>
  <c r="V82" i="7"/>
  <c r="V83" i="7"/>
  <c r="V84" i="7"/>
  <c r="V85" i="7"/>
  <c r="V86" i="7"/>
  <c r="V87" i="7"/>
  <c r="V88" i="7"/>
  <c r="V89" i="7"/>
  <c r="V90" i="7"/>
  <c r="V91" i="7"/>
  <c r="V92" i="7"/>
  <c r="V93" i="7"/>
  <c r="V94" i="7"/>
  <c r="V95" i="7"/>
  <c r="V96" i="7"/>
  <c r="V97" i="7"/>
  <c r="V98" i="7"/>
  <c r="V99" i="7"/>
  <c r="V100" i="7"/>
  <c r="V101" i="7"/>
  <c r="V102" i="7"/>
  <c r="V103" i="7"/>
  <c r="V104" i="7"/>
  <c r="V105" i="7"/>
  <c r="V106" i="7"/>
  <c r="V107" i="7"/>
  <c r="V108" i="7"/>
  <c r="V109" i="7"/>
  <c r="V110" i="7"/>
  <c r="V111" i="7"/>
  <c r="V112" i="7"/>
  <c r="V113" i="7"/>
  <c r="V114" i="7"/>
  <c r="V115" i="7"/>
  <c r="V116" i="7"/>
  <c r="V117" i="7"/>
  <c r="V118" i="7"/>
  <c r="V119" i="7"/>
  <c r="V120" i="7"/>
  <c r="V121" i="7"/>
  <c r="V122" i="7"/>
  <c r="V123" i="7"/>
  <c r="V124" i="7"/>
  <c r="V125" i="7"/>
  <c r="V126" i="7"/>
  <c r="V127" i="7"/>
  <c r="V128" i="7"/>
  <c r="V129" i="7"/>
  <c r="V130" i="7"/>
  <c r="V131" i="7"/>
  <c r="V132" i="7"/>
  <c r="V133" i="7"/>
  <c r="V134" i="7"/>
  <c r="V135" i="7"/>
  <c r="V136" i="7"/>
  <c r="V137" i="7"/>
  <c r="V138" i="7"/>
  <c r="V139" i="7"/>
  <c r="V140" i="7"/>
  <c r="V141" i="7"/>
  <c r="V142" i="7"/>
  <c r="V143" i="7"/>
  <c r="V144" i="7"/>
  <c r="V145" i="7"/>
  <c r="V146" i="7"/>
  <c r="V147" i="7"/>
  <c r="V148" i="7"/>
  <c r="V149" i="7"/>
  <c r="V150" i="7"/>
  <c r="V151" i="7"/>
  <c r="V152" i="7"/>
  <c r="V153" i="7"/>
  <c r="V154" i="7"/>
  <c r="V155" i="7"/>
  <c r="V156" i="7"/>
  <c r="V157" i="7"/>
  <c r="V158" i="7"/>
  <c r="V159" i="7"/>
  <c r="V160" i="7"/>
  <c r="V161" i="7"/>
  <c r="V162" i="7"/>
  <c r="V163" i="7"/>
  <c r="V164" i="7"/>
  <c r="V165" i="7"/>
  <c r="V166" i="7"/>
  <c r="V167" i="7"/>
  <c r="V168" i="7"/>
  <c r="V169" i="7"/>
  <c r="V170" i="7"/>
  <c r="V171" i="7"/>
  <c r="V172" i="7"/>
  <c r="V173" i="7"/>
  <c r="V174" i="7"/>
  <c r="V175" i="7"/>
  <c r="V176" i="7"/>
  <c r="V177" i="7"/>
  <c r="V178" i="7"/>
  <c r="V179" i="7"/>
  <c r="V180" i="7"/>
  <c r="V181" i="7"/>
  <c r="V182" i="7"/>
  <c r="V183" i="7"/>
  <c r="V184" i="7"/>
  <c r="V185" i="7"/>
  <c r="V186" i="7"/>
  <c r="V187" i="7"/>
  <c r="V188" i="7"/>
  <c r="V189" i="7"/>
  <c r="V190" i="7"/>
  <c r="V191" i="7"/>
  <c r="V192" i="7"/>
  <c r="V193" i="7"/>
  <c r="V194" i="7"/>
  <c r="V195" i="7"/>
  <c r="V196" i="7"/>
  <c r="V197" i="7"/>
  <c r="V198" i="7"/>
  <c r="V199" i="7"/>
  <c r="V200" i="7"/>
  <c r="V201" i="7"/>
  <c r="V202" i="7"/>
  <c r="V203" i="7"/>
  <c r="V204" i="7"/>
  <c r="V205" i="7"/>
  <c r="V206" i="7"/>
  <c r="V207" i="7"/>
  <c r="V208" i="7"/>
  <c r="V209" i="7"/>
  <c r="V210" i="7"/>
  <c r="V211" i="7"/>
  <c r="V212" i="7"/>
  <c r="V213" i="7"/>
  <c r="V214" i="7"/>
  <c r="V215" i="7"/>
  <c r="V216" i="7"/>
  <c r="V217" i="7"/>
  <c r="V218" i="7"/>
  <c r="V219" i="7"/>
  <c r="V220" i="7"/>
  <c r="V221" i="7"/>
  <c r="V222" i="7"/>
  <c r="V223" i="7"/>
  <c r="V224" i="7"/>
  <c r="V225" i="7"/>
  <c r="V226" i="7"/>
  <c r="V227" i="7"/>
  <c r="V228" i="7"/>
  <c r="V229" i="7"/>
  <c r="V230" i="7"/>
  <c r="V231" i="7"/>
  <c r="V232" i="7"/>
  <c r="V233" i="7"/>
  <c r="V234" i="7"/>
  <c r="V235" i="7"/>
  <c r="V236" i="7"/>
  <c r="V237" i="7"/>
  <c r="V238" i="7"/>
  <c r="V239" i="7"/>
  <c r="V240" i="7"/>
  <c r="V241" i="7"/>
  <c r="V242" i="7"/>
  <c r="V243" i="7"/>
  <c r="V244" i="7"/>
  <c r="V245" i="7"/>
  <c r="V246" i="7"/>
  <c r="V247" i="7"/>
  <c r="V248" i="7"/>
  <c r="V249" i="7"/>
  <c r="V250" i="7"/>
  <c r="V251" i="7"/>
  <c r="V252" i="7"/>
  <c r="V253" i="7"/>
  <c r="V254" i="7"/>
  <c r="V255" i="7"/>
  <c r="V256" i="7"/>
  <c r="V257" i="7"/>
  <c r="V258" i="7"/>
  <c r="V259" i="7"/>
  <c r="V260" i="7"/>
  <c r="V261" i="7"/>
  <c r="V262" i="7"/>
  <c r="V263" i="7"/>
  <c r="V264" i="7"/>
  <c r="V265" i="7"/>
  <c r="V266" i="7"/>
  <c r="V267" i="7"/>
  <c r="V268" i="7"/>
  <c r="V269" i="7"/>
  <c r="V270" i="7"/>
  <c r="V271" i="7"/>
  <c r="V272" i="7"/>
  <c r="V273" i="7"/>
  <c r="V274" i="7"/>
  <c r="V275" i="7"/>
  <c r="V276" i="7"/>
  <c r="V277" i="7"/>
  <c r="V278" i="7"/>
  <c r="V279" i="7"/>
  <c r="V280" i="7"/>
  <c r="V281" i="7"/>
  <c r="V282" i="7"/>
  <c r="V283" i="7"/>
  <c r="V284" i="7"/>
  <c r="V285" i="7"/>
  <c r="V286" i="7"/>
  <c r="V287" i="7"/>
  <c r="V288" i="7"/>
  <c r="V289" i="7"/>
  <c r="V290" i="7"/>
  <c r="V291" i="7"/>
  <c r="V292" i="7"/>
  <c r="V293" i="7"/>
  <c r="V294" i="7"/>
  <c r="V295" i="7"/>
  <c r="V296" i="7"/>
  <c r="V297" i="7"/>
  <c r="V298" i="7"/>
  <c r="V299" i="7"/>
  <c r="V300" i="7"/>
  <c r="V301" i="7"/>
  <c r="V302" i="7"/>
  <c r="V303" i="7"/>
  <c r="V304" i="7"/>
  <c r="V305" i="7"/>
  <c r="V306" i="7"/>
  <c r="V307" i="7"/>
  <c r="V308" i="7"/>
  <c r="V309" i="7"/>
  <c r="V310" i="7"/>
  <c r="V311" i="7"/>
  <c r="V312" i="7"/>
  <c r="V313" i="7"/>
  <c r="V314" i="7"/>
  <c r="V315" i="7"/>
  <c r="V316" i="7"/>
  <c r="V317" i="7"/>
  <c r="V318" i="7"/>
  <c r="V319" i="7"/>
  <c r="V320" i="7"/>
  <c r="V321" i="7"/>
  <c r="V322" i="7"/>
  <c r="V323" i="7"/>
  <c r="V324" i="7"/>
  <c r="V325" i="7"/>
  <c r="V326" i="7"/>
  <c r="V327" i="7"/>
  <c r="V328" i="7"/>
  <c r="V329" i="7"/>
  <c r="V330" i="7"/>
  <c r="V331" i="7"/>
  <c r="V332" i="7"/>
  <c r="V333" i="7"/>
  <c r="V334" i="7"/>
  <c r="V335" i="7"/>
  <c r="V336" i="7"/>
  <c r="V337" i="7"/>
  <c r="V338" i="7"/>
  <c r="V339" i="7"/>
  <c r="V340" i="7"/>
  <c r="V341" i="7"/>
  <c r="V342" i="7"/>
  <c r="V343" i="7"/>
  <c r="V344" i="7"/>
  <c r="V345" i="7"/>
  <c r="V346" i="7"/>
  <c r="V347" i="7"/>
  <c r="V348" i="7"/>
  <c r="V349" i="7"/>
  <c r="V350" i="7"/>
  <c r="V351" i="7"/>
  <c r="V352" i="7"/>
  <c r="V353" i="7"/>
  <c r="V354" i="7"/>
  <c r="V355" i="7"/>
  <c r="V356" i="7"/>
  <c r="V357" i="7"/>
  <c r="V358" i="7"/>
  <c r="V359" i="7"/>
  <c r="V360" i="7"/>
  <c r="V361" i="7"/>
  <c r="V362" i="7"/>
  <c r="V363" i="7"/>
  <c r="V364" i="7"/>
  <c r="V365" i="7"/>
  <c r="V366" i="7"/>
  <c r="V367" i="7"/>
  <c r="V368" i="7"/>
  <c r="V369" i="7"/>
  <c r="V370" i="7"/>
  <c r="V371" i="7"/>
  <c r="V372" i="7"/>
  <c r="V373" i="7"/>
  <c r="V374" i="7"/>
  <c r="V375" i="7"/>
  <c r="V376" i="7"/>
  <c r="V377" i="7"/>
  <c r="V378" i="7"/>
  <c r="V379" i="7"/>
  <c r="V380" i="7"/>
  <c r="V381" i="7"/>
  <c r="V382" i="7"/>
  <c r="V383" i="7"/>
  <c r="V384" i="7"/>
  <c r="V385" i="7"/>
  <c r="V386" i="7"/>
  <c r="V387" i="7"/>
  <c r="V388" i="7"/>
  <c r="V389" i="7"/>
  <c r="V390" i="7"/>
  <c r="V391" i="7"/>
  <c r="V392" i="7"/>
  <c r="V393" i="7"/>
  <c r="V394" i="7"/>
  <c r="V395" i="7"/>
  <c r="V396" i="7"/>
  <c r="V397" i="7"/>
  <c r="V398" i="7"/>
  <c r="V399" i="7"/>
  <c r="V400" i="7"/>
  <c r="V401" i="7"/>
  <c r="V402" i="7"/>
  <c r="V403" i="7"/>
  <c r="V404" i="7"/>
  <c r="V405" i="7"/>
  <c r="V406" i="7"/>
  <c r="V407" i="7"/>
  <c r="V408" i="7"/>
  <c r="V409" i="7"/>
  <c r="V410" i="7"/>
  <c r="V411" i="7"/>
  <c r="V412" i="7"/>
  <c r="V413" i="7"/>
  <c r="V414" i="7"/>
  <c r="V415" i="7"/>
  <c r="V416" i="7"/>
  <c r="V417" i="7"/>
  <c r="V418" i="7"/>
  <c r="V419" i="7"/>
  <c r="V420" i="7"/>
  <c r="V421" i="7"/>
  <c r="V422" i="7"/>
  <c r="V423" i="7"/>
  <c r="V424" i="7"/>
  <c r="V425" i="7"/>
  <c r="V426" i="7"/>
  <c r="V427" i="7"/>
  <c r="V428" i="7"/>
  <c r="V429" i="7"/>
  <c r="V430" i="7"/>
  <c r="V431" i="7"/>
  <c r="V432" i="7"/>
  <c r="V433" i="7"/>
  <c r="V434" i="7"/>
  <c r="V435" i="7"/>
  <c r="V436" i="7"/>
  <c r="V437" i="7"/>
  <c r="V438" i="7"/>
  <c r="V439" i="7"/>
  <c r="V440" i="7"/>
  <c r="V441" i="7"/>
  <c r="V442" i="7"/>
  <c r="V443" i="7"/>
  <c r="V444" i="7"/>
  <c r="V445" i="7"/>
  <c r="V446" i="7"/>
  <c r="V447" i="7"/>
  <c r="V448" i="7"/>
  <c r="V449" i="7"/>
  <c r="V450" i="7"/>
  <c r="V451" i="7"/>
  <c r="V452" i="7"/>
  <c r="V453" i="7"/>
  <c r="V454" i="7"/>
  <c r="V455" i="7"/>
  <c r="V456" i="7"/>
  <c r="V457" i="7"/>
  <c r="V458" i="7"/>
  <c r="V459" i="7"/>
  <c r="V460" i="7"/>
  <c r="V461" i="7"/>
  <c r="V462" i="7"/>
  <c r="V463" i="7"/>
  <c r="V464" i="7"/>
  <c r="V465" i="7"/>
  <c r="V466" i="7"/>
  <c r="V467" i="7"/>
  <c r="V468" i="7"/>
  <c r="V469" i="7"/>
  <c r="V470" i="7"/>
  <c r="V471" i="7"/>
  <c r="V472" i="7"/>
  <c r="V473" i="7"/>
  <c r="V474" i="7"/>
  <c r="V475" i="7"/>
  <c r="V476" i="7"/>
  <c r="V477" i="7"/>
  <c r="V478" i="7"/>
  <c r="V479" i="7"/>
  <c r="V480" i="7"/>
  <c r="V481" i="7"/>
  <c r="V482" i="7"/>
  <c r="V483" i="7"/>
  <c r="V484" i="7"/>
  <c r="V485" i="7"/>
  <c r="V486" i="7"/>
  <c r="V487" i="7"/>
  <c r="V488" i="7"/>
  <c r="V489" i="7"/>
  <c r="V490" i="7"/>
  <c r="V491" i="7"/>
  <c r="V492" i="7"/>
  <c r="V493" i="7"/>
  <c r="V494" i="7"/>
  <c r="V495" i="7"/>
  <c r="V496" i="7"/>
  <c r="V497" i="7"/>
  <c r="V498" i="7"/>
  <c r="V499" i="7"/>
  <c r="V500" i="7"/>
  <c r="V501" i="7"/>
  <c r="V502" i="7"/>
  <c r="V503" i="7"/>
  <c r="V504" i="7"/>
  <c r="V505" i="7"/>
  <c r="V506" i="7"/>
  <c r="V507" i="7"/>
  <c r="V508" i="7"/>
  <c r="V509" i="7"/>
  <c r="V510" i="7"/>
  <c r="V511" i="7"/>
  <c r="V512" i="7"/>
  <c r="V513" i="7"/>
  <c r="V514" i="7"/>
  <c r="V515" i="7"/>
  <c r="V516" i="7"/>
  <c r="V517" i="7"/>
  <c r="V518" i="7"/>
  <c r="V519" i="7"/>
  <c r="V520" i="7"/>
  <c r="V521" i="7"/>
  <c r="V522" i="7"/>
  <c r="V523" i="7"/>
  <c r="V524" i="7"/>
  <c r="V525" i="7"/>
  <c r="V526" i="7"/>
  <c r="V527" i="7"/>
  <c r="V528" i="7"/>
  <c r="V529" i="7"/>
  <c r="V530" i="7"/>
  <c r="V531" i="7"/>
  <c r="V532" i="7"/>
  <c r="V533" i="7"/>
  <c r="V534" i="7"/>
  <c r="V535" i="7"/>
  <c r="V536" i="7"/>
  <c r="V537" i="7"/>
  <c r="V538" i="7"/>
  <c r="V539" i="7"/>
  <c r="V540" i="7"/>
  <c r="V541" i="7"/>
  <c r="V542" i="7"/>
  <c r="V543" i="7"/>
  <c r="V544" i="7"/>
  <c r="V545" i="7"/>
  <c r="V546" i="7"/>
  <c r="V547" i="7"/>
  <c r="V548" i="7"/>
  <c r="V549" i="7"/>
  <c r="V550" i="7"/>
  <c r="V551" i="7"/>
  <c r="V552" i="7"/>
  <c r="V553" i="7"/>
  <c r="V554" i="7"/>
  <c r="V555" i="7"/>
  <c r="V556" i="7"/>
  <c r="V557" i="7"/>
  <c r="V558" i="7"/>
  <c r="V559" i="7"/>
  <c r="V560" i="7"/>
  <c r="V561" i="7"/>
  <c r="V562" i="7"/>
  <c r="V563" i="7"/>
  <c r="V564" i="7"/>
  <c r="V565" i="7"/>
  <c r="V566" i="7"/>
  <c r="V567" i="7"/>
  <c r="V568" i="7"/>
  <c r="V569" i="7"/>
  <c r="V570" i="7"/>
  <c r="V571" i="7"/>
  <c r="V572" i="7"/>
  <c r="V573" i="7"/>
  <c r="V574" i="7"/>
  <c r="V575" i="7"/>
  <c r="V576" i="7"/>
  <c r="V577" i="7"/>
  <c r="V578" i="7"/>
  <c r="V579" i="7"/>
  <c r="V580" i="7"/>
  <c r="V581" i="7"/>
  <c r="V582" i="7"/>
  <c r="V583" i="7"/>
  <c r="V584" i="7"/>
  <c r="V585" i="7"/>
  <c r="V586" i="7"/>
  <c r="V587" i="7"/>
  <c r="V588" i="7"/>
  <c r="V589" i="7"/>
  <c r="V590" i="7"/>
  <c r="V591" i="7"/>
  <c r="V592" i="7"/>
  <c r="V593" i="7"/>
  <c r="V594" i="7"/>
  <c r="V595" i="7"/>
  <c r="V596" i="7"/>
  <c r="V597" i="7"/>
  <c r="V598" i="7"/>
  <c r="V599" i="7"/>
  <c r="V600" i="7"/>
  <c r="V601" i="7"/>
  <c r="V602" i="7"/>
  <c r="V603" i="7"/>
  <c r="V604" i="7"/>
  <c r="V605" i="7"/>
  <c r="V606" i="7"/>
  <c r="V607" i="7"/>
  <c r="V608" i="7"/>
  <c r="V609" i="7"/>
  <c r="V610" i="7"/>
  <c r="V611" i="7"/>
  <c r="V612" i="7"/>
  <c r="V613" i="7"/>
  <c r="V614" i="7"/>
  <c r="V615" i="7"/>
  <c r="V616" i="7"/>
  <c r="V617" i="7"/>
  <c r="V618" i="7"/>
  <c r="V619" i="7"/>
  <c r="V620" i="7"/>
  <c r="V621" i="7"/>
  <c r="V622" i="7"/>
  <c r="V623" i="7"/>
  <c r="V624" i="7"/>
  <c r="V625" i="7"/>
  <c r="V626" i="7"/>
  <c r="V627" i="7"/>
  <c r="V628" i="7"/>
  <c r="V629" i="7"/>
  <c r="V630" i="7"/>
  <c r="V631" i="7"/>
  <c r="V632" i="7"/>
  <c r="V633" i="7"/>
  <c r="V634" i="7"/>
  <c r="V635" i="7"/>
  <c r="V636" i="7"/>
  <c r="V637" i="7"/>
  <c r="V638" i="7"/>
  <c r="V639" i="7"/>
  <c r="V640" i="7"/>
  <c r="V641" i="7"/>
  <c r="V642" i="7"/>
  <c r="V643" i="7"/>
  <c r="V644" i="7"/>
  <c r="V645" i="7"/>
  <c r="V646" i="7"/>
  <c r="V647" i="7"/>
  <c r="V648" i="7"/>
  <c r="V649" i="7"/>
  <c r="V650" i="7"/>
  <c r="V651" i="7"/>
  <c r="V652" i="7"/>
  <c r="V653" i="7"/>
  <c r="V654" i="7"/>
  <c r="V655" i="7"/>
  <c r="V656" i="7"/>
  <c r="V657" i="7"/>
  <c r="V658" i="7"/>
  <c r="V659" i="7"/>
  <c r="V660" i="7"/>
  <c r="V661" i="7"/>
  <c r="V662" i="7"/>
  <c r="V663" i="7"/>
  <c r="V664" i="7"/>
  <c r="V665" i="7"/>
  <c r="V666" i="7"/>
  <c r="V667" i="7"/>
  <c r="V668" i="7"/>
  <c r="V669" i="7"/>
  <c r="V670" i="7"/>
  <c r="V671" i="7"/>
  <c r="V672" i="7"/>
  <c r="V673" i="7"/>
  <c r="V674" i="7"/>
  <c r="V675" i="7"/>
  <c r="V676" i="7"/>
  <c r="V677" i="7"/>
  <c r="V678" i="7"/>
  <c r="V679" i="7"/>
  <c r="V680" i="7"/>
  <c r="V681" i="7"/>
  <c r="V682" i="7"/>
  <c r="V683" i="7"/>
  <c r="V684" i="7"/>
  <c r="V685" i="7"/>
  <c r="V686" i="7"/>
  <c r="V687" i="7"/>
  <c r="V688" i="7"/>
  <c r="V689" i="7"/>
  <c r="V690" i="7"/>
  <c r="V691" i="7"/>
  <c r="V692" i="7"/>
  <c r="V693" i="7"/>
  <c r="V694" i="7"/>
  <c r="V695" i="7"/>
  <c r="V696" i="7"/>
  <c r="V697" i="7"/>
  <c r="V698" i="7"/>
  <c r="V699" i="7"/>
  <c r="V700" i="7"/>
  <c r="V701" i="7"/>
  <c r="V702" i="7"/>
  <c r="V703" i="7"/>
  <c r="V704" i="7"/>
  <c r="V705" i="7"/>
  <c r="V706" i="7"/>
  <c r="V707" i="7"/>
  <c r="V708" i="7"/>
  <c r="V709" i="7"/>
  <c r="V710" i="7"/>
  <c r="V711" i="7"/>
  <c r="V712" i="7"/>
  <c r="V713" i="7"/>
  <c r="V714" i="7"/>
  <c r="V715" i="7"/>
  <c r="V716" i="7"/>
  <c r="V717" i="7"/>
  <c r="V718" i="7"/>
  <c r="V719" i="7"/>
  <c r="V720" i="7"/>
  <c r="V721" i="7"/>
  <c r="V722" i="7"/>
  <c r="V723" i="7"/>
  <c r="V724" i="7"/>
  <c r="V725" i="7"/>
  <c r="V726" i="7"/>
  <c r="V727" i="7"/>
  <c r="V728" i="7"/>
  <c r="V729" i="7"/>
  <c r="V730" i="7"/>
  <c r="V731" i="7"/>
  <c r="V732" i="7"/>
  <c r="V733" i="7"/>
  <c r="V734" i="7"/>
  <c r="V735" i="7"/>
  <c r="V736" i="7"/>
  <c r="V737" i="7"/>
  <c r="V738" i="7"/>
  <c r="V739" i="7"/>
  <c r="V740" i="7"/>
  <c r="V741" i="7"/>
  <c r="V742" i="7"/>
  <c r="V743" i="7"/>
  <c r="V744" i="7"/>
  <c r="V745" i="7"/>
  <c r="V746" i="7"/>
  <c r="V747" i="7"/>
  <c r="V748" i="7"/>
  <c r="V749" i="7"/>
  <c r="V750" i="7"/>
  <c r="V751" i="7"/>
  <c r="V752" i="7"/>
  <c r="V753" i="7"/>
  <c r="V754" i="7"/>
  <c r="V755" i="7"/>
  <c r="V756" i="7"/>
  <c r="V757" i="7"/>
  <c r="V758" i="7"/>
  <c r="V759" i="7"/>
  <c r="V760" i="7"/>
  <c r="V761" i="7"/>
  <c r="V762" i="7"/>
  <c r="V763" i="7"/>
  <c r="V764" i="7"/>
  <c r="V765" i="7"/>
  <c r="V766" i="7"/>
  <c r="V767" i="7"/>
  <c r="V768" i="7"/>
  <c r="V769" i="7"/>
  <c r="V770" i="7"/>
  <c r="V771" i="7"/>
  <c r="V772" i="7"/>
  <c r="V773" i="7"/>
  <c r="V774" i="7"/>
  <c r="V775" i="7"/>
  <c r="V776" i="7"/>
  <c r="V777" i="7"/>
  <c r="V778" i="7"/>
  <c r="V779" i="7"/>
  <c r="V780" i="7"/>
  <c r="V781" i="7"/>
  <c r="V782" i="7"/>
  <c r="V783" i="7"/>
  <c r="V784" i="7"/>
  <c r="V785" i="7"/>
  <c r="V786" i="7"/>
  <c r="V787" i="7"/>
  <c r="V788" i="7"/>
  <c r="V789" i="7"/>
  <c r="V790" i="7"/>
  <c r="V791" i="7"/>
  <c r="V792" i="7"/>
  <c r="V793" i="7"/>
  <c r="V794" i="7"/>
  <c r="V795" i="7"/>
  <c r="V796" i="7"/>
  <c r="V797" i="7"/>
  <c r="V798" i="7"/>
  <c r="V799" i="7"/>
  <c r="V800" i="7"/>
  <c r="V801" i="7"/>
  <c r="V802" i="7"/>
  <c r="V803" i="7"/>
  <c r="V804" i="7"/>
  <c r="V805" i="7"/>
  <c r="V806" i="7"/>
  <c r="V807" i="7"/>
  <c r="V808" i="7"/>
  <c r="V809" i="7"/>
  <c r="V810" i="7"/>
  <c r="V811" i="7"/>
  <c r="V812" i="7"/>
  <c r="V813" i="7"/>
  <c r="V814" i="7"/>
  <c r="V815" i="7"/>
  <c r="V816" i="7"/>
  <c r="V817" i="7"/>
  <c r="V818" i="7"/>
  <c r="V819" i="7"/>
  <c r="V820" i="7"/>
  <c r="V821" i="7"/>
  <c r="V822" i="7"/>
  <c r="V823" i="7"/>
  <c r="V824" i="7"/>
  <c r="V825" i="7"/>
  <c r="V826" i="7"/>
  <c r="V827" i="7"/>
  <c r="V828" i="7"/>
  <c r="V829" i="7"/>
  <c r="V830" i="7"/>
  <c r="V831" i="7"/>
  <c r="V832" i="7"/>
  <c r="V833" i="7"/>
  <c r="V834" i="7"/>
  <c r="V835" i="7"/>
  <c r="V836" i="7"/>
  <c r="V837" i="7"/>
  <c r="V838" i="7"/>
  <c r="V839" i="7"/>
  <c r="V840" i="7"/>
  <c r="V841" i="7"/>
  <c r="V842" i="7"/>
  <c r="V843" i="7"/>
  <c r="V844" i="7"/>
  <c r="V845" i="7"/>
  <c r="V846" i="7"/>
  <c r="V847" i="7"/>
  <c r="V848" i="7"/>
  <c r="V849" i="7"/>
  <c r="V850" i="7"/>
  <c r="V851" i="7"/>
  <c r="V852" i="7"/>
  <c r="V853" i="7"/>
  <c r="V854" i="7"/>
  <c r="V855" i="7"/>
  <c r="V856" i="7"/>
  <c r="V857" i="7"/>
  <c r="V858" i="7"/>
  <c r="V859" i="7"/>
  <c r="V860" i="7"/>
  <c r="V861" i="7"/>
  <c r="V862" i="7"/>
  <c r="V863" i="7"/>
  <c r="V864" i="7"/>
  <c r="V865" i="7"/>
  <c r="V866" i="7"/>
  <c r="V867" i="7"/>
  <c r="V868" i="7"/>
  <c r="V869" i="7"/>
  <c r="V870" i="7"/>
  <c r="V871" i="7"/>
  <c r="V872" i="7"/>
  <c r="V873" i="7"/>
  <c r="V874" i="7"/>
  <c r="V875" i="7"/>
  <c r="V876" i="7"/>
  <c r="V877" i="7"/>
  <c r="V878" i="7"/>
  <c r="V879" i="7"/>
  <c r="V880" i="7"/>
  <c r="V881" i="7"/>
  <c r="V882" i="7"/>
  <c r="V883" i="7"/>
  <c r="V884" i="7"/>
  <c r="V885" i="7"/>
  <c r="V886" i="7"/>
  <c r="V887" i="7"/>
  <c r="V888" i="7"/>
  <c r="V889" i="7"/>
  <c r="V890" i="7"/>
  <c r="V891" i="7"/>
  <c r="V892" i="7"/>
  <c r="V893" i="7"/>
  <c r="V894" i="7"/>
  <c r="V895" i="7"/>
  <c r="V896" i="7"/>
  <c r="V897" i="7"/>
  <c r="V898" i="7"/>
  <c r="V899" i="7"/>
  <c r="V900" i="7"/>
  <c r="V901" i="7"/>
  <c r="V902" i="7"/>
  <c r="V903" i="7"/>
  <c r="V904" i="7"/>
  <c r="V905" i="7"/>
  <c r="V906" i="7"/>
  <c r="V907" i="7"/>
  <c r="V908" i="7"/>
  <c r="V909" i="7"/>
  <c r="V910" i="7"/>
  <c r="V911" i="7"/>
  <c r="V912" i="7"/>
  <c r="V913" i="7"/>
  <c r="V914" i="7"/>
  <c r="V915" i="7"/>
  <c r="V916" i="7"/>
  <c r="V917" i="7"/>
  <c r="V918" i="7"/>
  <c r="V919" i="7"/>
  <c r="V920" i="7"/>
  <c r="V921" i="7"/>
  <c r="V922" i="7"/>
  <c r="V923" i="7"/>
  <c r="V924" i="7"/>
  <c r="V925" i="7"/>
  <c r="V926" i="7"/>
  <c r="V927" i="7"/>
  <c r="V928" i="7"/>
  <c r="V929" i="7"/>
  <c r="V930" i="7"/>
  <c r="V931" i="7"/>
  <c r="V932" i="7"/>
  <c r="V933" i="7"/>
  <c r="V934" i="7"/>
  <c r="V935" i="7"/>
  <c r="V936" i="7"/>
  <c r="V937" i="7"/>
  <c r="V938" i="7"/>
  <c r="V939" i="7"/>
  <c r="V940" i="7"/>
  <c r="V941" i="7"/>
  <c r="V942" i="7"/>
  <c r="V943" i="7"/>
  <c r="V944" i="7"/>
  <c r="V945" i="7"/>
  <c r="V946" i="7"/>
  <c r="V947" i="7"/>
  <c r="V948" i="7"/>
  <c r="V949" i="7"/>
  <c r="V950" i="7"/>
  <c r="V951" i="7"/>
  <c r="V952" i="7"/>
  <c r="V953" i="7"/>
  <c r="V954" i="7"/>
  <c r="V955" i="7"/>
  <c r="V956" i="7"/>
  <c r="V957" i="7"/>
  <c r="V958" i="7"/>
  <c r="V959" i="7"/>
  <c r="V960" i="7"/>
  <c r="V961" i="7"/>
  <c r="V962" i="7"/>
  <c r="V963" i="7"/>
  <c r="V964" i="7"/>
  <c r="V965" i="7"/>
  <c r="V966" i="7"/>
  <c r="V967" i="7"/>
  <c r="V968" i="7"/>
  <c r="V969" i="7"/>
  <c r="V970" i="7"/>
  <c r="V971" i="7"/>
  <c r="V972" i="7"/>
  <c r="V973" i="7"/>
  <c r="V974" i="7"/>
  <c r="V975" i="7"/>
  <c r="V976" i="7"/>
  <c r="V977" i="7"/>
  <c r="V978" i="7"/>
  <c r="V979" i="7"/>
  <c r="V980" i="7"/>
  <c r="V981" i="7"/>
  <c r="V982" i="7"/>
  <c r="V983" i="7"/>
  <c r="V984" i="7"/>
  <c r="V985" i="7"/>
  <c r="V986" i="7"/>
  <c r="V987" i="7"/>
  <c r="V988" i="7"/>
  <c r="V989" i="7"/>
  <c r="V990" i="7"/>
  <c r="V991" i="7"/>
  <c r="V992" i="7"/>
  <c r="V993" i="7"/>
  <c r="V994" i="7"/>
  <c r="V995" i="7"/>
  <c r="V996" i="7"/>
  <c r="V997" i="7"/>
  <c r="V998" i="7"/>
  <c r="V999" i="7"/>
  <c r="V1000" i="7"/>
  <c r="V1001" i="7"/>
  <c r="V1002" i="7"/>
  <c r="V1003" i="7"/>
  <c r="V1004" i="7"/>
  <c r="V1005" i="7"/>
  <c r="V1006" i="7"/>
  <c r="V1007" i="7"/>
  <c r="V1008" i="7"/>
  <c r="V1009" i="7"/>
  <c r="V1010" i="7"/>
  <c r="V1011" i="7"/>
  <c r="V1012" i="7"/>
  <c r="V1013" i="7"/>
  <c r="V1014" i="7"/>
  <c r="V1015" i="7"/>
  <c r="V1016" i="7"/>
  <c r="V1017" i="7"/>
  <c r="V1018" i="7"/>
  <c r="V1019" i="7"/>
  <c r="V1020" i="7"/>
  <c r="V1021" i="7"/>
  <c r="V1022" i="7"/>
  <c r="V1023" i="7"/>
  <c r="V1024" i="7"/>
  <c r="V1025" i="7"/>
  <c r="V1026" i="7"/>
  <c r="V1027" i="7"/>
  <c r="V1028" i="7"/>
  <c r="V1029" i="7"/>
  <c r="V1030" i="7"/>
  <c r="V1031" i="7"/>
  <c r="V1032" i="7"/>
  <c r="V1033" i="7"/>
  <c r="V1034" i="7"/>
  <c r="V1035" i="7"/>
  <c r="V1036" i="7"/>
  <c r="V1037" i="7"/>
  <c r="V1038" i="7"/>
  <c r="V1039" i="7"/>
  <c r="V1040" i="7"/>
  <c r="V1041" i="7"/>
  <c r="V1042" i="7"/>
  <c r="V1043" i="7"/>
  <c r="V1044" i="7"/>
  <c r="V1045" i="7"/>
  <c r="V1046" i="7"/>
  <c r="V1047" i="7"/>
  <c r="V1048" i="7"/>
  <c r="V1049" i="7"/>
  <c r="V1050" i="7"/>
  <c r="V1051" i="7"/>
  <c r="V1052" i="7"/>
  <c r="V1053" i="7"/>
  <c r="V1054" i="7"/>
  <c r="V1055" i="7"/>
  <c r="V1056" i="7"/>
  <c r="V1057" i="7"/>
  <c r="V1058" i="7"/>
  <c r="V1059" i="7"/>
  <c r="V1060" i="7"/>
  <c r="V1061" i="7"/>
  <c r="V1062" i="7"/>
  <c r="V1063" i="7"/>
  <c r="V1064" i="7"/>
  <c r="V1065" i="7"/>
  <c r="V1066" i="7"/>
  <c r="V1067" i="7"/>
  <c r="V1068" i="7"/>
  <c r="V1069" i="7"/>
  <c r="V1070" i="7"/>
  <c r="V1071" i="7"/>
  <c r="V1072" i="7"/>
  <c r="V1073" i="7"/>
  <c r="V1074" i="7"/>
  <c r="V1075" i="7"/>
  <c r="V1076" i="7"/>
  <c r="V1077" i="7"/>
  <c r="V1078" i="7"/>
  <c r="V1079" i="7"/>
  <c r="V1080" i="7"/>
  <c r="V1081" i="7"/>
  <c r="V1082" i="7"/>
  <c r="V1083" i="7"/>
  <c r="V1084" i="7"/>
  <c r="V1085" i="7"/>
  <c r="V1086" i="7"/>
  <c r="V1087" i="7"/>
  <c r="V1088" i="7"/>
  <c r="V1089" i="7"/>
  <c r="V1090" i="7"/>
  <c r="V1091" i="7"/>
  <c r="V1092" i="7"/>
  <c r="V1093" i="7"/>
  <c r="V1094" i="7"/>
  <c r="V1095" i="7"/>
  <c r="V1096" i="7"/>
  <c r="V1097" i="7"/>
  <c r="V1098" i="7"/>
  <c r="V1099" i="7"/>
  <c r="V1100" i="7"/>
  <c r="V1101" i="7"/>
  <c r="V1102" i="7"/>
  <c r="V1103" i="7"/>
  <c r="V1104" i="7"/>
  <c r="V1105" i="7"/>
  <c r="V1106" i="7"/>
  <c r="V1107" i="7"/>
  <c r="V1108" i="7"/>
  <c r="V1109" i="7"/>
  <c r="V1110" i="7"/>
  <c r="V1111" i="7"/>
  <c r="V1112" i="7"/>
  <c r="V1113" i="7"/>
  <c r="V1114" i="7"/>
  <c r="V1115" i="7"/>
  <c r="V1116" i="7"/>
  <c r="V1117" i="7"/>
  <c r="V1118" i="7"/>
  <c r="V1119" i="7"/>
  <c r="V1120" i="7"/>
  <c r="V1121" i="7"/>
  <c r="V1122" i="7"/>
  <c r="V1123" i="7"/>
  <c r="V1124" i="7"/>
  <c r="V1125" i="7"/>
  <c r="V1126" i="7"/>
  <c r="V1127" i="7"/>
  <c r="V1128" i="7"/>
  <c r="V1129" i="7"/>
  <c r="V1130" i="7"/>
  <c r="V1131" i="7"/>
  <c r="V1132" i="7"/>
  <c r="V1133" i="7"/>
  <c r="V1134" i="7"/>
  <c r="V1135" i="7"/>
  <c r="V1136" i="7"/>
  <c r="V1137" i="7"/>
  <c r="V1138" i="7"/>
  <c r="V1139" i="7"/>
  <c r="V1140" i="7"/>
  <c r="V1141" i="7"/>
  <c r="V1142" i="7"/>
  <c r="V1143" i="7"/>
  <c r="V1144" i="7"/>
  <c r="V1145" i="7"/>
  <c r="V1146" i="7"/>
  <c r="V1147" i="7"/>
  <c r="V1148" i="7"/>
  <c r="V1149" i="7"/>
  <c r="V1150" i="7"/>
  <c r="V1151" i="7"/>
  <c r="V1152" i="7"/>
  <c r="V1153" i="7"/>
  <c r="V1154" i="7"/>
  <c r="V1155" i="7"/>
  <c r="V1156" i="7"/>
  <c r="V1157" i="7"/>
  <c r="V1158" i="7"/>
  <c r="V1159" i="7"/>
  <c r="V1160" i="7"/>
  <c r="V1161" i="7"/>
  <c r="V1162" i="7"/>
  <c r="V1163" i="7"/>
  <c r="V1164" i="7"/>
  <c r="V1165" i="7"/>
  <c r="V1166" i="7"/>
  <c r="V1167" i="7"/>
  <c r="V1168" i="7"/>
  <c r="V1169" i="7"/>
  <c r="V1170" i="7"/>
  <c r="V1171" i="7"/>
  <c r="V1172" i="7"/>
  <c r="V1173" i="7"/>
  <c r="V1174" i="7"/>
  <c r="V1175" i="7"/>
  <c r="V1176" i="7"/>
  <c r="V1177" i="7"/>
  <c r="V1178" i="7"/>
  <c r="V1179" i="7"/>
  <c r="V1180" i="7"/>
  <c r="V1181" i="7"/>
  <c r="V1182" i="7"/>
  <c r="V1183" i="7"/>
  <c r="V1184" i="7"/>
  <c r="V1185" i="7"/>
  <c r="V1186" i="7"/>
  <c r="V1187" i="7"/>
  <c r="V1188" i="7"/>
  <c r="V1189" i="7"/>
  <c r="V1190" i="7"/>
  <c r="V1191" i="7"/>
  <c r="V1192" i="7"/>
  <c r="V1193" i="7"/>
  <c r="V1194" i="7"/>
  <c r="V1195" i="7"/>
  <c r="V1196" i="7"/>
  <c r="V1197" i="7"/>
  <c r="V1198" i="7"/>
  <c r="V1199" i="7"/>
  <c r="V1200" i="7"/>
  <c r="V1201" i="7"/>
  <c r="V1202" i="7"/>
  <c r="V1203" i="7"/>
  <c r="V1204" i="7"/>
  <c r="V1205" i="7"/>
  <c r="V1206" i="7"/>
  <c r="V1207" i="7"/>
  <c r="V1208" i="7"/>
  <c r="V1209" i="7"/>
  <c r="V1210" i="7"/>
  <c r="V1211" i="7"/>
  <c r="V1212" i="7"/>
  <c r="V1213" i="7"/>
  <c r="V1214" i="7"/>
  <c r="V1215" i="7"/>
  <c r="V1216" i="7"/>
  <c r="V1217" i="7"/>
  <c r="V1218" i="7"/>
  <c r="V1219" i="7"/>
  <c r="V1220" i="7"/>
  <c r="V1221" i="7"/>
  <c r="V1222" i="7"/>
  <c r="V1223" i="7"/>
  <c r="V1224" i="7"/>
  <c r="V1225" i="7"/>
  <c r="V1226" i="7"/>
  <c r="V1227" i="7"/>
  <c r="V1228" i="7"/>
  <c r="V1229" i="7"/>
  <c r="V1230" i="7"/>
  <c r="V1231" i="7"/>
  <c r="V1232" i="7"/>
  <c r="V1233" i="7"/>
  <c r="V1234" i="7"/>
  <c r="V1235" i="7"/>
  <c r="V1236" i="7"/>
  <c r="V1237" i="7"/>
  <c r="V1238" i="7"/>
  <c r="V1239" i="7"/>
  <c r="V1240" i="7"/>
  <c r="V1241" i="7"/>
  <c r="V1242" i="7"/>
  <c r="V1243" i="7"/>
  <c r="V1244" i="7"/>
  <c r="V1245" i="7"/>
  <c r="V1246" i="7"/>
  <c r="V1247" i="7"/>
  <c r="V1248" i="7"/>
  <c r="V1249" i="7"/>
  <c r="V1250" i="7"/>
  <c r="V1251" i="7"/>
  <c r="V1252" i="7"/>
  <c r="V1253" i="7"/>
  <c r="V1254" i="7"/>
  <c r="V1255" i="7"/>
  <c r="V1256" i="7"/>
  <c r="V1257" i="7"/>
  <c r="V1258" i="7"/>
  <c r="V1259" i="7"/>
  <c r="V1260" i="7"/>
  <c r="V1261" i="7"/>
  <c r="V1262" i="7"/>
  <c r="V1263" i="7"/>
  <c r="V1264" i="7"/>
  <c r="V1265" i="7"/>
  <c r="V1266" i="7"/>
  <c r="V1267" i="7"/>
  <c r="V1268" i="7"/>
  <c r="V1269" i="7"/>
  <c r="V1270" i="7"/>
  <c r="V1271" i="7"/>
  <c r="V1272" i="7"/>
  <c r="V1273" i="7"/>
  <c r="V1274" i="7"/>
  <c r="V1275" i="7"/>
  <c r="V1276" i="7"/>
  <c r="V1277" i="7"/>
  <c r="V1278" i="7"/>
  <c r="V1279" i="7"/>
  <c r="V1280" i="7"/>
  <c r="V1281" i="7"/>
  <c r="V1282" i="7"/>
  <c r="V1283" i="7"/>
  <c r="V1284" i="7"/>
  <c r="V1285" i="7"/>
  <c r="V1286" i="7"/>
  <c r="V1287" i="7"/>
  <c r="V1288" i="7"/>
  <c r="V1289" i="7"/>
  <c r="V1290" i="7"/>
  <c r="V1291" i="7"/>
  <c r="V1292" i="7"/>
  <c r="V1293" i="7"/>
  <c r="V1294" i="7"/>
  <c r="V1295" i="7"/>
  <c r="V1296" i="7"/>
  <c r="V1297" i="7"/>
  <c r="V1298" i="7"/>
  <c r="V1299" i="7"/>
  <c r="V1300" i="7"/>
  <c r="V1301" i="7"/>
  <c r="V1302" i="7"/>
  <c r="V1303" i="7"/>
  <c r="V1304" i="7"/>
  <c r="V1305" i="7"/>
  <c r="V1306" i="7"/>
  <c r="V1307" i="7"/>
  <c r="V1308" i="7"/>
  <c r="V1309" i="7"/>
  <c r="V1310" i="7"/>
  <c r="V1311" i="7"/>
  <c r="V1312" i="7"/>
  <c r="V1313" i="7"/>
  <c r="V1314" i="7"/>
  <c r="V1315" i="7"/>
  <c r="V1316" i="7"/>
  <c r="V1317" i="7"/>
  <c r="V1318" i="7"/>
  <c r="V1319" i="7"/>
  <c r="V1320" i="7"/>
  <c r="V1321" i="7"/>
  <c r="V1322" i="7"/>
  <c r="V1323" i="7"/>
  <c r="V1324" i="7"/>
  <c r="V1325" i="7"/>
  <c r="V1326" i="7"/>
  <c r="V1327" i="7"/>
  <c r="V1328" i="7"/>
  <c r="V1329" i="7"/>
  <c r="V1330" i="7"/>
  <c r="V1331" i="7"/>
  <c r="V1332" i="7"/>
  <c r="V1333" i="7"/>
  <c r="V1334" i="7"/>
  <c r="V1335" i="7"/>
  <c r="V1336" i="7"/>
  <c r="V1337" i="7"/>
  <c r="V1338" i="7"/>
  <c r="V1339" i="7"/>
  <c r="V1340" i="7"/>
  <c r="V1341" i="7"/>
  <c r="V1342" i="7"/>
  <c r="V1343" i="7"/>
  <c r="V1344" i="7"/>
  <c r="V1345" i="7"/>
  <c r="V1346" i="7"/>
  <c r="V1347" i="7"/>
  <c r="V1348" i="7"/>
  <c r="V1349" i="7"/>
  <c r="V1350" i="7"/>
  <c r="V1351" i="7"/>
  <c r="V1352" i="7"/>
  <c r="V1353" i="7"/>
  <c r="V1354" i="7"/>
  <c r="V1355" i="7"/>
  <c r="V1356" i="7"/>
  <c r="V1357" i="7"/>
  <c r="V1358" i="7"/>
  <c r="V1359" i="7"/>
  <c r="V1360" i="7"/>
  <c r="V1361" i="7"/>
  <c r="V1362" i="7"/>
  <c r="V1363" i="7"/>
  <c r="V1364" i="7"/>
  <c r="V1365" i="7"/>
  <c r="V1366" i="7"/>
  <c r="V1367" i="7"/>
  <c r="V1368" i="7"/>
  <c r="V1369" i="7"/>
  <c r="V1370" i="7"/>
  <c r="V1371" i="7"/>
  <c r="V1372" i="7"/>
  <c r="V1373" i="7"/>
  <c r="V1374" i="7"/>
  <c r="V1375" i="7"/>
  <c r="V1376" i="7"/>
  <c r="V1377" i="7"/>
  <c r="V1378" i="7"/>
  <c r="V1379" i="7"/>
  <c r="V1380" i="7"/>
  <c r="V1381" i="7"/>
  <c r="V1382" i="7"/>
  <c r="V1383" i="7"/>
  <c r="V1384" i="7"/>
  <c r="V1385" i="7"/>
  <c r="V1386" i="7"/>
  <c r="V1387" i="7"/>
  <c r="V1388" i="7"/>
  <c r="V1389" i="7"/>
  <c r="V1390" i="7"/>
  <c r="V1391" i="7"/>
  <c r="V1392" i="7"/>
  <c r="V1393" i="7"/>
  <c r="V1394" i="7"/>
  <c r="V1395" i="7"/>
  <c r="V1396" i="7"/>
  <c r="V1397" i="7"/>
  <c r="V1398" i="7"/>
  <c r="V1399" i="7"/>
  <c r="V1400" i="7"/>
  <c r="V1401" i="7"/>
  <c r="V1402" i="7"/>
  <c r="V1403" i="7"/>
  <c r="V1404" i="7"/>
  <c r="V1405" i="7"/>
  <c r="V1406" i="7"/>
  <c r="V1407" i="7"/>
  <c r="V1408" i="7"/>
  <c r="V1409" i="7"/>
  <c r="V1410" i="7"/>
  <c r="V1411" i="7"/>
  <c r="V1412" i="7"/>
  <c r="V1413" i="7"/>
  <c r="V1414" i="7"/>
  <c r="V1415" i="7"/>
  <c r="V1416" i="7"/>
  <c r="V1417" i="7"/>
  <c r="V1418" i="7"/>
  <c r="V1419" i="7"/>
  <c r="V1420" i="7"/>
  <c r="V1421" i="7"/>
  <c r="V1422" i="7"/>
  <c r="V1423" i="7"/>
  <c r="V1424" i="7"/>
  <c r="V1425" i="7"/>
  <c r="V1426" i="7"/>
  <c r="V1427" i="7"/>
  <c r="V1428" i="7"/>
  <c r="V1429" i="7"/>
  <c r="V1430" i="7"/>
  <c r="V1431" i="7"/>
  <c r="V1432" i="7"/>
  <c r="V1433" i="7"/>
  <c r="V1434" i="7"/>
  <c r="V1435" i="7"/>
  <c r="V1436" i="7"/>
  <c r="V1437" i="7"/>
  <c r="V1438" i="7"/>
  <c r="V1439" i="7"/>
  <c r="V1440" i="7"/>
  <c r="V1441" i="7"/>
  <c r="V1442" i="7"/>
  <c r="V1443" i="7"/>
  <c r="V1444" i="7"/>
  <c r="V1445" i="7"/>
  <c r="V1446" i="7"/>
  <c r="V1447" i="7"/>
  <c r="V1448" i="7"/>
  <c r="V1449" i="7"/>
  <c r="V1450" i="7"/>
  <c r="V1451" i="7"/>
  <c r="V1452" i="7"/>
  <c r="V1453" i="7"/>
  <c r="V1454" i="7"/>
  <c r="V1455" i="7"/>
  <c r="V1456" i="7"/>
  <c r="V1457" i="7"/>
  <c r="V1458" i="7"/>
  <c r="V1459" i="7"/>
  <c r="V1460" i="7"/>
  <c r="V1461" i="7"/>
  <c r="V1462" i="7"/>
  <c r="V1463" i="7"/>
  <c r="V1464" i="7"/>
  <c r="V1465" i="7"/>
  <c r="V1466" i="7"/>
  <c r="V1467" i="7"/>
  <c r="V1468" i="7"/>
  <c r="V1469" i="7"/>
  <c r="V1470" i="7"/>
  <c r="V1471" i="7"/>
  <c r="V1472" i="7"/>
  <c r="V1473" i="7"/>
  <c r="V1474" i="7"/>
  <c r="V1475" i="7"/>
  <c r="V1476" i="7"/>
  <c r="V1477" i="7"/>
  <c r="V1478" i="7"/>
  <c r="V1479" i="7"/>
  <c r="V1480" i="7"/>
  <c r="V1481" i="7"/>
  <c r="V1482" i="7"/>
  <c r="V1483" i="7"/>
  <c r="V1484" i="7"/>
  <c r="V1485" i="7"/>
  <c r="V1486" i="7"/>
  <c r="V1487" i="7"/>
  <c r="V1488" i="7"/>
  <c r="V1489" i="7"/>
  <c r="V1490" i="7"/>
  <c r="V1491" i="7"/>
  <c r="V1492" i="7"/>
  <c r="V1493" i="7"/>
  <c r="V1494" i="7"/>
  <c r="V1495" i="7"/>
  <c r="V1496" i="7"/>
  <c r="V1497" i="7"/>
  <c r="V1498" i="7"/>
  <c r="V1499" i="7"/>
  <c r="V1500" i="7"/>
  <c r="V1501" i="7"/>
  <c r="V1502" i="7"/>
  <c r="V1503" i="7"/>
  <c r="V1504" i="7"/>
  <c r="V1505" i="7"/>
  <c r="V1506" i="7"/>
  <c r="V1507" i="7"/>
  <c r="V1508" i="7"/>
  <c r="V1509" i="7"/>
  <c r="V1510" i="7"/>
  <c r="V1511" i="7"/>
  <c r="V1512" i="7"/>
  <c r="V1513" i="7"/>
  <c r="V1514" i="7"/>
  <c r="V1515" i="7"/>
  <c r="V1516" i="7"/>
  <c r="V1517" i="7"/>
  <c r="V1518" i="7"/>
  <c r="V1519" i="7"/>
  <c r="V1520" i="7"/>
  <c r="V21" i="7"/>
  <c r="AC21" i="7" s="1"/>
  <c r="F25" i="3"/>
  <c r="F24" i="3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90" i="7"/>
  <c r="N291" i="7"/>
  <c r="N292" i="7"/>
  <c r="N293" i="7"/>
  <c r="N294" i="7"/>
  <c r="N295" i="7"/>
  <c r="N296" i="7"/>
  <c r="N297" i="7"/>
  <c r="N298" i="7"/>
  <c r="N299" i="7"/>
  <c r="N300" i="7"/>
  <c r="N301" i="7"/>
  <c r="N302" i="7"/>
  <c r="N303" i="7"/>
  <c r="N304" i="7"/>
  <c r="N305" i="7"/>
  <c r="N306" i="7"/>
  <c r="N307" i="7"/>
  <c r="N308" i="7"/>
  <c r="N309" i="7"/>
  <c r="N310" i="7"/>
  <c r="N311" i="7"/>
  <c r="N312" i="7"/>
  <c r="N313" i="7"/>
  <c r="N314" i="7"/>
  <c r="N315" i="7"/>
  <c r="N316" i="7"/>
  <c r="N317" i="7"/>
  <c r="N318" i="7"/>
  <c r="N319" i="7"/>
  <c r="N320" i="7"/>
  <c r="N321" i="7"/>
  <c r="N322" i="7"/>
  <c r="N323" i="7"/>
  <c r="N324" i="7"/>
  <c r="N325" i="7"/>
  <c r="N326" i="7"/>
  <c r="N327" i="7"/>
  <c r="N328" i="7"/>
  <c r="N329" i="7"/>
  <c r="N330" i="7"/>
  <c r="N331" i="7"/>
  <c r="N332" i="7"/>
  <c r="N333" i="7"/>
  <c r="N334" i="7"/>
  <c r="N335" i="7"/>
  <c r="N336" i="7"/>
  <c r="N337" i="7"/>
  <c r="N338" i="7"/>
  <c r="N339" i="7"/>
  <c r="N340" i="7"/>
  <c r="N341" i="7"/>
  <c r="N342" i="7"/>
  <c r="N343" i="7"/>
  <c r="N344" i="7"/>
  <c r="N345" i="7"/>
  <c r="N346" i="7"/>
  <c r="N347" i="7"/>
  <c r="N348" i="7"/>
  <c r="N349" i="7"/>
  <c r="N350" i="7"/>
  <c r="N351" i="7"/>
  <c r="N352" i="7"/>
  <c r="N353" i="7"/>
  <c r="N354" i="7"/>
  <c r="N355" i="7"/>
  <c r="N356" i="7"/>
  <c r="N357" i="7"/>
  <c r="N358" i="7"/>
  <c r="N359" i="7"/>
  <c r="N360" i="7"/>
  <c r="N361" i="7"/>
  <c r="N362" i="7"/>
  <c r="N363" i="7"/>
  <c r="N364" i="7"/>
  <c r="N365" i="7"/>
  <c r="N366" i="7"/>
  <c r="N367" i="7"/>
  <c r="N368" i="7"/>
  <c r="N369" i="7"/>
  <c r="N370" i="7"/>
  <c r="N371" i="7"/>
  <c r="N372" i="7"/>
  <c r="N373" i="7"/>
  <c r="N374" i="7"/>
  <c r="N375" i="7"/>
  <c r="N376" i="7"/>
  <c r="N377" i="7"/>
  <c r="N378" i="7"/>
  <c r="N379" i="7"/>
  <c r="N380" i="7"/>
  <c r="N381" i="7"/>
  <c r="N382" i="7"/>
  <c r="N383" i="7"/>
  <c r="N384" i="7"/>
  <c r="N385" i="7"/>
  <c r="N386" i="7"/>
  <c r="N387" i="7"/>
  <c r="N388" i="7"/>
  <c r="N389" i="7"/>
  <c r="N390" i="7"/>
  <c r="N391" i="7"/>
  <c r="N392" i="7"/>
  <c r="N393" i="7"/>
  <c r="N394" i="7"/>
  <c r="N395" i="7"/>
  <c r="N396" i="7"/>
  <c r="N397" i="7"/>
  <c r="N398" i="7"/>
  <c r="N399" i="7"/>
  <c r="N400" i="7"/>
  <c r="N401" i="7"/>
  <c r="N402" i="7"/>
  <c r="N403" i="7"/>
  <c r="N404" i="7"/>
  <c r="N405" i="7"/>
  <c r="N406" i="7"/>
  <c r="N407" i="7"/>
  <c r="N408" i="7"/>
  <c r="N409" i="7"/>
  <c r="N410" i="7"/>
  <c r="N411" i="7"/>
  <c r="N412" i="7"/>
  <c r="N413" i="7"/>
  <c r="N414" i="7"/>
  <c r="N415" i="7"/>
  <c r="N416" i="7"/>
  <c r="N417" i="7"/>
  <c r="N418" i="7"/>
  <c r="N419" i="7"/>
  <c r="N420" i="7"/>
  <c r="N421" i="7"/>
  <c r="N422" i="7"/>
  <c r="N423" i="7"/>
  <c r="N424" i="7"/>
  <c r="N425" i="7"/>
  <c r="N426" i="7"/>
  <c r="N427" i="7"/>
  <c r="N428" i="7"/>
  <c r="N429" i="7"/>
  <c r="N430" i="7"/>
  <c r="N431" i="7"/>
  <c r="N432" i="7"/>
  <c r="N433" i="7"/>
  <c r="N434" i="7"/>
  <c r="N435" i="7"/>
  <c r="N436" i="7"/>
  <c r="N437" i="7"/>
  <c r="N438" i="7"/>
  <c r="N439" i="7"/>
  <c r="N440" i="7"/>
  <c r="N441" i="7"/>
  <c r="N442" i="7"/>
  <c r="N443" i="7"/>
  <c r="N444" i="7"/>
  <c r="N445" i="7"/>
  <c r="N446" i="7"/>
  <c r="N447" i="7"/>
  <c r="N448" i="7"/>
  <c r="N449" i="7"/>
  <c r="N450" i="7"/>
  <c r="N451" i="7"/>
  <c r="N452" i="7"/>
  <c r="N453" i="7"/>
  <c r="N454" i="7"/>
  <c r="N455" i="7"/>
  <c r="N456" i="7"/>
  <c r="N457" i="7"/>
  <c r="N458" i="7"/>
  <c r="N459" i="7"/>
  <c r="N460" i="7"/>
  <c r="N461" i="7"/>
  <c r="N462" i="7"/>
  <c r="N463" i="7"/>
  <c r="N464" i="7"/>
  <c r="N465" i="7"/>
  <c r="N466" i="7"/>
  <c r="N467" i="7"/>
  <c r="N468" i="7"/>
  <c r="N469" i="7"/>
  <c r="N470" i="7"/>
  <c r="N471" i="7"/>
  <c r="N472" i="7"/>
  <c r="N473" i="7"/>
  <c r="N474" i="7"/>
  <c r="N475" i="7"/>
  <c r="N476" i="7"/>
  <c r="N477" i="7"/>
  <c r="N478" i="7"/>
  <c r="N479" i="7"/>
  <c r="N480" i="7"/>
  <c r="N481" i="7"/>
  <c r="N482" i="7"/>
  <c r="N483" i="7"/>
  <c r="N484" i="7"/>
  <c r="N485" i="7"/>
  <c r="N486" i="7"/>
  <c r="N487" i="7"/>
  <c r="N488" i="7"/>
  <c r="N489" i="7"/>
  <c r="N490" i="7"/>
  <c r="N491" i="7"/>
  <c r="N492" i="7"/>
  <c r="N493" i="7"/>
  <c r="N494" i="7"/>
  <c r="N495" i="7"/>
  <c r="N496" i="7"/>
  <c r="N497" i="7"/>
  <c r="N498" i="7"/>
  <c r="N499" i="7"/>
  <c r="N500" i="7"/>
  <c r="N501" i="7"/>
  <c r="N502" i="7"/>
  <c r="N503" i="7"/>
  <c r="N504" i="7"/>
  <c r="N505" i="7"/>
  <c r="N506" i="7"/>
  <c r="N507" i="7"/>
  <c r="N508" i="7"/>
  <c r="N509" i="7"/>
  <c r="N510" i="7"/>
  <c r="N511" i="7"/>
  <c r="N512" i="7"/>
  <c r="N513" i="7"/>
  <c r="N514" i="7"/>
  <c r="N515" i="7"/>
  <c r="N516" i="7"/>
  <c r="N517" i="7"/>
  <c r="N518" i="7"/>
  <c r="N519" i="7"/>
  <c r="N520" i="7"/>
  <c r="N521" i="7"/>
  <c r="N522" i="7"/>
  <c r="N523" i="7"/>
  <c r="N524" i="7"/>
  <c r="N525" i="7"/>
  <c r="N526" i="7"/>
  <c r="N527" i="7"/>
  <c r="N528" i="7"/>
  <c r="N529" i="7"/>
  <c r="N530" i="7"/>
  <c r="N531" i="7"/>
  <c r="N532" i="7"/>
  <c r="N533" i="7"/>
  <c r="N534" i="7"/>
  <c r="N535" i="7"/>
  <c r="N536" i="7"/>
  <c r="N537" i="7"/>
  <c r="N538" i="7"/>
  <c r="N539" i="7"/>
  <c r="N540" i="7"/>
  <c r="N541" i="7"/>
  <c r="N542" i="7"/>
  <c r="N543" i="7"/>
  <c r="N544" i="7"/>
  <c r="N545" i="7"/>
  <c r="N546" i="7"/>
  <c r="N547" i="7"/>
  <c r="N548" i="7"/>
  <c r="N549" i="7"/>
  <c r="N550" i="7"/>
  <c r="N551" i="7"/>
  <c r="N552" i="7"/>
  <c r="N553" i="7"/>
  <c r="N554" i="7"/>
  <c r="N555" i="7"/>
  <c r="N556" i="7"/>
  <c r="N557" i="7"/>
  <c r="N558" i="7"/>
  <c r="N559" i="7"/>
  <c r="N560" i="7"/>
  <c r="N561" i="7"/>
  <c r="N562" i="7"/>
  <c r="N563" i="7"/>
  <c r="N564" i="7"/>
  <c r="N565" i="7"/>
  <c r="N566" i="7"/>
  <c r="N567" i="7"/>
  <c r="N568" i="7"/>
  <c r="N569" i="7"/>
  <c r="N570" i="7"/>
  <c r="N571" i="7"/>
  <c r="N572" i="7"/>
  <c r="N573" i="7"/>
  <c r="N574" i="7"/>
  <c r="N575" i="7"/>
  <c r="N576" i="7"/>
  <c r="N577" i="7"/>
  <c r="N578" i="7"/>
  <c r="N579" i="7"/>
  <c r="N580" i="7"/>
  <c r="N581" i="7"/>
  <c r="N582" i="7"/>
  <c r="N583" i="7"/>
  <c r="N584" i="7"/>
  <c r="N585" i="7"/>
  <c r="N586" i="7"/>
  <c r="N587" i="7"/>
  <c r="N588" i="7"/>
  <c r="N589" i="7"/>
  <c r="N590" i="7"/>
  <c r="N591" i="7"/>
  <c r="N592" i="7"/>
  <c r="N593" i="7"/>
  <c r="N594" i="7"/>
  <c r="N595" i="7"/>
  <c r="N596" i="7"/>
  <c r="N597" i="7"/>
  <c r="N598" i="7"/>
  <c r="N599" i="7"/>
  <c r="N600" i="7"/>
  <c r="N601" i="7"/>
  <c r="N602" i="7"/>
  <c r="N603" i="7"/>
  <c r="N604" i="7"/>
  <c r="N605" i="7"/>
  <c r="N606" i="7"/>
  <c r="N607" i="7"/>
  <c r="N608" i="7"/>
  <c r="N609" i="7"/>
  <c r="N610" i="7"/>
  <c r="N611" i="7"/>
  <c r="N612" i="7"/>
  <c r="N613" i="7"/>
  <c r="N614" i="7"/>
  <c r="N615" i="7"/>
  <c r="N616" i="7"/>
  <c r="N617" i="7"/>
  <c r="N618" i="7"/>
  <c r="N619" i="7"/>
  <c r="N620" i="7"/>
  <c r="N621" i="7"/>
  <c r="N622" i="7"/>
  <c r="N623" i="7"/>
  <c r="N624" i="7"/>
  <c r="N625" i="7"/>
  <c r="N626" i="7"/>
  <c r="N627" i="7"/>
  <c r="N628" i="7"/>
  <c r="N629" i="7"/>
  <c r="N630" i="7"/>
  <c r="N631" i="7"/>
  <c r="N632" i="7"/>
  <c r="N633" i="7"/>
  <c r="N634" i="7"/>
  <c r="N635" i="7"/>
  <c r="N636" i="7"/>
  <c r="N637" i="7"/>
  <c r="N638" i="7"/>
  <c r="N639" i="7"/>
  <c r="N640" i="7"/>
  <c r="N641" i="7"/>
  <c r="N642" i="7"/>
  <c r="N643" i="7"/>
  <c r="N644" i="7"/>
  <c r="N645" i="7"/>
  <c r="N646" i="7"/>
  <c r="N647" i="7"/>
  <c r="N648" i="7"/>
  <c r="N649" i="7"/>
  <c r="N650" i="7"/>
  <c r="N651" i="7"/>
  <c r="N652" i="7"/>
  <c r="N653" i="7"/>
  <c r="N654" i="7"/>
  <c r="N655" i="7"/>
  <c r="N656" i="7"/>
  <c r="N657" i="7"/>
  <c r="N658" i="7"/>
  <c r="N659" i="7"/>
  <c r="N660" i="7"/>
  <c r="N661" i="7"/>
  <c r="N662" i="7"/>
  <c r="N663" i="7"/>
  <c r="N664" i="7"/>
  <c r="N665" i="7"/>
  <c r="N666" i="7"/>
  <c r="N667" i="7"/>
  <c r="N668" i="7"/>
  <c r="N669" i="7"/>
  <c r="N670" i="7"/>
  <c r="N671" i="7"/>
  <c r="N672" i="7"/>
  <c r="N673" i="7"/>
  <c r="N674" i="7"/>
  <c r="N675" i="7"/>
  <c r="N676" i="7"/>
  <c r="N677" i="7"/>
  <c r="N678" i="7"/>
  <c r="N679" i="7"/>
  <c r="N680" i="7"/>
  <c r="N681" i="7"/>
  <c r="N682" i="7"/>
  <c r="N683" i="7"/>
  <c r="N684" i="7"/>
  <c r="N685" i="7"/>
  <c r="N686" i="7"/>
  <c r="N687" i="7"/>
  <c r="N688" i="7"/>
  <c r="N689" i="7"/>
  <c r="N690" i="7"/>
  <c r="N691" i="7"/>
  <c r="N692" i="7"/>
  <c r="N693" i="7"/>
  <c r="N694" i="7"/>
  <c r="N695" i="7"/>
  <c r="N696" i="7"/>
  <c r="N697" i="7"/>
  <c r="N698" i="7"/>
  <c r="N699" i="7"/>
  <c r="N700" i="7"/>
  <c r="N701" i="7"/>
  <c r="N702" i="7"/>
  <c r="N703" i="7"/>
  <c r="N704" i="7"/>
  <c r="N705" i="7"/>
  <c r="N706" i="7"/>
  <c r="N707" i="7"/>
  <c r="N708" i="7"/>
  <c r="N709" i="7"/>
  <c r="N710" i="7"/>
  <c r="N711" i="7"/>
  <c r="N712" i="7"/>
  <c r="N713" i="7"/>
  <c r="N714" i="7"/>
  <c r="N715" i="7"/>
  <c r="N716" i="7"/>
  <c r="N717" i="7"/>
  <c r="N718" i="7"/>
  <c r="N719" i="7"/>
  <c r="N720" i="7"/>
  <c r="N721" i="7"/>
  <c r="N722" i="7"/>
  <c r="N723" i="7"/>
  <c r="N724" i="7"/>
  <c r="N725" i="7"/>
  <c r="N726" i="7"/>
  <c r="N727" i="7"/>
  <c r="N728" i="7"/>
  <c r="N729" i="7"/>
  <c r="N730" i="7"/>
  <c r="N731" i="7"/>
  <c r="N732" i="7"/>
  <c r="N733" i="7"/>
  <c r="N734" i="7"/>
  <c r="N735" i="7"/>
  <c r="N736" i="7"/>
  <c r="N737" i="7"/>
  <c r="N738" i="7"/>
  <c r="N739" i="7"/>
  <c r="N740" i="7"/>
  <c r="N741" i="7"/>
  <c r="N742" i="7"/>
  <c r="N743" i="7"/>
  <c r="N744" i="7"/>
  <c r="N745" i="7"/>
  <c r="N746" i="7"/>
  <c r="N747" i="7"/>
  <c r="N748" i="7"/>
  <c r="N749" i="7"/>
  <c r="N750" i="7"/>
  <c r="N751" i="7"/>
  <c r="N752" i="7"/>
  <c r="N753" i="7"/>
  <c r="N754" i="7"/>
  <c r="N755" i="7"/>
  <c r="N756" i="7"/>
  <c r="N757" i="7"/>
  <c r="N758" i="7"/>
  <c r="N759" i="7"/>
  <c r="N760" i="7"/>
  <c r="N761" i="7"/>
  <c r="N762" i="7"/>
  <c r="N763" i="7"/>
  <c r="N764" i="7"/>
  <c r="N765" i="7"/>
  <c r="N766" i="7"/>
  <c r="N767" i="7"/>
  <c r="N768" i="7"/>
  <c r="N769" i="7"/>
  <c r="N770" i="7"/>
  <c r="N771" i="7"/>
  <c r="N772" i="7"/>
  <c r="N773" i="7"/>
  <c r="N774" i="7"/>
  <c r="N775" i="7"/>
  <c r="N776" i="7"/>
  <c r="N777" i="7"/>
  <c r="N778" i="7"/>
  <c r="N779" i="7"/>
  <c r="N780" i="7"/>
  <c r="N781" i="7"/>
  <c r="N782" i="7"/>
  <c r="N783" i="7"/>
  <c r="N784" i="7"/>
  <c r="N785" i="7"/>
  <c r="N786" i="7"/>
  <c r="N787" i="7"/>
  <c r="N788" i="7"/>
  <c r="N789" i="7"/>
  <c r="N790" i="7"/>
  <c r="N791" i="7"/>
  <c r="N792" i="7"/>
  <c r="N793" i="7"/>
  <c r="N794" i="7"/>
  <c r="N795" i="7"/>
  <c r="N796" i="7"/>
  <c r="N797" i="7"/>
  <c r="N798" i="7"/>
  <c r="N799" i="7"/>
  <c r="N800" i="7"/>
  <c r="N801" i="7"/>
  <c r="N802" i="7"/>
  <c r="N803" i="7"/>
  <c r="N804" i="7"/>
  <c r="N805" i="7"/>
  <c r="N806" i="7"/>
  <c r="N807" i="7"/>
  <c r="N808" i="7"/>
  <c r="N809" i="7"/>
  <c r="N810" i="7"/>
  <c r="N811" i="7"/>
  <c r="N812" i="7"/>
  <c r="N813" i="7"/>
  <c r="N814" i="7"/>
  <c r="N815" i="7"/>
  <c r="N816" i="7"/>
  <c r="N817" i="7"/>
  <c r="N818" i="7"/>
  <c r="N819" i="7"/>
  <c r="N820" i="7"/>
  <c r="N821" i="7"/>
  <c r="N822" i="7"/>
  <c r="N823" i="7"/>
  <c r="N824" i="7"/>
  <c r="N825" i="7"/>
  <c r="N826" i="7"/>
  <c r="N827" i="7"/>
  <c r="N828" i="7"/>
  <c r="N829" i="7"/>
  <c r="N830" i="7"/>
  <c r="N831" i="7"/>
  <c r="N832" i="7"/>
  <c r="N833" i="7"/>
  <c r="N834" i="7"/>
  <c r="N835" i="7"/>
  <c r="N836" i="7"/>
  <c r="N837" i="7"/>
  <c r="N838" i="7"/>
  <c r="N839" i="7"/>
  <c r="N840" i="7"/>
  <c r="N841" i="7"/>
  <c r="N842" i="7"/>
  <c r="N843" i="7"/>
  <c r="N844" i="7"/>
  <c r="N845" i="7"/>
  <c r="N846" i="7"/>
  <c r="N847" i="7"/>
  <c r="N848" i="7"/>
  <c r="N849" i="7"/>
  <c r="N850" i="7"/>
  <c r="N851" i="7"/>
  <c r="N852" i="7"/>
  <c r="N853" i="7"/>
  <c r="N854" i="7"/>
  <c r="N855" i="7"/>
  <c r="N856" i="7"/>
  <c r="N857" i="7"/>
  <c r="N858" i="7"/>
  <c r="N859" i="7"/>
  <c r="N860" i="7"/>
  <c r="N861" i="7"/>
  <c r="N862" i="7"/>
  <c r="N863" i="7"/>
  <c r="N864" i="7"/>
  <c r="N865" i="7"/>
  <c r="N866" i="7"/>
  <c r="N867" i="7"/>
  <c r="N868" i="7"/>
  <c r="N869" i="7"/>
  <c r="N870" i="7"/>
  <c r="N871" i="7"/>
  <c r="N872" i="7"/>
  <c r="N873" i="7"/>
  <c r="N874" i="7"/>
  <c r="N875" i="7"/>
  <c r="N876" i="7"/>
  <c r="N877" i="7"/>
  <c r="N878" i="7"/>
  <c r="N879" i="7"/>
  <c r="N880" i="7"/>
  <c r="N881" i="7"/>
  <c r="N882" i="7"/>
  <c r="N883" i="7"/>
  <c r="N884" i="7"/>
  <c r="N885" i="7"/>
  <c r="N886" i="7"/>
  <c r="N887" i="7"/>
  <c r="N888" i="7"/>
  <c r="N889" i="7"/>
  <c r="N890" i="7"/>
  <c r="N891" i="7"/>
  <c r="N892" i="7"/>
  <c r="N893" i="7"/>
  <c r="N894" i="7"/>
  <c r="N895" i="7"/>
  <c r="N896" i="7"/>
  <c r="N897" i="7"/>
  <c r="N898" i="7"/>
  <c r="N899" i="7"/>
  <c r="N900" i="7"/>
  <c r="N901" i="7"/>
  <c r="N902" i="7"/>
  <c r="N903" i="7"/>
  <c r="N904" i="7"/>
  <c r="N905" i="7"/>
  <c r="N906" i="7"/>
  <c r="N907" i="7"/>
  <c r="N908" i="7"/>
  <c r="N909" i="7"/>
  <c r="N910" i="7"/>
  <c r="N911" i="7"/>
  <c r="N912" i="7"/>
  <c r="N913" i="7"/>
  <c r="N914" i="7"/>
  <c r="N915" i="7"/>
  <c r="N916" i="7"/>
  <c r="N917" i="7"/>
  <c r="N918" i="7"/>
  <c r="N919" i="7"/>
  <c r="N920" i="7"/>
  <c r="N921" i="7"/>
  <c r="N922" i="7"/>
  <c r="N923" i="7"/>
  <c r="N924" i="7"/>
  <c r="N925" i="7"/>
  <c r="N926" i="7"/>
  <c r="N927" i="7"/>
  <c r="N928" i="7"/>
  <c r="N929" i="7"/>
  <c r="N930" i="7"/>
  <c r="N931" i="7"/>
  <c r="N932" i="7"/>
  <c r="N933" i="7"/>
  <c r="N934" i="7"/>
  <c r="N935" i="7"/>
  <c r="N936" i="7"/>
  <c r="N937" i="7"/>
  <c r="N938" i="7"/>
  <c r="N939" i="7"/>
  <c r="N940" i="7"/>
  <c r="N941" i="7"/>
  <c r="N942" i="7"/>
  <c r="N943" i="7"/>
  <c r="N944" i="7"/>
  <c r="N945" i="7"/>
  <c r="N946" i="7"/>
  <c r="N947" i="7"/>
  <c r="N948" i="7"/>
  <c r="N949" i="7"/>
  <c r="N950" i="7"/>
  <c r="N951" i="7"/>
  <c r="N952" i="7"/>
  <c r="N953" i="7"/>
  <c r="N954" i="7"/>
  <c r="N955" i="7"/>
  <c r="N956" i="7"/>
  <c r="N957" i="7"/>
  <c r="N958" i="7"/>
  <c r="N959" i="7"/>
  <c r="N960" i="7"/>
  <c r="N961" i="7"/>
  <c r="N962" i="7"/>
  <c r="N963" i="7"/>
  <c r="N964" i="7"/>
  <c r="N965" i="7"/>
  <c r="N966" i="7"/>
  <c r="N967" i="7"/>
  <c r="N968" i="7"/>
  <c r="N969" i="7"/>
  <c r="N970" i="7"/>
  <c r="N971" i="7"/>
  <c r="N972" i="7"/>
  <c r="N973" i="7"/>
  <c r="N974" i="7"/>
  <c r="N975" i="7"/>
  <c r="N976" i="7"/>
  <c r="N977" i="7"/>
  <c r="N978" i="7"/>
  <c r="N979" i="7"/>
  <c r="N980" i="7"/>
  <c r="N981" i="7"/>
  <c r="N982" i="7"/>
  <c r="N983" i="7"/>
  <c r="N984" i="7"/>
  <c r="N985" i="7"/>
  <c r="N986" i="7"/>
  <c r="N987" i="7"/>
  <c r="N988" i="7"/>
  <c r="N989" i="7"/>
  <c r="N990" i="7"/>
  <c r="N991" i="7"/>
  <c r="N992" i="7"/>
  <c r="N993" i="7"/>
  <c r="N994" i="7"/>
  <c r="N995" i="7"/>
  <c r="N996" i="7"/>
  <c r="N997" i="7"/>
  <c r="N998" i="7"/>
  <c r="N999" i="7"/>
  <c r="N1000" i="7"/>
  <c r="N1001" i="7"/>
  <c r="N1002" i="7"/>
  <c r="N1003" i="7"/>
  <c r="N1004" i="7"/>
  <c r="N1005" i="7"/>
  <c r="N1006" i="7"/>
  <c r="N1007" i="7"/>
  <c r="N1008" i="7"/>
  <c r="N1009" i="7"/>
  <c r="N1010" i="7"/>
  <c r="N1011" i="7"/>
  <c r="N1012" i="7"/>
  <c r="N1013" i="7"/>
  <c r="N1014" i="7"/>
  <c r="N1015" i="7"/>
  <c r="N1016" i="7"/>
  <c r="N1017" i="7"/>
  <c r="N1018" i="7"/>
  <c r="N1019" i="7"/>
  <c r="N1020" i="7"/>
  <c r="N1021" i="7"/>
  <c r="N1022" i="7"/>
  <c r="N1023" i="7"/>
  <c r="N1024" i="7"/>
  <c r="N1025" i="7"/>
  <c r="N1026" i="7"/>
  <c r="N1027" i="7"/>
  <c r="N1028" i="7"/>
  <c r="N1029" i="7"/>
  <c r="N1030" i="7"/>
  <c r="N1031" i="7"/>
  <c r="N1032" i="7"/>
  <c r="N1033" i="7"/>
  <c r="N1034" i="7"/>
  <c r="N1035" i="7"/>
  <c r="N1036" i="7"/>
  <c r="N1037" i="7"/>
  <c r="N1038" i="7"/>
  <c r="N1039" i="7"/>
  <c r="N1040" i="7"/>
  <c r="N1041" i="7"/>
  <c r="N1042" i="7"/>
  <c r="N1043" i="7"/>
  <c r="N1044" i="7"/>
  <c r="N1045" i="7"/>
  <c r="N1046" i="7"/>
  <c r="N1047" i="7"/>
  <c r="N1048" i="7"/>
  <c r="N1049" i="7"/>
  <c r="N1050" i="7"/>
  <c r="N1051" i="7"/>
  <c r="N1052" i="7"/>
  <c r="N1053" i="7"/>
  <c r="N1054" i="7"/>
  <c r="N1055" i="7"/>
  <c r="N1056" i="7"/>
  <c r="N1057" i="7"/>
  <c r="N1058" i="7"/>
  <c r="N1059" i="7"/>
  <c r="N1060" i="7"/>
  <c r="N1061" i="7"/>
  <c r="N1062" i="7"/>
  <c r="N1063" i="7"/>
  <c r="N1064" i="7"/>
  <c r="N1065" i="7"/>
  <c r="N1066" i="7"/>
  <c r="N1067" i="7"/>
  <c r="N1068" i="7"/>
  <c r="N1069" i="7"/>
  <c r="N1070" i="7"/>
  <c r="N1071" i="7"/>
  <c r="N1072" i="7"/>
  <c r="N1073" i="7"/>
  <c r="N1074" i="7"/>
  <c r="N1075" i="7"/>
  <c r="N1076" i="7"/>
  <c r="N1077" i="7"/>
  <c r="N1078" i="7"/>
  <c r="N1079" i="7"/>
  <c r="N1080" i="7"/>
  <c r="N1081" i="7"/>
  <c r="N1082" i="7"/>
  <c r="N1083" i="7"/>
  <c r="N1084" i="7"/>
  <c r="N1085" i="7"/>
  <c r="N1086" i="7"/>
  <c r="N1087" i="7"/>
  <c r="N1088" i="7"/>
  <c r="N1089" i="7"/>
  <c r="N1090" i="7"/>
  <c r="N1091" i="7"/>
  <c r="N1092" i="7"/>
  <c r="N1093" i="7"/>
  <c r="N1094" i="7"/>
  <c r="N1095" i="7"/>
  <c r="N1096" i="7"/>
  <c r="N1097" i="7"/>
  <c r="N1098" i="7"/>
  <c r="N1099" i="7"/>
  <c r="N1100" i="7"/>
  <c r="N1101" i="7"/>
  <c r="N1102" i="7"/>
  <c r="N1103" i="7"/>
  <c r="N1104" i="7"/>
  <c r="N1105" i="7"/>
  <c r="N1106" i="7"/>
  <c r="N1107" i="7"/>
  <c r="N1108" i="7"/>
  <c r="N1109" i="7"/>
  <c r="N1110" i="7"/>
  <c r="N1111" i="7"/>
  <c r="N1112" i="7"/>
  <c r="N1113" i="7"/>
  <c r="N1114" i="7"/>
  <c r="N1115" i="7"/>
  <c r="N1116" i="7"/>
  <c r="N1117" i="7"/>
  <c r="N1118" i="7"/>
  <c r="N1119" i="7"/>
  <c r="N1120" i="7"/>
  <c r="N1121" i="7"/>
  <c r="N1122" i="7"/>
  <c r="N1123" i="7"/>
  <c r="N1124" i="7"/>
  <c r="N1125" i="7"/>
  <c r="N1126" i="7"/>
  <c r="N1127" i="7"/>
  <c r="N1128" i="7"/>
  <c r="N1129" i="7"/>
  <c r="N1130" i="7"/>
  <c r="N1131" i="7"/>
  <c r="N1132" i="7"/>
  <c r="N1133" i="7"/>
  <c r="N1134" i="7"/>
  <c r="N1135" i="7"/>
  <c r="N1136" i="7"/>
  <c r="N1137" i="7"/>
  <c r="N1138" i="7"/>
  <c r="N1139" i="7"/>
  <c r="N1140" i="7"/>
  <c r="N1141" i="7"/>
  <c r="N1142" i="7"/>
  <c r="N1143" i="7"/>
  <c r="N1144" i="7"/>
  <c r="N1145" i="7"/>
  <c r="N1146" i="7"/>
  <c r="N1147" i="7"/>
  <c r="N1148" i="7"/>
  <c r="N1149" i="7"/>
  <c r="N1150" i="7"/>
  <c r="N1151" i="7"/>
  <c r="N1152" i="7"/>
  <c r="N1153" i="7"/>
  <c r="N1154" i="7"/>
  <c r="N1155" i="7"/>
  <c r="N1156" i="7"/>
  <c r="N1157" i="7"/>
  <c r="N1158" i="7"/>
  <c r="N1159" i="7"/>
  <c r="N1160" i="7"/>
  <c r="N1161" i="7"/>
  <c r="N1162" i="7"/>
  <c r="N1163" i="7"/>
  <c r="N1164" i="7"/>
  <c r="N1165" i="7"/>
  <c r="N1166" i="7"/>
  <c r="N1167" i="7"/>
  <c r="N1168" i="7"/>
  <c r="N1169" i="7"/>
  <c r="N1170" i="7"/>
  <c r="N1171" i="7"/>
  <c r="N1172" i="7"/>
  <c r="N1173" i="7"/>
  <c r="N1174" i="7"/>
  <c r="N1175" i="7"/>
  <c r="N1176" i="7"/>
  <c r="N1177" i="7"/>
  <c r="N1178" i="7"/>
  <c r="N1179" i="7"/>
  <c r="N1180" i="7"/>
  <c r="N1181" i="7"/>
  <c r="N1182" i="7"/>
  <c r="N1183" i="7"/>
  <c r="N1184" i="7"/>
  <c r="N1185" i="7"/>
  <c r="N1186" i="7"/>
  <c r="N1187" i="7"/>
  <c r="N1188" i="7"/>
  <c r="N1189" i="7"/>
  <c r="N1190" i="7"/>
  <c r="N1191" i="7"/>
  <c r="N1192" i="7"/>
  <c r="N1193" i="7"/>
  <c r="N1194" i="7"/>
  <c r="N1195" i="7"/>
  <c r="N1196" i="7"/>
  <c r="N1197" i="7"/>
  <c r="N1198" i="7"/>
  <c r="N1199" i="7"/>
  <c r="N1200" i="7"/>
  <c r="N1201" i="7"/>
  <c r="N1202" i="7"/>
  <c r="N1203" i="7"/>
  <c r="N1204" i="7"/>
  <c r="N1205" i="7"/>
  <c r="N1206" i="7"/>
  <c r="N1207" i="7"/>
  <c r="N1208" i="7"/>
  <c r="N1209" i="7"/>
  <c r="N1210" i="7"/>
  <c r="N1211" i="7"/>
  <c r="N1212" i="7"/>
  <c r="N1213" i="7"/>
  <c r="N1214" i="7"/>
  <c r="N1215" i="7"/>
  <c r="N1216" i="7"/>
  <c r="N1217" i="7"/>
  <c r="N1218" i="7"/>
  <c r="N1219" i="7"/>
  <c r="N1220" i="7"/>
  <c r="N1221" i="7"/>
  <c r="N1222" i="7"/>
  <c r="N1223" i="7"/>
  <c r="N1224" i="7"/>
  <c r="N1225" i="7"/>
  <c r="N1226" i="7"/>
  <c r="N1227" i="7"/>
  <c r="N1228" i="7"/>
  <c r="N1229" i="7"/>
  <c r="N1230" i="7"/>
  <c r="N1231" i="7"/>
  <c r="N1232" i="7"/>
  <c r="N1233" i="7"/>
  <c r="N1234" i="7"/>
  <c r="N1235" i="7"/>
  <c r="N1236" i="7"/>
  <c r="N1237" i="7"/>
  <c r="N1238" i="7"/>
  <c r="N1239" i="7"/>
  <c r="N1240" i="7"/>
  <c r="N1241" i="7"/>
  <c r="N1242" i="7"/>
  <c r="N1243" i="7"/>
  <c r="N1244" i="7"/>
  <c r="N1245" i="7"/>
  <c r="N1246" i="7"/>
  <c r="N1247" i="7"/>
  <c r="N1248" i="7"/>
  <c r="N1249" i="7"/>
  <c r="N1250" i="7"/>
  <c r="N1251" i="7"/>
  <c r="N1252" i="7"/>
  <c r="N1253" i="7"/>
  <c r="N1254" i="7"/>
  <c r="N1255" i="7"/>
  <c r="N1256" i="7"/>
  <c r="N1257" i="7"/>
  <c r="N1258" i="7"/>
  <c r="N1259" i="7"/>
  <c r="N1260" i="7"/>
  <c r="N1261" i="7"/>
  <c r="N1262" i="7"/>
  <c r="N1263" i="7"/>
  <c r="N1264" i="7"/>
  <c r="N1265" i="7"/>
  <c r="N1266" i="7"/>
  <c r="N1267" i="7"/>
  <c r="N1268" i="7"/>
  <c r="N1269" i="7"/>
  <c r="N1270" i="7"/>
  <c r="N1271" i="7"/>
  <c r="N1272" i="7"/>
  <c r="N1273" i="7"/>
  <c r="N1274" i="7"/>
  <c r="N1275" i="7"/>
  <c r="N1276" i="7"/>
  <c r="N1277" i="7"/>
  <c r="N1278" i="7"/>
  <c r="N1279" i="7"/>
  <c r="N1280" i="7"/>
  <c r="N1281" i="7"/>
  <c r="N1282" i="7"/>
  <c r="N1283" i="7"/>
  <c r="N1284" i="7"/>
  <c r="N1285" i="7"/>
  <c r="N1286" i="7"/>
  <c r="N1287" i="7"/>
  <c r="N1288" i="7"/>
  <c r="N1289" i="7"/>
  <c r="N1290" i="7"/>
  <c r="N1291" i="7"/>
  <c r="N1292" i="7"/>
  <c r="N1293" i="7"/>
  <c r="N1294" i="7"/>
  <c r="N1295" i="7"/>
  <c r="N1296" i="7"/>
  <c r="N1297" i="7"/>
  <c r="N1298" i="7"/>
  <c r="N1299" i="7"/>
  <c r="N1300" i="7"/>
  <c r="N1301" i="7"/>
  <c r="N1302" i="7"/>
  <c r="N1303" i="7"/>
  <c r="N1304" i="7"/>
  <c r="N1305" i="7"/>
  <c r="N1306" i="7"/>
  <c r="N1307" i="7"/>
  <c r="N1308" i="7"/>
  <c r="N1309" i="7"/>
  <c r="N1310" i="7"/>
  <c r="N1311" i="7"/>
  <c r="N1312" i="7"/>
  <c r="N1313" i="7"/>
  <c r="N1314" i="7"/>
  <c r="N1315" i="7"/>
  <c r="N1316" i="7"/>
  <c r="N1317" i="7"/>
  <c r="N1318" i="7"/>
  <c r="N1319" i="7"/>
  <c r="N1320" i="7"/>
  <c r="N1321" i="7"/>
  <c r="N1322" i="7"/>
  <c r="N1323" i="7"/>
  <c r="N1324" i="7"/>
  <c r="N1325" i="7"/>
  <c r="N1326" i="7"/>
  <c r="N1327" i="7"/>
  <c r="N1328" i="7"/>
  <c r="N1329" i="7"/>
  <c r="N1330" i="7"/>
  <c r="N1331" i="7"/>
  <c r="N1332" i="7"/>
  <c r="N1333" i="7"/>
  <c r="N1334" i="7"/>
  <c r="N1335" i="7"/>
  <c r="N1336" i="7"/>
  <c r="N1337" i="7"/>
  <c r="N1338" i="7"/>
  <c r="N1339" i="7"/>
  <c r="N1340" i="7"/>
  <c r="N1341" i="7"/>
  <c r="N1342" i="7"/>
  <c r="N1343" i="7"/>
  <c r="N1344" i="7"/>
  <c r="N1345" i="7"/>
  <c r="N1346" i="7"/>
  <c r="N1347" i="7"/>
  <c r="N1348" i="7"/>
  <c r="N1349" i="7"/>
  <c r="N1350" i="7"/>
  <c r="N1351" i="7"/>
  <c r="N1352" i="7"/>
  <c r="N1353" i="7"/>
  <c r="N1354" i="7"/>
  <c r="N1355" i="7"/>
  <c r="N1356" i="7"/>
  <c r="N1357" i="7"/>
  <c r="N1358" i="7"/>
  <c r="N1359" i="7"/>
  <c r="N1360" i="7"/>
  <c r="N1361" i="7"/>
  <c r="N1362" i="7"/>
  <c r="N1363" i="7"/>
  <c r="N1364" i="7"/>
  <c r="N1365" i="7"/>
  <c r="N1366" i="7"/>
  <c r="N1367" i="7"/>
  <c r="N1368" i="7"/>
  <c r="N1369" i="7"/>
  <c r="N1370" i="7"/>
  <c r="N1371" i="7"/>
  <c r="N1372" i="7"/>
  <c r="N1373" i="7"/>
  <c r="N1374" i="7"/>
  <c r="N1375" i="7"/>
  <c r="N1376" i="7"/>
  <c r="N1377" i="7"/>
  <c r="N1378" i="7"/>
  <c r="N1379" i="7"/>
  <c r="N1380" i="7"/>
  <c r="N1381" i="7"/>
  <c r="N1382" i="7"/>
  <c r="N1383" i="7"/>
  <c r="N1384" i="7"/>
  <c r="N1385" i="7"/>
  <c r="N1386" i="7"/>
  <c r="N1387" i="7"/>
  <c r="N1388" i="7"/>
  <c r="N1389" i="7"/>
  <c r="N1390" i="7"/>
  <c r="N1391" i="7"/>
  <c r="N1392" i="7"/>
  <c r="N1393" i="7"/>
  <c r="N1394" i="7"/>
  <c r="N1395" i="7"/>
  <c r="N1396" i="7"/>
  <c r="N1397" i="7"/>
  <c r="N1398" i="7"/>
  <c r="N1399" i="7"/>
  <c r="N1400" i="7"/>
  <c r="N1401" i="7"/>
  <c r="N1402" i="7"/>
  <c r="N1403" i="7"/>
  <c r="N1404" i="7"/>
  <c r="N1405" i="7"/>
  <c r="N1406" i="7"/>
  <c r="N1407" i="7"/>
  <c r="N1408" i="7"/>
  <c r="N1409" i="7"/>
  <c r="N1410" i="7"/>
  <c r="N1411" i="7"/>
  <c r="N1412" i="7"/>
  <c r="N1413" i="7"/>
  <c r="N1414" i="7"/>
  <c r="N1415" i="7"/>
  <c r="N1416" i="7"/>
  <c r="N1417" i="7"/>
  <c r="N1418" i="7"/>
  <c r="N1419" i="7"/>
  <c r="N1420" i="7"/>
  <c r="N1421" i="7"/>
  <c r="N1422" i="7"/>
  <c r="N1423" i="7"/>
  <c r="N1424" i="7"/>
  <c r="N1425" i="7"/>
  <c r="N1426" i="7"/>
  <c r="N1427" i="7"/>
  <c r="N1428" i="7"/>
  <c r="N1429" i="7"/>
  <c r="N1430" i="7"/>
  <c r="N1431" i="7"/>
  <c r="N1432" i="7"/>
  <c r="N1433" i="7"/>
  <c r="N1434" i="7"/>
  <c r="N1435" i="7"/>
  <c r="N1436" i="7"/>
  <c r="N1437" i="7"/>
  <c r="N1438" i="7"/>
  <c r="N1439" i="7"/>
  <c r="N1440" i="7"/>
  <c r="N1441" i="7"/>
  <c r="N1442" i="7"/>
  <c r="N1443" i="7"/>
  <c r="N1444" i="7"/>
  <c r="N1445" i="7"/>
  <c r="N1446" i="7"/>
  <c r="N1447" i="7"/>
  <c r="N1448" i="7"/>
  <c r="N1449" i="7"/>
  <c r="N1450" i="7"/>
  <c r="N1451" i="7"/>
  <c r="N1452" i="7"/>
  <c r="N1453" i="7"/>
  <c r="N1454" i="7"/>
  <c r="N1455" i="7"/>
  <c r="N1456" i="7"/>
  <c r="N1457" i="7"/>
  <c r="N1458" i="7"/>
  <c r="N1459" i="7"/>
  <c r="N1460" i="7"/>
  <c r="N1461" i="7"/>
  <c r="N1462" i="7"/>
  <c r="N1463" i="7"/>
  <c r="N1464" i="7"/>
  <c r="N1465" i="7"/>
  <c r="N1466" i="7"/>
  <c r="N1467" i="7"/>
  <c r="N1468" i="7"/>
  <c r="N1469" i="7"/>
  <c r="N1470" i="7"/>
  <c r="N1471" i="7"/>
  <c r="N1472" i="7"/>
  <c r="N1473" i="7"/>
  <c r="N1474" i="7"/>
  <c r="N1475" i="7"/>
  <c r="N1476" i="7"/>
  <c r="N1477" i="7"/>
  <c r="N1478" i="7"/>
  <c r="N1479" i="7"/>
  <c r="N1480" i="7"/>
  <c r="N1481" i="7"/>
  <c r="N1482" i="7"/>
  <c r="N1483" i="7"/>
  <c r="N1484" i="7"/>
  <c r="N1485" i="7"/>
  <c r="N1486" i="7"/>
  <c r="N1487" i="7"/>
  <c r="N1488" i="7"/>
  <c r="N1489" i="7"/>
  <c r="N1490" i="7"/>
  <c r="N1491" i="7"/>
  <c r="N1492" i="7"/>
  <c r="N1493" i="7"/>
  <c r="N1494" i="7"/>
  <c r="N1495" i="7"/>
  <c r="N1496" i="7"/>
  <c r="N1497" i="7"/>
  <c r="N1498" i="7"/>
  <c r="N1499" i="7"/>
  <c r="N1500" i="7"/>
  <c r="N1501" i="7"/>
  <c r="N1502" i="7"/>
  <c r="N1503" i="7"/>
  <c r="N1504" i="7"/>
  <c r="N1505" i="7"/>
  <c r="N1506" i="7"/>
  <c r="N1507" i="7"/>
  <c r="N1508" i="7"/>
  <c r="N1509" i="7"/>
  <c r="N1510" i="7"/>
  <c r="N1511" i="7"/>
  <c r="N1512" i="7"/>
  <c r="N1513" i="7"/>
  <c r="N1514" i="7"/>
  <c r="N1515" i="7"/>
  <c r="N1516" i="7"/>
  <c r="N1517" i="7"/>
  <c r="N1518" i="7"/>
  <c r="N1519" i="7"/>
  <c r="N1520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469" i="7"/>
  <c r="M470" i="7"/>
  <c r="M471" i="7"/>
  <c r="M472" i="7"/>
  <c r="M473" i="7"/>
  <c r="M474" i="7"/>
  <c r="M475" i="7"/>
  <c r="M476" i="7"/>
  <c r="M477" i="7"/>
  <c r="M478" i="7"/>
  <c r="M479" i="7"/>
  <c r="M480" i="7"/>
  <c r="M481" i="7"/>
  <c r="M482" i="7"/>
  <c r="M483" i="7"/>
  <c r="M484" i="7"/>
  <c r="M485" i="7"/>
  <c r="M486" i="7"/>
  <c r="M487" i="7"/>
  <c r="M488" i="7"/>
  <c r="M489" i="7"/>
  <c r="M490" i="7"/>
  <c r="M491" i="7"/>
  <c r="M492" i="7"/>
  <c r="M493" i="7"/>
  <c r="M494" i="7"/>
  <c r="M495" i="7"/>
  <c r="M496" i="7"/>
  <c r="M497" i="7"/>
  <c r="M498" i="7"/>
  <c r="M499" i="7"/>
  <c r="M500" i="7"/>
  <c r="M501" i="7"/>
  <c r="M502" i="7"/>
  <c r="M503" i="7"/>
  <c r="M504" i="7"/>
  <c r="M505" i="7"/>
  <c r="M506" i="7"/>
  <c r="M507" i="7"/>
  <c r="M508" i="7"/>
  <c r="M509" i="7"/>
  <c r="M510" i="7"/>
  <c r="M511" i="7"/>
  <c r="M512" i="7"/>
  <c r="M513" i="7"/>
  <c r="M514" i="7"/>
  <c r="M515" i="7"/>
  <c r="M516" i="7"/>
  <c r="M517" i="7"/>
  <c r="M518" i="7"/>
  <c r="M519" i="7"/>
  <c r="M520" i="7"/>
  <c r="M521" i="7"/>
  <c r="M522" i="7"/>
  <c r="M523" i="7"/>
  <c r="M524" i="7"/>
  <c r="M525" i="7"/>
  <c r="M526" i="7"/>
  <c r="M527" i="7"/>
  <c r="M528" i="7"/>
  <c r="M529" i="7"/>
  <c r="M530" i="7"/>
  <c r="M531" i="7"/>
  <c r="M532" i="7"/>
  <c r="M533" i="7"/>
  <c r="M534" i="7"/>
  <c r="M535" i="7"/>
  <c r="M536" i="7"/>
  <c r="M537" i="7"/>
  <c r="M538" i="7"/>
  <c r="M539" i="7"/>
  <c r="M540" i="7"/>
  <c r="M541" i="7"/>
  <c r="M542" i="7"/>
  <c r="M543" i="7"/>
  <c r="M544" i="7"/>
  <c r="M545" i="7"/>
  <c r="M546" i="7"/>
  <c r="M547" i="7"/>
  <c r="M548" i="7"/>
  <c r="M549" i="7"/>
  <c r="M550" i="7"/>
  <c r="M551" i="7"/>
  <c r="M552" i="7"/>
  <c r="M553" i="7"/>
  <c r="M554" i="7"/>
  <c r="M555" i="7"/>
  <c r="M556" i="7"/>
  <c r="M557" i="7"/>
  <c r="M558" i="7"/>
  <c r="M559" i="7"/>
  <c r="M560" i="7"/>
  <c r="M561" i="7"/>
  <c r="M562" i="7"/>
  <c r="M563" i="7"/>
  <c r="M564" i="7"/>
  <c r="M565" i="7"/>
  <c r="M566" i="7"/>
  <c r="M567" i="7"/>
  <c r="M568" i="7"/>
  <c r="M569" i="7"/>
  <c r="M570" i="7"/>
  <c r="M571" i="7"/>
  <c r="M572" i="7"/>
  <c r="M573" i="7"/>
  <c r="M574" i="7"/>
  <c r="M575" i="7"/>
  <c r="M576" i="7"/>
  <c r="M577" i="7"/>
  <c r="M578" i="7"/>
  <c r="M579" i="7"/>
  <c r="M580" i="7"/>
  <c r="M581" i="7"/>
  <c r="M582" i="7"/>
  <c r="M583" i="7"/>
  <c r="M584" i="7"/>
  <c r="M585" i="7"/>
  <c r="M586" i="7"/>
  <c r="M587" i="7"/>
  <c r="M588" i="7"/>
  <c r="M589" i="7"/>
  <c r="M590" i="7"/>
  <c r="M591" i="7"/>
  <c r="M592" i="7"/>
  <c r="M593" i="7"/>
  <c r="M594" i="7"/>
  <c r="M595" i="7"/>
  <c r="M596" i="7"/>
  <c r="M597" i="7"/>
  <c r="M598" i="7"/>
  <c r="M599" i="7"/>
  <c r="M600" i="7"/>
  <c r="M601" i="7"/>
  <c r="M602" i="7"/>
  <c r="M603" i="7"/>
  <c r="M604" i="7"/>
  <c r="M605" i="7"/>
  <c r="M606" i="7"/>
  <c r="M607" i="7"/>
  <c r="M608" i="7"/>
  <c r="M609" i="7"/>
  <c r="M610" i="7"/>
  <c r="M611" i="7"/>
  <c r="M612" i="7"/>
  <c r="M613" i="7"/>
  <c r="M614" i="7"/>
  <c r="M615" i="7"/>
  <c r="M616" i="7"/>
  <c r="M617" i="7"/>
  <c r="M618" i="7"/>
  <c r="M619" i="7"/>
  <c r="M620" i="7"/>
  <c r="M621" i="7"/>
  <c r="M622" i="7"/>
  <c r="M623" i="7"/>
  <c r="M624" i="7"/>
  <c r="M625" i="7"/>
  <c r="M626" i="7"/>
  <c r="M627" i="7"/>
  <c r="M628" i="7"/>
  <c r="M629" i="7"/>
  <c r="M630" i="7"/>
  <c r="M631" i="7"/>
  <c r="M632" i="7"/>
  <c r="M633" i="7"/>
  <c r="M634" i="7"/>
  <c r="M635" i="7"/>
  <c r="M636" i="7"/>
  <c r="M637" i="7"/>
  <c r="M638" i="7"/>
  <c r="M639" i="7"/>
  <c r="M640" i="7"/>
  <c r="M641" i="7"/>
  <c r="M642" i="7"/>
  <c r="M643" i="7"/>
  <c r="M644" i="7"/>
  <c r="M645" i="7"/>
  <c r="M646" i="7"/>
  <c r="M647" i="7"/>
  <c r="M648" i="7"/>
  <c r="M649" i="7"/>
  <c r="M650" i="7"/>
  <c r="M651" i="7"/>
  <c r="M652" i="7"/>
  <c r="M653" i="7"/>
  <c r="M654" i="7"/>
  <c r="M655" i="7"/>
  <c r="M656" i="7"/>
  <c r="M657" i="7"/>
  <c r="M658" i="7"/>
  <c r="M659" i="7"/>
  <c r="M660" i="7"/>
  <c r="M661" i="7"/>
  <c r="M662" i="7"/>
  <c r="M663" i="7"/>
  <c r="M664" i="7"/>
  <c r="M665" i="7"/>
  <c r="M666" i="7"/>
  <c r="M667" i="7"/>
  <c r="M668" i="7"/>
  <c r="M669" i="7"/>
  <c r="M670" i="7"/>
  <c r="M671" i="7"/>
  <c r="M672" i="7"/>
  <c r="M673" i="7"/>
  <c r="M674" i="7"/>
  <c r="M675" i="7"/>
  <c r="M676" i="7"/>
  <c r="M677" i="7"/>
  <c r="M678" i="7"/>
  <c r="M679" i="7"/>
  <c r="M680" i="7"/>
  <c r="M681" i="7"/>
  <c r="M682" i="7"/>
  <c r="M683" i="7"/>
  <c r="M684" i="7"/>
  <c r="M685" i="7"/>
  <c r="M686" i="7"/>
  <c r="M687" i="7"/>
  <c r="M688" i="7"/>
  <c r="M689" i="7"/>
  <c r="M690" i="7"/>
  <c r="M691" i="7"/>
  <c r="M692" i="7"/>
  <c r="M693" i="7"/>
  <c r="M694" i="7"/>
  <c r="M695" i="7"/>
  <c r="M696" i="7"/>
  <c r="M697" i="7"/>
  <c r="M698" i="7"/>
  <c r="M699" i="7"/>
  <c r="M700" i="7"/>
  <c r="M701" i="7"/>
  <c r="M702" i="7"/>
  <c r="M703" i="7"/>
  <c r="M704" i="7"/>
  <c r="M705" i="7"/>
  <c r="M706" i="7"/>
  <c r="M707" i="7"/>
  <c r="M708" i="7"/>
  <c r="M709" i="7"/>
  <c r="M710" i="7"/>
  <c r="M711" i="7"/>
  <c r="M712" i="7"/>
  <c r="M713" i="7"/>
  <c r="M714" i="7"/>
  <c r="M715" i="7"/>
  <c r="M716" i="7"/>
  <c r="M717" i="7"/>
  <c r="M718" i="7"/>
  <c r="M719" i="7"/>
  <c r="M720" i="7"/>
  <c r="M721" i="7"/>
  <c r="M722" i="7"/>
  <c r="M723" i="7"/>
  <c r="M724" i="7"/>
  <c r="M725" i="7"/>
  <c r="M726" i="7"/>
  <c r="M727" i="7"/>
  <c r="M728" i="7"/>
  <c r="M729" i="7"/>
  <c r="M730" i="7"/>
  <c r="M731" i="7"/>
  <c r="M732" i="7"/>
  <c r="M733" i="7"/>
  <c r="M734" i="7"/>
  <c r="M735" i="7"/>
  <c r="M736" i="7"/>
  <c r="M737" i="7"/>
  <c r="M738" i="7"/>
  <c r="M739" i="7"/>
  <c r="M740" i="7"/>
  <c r="M741" i="7"/>
  <c r="M742" i="7"/>
  <c r="M743" i="7"/>
  <c r="M744" i="7"/>
  <c r="M745" i="7"/>
  <c r="M746" i="7"/>
  <c r="M747" i="7"/>
  <c r="M748" i="7"/>
  <c r="M749" i="7"/>
  <c r="M750" i="7"/>
  <c r="M751" i="7"/>
  <c r="M752" i="7"/>
  <c r="M753" i="7"/>
  <c r="M754" i="7"/>
  <c r="M755" i="7"/>
  <c r="M756" i="7"/>
  <c r="M757" i="7"/>
  <c r="M758" i="7"/>
  <c r="M759" i="7"/>
  <c r="M760" i="7"/>
  <c r="M761" i="7"/>
  <c r="M762" i="7"/>
  <c r="M763" i="7"/>
  <c r="M764" i="7"/>
  <c r="M765" i="7"/>
  <c r="M766" i="7"/>
  <c r="M767" i="7"/>
  <c r="M768" i="7"/>
  <c r="M769" i="7"/>
  <c r="M770" i="7"/>
  <c r="M771" i="7"/>
  <c r="M772" i="7"/>
  <c r="M773" i="7"/>
  <c r="M774" i="7"/>
  <c r="M775" i="7"/>
  <c r="M776" i="7"/>
  <c r="M777" i="7"/>
  <c r="M778" i="7"/>
  <c r="M779" i="7"/>
  <c r="M780" i="7"/>
  <c r="M781" i="7"/>
  <c r="M782" i="7"/>
  <c r="M783" i="7"/>
  <c r="M784" i="7"/>
  <c r="M785" i="7"/>
  <c r="M786" i="7"/>
  <c r="M787" i="7"/>
  <c r="M788" i="7"/>
  <c r="M789" i="7"/>
  <c r="M790" i="7"/>
  <c r="M791" i="7"/>
  <c r="M792" i="7"/>
  <c r="M793" i="7"/>
  <c r="M794" i="7"/>
  <c r="M795" i="7"/>
  <c r="M796" i="7"/>
  <c r="M797" i="7"/>
  <c r="M798" i="7"/>
  <c r="M799" i="7"/>
  <c r="M800" i="7"/>
  <c r="M801" i="7"/>
  <c r="M802" i="7"/>
  <c r="M803" i="7"/>
  <c r="M804" i="7"/>
  <c r="M805" i="7"/>
  <c r="M806" i="7"/>
  <c r="M807" i="7"/>
  <c r="M808" i="7"/>
  <c r="M809" i="7"/>
  <c r="M810" i="7"/>
  <c r="M811" i="7"/>
  <c r="M812" i="7"/>
  <c r="M813" i="7"/>
  <c r="M814" i="7"/>
  <c r="M815" i="7"/>
  <c r="M816" i="7"/>
  <c r="M817" i="7"/>
  <c r="M818" i="7"/>
  <c r="M819" i="7"/>
  <c r="M820" i="7"/>
  <c r="M821" i="7"/>
  <c r="M822" i="7"/>
  <c r="M823" i="7"/>
  <c r="M824" i="7"/>
  <c r="M825" i="7"/>
  <c r="M826" i="7"/>
  <c r="M827" i="7"/>
  <c r="M828" i="7"/>
  <c r="M829" i="7"/>
  <c r="M830" i="7"/>
  <c r="M831" i="7"/>
  <c r="M832" i="7"/>
  <c r="M833" i="7"/>
  <c r="M834" i="7"/>
  <c r="M835" i="7"/>
  <c r="M836" i="7"/>
  <c r="M837" i="7"/>
  <c r="M838" i="7"/>
  <c r="M839" i="7"/>
  <c r="M840" i="7"/>
  <c r="M841" i="7"/>
  <c r="M842" i="7"/>
  <c r="M843" i="7"/>
  <c r="M844" i="7"/>
  <c r="M845" i="7"/>
  <c r="M846" i="7"/>
  <c r="M847" i="7"/>
  <c r="M848" i="7"/>
  <c r="M849" i="7"/>
  <c r="M850" i="7"/>
  <c r="M851" i="7"/>
  <c r="M852" i="7"/>
  <c r="M853" i="7"/>
  <c r="M854" i="7"/>
  <c r="M855" i="7"/>
  <c r="M856" i="7"/>
  <c r="M857" i="7"/>
  <c r="M858" i="7"/>
  <c r="M859" i="7"/>
  <c r="M860" i="7"/>
  <c r="M861" i="7"/>
  <c r="M862" i="7"/>
  <c r="M863" i="7"/>
  <c r="M864" i="7"/>
  <c r="M865" i="7"/>
  <c r="M866" i="7"/>
  <c r="M867" i="7"/>
  <c r="M868" i="7"/>
  <c r="M869" i="7"/>
  <c r="M870" i="7"/>
  <c r="M871" i="7"/>
  <c r="M872" i="7"/>
  <c r="M873" i="7"/>
  <c r="M874" i="7"/>
  <c r="M875" i="7"/>
  <c r="M876" i="7"/>
  <c r="M877" i="7"/>
  <c r="M878" i="7"/>
  <c r="M879" i="7"/>
  <c r="M880" i="7"/>
  <c r="M881" i="7"/>
  <c r="M882" i="7"/>
  <c r="M883" i="7"/>
  <c r="M884" i="7"/>
  <c r="M885" i="7"/>
  <c r="M886" i="7"/>
  <c r="M887" i="7"/>
  <c r="M888" i="7"/>
  <c r="M889" i="7"/>
  <c r="M890" i="7"/>
  <c r="M891" i="7"/>
  <c r="M892" i="7"/>
  <c r="M893" i="7"/>
  <c r="M894" i="7"/>
  <c r="M895" i="7"/>
  <c r="M896" i="7"/>
  <c r="M897" i="7"/>
  <c r="M898" i="7"/>
  <c r="M899" i="7"/>
  <c r="M900" i="7"/>
  <c r="M901" i="7"/>
  <c r="M902" i="7"/>
  <c r="M903" i="7"/>
  <c r="M904" i="7"/>
  <c r="M905" i="7"/>
  <c r="M906" i="7"/>
  <c r="M907" i="7"/>
  <c r="M908" i="7"/>
  <c r="M909" i="7"/>
  <c r="M910" i="7"/>
  <c r="M911" i="7"/>
  <c r="M912" i="7"/>
  <c r="M913" i="7"/>
  <c r="M914" i="7"/>
  <c r="M915" i="7"/>
  <c r="M916" i="7"/>
  <c r="M917" i="7"/>
  <c r="M918" i="7"/>
  <c r="M919" i="7"/>
  <c r="M920" i="7"/>
  <c r="M921" i="7"/>
  <c r="M922" i="7"/>
  <c r="M923" i="7"/>
  <c r="M924" i="7"/>
  <c r="M925" i="7"/>
  <c r="M926" i="7"/>
  <c r="M927" i="7"/>
  <c r="M928" i="7"/>
  <c r="M929" i="7"/>
  <c r="M930" i="7"/>
  <c r="M931" i="7"/>
  <c r="M932" i="7"/>
  <c r="M933" i="7"/>
  <c r="M934" i="7"/>
  <c r="M935" i="7"/>
  <c r="M936" i="7"/>
  <c r="M937" i="7"/>
  <c r="M938" i="7"/>
  <c r="M939" i="7"/>
  <c r="M940" i="7"/>
  <c r="M941" i="7"/>
  <c r="M942" i="7"/>
  <c r="M943" i="7"/>
  <c r="M944" i="7"/>
  <c r="M945" i="7"/>
  <c r="M946" i="7"/>
  <c r="M947" i="7"/>
  <c r="M948" i="7"/>
  <c r="M949" i="7"/>
  <c r="M950" i="7"/>
  <c r="M951" i="7"/>
  <c r="M952" i="7"/>
  <c r="M953" i="7"/>
  <c r="M954" i="7"/>
  <c r="M955" i="7"/>
  <c r="M956" i="7"/>
  <c r="M957" i="7"/>
  <c r="M958" i="7"/>
  <c r="M959" i="7"/>
  <c r="M960" i="7"/>
  <c r="M961" i="7"/>
  <c r="M962" i="7"/>
  <c r="M963" i="7"/>
  <c r="M964" i="7"/>
  <c r="M965" i="7"/>
  <c r="M966" i="7"/>
  <c r="M967" i="7"/>
  <c r="M968" i="7"/>
  <c r="M969" i="7"/>
  <c r="M970" i="7"/>
  <c r="M971" i="7"/>
  <c r="M972" i="7"/>
  <c r="M973" i="7"/>
  <c r="M974" i="7"/>
  <c r="M975" i="7"/>
  <c r="M976" i="7"/>
  <c r="M977" i="7"/>
  <c r="M978" i="7"/>
  <c r="M979" i="7"/>
  <c r="M980" i="7"/>
  <c r="M981" i="7"/>
  <c r="M982" i="7"/>
  <c r="M983" i="7"/>
  <c r="M984" i="7"/>
  <c r="M985" i="7"/>
  <c r="M986" i="7"/>
  <c r="M987" i="7"/>
  <c r="M988" i="7"/>
  <c r="M989" i="7"/>
  <c r="M990" i="7"/>
  <c r="M991" i="7"/>
  <c r="M992" i="7"/>
  <c r="M993" i="7"/>
  <c r="M994" i="7"/>
  <c r="M995" i="7"/>
  <c r="M996" i="7"/>
  <c r="M997" i="7"/>
  <c r="M998" i="7"/>
  <c r="M999" i="7"/>
  <c r="M1000" i="7"/>
  <c r="M1001" i="7"/>
  <c r="M1002" i="7"/>
  <c r="M1003" i="7"/>
  <c r="M1004" i="7"/>
  <c r="M1005" i="7"/>
  <c r="M1006" i="7"/>
  <c r="M1007" i="7"/>
  <c r="M1008" i="7"/>
  <c r="M1009" i="7"/>
  <c r="M1010" i="7"/>
  <c r="M1011" i="7"/>
  <c r="M1012" i="7"/>
  <c r="M1013" i="7"/>
  <c r="M1014" i="7"/>
  <c r="M1015" i="7"/>
  <c r="M1016" i="7"/>
  <c r="M1017" i="7"/>
  <c r="M1018" i="7"/>
  <c r="M1019" i="7"/>
  <c r="M1020" i="7"/>
  <c r="M1021" i="7"/>
  <c r="M1022" i="7"/>
  <c r="M1023" i="7"/>
  <c r="M1024" i="7"/>
  <c r="M1025" i="7"/>
  <c r="M1026" i="7"/>
  <c r="M1027" i="7"/>
  <c r="M1028" i="7"/>
  <c r="M1029" i="7"/>
  <c r="M1030" i="7"/>
  <c r="M1031" i="7"/>
  <c r="M1032" i="7"/>
  <c r="M1033" i="7"/>
  <c r="M1034" i="7"/>
  <c r="M1035" i="7"/>
  <c r="M1036" i="7"/>
  <c r="M1037" i="7"/>
  <c r="M1038" i="7"/>
  <c r="M1039" i="7"/>
  <c r="M1040" i="7"/>
  <c r="M1041" i="7"/>
  <c r="M1042" i="7"/>
  <c r="M1043" i="7"/>
  <c r="M1044" i="7"/>
  <c r="M1045" i="7"/>
  <c r="M1046" i="7"/>
  <c r="M1047" i="7"/>
  <c r="M1048" i="7"/>
  <c r="M1049" i="7"/>
  <c r="M1050" i="7"/>
  <c r="M1051" i="7"/>
  <c r="M1052" i="7"/>
  <c r="M1053" i="7"/>
  <c r="M1054" i="7"/>
  <c r="M1055" i="7"/>
  <c r="M1056" i="7"/>
  <c r="M1057" i="7"/>
  <c r="M1058" i="7"/>
  <c r="M1059" i="7"/>
  <c r="M1060" i="7"/>
  <c r="M1061" i="7"/>
  <c r="M1062" i="7"/>
  <c r="M1063" i="7"/>
  <c r="M1064" i="7"/>
  <c r="M1065" i="7"/>
  <c r="M1066" i="7"/>
  <c r="M1067" i="7"/>
  <c r="M1068" i="7"/>
  <c r="M1069" i="7"/>
  <c r="M1070" i="7"/>
  <c r="M1071" i="7"/>
  <c r="M1072" i="7"/>
  <c r="M1073" i="7"/>
  <c r="M1074" i="7"/>
  <c r="M1075" i="7"/>
  <c r="M1076" i="7"/>
  <c r="M1077" i="7"/>
  <c r="M1078" i="7"/>
  <c r="M1079" i="7"/>
  <c r="M1080" i="7"/>
  <c r="M1081" i="7"/>
  <c r="M1082" i="7"/>
  <c r="M1083" i="7"/>
  <c r="M1084" i="7"/>
  <c r="M1085" i="7"/>
  <c r="M1086" i="7"/>
  <c r="M1087" i="7"/>
  <c r="M1088" i="7"/>
  <c r="M1089" i="7"/>
  <c r="M1090" i="7"/>
  <c r="M1091" i="7"/>
  <c r="M1092" i="7"/>
  <c r="M1093" i="7"/>
  <c r="M1094" i="7"/>
  <c r="M1095" i="7"/>
  <c r="M1096" i="7"/>
  <c r="M1097" i="7"/>
  <c r="M1098" i="7"/>
  <c r="M1099" i="7"/>
  <c r="M1100" i="7"/>
  <c r="M1101" i="7"/>
  <c r="M1102" i="7"/>
  <c r="M1103" i="7"/>
  <c r="M1104" i="7"/>
  <c r="M1105" i="7"/>
  <c r="M1106" i="7"/>
  <c r="M1107" i="7"/>
  <c r="M1108" i="7"/>
  <c r="M1109" i="7"/>
  <c r="M1110" i="7"/>
  <c r="M1111" i="7"/>
  <c r="M1112" i="7"/>
  <c r="M1113" i="7"/>
  <c r="M1114" i="7"/>
  <c r="M1115" i="7"/>
  <c r="M1116" i="7"/>
  <c r="M1117" i="7"/>
  <c r="M1118" i="7"/>
  <c r="M1119" i="7"/>
  <c r="M1120" i="7"/>
  <c r="M1121" i="7"/>
  <c r="M1122" i="7"/>
  <c r="M1123" i="7"/>
  <c r="M1124" i="7"/>
  <c r="M1125" i="7"/>
  <c r="M1126" i="7"/>
  <c r="M1127" i="7"/>
  <c r="M1128" i="7"/>
  <c r="M1129" i="7"/>
  <c r="M1130" i="7"/>
  <c r="M1131" i="7"/>
  <c r="M1132" i="7"/>
  <c r="M1133" i="7"/>
  <c r="M1134" i="7"/>
  <c r="M1135" i="7"/>
  <c r="M1136" i="7"/>
  <c r="M1137" i="7"/>
  <c r="M1138" i="7"/>
  <c r="M1139" i="7"/>
  <c r="M1140" i="7"/>
  <c r="M1141" i="7"/>
  <c r="M1142" i="7"/>
  <c r="M1143" i="7"/>
  <c r="M1144" i="7"/>
  <c r="M1145" i="7"/>
  <c r="M1146" i="7"/>
  <c r="M1147" i="7"/>
  <c r="M1148" i="7"/>
  <c r="M1149" i="7"/>
  <c r="M1150" i="7"/>
  <c r="M1151" i="7"/>
  <c r="M1152" i="7"/>
  <c r="M1153" i="7"/>
  <c r="M1154" i="7"/>
  <c r="M1155" i="7"/>
  <c r="M1156" i="7"/>
  <c r="M1157" i="7"/>
  <c r="M1158" i="7"/>
  <c r="M1159" i="7"/>
  <c r="M1160" i="7"/>
  <c r="M1161" i="7"/>
  <c r="M1162" i="7"/>
  <c r="M1163" i="7"/>
  <c r="M1164" i="7"/>
  <c r="M1165" i="7"/>
  <c r="M1166" i="7"/>
  <c r="M1167" i="7"/>
  <c r="M1168" i="7"/>
  <c r="M1169" i="7"/>
  <c r="M1170" i="7"/>
  <c r="M1171" i="7"/>
  <c r="M1172" i="7"/>
  <c r="M1173" i="7"/>
  <c r="M1174" i="7"/>
  <c r="M1175" i="7"/>
  <c r="M1176" i="7"/>
  <c r="M1177" i="7"/>
  <c r="M1178" i="7"/>
  <c r="M1179" i="7"/>
  <c r="M1180" i="7"/>
  <c r="M1181" i="7"/>
  <c r="M1182" i="7"/>
  <c r="M1183" i="7"/>
  <c r="M1184" i="7"/>
  <c r="M1185" i="7"/>
  <c r="M1186" i="7"/>
  <c r="M1187" i="7"/>
  <c r="M1188" i="7"/>
  <c r="M1189" i="7"/>
  <c r="M1190" i="7"/>
  <c r="M1191" i="7"/>
  <c r="M1192" i="7"/>
  <c r="M1193" i="7"/>
  <c r="M1194" i="7"/>
  <c r="M1195" i="7"/>
  <c r="M1196" i="7"/>
  <c r="M1197" i="7"/>
  <c r="M1198" i="7"/>
  <c r="M1199" i="7"/>
  <c r="M1200" i="7"/>
  <c r="M1201" i="7"/>
  <c r="M1202" i="7"/>
  <c r="M1203" i="7"/>
  <c r="M1204" i="7"/>
  <c r="M1205" i="7"/>
  <c r="M1206" i="7"/>
  <c r="M1207" i="7"/>
  <c r="M1208" i="7"/>
  <c r="M1209" i="7"/>
  <c r="M1210" i="7"/>
  <c r="M1211" i="7"/>
  <c r="M1212" i="7"/>
  <c r="M1213" i="7"/>
  <c r="M1214" i="7"/>
  <c r="M1215" i="7"/>
  <c r="M1216" i="7"/>
  <c r="M1217" i="7"/>
  <c r="M1218" i="7"/>
  <c r="M1219" i="7"/>
  <c r="M1220" i="7"/>
  <c r="M1221" i="7"/>
  <c r="M1222" i="7"/>
  <c r="M1223" i="7"/>
  <c r="M1224" i="7"/>
  <c r="M1225" i="7"/>
  <c r="M1226" i="7"/>
  <c r="M1227" i="7"/>
  <c r="M1228" i="7"/>
  <c r="M1229" i="7"/>
  <c r="M1230" i="7"/>
  <c r="M1231" i="7"/>
  <c r="M1232" i="7"/>
  <c r="M1233" i="7"/>
  <c r="M1234" i="7"/>
  <c r="M1235" i="7"/>
  <c r="M1236" i="7"/>
  <c r="M1237" i="7"/>
  <c r="M1238" i="7"/>
  <c r="M1239" i="7"/>
  <c r="M1240" i="7"/>
  <c r="M1241" i="7"/>
  <c r="M1242" i="7"/>
  <c r="M1243" i="7"/>
  <c r="M1244" i="7"/>
  <c r="M1245" i="7"/>
  <c r="M1246" i="7"/>
  <c r="M1247" i="7"/>
  <c r="M1248" i="7"/>
  <c r="M1249" i="7"/>
  <c r="M1250" i="7"/>
  <c r="M1251" i="7"/>
  <c r="M1252" i="7"/>
  <c r="M1253" i="7"/>
  <c r="M1254" i="7"/>
  <c r="M1255" i="7"/>
  <c r="M1256" i="7"/>
  <c r="M1257" i="7"/>
  <c r="M1258" i="7"/>
  <c r="M1259" i="7"/>
  <c r="M1260" i="7"/>
  <c r="M1261" i="7"/>
  <c r="M1262" i="7"/>
  <c r="M1263" i="7"/>
  <c r="M1264" i="7"/>
  <c r="M1265" i="7"/>
  <c r="M1266" i="7"/>
  <c r="M1267" i="7"/>
  <c r="M1268" i="7"/>
  <c r="M1269" i="7"/>
  <c r="M1270" i="7"/>
  <c r="M1271" i="7"/>
  <c r="M1272" i="7"/>
  <c r="M1273" i="7"/>
  <c r="M1274" i="7"/>
  <c r="M1275" i="7"/>
  <c r="M1276" i="7"/>
  <c r="M1277" i="7"/>
  <c r="M1278" i="7"/>
  <c r="M1279" i="7"/>
  <c r="M1280" i="7"/>
  <c r="M1281" i="7"/>
  <c r="M1282" i="7"/>
  <c r="M1283" i="7"/>
  <c r="M1284" i="7"/>
  <c r="M1285" i="7"/>
  <c r="M1286" i="7"/>
  <c r="M1287" i="7"/>
  <c r="M1288" i="7"/>
  <c r="M1289" i="7"/>
  <c r="M1290" i="7"/>
  <c r="M1291" i="7"/>
  <c r="M1292" i="7"/>
  <c r="M1293" i="7"/>
  <c r="M1294" i="7"/>
  <c r="M1295" i="7"/>
  <c r="M1296" i="7"/>
  <c r="M1297" i="7"/>
  <c r="M1298" i="7"/>
  <c r="M1299" i="7"/>
  <c r="M1300" i="7"/>
  <c r="M1301" i="7"/>
  <c r="M1302" i="7"/>
  <c r="M1303" i="7"/>
  <c r="M1304" i="7"/>
  <c r="M1305" i="7"/>
  <c r="M1306" i="7"/>
  <c r="M1307" i="7"/>
  <c r="M1308" i="7"/>
  <c r="M1309" i="7"/>
  <c r="M1310" i="7"/>
  <c r="M1311" i="7"/>
  <c r="M1312" i="7"/>
  <c r="M1313" i="7"/>
  <c r="M1314" i="7"/>
  <c r="M1315" i="7"/>
  <c r="M1316" i="7"/>
  <c r="M1317" i="7"/>
  <c r="M1318" i="7"/>
  <c r="M1319" i="7"/>
  <c r="M1320" i="7"/>
  <c r="M1321" i="7"/>
  <c r="M1322" i="7"/>
  <c r="M1323" i="7"/>
  <c r="M1324" i="7"/>
  <c r="M1325" i="7"/>
  <c r="M1326" i="7"/>
  <c r="M1327" i="7"/>
  <c r="M1328" i="7"/>
  <c r="M1329" i="7"/>
  <c r="M1330" i="7"/>
  <c r="M1331" i="7"/>
  <c r="M1332" i="7"/>
  <c r="M1333" i="7"/>
  <c r="M1334" i="7"/>
  <c r="M1335" i="7"/>
  <c r="M1336" i="7"/>
  <c r="M1337" i="7"/>
  <c r="M1338" i="7"/>
  <c r="M1339" i="7"/>
  <c r="M1340" i="7"/>
  <c r="M1341" i="7"/>
  <c r="M1342" i="7"/>
  <c r="M1343" i="7"/>
  <c r="M1344" i="7"/>
  <c r="M1345" i="7"/>
  <c r="M1346" i="7"/>
  <c r="M1347" i="7"/>
  <c r="M1348" i="7"/>
  <c r="M1349" i="7"/>
  <c r="M1350" i="7"/>
  <c r="M1351" i="7"/>
  <c r="M1352" i="7"/>
  <c r="M1353" i="7"/>
  <c r="M1354" i="7"/>
  <c r="M1355" i="7"/>
  <c r="M1356" i="7"/>
  <c r="M1357" i="7"/>
  <c r="M1358" i="7"/>
  <c r="M1359" i="7"/>
  <c r="M1360" i="7"/>
  <c r="M1361" i="7"/>
  <c r="M1362" i="7"/>
  <c r="M1363" i="7"/>
  <c r="M1364" i="7"/>
  <c r="M1365" i="7"/>
  <c r="M1366" i="7"/>
  <c r="M1367" i="7"/>
  <c r="M1368" i="7"/>
  <c r="M1369" i="7"/>
  <c r="M1370" i="7"/>
  <c r="M1371" i="7"/>
  <c r="M1372" i="7"/>
  <c r="M1373" i="7"/>
  <c r="M1374" i="7"/>
  <c r="M1375" i="7"/>
  <c r="M1376" i="7"/>
  <c r="M1377" i="7"/>
  <c r="M1378" i="7"/>
  <c r="M1379" i="7"/>
  <c r="M1380" i="7"/>
  <c r="M1381" i="7"/>
  <c r="M1382" i="7"/>
  <c r="M1383" i="7"/>
  <c r="M1384" i="7"/>
  <c r="M1385" i="7"/>
  <c r="M1386" i="7"/>
  <c r="M1387" i="7"/>
  <c r="M1388" i="7"/>
  <c r="M1389" i="7"/>
  <c r="M1390" i="7"/>
  <c r="M1391" i="7"/>
  <c r="M1392" i="7"/>
  <c r="M1393" i="7"/>
  <c r="M1394" i="7"/>
  <c r="M1395" i="7"/>
  <c r="M1396" i="7"/>
  <c r="M1397" i="7"/>
  <c r="M1398" i="7"/>
  <c r="M1399" i="7"/>
  <c r="M1400" i="7"/>
  <c r="M1401" i="7"/>
  <c r="M1402" i="7"/>
  <c r="M1403" i="7"/>
  <c r="M1404" i="7"/>
  <c r="M1405" i="7"/>
  <c r="M1406" i="7"/>
  <c r="M1407" i="7"/>
  <c r="M1408" i="7"/>
  <c r="M1409" i="7"/>
  <c r="M1410" i="7"/>
  <c r="M1411" i="7"/>
  <c r="M1412" i="7"/>
  <c r="M1413" i="7"/>
  <c r="M1414" i="7"/>
  <c r="M1415" i="7"/>
  <c r="M1416" i="7"/>
  <c r="M1417" i="7"/>
  <c r="M1418" i="7"/>
  <c r="M1419" i="7"/>
  <c r="M1420" i="7"/>
  <c r="M1421" i="7"/>
  <c r="M1422" i="7"/>
  <c r="M1423" i="7"/>
  <c r="M1424" i="7"/>
  <c r="M1425" i="7"/>
  <c r="M1426" i="7"/>
  <c r="M1427" i="7"/>
  <c r="M1428" i="7"/>
  <c r="M1429" i="7"/>
  <c r="M1430" i="7"/>
  <c r="M1431" i="7"/>
  <c r="M1432" i="7"/>
  <c r="M1433" i="7"/>
  <c r="M1434" i="7"/>
  <c r="M1435" i="7"/>
  <c r="M1436" i="7"/>
  <c r="M1437" i="7"/>
  <c r="M1438" i="7"/>
  <c r="M1439" i="7"/>
  <c r="M1440" i="7"/>
  <c r="M1441" i="7"/>
  <c r="M1442" i="7"/>
  <c r="M1443" i="7"/>
  <c r="M1444" i="7"/>
  <c r="M1445" i="7"/>
  <c r="M1446" i="7"/>
  <c r="M1447" i="7"/>
  <c r="M1448" i="7"/>
  <c r="M1449" i="7"/>
  <c r="M1450" i="7"/>
  <c r="M1451" i="7"/>
  <c r="M1452" i="7"/>
  <c r="M1453" i="7"/>
  <c r="M1454" i="7"/>
  <c r="M1455" i="7"/>
  <c r="M1456" i="7"/>
  <c r="M1457" i="7"/>
  <c r="M1458" i="7"/>
  <c r="M1459" i="7"/>
  <c r="M1460" i="7"/>
  <c r="M1461" i="7"/>
  <c r="M1462" i="7"/>
  <c r="M1463" i="7"/>
  <c r="M1464" i="7"/>
  <c r="M1465" i="7"/>
  <c r="M1466" i="7"/>
  <c r="M1467" i="7"/>
  <c r="M1468" i="7"/>
  <c r="M1469" i="7"/>
  <c r="M1470" i="7"/>
  <c r="M1471" i="7"/>
  <c r="M1472" i="7"/>
  <c r="M1473" i="7"/>
  <c r="M1474" i="7"/>
  <c r="M1475" i="7"/>
  <c r="M1476" i="7"/>
  <c r="M1477" i="7"/>
  <c r="M1478" i="7"/>
  <c r="M1479" i="7"/>
  <c r="M1480" i="7"/>
  <c r="M1481" i="7"/>
  <c r="M1482" i="7"/>
  <c r="M1483" i="7"/>
  <c r="M1484" i="7"/>
  <c r="M1485" i="7"/>
  <c r="M1486" i="7"/>
  <c r="M1487" i="7"/>
  <c r="M1488" i="7"/>
  <c r="M1489" i="7"/>
  <c r="M1490" i="7"/>
  <c r="M1491" i="7"/>
  <c r="M1492" i="7"/>
  <c r="M1493" i="7"/>
  <c r="M1494" i="7"/>
  <c r="M1495" i="7"/>
  <c r="M1496" i="7"/>
  <c r="M1497" i="7"/>
  <c r="M1498" i="7"/>
  <c r="M1499" i="7"/>
  <c r="M1500" i="7"/>
  <c r="M1501" i="7"/>
  <c r="M1502" i="7"/>
  <c r="M1503" i="7"/>
  <c r="M1504" i="7"/>
  <c r="M1505" i="7"/>
  <c r="M1506" i="7"/>
  <c r="M1507" i="7"/>
  <c r="M1508" i="7"/>
  <c r="M1509" i="7"/>
  <c r="M1510" i="7"/>
  <c r="M1511" i="7"/>
  <c r="M1512" i="7"/>
  <c r="M1513" i="7"/>
  <c r="M1514" i="7"/>
  <c r="M1515" i="7"/>
  <c r="M1516" i="7"/>
  <c r="M1517" i="7"/>
  <c r="M1518" i="7"/>
  <c r="M1519" i="7"/>
  <c r="M1520" i="7"/>
  <c r="C5" i="7" l="1"/>
  <c r="I22" i="7" l="1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1253" i="7"/>
  <c r="I1254" i="7"/>
  <c r="I1255" i="7"/>
  <c r="I1256" i="7"/>
  <c r="I1257" i="7"/>
  <c r="I1258" i="7"/>
  <c r="I1259" i="7"/>
  <c r="I1260" i="7"/>
  <c r="I1261" i="7"/>
  <c r="I1262" i="7"/>
  <c r="I1263" i="7"/>
  <c r="I1264" i="7"/>
  <c r="I1265" i="7"/>
  <c r="I1266" i="7"/>
  <c r="I1267" i="7"/>
  <c r="I1268" i="7"/>
  <c r="I1269" i="7"/>
  <c r="I1270" i="7"/>
  <c r="I1271" i="7"/>
  <c r="I1272" i="7"/>
  <c r="I1273" i="7"/>
  <c r="I1274" i="7"/>
  <c r="I1275" i="7"/>
  <c r="I1276" i="7"/>
  <c r="I1277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I1315" i="7"/>
  <c r="I1316" i="7"/>
  <c r="I1317" i="7"/>
  <c r="I1318" i="7"/>
  <c r="I1319" i="7"/>
  <c r="I1320" i="7"/>
  <c r="I1321" i="7"/>
  <c r="I1322" i="7"/>
  <c r="I1323" i="7"/>
  <c r="I1324" i="7"/>
  <c r="I1325" i="7"/>
  <c r="I1326" i="7"/>
  <c r="I1327" i="7"/>
  <c r="I1328" i="7"/>
  <c r="I1329" i="7"/>
  <c r="I1330" i="7"/>
  <c r="I1331" i="7"/>
  <c r="I1332" i="7"/>
  <c r="I1333" i="7"/>
  <c r="I1334" i="7"/>
  <c r="I1335" i="7"/>
  <c r="I1336" i="7"/>
  <c r="I1337" i="7"/>
  <c r="I1338" i="7"/>
  <c r="I1339" i="7"/>
  <c r="I1340" i="7"/>
  <c r="I1341" i="7"/>
  <c r="I1342" i="7"/>
  <c r="I1343" i="7"/>
  <c r="I1344" i="7"/>
  <c r="I1345" i="7"/>
  <c r="I1346" i="7"/>
  <c r="I1347" i="7"/>
  <c r="I1348" i="7"/>
  <c r="I1349" i="7"/>
  <c r="I1350" i="7"/>
  <c r="I1351" i="7"/>
  <c r="I1352" i="7"/>
  <c r="I1353" i="7"/>
  <c r="I1354" i="7"/>
  <c r="I1355" i="7"/>
  <c r="I1356" i="7"/>
  <c r="I1357" i="7"/>
  <c r="I1358" i="7"/>
  <c r="I1359" i="7"/>
  <c r="I1360" i="7"/>
  <c r="I1361" i="7"/>
  <c r="I1362" i="7"/>
  <c r="I1363" i="7"/>
  <c r="I1364" i="7"/>
  <c r="I1365" i="7"/>
  <c r="I1366" i="7"/>
  <c r="I1367" i="7"/>
  <c r="I1368" i="7"/>
  <c r="I1369" i="7"/>
  <c r="I1370" i="7"/>
  <c r="I1371" i="7"/>
  <c r="I1372" i="7"/>
  <c r="I1373" i="7"/>
  <c r="I1374" i="7"/>
  <c r="I1375" i="7"/>
  <c r="I1376" i="7"/>
  <c r="I1377" i="7"/>
  <c r="I1378" i="7"/>
  <c r="I1379" i="7"/>
  <c r="I1380" i="7"/>
  <c r="I1381" i="7"/>
  <c r="I1382" i="7"/>
  <c r="I1383" i="7"/>
  <c r="I1384" i="7"/>
  <c r="I1385" i="7"/>
  <c r="I1386" i="7"/>
  <c r="I1387" i="7"/>
  <c r="I1388" i="7"/>
  <c r="I1389" i="7"/>
  <c r="I1390" i="7"/>
  <c r="I1391" i="7"/>
  <c r="I1392" i="7"/>
  <c r="I1393" i="7"/>
  <c r="I1394" i="7"/>
  <c r="I1395" i="7"/>
  <c r="I1396" i="7"/>
  <c r="I1397" i="7"/>
  <c r="I1398" i="7"/>
  <c r="I1399" i="7"/>
  <c r="I1400" i="7"/>
  <c r="I1401" i="7"/>
  <c r="I1402" i="7"/>
  <c r="I1403" i="7"/>
  <c r="I1404" i="7"/>
  <c r="I1405" i="7"/>
  <c r="I1406" i="7"/>
  <c r="I1407" i="7"/>
  <c r="I1408" i="7"/>
  <c r="I1409" i="7"/>
  <c r="I1410" i="7"/>
  <c r="I1411" i="7"/>
  <c r="I1412" i="7"/>
  <c r="I1413" i="7"/>
  <c r="I1414" i="7"/>
  <c r="I1415" i="7"/>
  <c r="I1416" i="7"/>
  <c r="I1417" i="7"/>
  <c r="I1418" i="7"/>
  <c r="I1419" i="7"/>
  <c r="I1420" i="7"/>
  <c r="I1421" i="7"/>
  <c r="I1422" i="7"/>
  <c r="I1423" i="7"/>
  <c r="I1424" i="7"/>
  <c r="I1425" i="7"/>
  <c r="I1426" i="7"/>
  <c r="I1427" i="7"/>
  <c r="I1428" i="7"/>
  <c r="I1429" i="7"/>
  <c r="I1430" i="7"/>
  <c r="I1431" i="7"/>
  <c r="I1432" i="7"/>
  <c r="I1433" i="7"/>
  <c r="I1434" i="7"/>
  <c r="I1435" i="7"/>
  <c r="I1436" i="7"/>
  <c r="I1437" i="7"/>
  <c r="I1438" i="7"/>
  <c r="I1439" i="7"/>
  <c r="I1440" i="7"/>
  <c r="I1441" i="7"/>
  <c r="I1442" i="7"/>
  <c r="I1443" i="7"/>
  <c r="I1444" i="7"/>
  <c r="I1445" i="7"/>
  <c r="I1446" i="7"/>
  <c r="I1447" i="7"/>
  <c r="I1448" i="7"/>
  <c r="I1449" i="7"/>
  <c r="I1450" i="7"/>
  <c r="I1451" i="7"/>
  <c r="I1452" i="7"/>
  <c r="I1453" i="7"/>
  <c r="I1454" i="7"/>
  <c r="I1455" i="7"/>
  <c r="I1456" i="7"/>
  <c r="I1457" i="7"/>
  <c r="I1458" i="7"/>
  <c r="I1459" i="7"/>
  <c r="I1460" i="7"/>
  <c r="I1461" i="7"/>
  <c r="I1462" i="7"/>
  <c r="I1463" i="7"/>
  <c r="I1464" i="7"/>
  <c r="I1465" i="7"/>
  <c r="I1466" i="7"/>
  <c r="I1467" i="7"/>
  <c r="I1468" i="7"/>
  <c r="I1469" i="7"/>
  <c r="I1470" i="7"/>
  <c r="I1471" i="7"/>
  <c r="I1472" i="7"/>
  <c r="I147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I1507" i="7"/>
  <c r="I1508" i="7"/>
  <c r="I1509" i="7"/>
  <c r="I1510" i="7"/>
  <c r="I1511" i="7"/>
  <c r="I1512" i="7"/>
  <c r="I1513" i="7"/>
  <c r="I1514" i="7"/>
  <c r="I1515" i="7"/>
  <c r="I1516" i="7"/>
  <c r="I1517" i="7"/>
  <c r="I1518" i="7"/>
  <c r="I1519" i="7"/>
  <c r="I1520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21" i="7" l="1"/>
  <c r="A27" i="7" l="1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1001" i="7"/>
  <c r="A1002" i="7"/>
  <c r="A1003" i="7"/>
  <c r="A1004" i="7"/>
  <c r="A1005" i="7"/>
  <c r="A1006" i="7"/>
  <c r="A1007" i="7"/>
  <c r="A1008" i="7"/>
  <c r="A1009" i="7"/>
  <c r="A1010" i="7"/>
  <c r="A1011" i="7"/>
  <c r="A1012" i="7"/>
  <c r="A1013" i="7"/>
  <c r="A1014" i="7"/>
  <c r="A1015" i="7"/>
  <c r="A1016" i="7"/>
  <c r="A1017" i="7"/>
  <c r="A1018" i="7"/>
  <c r="A1019" i="7"/>
  <c r="A1020" i="7"/>
  <c r="A1021" i="7"/>
  <c r="A1022" i="7"/>
  <c r="A1023" i="7"/>
  <c r="A1024" i="7"/>
  <c r="A1025" i="7"/>
  <c r="A1026" i="7"/>
  <c r="A1027" i="7"/>
  <c r="A1028" i="7"/>
  <c r="A1029" i="7"/>
  <c r="A1030" i="7"/>
  <c r="A1031" i="7"/>
  <c r="A1032" i="7"/>
  <c r="A1033" i="7"/>
  <c r="A1034" i="7"/>
  <c r="A1035" i="7"/>
  <c r="A1036" i="7"/>
  <c r="A1037" i="7"/>
  <c r="A1038" i="7"/>
  <c r="A1039" i="7"/>
  <c r="A1040" i="7"/>
  <c r="A1041" i="7"/>
  <c r="A1042" i="7"/>
  <c r="A1043" i="7"/>
  <c r="A1044" i="7"/>
  <c r="A1045" i="7"/>
  <c r="A1046" i="7"/>
  <c r="A1047" i="7"/>
  <c r="A1048" i="7"/>
  <c r="A1049" i="7"/>
  <c r="A1050" i="7"/>
  <c r="A1051" i="7"/>
  <c r="A1052" i="7"/>
  <c r="A1053" i="7"/>
  <c r="A1054" i="7"/>
  <c r="A1055" i="7"/>
  <c r="A1056" i="7"/>
  <c r="A1057" i="7"/>
  <c r="A1058" i="7"/>
  <c r="A1059" i="7"/>
  <c r="A1060" i="7"/>
  <c r="A1061" i="7"/>
  <c r="A1062" i="7"/>
  <c r="A1063" i="7"/>
  <c r="A1064" i="7"/>
  <c r="A1065" i="7"/>
  <c r="A1066" i="7"/>
  <c r="A1067" i="7"/>
  <c r="A1068" i="7"/>
  <c r="A1069" i="7"/>
  <c r="A1070" i="7"/>
  <c r="A1071" i="7"/>
  <c r="A1072" i="7"/>
  <c r="A1073" i="7"/>
  <c r="A1074" i="7"/>
  <c r="A1075" i="7"/>
  <c r="A1076" i="7"/>
  <c r="A1077" i="7"/>
  <c r="A1078" i="7"/>
  <c r="A1079" i="7"/>
  <c r="A1080" i="7"/>
  <c r="A1081" i="7"/>
  <c r="A1082" i="7"/>
  <c r="A1083" i="7"/>
  <c r="A1084" i="7"/>
  <c r="A1085" i="7"/>
  <c r="A1086" i="7"/>
  <c r="A1087" i="7"/>
  <c r="A1088" i="7"/>
  <c r="A1089" i="7"/>
  <c r="A1090" i="7"/>
  <c r="A1091" i="7"/>
  <c r="A1092" i="7"/>
  <c r="A1093" i="7"/>
  <c r="A1094" i="7"/>
  <c r="A1095" i="7"/>
  <c r="A1096" i="7"/>
  <c r="A1097" i="7"/>
  <c r="A1098" i="7"/>
  <c r="A1099" i="7"/>
  <c r="A1100" i="7"/>
  <c r="A1101" i="7"/>
  <c r="A1102" i="7"/>
  <c r="A1103" i="7"/>
  <c r="A1104" i="7"/>
  <c r="A1105" i="7"/>
  <c r="A1106" i="7"/>
  <c r="A1107" i="7"/>
  <c r="A1108" i="7"/>
  <c r="A1109" i="7"/>
  <c r="A1110" i="7"/>
  <c r="A1111" i="7"/>
  <c r="A1112" i="7"/>
  <c r="A1113" i="7"/>
  <c r="A1114" i="7"/>
  <c r="A1115" i="7"/>
  <c r="A1116" i="7"/>
  <c r="A1117" i="7"/>
  <c r="A1118" i="7"/>
  <c r="A1119" i="7"/>
  <c r="A1120" i="7"/>
  <c r="A1121" i="7"/>
  <c r="A1122" i="7"/>
  <c r="A1123" i="7"/>
  <c r="A1124" i="7"/>
  <c r="A1125" i="7"/>
  <c r="A1126" i="7"/>
  <c r="A1127" i="7"/>
  <c r="A1128" i="7"/>
  <c r="A1129" i="7"/>
  <c r="A1130" i="7"/>
  <c r="A1131" i="7"/>
  <c r="A1132" i="7"/>
  <c r="A1133" i="7"/>
  <c r="A1134" i="7"/>
  <c r="A1135" i="7"/>
  <c r="A1136" i="7"/>
  <c r="A1137" i="7"/>
  <c r="A1138" i="7"/>
  <c r="A1139" i="7"/>
  <c r="A1140" i="7"/>
  <c r="A1141" i="7"/>
  <c r="A1142" i="7"/>
  <c r="A1143" i="7"/>
  <c r="A1144" i="7"/>
  <c r="A1145" i="7"/>
  <c r="A1146" i="7"/>
  <c r="A1147" i="7"/>
  <c r="A1148" i="7"/>
  <c r="A1149" i="7"/>
  <c r="A1150" i="7"/>
  <c r="A1151" i="7"/>
  <c r="A1152" i="7"/>
  <c r="A1153" i="7"/>
  <c r="A1154" i="7"/>
  <c r="A1155" i="7"/>
  <c r="A1156" i="7"/>
  <c r="A1157" i="7"/>
  <c r="A1158" i="7"/>
  <c r="A1159" i="7"/>
  <c r="A1160" i="7"/>
  <c r="A1161" i="7"/>
  <c r="A1162" i="7"/>
  <c r="A1163" i="7"/>
  <c r="A1164" i="7"/>
  <c r="A1165" i="7"/>
  <c r="A1166" i="7"/>
  <c r="A1167" i="7"/>
  <c r="A1168" i="7"/>
  <c r="A1169" i="7"/>
  <c r="A1170" i="7"/>
  <c r="A1171" i="7"/>
  <c r="A1172" i="7"/>
  <c r="A1173" i="7"/>
  <c r="A1174" i="7"/>
  <c r="A1175" i="7"/>
  <c r="A1176" i="7"/>
  <c r="A1177" i="7"/>
  <c r="A1178" i="7"/>
  <c r="A1179" i="7"/>
  <c r="A1180" i="7"/>
  <c r="A1181" i="7"/>
  <c r="A1182" i="7"/>
  <c r="A1183" i="7"/>
  <c r="A1184" i="7"/>
  <c r="A1185" i="7"/>
  <c r="A1186" i="7"/>
  <c r="A1187" i="7"/>
  <c r="A1188" i="7"/>
  <c r="A1189" i="7"/>
  <c r="A1190" i="7"/>
  <c r="A1191" i="7"/>
  <c r="A1192" i="7"/>
  <c r="A1193" i="7"/>
  <c r="A1194" i="7"/>
  <c r="A1195" i="7"/>
  <c r="A1196" i="7"/>
  <c r="A1197" i="7"/>
  <c r="A1198" i="7"/>
  <c r="A1199" i="7"/>
  <c r="A1200" i="7"/>
  <c r="A1201" i="7"/>
  <c r="A1202" i="7"/>
  <c r="A1203" i="7"/>
  <c r="A1204" i="7"/>
  <c r="A1205" i="7"/>
  <c r="A1206" i="7"/>
  <c r="A1207" i="7"/>
  <c r="A1208" i="7"/>
  <c r="A1209" i="7"/>
  <c r="A1210" i="7"/>
  <c r="A1211" i="7"/>
  <c r="A1212" i="7"/>
  <c r="A1213" i="7"/>
  <c r="A1214" i="7"/>
  <c r="A1215" i="7"/>
  <c r="A1216" i="7"/>
  <c r="A1217" i="7"/>
  <c r="A1218" i="7"/>
  <c r="A1219" i="7"/>
  <c r="A1220" i="7"/>
  <c r="A1221" i="7"/>
  <c r="A1222" i="7"/>
  <c r="A1223" i="7"/>
  <c r="A1224" i="7"/>
  <c r="A1225" i="7"/>
  <c r="A1226" i="7"/>
  <c r="A1227" i="7"/>
  <c r="A1228" i="7"/>
  <c r="A1229" i="7"/>
  <c r="A1230" i="7"/>
  <c r="A1231" i="7"/>
  <c r="A1232" i="7"/>
  <c r="A1233" i="7"/>
  <c r="A1234" i="7"/>
  <c r="A1235" i="7"/>
  <c r="A1236" i="7"/>
  <c r="A1237" i="7"/>
  <c r="A1238" i="7"/>
  <c r="A1239" i="7"/>
  <c r="A1240" i="7"/>
  <c r="A1241" i="7"/>
  <c r="A1242" i="7"/>
  <c r="A1243" i="7"/>
  <c r="A1244" i="7"/>
  <c r="A1245" i="7"/>
  <c r="A1246" i="7"/>
  <c r="A1247" i="7"/>
  <c r="A1248" i="7"/>
  <c r="A1249" i="7"/>
  <c r="A1250" i="7"/>
  <c r="A1251" i="7"/>
  <c r="A1252" i="7"/>
  <c r="A1253" i="7"/>
  <c r="A1254" i="7"/>
  <c r="A1255" i="7"/>
  <c r="A1256" i="7"/>
  <c r="A1257" i="7"/>
  <c r="A1258" i="7"/>
  <c r="A1259" i="7"/>
  <c r="A1260" i="7"/>
  <c r="A1261" i="7"/>
  <c r="A1262" i="7"/>
  <c r="A1263" i="7"/>
  <c r="A1264" i="7"/>
  <c r="A1265" i="7"/>
  <c r="A1266" i="7"/>
  <c r="A1267" i="7"/>
  <c r="A1268" i="7"/>
  <c r="A1269" i="7"/>
  <c r="A1270" i="7"/>
  <c r="A1271" i="7"/>
  <c r="A1272" i="7"/>
  <c r="A1273" i="7"/>
  <c r="A1274" i="7"/>
  <c r="A1275" i="7"/>
  <c r="A1276" i="7"/>
  <c r="A1277" i="7"/>
  <c r="A1278" i="7"/>
  <c r="A1279" i="7"/>
  <c r="A1280" i="7"/>
  <c r="A1281" i="7"/>
  <c r="A1282" i="7"/>
  <c r="A1283" i="7"/>
  <c r="A1284" i="7"/>
  <c r="A1285" i="7"/>
  <c r="A1286" i="7"/>
  <c r="A1287" i="7"/>
  <c r="A1288" i="7"/>
  <c r="A1289" i="7"/>
  <c r="A1290" i="7"/>
  <c r="A1291" i="7"/>
  <c r="A1292" i="7"/>
  <c r="A1293" i="7"/>
  <c r="A1294" i="7"/>
  <c r="A1295" i="7"/>
  <c r="A1296" i="7"/>
  <c r="A1297" i="7"/>
  <c r="A1298" i="7"/>
  <c r="A1299" i="7"/>
  <c r="A1300" i="7"/>
  <c r="A1301" i="7"/>
  <c r="A1302" i="7"/>
  <c r="A1303" i="7"/>
  <c r="A1304" i="7"/>
  <c r="A1305" i="7"/>
  <c r="A1306" i="7"/>
  <c r="A1307" i="7"/>
  <c r="A1308" i="7"/>
  <c r="A1309" i="7"/>
  <c r="A1310" i="7"/>
  <c r="A1311" i="7"/>
  <c r="A1312" i="7"/>
  <c r="A1313" i="7"/>
  <c r="A1314" i="7"/>
  <c r="A1315" i="7"/>
  <c r="A1316" i="7"/>
  <c r="A1317" i="7"/>
  <c r="A1318" i="7"/>
  <c r="A1319" i="7"/>
  <c r="A1320" i="7"/>
  <c r="A1321" i="7"/>
  <c r="A1322" i="7"/>
  <c r="A1323" i="7"/>
  <c r="A1324" i="7"/>
  <c r="A1325" i="7"/>
  <c r="A1326" i="7"/>
  <c r="A1327" i="7"/>
  <c r="A1328" i="7"/>
  <c r="A1329" i="7"/>
  <c r="A1330" i="7"/>
  <c r="A1331" i="7"/>
  <c r="A1332" i="7"/>
  <c r="A1333" i="7"/>
  <c r="A1334" i="7"/>
  <c r="A1335" i="7"/>
  <c r="A1336" i="7"/>
  <c r="A1337" i="7"/>
  <c r="A1338" i="7"/>
  <c r="A1339" i="7"/>
  <c r="A1340" i="7"/>
  <c r="A1341" i="7"/>
  <c r="A1342" i="7"/>
  <c r="A1343" i="7"/>
  <c r="A1344" i="7"/>
  <c r="A1345" i="7"/>
  <c r="A1346" i="7"/>
  <c r="A1347" i="7"/>
  <c r="A1348" i="7"/>
  <c r="A1349" i="7"/>
  <c r="A1350" i="7"/>
  <c r="A1351" i="7"/>
  <c r="A1352" i="7"/>
  <c r="A1353" i="7"/>
  <c r="A1354" i="7"/>
  <c r="A1355" i="7"/>
  <c r="A1356" i="7"/>
  <c r="A1357" i="7"/>
  <c r="A1358" i="7"/>
  <c r="A1359" i="7"/>
  <c r="A1360" i="7"/>
  <c r="A1361" i="7"/>
  <c r="A1362" i="7"/>
  <c r="A1363" i="7"/>
  <c r="A1364" i="7"/>
  <c r="A1365" i="7"/>
  <c r="A1366" i="7"/>
  <c r="A1367" i="7"/>
  <c r="A1368" i="7"/>
  <c r="A1369" i="7"/>
  <c r="A1370" i="7"/>
  <c r="A1371" i="7"/>
  <c r="A1372" i="7"/>
  <c r="A1373" i="7"/>
  <c r="A1374" i="7"/>
  <c r="A1375" i="7"/>
  <c r="A1376" i="7"/>
  <c r="A1377" i="7"/>
  <c r="A1378" i="7"/>
  <c r="A1379" i="7"/>
  <c r="A1380" i="7"/>
  <c r="A1381" i="7"/>
  <c r="A1382" i="7"/>
  <c r="A1383" i="7"/>
  <c r="A1384" i="7"/>
  <c r="A1385" i="7"/>
  <c r="A1386" i="7"/>
  <c r="A1387" i="7"/>
  <c r="A1388" i="7"/>
  <c r="A1389" i="7"/>
  <c r="A1390" i="7"/>
  <c r="A1391" i="7"/>
  <c r="A1392" i="7"/>
  <c r="A1393" i="7"/>
  <c r="A1394" i="7"/>
  <c r="A1395" i="7"/>
  <c r="A1396" i="7"/>
  <c r="A1397" i="7"/>
  <c r="A1398" i="7"/>
  <c r="A1399" i="7"/>
  <c r="A1400" i="7"/>
  <c r="A1401" i="7"/>
  <c r="A1402" i="7"/>
  <c r="A1403" i="7"/>
  <c r="A1404" i="7"/>
  <c r="A1405" i="7"/>
  <c r="A1406" i="7"/>
  <c r="A1407" i="7"/>
  <c r="A1408" i="7"/>
  <c r="A1409" i="7"/>
  <c r="A1410" i="7"/>
  <c r="A1411" i="7"/>
  <c r="A1412" i="7"/>
  <c r="A1413" i="7"/>
  <c r="A1414" i="7"/>
  <c r="A1415" i="7"/>
  <c r="A1416" i="7"/>
  <c r="A1417" i="7"/>
  <c r="A1418" i="7"/>
  <c r="A1419" i="7"/>
  <c r="A1420" i="7"/>
  <c r="A1421" i="7"/>
  <c r="A1422" i="7"/>
  <c r="A1423" i="7"/>
  <c r="A1424" i="7"/>
  <c r="A1425" i="7"/>
  <c r="A1426" i="7"/>
  <c r="A1427" i="7"/>
  <c r="A1428" i="7"/>
  <c r="A1429" i="7"/>
  <c r="A1430" i="7"/>
  <c r="A1431" i="7"/>
  <c r="A1432" i="7"/>
  <c r="A1433" i="7"/>
  <c r="A1434" i="7"/>
  <c r="A1435" i="7"/>
  <c r="A1436" i="7"/>
  <c r="A1437" i="7"/>
  <c r="A1438" i="7"/>
  <c r="A1439" i="7"/>
  <c r="A1440" i="7"/>
  <c r="A1441" i="7"/>
  <c r="A1442" i="7"/>
  <c r="A1443" i="7"/>
  <c r="A1444" i="7"/>
  <c r="A1445" i="7"/>
  <c r="A1446" i="7"/>
  <c r="A1447" i="7"/>
  <c r="A1448" i="7"/>
  <c r="A1449" i="7"/>
  <c r="A1450" i="7"/>
  <c r="A1451" i="7"/>
  <c r="A1452" i="7"/>
  <c r="A1453" i="7"/>
  <c r="A1454" i="7"/>
  <c r="A1455" i="7"/>
  <c r="A1456" i="7"/>
  <c r="A1457" i="7"/>
  <c r="A1458" i="7"/>
  <c r="A1459" i="7"/>
  <c r="A1460" i="7"/>
  <c r="A1461" i="7"/>
  <c r="A1462" i="7"/>
  <c r="A1463" i="7"/>
  <c r="A1464" i="7"/>
  <c r="A1465" i="7"/>
  <c r="A1466" i="7"/>
  <c r="A1467" i="7"/>
  <c r="A1468" i="7"/>
  <c r="A1469" i="7"/>
  <c r="A1470" i="7"/>
  <c r="A1471" i="7"/>
  <c r="A1472" i="7"/>
  <c r="A1473" i="7"/>
  <c r="A1474" i="7"/>
  <c r="A1475" i="7"/>
  <c r="A1476" i="7"/>
  <c r="A1477" i="7"/>
  <c r="A1478" i="7"/>
  <c r="A1479" i="7"/>
  <c r="A1480" i="7"/>
  <c r="A1481" i="7"/>
  <c r="A1482" i="7"/>
  <c r="A1483" i="7"/>
  <c r="A1484" i="7"/>
  <c r="A1485" i="7"/>
  <c r="A1486" i="7"/>
  <c r="A1487" i="7"/>
  <c r="A1488" i="7"/>
  <c r="A1489" i="7"/>
  <c r="A1490" i="7"/>
  <c r="A1491" i="7"/>
  <c r="A1492" i="7"/>
  <c r="A1493" i="7"/>
  <c r="A1494" i="7"/>
  <c r="A1495" i="7"/>
  <c r="A1496" i="7"/>
  <c r="A1497" i="7"/>
  <c r="A1498" i="7"/>
  <c r="A1499" i="7"/>
  <c r="A1500" i="7"/>
  <c r="A1501" i="7"/>
  <c r="A1502" i="7"/>
  <c r="A1503" i="7"/>
  <c r="A1504" i="7"/>
  <c r="A1505" i="7"/>
  <c r="A1506" i="7"/>
  <c r="A1507" i="7"/>
  <c r="A1508" i="7"/>
  <c r="A1509" i="7"/>
  <c r="A1510" i="7"/>
  <c r="A1511" i="7"/>
  <c r="A1512" i="7"/>
  <c r="A1513" i="7"/>
  <c r="A1514" i="7"/>
  <c r="A1515" i="7"/>
  <c r="A1516" i="7"/>
  <c r="A1517" i="7"/>
  <c r="A1518" i="7"/>
  <c r="A1519" i="7"/>
  <c r="A1520" i="7"/>
  <c r="A21" i="7"/>
  <c r="A22" i="7" l="1"/>
  <c r="I21" i="7"/>
  <c r="M21" i="7" s="1"/>
  <c r="N21" i="7" s="1"/>
  <c r="A23" i="7" l="1"/>
  <c r="A24" i="7" l="1"/>
  <c r="F20" i="3"/>
  <c r="F21" i="3"/>
  <c r="F22" i="3"/>
  <c r="F23" i="3"/>
  <c r="L16" i="3" s="1"/>
  <c r="F19" i="3"/>
  <c r="L2" i="3" s="1"/>
  <c r="L15" i="3" l="1"/>
  <c r="L12" i="3"/>
  <c r="L8" i="3"/>
  <c r="A25" i="7"/>
  <c r="C7" i="7"/>
  <c r="D8" i="7" s="1"/>
  <c r="C16" i="7" s="1"/>
  <c r="C18" i="7" s="1"/>
  <c r="L3" i="3"/>
  <c r="L13" i="3"/>
  <c r="L5" i="3"/>
  <c r="L4" i="3"/>
  <c r="L10" i="3"/>
  <c r="L14" i="3"/>
  <c r="L9" i="3"/>
  <c r="L6" i="3"/>
  <c r="L7" i="3"/>
  <c r="L11" i="3"/>
  <c r="A26" i="7" l="1"/>
</calcChain>
</file>

<file path=xl/sharedStrings.xml><?xml version="1.0" encoding="utf-8"?>
<sst xmlns="http://schemas.openxmlformats.org/spreadsheetml/2006/main" count="93" uniqueCount="83">
  <si>
    <t>CPR-nummer</t>
  </si>
  <si>
    <t>Beskæftigelsesgrad i timer</t>
  </si>
  <si>
    <t>Funktionær</t>
  </si>
  <si>
    <t>Periode slut</t>
  </si>
  <si>
    <t>Fulde navn</t>
  </si>
  <si>
    <t>Periode start</t>
  </si>
  <si>
    <t>Ansættelsesforhold</t>
  </si>
  <si>
    <t>Månedsløn</t>
  </si>
  <si>
    <t>Ikke-funktionær</t>
  </si>
  <si>
    <t>Elev/lærling</t>
  </si>
  <si>
    <t>Kompensationsperiode</t>
  </si>
  <si>
    <t>Startdato</t>
  </si>
  <si>
    <t>Slutdato</t>
  </si>
  <si>
    <t>Startdato A</t>
  </si>
  <si>
    <t>Startdato B</t>
  </si>
  <si>
    <t>Slutdato A</t>
  </si>
  <si>
    <t>Slutdato B</t>
  </si>
  <si>
    <t>Gns.månedsdage</t>
  </si>
  <si>
    <t>Begrundelse for hjemsendelse</t>
  </si>
  <si>
    <t>Kompensationsberettiget månedsløn</t>
  </si>
  <si>
    <t>Nummer</t>
  </si>
  <si>
    <t>Antal ansatte i institutionen i alt</t>
  </si>
  <si>
    <t>Indtast/vælg fra rullemenu</t>
  </si>
  <si>
    <t>Vælg fra rullemenu</t>
  </si>
  <si>
    <t>Helligdage</t>
  </si>
  <si>
    <t>Skærtorsdag</t>
  </si>
  <si>
    <t>Langfredag</t>
  </si>
  <si>
    <t>2. påskedag</t>
  </si>
  <si>
    <t>Store bededag</t>
  </si>
  <si>
    <t>Kristi Himmelfartsdag</t>
  </si>
  <si>
    <t>2. pinsedag</t>
  </si>
  <si>
    <t>Grundlovsdag</t>
  </si>
  <si>
    <t>Gns.arbejdsdage i perioden per måned</t>
  </si>
  <si>
    <t>Loft</t>
  </si>
  <si>
    <t>Måned</t>
  </si>
  <si>
    <t>Antal arbejdsdage i måneden</t>
  </si>
  <si>
    <t>Procentsats</t>
  </si>
  <si>
    <t>Lønkompensation for perioden i kr.</t>
  </si>
  <si>
    <t>Antal arbejdsdage i perioden</t>
  </si>
  <si>
    <t>Godtgjort lønudgift</t>
  </si>
  <si>
    <t>Institutionsnavn</t>
  </si>
  <si>
    <t>CVR-nr.</t>
  </si>
  <si>
    <t>Indtast beløb</t>
  </si>
  <si>
    <t>Indtast navn</t>
  </si>
  <si>
    <t>Indtast CVR-nr.</t>
  </si>
  <si>
    <t>Antal ubetalte fridage og dage på arbejde</t>
  </si>
  <si>
    <r>
      <t xml:space="preserve">Alle hvide felter </t>
    </r>
    <r>
      <rPr>
        <u/>
        <sz val="11"/>
        <color theme="1"/>
        <rFont val="Calibri"/>
        <family val="2"/>
        <scheme val="minor"/>
      </rPr>
      <t>skal</t>
    </r>
    <r>
      <rPr>
        <sz val="11"/>
        <color theme="1"/>
        <rFont val="Calibri"/>
        <family val="2"/>
        <scheme val="minor"/>
      </rPr>
      <t xml:space="preserve"> udfyldes for hver kolonne - også hvis beløbet er 0. De grå felter beregnes automatisk.</t>
    </r>
  </si>
  <si>
    <t>Indtast antal ansatte</t>
  </si>
  <si>
    <t>August</t>
  </si>
  <si>
    <t>Periode, der er ansøgt om lønkompensation til</t>
  </si>
  <si>
    <t>Vælg/Indtast</t>
  </si>
  <si>
    <t>Marts 2020 - juli 2020</t>
  </si>
  <si>
    <t>Marts 2020 - august 2020</t>
  </si>
  <si>
    <t>Juli 2020 - august 2020</t>
  </si>
  <si>
    <t>Forventet antal hjemsendte ansatte (gns.)</t>
  </si>
  <si>
    <t>Forventet antal hjemsendte ansatte i pct. (gns.)</t>
  </si>
  <si>
    <t>Der ydes godtgørelse for 80 pct. af udgifterne til revisorerklæring, såfremt ansøgningen udløser kompensation.</t>
  </si>
  <si>
    <t>Godtgørelsen til revision kan maksimalt udgøre 16.000 kr. ekskl. moms.</t>
  </si>
  <si>
    <t>Revisorudgifter ekskl. moms</t>
  </si>
  <si>
    <t>Godtgørelse af revisorudgifter</t>
  </si>
  <si>
    <r>
      <t xml:space="preserve">Forventet kompensation i alt ved ansøgning </t>
    </r>
    <r>
      <rPr>
        <i/>
        <sz val="11"/>
        <color theme="1"/>
        <rFont val="Calibri"/>
        <family val="2"/>
        <scheme val="minor"/>
      </rPr>
      <t>ekskl. godtgørelse af revisorudgifter</t>
    </r>
  </si>
  <si>
    <r>
      <t xml:space="preserve">Forventet kompensation i alt ved ansøgning </t>
    </r>
    <r>
      <rPr>
        <b/>
        <i/>
        <sz val="11"/>
        <color theme="1"/>
        <rFont val="Calibri"/>
        <family val="2"/>
        <scheme val="minor"/>
      </rPr>
      <t>inkl. godtgørelse af revisorudgifter</t>
    </r>
  </si>
  <si>
    <t>August 2020</t>
  </si>
  <si>
    <t>September 2020</t>
  </si>
  <si>
    <t>Oktober 2020</t>
  </si>
  <si>
    <t>November 2020</t>
  </si>
  <si>
    <t>December 2020</t>
  </si>
  <si>
    <t>Januar 2021</t>
  </si>
  <si>
    <t>Februar 2021</t>
  </si>
  <si>
    <t>Kompensation for august 2020</t>
  </si>
  <si>
    <t>Kompensation for september 2020</t>
  </si>
  <si>
    <t>Kompensation for oktober 2020</t>
  </si>
  <si>
    <t>Kompensation for november 2020</t>
  </si>
  <si>
    <t>Kompensation for december 2020</t>
  </si>
  <si>
    <t>Kompensation for januar 2021</t>
  </si>
  <si>
    <t>Kompensation for februar 2021</t>
  </si>
  <si>
    <t>September</t>
  </si>
  <si>
    <t>Oktober</t>
  </si>
  <si>
    <t>November</t>
  </si>
  <si>
    <t>December</t>
  </si>
  <si>
    <t>Januar</t>
  </si>
  <si>
    <t>Februar</t>
  </si>
  <si>
    <t>Bilag til lønkompensationsordningen - ansøgning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</si>
</sst>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&quot;kr.&quot;"/>
    <numFmt numFmtId="165" formatCode="0#########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16" fillId="0" borderId="0" xfId="0" applyFont="1"/>
    <xf numFmtId="0" fontId="0" fillId="0" borderId="0" xfId="0" applyFill="1"/>
    <xf numFmtId="14" fontId="0" fillId="0" borderId="0" xfId="0" applyNumberFormat="1"/>
    <xf numFmtId="0" fontId="18" fillId="0" borderId="0" xfId="0" applyFont="1" applyFill="1"/>
    <xf numFmtId="2" fontId="0" fillId="0" borderId="0" xfId="0" applyNumberFormat="1"/>
    <xf numFmtId="0" fontId="0" fillId="33" borderId="0" xfId="0" applyFill="1"/>
    <xf numFmtId="0" fontId="16" fillId="0" borderId="0" xfId="0" applyFont="1" applyAlignment="1">
      <alignment horizontal="right"/>
    </xf>
    <xf numFmtId="0" fontId="20" fillId="0" borderId="0" xfId="0" applyFont="1"/>
    <xf numFmtId="0" fontId="0" fillId="33" borderId="0" xfId="0" applyFont="1" applyFill="1"/>
    <xf numFmtId="10" fontId="0" fillId="33" borderId="0" xfId="0" applyNumberFormat="1" applyFill="1" applyProtection="1">
      <protection hidden="1"/>
    </xf>
    <xf numFmtId="0" fontId="0" fillId="33" borderId="0" xfId="0" applyFill="1" applyProtection="1">
      <protection hidden="1"/>
    </xf>
    <xf numFmtId="14" fontId="0" fillId="0" borderId="0" xfId="0" applyNumberFormat="1" applyProtection="1">
      <protection locked="0"/>
    </xf>
    <xf numFmtId="14" fontId="0" fillId="0" borderId="0" xfId="0" applyNumberFormat="1" applyFill="1" applyProtection="1"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Fill="1" applyProtection="1">
      <protection locked="0"/>
    </xf>
    <xf numFmtId="14" fontId="0" fillId="0" borderId="0" xfId="0" applyNumberFormat="1" applyAlignment="1" applyProtection="1">
      <alignment horizontal="right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vertical="center" wrapText="1"/>
      <protection locked="0"/>
    </xf>
    <xf numFmtId="0" fontId="0" fillId="0" borderId="0" xfId="0" applyProtection="1">
      <protection hidden="1"/>
    </xf>
    <xf numFmtId="43" fontId="0" fillId="0" borderId="0" xfId="42" applyFont="1"/>
    <xf numFmtId="9" fontId="0" fillId="34" borderId="0" xfId="0" applyNumberFormat="1" applyFill="1" applyProtection="1">
      <protection hidden="1"/>
    </xf>
    <xf numFmtId="0" fontId="16" fillId="34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16" fillId="33" borderId="10" xfId="0" applyFont="1" applyFill="1" applyBorder="1" applyAlignment="1" applyProtection="1">
      <alignment horizontal="center" vertical="center" wrapText="1"/>
      <protection hidden="1"/>
    </xf>
    <xf numFmtId="14" fontId="0" fillId="0" borderId="0" xfId="0" applyNumberFormat="1" applyFill="1"/>
    <xf numFmtId="4" fontId="0" fillId="0" borderId="0" xfId="0" applyNumberFormat="1"/>
    <xf numFmtId="0" fontId="0" fillId="0" borderId="0" xfId="0" applyFill="1" applyBorder="1" applyAlignment="1">
      <alignment horizontal="center"/>
    </xf>
    <xf numFmtId="49" fontId="0" fillId="0" borderId="0" xfId="0" applyNumberFormat="1" applyFill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Fill="1" applyProtection="1">
      <protection hidden="1"/>
    </xf>
    <xf numFmtId="0" fontId="0" fillId="0" borderId="0" xfId="0" applyFill="1" applyAlignment="1"/>
    <xf numFmtId="0" fontId="16" fillId="0" borderId="0" xfId="0" applyFont="1" applyFill="1" applyAlignment="1"/>
    <xf numFmtId="0" fontId="0" fillId="33" borderId="0" xfId="0" applyNumberFormat="1" applyFill="1" applyProtection="1">
      <protection hidden="1"/>
    </xf>
    <xf numFmtId="0" fontId="16" fillId="33" borderId="12" xfId="0" applyFont="1" applyFill="1" applyBorder="1" applyAlignment="1" applyProtection="1">
      <alignment wrapText="1"/>
      <protection hidden="1"/>
    </xf>
    <xf numFmtId="164" fontId="16" fillId="33" borderId="13" xfId="0" applyNumberFormat="1" applyFont="1" applyFill="1" applyBorder="1" applyAlignment="1" applyProtection="1">
      <alignment horizontal="right"/>
      <protection hidden="1"/>
    </xf>
    <xf numFmtId="0" fontId="16" fillId="0" borderId="0" xfId="0" applyFont="1" applyFill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3" fontId="0" fillId="33" borderId="0" xfId="0" applyNumberFormat="1" applyFill="1" applyProtection="1">
      <protection hidden="1"/>
    </xf>
    <xf numFmtId="0" fontId="0" fillId="0" borderId="0" xfId="0" applyNumberFormat="1" applyFill="1" applyProtection="1">
      <protection hidden="1"/>
    </xf>
    <xf numFmtId="0" fontId="0" fillId="33" borderId="12" xfId="0" applyFont="1" applyFill="1" applyBorder="1" applyAlignment="1" applyProtection="1">
      <alignment wrapText="1"/>
      <protection hidden="1"/>
    </xf>
    <xf numFmtId="4" fontId="0" fillId="33" borderId="0" xfId="0" applyNumberFormat="1" applyFill="1" applyProtection="1">
      <protection hidden="1"/>
    </xf>
    <xf numFmtId="0" fontId="16" fillId="0" borderId="10" xfId="0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Protection="1">
      <protection locked="0"/>
    </xf>
    <xf numFmtId="164" fontId="0" fillId="0" borderId="0" xfId="0" applyNumberFormat="1" applyFill="1" applyProtection="1">
      <protection locked="0"/>
    </xf>
    <xf numFmtId="164" fontId="0" fillId="33" borderId="0" xfId="0" applyNumberFormat="1" applyFill="1" applyProtection="1">
      <protection hidden="1"/>
    </xf>
    <xf numFmtId="164" fontId="0" fillId="35" borderId="0" xfId="0" applyNumberFormat="1" applyFill="1" applyProtection="1">
      <protection hidden="1"/>
    </xf>
    <xf numFmtId="164" fontId="0" fillId="34" borderId="0" xfId="0" applyNumberFormat="1" applyFill="1" applyProtection="1">
      <protection hidden="1"/>
    </xf>
    <xf numFmtId="164" fontId="16" fillId="35" borderId="0" xfId="0" quotePrefix="1" applyNumberFormat="1" applyFont="1" applyFill="1" applyProtection="1">
      <protection hidden="1"/>
    </xf>
    <xf numFmtId="164" fontId="0" fillId="0" borderId="16" xfId="0" applyNumberFormat="1" applyFill="1" applyBorder="1" applyAlignment="1" applyProtection="1">
      <alignment horizontal="right"/>
      <protection locked="0"/>
    </xf>
    <xf numFmtId="164" fontId="16" fillId="33" borderId="17" xfId="0" applyNumberFormat="1" applyFont="1" applyFill="1" applyBorder="1" applyProtection="1">
      <protection hidden="1"/>
    </xf>
    <xf numFmtId="0" fontId="0" fillId="0" borderId="0" xfId="0" applyFont="1" applyFill="1"/>
    <xf numFmtId="17" fontId="0" fillId="0" borderId="11" xfId="0" quotePrefix="1" applyNumberFormat="1" applyFill="1" applyBorder="1" applyAlignment="1">
      <alignment horizontal="center"/>
    </xf>
    <xf numFmtId="0" fontId="0" fillId="0" borderId="11" xfId="0" quotePrefix="1" applyFill="1" applyBorder="1" applyAlignment="1">
      <alignment horizontal="center"/>
    </xf>
    <xf numFmtId="0" fontId="23" fillId="0" borderId="0" xfId="0" applyFont="1"/>
    <xf numFmtId="164" fontId="0" fillId="33" borderId="13" xfId="0" applyNumberFormat="1" applyFill="1" applyBorder="1" applyAlignment="1" applyProtection="1">
      <alignment horizontal="right" wrapText="1"/>
      <protection hidden="1"/>
    </xf>
    <xf numFmtId="0" fontId="16" fillId="0" borderId="15" xfId="0" applyFont="1" applyBorder="1" applyProtection="1">
      <protection hidden="1"/>
    </xf>
    <xf numFmtId="0" fontId="16" fillId="33" borderId="14" xfId="0" applyFont="1" applyFill="1" applyBorder="1" applyProtection="1">
      <protection hidden="1"/>
    </xf>
    <xf numFmtId="0" fontId="16" fillId="0" borderId="0" xfId="0" applyFont="1" applyProtection="1">
      <protection hidden="1"/>
    </xf>
    <xf numFmtId="0" fontId="16" fillId="0" borderId="10" xfId="0" applyFont="1" applyBorder="1" applyAlignment="1" applyProtection="1">
      <alignment horizontal="center" vertical="center" wrapText="1"/>
      <protection hidden="1"/>
    </xf>
    <xf numFmtId="3" fontId="0" fillId="0" borderId="0" xfId="0" applyNumberFormat="1" applyAlignment="1" applyProtection="1">
      <alignment horizontal="left"/>
      <protection locked="0"/>
    </xf>
  </cellXfs>
  <cellStyles count="43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mma" xfId="42" builtinId="3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1"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20"/>
  <sheetViews>
    <sheetView tabSelected="1" zoomScaleNormal="100" workbookViewId="0"/>
  </sheetViews>
  <sheetFormatPr defaultRowHeight="14.5" x14ac:dyDescent="0.35"/>
  <cols>
    <col min="1" max="1" width="8.453125" customWidth="1"/>
    <col min="2" max="2" width="39.81640625" customWidth="1"/>
    <col min="3" max="3" width="23" bestFit="1" customWidth="1"/>
    <col min="4" max="4" width="14.1796875" customWidth="1"/>
    <col min="5" max="5" width="11.6328125" customWidth="1"/>
    <col min="6" max="7" width="14.1796875" customWidth="1"/>
    <col min="8" max="8" width="17.7265625" customWidth="1"/>
    <col min="9" max="9" width="10.90625" hidden="1" customWidth="1"/>
    <col min="10" max="10" width="14.08984375" bestFit="1" customWidth="1"/>
    <col min="11" max="11" width="14.1796875" customWidth="1"/>
    <col min="12" max="12" width="17.1796875" customWidth="1"/>
    <col min="13" max="13" width="14.1796875" hidden="1" customWidth="1"/>
    <col min="14" max="14" width="22.54296875" customWidth="1"/>
    <col min="15" max="15" width="14.1796875" customWidth="1"/>
    <col min="16" max="16" width="16.26953125" bestFit="1" customWidth="1"/>
    <col min="17" max="17" width="14" bestFit="1" customWidth="1"/>
    <col min="18" max="18" width="15.90625" bestFit="1" customWidth="1"/>
    <col min="19" max="19" width="15.7265625" bestFit="1" customWidth="1"/>
    <col min="20" max="21" width="15.7265625" customWidth="1"/>
    <col min="22" max="22" width="14.1796875" customWidth="1"/>
    <col min="23" max="23" width="16.6328125" customWidth="1"/>
    <col min="24" max="24" width="17.36328125" customWidth="1"/>
    <col min="25" max="25" width="16.81640625" customWidth="1"/>
    <col min="26" max="26" width="16.7265625" customWidth="1"/>
    <col min="27" max="27" width="14.1796875" customWidth="1"/>
    <col min="28" max="28" width="16.08984375" customWidth="1"/>
    <col min="29" max="29" width="16.1796875" customWidth="1"/>
    <col min="30" max="31" width="10.453125" bestFit="1" customWidth="1"/>
  </cols>
  <sheetData>
    <row r="1" spans="1:30" x14ac:dyDescent="0.35">
      <c r="A1" s="8" t="s">
        <v>82</v>
      </c>
      <c r="H1" s="4"/>
      <c r="I1" s="4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0" x14ac:dyDescent="0.35">
      <c r="A2" s="9" t="s">
        <v>46</v>
      </c>
      <c r="B2" s="6"/>
      <c r="C2" s="6"/>
      <c r="D2" s="6"/>
      <c r="E2" s="6"/>
      <c r="F2" s="2"/>
      <c r="H2" s="4"/>
      <c r="I2" s="4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"/>
    </row>
    <row r="3" spans="1:30" x14ac:dyDescent="0.35">
      <c r="A3" s="55"/>
      <c r="B3" s="34" t="s">
        <v>40</v>
      </c>
      <c r="C3" s="32" t="s">
        <v>43</v>
      </c>
      <c r="D3" s="2"/>
      <c r="E3" s="2"/>
      <c r="F3" s="2"/>
      <c r="H3" s="4"/>
      <c r="I3" s="4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7"/>
    </row>
    <row r="4" spans="1:30" x14ac:dyDescent="0.35">
      <c r="B4" s="34" t="s">
        <v>41</v>
      </c>
      <c r="C4" s="16" t="s">
        <v>44</v>
      </c>
      <c r="D4" s="23"/>
      <c r="H4" s="4"/>
      <c r="I4" s="4"/>
      <c r="J4" s="4"/>
      <c r="K4" s="2"/>
      <c r="L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0"/>
    </row>
    <row r="5" spans="1:30" x14ac:dyDescent="0.35">
      <c r="B5" s="11" t="s">
        <v>10</v>
      </c>
      <c r="C5" s="37" t="str">
        <f>IF(AND(E21="",F21=""),"",TEXT(MIN(E21:E1520),"dd-mm-åååå")&amp;" til "&amp;TEXT(MAX(F21:F1520),"dd-mm-åååå"))</f>
        <v/>
      </c>
      <c r="D5" s="23"/>
      <c r="H5" s="4"/>
      <c r="I5" s="4"/>
      <c r="J5" s="4"/>
      <c r="K5" s="2"/>
      <c r="L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30"/>
    </row>
    <row r="6" spans="1:30" x14ac:dyDescent="0.35">
      <c r="B6" s="41" t="s">
        <v>21</v>
      </c>
      <c r="C6" s="64" t="s">
        <v>47</v>
      </c>
      <c r="D6" s="23"/>
      <c r="H6" s="4"/>
      <c r="I6" s="4"/>
      <c r="J6" s="4"/>
      <c r="K6" s="2"/>
      <c r="L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30"/>
    </row>
    <row r="7" spans="1:30" x14ac:dyDescent="0.35">
      <c r="B7" s="11" t="s">
        <v>54</v>
      </c>
      <c r="C7" s="45" t="str">
        <f>IFERROR(IF(AND(ISNUMBER(C6),ISNUMBER(AC21)),(SUM(G21:G1520)-SUM(O21:S1520))/NETWORKDAYS(MIN(E21:E1520),MAX(F21:F1520),Lister!D7:D13),""),"")</f>
        <v/>
      </c>
      <c r="D7" s="23"/>
      <c r="H7" s="4"/>
      <c r="I7" s="4"/>
      <c r="J7" s="4"/>
      <c r="K7" s="2"/>
      <c r="L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30"/>
    </row>
    <row r="8" spans="1:30" x14ac:dyDescent="0.35">
      <c r="B8" s="11" t="s">
        <v>55</v>
      </c>
      <c r="C8" s="10" t="str">
        <f>IFERROR(IF(OR(C7="",ISTEXT(C6)),"",C7/C6),"")</f>
        <v/>
      </c>
      <c r="D8" s="58" t="str">
        <f>IFERROR(IF(C6=0,"",IF(OR(AND(C7&gt;=0.3,C8&lt;=50),C8&gt;50),"","Da der hjemsendt færre end 50 personer og/eller færre end 30 pct. af det samlede antal ansatte, kan der ikke opnås lønkompensation.")),"")</f>
        <v/>
      </c>
      <c r="H8" s="4"/>
      <c r="I8" s="4"/>
      <c r="J8" s="4"/>
      <c r="K8" s="2"/>
      <c r="L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30"/>
    </row>
    <row r="9" spans="1:30" x14ac:dyDescent="0.35">
      <c r="B9" s="34"/>
      <c r="C9" s="43"/>
      <c r="D9" s="23"/>
      <c r="H9" s="4"/>
      <c r="I9" s="4"/>
      <c r="J9" s="4"/>
      <c r="K9" s="2"/>
      <c r="L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0"/>
    </row>
    <row r="10" spans="1:30" x14ac:dyDescent="0.35">
      <c r="B10" s="23" t="s">
        <v>56</v>
      </c>
      <c r="C10" s="43"/>
      <c r="D10" s="23"/>
      <c r="H10" s="4"/>
      <c r="I10" s="4"/>
      <c r="J10" s="4"/>
      <c r="K10" s="2"/>
      <c r="L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0"/>
    </row>
    <row r="11" spans="1:30" x14ac:dyDescent="0.35">
      <c r="B11" s="23" t="s">
        <v>57</v>
      </c>
      <c r="C11" s="43"/>
      <c r="D11" s="23"/>
      <c r="H11" s="4"/>
      <c r="I11" s="4"/>
      <c r="J11" s="4"/>
      <c r="K11" s="2"/>
      <c r="L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30"/>
    </row>
    <row r="12" spans="1:30" x14ac:dyDescent="0.35">
      <c r="B12" s="23"/>
      <c r="C12" s="43"/>
      <c r="D12" s="23"/>
      <c r="H12" s="4"/>
      <c r="I12" s="4"/>
      <c r="J12" s="4"/>
      <c r="K12" s="2"/>
      <c r="L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30"/>
    </row>
    <row r="13" spans="1:30" x14ac:dyDescent="0.35">
      <c r="B13" s="60" t="s">
        <v>58</v>
      </c>
      <c r="C13" s="53" t="s">
        <v>42</v>
      </c>
      <c r="D13" s="23"/>
      <c r="H13" s="4"/>
      <c r="I13" s="4"/>
      <c r="J13" s="4"/>
      <c r="K13" s="2"/>
      <c r="L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30"/>
    </row>
    <row r="14" spans="1:30" x14ac:dyDescent="0.35">
      <c r="B14" s="61" t="s">
        <v>59</v>
      </c>
      <c r="C14" s="54">
        <f>IF(OR(ISTEXT(C13),ISTEXT(C16),C16=0),0,IF(IF(ISNUMBER(C13),C13,0)*0.8&gt;16000,16000,IF(ISNUMBER(C13),C13,0)*0.8))</f>
        <v>0</v>
      </c>
      <c r="D14" s="23"/>
      <c r="H14" s="4"/>
      <c r="I14" s="4"/>
      <c r="J14" s="4"/>
      <c r="K14" s="2"/>
      <c r="L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30"/>
    </row>
    <row r="15" spans="1:30" x14ac:dyDescent="0.35">
      <c r="B15" s="34"/>
      <c r="C15" s="43"/>
      <c r="D15" s="23"/>
      <c r="H15" s="4"/>
      <c r="I15" s="4"/>
      <c r="J15" s="4"/>
      <c r="K15" s="2"/>
      <c r="L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0"/>
    </row>
    <row r="16" spans="1:30" ht="29" x14ac:dyDescent="0.35">
      <c r="B16" s="44" t="s">
        <v>60</v>
      </c>
      <c r="C16" s="59">
        <f>IF(D8="Da der hjemsendt færre end 50 personer og/eller færre end 30 pct. af det samlede antal ansatte, kan der ikke opnås lønkompensation.","Der kan ikke opnås kompensation, da der er hjemsendt for få ansatte",SUM(AC21:AC1520))</f>
        <v>0</v>
      </c>
      <c r="D16" s="23"/>
      <c r="H16" s="4"/>
      <c r="I16" s="4"/>
      <c r="J16" s="4"/>
      <c r="K16" s="2"/>
      <c r="L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0"/>
    </row>
    <row r="17" spans="1:32" x14ac:dyDescent="0.35">
      <c r="B17" s="34"/>
      <c r="C17" s="43"/>
      <c r="D17" s="23"/>
      <c r="H17" s="4"/>
      <c r="I17" s="4"/>
      <c r="J17" s="4"/>
      <c r="K17" s="2"/>
      <c r="L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30"/>
    </row>
    <row r="18" spans="1:32" ht="29" x14ac:dyDescent="0.35">
      <c r="B18" s="38" t="s">
        <v>61</v>
      </c>
      <c r="C18" s="39">
        <f>IF(ISNUMBER(C16),C16+C14,0)</f>
        <v>0</v>
      </c>
      <c r="D18" s="23"/>
      <c r="H18" s="4"/>
      <c r="I18" s="4"/>
      <c r="J18" s="4"/>
      <c r="K18" s="2"/>
      <c r="L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30"/>
    </row>
    <row r="19" spans="1:32" x14ac:dyDescent="0.35">
      <c r="B19" s="62"/>
      <c r="C19" s="23"/>
      <c r="H19" s="4"/>
      <c r="I19" s="4"/>
      <c r="J19" s="4"/>
      <c r="K19" s="2"/>
      <c r="L19" s="2"/>
      <c r="M19" s="2"/>
      <c r="N19" s="2"/>
      <c r="O19" s="56" t="s">
        <v>62</v>
      </c>
      <c r="P19" s="57" t="s">
        <v>63</v>
      </c>
      <c r="Q19" s="57" t="s">
        <v>64</v>
      </c>
      <c r="R19" s="57" t="s">
        <v>65</v>
      </c>
      <c r="S19" s="57" t="s">
        <v>66</v>
      </c>
      <c r="T19" s="57" t="s">
        <v>67</v>
      </c>
      <c r="U19" s="57" t="s">
        <v>68</v>
      </c>
      <c r="V19" s="31"/>
      <c r="W19" s="31"/>
      <c r="X19" s="31"/>
      <c r="Y19" s="31"/>
      <c r="Z19" s="31"/>
      <c r="AA19" s="31"/>
      <c r="AB19" s="31"/>
      <c r="AC19" s="40"/>
    </row>
    <row r="20" spans="1:32" ht="64" customHeight="1" x14ac:dyDescent="0.35">
      <c r="A20" s="28" t="s">
        <v>20</v>
      </c>
      <c r="B20" s="63" t="s">
        <v>0</v>
      </c>
      <c r="C20" s="63" t="s">
        <v>4</v>
      </c>
      <c r="D20" s="63" t="s">
        <v>18</v>
      </c>
      <c r="E20" s="63" t="s">
        <v>5</v>
      </c>
      <c r="F20" s="63" t="s">
        <v>3</v>
      </c>
      <c r="G20" s="28" t="s">
        <v>38</v>
      </c>
      <c r="H20" s="63" t="s">
        <v>6</v>
      </c>
      <c r="I20" s="26" t="s">
        <v>36</v>
      </c>
      <c r="J20" s="63" t="s">
        <v>7</v>
      </c>
      <c r="K20" s="46" t="s">
        <v>39</v>
      </c>
      <c r="L20" s="63" t="s">
        <v>1</v>
      </c>
      <c r="M20" s="26" t="s">
        <v>33</v>
      </c>
      <c r="N20" s="28" t="s">
        <v>19</v>
      </c>
      <c r="O20" s="63" t="s">
        <v>45</v>
      </c>
      <c r="P20" s="63" t="s">
        <v>45</v>
      </c>
      <c r="Q20" s="63" t="s">
        <v>45</v>
      </c>
      <c r="R20" s="63" t="s">
        <v>45</v>
      </c>
      <c r="S20" s="63" t="s">
        <v>45</v>
      </c>
      <c r="T20" s="63" t="s">
        <v>45</v>
      </c>
      <c r="U20" s="63" t="s">
        <v>45</v>
      </c>
      <c r="V20" s="28" t="s">
        <v>69</v>
      </c>
      <c r="W20" s="28" t="s">
        <v>70</v>
      </c>
      <c r="X20" s="28" t="s">
        <v>71</v>
      </c>
      <c r="Y20" s="28" t="s">
        <v>72</v>
      </c>
      <c r="Z20" s="28" t="s">
        <v>73</v>
      </c>
      <c r="AA20" s="28" t="s">
        <v>74</v>
      </c>
      <c r="AB20" s="28" t="s">
        <v>75</v>
      </c>
      <c r="AC20" s="28" t="s">
        <v>37</v>
      </c>
      <c r="AD20" s="27"/>
      <c r="AE20" s="27"/>
      <c r="AF20" s="27"/>
    </row>
    <row r="21" spans="1:32" x14ac:dyDescent="0.35">
      <c r="A21" s="11" t="str">
        <f>IF(B21="","",1)</f>
        <v/>
      </c>
      <c r="B21" s="33"/>
      <c r="C21" s="17"/>
      <c r="D21" s="18"/>
      <c r="E21" s="12"/>
      <c r="F21" s="12"/>
      <c r="G21" s="42" t="str">
        <f>IF(OR(E21="",F21=""),"",NETWORKDAYS(E21,F21,Lister!$D$7:$D$13))</f>
        <v/>
      </c>
      <c r="H21" s="14"/>
      <c r="I21" s="25" t="str">
        <f>IF(H21="","",IF(H21="Funktionær",0.75,IF(H21="Ikke-funktionær",0.9,IF(H21="Elev/lærling",0.9))))</f>
        <v/>
      </c>
      <c r="J21" s="47"/>
      <c r="K21" s="48"/>
      <c r="L21" s="15"/>
      <c r="M21" s="51" t="str">
        <f>IF(B21="","",IF(J21*I21&gt;30000*IF(L21&gt;37,37,L21)/37,30000*IF(L21&gt;37,37,L21)/37,J21*I21))</f>
        <v/>
      </c>
      <c r="N21" s="49" t="str">
        <f>IF(M21="","",IF(M21&lt;=J21-K21,M21,J21-K21))</f>
        <v/>
      </c>
      <c r="O21" s="15"/>
      <c r="P21" s="15"/>
      <c r="Q21" s="15"/>
      <c r="R21" s="15"/>
      <c r="S21" s="15"/>
      <c r="T21" s="15"/>
      <c r="U21" s="15"/>
      <c r="V21" s="50" t="str">
        <f>IFERROR(MAX(IF(OR(O21="",P21="",Q21="",R21="",S21="",T21="",U21=""),"",IF(AND(MONTH(E21)=8,MONTH(F21)=8),(NETWORKDAYS(E21,F21,Lister!$D$7:$D$13)-O21)*N21/NETWORKDAYS(Lister!$D$19,Lister!$E$19,Lister!$D$7:$D$13),IF(AND(MONTH(E21)=8,F21&gt;DATE(2020,8,31)),(NETWORKDAYS(E21,Lister!$E$19,Lister!$D$7:$D$13)-O21)*N21/NETWORKDAYS(Lister!$D$19,Lister!$E$19,Lister!$D$7:$D$13),IF(E21&gt;DATE(2020,8,31),0)))),0),"")</f>
        <v/>
      </c>
      <c r="W21" s="50" t="str">
        <f>IFERROR(MAX(IF(OR(O21="",P21="",Q21="",R21="",S21="",T21="",U21=""),"",IF(AND(MONTH(E21)=9,MONTH(F21)=9),(NETWORKDAYS(E21,F21,Lister!$D$7:$D$13)-P21)*N21/NETWORKDAYS(Lister!$D$20,Lister!$E$20,Lister!$D$7:$D$13),IF(AND(MONTH(E21)=9,F21&gt;DATE(2020,9,30)),(NETWORKDAYS(E21,Lister!$E$20,Lister!$D$7:$D$13)-P21)*N21/NETWORKDAYS(Lister!$D$20,Lister!$E$20,Lister!$D$7:$D$13),IF(AND(E21&lt;DATE(2020,9,1),MONTH(F21)=9),(NETWORKDAYS(Lister!$D$20,F21,Lister!$D$7:$D$13)-P21)*N21/NETWORKDAYS(Lister!$D$20,Lister!$E$20,Lister!$D$7:$D$13),IF(AND(E21&lt;DATE(2020,9,1),F21&gt;DATE(2020,9,30)),(NETWORKDAYS(Lister!$D$20,Lister!$E$20,Lister!$D$7:$D$13)-P21)*N21/NETWORKDAYS(Lister!$D$20,Lister!$E$20,Lister!$D$7:$D$13),IF(OR(AND(E21&lt;DATE(2020,9,1),F21&lt;DATE(2020,9,1)),E21&gt;DATE(2020,9,30)),0)))))),0),"")</f>
        <v/>
      </c>
      <c r="X21" s="50" t="str">
        <f>IFERROR(MAX(IF(OR(O21="",P21="",Q21="",R21="",S21="",T21="",U21=""),"",IF(AND(MONTH(E21)=10,MONTH(F21)=10),(NETWORKDAYS(E21,F21,Lister!$D$7:$D$13)-Q21)*N21/NETWORKDAYS(Lister!$D$21,Lister!$E$21,Lister!$D$7:$D$13),IF(AND(MONTH(E21)=10,F21&gt;DATE(2020,10,31)),(NETWORKDAYS(E21,Lister!$E$21,Lister!$D$7:$D$13)-Q21)*N21/NETWORKDAYS(Lister!$D$21,Lister!$E$21,Lister!$D$7:$D$13),IF(AND(E21&lt;DATE(2020,10,1),MONTH(F21)=10),(NETWORKDAYS(Lister!$D$21,F21,Lister!$D$7:$D$13)-Q21)*N21/NETWORKDAYS(Lister!$D$21,Lister!$E$21,Lister!$D$7:$D$13),IF(AND(E21&lt;DATE(2020,31,1),F21&gt;DATE(2020,10,31)),(NETWORKDAYS(Lister!$D$21,Lister!$E$21,Lister!$D$7:$D$13)-Q21)*N21/NETWORKDAYS(Lister!$D$21,Lister!$E$21,Lister!$D$7:$D$13),IF(OR(AND(E21&lt;DATE(2020,10,1),F21&lt;DATE(2020,10,1)),E21&gt;DATE(2020,10,31)),0)))))),0),"")</f>
        <v/>
      </c>
      <c r="Y21" s="50" t="str">
        <f>IFERROR(MAX(IF(OR(O21="",P21="",Q21="",R21="",S21="",T21="",U21=""),"",IF(AND(MONTH(E21)=11,MONTH(F21)=11),(NETWORKDAYS(E21,F21,Lister!$D$7:$D$13)-R21)*N21/NETWORKDAYS(Lister!$D$22,Lister!$E$22,Lister!$D$7:$D$13),IF(AND(MONTH(E21)=11,F21&gt;DATE(2020,11,30)),(NETWORKDAYS(E21,Lister!$E$22,Lister!$D$7:$D$13)-R21)*N21/NETWORKDAYS(Lister!$D$22,Lister!$E$22,Lister!$D$7:$D$13),IF(AND(E21&lt;DATE(2020,11,1),MONTH(F21)=11),(NETWORKDAYS(Lister!$D$22,F21,Lister!$D$7:$D$13)-R21)*N21/NETWORKDAYS(Lister!$D$22,Lister!$E$22,Lister!$D$7:$D$13),IF(AND(E21&lt;DATE(2020,11,1),F21&gt;DATE(2020,11,30)),(NETWORKDAYS(Lister!$D$22,Lister!$E$22,Lister!$D$7:$D$13)-R21)*N21/NETWORKDAYS(Lister!$D$22,Lister!$E$22,Lister!$D$7:$D$13),IF(OR(AND(E21&lt;DATE(2020,11,1),F21&lt;DATE(2020,11,1)),E21&gt;DATE(2020,11,30)),0)))))),0),"")</f>
        <v/>
      </c>
      <c r="Z21" s="50" t="str">
        <f>IFERROR(MAX(IF(OR(O21="",P21="",Q21="",R21="",S21="",T21="",U21=""),"",IF(AND(MONTH(E21)=12,MONTH(F21)=12),(NETWORKDAYS(E21,F21,Lister!$D$7:$D$13)-S21)*N21/NETWORKDAYS(Lister!$D$23,Lister!$E$23,Lister!$D$7:$D$13),IF(AND(MONTH(E21)=12,F21&gt;DATE(2020,12,31)),(NETWORKDAYS(E21,Lister!$E$23,Lister!$D$7:$D$13)-S21)*N21/NETWORKDAYS(Lister!$D$23,Lister!$E$23,Lister!$D$7:$D$13),IF(AND(E21&lt;DATE(2020,12,1),MONTH(F21)=12),(NETWORKDAYS(Lister!$D$23,F21,Lister!$D$7:$D$13)-S21)*N21/NETWORKDAYS(Lister!$D$23,Lister!$E$23,Lister!$D$7:$D$13),IF(AND(E21&lt;DATE(2020,12,1),F21&gt;DATE(2020,12,31)),(NETWORKDAYS(Lister!$D$23,Lister!$E$23,Lister!$D$7:$D$13)-S21)*N21/NETWORKDAYS(Lister!$D$23,Lister!$E$23,Lister!$D$7:$D$13),IF(OR(AND(E21&lt;DATE(2020,12,1),F21&lt;DATE(2020,12,1)),E21&gt;DATE(2020,12,31)),0)))))),0),"")</f>
        <v/>
      </c>
      <c r="AA21" s="50" t="str">
        <f>IFERROR(MAX(IF(OR(O21="",P21="",Q21="",R21="",S21="",T21="",U21=""),"",IF(AND(MONTH(E21)=1,MONTH(F21)=1),(NETWORKDAYS(E21,F21,Lister!$D$7:$D$13)-T21)*N21/NETWORKDAYS(Lister!$D$24,Lister!$E$24,Lister!$D$7:$D$13),IF(AND(MONTH(E21)=1,F21&gt;DATE(2021,1,31)),(NETWORKDAYS(E21,Lister!$E$24,Lister!$D$7:$D$13)-T21)*N21/NETWORKDAYS(Lister!$D$24,Lister!$E$24,Lister!$D$7:$D$13),IF(AND(E21&lt;DATE(2021,1,1),MONTH(F21)=1),(NETWORKDAYS(Lister!$D$24,F21,Lister!$D$7:$D$13)-T21)*N21/NETWORKDAYS(Lister!$D$24,Lister!$E$24,Lister!$D$7:$D$13),IF(AND(E21&lt;DATE(2021,1,1),F21&gt;DATE(2021,1,31)),(NETWORKDAYS(Lister!$D$24,Lister!$E$24,Lister!$D$7:$D$13)-T21)*N21/NETWORKDAYS(Lister!$D$24,Lister!$E$24,Lister!$D$7:$D$13),IF(OR(AND(E21&lt;DATE(2021,1,1),F21&lt;DATE(2021,1,1)),E21&gt;DATE(2021,1,31)),0)))))),0),"")</f>
        <v/>
      </c>
      <c r="AB21" s="50" t="str">
        <f>IFERROR(MAX(IF(OR(O21="",P21="",Q21="",R21="",S21="",T21="",U21=""),"",IF(AND(MONTH(E21)=2,MONTH(F21)=2),(NETWORKDAYS(E21,F21,Lister!$D$7:$D$13)-U21)*N21/NETWORKDAYS(Lister!$D$25,Lister!$E$25,Lister!$D$7:$D$13),IF(AND(E21&lt;DATE(2021,2,1),MONTH(F21)=2),(NETWORKDAYS(Lister!$D$25,F21,Lister!$D$7:$D$13)-U21)*N21/NETWORKDAYS(Lister!$D$25,Lister!$E$25,Lister!$D$7:$D$13),IF(AND(E21&lt;DATE(2021,2,1),F21&lt;DATE(2021,2,1)),0)))),0),"")</f>
        <v/>
      </c>
      <c r="AC21" s="52" t="str">
        <f>IF(AND(ISNUMBER(V21),ISNUMBER(W21),ISNUMBER(X21),ISNUMBER(Y21),ISNUMBER(Z21),ISNUMBER(AA21),ISNUMBER(AB21)),IF(AND(SUM(V21:AB21)&gt;150000,E21=DATE(2020,8,30),F21=DATE(2021,2,28)),150000,SUM(V21:AB21)),"")</f>
        <v/>
      </c>
      <c r="AD21" s="3"/>
      <c r="AE21" s="3"/>
    </row>
    <row r="22" spans="1:32" x14ac:dyDescent="0.35">
      <c r="A22" s="11" t="str">
        <f>IF(B22="","",A21+1)</f>
        <v/>
      </c>
      <c r="B22" s="33"/>
      <c r="C22" s="17"/>
      <c r="D22" s="18"/>
      <c r="E22" s="13"/>
      <c r="F22" s="13"/>
      <c r="G22" s="42" t="str">
        <f>IF(OR(E22="",F22=""),"",NETWORKDAYS(E22,F22,Lister!$D$7:$D$13))</f>
        <v/>
      </c>
      <c r="H22" s="19"/>
      <c r="I22" s="25" t="str">
        <f t="shared" ref="I22:I85" si="0">IF(H22="","",IF(H22="Funktionær",0.75,IF(H22="Ikke-funktionær",0.9,IF(H22="Elev/lærling",0.9))))</f>
        <v/>
      </c>
      <c r="J22" s="48"/>
      <c r="K22" s="48"/>
      <c r="L22" s="16"/>
      <c r="M22" s="51" t="str">
        <f t="shared" ref="M22:M85" si="1">IF(B22="","",IF(J22*I22&gt;30000*IF(L22&gt;37,37,L22)/37,30000*IF(L22&gt;37,37,L22)/37,J22*I22))</f>
        <v/>
      </c>
      <c r="N22" s="49" t="str">
        <f t="shared" ref="N22:N85" si="2">IF(M22="","",IF(M22&lt;=J22-K22,M22,J22-K22))</f>
        <v/>
      </c>
      <c r="O22" s="15"/>
      <c r="P22" s="15"/>
      <c r="Q22" s="15"/>
      <c r="R22" s="15"/>
      <c r="S22" s="15"/>
      <c r="T22" s="15"/>
      <c r="U22" s="15"/>
      <c r="V22" s="50" t="str">
        <f>IFERROR(MAX(IF(OR(O22="",P22="",Q22="",R22="",S22="",T22="",U22=""),"",IF(AND(MONTH(E22)=8,MONTH(F22)=8),(NETWORKDAYS(E22,F22,Lister!$D$7:$D$13)-O22)*N22/NETWORKDAYS(Lister!$D$19,Lister!$E$19,Lister!$D$7:$D$13),IF(AND(MONTH(E22)=8,F22&gt;DATE(2020,8,31)),(NETWORKDAYS(E22,Lister!$E$19,Lister!$D$7:$D$13)-O22)*N22/NETWORKDAYS(Lister!$D$19,Lister!$E$19,Lister!$D$7:$D$13),IF(E22&gt;DATE(2020,8,31),0)))),0),"")</f>
        <v/>
      </c>
      <c r="W22" s="50" t="str">
        <f>IFERROR(MAX(IF(OR(O22="",P22="",Q22="",R22="",S22="",T22="",U22=""),"",IF(AND(MONTH(E22)=9,MONTH(F22)=9),(NETWORKDAYS(E22,F22,Lister!$D$7:$D$13)-P22)*N22/NETWORKDAYS(Lister!$D$20,Lister!$E$20,Lister!$D$7:$D$13),IF(AND(MONTH(E22)=9,F22&gt;DATE(2020,9,30)),(NETWORKDAYS(E22,Lister!$E$20,Lister!$D$7:$D$13)-P22)*N22/NETWORKDAYS(Lister!$D$20,Lister!$E$20,Lister!$D$7:$D$13),IF(AND(E22&lt;DATE(2020,9,1),MONTH(F22)=9),(NETWORKDAYS(Lister!$D$20,F22,Lister!$D$7:$D$13)-P22)*N22/NETWORKDAYS(Lister!$D$20,Lister!$E$20,Lister!$D$7:$D$13),IF(AND(E22&lt;DATE(2020,9,1),F22&gt;DATE(2020,9,30)),(NETWORKDAYS(Lister!$D$20,Lister!$E$20,Lister!$D$7:$D$13)-P22)*N22/NETWORKDAYS(Lister!$D$20,Lister!$E$20,Lister!$D$7:$D$13),IF(OR(AND(E22&lt;DATE(2020,9,1),F22&lt;DATE(2020,9,1)),E22&gt;DATE(2020,9,30)),0)))))),0),"")</f>
        <v/>
      </c>
      <c r="X22" s="50" t="str">
        <f>IFERROR(MAX(IF(OR(O22="",P22="",Q22="",R22="",S22="",T22="",U22=""),"",IF(AND(MONTH(E22)=10,MONTH(F22)=10),(NETWORKDAYS(E22,F22,Lister!$D$7:$D$13)-Q22)*N22/NETWORKDAYS(Lister!$D$21,Lister!$E$21,Lister!$D$7:$D$13),IF(AND(MONTH(E22)=10,F22&gt;DATE(2020,10,31)),(NETWORKDAYS(E22,Lister!$E$21,Lister!$D$7:$D$13)-Q22)*N22/NETWORKDAYS(Lister!$D$21,Lister!$E$21,Lister!$D$7:$D$13),IF(AND(E22&lt;DATE(2020,10,1),MONTH(F22)=10),(NETWORKDAYS(Lister!$D$21,F22,Lister!$D$7:$D$13)-Q22)*N22/NETWORKDAYS(Lister!$D$21,Lister!$E$21,Lister!$D$7:$D$13),IF(AND(E22&lt;DATE(2020,31,1),F22&gt;DATE(2020,10,31)),(NETWORKDAYS(Lister!$D$21,Lister!$E$21,Lister!$D$7:$D$13)-Q22)*N22/NETWORKDAYS(Lister!$D$21,Lister!$E$21,Lister!$D$7:$D$13),IF(OR(AND(E22&lt;DATE(2020,10,1),F22&lt;DATE(2020,10,1)),E22&gt;DATE(2020,10,31)),0)))))),0),"")</f>
        <v/>
      </c>
      <c r="Y22" s="50" t="str">
        <f>IFERROR(MAX(IF(OR(O22="",P22="",Q22="",R22="",S22="",T22="",U22=""),"",IF(AND(MONTH(E22)=11,MONTH(F22)=11),(NETWORKDAYS(E22,F22,Lister!$D$7:$D$13)-R22)*N22/NETWORKDAYS(Lister!$D$22,Lister!$E$22,Lister!$D$7:$D$13),IF(AND(MONTH(E22)=11,F22&gt;DATE(2020,11,30)),(NETWORKDAYS(E22,Lister!$E$22,Lister!$D$7:$D$13)-R22)*N22/NETWORKDAYS(Lister!$D$22,Lister!$E$22,Lister!$D$7:$D$13),IF(AND(E22&lt;DATE(2020,11,1),MONTH(F22)=11),(NETWORKDAYS(Lister!$D$22,F22,Lister!$D$7:$D$13)-R22)*N22/NETWORKDAYS(Lister!$D$22,Lister!$E$22,Lister!$D$7:$D$13),IF(AND(E22&lt;DATE(2020,11,1),F22&gt;DATE(2020,11,30)),(NETWORKDAYS(Lister!$D$22,Lister!$E$22,Lister!$D$7:$D$13)-R22)*N22/NETWORKDAYS(Lister!$D$22,Lister!$E$22,Lister!$D$7:$D$13),IF(OR(AND(E22&lt;DATE(2020,11,1),F22&lt;DATE(2020,11,1)),E22&gt;DATE(2020,11,30)),0)))))),0),"")</f>
        <v/>
      </c>
      <c r="Z22" s="50" t="str">
        <f>IFERROR(MAX(IF(OR(O22="",P22="",Q22="",R22="",S22="",T22="",U22=""),"",IF(AND(MONTH(E22)=12,MONTH(F22)=12),(NETWORKDAYS(E22,F22,Lister!$D$7:$D$13)-S22)*N22/NETWORKDAYS(Lister!$D$23,Lister!$E$23,Lister!$D$7:$D$13),IF(AND(MONTH(E22)=12,F22&gt;DATE(2020,12,31)),(NETWORKDAYS(E22,Lister!$E$23,Lister!$D$7:$D$13)-S22)*N22/NETWORKDAYS(Lister!$D$23,Lister!$E$23,Lister!$D$7:$D$13),IF(AND(E22&lt;DATE(2020,12,1),MONTH(F22)=12),(NETWORKDAYS(Lister!$D$23,F22,Lister!$D$7:$D$13)-S22)*N22/NETWORKDAYS(Lister!$D$23,Lister!$E$23,Lister!$D$7:$D$13),IF(AND(E22&lt;DATE(2020,12,1),F22&gt;DATE(2020,12,31)),(NETWORKDAYS(Lister!$D$23,Lister!$E$23,Lister!$D$7:$D$13)-S22)*N22/NETWORKDAYS(Lister!$D$23,Lister!$E$23,Lister!$D$7:$D$13),IF(OR(AND(E22&lt;DATE(2020,12,1),F22&lt;DATE(2020,12,1)),E22&gt;DATE(2020,12,31)),0)))))),0),"")</f>
        <v/>
      </c>
      <c r="AA22" s="50" t="str">
        <f>IFERROR(MAX(IF(OR(O22="",P22="",Q22="",R22="",S22="",T22="",U22=""),"",IF(AND(MONTH(E22)=1,MONTH(F22)=1),(NETWORKDAYS(E22,F22,Lister!$D$7:$D$13)-T22)*N22/NETWORKDAYS(Lister!$D$24,Lister!$E$24,Lister!$D$7:$D$13),IF(AND(MONTH(E22)=1,F22&gt;DATE(2021,1,31)),(NETWORKDAYS(E22,Lister!$E$24,Lister!$D$7:$D$13)-T22)*N22/NETWORKDAYS(Lister!$D$24,Lister!$E$24,Lister!$D$7:$D$13),IF(AND(E22&lt;DATE(2021,1,1),MONTH(F22)=1),(NETWORKDAYS(Lister!$D$24,F22,Lister!$D$7:$D$13)-T22)*N22/NETWORKDAYS(Lister!$D$24,Lister!$E$24,Lister!$D$7:$D$13),IF(AND(E22&lt;DATE(2021,1,1),F22&gt;DATE(2021,1,31)),(NETWORKDAYS(Lister!$D$24,Lister!$E$24,Lister!$D$7:$D$13)-T22)*N22/NETWORKDAYS(Lister!$D$24,Lister!$E$24,Lister!$D$7:$D$13),IF(OR(AND(E22&lt;DATE(2021,1,1),F22&lt;DATE(2021,1,1)),E22&gt;DATE(2021,1,31)),0)))))),0),"")</f>
        <v/>
      </c>
      <c r="AB22" s="50" t="str">
        <f>IFERROR(MAX(IF(OR(O22="",P22="",Q22="",R22="",S22="",T22="",U22=""),"",IF(AND(MONTH(E22)=2,MONTH(F22)=2),(NETWORKDAYS(E22,F22,Lister!$D$7:$D$13)-U22)*N22/NETWORKDAYS(Lister!$D$25,Lister!$E$25,Lister!$D$7:$D$13),IF(AND(E22&lt;DATE(2021,2,1),MONTH(F22)=2),(NETWORKDAYS(Lister!$D$25,F22,Lister!$D$7:$D$13)-U22)*N22/NETWORKDAYS(Lister!$D$25,Lister!$E$25,Lister!$D$7:$D$13),IF(AND(E22&lt;DATE(2021,2,1),F22&lt;DATE(2021,2,1)),0)))),0),"")</f>
        <v/>
      </c>
      <c r="AC22" s="52" t="str">
        <f t="shared" ref="AC22:AC85" si="3">IF(AND(ISNUMBER(V22),ISNUMBER(W22),ISNUMBER(X22),ISNUMBER(Y22),ISNUMBER(Z22),ISNUMBER(AA22),ISNUMBER(AB22)),IF(AND(SUM(V22:AB22)&gt;150000,E22=DATE(2020,8,30),F22=DATE(2021,2,28)),150000,SUM(V22:AB22)),"")</f>
        <v/>
      </c>
      <c r="AD22" s="29"/>
      <c r="AE22" s="3"/>
      <c r="AF22" s="2"/>
    </row>
    <row r="23" spans="1:32" x14ac:dyDescent="0.35">
      <c r="A23" s="11" t="str">
        <f t="shared" ref="A23:A86" si="4">IF(B23="","",A22+1)</f>
        <v/>
      </c>
      <c r="B23" s="33"/>
      <c r="C23" s="17"/>
      <c r="D23" s="18"/>
      <c r="E23" s="12"/>
      <c r="F23" s="12"/>
      <c r="G23" s="42" t="str">
        <f>IF(OR(E23="",F23=""),"",NETWORKDAYS(E23,F23,Lister!$D$7:$D$13))</f>
        <v/>
      </c>
      <c r="H23" s="14"/>
      <c r="I23" s="25" t="str">
        <f t="shared" si="0"/>
        <v/>
      </c>
      <c r="J23" s="47"/>
      <c r="K23" s="48"/>
      <c r="L23" s="16"/>
      <c r="M23" s="51" t="str">
        <f t="shared" si="1"/>
        <v/>
      </c>
      <c r="N23" s="49" t="str">
        <f t="shared" si="2"/>
        <v/>
      </c>
      <c r="O23" s="15"/>
      <c r="P23" s="15"/>
      <c r="Q23" s="15"/>
      <c r="R23" s="15"/>
      <c r="S23" s="15"/>
      <c r="T23" s="15"/>
      <c r="U23" s="15"/>
      <c r="V23" s="50" t="str">
        <f>IFERROR(MAX(IF(OR(O23="",P23="",Q23="",R23="",S23="",T23="",U23=""),"",IF(AND(MONTH(E23)=8,MONTH(F23)=8),(NETWORKDAYS(E23,F23,Lister!$D$7:$D$13)-O23)*N23/NETWORKDAYS(Lister!$D$19,Lister!$E$19,Lister!$D$7:$D$13),IF(AND(MONTH(E23)=8,F23&gt;DATE(2020,8,31)),(NETWORKDAYS(E23,Lister!$E$19,Lister!$D$7:$D$13)-O23)*N23/NETWORKDAYS(Lister!$D$19,Lister!$E$19,Lister!$D$7:$D$13),IF(E23&gt;DATE(2020,8,31),0)))),0),"")</f>
        <v/>
      </c>
      <c r="W23" s="50" t="str">
        <f>IFERROR(MAX(IF(OR(O23="",P23="",Q23="",R23="",S23="",T23="",U23=""),"",IF(AND(MONTH(E23)=9,MONTH(F23)=9),(NETWORKDAYS(E23,F23,Lister!$D$7:$D$13)-P23)*N23/NETWORKDAYS(Lister!$D$20,Lister!$E$20,Lister!$D$7:$D$13),IF(AND(MONTH(E23)=9,F23&gt;DATE(2020,9,30)),(NETWORKDAYS(E23,Lister!$E$20,Lister!$D$7:$D$13)-P23)*N23/NETWORKDAYS(Lister!$D$20,Lister!$E$20,Lister!$D$7:$D$13),IF(AND(E23&lt;DATE(2020,9,1),MONTH(F23)=9),(NETWORKDAYS(Lister!$D$20,F23,Lister!$D$7:$D$13)-P23)*N23/NETWORKDAYS(Lister!$D$20,Lister!$E$20,Lister!$D$7:$D$13),IF(AND(E23&lt;DATE(2020,9,1),F23&gt;DATE(2020,9,30)),(NETWORKDAYS(Lister!$D$20,Lister!$E$20,Lister!$D$7:$D$13)-P23)*N23/NETWORKDAYS(Lister!$D$20,Lister!$E$20,Lister!$D$7:$D$13),IF(OR(AND(E23&lt;DATE(2020,9,1),F23&lt;DATE(2020,9,1)),E23&gt;DATE(2020,9,30)),0)))))),0),"")</f>
        <v/>
      </c>
      <c r="X23" s="50" t="str">
        <f>IFERROR(MAX(IF(OR(O23="",P23="",Q23="",R23="",S23="",T23="",U23=""),"",IF(AND(MONTH(E23)=10,MONTH(F23)=10),(NETWORKDAYS(E23,F23,Lister!$D$7:$D$13)-Q23)*N23/NETWORKDAYS(Lister!$D$21,Lister!$E$21,Lister!$D$7:$D$13),IF(AND(MONTH(E23)=10,F23&gt;DATE(2020,10,31)),(NETWORKDAYS(E23,Lister!$E$21,Lister!$D$7:$D$13)-Q23)*N23/NETWORKDAYS(Lister!$D$21,Lister!$E$21,Lister!$D$7:$D$13),IF(AND(E23&lt;DATE(2020,10,1),MONTH(F23)=10),(NETWORKDAYS(Lister!$D$21,F23,Lister!$D$7:$D$13)-Q23)*N23/NETWORKDAYS(Lister!$D$21,Lister!$E$21,Lister!$D$7:$D$13),IF(AND(E23&lt;DATE(2020,31,1),F23&gt;DATE(2020,10,31)),(NETWORKDAYS(Lister!$D$21,Lister!$E$21,Lister!$D$7:$D$13)-Q23)*N23/NETWORKDAYS(Lister!$D$21,Lister!$E$21,Lister!$D$7:$D$13),IF(OR(AND(E23&lt;DATE(2020,10,1),F23&lt;DATE(2020,10,1)),E23&gt;DATE(2020,10,31)),0)))))),0),"")</f>
        <v/>
      </c>
      <c r="Y23" s="50" t="str">
        <f>IFERROR(MAX(IF(OR(O23="",P23="",Q23="",R23="",S23="",T23="",U23=""),"",IF(AND(MONTH(E23)=11,MONTH(F23)=11),(NETWORKDAYS(E23,F23,Lister!$D$7:$D$13)-R23)*N23/NETWORKDAYS(Lister!$D$22,Lister!$E$22,Lister!$D$7:$D$13),IF(AND(MONTH(E23)=11,F23&gt;DATE(2020,11,30)),(NETWORKDAYS(E23,Lister!$E$22,Lister!$D$7:$D$13)-R23)*N23/NETWORKDAYS(Lister!$D$22,Lister!$E$22,Lister!$D$7:$D$13),IF(AND(E23&lt;DATE(2020,11,1),MONTH(F23)=11),(NETWORKDAYS(Lister!$D$22,F23,Lister!$D$7:$D$13)-R23)*N23/NETWORKDAYS(Lister!$D$22,Lister!$E$22,Lister!$D$7:$D$13),IF(AND(E23&lt;DATE(2020,11,1),F23&gt;DATE(2020,11,30)),(NETWORKDAYS(Lister!$D$22,Lister!$E$22,Lister!$D$7:$D$13)-R23)*N23/NETWORKDAYS(Lister!$D$22,Lister!$E$22,Lister!$D$7:$D$13),IF(OR(AND(E23&lt;DATE(2020,11,1),F23&lt;DATE(2020,11,1)),E23&gt;DATE(2020,11,30)),0)))))),0),"")</f>
        <v/>
      </c>
      <c r="Z23" s="50" t="str">
        <f>IFERROR(MAX(IF(OR(O23="",P23="",Q23="",R23="",S23="",T23="",U23=""),"",IF(AND(MONTH(E23)=12,MONTH(F23)=12),(NETWORKDAYS(E23,F23,Lister!$D$7:$D$13)-S23)*N23/NETWORKDAYS(Lister!$D$23,Lister!$E$23,Lister!$D$7:$D$13),IF(AND(MONTH(E23)=12,F23&gt;DATE(2020,12,31)),(NETWORKDAYS(E23,Lister!$E$23,Lister!$D$7:$D$13)-S23)*N23/NETWORKDAYS(Lister!$D$23,Lister!$E$23,Lister!$D$7:$D$13),IF(AND(E23&lt;DATE(2020,12,1),MONTH(F23)=12),(NETWORKDAYS(Lister!$D$23,F23,Lister!$D$7:$D$13)-S23)*N23/NETWORKDAYS(Lister!$D$23,Lister!$E$23,Lister!$D$7:$D$13),IF(AND(E23&lt;DATE(2020,12,1),F23&gt;DATE(2020,12,31)),(NETWORKDAYS(Lister!$D$23,Lister!$E$23,Lister!$D$7:$D$13)-S23)*N23/NETWORKDAYS(Lister!$D$23,Lister!$E$23,Lister!$D$7:$D$13),IF(OR(AND(E23&lt;DATE(2020,12,1),F23&lt;DATE(2020,12,1)),E23&gt;DATE(2020,12,31)),0)))))),0),"")</f>
        <v/>
      </c>
      <c r="AA23" s="50" t="str">
        <f>IFERROR(MAX(IF(OR(O23="",P23="",Q23="",R23="",S23="",T23="",U23=""),"",IF(AND(MONTH(E23)=1,MONTH(F23)=1),(NETWORKDAYS(E23,F23,Lister!$D$7:$D$13)-T23)*N23/NETWORKDAYS(Lister!$D$24,Lister!$E$24,Lister!$D$7:$D$13),IF(AND(MONTH(E23)=1,F23&gt;DATE(2021,1,31)),(NETWORKDAYS(E23,Lister!$E$24,Lister!$D$7:$D$13)-T23)*N23/NETWORKDAYS(Lister!$D$24,Lister!$E$24,Lister!$D$7:$D$13),IF(AND(E23&lt;DATE(2021,1,1),MONTH(F23)=1),(NETWORKDAYS(Lister!$D$24,F23,Lister!$D$7:$D$13)-T23)*N23/NETWORKDAYS(Lister!$D$24,Lister!$E$24,Lister!$D$7:$D$13),IF(AND(E23&lt;DATE(2021,1,1),F23&gt;DATE(2021,1,31)),(NETWORKDAYS(Lister!$D$24,Lister!$E$24,Lister!$D$7:$D$13)-T23)*N23/NETWORKDAYS(Lister!$D$24,Lister!$E$24,Lister!$D$7:$D$13),IF(OR(AND(E23&lt;DATE(2021,1,1),F23&lt;DATE(2021,1,1)),E23&gt;DATE(2021,1,31)),0)))))),0),"")</f>
        <v/>
      </c>
      <c r="AB23" s="50" t="str">
        <f>IFERROR(MAX(IF(OR(O23="",P23="",Q23="",R23="",S23="",T23="",U23=""),"",IF(AND(MONTH(E23)=2,MONTH(F23)=2),(NETWORKDAYS(E23,F23,Lister!$D$7:$D$13)-U23)*N23/NETWORKDAYS(Lister!$D$25,Lister!$E$25,Lister!$D$7:$D$13),IF(AND(E23&lt;DATE(2021,2,1),MONTH(F23)=2),(NETWORKDAYS(Lister!$D$25,F23,Lister!$D$7:$D$13)-U23)*N23/NETWORKDAYS(Lister!$D$25,Lister!$E$25,Lister!$D$7:$D$13),IF(AND(E23&lt;DATE(2021,2,1),F23&lt;DATE(2021,2,1)),0)))),0),"")</f>
        <v/>
      </c>
      <c r="AC23" s="52" t="str">
        <f t="shared" si="3"/>
        <v/>
      </c>
      <c r="AD23" s="3"/>
      <c r="AE23" s="3"/>
    </row>
    <row r="24" spans="1:32" x14ac:dyDescent="0.35">
      <c r="A24" s="11" t="str">
        <f t="shared" si="4"/>
        <v/>
      </c>
      <c r="B24" s="33"/>
      <c r="C24" s="17"/>
      <c r="D24" s="18"/>
      <c r="E24" s="20"/>
      <c r="F24" s="20"/>
      <c r="G24" s="42" t="str">
        <f>IF(OR(E24="",F24=""),"",NETWORKDAYS(E24,F24,Lister!$D$7:$D$13))</f>
        <v/>
      </c>
      <c r="H24" s="14"/>
      <c r="I24" s="25" t="str">
        <f t="shared" si="0"/>
        <v/>
      </c>
      <c r="J24" s="47"/>
      <c r="K24" s="48"/>
      <c r="L24" s="15"/>
      <c r="M24" s="51" t="str">
        <f t="shared" si="1"/>
        <v/>
      </c>
      <c r="N24" s="49" t="str">
        <f t="shared" si="2"/>
        <v/>
      </c>
      <c r="O24" s="15"/>
      <c r="P24" s="15"/>
      <c r="Q24" s="15"/>
      <c r="R24" s="15"/>
      <c r="S24" s="15"/>
      <c r="T24" s="15"/>
      <c r="U24" s="15"/>
      <c r="V24" s="50" t="str">
        <f>IFERROR(MAX(IF(OR(O24="",P24="",Q24="",R24="",S24="",T24="",U24=""),"",IF(AND(MONTH(E24)=8,MONTH(F24)=8),(NETWORKDAYS(E24,F24,Lister!$D$7:$D$13)-O24)*N24/NETWORKDAYS(Lister!$D$19,Lister!$E$19,Lister!$D$7:$D$13),IF(AND(MONTH(E24)=8,F24&gt;DATE(2020,8,31)),(NETWORKDAYS(E24,Lister!$E$19,Lister!$D$7:$D$13)-O24)*N24/NETWORKDAYS(Lister!$D$19,Lister!$E$19,Lister!$D$7:$D$13),IF(E24&gt;DATE(2020,8,31),0)))),0),"")</f>
        <v/>
      </c>
      <c r="W24" s="50" t="str">
        <f>IFERROR(MAX(IF(OR(O24="",P24="",Q24="",R24="",S24="",T24="",U24=""),"",IF(AND(MONTH(E24)=9,MONTH(F24)=9),(NETWORKDAYS(E24,F24,Lister!$D$7:$D$13)-P24)*N24/NETWORKDAYS(Lister!$D$20,Lister!$E$20,Lister!$D$7:$D$13),IF(AND(MONTH(E24)=9,F24&gt;DATE(2020,9,30)),(NETWORKDAYS(E24,Lister!$E$20,Lister!$D$7:$D$13)-P24)*N24/NETWORKDAYS(Lister!$D$20,Lister!$E$20,Lister!$D$7:$D$13),IF(AND(E24&lt;DATE(2020,9,1),MONTH(F24)=9),(NETWORKDAYS(Lister!$D$20,F24,Lister!$D$7:$D$13)-P24)*N24/NETWORKDAYS(Lister!$D$20,Lister!$E$20,Lister!$D$7:$D$13),IF(AND(E24&lt;DATE(2020,9,1),F24&gt;DATE(2020,9,30)),(NETWORKDAYS(Lister!$D$20,Lister!$E$20,Lister!$D$7:$D$13)-P24)*N24/NETWORKDAYS(Lister!$D$20,Lister!$E$20,Lister!$D$7:$D$13),IF(OR(AND(E24&lt;DATE(2020,9,1),F24&lt;DATE(2020,9,1)),E24&gt;DATE(2020,9,30)),0)))))),0),"")</f>
        <v/>
      </c>
      <c r="X24" s="50" t="str">
        <f>IFERROR(MAX(IF(OR(O24="",P24="",Q24="",R24="",S24="",T24="",U24=""),"",IF(AND(MONTH(E24)=10,MONTH(F24)=10),(NETWORKDAYS(E24,F24,Lister!$D$7:$D$13)-Q24)*N24/NETWORKDAYS(Lister!$D$21,Lister!$E$21,Lister!$D$7:$D$13),IF(AND(MONTH(E24)=10,F24&gt;DATE(2020,10,31)),(NETWORKDAYS(E24,Lister!$E$21,Lister!$D$7:$D$13)-Q24)*N24/NETWORKDAYS(Lister!$D$21,Lister!$E$21,Lister!$D$7:$D$13),IF(AND(E24&lt;DATE(2020,10,1),MONTH(F24)=10),(NETWORKDAYS(Lister!$D$21,F24,Lister!$D$7:$D$13)-Q24)*N24/NETWORKDAYS(Lister!$D$21,Lister!$E$21,Lister!$D$7:$D$13),IF(AND(E24&lt;DATE(2020,31,1),F24&gt;DATE(2020,10,31)),(NETWORKDAYS(Lister!$D$21,Lister!$E$21,Lister!$D$7:$D$13)-Q24)*N24/NETWORKDAYS(Lister!$D$21,Lister!$E$21,Lister!$D$7:$D$13),IF(OR(AND(E24&lt;DATE(2020,10,1),F24&lt;DATE(2020,10,1)),E24&gt;DATE(2020,10,31)),0)))))),0),"")</f>
        <v/>
      </c>
      <c r="Y24" s="50" t="str">
        <f>IFERROR(MAX(IF(OR(O24="",P24="",Q24="",R24="",S24="",T24="",U24=""),"",IF(AND(MONTH(E24)=11,MONTH(F24)=11),(NETWORKDAYS(E24,F24,Lister!$D$7:$D$13)-R24)*N24/NETWORKDAYS(Lister!$D$22,Lister!$E$22,Lister!$D$7:$D$13),IF(AND(MONTH(E24)=11,F24&gt;DATE(2020,11,30)),(NETWORKDAYS(E24,Lister!$E$22,Lister!$D$7:$D$13)-R24)*N24/NETWORKDAYS(Lister!$D$22,Lister!$E$22,Lister!$D$7:$D$13),IF(AND(E24&lt;DATE(2020,11,1),MONTH(F24)=11),(NETWORKDAYS(Lister!$D$22,F24,Lister!$D$7:$D$13)-R24)*N24/NETWORKDAYS(Lister!$D$22,Lister!$E$22,Lister!$D$7:$D$13),IF(AND(E24&lt;DATE(2020,11,1),F24&gt;DATE(2020,11,30)),(NETWORKDAYS(Lister!$D$22,Lister!$E$22,Lister!$D$7:$D$13)-R24)*N24/NETWORKDAYS(Lister!$D$22,Lister!$E$22,Lister!$D$7:$D$13),IF(OR(AND(E24&lt;DATE(2020,11,1),F24&lt;DATE(2020,11,1)),E24&gt;DATE(2020,11,30)),0)))))),0),"")</f>
        <v/>
      </c>
      <c r="Z24" s="50" t="str">
        <f>IFERROR(MAX(IF(OR(O24="",P24="",Q24="",R24="",S24="",T24="",U24=""),"",IF(AND(MONTH(E24)=12,MONTH(F24)=12),(NETWORKDAYS(E24,F24,Lister!$D$7:$D$13)-S24)*N24/NETWORKDAYS(Lister!$D$23,Lister!$E$23,Lister!$D$7:$D$13),IF(AND(MONTH(E24)=12,F24&gt;DATE(2020,12,31)),(NETWORKDAYS(E24,Lister!$E$23,Lister!$D$7:$D$13)-S24)*N24/NETWORKDAYS(Lister!$D$23,Lister!$E$23,Lister!$D$7:$D$13),IF(AND(E24&lt;DATE(2020,12,1),MONTH(F24)=12),(NETWORKDAYS(Lister!$D$23,F24,Lister!$D$7:$D$13)-S24)*N24/NETWORKDAYS(Lister!$D$23,Lister!$E$23,Lister!$D$7:$D$13),IF(AND(E24&lt;DATE(2020,12,1),F24&gt;DATE(2020,12,31)),(NETWORKDAYS(Lister!$D$23,Lister!$E$23,Lister!$D$7:$D$13)-S24)*N24/NETWORKDAYS(Lister!$D$23,Lister!$E$23,Lister!$D$7:$D$13),IF(OR(AND(E24&lt;DATE(2020,12,1),F24&lt;DATE(2020,12,1)),E24&gt;DATE(2020,12,31)),0)))))),0),"")</f>
        <v/>
      </c>
      <c r="AA24" s="50" t="str">
        <f>IFERROR(MAX(IF(OR(O24="",P24="",Q24="",R24="",S24="",T24="",U24=""),"",IF(AND(MONTH(E24)=1,MONTH(F24)=1),(NETWORKDAYS(E24,F24,Lister!$D$7:$D$13)-T24)*N24/NETWORKDAYS(Lister!$D$24,Lister!$E$24,Lister!$D$7:$D$13),IF(AND(MONTH(E24)=1,F24&gt;DATE(2021,1,31)),(NETWORKDAYS(E24,Lister!$E$24,Lister!$D$7:$D$13)-T24)*N24/NETWORKDAYS(Lister!$D$24,Lister!$E$24,Lister!$D$7:$D$13),IF(AND(E24&lt;DATE(2021,1,1),MONTH(F24)=1),(NETWORKDAYS(Lister!$D$24,F24,Lister!$D$7:$D$13)-T24)*N24/NETWORKDAYS(Lister!$D$24,Lister!$E$24,Lister!$D$7:$D$13),IF(AND(E24&lt;DATE(2021,1,1),F24&gt;DATE(2021,1,31)),(NETWORKDAYS(Lister!$D$24,Lister!$E$24,Lister!$D$7:$D$13)-T24)*N24/NETWORKDAYS(Lister!$D$24,Lister!$E$24,Lister!$D$7:$D$13),IF(OR(AND(E24&lt;DATE(2021,1,1),F24&lt;DATE(2021,1,1)),E24&gt;DATE(2021,1,31)),0)))))),0),"")</f>
        <v/>
      </c>
      <c r="AB24" s="50" t="str">
        <f>IFERROR(MAX(IF(OR(O24="",P24="",Q24="",R24="",S24="",T24="",U24=""),"",IF(AND(MONTH(E24)=2,MONTH(F24)=2),(NETWORKDAYS(E24,F24,Lister!$D$7:$D$13)-U24)*N24/NETWORKDAYS(Lister!$D$25,Lister!$E$25,Lister!$D$7:$D$13),IF(AND(E24&lt;DATE(2021,2,1),MONTH(F24)=2),(NETWORKDAYS(Lister!$D$25,F24,Lister!$D$7:$D$13)-U24)*N24/NETWORKDAYS(Lister!$D$25,Lister!$E$25,Lister!$D$7:$D$13),IF(AND(E24&lt;DATE(2021,2,1),F24&lt;DATE(2021,2,1)),0)))),0),"")</f>
        <v/>
      </c>
      <c r="AC24" s="52" t="str">
        <f t="shared" si="3"/>
        <v/>
      </c>
      <c r="AD24" s="3"/>
      <c r="AE24" s="3"/>
    </row>
    <row r="25" spans="1:32" x14ac:dyDescent="0.35">
      <c r="A25" s="11" t="str">
        <f t="shared" si="4"/>
        <v/>
      </c>
      <c r="B25" s="33"/>
      <c r="C25" s="17"/>
      <c r="D25" s="18"/>
      <c r="E25" s="20"/>
      <c r="F25" s="20"/>
      <c r="G25" s="42" t="str">
        <f>IF(OR(E25="",F25=""),"",NETWORKDAYS(E25,F25,Lister!$D$7:$D$13))</f>
        <v/>
      </c>
      <c r="H25" s="14"/>
      <c r="I25" s="25" t="str">
        <f t="shared" si="0"/>
        <v/>
      </c>
      <c r="J25" s="47"/>
      <c r="K25" s="48"/>
      <c r="L25" s="15"/>
      <c r="M25" s="51" t="str">
        <f t="shared" si="1"/>
        <v/>
      </c>
      <c r="N25" s="49" t="str">
        <f t="shared" si="2"/>
        <v/>
      </c>
      <c r="O25" s="15"/>
      <c r="P25" s="15"/>
      <c r="Q25" s="15"/>
      <c r="R25" s="15"/>
      <c r="S25" s="15"/>
      <c r="T25" s="15"/>
      <c r="U25" s="15"/>
      <c r="V25" s="50" t="str">
        <f>IFERROR(MAX(IF(OR(O25="",P25="",Q25="",R25="",S25="",T25="",U25=""),"",IF(AND(MONTH(E25)=8,MONTH(F25)=8),(NETWORKDAYS(E25,F25,Lister!$D$7:$D$13)-O25)*N25/NETWORKDAYS(Lister!$D$19,Lister!$E$19,Lister!$D$7:$D$13),IF(AND(MONTH(E25)=8,F25&gt;DATE(2020,8,31)),(NETWORKDAYS(E25,Lister!$E$19,Lister!$D$7:$D$13)-O25)*N25/NETWORKDAYS(Lister!$D$19,Lister!$E$19,Lister!$D$7:$D$13),IF(E25&gt;DATE(2020,8,31),0)))),0),"")</f>
        <v/>
      </c>
      <c r="W25" s="50" t="str">
        <f>IFERROR(MAX(IF(OR(O25="",P25="",Q25="",R25="",S25="",T25="",U25=""),"",IF(AND(MONTH(E25)=9,MONTH(F25)=9),(NETWORKDAYS(E25,F25,Lister!$D$7:$D$13)-P25)*N25/NETWORKDAYS(Lister!$D$20,Lister!$E$20,Lister!$D$7:$D$13),IF(AND(MONTH(E25)=9,F25&gt;DATE(2020,9,30)),(NETWORKDAYS(E25,Lister!$E$20,Lister!$D$7:$D$13)-P25)*N25/NETWORKDAYS(Lister!$D$20,Lister!$E$20,Lister!$D$7:$D$13),IF(AND(E25&lt;DATE(2020,9,1),MONTH(F25)=9),(NETWORKDAYS(Lister!$D$20,F25,Lister!$D$7:$D$13)-P25)*N25/NETWORKDAYS(Lister!$D$20,Lister!$E$20,Lister!$D$7:$D$13),IF(AND(E25&lt;DATE(2020,9,1),F25&gt;DATE(2020,9,30)),(NETWORKDAYS(Lister!$D$20,Lister!$E$20,Lister!$D$7:$D$13)-P25)*N25/NETWORKDAYS(Lister!$D$20,Lister!$E$20,Lister!$D$7:$D$13),IF(OR(AND(E25&lt;DATE(2020,9,1),F25&lt;DATE(2020,9,1)),E25&gt;DATE(2020,9,30)),0)))))),0),"")</f>
        <v/>
      </c>
      <c r="X25" s="50" t="str">
        <f>IFERROR(MAX(IF(OR(O25="",P25="",Q25="",R25="",S25="",T25="",U25=""),"",IF(AND(MONTH(E25)=10,MONTH(F25)=10),(NETWORKDAYS(E25,F25,Lister!$D$7:$D$13)-Q25)*N25/NETWORKDAYS(Lister!$D$21,Lister!$E$21,Lister!$D$7:$D$13),IF(AND(MONTH(E25)=10,F25&gt;DATE(2020,10,31)),(NETWORKDAYS(E25,Lister!$E$21,Lister!$D$7:$D$13)-Q25)*N25/NETWORKDAYS(Lister!$D$21,Lister!$E$21,Lister!$D$7:$D$13),IF(AND(E25&lt;DATE(2020,10,1),MONTH(F25)=10),(NETWORKDAYS(Lister!$D$21,F25,Lister!$D$7:$D$13)-Q25)*N25/NETWORKDAYS(Lister!$D$21,Lister!$E$21,Lister!$D$7:$D$13),IF(AND(E25&lt;DATE(2020,31,1),F25&gt;DATE(2020,10,31)),(NETWORKDAYS(Lister!$D$21,Lister!$E$21,Lister!$D$7:$D$13)-Q25)*N25/NETWORKDAYS(Lister!$D$21,Lister!$E$21,Lister!$D$7:$D$13),IF(OR(AND(E25&lt;DATE(2020,10,1),F25&lt;DATE(2020,10,1)),E25&gt;DATE(2020,10,31)),0)))))),0),"")</f>
        <v/>
      </c>
      <c r="Y25" s="50" t="str">
        <f>IFERROR(MAX(IF(OR(O25="",P25="",Q25="",R25="",S25="",T25="",U25=""),"",IF(AND(MONTH(E25)=11,MONTH(F25)=11),(NETWORKDAYS(E25,F25,Lister!$D$7:$D$13)-R25)*N25/NETWORKDAYS(Lister!$D$22,Lister!$E$22,Lister!$D$7:$D$13),IF(AND(MONTH(E25)=11,F25&gt;DATE(2020,11,30)),(NETWORKDAYS(E25,Lister!$E$22,Lister!$D$7:$D$13)-R25)*N25/NETWORKDAYS(Lister!$D$22,Lister!$E$22,Lister!$D$7:$D$13),IF(AND(E25&lt;DATE(2020,11,1),MONTH(F25)=11),(NETWORKDAYS(Lister!$D$22,F25,Lister!$D$7:$D$13)-R25)*N25/NETWORKDAYS(Lister!$D$22,Lister!$E$22,Lister!$D$7:$D$13),IF(AND(E25&lt;DATE(2020,11,1),F25&gt;DATE(2020,11,30)),(NETWORKDAYS(Lister!$D$22,Lister!$E$22,Lister!$D$7:$D$13)-R25)*N25/NETWORKDAYS(Lister!$D$22,Lister!$E$22,Lister!$D$7:$D$13),IF(OR(AND(E25&lt;DATE(2020,11,1),F25&lt;DATE(2020,11,1)),E25&gt;DATE(2020,11,30)),0)))))),0),"")</f>
        <v/>
      </c>
      <c r="Z25" s="50" t="str">
        <f>IFERROR(MAX(IF(OR(O25="",P25="",Q25="",R25="",S25="",T25="",U25=""),"",IF(AND(MONTH(E25)=12,MONTH(F25)=12),(NETWORKDAYS(E25,F25,Lister!$D$7:$D$13)-S25)*N25/NETWORKDAYS(Lister!$D$23,Lister!$E$23,Lister!$D$7:$D$13),IF(AND(MONTH(E25)=12,F25&gt;DATE(2020,12,31)),(NETWORKDAYS(E25,Lister!$E$23,Lister!$D$7:$D$13)-S25)*N25/NETWORKDAYS(Lister!$D$23,Lister!$E$23,Lister!$D$7:$D$13),IF(AND(E25&lt;DATE(2020,12,1),MONTH(F25)=12),(NETWORKDAYS(Lister!$D$23,F25,Lister!$D$7:$D$13)-S25)*N25/NETWORKDAYS(Lister!$D$23,Lister!$E$23,Lister!$D$7:$D$13),IF(AND(E25&lt;DATE(2020,12,1),F25&gt;DATE(2020,12,31)),(NETWORKDAYS(Lister!$D$23,Lister!$E$23,Lister!$D$7:$D$13)-S25)*N25/NETWORKDAYS(Lister!$D$23,Lister!$E$23,Lister!$D$7:$D$13),IF(OR(AND(E25&lt;DATE(2020,12,1),F25&lt;DATE(2020,12,1)),E25&gt;DATE(2020,12,31)),0)))))),0),"")</f>
        <v/>
      </c>
      <c r="AA25" s="50" t="str">
        <f>IFERROR(MAX(IF(OR(O25="",P25="",Q25="",R25="",S25="",T25="",U25=""),"",IF(AND(MONTH(E25)=1,MONTH(F25)=1),(NETWORKDAYS(E25,F25,Lister!$D$7:$D$13)-T25)*N25/NETWORKDAYS(Lister!$D$24,Lister!$E$24,Lister!$D$7:$D$13),IF(AND(MONTH(E25)=1,F25&gt;DATE(2021,1,31)),(NETWORKDAYS(E25,Lister!$E$24,Lister!$D$7:$D$13)-T25)*N25/NETWORKDAYS(Lister!$D$24,Lister!$E$24,Lister!$D$7:$D$13),IF(AND(E25&lt;DATE(2021,1,1),MONTH(F25)=1),(NETWORKDAYS(Lister!$D$24,F25,Lister!$D$7:$D$13)-T25)*N25/NETWORKDAYS(Lister!$D$24,Lister!$E$24,Lister!$D$7:$D$13),IF(AND(E25&lt;DATE(2021,1,1),F25&gt;DATE(2021,1,31)),(NETWORKDAYS(Lister!$D$24,Lister!$E$24,Lister!$D$7:$D$13)-T25)*N25/NETWORKDAYS(Lister!$D$24,Lister!$E$24,Lister!$D$7:$D$13),IF(OR(AND(E25&lt;DATE(2021,1,1),F25&lt;DATE(2021,1,1)),E25&gt;DATE(2021,1,31)),0)))))),0),"")</f>
        <v/>
      </c>
      <c r="AB25" s="50" t="str">
        <f>IFERROR(MAX(IF(OR(O25="",P25="",Q25="",R25="",S25="",T25="",U25=""),"",IF(AND(MONTH(E25)=2,MONTH(F25)=2),(NETWORKDAYS(E25,F25,Lister!$D$7:$D$13)-U25)*N25/NETWORKDAYS(Lister!$D$25,Lister!$E$25,Lister!$D$7:$D$13),IF(AND(E25&lt;DATE(2021,2,1),MONTH(F25)=2),(NETWORKDAYS(Lister!$D$25,F25,Lister!$D$7:$D$13)-U25)*N25/NETWORKDAYS(Lister!$D$25,Lister!$E$25,Lister!$D$7:$D$13),IF(AND(E25&lt;DATE(2021,2,1),F25&lt;DATE(2021,2,1)),0)))),0),"")</f>
        <v/>
      </c>
      <c r="AC25" s="52" t="str">
        <f t="shared" si="3"/>
        <v/>
      </c>
      <c r="AD25" s="3"/>
      <c r="AE25" s="3"/>
    </row>
    <row r="26" spans="1:32" x14ac:dyDescent="0.35">
      <c r="A26" s="11" t="str">
        <f t="shared" si="4"/>
        <v/>
      </c>
      <c r="B26" s="33"/>
      <c r="C26" s="17"/>
      <c r="D26" s="18"/>
      <c r="E26" s="12"/>
      <c r="F26" s="12"/>
      <c r="G26" s="42" t="str">
        <f>IF(OR(E26="",F26=""),"",NETWORKDAYS(E26,F26,Lister!$D$7:$D$13))</f>
        <v/>
      </c>
      <c r="H26" s="14"/>
      <c r="I26" s="25" t="str">
        <f t="shared" si="0"/>
        <v/>
      </c>
      <c r="J26" s="47"/>
      <c r="K26" s="48"/>
      <c r="L26" s="15"/>
      <c r="M26" s="51" t="str">
        <f t="shared" si="1"/>
        <v/>
      </c>
      <c r="N26" s="49" t="str">
        <f t="shared" si="2"/>
        <v/>
      </c>
      <c r="O26" s="15"/>
      <c r="P26" s="15"/>
      <c r="Q26" s="15"/>
      <c r="R26" s="15"/>
      <c r="S26" s="15"/>
      <c r="T26" s="15"/>
      <c r="U26" s="15"/>
      <c r="V26" s="50" t="str">
        <f>IFERROR(MAX(IF(OR(O26="",P26="",Q26="",R26="",S26="",T26="",U26=""),"",IF(AND(MONTH(E26)=8,MONTH(F26)=8),(NETWORKDAYS(E26,F26,Lister!$D$7:$D$13)-O26)*N26/NETWORKDAYS(Lister!$D$19,Lister!$E$19,Lister!$D$7:$D$13),IF(AND(MONTH(E26)=8,F26&gt;DATE(2020,8,31)),(NETWORKDAYS(E26,Lister!$E$19,Lister!$D$7:$D$13)-O26)*N26/NETWORKDAYS(Lister!$D$19,Lister!$E$19,Lister!$D$7:$D$13),IF(E26&gt;DATE(2020,8,31),0)))),0),"")</f>
        <v/>
      </c>
      <c r="W26" s="50" t="str">
        <f>IFERROR(MAX(IF(OR(O26="",P26="",Q26="",R26="",S26="",T26="",U26=""),"",IF(AND(MONTH(E26)=9,MONTH(F26)=9),(NETWORKDAYS(E26,F26,Lister!$D$7:$D$13)-P26)*N26/NETWORKDAYS(Lister!$D$20,Lister!$E$20,Lister!$D$7:$D$13),IF(AND(MONTH(E26)=9,F26&gt;DATE(2020,9,30)),(NETWORKDAYS(E26,Lister!$E$20,Lister!$D$7:$D$13)-P26)*N26/NETWORKDAYS(Lister!$D$20,Lister!$E$20,Lister!$D$7:$D$13),IF(AND(E26&lt;DATE(2020,9,1),MONTH(F26)=9),(NETWORKDAYS(Lister!$D$20,F26,Lister!$D$7:$D$13)-P26)*N26/NETWORKDAYS(Lister!$D$20,Lister!$E$20,Lister!$D$7:$D$13),IF(AND(E26&lt;DATE(2020,9,1),F26&gt;DATE(2020,9,30)),(NETWORKDAYS(Lister!$D$20,Lister!$E$20,Lister!$D$7:$D$13)-P26)*N26/NETWORKDAYS(Lister!$D$20,Lister!$E$20,Lister!$D$7:$D$13),IF(OR(AND(E26&lt;DATE(2020,9,1),F26&lt;DATE(2020,9,1)),E26&gt;DATE(2020,9,30)),0)))))),0),"")</f>
        <v/>
      </c>
      <c r="X26" s="50" t="str">
        <f>IFERROR(MAX(IF(OR(O26="",P26="",Q26="",R26="",S26="",T26="",U26=""),"",IF(AND(MONTH(E26)=10,MONTH(F26)=10),(NETWORKDAYS(E26,F26,Lister!$D$7:$D$13)-Q26)*N26/NETWORKDAYS(Lister!$D$21,Lister!$E$21,Lister!$D$7:$D$13),IF(AND(MONTH(E26)=10,F26&gt;DATE(2020,10,31)),(NETWORKDAYS(E26,Lister!$E$21,Lister!$D$7:$D$13)-Q26)*N26/NETWORKDAYS(Lister!$D$21,Lister!$E$21,Lister!$D$7:$D$13),IF(AND(E26&lt;DATE(2020,10,1),MONTH(F26)=10),(NETWORKDAYS(Lister!$D$21,F26,Lister!$D$7:$D$13)-Q26)*N26/NETWORKDAYS(Lister!$D$21,Lister!$E$21,Lister!$D$7:$D$13),IF(AND(E26&lt;DATE(2020,31,1),F26&gt;DATE(2020,10,31)),(NETWORKDAYS(Lister!$D$21,Lister!$E$21,Lister!$D$7:$D$13)-Q26)*N26/NETWORKDAYS(Lister!$D$21,Lister!$E$21,Lister!$D$7:$D$13),IF(OR(AND(E26&lt;DATE(2020,10,1),F26&lt;DATE(2020,10,1)),E26&gt;DATE(2020,10,31)),0)))))),0),"")</f>
        <v/>
      </c>
      <c r="Y26" s="50" t="str">
        <f>IFERROR(MAX(IF(OR(O26="",P26="",Q26="",R26="",S26="",T26="",U26=""),"",IF(AND(MONTH(E26)=11,MONTH(F26)=11),(NETWORKDAYS(E26,F26,Lister!$D$7:$D$13)-R26)*N26/NETWORKDAYS(Lister!$D$22,Lister!$E$22,Lister!$D$7:$D$13),IF(AND(MONTH(E26)=11,F26&gt;DATE(2020,11,30)),(NETWORKDAYS(E26,Lister!$E$22,Lister!$D$7:$D$13)-R26)*N26/NETWORKDAYS(Lister!$D$22,Lister!$E$22,Lister!$D$7:$D$13),IF(AND(E26&lt;DATE(2020,11,1),MONTH(F26)=11),(NETWORKDAYS(Lister!$D$22,F26,Lister!$D$7:$D$13)-R26)*N26/NETWORKDAYS(Lister!$D$22,Lister!$E$22,Lister!$D$7:$D$13),IF(AND(E26&lt;DATE(2020,11,1),F26&gt;DATE(2020,11,30)),(NETWORKDAYS(Lister!$D$22,Lister!$E$22,Lister!$D$7:$D$13)-R26)*N26/NETWORKDAYS(Lister!$D$22,Lister!$E$22,Lister!$D$7:$D$13),IF(OR(AND(E26&lt;DATE(2020,11,1),F26&lt;DATE(2020,11,1)),E26&gt;DATE(2020,11,30)),0)))))),0),"")</f>
        <v/>
      </c>
      <c r="Z26" s="50" t="str">
        <f>IFERROR(MAX(IF(OR(O26="",P26="",Q26="",R26="",S26="",T26="",U26=""),"",IF(AND(MONTH(E26)=12,MONTH(F26)=12),(NETWORKDAYS(E26,F26,Lister!$D$7:$D$13)-S26)*N26/NETWORKDAYS(Lister!$D$23,Lister!$E$23,Lister!$D$7:$D$13),IF(AND(MONTH(E26)=12,F26&gt;DATE(2020,12,31)),(NETWORKDAYS(E26,Lister!$E$23,Lister!$D$7:$D$13)-S26)*N26/NETWORKDAYS(Lister!$D$23,Lister!$E$23,Lister!$D$7:$D$13),IF(AND(E26&lt;DATE(2020,12,1),MONTH(F26)=12),(NETWORKDAYS(Lister!$D$23,F26,Lister!$D$7:$D$13)-S26)*N26/NETWORKDAYS(Lister!$D$23,Lister!$E$23,Lister!$D$7:$D$13),IF(AND(E26&lt;DATE(2020,12,1),F26&gt;DATE(2020,12,31)),(NETWORKDAYS(Lister!$D$23,Lister!$E$23,Lister!$D$7:$D$13)-S26)*N26/NETWORKDAYS(Lister!$D$23,Lister!$E$23,Lister!$D$7:$D$13),IF(OR(AND(E26&lt;DATE(2020,12,1),F26&lt;DATE(2020,12,1)),E26&gt;DATE(2020,12,31)),0)))))),0),"")</f>
        <v/>
      </c>
      <c r="AA26" s="50" t="str">
        <f>IFERROR(MAX(IF(OR(O26="",P26="",Q26="",R26="",S26="",T26="",U26=""),"",IF(AND(MONTH(E26)=1,MONTH(F26)=1),(NETWORKDAYS(E26,F26,Lister!$D$7:$D$13)-T26)*N26/NETWORKDAYS(Lister!$D$24,Lister!$E$24,Lister!$D$7:$D$13),IF(AND(MONTH(E26)=1,F26&gt;DATE(2021,1,31)),(NETWORKDAYS(E26,Lister!$E$24,Lister!$D$7:$D$13)-T26)*N26/NETWORKDAYS(Lister!$D$24,Lister!$E$24,Lister!$D$7:$D$13),IF(AND(E26&lt;DATE(2021,1,1),MONTH(F26)=1),(NETWORKDAYS(Lister!$D$24,F26,Lister!$D$7:$D$13)-T26)*N26/NETWORKDAYS(Lister!$D$24,Lister!$E$24,Lister!$D$7:$D$13),IF(AND(E26&lt;DATE(2021,1,1),F26&gt;DATE(2021,1,31)),(NETWORKDAYS(Lister!$D$24,Lister!$E$24,Lister!$D$7:$D$13)-T26)*N26/NETWORKDAYS(Lister!$D$24,Lister!$E$24,Lister!$D$7:$D$13),IF(OR(AND(E26&lt;DATE(2021,1,1),F26&lt;DATE(2021,1,1)),E26&gt;DATE(2021,1,31)),0)))))),0),"")</f>
        <v/>
      </c>
      <c r="AB26" s="50" t="str">
        <f>IFERROR(MAX(IF(OR(O26="",P26="",Q26="",R26="",S26="",T26="",U26=""),"",IF(AND(MONTH(E26)=2,MONTH(F26)=2),(NETWORKDAYS(E26,F26,Lister!$D$7:$D$13)-U26)*N26/NETWORKDAYS(Lister!$D$25,Lister!$E$25,Lister!$D$7:$D$13),IF(AND(E26&lt;DATE(2021,2,1),MONTH(F26)=2),(NETWORKDAYS(Lister!$D$25,F26,Lister!$D$7:$D$13)-U26)*N26/NETWORKDAYS(Lister!$D$25,Lister!$E$25,Lister!$D$7:$D$13),IF(AND(E26&lt;DATE(2021,2,1),F26&lt;DATE(2021,2,1)),0)))),0),"")</f>
        <v/>
      </c>
      <c r="AC26" s="52" t="str">
        <f t="shared" si="3"/>
        <v/>
      </c>
      <c r="AD26" s="3"/>
      <c r="AE26" s="3"/>
    </row>
    <row r="27" spans="1:32" x14ac:dyDescent="0.35">
      <c r="A27" s="11" t="str">
        <f t="shared" si="4"/>
        <v/>
      </c>
      <c r="B27" s="33"/>
      <c r="C27" s="17"/>
      <c r="D27" s="18"/>
      <c r="E27" s="12"/>
      <c r="F27" s="12"/>
      <c r="G27" s="42" t="str">
        <f>IF(OR(E27="",F27=""),"",NETWORKDAYS(E27,F27,Lister!$D$7:$D$13))</f>
        <v/>
      </c>
      <c r="H27" s="14"/>
      <c r="I27" s="25" t="str">
        <f t="shared" si="0"/>
        <v/>
      </c>
      <c r="J27" s="47"/>
      <c r="K27" s="48"/>
      <c r="L27" s="15"/>
      <c r="M27" s="51" t="str">
        <f t="shared" si="1"/>
        <v/>
      </c>
      <c r="N27" s="49" t="str">
        <f t="shared" si="2"/>
        <v/>
      </c>
      <c r="O27" s="15"/>
      <c r="P27" s="15"/>
      <c r="Q27" s="15"/>
      <c r="R27" s="15"/>
      <c r="S27" s="15"/>
      <c r="T27" s="15"/>
      <c r="U27" s="15"/>
      <c r="V27" s="50" t="str">
        <f>IFERROR(MAX(IF(OR(O27="",P27="",Q27="",R27="",S27="",T27="",U27=""),"",IF(AND(MONTH(E27)=8,MONTH(F27)=8),(NETWORKDAYS(E27,F27,Lister!$D$7:$D$13)-O27)*N27/NETWORKDAYS(Lister!$D$19,Lister!$E$19,Lister!$D$7:$D$13),IF(AND(MONTH(E27)=8,F27&gt;DATE(2020,8,31)),(NETWORKDAYS(E27,Lister!$E$19,Lister!$D$7:$D$13)-O27)*N27/NETWORKDAYS(Lister!$D$19,Lister!$E$19,Lister!$D$7:$D$13),IF(E27&gt;DATE(2020,8,31),0)))),0),"")</f>
        <v/>
      </c>
      <c r="W27" s="50" t="str">
        <f>IFERROR(MAX(IF(OR(O27="",P27="",Q27="",R27="",S27="",T27="",U27=""),"",IF(AND(MONTH(E27)=9,MONTH(F27)=9),(NETWORKDAYS(E27,F27,Lister!$D$7:$D$13)-P27)*N27/NETWORKDAYS(Lister!$D$20,Lister!$E$20,Lister!$D$7:$D$13),IF(AND(MONTH(E27)=9,F27&gt;DATE(2020,9,30)),(NETWORKDAYS(E27,Lister!$E$20,Lister!$D$7:$D$13)-P27)*N27/NETWORKDAYS(Lister!$D$20,Lister!$E$20,Lister!$D$7:$D$13),IF(AND(E27&lt;DATE(2020,9,1),MONTH(F27)=9),(NETWORKDAYS(Lister!$D$20,F27,Lister!$D$7:$D$13)-P27)*N27/NETWORKDAYS(Lister!$D$20,Lister!$E$20,Lister!$D$7:$D$13),IF(AND(E27&lt;DATE(2020,9,1),F27&gt;DATE(2020,9,30)),(NETWORKDAYS(Lister!$D$20,Lister!$E$20,Lister!$D$7:$D$13)-P27)*N27/NETWORKDAYS(Lister!$D$20,Lister!$E$20,Lister!$D$7:$D$13),IF(OR(AND(E27&lt;DATE(2020,9,1),F27&lt;DATE(2020,9,1)),E27&gt;DATE(2020,9,30)),0)))))),0),"")</f>
        <v/>
      </c>
      <c r="X27" s="50" t="str">
        <f>IFERROR(MAX(IF(OR(O27="",P27="",Q27="",R27="",S27="",T27="",U27=""),"",IF(AND(MONTH(E27)=10,MONTH(F27)=10),(NETWORKDAYS(E27,F27,Lister!$D$7:$D$13)-Q27)*N27/NETWORKDAYS(Lister!$D$21,Lister!$E$21,Lister!$D$7:$D$13),IF(AND(MONTH(E27)=10,F27&gt;DATE(2020,10,31)),(NETWORKDAYS(E27,Lister!$E$21,Lister!$D$7:$D$13)-Q27)*N27/NETWORKDAYS(Lister!$D$21,Lister!$E$21,Lister!$D$7:$D$13),IF(AND(E27&lt;DATE(2020,10,1),MONTH(F27)=10),(NETWORKDAYS(Lister!$D$21,F27,Lister!$D$7:$D$13)-Q27)*N27/NETWORKDAYS(Lister!$D$21,Lister!$E$21,Lister!$D$7:$D$13),IF(AND(E27&lt;DATE(2020,31,1),F27&gt;DATE(2020,10,31)),(NETWORKDAYS(Lister!$D$21,Lister!$E$21,Lister!$D$7:$D$13)-Q27)*N27/NETWORKDAYS(Lister!$D$21,Lister!$E$21,Lister!$D$7:$D$13),IF(OR(AND(E27&lt;DATE(2020,10,1),F27&lt;DATE(2020,10,1)),E27&gt;DATE(2020,10,31)),0)))))),0),"")</f>
        <v/>
      </c>
      <c r="Y27" s="50" t="str">
        <f>IFERROR(MAX(IF(OR(O27="",P27="",Q27="",R27="",S27="",T27="",U27=""),"",IF(AND(MONTH(E27)=11,MONTH(F27)=11),(NETWORKDAYS(E27,F27,Lister!$D$7:$D$13)-R27)*N27/NETWORKDAYS(Lister!$D$22,Lister!$E$22,Lister!$D$7:$D$13),IF(AND(MONTH(E27)=11,F27&gt;DATE(2020,11,30)),(NETWORKDAYS(E27,Lister!$E$22,Lister!$D$7:$D$13)-R27)*N27/NETWORKDAYS(Lister!$D$22,Lister!$E$22,Lister!$D$7:$D$13),IF(AND(E27&lt;DATE(2020,11,1),MONTH(F27)=11),(NETWORKDAYS(Lister!$D$22,F27,Lister!$D$7:$D$13)-R27)*N27/NETWORKDAYS(Lister!$D$22,Lister!$E$22,Lister!$D$7:$D$13),IF(AND(E27&lt;DATE(2020,11,1),F27&gt;DATE(2020,11,30)),(NETWORKDAYS(Lister!$D$22,Lister!$E$22,Lister!$D$7:$D$13)-R27)*N27/NETWORKDAYS(Lister!$D$22,Lister!$E$22,Lister!$D$7:$D$13),IF(OR(AND(E27&lt;DATE(2020,11,1),F27&lt;DATE(2020,11,1)),E27&gt;DATE(2020,11,30)),0)))))),0),"")</f>
        <v/>
      </c>
      <c r="Z27" s="50" t="str">
        <f>IFERROR(MAX(IF(OR(O27="",P27="",Q27="",R27="",S27="",T27="",U27=""),"",IF(AND(MONTH(E27)=12,MONTH(F27)=12),(NETWORKDAYS(E27,F27,Lister!$D$7:$D$13)-S27)*N27/NETWORKDAYS(Lister!$D$23,Lister!$E$23,Lister!$D$7:$D$13),IF(AND(MONTH(E27)=12,F27&gt;DATE(2020,12,31)),(NETWORKDAYS(E27,Lister!$E$23,Lister!$D$7:$D$13)-S27)*N27/NETWORKDAYS(Lister!$D$23,Lister!$E$23,Lister!$D$7:$D$13),IF(AND(E27&lt;DATE(2020,12,1),MONTH(F27)=12),(NETWORKDAYS(Lister!$D$23,F27,Lister!$D$7:$D$13)-S27)*N27/NETWORKDAYS(Lister!$D$23,Lister!$E$23,Lister!$D$7:$D$13),IF(AND(E27&lt;DATE(2020,12,1),F27&gt;DATE(2020,12,31)),(NETWORKDAYS(Lister!$D$23,Lister!$E$23,Lister!$D$7:$D$13)-S27)*N27/NETWORKDAYS(Lister!$D$23,Lister!$E$23,Lister!$D$7:$D$13),IF(OR(AND(E27&lt;DATE(2020,12,1),F27&lt;DATE(2020,12,1)),E27&gt;DATE(2020,12,31)),0)))))),0),"")</f>
        <v/>
      </c>
      <c r="AA27" s="50" t="str">
        <f>IFERROR(MAX(IF(OR(O27="",P27="",Q27="",R27="",S27="",T27="",U27=""),"",IF(AND(MONTH(E27)=1,MONTH(F27)=1),(NETWORKDAYS(E27,F27,Lister!$D$7:$D$13)-T27)*N27/NETWORKDAYS(Lister!$D$24,Lister!$E$24,Lister!$D$7:$D$13),IF(AND(MONTH(E27)=1,F27&gt;DATE(2021,1,31)),(NETWORKDAYS(E27,Lister!$E$24,Lister!$D$7:$D$13)-T27)*N27/NETWORKDAYS(Lister!$D$24,Lister!$E$24,Lister!$D$7:$D$13),IF(AND(E27&lt;DATE(2021,1,1),MONTH(F27)=1),(NETWORKDAYS(Lister!$D$24,F27,Lister!$D$7:$D$13)-T27)*N27/NETWORKDAYS(Lister!$D$24,Lister!$E$24,Lister!$D$7:$D$13),IF(AND(E27&lt;DATE(2021,1,1),F27&gt;DATE(2021,1,31)),(NETWORKDAYS(Lister!$D$24,Lister!$E$24,Lister!$D$7:$D$13)-T27)*N27/NETWORKDAYS(Lister!$D$24,Lister!$E$24,Lister!$D$7:$D$13),IF(OR(AND(E27&lt;DATE(2021,1,1),F27&lt;DATE(2021,1,1)),E27&gt;DATE(2021,1,31)),0)))))),0),"")</f>
        <v/>
      </c>
      <c r="AB27" s="50" t="str">
        <f>IFERROR(MAX(IF(OR(O27="",P27="",Q27="",R27="",S27="",T27="",U27=""),"",IF(AND(MONTH(E27)=2,MONTH(F27)=2),(NETWORKDAYS(E27,F27,Lister!$D$7:$D$13)-U27)*N27/NETWORKDAYS(Lister!$D$25,Lister!$E$25,Lister!$D$7:$D$13),IF(AND(E27&lt;DATE(2021,2,1),MONTH(F27)=2),(NETWORKDAYS(Lister!$D$25,F27,Lister!$D$7:$D$13)-U27)*N27/NETWORKDAYS(Lister!$D$25,Lister!$E$25,Lister!$D$7:$D$13),IF(AND(E27&lt;DATE(2021,2,1),F27&lt;DATE(2021,2,1)),0)))),0),"")</f>
        <v/>
      </c>
      <c r="AC27" s="52" t="str">
        <f t="shared" si="3"/>
        <v/>
      </c>
    </row>
    <row r="28" spans="1:32" x14ac:dyDescent="0.35">
      <c r="A28" s="11" t="str">
        <f t="shared" si="4"/>
        <v/>
      </c>
      <c r="B28" s="33"/>
      <c r="C28" s="17"/>
      <c r="D28" s="18"/>
      <c r="E28" s="12"/>
      <c r="F28" s="12"/>
      <c r="G28" s="42" t="str">
        <f>IF(OR(E28="",F28=""),"",NETWORKDAYS(E28,F28,Lister!$D$7:$D$13))</f>
        <v/>
      </c>
      <c r="H28" s="14"/>
      <c r="I28" s="25" t="str">
        <f t="shared" si="0"/>
        <v/>
      </c>
      <c r="J28" s="47"/>
      <c r="K28" s="48"/>
      <c r="L28" s="15"/>
      <c r="M28" s="51" t="str">
        <f t="shared" si="1"/>
        <v/>
      </c>
      <c r="N28" s="49" t="str">
        <f t="shared" si="2"/>
        <v/>
      </c>
      <c r="O28" s="15"/>
      <c r="P28" s="15"/>
      <c r="Q28" s="15"/>
      <c r="R28" s="15"/>
      <c r="S28" s="15"/>
      <c r="T28" s="15"/>
      <c r="U28" s="15"/>
      <c r="V28" s="50" t="str">
        <f>IFERROR(MAX(IF(OR(O28="",P28="",Q28="",R28="",S28="",T28="",U28=""),"",IF(AND(MONTH(E28)=8,MONTH(F28)=8),(NETWORKDAYS(E28,F28,Lister!$D$7:$D$13)-O28)*N28/NETWORKDAYS(Lister!$D$19,Lister!$E$19,Lister!$D$7:$D$13),IF(AND(MONTH(E28)=8,F28&gt;DATE(2020,8,31)),(NETWORKDAYS(E28,Lister!$E$19,Lister!$D$7:$D$13)-O28)*N28/NETWORKDAYS(Lister!$D$19,Lister!$E$19,Lister!$D$7:$D$13),IF(E28&gt;DATE(2020,8,31),0)))),0),"")</f>
        <v/>
      </c>
      <c r="W28" s="50" t="str">
        <f>IFERROR(MAX(IF(OR(O28="",P28="",Q28="",R28="",S28="",T28="",U28=""),"",IF(AND(MONTH(E28)=9,MONTH(F28)=9),(NETWORKDAYS(E28,F28,Lister!$D$7:$D$13)-P28)*N28/NETWORKDAYS(Lister!$D$20,Lister!$E$20,Lister!$D$7:$D$13),IF(AND(MONTH(E28)=9,F28&gt;DATE(2020,9,30)),(NETWORKDAYS(E28,Lister!$E$20,Lister!$D$7:$D$13)-P28)*N28/NETWORKDAYS(Lister!$D$20,Lister!$E$20,Lister!$D$7:$D$13),IF(AND(E28&lt;DATE(2020,9,1),MONTH(F28)=9),(NETWORKDAYS(Lister!$D$20,F28,Lister!$D$7:$D$13)-P28)*N28/NETWORKDAYS(Lister!$D$20,Lister!$E$20,Lister!$D$7:$D$13),IF(AND(E28&lt;DATE(2020,9,1),F28&gt;DATE(2020,9,30)),(NETWORKDAYS(Lister!$D$20,Lister!$E$20,Lister!$D$7:$D$13)-P28)*N28/NETWORKDAYS(Lister!$D$20,Lister!$E$20,Lister!$D$7:$D$13),IF(OR(AND(E28&lt;DATE(2020,9,1),F28&lt;DATE(2020,9,1)),E28&gt;DATE(2020,9,30)),0)))))),0),"")</f>
        <v/>
      </c>
      <c r="X28" s="50" t="str">
        <f>IFERROR(MAX(IF(OR(O28="",P28="",Q28="",R28="",S28="",T28="",U28=""),"",IF(AND(MONTH(E28)=10,MONTH(F28)=10),(NETWORKDAYS(E28,F28,Lister!$D$7:$D$13)-Q28)*N28/NETWORKDAYS(Lister!$D$21,Lister!$E$21,Lister!$D$7:$D$13),IF(AND(MONTH(E28)=10,F28&gt;DATE(2020,10,31)),(NETWORKDAYS(E28,Lister!$E$21,Lister!$D$7:$D$13)-Q28)*N28/NETWORKDAYS(Lister!$D$21,Lister!$E$21,Lister!$D$7:$D$13),IF(AND(E28&lt;DATE(2020,10,1),MONTH(F28)=10),(NETWORKDAYS(Lister!$D$21,F28,Lister!$D$7:$D$13)-Q28)*N28/NETWORKDAYS(Lister!$D$21,Lister!$E$21,Lister!$D$7:$D$13),IF(AND(E28&lt;DATE(2020,31,1),F28&gt;DATE(2020,10,31)),(NETWORKDAYS(Lister!$D$21,Lister!$E$21,Lister!$D$7:$D$13)-Q28)*N28/NETWORKDAYS(Lister!$D$21,Lister!$E$21,Lister!$D$7:$D$13),IF(OR(AND(E28&lt;DATE(2020,10,1),F28&lt;DATE(2020,10,1)),E28&gt;DATE(2020,10,31)),0)))))),0),"")</f>
        <v/>
      </c>
      <c r="Y28" s="50" t="str">
        <f>IFERROR(MAX(IF(OR(O28="",P28="",Q28="",R28="",S28="",T28="",U28=""),"",IF(AND(MONTH(E28)=11,MONTH(F28)=11),(NETWORKDAYS(E28,F28,Lister!$D$7:$D$13)-R28)*N28/NETWORKDAYS(Lister!$D$22,Lister!$E$22,Lister!$D$7:$D$13),IF(AND(MONTH(E28)=11,F28&gt;DATE(2020,11,30)),(NETWORKDAYS(E28,Lister!$E$22,Lister!$D$7:$D$13)-R28)*N28/NETWORKDAYS(Lister!$D$22,Lister!$E$22,Lister!$D$7:$D$13),IF(AND(E28&lt;DATE(2020,11,1),MONTH(F28)=11),(NETWORKDAYS(Lister!$D$22,F28,Lister!$D$7:$D$13)-R28)*N28/NETWORKDAYS(Lister!$D$22,Lister!$E$22,Lister!$D$7:$D$13),IF(AND(E28&lt;DATE(2020,11,1),F28&gt;DATE(2020,11,30)),(NETWORKDAYS(Lister!$D$22,Lister!$E$22,Lister!$D$7:$D$13)-R28)*N28/NETWORKDAYS(Lister!$D$22,Lister!$E$22,Lister!$D$7:$D$13),IF(OR(AND(E28&lt;DATE(2020,11,1),F28&lt;DATE(2020,11,1)),E28&gt;DATE(2020,11,30)),0)))))),0),"")</f>
        <v/>
      </c>
      <c r="Z28" s="50" t="str">
        <f>IFERROR(MAX(IF(OR(O28="",P28="",Q28="",R28="",S28="",T28="",U28=""),"",IF(AND(MONTH(E28)=12,MONTH(F28)=12),(NETWORKDAYS(E28,F28,Lister!$D$7:$D$13)-S28)*N28/NETWORKDAYS(Lister!$D$23,Lister!$E$23,Lister!$D$7:$D$13),IF(AND(MONTH(E28)=12,F28&gt;DATE(2020,12,31)),(NETWORKDAYS(E28,Lister!$E$23,Lister!$D$7:$D$13)-S28)*N28/NETWORKDAYS(Lister!$D$23,Lister!$E$23,Lister!$D$7:$D$13),IF(AND(E28&lt;DATE(2020,12,1),MONTH(F28)=12),(NETWORKDAYS(Lister!$D$23,F28,Lister!$D$7:$D$13)-S28)*N28/NETWORKDAYS(Lister!$D$23,Lister!$E$23,Lister!$D$7:$D$13),IF(AND(E28&lt;DATE(2020,12,1),F28&gt;DATE(2020,12,31)),(NETWORKDAYS(Lister!$D$23,Lister!$E$23,Lister!$D$7:$D$13)-S28)*N28/NETWORKDAYS(Lister!$D$23,Lister!$E$23,Lister!$D$7:$D$13),IF(OR(AND(E28&lt;DATE(2020,12,1),F28&lt;DATE(2020,12,1)),E28&gt;DATE(2020,12,31)),0)))))),0),"")</f>
        <v/>
      </c>
      <c r="AA28" s="50" t="str">
        <f>IFERROR(MAX(IF(OR(O28="",P28="",Q28="",R28="",S28="",T28="",U28=""),"",IF(AND(MONTH(E28)=1,MONTH(F28)=1),(NETWORKDAYS(E28,F28,Lister!$D$7:$D$13)-T28)*N28/NETWORKDAYS(Lister!$D$24,Lister!$E$24,Lister!$D$7:$D$13),IF(AND(MONTH(E28)=1,F28&gt;DATE(2021,1,31)),(NETWORKDAYS(E28,Lister!$E$24,Lister!$D$7:$D$13)-T28)*N28/NETWORKDAYS(Lister!$D$24,Lister!$E$24,Lister!$D$7:$D$13),IF(AND(E28&lt;DATE(2021,1,1),MONTH(F28)=1),(NETWORKDAYS(Lister!$D$24,F28,Lister!$D$7:$D$13)-T28)*N28/NETWORKDAYS(Lister!$D$24,Lister!$E$24,Lister!$D$7:$D$13),IF(AND(E28&lt;DATE(2021,1,1),F28&gt;DATE(2021,1,31)),(NETWORKDAYS(Lister!$D$24,Lister!$E$24,Lister!$D$7:$D$13)-T28)*N28/NETWORKDAYS(Lister!$D$24,Lister!$E$24,Lister!$D$7:$D$13),IF(OR(AND(E28&lt;DATE(2021,1,1),F28&lt;DATE(2021,1,1)),E28&gt;DATE(2021,1,31)),0)))))),0),"")</f>
        <v/>
      </c>
      <c r="AB28" s="50" t="str">
        <f>IFERROR(MAX(IF(OR(O28="",P28="",Q28="",R28="",S28="",T28="",U28=""),"",IF(AND(MONTH(E28)=2,MONTH(F28)=2),(NETWORKDAYS(E28,F28,Lister!$D$7:$D$13)-U28)*N28/NETWORKDAYS(Lister!$D$25,Lister!$E$25,Lister!$D$7:$D$13),IF(AND(E28&lt;DATE(2021,2,1),MONTH(F28)=2),(NETWORKDAYS(Lister!$D$25,F28,Lister!$D$7:$D$13)-U28)*N28/NETWORKDAYS(Lister!$D$25,Lister!$E$25,Lister!$D$7:$D$13),IF(AND(E28&lt;DATE(2021,2,1),F28&lt;DATE(2021,2,1)),0)))),0),"")</f>
        <v/>
      </c>
      <c r="AC28" s="52" t="str">
        <f t="shared" si="3"/>
        <v/>
      </c>
    </row>
    <row r="29" spans="1:32" x14ac:dyDescent="0.35">
      <c r="A29" s="11" t="str">
        <f t="shared" si="4"/>
        <v/>
      </c>
      <c r="B29" s="33"/>
      <c r="C29" s="17"/>
      <c r="D29" s="18"/>
      <c r="E29" s="12"/>
      <c r="F29" s="12"/>
      <c r="G29" s="42" t="str">
        <f>IF(OR(E29="",F29=""),"",NETWORKDAYS(E29,F29,Lister!$D$7:$D$13))</f>
        <v/>
      </c>
      <c r="H29" s="14"/>
      <c r="I29" s="25" t="str">
        <f t="shared" si="0"/>
        <v/>
      </c>
      <c r="J29" s="47"/>
      <c r="K29" s="48"/>
      <c r="L29" s="15"/>
      <c r="M29" s="51" t="str">
        <f t="shared" si="1"/>
        <v/>
      </c>
      <c r="N29" s="49" t="str">
        <f t="shared" si="2"/>
        <v/>
      </c>
      <c r="O29" s="15"/>
      <c r="P29" s="15"/>
      <c r="Q29" s="15"/>
      <c r="R29" s="15"/>
      <c r="S29" s="15"/>
      <c r="T29" s="15"/>
      <c r="U29" s="15"/>
      <c r="V29" s="50" t="str">
        <f>IFERROR(MAX(IF(OR(O29="",P29="",Q29="",R29="",S29="",T29="",U29=""),"",IF(AND(MONTH(E29)=8,MONTH(F29)=8),(NETWORKDAYS(E29,F29,Lister!$D$7:$D$13)-O29)*N29/NETWORKDAYS(Lister!$D$19,Lister!$E$19,Lister!$D$7:$D$13),IF(AND(MONTH(E29)=8,F29&gt;DATE(2020,8,31)),(NETWORKDAYS(E29,Lister!$E$19,Lister!$D$7:$D$13)-O29)*N29/NETWORKDAYS(Lister!$D$19,Lister!$E$19,Lister!$D$7:$D$13),IF(E29&gt;DATE(2020,8,31),0)))),0),"")</f>
        <v/>
      </c>
      <c r="W29" s="50" t="str">
        <f>IFERROR(MAX(IF(OR(O29="",P29="",Q29="",R29="",S29="",T29="",U29=""),"",IF(AND(MONTH(E29)=9,MONTH(F29)=9),(NETWORKDAYS(E29,F29,Lister!$D$7:$D$13)-P29)*N29/NETWORKDAYS(Lister!$D$20,Lister!$E$20,Lister!$D$7:$D$13),IF(AND(MONTH(E29)=9,F29&gt;DATE(2020,9,30)),(NETWORKDAYS(E29,Lister!$E$20,Lister!$D$7:$D$13)-P29)*N29/NETWORKDAYS(Lister!$D$20,Lister!$E$20,Lister!$D$7:$D$13),IF(AND(E29&lt;DATE(2020,9,1),MONTH(F29)=9),(NETWORKDAYS(Lister!$D$20,F29,Lister!$D$7:$D$13)-P29)*N29/NETWORKDAYS(Lister!$D$20,Lister!$E$20,Lister!$D$7:$D$13),IF(AND(E29&lt;DATE(2020,9,1),F29&gt;DATE(2020,9,30)),(NETWORKDAYS(Lister!$D$20,Lister!$E$20,Lister!$D$7:$D$13)-P29)*N29/NETWORKDAYS(Lister!$D$20,Lister!$E$20,Lister!$D$7:$D$13),IF(OR(AND(E29&lt;DATE(2020,9,1),F29&lt;DATE(2020,9,1)),E29&gt;DATE(2020,9,30)),0)))))),0),"")</f>
        <v/>
      </c>
      <c r="X29" s="50" t="str">
        <f>IFERROR(MAX(IF(OR(O29="",P29="",Q29="",R29="",S29="",T29="",U29=""),"",IF(AND(MONTH(E29)=10,MONTH(F29)=10),(NETWORKDAYS(E29,F29,Lister!$D$7:$D$13)-Q29)*N29/NETWORKDAYS(Lister!$D$21,Lister!$E$21,Lister!$D$7:$D$13),IF(AND(MONTH(E29)=10,F29&gt;DATE(2020,10,31)),(NETWORKDAYS(E29,Lister!$E$21,Lister!$D$7:$D$13)-Q29)*N29/NETWORKDAYS(Lister!$D$21,Lister!$E$21,Lister!$D$7:$D$13),IF(AND(E29&lt;DATE(2020,10,1),MONTH(F29)=10),(NETWORKDAYS(Lister!$D$21,F29,Lister!$D$7:$D$13)-Q29)*N29/NETWORKDAYS(Lister!$D$21,Lister!$E$21,Lister!$D$7:$D$13),IF(AND(E29&lt;DATE(2020,31,1),F29&gt;DATE(2020,10,31)),(NETWORKDAYS(Lister!$D$21,Lister!$E$21,Lister!$D$7:$D$13)-Q29)*N29/NETWORKDAYS(Lister!$D$21,Lister!$E$21,Lister!$D$7:$D$13),IF(OR(AND(E29&lt;DATE(2020,10,1),F29&lt;DATE(2020,10,1)),E29&gt;DATE(2020,10,31)),0)))))),0),"")</f>
        <v/>
      </c>
      <c r="Y29" s="50" t="str">
        <f>IFERROR(MAX(IF(OR(O29="",P29="",Q29="",R29="",S29="",T29="",U29=""),"",IF(AND(MONTH(E29)=11,MONTH(F29)=11),(NETWORKDAYS(E29,F29,Lister!$D$7:$D$13)-R29)*N29/NETWORKDAYS(Lister!$D$22,Lister!$E$22,Lister!$D$7:$D$13),IF(AND(MONTH(E29)=11,F29&gt;DATE(2020,11,30)),(NETWORKDAYS(E29,Lister!$E$22,Lister!$D$7:$D$13)-R29)*N29/NETWORKDAYS(Lister!$D$22,Lister!$E$22,Lister!$D$7:$D$13),IF(AND(E29&lt;DATE(2020,11,1),MONTH(F29)=11),(NETWORKDAYS(Lister!$D$22,F29,Lister!$D$7:$D$13)-R29)*N29/NETWORKDAYS(Lister!$D$22,Lister!$E$22,Lister!$D$7:$D$13),IF(AND(E29&lt;DATE(2020,11,1),F29&gt;DATE(2020,11,30)),(NETWORKDAYS(Lister!$D$22,Lister!$E$22,Lister!$D$7:$D$13)-R29)*N29/NETWORKDAYS(Lister!$D$22,Lister!$E$22,Lister!$D$7:$D$13),IF(OR(AND(E29&lt;DATE(2020,11,1),F29&lt;DATE(2020,11,1)),E29&gt;DATE(2020,11,30)),0)))))),0),"")</f>
        <v/>
      </c>
      <c r="Z29" s="50" t="str">
        <f>IFERROR(MAX(IF(OR(O29="",P29="",Q29="",R29="",S29="",T29="",U29=""),"",IF(AND(MONTH(E29)=12,MONTH(F29)=12),(NETWORKDAYS(E29,F29,Lister!$D$7:$D$13)-S29)*N29/NETWORKDAYS(Lister!$D$23,Lister!$E$23,Lister!$D$7:$D$13),IF(AND(MONTH(E29)=12,F29&gt;DATE(2020,12,31)),(NETWORKDAYS(E29,Lister!$E$23,Lister!$D$7:$D$13)-S29)*N29/NETWORKDAYS(Lister!$D$23,Lister!$E$23,Lister!$D$7:$D$13),IF(AND(E29&lt;DATE(2020,12,1),MONTH(F29)=12),(NETWORKDAYS(Lister!$D$23,F29,Lister!$D$7:$D$13)-S29)*N29/NETWORKDAYS(Lister!$D$23,Lister!$E$23,Lister!$D$7:$D$13),IF(AND(E29&lt;DATE(2020,12,1),F29&gt;DATE(2020,12,31)),(NETWORKDAYS(Lister!$D$23,Lister!$E$23,Lister!$D$7:$D$13)-S29)*N29/NETWORKDAYS(Lister!$D$23,Lister!$E$23,Lister!$D$7:$D$13),IF(OR(AND(E29&lt;DATE(2020,12,1),F29&lt;DATE(2020,12,1)),E29&gt;DATE(2020,12,31)),0)))))),0),"")</f>
        <v/>
      </c>
      <c r="AA29" s="50" t="str">
        <f>IFERROR(MAX(IF(OR(O29="",P29="",Q29="",R29="",S29="",T29="",U29=""),"",IF(AND(MONTH(E29)=1,MONTH(F29)=1),(NETWORKDAYS(E29,F29,Lister!$D$7:$D$13)-T29)*N29/NETWORKDAYS(Lister!$D$24,Lister!$E$24,Lister!$D$7:$D$13),IF(AND(MONTH(E29)=1,F29&gt;DATE(2021,1,31)),(NETWORKDAYS(E29,Lister!$E$24,Lister!$D$7:$D$13)-T29)*N29/NETWORKDAYS(Lister!$D$24,Lister!$E$24,Lister!$D$7:$D$13),IF(AND(E29&lt;DATE(2021,1,1),MONTH(F29)=1),(NETWORKDAYS(Lister!$D$24,F29,Lister!$D$7:$D$13)-T29)*N29/NETWORKDAYS(Lister!$D$24,Lister!$E$24,Lister!$D$7:$D$13),IF(AND(E29&lt;DATE(2021,1,1),F29&gt;DATE(2021,1,31)),(NETWORKDAYS(Lister!$D$24,Lister!$E$24,Lister!$D$7:$D$13)-T29)*N29/NETWORKDAYS(Lister!$D$24,Lister!$E$24,Lister!$D$7:$D$13),IF(OR(AND(E29&lt;DATE(2021,1,1),F29&lt;DATE(2021,1,1)),E29&gt;DATE(2021,1,31)),0)))))),0),"")</f>
        <v/>
      </c>
      <c r="AB29" s="50" t="str">
        <f>IFERROR(MAX(IF(OR(O29="",P29="",Q29="",R29="",S29="",T29="",U29=""),"",IF(AND(MONTH(E29)=2,MONTH(F29)=2),(NETWORKDAYS(E29,F29,Lister!$D$7:$D$13)-U29)*N29/NETWORKDAYS(Lister!$D$25,Lister!$E$25,Lister!$D$7:$D$13),IF(AND(E29&lt;DATE(2021,2,1),MONTH(F29)=2),(NETWORKDAYS(Lister!$D$25,F29,Lister!$D$7:$D$13)-U29)*N29/NETWORKDAYS(Lister!$D$25,Lister!$E$25,Lister!$D$7:$D$13),IF(AND(E29&lt;DATE(2021,2,1),F29&lt;DATE(2021,2,1)),0)))),0),"")</f>
        <v/>
      </c>
      <c r="AC29" s="52" t="str">
        <f t="shared" si="3"/>
        <v/>
      </c>
    </row>
    <row r="30" spans="1:32" x14ac:dyDescent="0.35">
      <c r="A30" s="11" t="str">
        <f t="shared" si="4"/>
        <v/>
      </c>
      <c r="B30" s="33"/>
      <c r="C30" s="17"/>
      <c r="D30" s="18"/>
      <c r="E30" s="12"/>
      <c r="F30" s="12"/>
      <c r="G30" s="42" t="str">
        <f>IF(OR(E30="",F30=""),"",NETWORKDAYS(E30,F30,Lister!$D$7:$D$13))</f>
        <v/>
      </c>
      <c r="H30" s="14"/>
      <c r="I30" s="25" t="str">
        <f t="shared" si="0"/>
        <v/>
      </c>
      <c r="J30" s="47"/>
      <c r="K30" s="48"/>
      <c r="L30" s="15"/>
      <c r="M30" s="51" t="str">
        <f t="shared" si="1"/>
        <v/>
      </c>
      <c r="N30" s="49" t="str">
        <f t="shared" si="2"/>
        <v/>
      </c>
      <c r="O30" s="15"/>
      <c r="P30" s="15"/>
      <c r="Q30" s="15"/>
      <c r="R30" s="15"/>
      <c r="S30" s="15"/>
      <c r="T30" s="15"/>
      <c r="U30" s="15"/>
      <c r="V30" s="50" t="str">
        <f>IFERROR(MAX(IF(OR(O30="",P30="",Q30="",R30="",S30="",T30="",U30=""),"",IF(AND(MONTH(E30)=8,MONTH(F30)=8),(NETWORKDAYS(E30,F30,Lister!$D$7:$D$13)-O30)*N30/NETWORKDAYS(Lister!$D$19,Lister!$E$19,Lister!$D$7:$D$13),IF(AND(MONTH(E30)=8,F30&gt;DATE(2020,8,31)),(NETWORKDAYS(E30,Lister!$E$19,Lister!$D$7:$D$13)-O30)*N30/NETWORKDAYS(Lister!$D$19,Lister!$E$19,Lister!$D$7:$D$13),IF(E30&gt;DATE(2020,8,31),0)))),0),"")</f>
        <v/>
      </c>
      <c r="W30" s="50" t="str">
        <f>IFERROR(MAX(IF(OR(O30="",P30="",Q30="",R30="",S30="",T30="",U30=""),"",IF(AND(MONTH(E30)=9,MONTH(F30)=9),(NETWORKDAYS(E30,F30,Lister!$D$7:$D$13)-P30)*N30/NETWORKDAYS(Lister!$D$20,Lister!$E$20,Lister!$D$7:$D$13),IF(AND(MONTH(E30)=9,F30&gt;DATE(2020,9,30)),(NETWORKDAYS(E30,Lister!$E$20,Lister!$D$7:$D$13)-P30)*N30/NETWORKDAYS(Lister!$D$20,Lister!$E$20,Lister!$D$7:$D$13),IF(AND(E30&lt;DATE(2020,9,1),MONTH(F30)=9),(NETWORKDAYS(Lister!$D$20,F30,Lister!$D$7:$D$13)-P30)*N30/NETWORKDAYS(Lister!$D$20,Lister!$E$20,Lister!$D$7:$D$13),IF(AND(E30&lt;DATE(2020,9,1),F30&gt;DATE(2020,9,30)),(NETWORKDAYS(Lister!$D$20,Lister!$E$20,Lister!$D$7:$D$13)-P30)*N30/NETWORKDAYS(Lister!$D$20,Lister!$E$20,Lister!$D$7:$D$13),IF(OR(AND(E30&lt;DATE(2020,9,1),F30&lt;DATE(2020,9,1)),E30&gt;DATE(2020,9,30)),0)))))),0),"")</f>
        <v/>
      </c>
      <c r="X30" s="50" t="str">
        <f>IFERROR(MAX(IF(OR(O30="",P30="",Q30="",R30="",S30="",T30="",U30=""),"",IF(AND(MONTH(E30)=10,MONTH(F30)=10),(NETWORKDAYS(E30,F30,Lister!$D$7:$D$13)-Q30)*N30/NETWORKDAYS(Lister!$D$21,Lister!$E$21,Lister!$D$7:$D$13),IF(AND(MONTH(E30)=10,F30&gt;DATE(2020,10,31)),(NETWORKDAYS(E30,Lister!$E$21,Lister!$D$7:$D$13)-Q30)*N30/NETWORKDAYS(Lister!$D$21,Lister!$E$21,Lister!$D$7:$D$13),IF(AND(E30&lt;DATE(2020,10,1),MONTH(F30)=10),(NETWORKDAYS(Lister!$D$21,F30,Lister!$D$7:$D$13)-Q30)*N30/NETWORKDAYS(Lister!$D$21,Lister!$E$21,Lister!$D$7:$D$13),IF(AND(E30&lt;DATE(2020,31,1),F30&gt;DATE(2020,10,31)),(NETWORKDAYS(Lister!$D$21,Lister!$E$21,Lister!$D$7:$D$13)-Q30)*N30/NETWORKDAYS(Lister!$D$21,Lister!$E$21,Lister!$D$7:$D$13),IF(OR(AND(E30&lt;DATE(2020,10,1),F30&lt;DATE(2020,10,1)),E30&gt;DATE(2020,10,31)),0)))))),0),"")</f>
        <v/>
      </c>
      <c r="Y30" s="50" t="str">
        <f>IFERROR(MAX(IF(OR(O30="",P30="",Q30="",R30="",S30="",T30="",U30=""),"",IF(AND(MONTH(E30)=11,MONTH(F30)=11),(NETWORKDAYS(E30,F30,Lister!$D$7:$D$13)-R30)*N30/NETWORKDAYS(Lister!$D$22,Lister!$E$22,Lister!$D$7:$D$13),IF(AND(MONTH(E30)=11,F30&gt;DATE(2020,11,30)),(NETWORKDAYS(E30,Lister!$E$22,Lister!$D$7:$D$13)-R30)*N30/NETWORKDAYS(Lister!$D$22,Lister!$E$22,Lister!$D$7:$D$13),IF(AND(E30&lt;DATE(2020,11,1),MONTH(F30)=11),(NETWORKDAYS(Lister!$D$22,F30,Lister!$D$7:$D$13)-R30)*N30/NETWORKDAYS(Lister!$D$22,Lister!$E$22,Lister!$D$7:$D$13),IF(AND(E30&lt;DATE(2020,11,1),F30&gt;DATE(2020,11,30)),(NETWORKDAYS(Lister!$D$22,Lister!$E$22,Lister!$D$7:$D$13)-R30)*N30/NETWORKDAYS(Lister!$D$22,Lister!$E$22,Lister!$D$7:$D$13),IF(OR(AND(E30&lt;DATE(2020,11,1),F30&lt;DATE(2020,11,1)),E30&gt;DATE(2020,11,30)),0)))))),0),"")</f>
        <v/>
      </c>
      <c r="Z30" s="50" t="str">
        <f>IFERROR(MAX(IF(OR(O30="",P30="",Q30="",R30="",S30="",T30="",U30=""),"",IF(AND(MONTH(E30)=12,MONTH(F30)=12),(NETWORKDAYS(E30,F30,Lister!$D$7:$D$13)-S30)*N30/NETWORKDAYS(Lister!$D$23,Lister!$E$23,Lister!$D$7:$D$13),IF(AND(MONTH(E30)=12,F30&gt;DATE(2020,12,31)),(NETWORKDAYS(E30,Lister!$E$23,Lister!$D$7:$D$13)-S30)*N30/NETWORKDAYS(Lister!$D$23,Lister!$E$23,Lister!$D$7:$D$13),IF(AND(E30&lt;DATE(2020,12,1),MONTH(F30)=12),(NETWORKDAYS(Lister!$D$23,F30,Lister!$D$7:$D$13)-S30)*N30/NETWORKDAYS(Lister!$D$23,Lister!$E$23,Lister!$D$7:$D$13),IF(AND(E30&lt;DATE(2020,12,1),F30&gt;DATE(2020,12,31)),(NETWORKDAYS(Lister!$D$23,Lister!$E$23,Lister!$D$7:$D$13)-S30)*N30/NETWORKDAYS(Lister!$D$23,Lister!$E$23,Lister!$D$7:$D$13),IF(OR(AND(E30&lt;DATE(2020,12,1),F30&lt;DATE(2020,12,1)),E30&gt;DATE(2020,12,31)),0)))))),0),"")</f>
        <v/>
      </c>
      <c r="AA30" s="50" t="str">
        <f>IFERROR(MAX(IF(OR(O30="",P30="",Q30="",R30="",S30="",T30="",U30=""),"",IF(AND(MONTH(E30)=1,MONTH(F30)=1),(NETWORKDAYS(E30,F30,Lister!$D$7:$D$13)-T30)*N30/NETWORKDAYS(Lister!$D$24,Lister!$E$24,Lister!$D$7:$D$13),IF(AND(MONTH(E30)=1,F30&gt;DATE(2021,1,31)),(NETWORKDAYS(E30,Lister!$E$24,Lister!$D$7:$D$13)-T30)*N30/NETWORKDAYS(Lister!$D$24,Lister!$E$24,Lister!$D$7:$D$13),IF(AND(E30&lt;DATE(2021,1,1),MONTH(F30)=1),(NETWORKDAYS(Lister!$D$24,F30,Lister!$D$7:$D$13)-T30)*N30/NETWORKDAYS(Lister!$D$24,Lister!$E$24,Lister!$D$7:$D$13),IF(AND(E30&lt;DATE(2021,1,1),F30&gt;DATE(2021,1,31)),(NETWORKDAYS(Lister!$D$24,Lister!$E$24,Lister!$D$7:$D$13)-T30)*N30/NETWORKDAYS(Lister!$D$24,Lister!$E$24,Lister!$D$7:$D$13),IF(OR(AND(E30&lt;DATE(2021,1,1),F30&lt;DATE(2021,1,1)),E30&gt;DATE(2021,1,31)),0)))))),0),"")</f>
        <v/>
      </c>
      <c r="AB30" s="50" t="str">
        <f>IFERROR(MAX(IF(OR(O30="",P30="",Q30="",R30="",S30="",T30="",U30=""),"",IF(AND(MONTH(E30)=2,MONTH(F30)=2),(NETWORKDAYS(E30,F30,Lister!$D$7:$D$13)-U30)*N30/NETWORKDAYS(Lister!$D$25,Lister!$E$25,Lister!$D$7:$D$13),IF(AND(E30&lt;DATE(2021,2,1),MONTH(F30)=2),(NETWORKDAYS(Lister!$D$25,F30,Lister!$D$7:$D$13)-U30)*N30/NETWORKDAYS(Lister!$D$25,Lister!$E$25,Lister!$D$7:$D$13),IF(AND(E30&lt;DATE(2021,2,1),F30&lt;DATE(2021,2,1)),0)))),0),"")</f>
        <v/>
      </c>
      <c r="AC30" s="52" t="str">
        <f t="shared" si="3"/>
        <v/>
      </c>
    </row>
    <row r="31" spans="1:32" x14ac:dyDescent="0.35">
      <c r="A31" s="11" t="str">
        <f t="shared" si="4"/>
        <v/>
      </c>
      <c r="B31" s="33"/>
      <c r="C31" s="17"/>
      <c r="D31" s="18"/>
      <c r="E31" s="12"/>
      <c r="F31" s="12"/>
      <c r="G31" s="42" t="str">
        <f>IF(OR(E31="",F31=""),"",NETWORKDAYS(E31,F31,Lister!$D$7:$D$13))</f>
        <v/>
      </c>
      <c r="H31" s="14"/>
      <c r="I31" s="25" t="str">
        <f t="shared" si="0"/>
        <v/>
      </c>
      <c r="J31" s="47"/>
      <c r="K31" s="48"/>
      <c r="L31" s="15"/>
      <c r="M31" s="51" t="str">
        <f t="shared" si="1"/>
        <v/>
      </c>
      <c r="N31" s="49" t="str">
        <f t="shared" si="2"/>
        <v/>
      </c>
      <c r="O31" s="15"/>
      <c r="P31" s="15"/>
      <c r="Q31" s="15"/>
      <c r="R31" s="15"/>
      <c r="S31" s="15"/>
      <c r="T31" s="15"/>
      <c r="U31" s="15"/>
      <c r="V31" s="50" t="str">
        <f>IFERROR(MAX(IF(OR(O31="",P31="",Q31="",R31="",S31="",T31="",U31=""),"",IF(AND(MONTH(E31)=8,MONTH(F31)=8),(NETWORKDAYS(E31,F31,Lister!$D$7:$D$13)-O31)*N31/NETWORKDAYS(Lister!$D$19,Lister!$E$19,Lister!$D$7:$D$13),IF(AND(MONTH(E31)=8,F31&gt;DATE(2020,8,31)),(NETWORKDAYS(E31,Lister!$E$19,Lister!$D$7:$D$13)-O31)*N31/NETWORKDAYS(Lister!$D$19,Lister!$E$19,Lister!$D$7:$D$13),IF(E31&gt;DATE(2020,8,31),0)))),0),"")</f>
        <v/>
      </c>
      <c r="W31" s="50" t="str">
        <f>IFERROR(MAX(IF(OR(O31="",P31="",Q31="",R31="",S31="",T31="",U31=""),"",IF(AND(MONTH(E31)=9,MONTH(F31)=9),(NETWORKDAYS(E31,F31,Lister!$D$7:$D$13)-P31)*N31/NETWORKDAYS(Lister!$D$20,Lister!$E$20,Lister!$D$7:$D$13),IF(AND(MONTH(E31)=9,F31&gt;DATE(2020,9,30)),(NETWORKDAYS(E31,Lister!$E$20,Lister!$D$7:$D$13)-P31)*N31/NETWORKDAYS(Lister!$D$20,Lister!$E$20,Lister!$D$7:$D$13),IF(AND(E31&lt;DATE(2020,9,1),MONTH(F31)=9),(NETWORKDAYS(Lister!$D$20,F31,Lister!$D$7:$D$13)-P31)*N31/NETWORKDAYS(Lister!$D$20,Lister!$E$20,Lister!$D$7:$D$13),IF(AND(E31&lt;DATE(2020,9,1),F31&gt;DATE(2020,9,30)),(NETWORKDAYS(Lister!$D$20,Lister!$E$20,Lister!$D$7:$D$13)-P31)*N31/NETWORKDAYS(Lister!$D$20,Lister!$E$20,Lister!$D$7:$D$13),IF(OR(AND(E31&lt;DATE(2020,9,1),F31&lt;DATE(2020,9,1)),E31&gt;DATE(2020,9,30)),0)))))),0),"")</f>
        <v/>
      </c>
      <c r="X31" s="50" t="str">
        <f>IFERROR(MAX(IF(OR(O31="",P31="",Q31="",R31="",S31="",T31="",U31=""),"",IF(AND(MONTH(E31)=10,MONTH(F31)=10),(NETWORKDAYS(E31,F31,Lister!$D$7:$D$13)-Q31)*N31/NETWORKDAYS(Lister!$D$21,Lister!$E$21,Lister!$D$7:$D$13),IF(AND(MONTH(E31)=10,F31&gt;DATE(2020,10,31)),(NETWORKDAYS(E31,Lister!$E$21,Lister!$D$7:$D$13)-Q31)*N31/NETWORKDAYS(Lister!$D$21,Lister!$E$21,Lister!$D$7:$D$13),IF(AND(E31&lt;DATE(2020,10,1),MONTH(F31)=10),(NETWORKDAYS(Lister!$D$21,F31,Lister!$D$7:$D$13)-Q31)*N31/NETWORKDAYS(Lister!$D$21,Lister!$E$21,Lister!$D$7:$D$13),IF(AND(E31&lt;DATE(2020,31,1),F31&gt;DATE(2020,10,31)),(NETWORKDAYS(Lister!$D$21,Lister!$E$21,Lister!$D$7:$D$13)-Q31)*N31/NETWORKDAYS(Lister!$D$21,Lister!$E$21,Lister!$D$7:$D$13),IF(OR(AND(E31&lt;DATE(2020,10,1),F31&lt;DATE(2020,10,1)),E31&gt;DATE(2020,10,31)),0)))))),0),"")</f>
        <v/>
      </c>
      <c r="Y31" s="50" t="str">
        <f>IFERROR(MAX(IF(OR(O31="",P31="",Q31="",R31="",S31="",T31="",U31=""),"",IF(AND(MONTH(E31)=11,MONTH(F31)=11),(NETWORKDAYS(E31,F31,Lister!$D$7:$D$13)-R31)*N31/NETWORKDAYS(Lister!$D$22,Lister!$E$22,Lister!$D$7:$D$13),IF(AND(MONTH(E31)=11,F31&gt;DATE(2020,11,30)),(NETWORKDAYS(E31,Lister!$E$22,Lister!$D$7:$D$13)-R31)*N31/NETWORKDAYS(Lister!$D$22,Lister!$E$22,Lister!$D$7:$D$13),IF(AND(E31&lt;DATE(2020,11,1),MONTH(F31)=11),(NETWORKDAYS(Lister!$D$22,F31,Lister!$D$7:$D$13)-R31)*N31/NETWORKDAYS(Lister!$D$22,Lister!$E$22,Lister!$D$7:$D$13),IF(AND(E31&lt;DATE(2020,11,1),F31&gt;DATE(2020,11,30)),(NETWORKDAYS(Lister!$D$22,Lister!$E$22,Lister!$D$7:$D$13)-R31)*N31/NETWORKDAYS(Lister!$D$22,Lister!$E$22,Lister!$D$7:$D$13),IF(OR(AND(E31&lt;DATE(2020,11,1),F31&lt;DATE(2020,11,1)),E31&gt;DATE(2020,11,30)),0)))))),0),"")</f>
        <v/>
      </c>
      <c r="Z31" s="50" t="str">
        <f>IFERROR(MAX(IF(OR(O31="",P31="",Q31="",R31="",S31="",T31="",U31=""),"",IF(AND(MONTH(E31)=12,MONTH(F31)=12),(NETWORKDAYS(E31,F31,Lister!$D$7:$D$13)-S31)*N31/NETWORKDAYS(Lister!$D$23,Lister!$E$23,Lister!$D$7:$D$13),IF(AND(MONTH(E31)=12,F31&gt;DATE(2020,12,31)),(NETWORKDAYS(E31,Lister!$E$23,Lister!$D$7:$D$13)-S31)*N31/NETWORKDAYS(Lister!$D$23,Lister!$E$23,Lister!$D$7:$D$13),IF(AND(E31&lt;DATE(2020,12,1),MONTH(F31)=12),(NETWORKDAYS(Lister!$D$23,F31,Lister!$D$7:$D$13)-S31)*N31/NETWORKDAYS(Lister!$D$23,Lister!$E$23,Lister!$D$7:$D$13),IF(AND(E31&lt;DATE(2020,12,1),F31&gt;DATE(2020,12,31)),(NETWORKDAYS(Lister!$D$23,Lister!$E$23,Lister!$D$7:$D$13)-S31)*N31/NETWORKDAYS(Lister!$D$23,Lister!$E$23,Lister!$D$7:$D$13),IF(OR(AND(E31&lt;DATE(2020,12,1),F31&lt;DATE(2020,12,1)),E31&gt;DATE(2020,12,31)),0)))))),0),"")</f>
        <v/>
      </c>
      <c r="AA31" s="50" t="str">
        <f>IFERROR(MAX(IF(OR(O31="",P31="",Q31="",R31="",S31="",T31="",U31=""),"",IF(AND(MONTH(E31)=1,MONTH(F31)=1),(NETWORKDAYS(E31,F31,Lister!$D$7:$D$13)-T31)*N31/NETWORKDAYS(Lister!$D$24,Lister!$E$24,Lister!$D$7:$D$13),IF(AND(MONTH(E31)=1,F31&gt;DATE(2021,1,31)),(NETWORKDAYS(E31,Lister!$E$24,Lister!$D$7:$D$13)-T31)*N31/NETWORKDAYS(Lister!$D$24,Lister!$E$24,Lister!$D$7:$D$13),IF(AND(E31&lt;DATE(2021,1,1),MONTH(F31)=1),(NETWORKDAYS(Lister!$D$24,F31,Lister!$D$7:$D$13)-T31)*N31/NETWORKDAYS(Lister!$D$24,Lister!$E$24,Lister!$D$7:$D$13),IF(AND(E31&lt;DATE(2021,1,1),F31&gt;DATE(2021,1,31)),(NETWORKDAYS(Lister!$D$24,Lister!$E$24,Lister!$D$7:$D$13)-T31)*N31/NETWORKDAYS(Lister!$D$24,Lister!$E$24,Lister!$D$7:$D$13),IF(OR(AND(E31&lt;DATE(2021,1,1),F31&lt;DATE(2021,1,1)),E31&gt;DATE(2021,1,31)),0)))))),0),"")</f>
        <v/>
      </c>
      <c r="AB31" s="50" t="str">
        <f>IFERROR(MAX(IF(OR(O31="",P31="",Q31="",R31="",S31="",T31="",U31=""),"",IF(AND(MONTH(E31)=2,MONTH(F31)=2),(NETWORKDAYS(E31,F31,Lister!$D$7:$D$13)-U31)*N31/NETWORKDAYS(Lister!$D$25,Lister!$E$25,Lister!$D$7:$D$13),IF(AND(E31&lt;DATE(2021,2,1),MONTH(F31)=2),(NETWORKDAYS(Lister!$D$25,F31,Lister!$D$7:$D$13)-U31)*N31/NETWORKDAYS(Lister!$D$25,Lister!$E$25,Lister!$D$7:$D$13),IF(AND(E31&lt;DATE(2021,2,1),F31&lt;DATE(2021,2,1)),0)))),0),"")</f>
        <v/>
      </c>
      <c r="AC31" s="52" t="str">
        <f t="shared" si="3"/>
        <v/>
      </c>
    </row>
    <row r="32" spans="1:32" x14ac:dyDescent="0.35">
      <c r="A32" s="11" t="str">
        <f t="shared" si="4"/>
        <v/>
      </c>
      <c r="B32" s="33"/>
      <c r="C32" s="17"/>
      <c r="D32" s="18"/>
      <c r="E32" s="12"/>
      <c r="F32" s="12"/>
      <c r="G32" s="42" t="str">
        <f>IF(OR(E32="",F32=""),"",NETWORKDAYS(E32,F32,Lister!$D$7:$D$13))</f>
        <v/>
      </c>
      <c r="H32" s="14"/>
      <c r="I32" s="25" t="str">
        <f t="shared" si="0"/>
        <v/>
      </c>
      <c r="J32" s="47"/>
      <c r="K32" s="48"/>
      <c r="L32" s="15"/>
      <c r="M32" s="51" t="str">
        <f t="shared" si="1"/>
        <v/>
      </c>
      <c r="N32" s="49" t="str">
        <f t="shared" si="2"/>
        <v/>
      </c>
      <c r="O32" s="15"/>
      <c r="P32" s="15"/>
      <c r="Q32" s="15"/>
      <c r="R32" s="15"/>
      <c r="S32" s="15"/>
      <c r="T32" s="15"/>
      <c r="U32" s="15"/>
      <c r="V32" s="50" t="str">
        <f>IFERROR(MAX(IF(OR(O32="",P32="",Q32="",R32="",S32="",T32="",U32=""),"",IF(AND(MONTH(E32)=8,MONTH(F32)=8),(NETWORKDAYS(E32,F32,Lister!$D$7:$D$13)-O32)*N32/NETWORKDAYS(Lister!$D$19,Lister!$E$19,Lister!$D$7:$D$13),IF(AND(MONTH(E32)=8,F32&gt;DATE(2020,8,31)),(NETWORKDAYS(E32,Lister!$E$19,Lister!$D$7:$D$13)-O32)*N32/NETWORKDAYS(Lister!$D$19,Lister!$E$19,Lister!$D$7:$D$13),IF(E32&gt;DATE(2020,8,31),0)))),0),"")</f>
        <v/>
      </c>
      <c r="W32" s="50" t="str">
        <f>IFERROR(MAX(IF(OR(O32="",P32="",Q32="",R32="",S32="",T32="",U32=""),"",IF(AND(MONTH(E32)=9,MONTH(F32)=9),(NETWORKDAYS(E32,F32,Lister!$D$7:$D$13)-P32)*N32/NETWORKDAYS(Lister!$D$20,Lister!$E$20,Lister!$D$7:$D$13),IF(AND(MONTH(E32)=9,F32&gt;DATE(2020,9,30)),(NETWORKDAYS(E32,Lister!$E$20,Lister!$D$7:$D$13)-P32)*N32/NETWORKDAYS(Lister!$D$20,Lister!$E$20,Lister!$D$7:$D$13),IF(AND(E32&lt;DATE(2020,9,1),MONTH(F32)=9),(NETWORKDAYS(Lister!$D$20,F32,Lister!$D$7:$D$13)-P32)*N32/NETWORKDAYS(Lister!$D$20,Lister!$E$20,Lister!$D$7:$D$13),IF(AND(E32&lt;DATE(2020,9,1),F32&gt;DATE(2020,9,30)),(NETWORKDAYS(Lister!$D$20,Lister!$E$20,Lister!$D$7:$D$13)-P32)*N32/NETWORKDAYS(Lister!$D$20,Lister!$E$20,Lister!$D$7:$D$13),IF(OR(AND(E32&lt;DATE(2020,9,1),F32&lt;DATE(2020,9,1)),E32&gt;DATE(2020,9,30)),0)))))),0),"")</f>
        <v/>
      </c>
      <c r="X32" s="50" t="str">
        <f>IFERROR(MAX(IF(OR(O32="",P32="",Q32="",R32="",S32="",T32="",U32=""),"",IF(AND(MONTH(E32)=10,MONTH(F32)=10),(NETWORKDAYS(E32,F32,Lister!$D$7:$D$13)-Q32)*N32/NETWORKDAYS(Lister!$D$21,Lister!$E$21,Lister!$D$7:$D$13),IF(AND(MONTH(E32)=10,F32&gt;DATE(2020,10,31)),(NETWORKDAYS(E32,Lister!$E$21,Lister!$D$7:$D$13)-Q32)*N32/NETWORKDAYS(Lister!$D$21,Lister!$E$21,Lister!$D$7:$D$13),IF(AND(E32&lt;DATE(2020,10,1),MONTH(F32)=10),(NETWORKDAYS(Lister!$D$21,F32,Lister!$D$7:$D$13)-Q32)*N32/NETWORKDAYS(Lister!$D$21,Lister!$E$21,Lister!$D$7:$D$13),IF(AND(E32&lt;DATE(2020,31,1),F32&gt;DATE(2020,10,31)),(NETWORKDAYS(Lister!$D$21,Lister!$E$21,Lister!$D$7:$D$13)-Q32)*N32/NETWORKDAYS(Lister!$D$21,Lister!$E$21,Lister!$D$7:$D$13),IF(OR(AND(E32&lt;DATE(2020,10,1),F32&lt;DATE(2020,10,1)),E32&gt;DATE(2020,10,31)),0)))))),0),"")</f>
        <v/>
      </c>
      <c r="Y32" s="50" t="str">
        <f>IFERROR(MAX(IF(OR(O32="",P32="",Q32="",R32="",S32="",T32="",U32=""),"",IF(AND(MONTH(E32)=11,MONTH(F32)=11),(NETWORKDAYS(E32,F32,Lister!$D$7:$D$13)-R32)*N32/NETWORKDAYS(Lister!$D$22,Lister!$E$22,Lister!$D$7:$D$13),IF(AND(MONTH(E32)=11,F32&gt;DATE(2020,11,30)),(NETWORKDAYS(E32,Lister!$E$22,Lister!$D$7:$D$13)-R32)*N32/NETWORKDAYS(Lister!$D$22,Lister!$E$22,Lister!$D$7:$D$13),IF(AND(E32&lt;DATE(2020,11,1),MONTH(F32)=11),(NETWORKDAYS(Lister!$D$22,F32,Lister!$D$7:$D$13)-R32)*N32/NETWORKDAYS(Lister!$D$22,Lister!$E$22,Lister!$D$7:$D$13),IF(AND(E32&lt;DATE(2020,11,1),F32&gt;DATE(2020,11,30)),(NETWORKDAYS(Lister!$D$22,Lister!$E$22,Lister!$D$7:$D$13)-R32)*N32/NETWORKDAYS(Lister!$D$22,Lister!$E$22,Lister!$D$7:$D$13),IF(OR(AND(E32&lt;DATE(2020,11,1),F32&lt;DATE(2020,11,1)),E32&gt;DATE(2020,11,30)),0)))))),0),"")</f>
        <v/>
      </c>
      <c r="Z32" s="50" t="str">
        <f>IFERROR(MAX(IF(OR(O32="",P32="",Q32="",R32="",S32="",T32="",U32=""),"",IF(AND(MONTH(E32)=12,MONTH(F32)=12),(NETWORKDAYS(E32,F32,Lister!$D$7:$D$13)-S32)*N32/NETWORKDAYS(Lister!$D$23,Lister!$E$23,Lister!$D$7:$D$13),IF(AND(MONTH(E32)=12,F32&gt;DATE(2020,12,31)),(NETWORKDAYS(E32,Lister!$E$23,Lister!$D$7:$D$13)-S32)*N32/NETWORKDAYS(Lister!$D$23,Lister!$E$23,Lister!$D$7:$D$13),IF(AND(E32&lt;DATE(2020,12,1),MONTH(F32)=12),(NETWORKDAYS(Lister!$D$23,F32,Lister!$D$7:$D$13)-S32)*N32/NETWORKDAYS(Lister!$D$23,Lister!$E$23,Lister!$D$7:$D$13),IF(AND(E32&lt;DATE(2020,12,1),F32&gt;DATE(2020,12,31)),(NETWORKDAYS(Lister!$D$23,Lister!$E$23,Lister!$D$7:$D$13)-S32)*N32/NETWORKDAYS(Lister!$D$23,Lister!$E$23,Lister!$D$7:$D$13),IF(OR(AND(E32&lt;DATE(2020,12,1),F32&lt;DATE(2020,12,1)),E32&gt;DATE(2020,12,31)),0)))))),0),"")</f>
        <v/>
      </c>
      <c r="AA32" s="50" t="str">
        <f>IFERROR(MAX(IF(OR(O32="",P32="",Q32="",R32="",S32="",T32="",U32=""),"",IF(AND(MONTH(E32)=1,MONTH(F32)=1),(NETWORKDAYS(E32,F32,Lister!$D$7:$D$13)-T32)*N32/NETWORKDAYS(Lister!$D$24,Lister!$E$24,Lister!$D$7:$D$13),IF(AND(MONTH(E32)=1,F32&gt;DATE(2021,1,31)),(NETWORKDAYS(E32,Lister!$E$24,Lister!$D$7:$D$13)-T32)*N32/NETWORKDAYS(Lister!$D$24,Lister!$E$24,Lister!$D$7:$D$13),IF(AND(E32&lt;DATE(2021,1,1),MONTH(F32)=1),(NETWORKDAYS(Lister!$D$24,F32,Lister!$D$7:$D$13)-T32)*N32/NETWORKDAYS(Lister!$D$24,Lister!$E$24,Lister!$D$7:$D$13),IF(AND(E32&lt;DATE(2021,1,1),F32&gt;DATE(2021,1,31)),(NETWORKDAYS(Lister!$D$24,Lister!$E$24,Lister!$D$7:$D$13)-T32)*N32/NETWORKDAYS(Lister!$D$24,Lister!$E$24,Lister!$D$7:$D$13),IF(OR(AND(E32&lt;DATE(2021,1,1),F32&lt;DATE(2021,1,1)),E32&gt;DATE(2021,1,31)),0)))))),0),"")</f>
        <v/>
      </c>
      <c r="AB32" s="50" t="str">
        <f>IFERROR(MAX(IF(OR(O32="",P32="",Q32="",R32="",S32="",T32="",U32=""),"",IF(AND(MONTH(E32)=2,MONTH(F32)=2),(NETWORKDAYS(E32,F32,Lister!$D$7:$D$13)-U32)*N32/NETWORKDAYS(Lister!$D$25,Lister!$E$25,Lister!$D$7:$D$13),IF(AND(E32&lt;DATE(2021,2,1),MONTH(F32)=2),(NETWORKDAYS(Lister!$D$25,F32,Lister!$D$7:$D$13)-U32)*N32/NETWORKDAYS(Lister!$D$25,Lister!$E$25,Lister!$D$7:$D$13),IF(AND(E32&lt;DATE(2021,2,1),F32&lt;DATE(2021,2,1)),0)))),0),"")</f>
        <v/>
      </c>
      <c r="AC32" s="52" t="str">
        <f t="shared" si="3"/>
        <v/>
      </c>
    </row>
    <row r="33" spans="1:29" x14ac:dyDescent="0.35">
      <c r="A33" s="11" t="str">
        <f t="shared" si="4"/>
        <v/>
      </c>
      <c r="B33" s="33"/>
      <c r="C33" s="17"/>
      <c r="D33" s="18"/>
      <c r="E33" s="12"/>
      <c r="F33" s="12"/>
      <c r="G33" s="42" t="str">
        <f>IF(OR(E33="",F33=""),"",NETWORKDAYS(E33,F33,Lister!$D$7:$D$13))</f>
        <v/>
      </c>
      <c r="H33" s="14"/>
      <c r="I33" s="25" t="str">
        <f t="shared" si="0"/>
        <v/>
      </c>
      <c r="J33" s="47"/>
      <c r="K33" s="48"/>
      <c r="L33" s="15"/>
      <c r="M33" s="51" t="str">
        <f t="shared" si="1"/>
        <v/>
      </c>
      <c r="N33" s="49" t="str">
        <f t="shared" si="2"/>
        <v/>
      </c>
      <c r="O33" s="15"/>
      <c r="P33" s="15"/>
      <c r="Q33" s="15"/>
      <c r="R33" s="15"/>
      <c r="S33" s="15"/>
      <c r="T33" s="15"/>
      <c r="U33" s="15"/>
      <c r="V33" s="50" t="str">
        <f>IFERROR(MAX(IF(OR(O33="",P33="",Q33="",R33="",S33="",T33="",U33=""),"",IF(AND(MONTH(E33)=8,MONTH(F33)=8),(NETWORKDAYS(E33,F33,Lister!$D$7:$D$13)-O33)*N33/NETWORKDAYS(Lister!$D$19,Lister!$E$19,Lister!$D$7:$D$13),IF(AND(MONTH(E33)=8,F33&gt;DATE(2020,8,31)),(NETWORKDAYS(E33,Lister!$E$19,Lister!$D$7:$D$13)-O33)*N33/NETWORKDAYS(Lister!$D$19,Lister!$E$19,Lister!$D$7:$D$13),IF(E33&gt;DATE(2020,8,31),0)))),0),"")</f>
        <v/>
      </c>
      <c r="W33" s="50" t="str">
        <f>IFERROR(MAX(IF(OR(O33="",P33="",Q33="",R33="",S33="",T33="",U33=""),"",IF(AND(MONTH(E33)=9,MONTH(F33)=9),(NETWORKDAYS(E33,F33,Lister!$D$7:$D$13)-P33)*N33/NETWORKDAYS(Lister!$D$20,Lister!$E$20,Lister!$D$7:$D$13),IF(AND(MONTH(E33)=9,F33&gt;DATE(2020,9,30)),(NETWORKDAYS(E33,Lister!$E$20,Lister!$D$7:$D$13)-P33)*N33/NETWORKDAYS(Lister!$D$20,Lister!$E$20,Lister!$D$7:$D$13),IF(AND(E33&lt;DATE(2020,9,1),MONTH(F33)=9),(NETWORKDAYS(Lister!$D$20,F33,Lister!$D$7:$D$13)-P33)*N33/NETWORKDAYS(Lister!$D$20,Lister!$E$20,Lister!$D$7:$D$13),IF(AND(E33&lt;DATE(2020,9,1),F33&gt;DATE(2020,9,30)),(NETWORKDAYS(Lister!$D$20,Lister!$E$20,Lister!$D$7:$D$13)-P33)*N33/NETWORKDAYS(Lister!$D$20,Lister!$E$20,Lister!$D$7:$D$13),IF(OR(AND(E33&lt;DATE(2020,9,1),F33&lt;DATE(2020,9,1)),E33&gt;DATE(2020,9,30)),0)))))),0),"")</f>
        <v/>
      </c>
      <c r="X33" s="50" t="str">
        <f>IFERROR(MAX(IF(OR(O33="",P33="",Q33="",R33="",S33="",T33="",U33=""),"",IF(AND(MONTH(E33)=10,MONTH(F33)=10),(NETWORKDAYS(E33,F33,Lister!$D$7:$D$13)-Q33)*N33/NETWORKDAYS(Lister!$D$21,Lister!$E$21,Lister!$D$7:$D$13),IF(AND(MONTH(E33)=10,F33&gt;DATE(2020,10,31)),(NETWORKDAYS(E33,Lister!$E$21,Lister!$D$7:$D$13)-Q33)*N33/NETWORKDAYS(Lister!$D$21,Lister!$E$21,Lister!$D$7:$D$13),IF(AND(E33&lt;DATE(2020,10,1),MONTH(F33)=10),(NETWORKDAYS(Lister!$D$21,F33,Lister!$D$7:$D$13)-Q33)*N33/NETWORKDAYS(Lister!$D$21,Lister!$E$21,Lister!$D$7:$D$13),IF(AND(E33&lt;DATE(2020,31,1),F33&gt;DATE(2020,10,31)),(NETWORKDAYS(Lister!$D$21,Lister!$E$21,Lister!$D$7:$D$13)-Q33)*N33/NETWORKDAYS(Lister!$D$21,Lister!$E$21,Lister!$D$7:$D$13),IF(OR(AND(E33&lt;DATE(2020,10,1),F33&lt;DATE(2020,10,1)),E33&gt;DATE(2020,10,31)),0)))))),0),"")</f>
        <v/>
      </c>
      <c r="Y33" s="50" t="str">
        <f>IFERROR(MAX(IF(OR(O33="",P33="",Q33="",R33="",S33="",T33="",U33=""),"",IF(AND(MONTH(E33)=11,MONTH(F33)=11),(NETWORKDAYS(E33,F33,Lister!$D$7:$D$13)-R33)*N33/NETWORKDAYS(Lister!$D$22,Lister!$E$22,Lister!$D$7:$D$13),IF(AND(MONTH(E33)=11,F33&gt;DATE(2020,11,30)),(NETWORKDAYS(E33,Lister!$E$22,Lister!$D$7:$D$13)-R33)*N33/NETWORKDAYS(Lister!$D$22,Lister!$E$22,Lister!$D$7:$D$13),IF(AND(E33&lt;DATE(2020,11,1),MONTH(F33)=11),(NETWORKDAYS(Lister!$D$22,F33,Lister!$D$7:$D$13)-R33)*N33/NETWORKDAYS(Lister!$D$22,Lister!$E$22,Lister!$D$7:$D$13),IF(AND(E33&lt;DATE(2020,11,1),F33&gt;DATE(2020,11,30)),(NETWORKDAYS(Lister!$D$22,Lister!$E$22,Lister!$D$7:$D$13)-R33)*N33/NETWORKDAYS(Lister!$D$22,Lister!$E$22,Lister!$D$7:$D$13),IF(OR(AND(E33&lt;DATE(2020,11,1),F33&lt;DATE(2020,11,1)),E33&gt;DATE(2020,11,30)),0)))))),0),"")</f>
        <v/>
      </c>
      <c r="Z33" s="50" t="str">
        <f>IFERROR(MAX(IF(OR(O33="",P33="",Q33="",R33="",S33="",T33="",U33=""),"",IF(AND(MONTH(E33)=12,MONTH(F33)=12),(NETWORKDAYS(E33,F33,Lister!$D$7:$D$13)-S33)*N33/NETWORKDAYS(Lister!$D$23,Lister!$E$23,Lister!$D$7:$D$13),IF(AND(MONTH(E33)=12,F33&gt;DATE(2020,12,31)),(NETWORKDAYS(E33,Lister!$E$23,Lister!$D$7:$D$13)-S33)*N33/NETWORKDAYS(Lister!$D$23,Lister!$E$23,Lister!$D$7:$D$13),IF(AND(E33&lt;DATE(2020,12,1),MONTH(F33)=12),(NETWORKDAYS(Lister!$D$23,F33,Lister!$D$7:$D$13)-S33)*N33/NETWORKDAYS(Lister!$D$23,Lister!$E$23,Lister!$D$7:$D$13),IF(AND(E33&lt;DATE(2020,12,1),F33&gt;DATE(2020,12,31)),(NETWORKDAYS(Lister!$D$23,Lister!$E$23,Lister!$D$7:$D$13)-S33)*N33/NETWORKDAYS(Lister!$D$23,Lister!$E$23,Lister!$D$7:$D$13),IF(OR(AND(E33&lt;DATE(2020,12,1),F33&lt;DATE(2020,12,1)),E33&gt;DATE(2020,12,31)),0)))))),0),"")</f>
        <v/>
      </c>
      <c r="AA33" s="50" t="str">
        <f>IFERROR(MAX(IF(OR(O33="",P33="",Q33="",R33="",S33="",T33="",U33=""),"",IF(AND(MONTH(E33)=1,MONTH(F33)=1),(NETWORKDAYS(E33,F33,Lister!$D$7:$D$13)-T33)*N33/NETWORKDAYS(Lister!$D$24,Lister!$E$24,Lister!$D$7:$D$13),IF(AND(MONTH(E33)=1,F33&gt;DATE(2021,1,31)),(NETWORKDAYS(E33,Lister!$E$24,Lister!$D$7:$D$13)-T33)*N33/NETWORKDAYS(Lister!$D$24,Lister!$E$24,Lister!$D$7:$D$13),IF(AND(E33&lt;DATE(2021,1,1),MONTH(F33)=1),(NETWORKDAYS(Lister!$D$24,F33,Lister!$D$7:$D$13)-T33)*N33/NETWORKDAYS(Lister!$D$24,Lister!$E$24,Lister!$D$7:$D$13),IF(AND(E33&lt;DATE(2021,1,1),F33&gt;DATE(2021,1,31)),(NETWORKDAYS(Lister!$D$24,Lister!$E$24,Lister!$D$7:$D$13)-T33)*N33/NETWORKDAYS(Lister!$D$24,Lister!$E$24,Lister!$D$7:$D$13),IF(OR(AND(E33&lt;DATE(2021,1,1),F33&lt;DATE(2021,1,1)),E33&gt;DATE(2021,1,31)),0)))))),0),"")</f>
        <v/>
      </c>
      <c r="AB33" s="50" t="str">
        <f>IFERROR(MAX(IF(OR(O33="",P33="",Q33="",R33="",S33="",T33="",U33=""),"",IF(AND(MONTH(E33)=2,MONTH(F33)=2),(NETWORKDAYS(E33,F33,Lister!$D$7:$D$13)-U33)*N33/NETWORKDAYS(Lister!$D$25,Lister!$E$25,Lister!$D$7:$D$13),IF(AND(E33&lt;DATE(2021,2,1),MONTH(F33)=2),(NETWORKDAYS(Lister!$D$25,F33,Lister!$D$7:$D$13)-U33)*N33/NETWORKDAYS(Lister!$D$25,Lister!$E$25,Lister!$D$7:$D$13),IF(AND(E33&lt;DATE(2021,2,1),F33&lt;DATE(2021,2,1)),0)))),0),"")</f>
        <v/>
      </c>
      <c r="AC33" s="52" t="str">
        <f t="shared" si="3"/>
        <v/>
      </c>
    </row>
    <row r="34" spans="1:29" x14ac:dyDescent="0.35">
      <c r="A34" s="11" t="str">
        <f t="shared" si="4"/>
        <v/>
      </c>
      <c r="B34" s="33"/>
      <c r="C34" s="17"/>
      <c r="D34" s="18"/>
      <c r="E34" s="12"/>
      <c r="F34" s="12"/>
      <c r="G34" s="42" t="str">
        <f>IF(OR(E34="",F34=""),"",NETWORKDAYS(E34,F34,Lister!$D$7:$D$13))</f>
        <v/>
      </c>
      <c r="H34" s="14"/>
      <c r="I34" s="25" t="str">
        <f t="shared" si="0"/>
        <v/>
      </c>
      <c r="J34" s="47"/>
      <c r="K34" s="48"/>
      <c r="L34" s="15"/>
      <c r="M34" s="51" t="str">
        <f t="shared" si="1"/>
        <v/>
      </c>
      <c r="N34" s="49" t="str">
        <f t="shared" si="2"/>
        <v/>
      </c>
      <c r="O34" s="15"/>
      <c r="P34" s="15"/>
      <c r="Q34" s="15"/>
      <c r="R34" s="15"/>
      <c r="S34" s="15"/>
      <c r="T34" s="15"/>
      <c r="U34" s="15"/>
      <c r="V34" s="50" t="str">
        <f>IFERROR(MAX(IF(OR(O34="",P34="",Q34="",R34="",S34="",T34="",U34=""),"",IF(AND(MONTH(E34)=8,MONTH(F34)=8),(NETWORKDAYS(E34,F34,Lister!$D$7:$D$13)-O34)*N34/NETWORKDAYS(Lister!$D$19,Lister!$E$19,Lister!$D$7:$D$13),IF(AND(MONTH(E34)=8,F34&gt;DATE(2020,8,31)),(NETWORKDAYS(E34,Lister!$E$19,Lister!$D$7:$D$13)-O34)*N34/NETWORKDAYS(Lister!$D$19,Lister!$E$19,Lister!$D$7:$D$13),IF(E34&gt;DATE(2020,8,31),0)))),0),"")</f>
        <v/>
      </c>
      <c r="W34" s="50" t="str">
        <f>IFERROR(MAX(IF(OR(O34="",P34="",Q34="",R34="",S34="",T34="",U34=""),"",IF(AND(MONTH(E34)=9,MONTH(F34)=9),(NETWORKDAYS(E34,F34,Lister!$D$7:$D$13)-P34)*N34/NETWORKDAYS(Lister!$D$20,Lister!$E$20,Lister!$D$7:$D$13),IF(AND(MONTH(E34)=9,F34&gt;DATE(2020,9,30)),(NETWORKDAYS(E34,Lister!$E$20,Lister!$D$7:$D$13)-P34)*N34/NETWORKDAYS(Lister!$D$20,Lister!$E$20,Lister!$D$7:$D$13),IF(AND(E34&lt;DATE(2020,9,1),MONTH(F34)=9),(NETWORKDAYS(Lister!$D$20,F34,Lister!$D$7:$D$13)-P34)*N34/NETWORKDAYS(Lister!$D$20,Lister!$E$20,Lister!$D$7:$D$13),IF(AND(E34&lt;DATE(2020,9,1),F34&gt;DATE(2020,9,30)),(NETWORKDAYS(Lister!$D$20,Lister!$E$20,Lister!$D$7:$D$13)-P34)*N34/NETWORKDAYS(Lister!$D$20,Lister!$E$20,Lister!$D$7:$D$13),IF(OR(AND(E34&lt;DATE(2020,9,1),F34&lt;DATE(2020,9,1)),E34&gt;DATE(2020,9,30)),0)))))),0),"")</f>
        <v/>
      </c>
      <c r="X34" s="50" t="str">
        <f>IFERROR(MAX(IF(OR(O34="",P34="",Q34="",R34="",S34="",T34="",U34=""),"",IF(AND(MONTH(E34)=10,MONTH(F34)=10),(NETWORKDAYS(E34,F34,Lister!$D$7:$D$13)-Q34)*N34/NETWORKDAYS(Lister!$D$21,Lister!$E$21,Lister!$D$7:$D$13),IF(AND(MONTH(E34)=10,F34&gt;DATE(2020,10,31)),(NETWORKDAYS(E34,Lister!$E$21,Lister!$D$7:$D$13)-Q34)*N34/NETWORKDAYS(Lister!$D$21,Lister!$E$21,Lister!$D$7:$D$13),IF(AND(E34&lt;DATE(2020,10,1),MONTH(F34)=10),(NETWORKDAYS(Lister!$D$21,F34,Lister!$D$7:$D$13)-Q34)*N34/NETWORKDAYS(Lister!$D$21,Lister!$E$21,Lister!$D$7:$D$13),IF(AND(E34&lt;DATE(2020,31,1),F34&gt;DATE(2020,10,31)),(NETWORKDAYS(Lister!$D$21,Lister!$E$21,Lister!$D$7:$D$13)-Q34)*N34/NETWORKDAYS(Lister!$D$21,Lister!$E$21,Lister!$D$7:$D$13),IF(OR(AND(E34&lt;DATE(2020,10,1),F34&lt;DATE(2020,10,1)),E34&gt;DATE(2020,10,31)),0)))))),0),"")</f>
        <v/>
      </c>
      <c r="Y34" s="50" t="str">
        <f>IFERROR(MAX(IF(OR(O34="",P34="",Q34="",R34="",S34="",T34="",U34=""),"",IF(AND(MONTH(E34)=11,MONTH(F34)=11),(NETWORKDAYS(E34,F34,Lister!$D$7:$D$13)-R34)*N34/NETWORKDAYS(Lister!$D$22,Lister!$E$22,Lister!$D$7:$D$13),IF(AND(MONTH(E34)=11,F34&gt;DATE(2020,11,30)),(NETWORKDAYS(E34,Lister!$E$22,Lister!$D$7:$D$13)-R34)*N34/NETWORKDAYS(Lister!$D$22,Lister!$E$22,Lister!$D$7:$D$13),IF(AND(E34&lt;DATE(2020,11,1),MONTH(F34)=11),(NETWORKDAYS(Lister!$D$22,F34,Lister!$D$7:$D$13)-R34)*N34/NETWORKDAYS(Lister!$D$22,Lister!$E$22,Lister!$D$7:$D$13),IF(AND(E34&lt;DATE(2020,11,1),F34&gt;DATE(2020,11,30)),(NETWORKDAYS(Lister!$D$22,Lister!$E$22,Lister!$D$7:$D$13)-R34)*N34/NETWORKDAYS(Lister!$D$22,Lister!$E$22,Lister!$D$7:$D$13),IF(OR(AND(E34&lt;DATE(2020,11,1),F34&lt;DATE(2020,11,1)),E34&gt;DATE(2020,11,30)),0)))))),0),"")</f>
        <v/>
      </c>
      <c r="Z34" s="50" t="str">
        <f>IFERROR(MAX(IF(OR(O34="",P34="",Q34="",R34="",S34="",T34="",U34=""),"",IF(AND(MONTH(E34)=12,MONTH(F34)=12),(NETWORKDAYS(E34,F34,Lister!$D$7:$D$13)-S34)*N34/NETWORKDAYS(Lister!$D$23,Lister!$E$23,Lister!$D$7:$D$13),IF(AND(MONTH(E34)=12,F34&gt;DATE(2020,12,31)),(NETWORKDAYS(E34,Lister!$E$23,Lister!$D$7:$D$13)-S34)*N34/NETWORKDAYS(Lister!$D$23,Lister!$E$23,Lister!$D$7:$D$13),IF(AND(E34&lt;DATE(2020,12,1),MONTH(F34)=12),(NETWORKDAYS(Lister!$D$23,F34,Lister!$D$7:$D$13)-S34)*N34/NETWORKDAYS(Lister!$D$23,Lister!$E$23,Lister!$D$7:$D$13),IF(AND(E34&lt;DATE(2020,12,1),F34&gt;DATE(2020,12,31)),(NETWORKDAYS(Lister!$D$23,Lister!$E$23,Lister!$D$7:$D$13)-S34)*N34/NETWORKDAYS(Lister!$D$23,Lister!$E$23,Lister!$D$7:$D$13),IF(OR(AND(E34&lt;DATE(2020,12,1),F34&lt;DATE(2020,12,1)),E34&gt;DATE(2020,12,31)),0)))))),0),"")</f>
        <v/>
      </c>
      <c r="AA34" s="50" t="str">
        <f>IFERROR(MAX(IF(OR(O34="",P34="",Q34="",R34="",S34="",T34="",U34=""),"",IF(AND(MONTH(E34)=1,MONTH(F34)=1),(NETWORKDAYS(E34,F34,Lister!$D$7:$D$13)-T34)*N34/NETWORKDAYS(Lister!$D$24,Lister!$E$24,Lister!$D$7:$D$13),IF(AND(MONTH(E34)=1,F34&gt;DATE(2021,1,31)),(NETWORKDAYS(E34,Lister!$E$24,Lister!$D$7:$D$13)-T34)*N34/NETWORKDAYS(Lister!$D$24,Lister!$E$24,Lister!$D$7:$D$13),IF(AND(E34&lt;DATE(2021,1,1),MONTH(F34)=1),(NETWORKDAYS(Lister!$D$24,F34,Lister!$D$7:$D$13)-T34)*N34/NETWORKDAYS(Lister!$D$24,Lister!$E$24,Lister!$D$7:$D$13),IF(AND(E34&lt;DATE(2021,1,1),F34&gt;DATE(2021,1,31)),(NETWORKDAYS(Lister!$D$24,Lister!$E$24,Lister!$D$7:$D$13)-T34)*N34/NETWORKDAYS(Lister!$D$24,Lister!$E$24,Lister!$D$7:$D$13),IF(OR(AND(E34&lt;DATE(2021,1,1),F34&lt;DATE(2021,1,1)),E34&gt;DATE(2021,1,31)),0)))))),0),"")</f>
        <v/>
      </c>
      <c r="AB34" s="50" t="str">
        <f>IFERROR(MAX(IF(OR(O34="",P34="",Q34="",R34="",S34="",T34="",U34=""),"",IF(AND(MONTH(E34)=2,MONTH(F34)=2),(NETWORKDAYS(E34,F34,Lister!$D$7:$D$13)-U34)*N34/NETWORKDAYS(Lister!$D$25,Lister!$E$25,Lister!$D$7:$D$13),IF(AND(E34&lt;DATE(2021,2,1),MONTH(F34)=2),(NETWORKDAYS(Lister!$D$25,F34,Lister!$D$7:$D$13)-U34)*N34/NETWORKDAYS(Lister!$D$25,Lister!$E$25,Lister!$D$7:$D$13),IF(AND(E34&lt;DATE(2021,2,1),F34&lt;DATE(2021,2,1)),0)))),0),"")</f>
        <v/>
      </c>
      <c r="AC34" s="52" t="str">
        <f t="shared" si="3"/>
        <v/>
      </c>
    </row>
    <row r="35" spans="1:29" x14ac:dyDescent="0.35">
      <c r="A35" s="11" t="str">
        <f t="shared" si="4"/>
        <v/>
      </c>
      <c r="B35" s="33"/>
      <c r="C35" s="17"/>
      <c r="D35" s="18"/>
      <c r="E35" s="12"/>
      <c r="F35" s="12"/>
      <c r="G35" s="42" t="str">
        <f>IF(OR(E35="",F35=""),"",NETWORKDAYS(E35,F35,Lister!$D$7:$D$13))</f>
        <v/>
      </c>
      <c r="H35" s="14"/>
      <c r="I35" s="25" t="str">
        <f t="shared" si="0"/>
        <v/>
      </c>
      <c r="J35" s="47"/>
      <c r="K35" s="48"/>
      <c r="L35" s="15"/>
      <c r="M35" s="51" t="str">
        <f t="shared" si="1"/>
        <v/>
      </c>
      <c r="N35" s="49" t="str">
        <f t="shared" si="2"/>
        <v/>
      </c>
      <c r="O35" s="15"/>
      <c r="P35" s="15"/>
      <c r="Q35" s="15"/>
      <c r="R35" s="15"/>
      <c r="S35" s="15"/>
      <c r="T35" s="15"/>
      <c r="U35" s="15"/>
      <c r="V35" s="50" t="str">
        <f>IFERROR(MAX(IF(OR(O35="",P35="",Q35="",R35="",S35="",T35="",U35=""),"",IF(AND(MONTH(E35)=8,MONTH(F35)=8),(NETWORKDAYS(E35,F35,Lister!$D$7:$D$13)-O35)*N35/NETWORKDAYS(Lister!$D$19,Lister!$E$19,Lister!$D$7:$D$13),IF(AND(MONTH(E35)=8,F35&gt;DATE(2020,8,31)),(NETWORKDAYS(E35,Lister!$E$19,Lister!$D$7:$D$13)-O35)*N35/NETWORKDAYS(Lister!$D$19,Lister!$E$19,Lister!$D$7:$D$13),IF(E35&gt;DATE(2020,8,31),0)))),0),"")</f>
        <v/>
      </c>
      <c r="W35" s="50" t="str">
        <f>IFERROR(MAX(IF(OR(O35="",P35="",Q35="",R35="",S35="",T35="",U35=""),"",IF(AND(MONTH(E35)=9,MONTH(F35)=9),(NETWORKDAYS(E35,F35,Lister!$D$7:$D$13)-P35)*N35/NETWORKDAYS(Lister!$D$20,Lister!$E$20,Lister!$D$7:$D$13),IF(AND(MONTH(E35)=9,F35&gt;DATE(2020,9,30)),(NETWORKDAYS(E35,Lister!$E$20,Lister!$D$7:$D$13)-P35)*N35/NETWORKDAYS(Lister!$D$20,Lister!$E$20,Lister!$D$7:$D$13),IF(AND(E35&lt;DATE(2020,9,1),MONTH(F35)=9),(NETWORKDAYS(Lister!$D$20,F35,Lister!$D$7:$D$13)-P35)*N35/NETWORKDAYS(Lister!$D$20,Lister!$E$20,Lister!$D$7:$D$13),IF(AND(E35&lt;DATE(2020,9,1),F35&gt;DATE(2020,9,30)),(NETWORKDAYS(Lister!$D$20,Lister!$E$20,Lister!$D$7:$D$13)-P35)*N35/NETWORKDAYS(Lister!$D$20,Lister!$E$20,Lister!$D$7:$D$13),IF(OR(AND(E35&lt;DATE(2020,9,1),F35&lt;DATE(2020,9,1)),E35&gt;DATE(2020,9,30)),0)))))),0),"")</f>
        <v/>
      </c>
      <c r="X35" s="50" t="str">
        <f>IFERROR(MAX(IF(OR(O35="",P35="",Q35="",R35="",S35="",T35="",U35=""),"",IF(AND(MONTH(E35)=10,MONTH(F35)=10),(NETWORKDAYS(E35,F35,Lister!$D$7:$D$13)-Q35)*N35/NETWORKDAYS(Lister!$D$21,Lister!$E$21,Lister!$D$7:$D$13),IF(AND(MONTH(E35)=10,F35&gt;DATE(2020,10,31)),(NETWORKDAYS(E35,Lister!$E$21,Lister!$D$7:$D$13)-Q35)*N35/NETWORKDAYS(Lister!$D$21,Lister!$E$21,Lister!$D$7:$D$13),IF(AND(E35&lt;DATE(2020,10,1),MONTH(F35)=10),(NETWORKDAYS(Lister!$D$21,F35,Lister!$D$7:$D$13)-Q35)*N35/NETWORKDAYS(Lister!$D$21,Lister!$E$21,Lister!$D$7:$D$13),IF(AND(E35&lt;DATE(2020,31,1),F35&gt;DATE(2020,10,31)),(NETWORKDAYS(Lister!$D$21,Lister!$E$21,Lister!$D$7:$D$13)-Q35)*N35/NETWORKDAYS(Lister!$D$21,Lister!$E$21,Lister!$D$7:$D$13),IF(OR(AND(E35&lt;DATE(2020,10,1),F35&lt;DATE(2020,10,1)),E35&gt;DATE(2020,10,31)),0)))))),0),"")</f>
        <v/>
      </c>
      <c r="Y35" s="50" t="str">
        <f>IFERROR(MAX(IF(OR(O35="",P35="",Q35="",R35="",S35="",T35="",U35=""),"",IF(AND(MONTH(E35)=11,MONTH(F35)=11),(NETWORKDAYS(E35,F35,Lister!$D$7:$D$13)-R35)*N35/NETWORKDAYS(Lister!$D$22,Lister!$E$22,Lister!$D$7:$D$13),IF(AND(MONTH(E35)=11,F35&gt;DATE(2020,11,30)),(NETWORKDAYS(E35,Lister!$E$22,Lister!$D$7:$D$13)-R35)*N35/NETWORKDAYS(Lister!$D$22,Lister!$E$22,Lister!$D$7:$D$13),IF(AND(E35&lt;DATE(2020,11,1),MONTH(F35)=11),(NETWORKDAYS(Lister!$D$22,F35,Lister!$D$7:$D$13)-R35)*N35/NETWORKDAYS(Lister!$D$22,Lister!$E$22,Lister!$D$7:$D$13),IF(AND(E35&lt;DATE(2020,11,1),F35&gt;DATE(2020,11,30)),(NETWORKDAYS(Lister!$D$22,Lister!$E$22,Lister!$D$7:$D$13)-R35)*N35/NETWORKDAYS(Lister!$D$22,Lister!$E$22,Lister!$D$7:$D$13),IF(OR(AND(E35&lt;DATE(2020,11,1),F35&lt;DATE(2020,11,1)),E35&gt;DATE(2020,11,30)),0)))))),0),"")</f>
        <v/>
      </c>
      <c r="Z35" s="50" t="str">
        <f>IFERROR(MAX(IF(OR(O35="",P35="",Q35="",R35="",S35="",T35="",U35=""),"",IF(AND(MONTH(E35)=12,MONTH(F35)=12),(NETWORKDAYS(E35,F35,Lister!$D$7:$D$13)-S35)*N35/NETWORKDAYS(Lister!$D$23,Lister!$E$23,Lister!$D$7:$D$13),IF(AND(MONTH(E35)=12,F35&gt;DATE(2020,12,31)),(NETWORKDAYS(E35,Lister!$E$23,Lister!$D$7:$D$13)-S35)*N35/NETWORKDAYS(Lister!$D$23,Lister!$E$23,Lister!$D$7:$D$13),IF(AND(E35&lt;DATE(2020,12,1),MONTH(F35)=12),(NETWORKDAYS(Lister!$D$23,F35,Lister!$D$7:$D$13)-S35)*N35/NETWORKDAYS(Lister!$D$23,Lister!$E$23,Lister!$D$7:$D$13),IF(AND(E35&lt;DATE(2020,12,1),F35&gt;DATE(2020,12,31)),(NETWORKDAYS(Lister!$D$23,Lister!$E$23,Lister!$D$7:$D$13)-S35)*N35/NETWORKDAYS(Lister!$D$23,Lister!$E$23,Lister!$D$7:$D$13),IF(OR(AND(E35&lt;DATE(2020,12,1),F35&lt;DATE(2020,12,1)),E35&gt;DATE(2020,12,31)),0)))))),0),"")</f>
        <v/>
      </c>
      <c r="AA35" s="50" t="str">
        <f>IFERROR(MAX(IF(OR(O35="",P35="",Q35="",R35="",S35="",T35="",U35=""),"",IF(AND(MONTH(E35)=1,MONTH(F35)=1),(NETWORKDAYS(E35,F35,Lister!$D$7:$D$13)-T35)*N35/NETWORKDAYS(Lister!$D$24,Lister!$E$24,Lister!$D$7:$D$13),IF(AND(MONTH(E35)=1,F35&gt;DATE(2021,1,31)),(NETWORKDAYS(E35,Lister!$E$24,Lister!$D$7:$D$13)-T35)*N35/NETWORKDAYS(Lister!$D$24,Lister!$E$24,Lister!$D$7:$D$13),IF(AND(E35&lt;DATE(2021,1,1),MONTH(F35)=1),(NETWORKDAYS(Lister!$D$24,F35,Lister!$D$7:$D$13)-T35)*N35/NETWORKDAYS(Lister!$D$24,Lister!$E$24,Lister!$D$7:$D$13),IF(AND(E35&lt;DATE(2021,1,1),F35&gt;DATE(2021,1,31)),(NETWORKDAYS(Lister!$D$24,Lister!$E$24,Lister!$D$7:$D$13)-T35)*N35/NETWORKDAYS(Lister!$D$24,Lister!$E$24,Lister!$D$7:$D$13),IF(OR(AND(E35&lt;DATE(2021,1,1),F35&lt;DATE(2021,1,1)),E35&gt;DATE(2021,1,31)),0)))))),0),"")</f>
        <v/>
      </c>
      <c r="AB35" s="50" t="str">
        <f>IFERROR(MAX(IF(OR(O35="",P35="",Q35="",R35="",S35="",T35="",U35=""),"",IF(AND(MONTH(E35)=2,MONTH(F35)=2),(NETWORKDAYS(E35,F35,Lister!$D$7:$D$13)-U35)*N35/NETWORKDAYS(Lister!$D$25,Lister!$E$25,Lister!$D$7:$D$13),IF(AND(E35&lt;DATE(2021,2,1),MONTH(F35)=2),(NETWORKDAYS(Lister!$D$25,F35,Lister!$D$7:$D$13)-U35)*N35/NETWORKDAYS(Lister!$D$25,Lister!$E$25,Lister!$D$7:$D$13),IF(AND(E35&lt;DATE(2021,2,1),F35&lt;DATE(2021,2,1)),0)))),0),"")</f>
        <v/>
      </c>
      <c r="AC35" s="52" t="str">
        <f t="shared" si="3"/>
        <v/>
      </c>
    </row>
    <row r="36" spans="1:29" x14ac:dyDescent="0.35">
      <c r="A36" s="11" t="str">
        <f t="shared" si="4"/>
        <v/>
      </c>
      <c r="B36" s="33"/>
      <c r="C36" s="17"/>
      <c r="D36" s="18"/>
      <c r="E36" s="12"/>
      <c r="F36" s="12"/>
      <c r="G36" s="42" t="str">
        <f>IF(OR(E36="",F36=""),"",NETWORKDAYS(E36,F36,Lister!$D$7:$D$13))</f>
        <v/>
      </c>
      <c r="H36" s="14"/>
      <c r="I36" s="25" t="str">
        <f t="shared" si="0"/>
        <v/>
      </c>
      <c r="J36" s="47"/>
      <c r="K36" s="48"/>
      <c r="L36" s="15"/>
      <c r="M36" s="51" t="str">
        <f t="shared" si="1"/>
        <v/>
      </c>
      <c r="N36" s="49" t="str">
        <f t="shared" si="2"/>
        <v/>
      </c>
      <c r="O36" s="15"/>
      <c r="P36" s="15"/>
      <c r="Q36" s="15"/>
      <c r="R36" s="15"/>
      <c r="S36" s="15"/>
      <c r="T36" s="15"/>
      <c r="U36" s="15"/>
      <c r="V36" s="50" t="str">
        <f>IFERROR(MAX(IF(OR(O36="",P36="",Q36="",R36="",S36="",T36="",U36=""),"",IF(AND(MONTH(E36)=8,MONTH(F36)=8),(NETWORKDAYS(E36,F36,Lister!$D$7:$D$13)-O36)*N36/NETWORKDAYS(Lister!$D$19,Lister!$E$19,Lister!$D$7:$D$13),IF(AND(MONTH(E36)=8,F36&gt;DATE(2020,8,31)),(NETWORKDAYS(E36,Lister!$E$19,Lister!$D$7:$D$13)-O36)*N36/NETWORKDAYS(Lister!$D$19,Lister!$E$19,Lister!$D$7:$D$13),IF(E36&gt;DATE(2020,8,31),0)))),0),"")</f>
        <v/>
      </c>
      <c r="W36" s="50" t="str">
        <f>IFERROR(MAX(IF(OR(O36="",P36="",Q36="",R36="",S36="",T36="",U36=""),"",IF(AND(MONTH(E36)=9,MONTH(F36)=9),(NETWORKDAYS(E36,F36,Lister!$D$7:$D$13)-P36)*N36/NETWORKDAYS(Lister!$D$20,Lister!$E$20,Lister!$D$7:$D$13),IF(AND(MONTH(E36)=9,F36&gt;DATE(2020,9,30)),(NETWORKDAYS(E36,Lister!$E$20,Lister!$D$7:$D$13)-P36)*N36/NETWORKDAYS(Lister!$D$20,Lister!$E$20,Lister!$D$7:$D$13),IF(AND(E36&lt;DATE(2020,9,1),MONTH(F36)=9),(NETWORKDAYS(Lister!$D$20,F36,Lister!$D$7:$D$13)-P36)*N36/NETWORKDAYS(Lister!$D$20,Lister!$E$20,Lister!$D$7:$D$13),IF(AND(E36&lt;DATE(2020,9,1),F36&gt;DATE(2020,9,30)),(NETWORKDAYS(Lister!$D$20,Lister!$E$20,Lister!$D$7:$D$13)-P36)*N36/NETWORKDAYS(Lister!$D$20,Lister!$E$20,Lister!$D$7:$D$13),IF(OR(AND(E36&lt;DATE(2020,9,1),F36&lt;DATE(2020,9,1)),E36&gt;DATE(2020,9,30)),0)))))),0),"")</f>
        <v/>
      </c>
      <c r="X36" s="50" t="str">
        <f>IFERROR(MAX(IF(OR(O36="",P36="",Q36="",R36="",S36="",T36="",U36=""),"",IF(AND(MONTH(E36)=10,MONTH(F36)=10),(NETWORKDAYS(E36,F36,Lister!$D$7:$D$13)-Q36)*N36/NETWORKDAYS(Lister!$D$21,Lister!$E$21,Lister!$D$7:$D$13),IF(AND(MONTH(E36)=10,F36&gt;DATE(2020,10,31)),(NETWORKDAYS(E36,Lister!$E$21,Lister!$D$7:$D$13)-Q36)*N36/NETWORKDAYS(Lister!$D$21,Lister!$E$21,Lister!$D$7:$D$13),IF(AND(E36&lt;DATE(2020,10,1),MONTH(F36)=10),(NETWORKDAYS(Lister!$D$21,F36,Lister!$D$7:$D$13)-Q36)*N36/NETWORKDAYS(Lister!$D$21,Lister!$E$21,Lister!$D$7:$D$13),IF(AND(E36&lt;DATE(2020,31,1),F36&gt;DATE(2020,10,31)),(NETWORKDAYS(Lister!$D$21,Lister!$E$21,Lister!$D$7:$D$13)-Q36)*N36/NETWORKDAYS(Lister!$D$21,Lister!$E$21,Lister!$D$7:$D$13),IF(OR(AND(E36&lt;DATE(2020,10,1),F36&lt;DATE(2020,10,1)),E36&gt;DATE(2020,10,31)),0)))))),0),"")</f>
        <v/>
      </c>
      <c r="Y36" s="50" t="str">
        <f>IFERROR(MAX(IF(OR(O36="",P36="",Q36="",R36="",S36="",T36="",U36=""),"",IF(AND(MONTH(E36)=11,MONTH(F36)=11),(NETWORKDAYS(E36,F36,Lister!$D$7:$D$13)-R36)*N36/NETWORKDAYS(Lister!$D$22,Lister!$E$22,Lister!$D$7:$D$13),IF(AND(MONTH(E36)=11,F36&gt;DATE(2020,11,30)),(NETWORKDAYS(E36,Lister!$E$22,Lister!$D$7:$D$13)-R36)*N36/NETWORKDAYS(Lister!$D$22,Lister!$E$22,Lister!$D$7:$D$13),IF(AND(E36&lt;DATE(2020,11,1),MONTH(F36)=11),(NETWORKDAYS(Lister!$D$22,F36,Lister!$D$7:$D$13)-R36)*N36/NETWORKDAYS(Lister!$D$22,Lister!$E$22,Lister!$D$7:$D$13),IF(AND(E36&lt;DATE(2020,11,1),F36&gt;DATE(2020,11,30)),(NETWORKDAYS(Lister!$D$22,Lister!$E$22,Lister!$D$7:$D$13)-R36)*N36/NETWORKDAYS(Lister!$D$22,Lister!$E$22,Lister!$D$7:$D$13),IF(OR(AND(E36&lt;DATE(2020,11,1),F36&lt;DATE(2020,11,1)),E36&gt;DATE(2020,11,30)),0)))))),0),"")</f>
        <v/>
      </c>
      <c r="Z36" s="50" t="str">
        <f>IFERROR(MAX(IF(OR(O36="",P36="",Q36="",R36="",S36="",T36="",U36=""),"",IF(AND(MONTH(E36)=12,MONTH(F36)=12),(NETWORKDAYS(E36,F36,Lister!$D$7:$D$13)-S36)*N36/NETWORKDAYS(Lister!$D$23,Lister!$E$23,Lister!$D$7:$D$13),IF(AND(MONTH(E36)=12,F36&gt;DATE(2020,12,31)),(NETWORKDAYS(E36,Lister!$E$23,Lister!$D$7:$D$13)-S36)*N36/NETWORKDAYS(Lister!$D$23,Lister!$E$23,Lister!$D$7:$D$13),IF(AND(E36&lt;DATE(2020,12,1),MONTH(F36)=12),(NETWORKDAYS(Lister!$D$23,F36,Lister!$D$7:$D$13)-S36)*N36/NETWORKDAYS(Lister!$D$23,Lister!$E$23,Lister!$D$7:$D$13),IF(AND(E36&lt;DATE(2020,12,1),F36&gt;DATE(2020,12,31)),(NETWORKDAYS(Lister!$D$23,Lister!$E$23,Lister!$D$7:$D$13)-S36)*N36/NETWORKDAYS(Lister!$D$23,Lister!$E$23,Lister!$D$7:$D$13),IF(OR(AND(E36&lt;DATE(2020,12,1),F36&lt;DATE(2020,12,1)),E36&gt;DATE(2020,12,31)),0)))))),0),"")</f>
        <v/>
      </c>
      <c r="AA36" s="50" t="str">
        <f>IFERROR(MAX(IF(OR(O36="",P36="",Q36="",R36="",S36="",T36="",U36=""),"",IF(AND(MONTH(E36)=1,MONTH(F36)=1),(NETWORKDAYS(E36,F36,Lister!$D$7:$D$13)-T36)*N36/NETWORKDAYS(Lister!$D$24,Lister!$E$24,Lister!$D$7:$D$13),IF(AND(MONTH(E36)=1,F36&gt;DATE(2021,1,31)),(NETWORKDAYS(E36,Lister!$E$24,Lister!$D$7:$D$13)-T36)*N36/NETWORKDAYS(Lister!$D$24,Lister!$E$24,Lister!$D$7:$D$13),IF(AND(E36&lt;DATE(2021,1,1),MONTH(F36)=1),(NETWORKDAYS(Lister!$D$24,F36,Lister!$D$7:$D$13)-T36)*N36/NETWORKDAYS(Lister!$D$24,Lister!$E$24,Lister!$D$7:$D$13),IF(AND(E36&lt;DATE(2021,1,1),F36&gt;DATE(2021,1,31)),(NETWORKDAYS(Lister!$D$24,Lister!$E$24,Lister!$D$7:$D$13)-T36)*N36/NETWORKDAYS(Lister!$D$24,Lister!$E$24,Lister!$D$7:$D$13),IF(OR(AND(E36&lt;DATE(2021,1,1),F36&lt;DATE(2021,1,1)),E36&gt;DATE(2021,1,31)),0)))))),0),"")</f>
        <v/>
      </c>
      <c r="AB36" s="50" t="str">
        <f>IFERROR(MAX(IF(OR(O36="",P36="",Q36="",R36="",S36="",T36="",U36=""),"",IF(AND(MONTH(E36)=2,MONTH(F36)=2),(NETWORKDAYS(E36,F36,Lister!$D$7:$D$13)-U36)*N36/NETWORKDAYS(Lister!$D$25,Lister!$E$25,Lister!$D$7:$D$13),IF(AND(E36&lt;DATE(2021,2,1),MONTH(F36)=2),(NETWORKDAYS(Lister!$D$25,F36,Lister!$D$7:$D$13)-U36)*N36/NETWORKDAYS(Lister!$D$25,Lister!$E$25,Lister!$D$7:$D$13),IF(AND(E36&lt;DATE(2021,2,1),F36&lt;DATE(2021,2,1)),0)))),0),"")</f>
        <v/>
      </c>
      <c r="AC36" s="52" t="str">
        <f t="shared" si="3"/>
        <v/>
      </c>
    </row>
    <row r="37" spans="1:29" x14ac:dyDescent="0.35">
      <c r="A37" s="11" t="str">
        <f t="shared" si="4"/>
        <v/>
      </c>
      <c r="B37" s="33"/>
      <c r="C37" s="17"/>
      <c r="D37" s="18"/>
      <c r="E37" s="12"/>
      <c r="F37" s="12"/>
      <c r="G37" s="42" t="str">
        <f>IF(OR(E37="",F37=""),"",NETWORKDAYS(E37,F37,Lister!$D$7:$D$13))</f>
        <v/>
      </c>
      <c r="H37" s="14"/>
      <c r="I37" s="25" t="str">
        <f t="shared" si="0"/>
        <v/>
      </c>
      <c r="J37" s="47"/>
      <c r="K37" s="48"/>
      <c r="L37" s="15"/>
      <c r="M37" s="51" t="str">
        <f t="shared" si="1"/>
        <v/>
      </c>
      <c r="N37" s="49" t="str">
        <f t="shared" si="2"/>
        <v/>
      </c>
      <c r="O37" s="15"/>
      <c r="P37" s="15"/>
      <c r="Q37" s="15"/>
      <c r="R37" s="15"/>
      <c r="S37" s="15"/>
      <c r="T37" s="15"/>
      <c r="U37" s="15"/>
      <c r="V37" s="50" t="str">
        <f>IFERROR(MAX(IF(OR(O37="",P37="",Q37="",R37="",S37="",T37="",U37=""),"",IF(AND(MONTH(E37)=8,MONTH(F37)=8),(NETWORKDAYS(E37,F37,Lister!$D$7:$D$13)-O37)*N37/NETWORKDAYS(Lister!$D$19,Lister!$E$19,Lister!$D$7:$D$13),IF(AND(MONTH(E37)=8,F37&gt;DATE(2020,8,31)),(NETWORKDAYS(E37,Lister!$E$19,Lister!$D$7:$D$13)-O37)*N37/NETWORKDAYS(Lister!$D$19,Lister!$E$19,Lister!$D$7:$D$13),IF(E37&gt;DATE(2020,8,31),0)))),0),"")</f>
        <v/>
      </c>
      <c r="W37" s="50" t="str">
        <f>IFERROR(MAX(IF(OR(O37="",P37="",Q37="",R37="",S37="",T37="",U37=""),"",IF(AND(MONTH(E37)=9,MONTH(F37)=9),(NETWORKDAYS(E37,F37,Lister!$D$7:$D$13)-P37)*N37/NETWORKDAYS(Lister!$D$20,Lister!$E$20,Lister!$D$7:$D$13),IF(AND(MONTH(E37)=9,F37&gt;DATE(2020,9,30)),(NETWORKDAYS(E37,Lister!$E$20,Lister!$D$7:$D$13)-P37)*N37/NETWORKDAYS(Lister!$D$20,Lister!$E$20,Lister!$D$7:$D$13),IF(AND(E37&lt;DATE(2020,9,1),MONTH(F37)=9),(NETWORKDAYS(Lister!$D$20,F37,Lister!$D$7:$D$13)-P37)*N37/NETWORKDAYS(Lister!$D$20,Lister!$E$20,Lister!$D$7:$D$13),IF(AND(E37&lt;DATE(2020,9,1),F37&gt;DATE(2020,9,30)),(NETWORKDAYS(Lister!$D$20,Lister!$E$20,Lister!$D$7:$D$13)-P37)*N37/NETWORKDAYS(Lister!$D$20,Lister!$E$20,Lister!$D$7:$D$13),IF(OR(AND(E37&lt;DATE(2020,9,1),F37&lt;DATE(2020,9,1)),E37&gt;DATE(2020,9,30)),0)))))),0),"")</f>
        <v/>
      </c>
      <c r="X37" s="50" t="str">
        <f>IFERROR(MAX(IF(OR(O37="",P37="",Q37="",R37="",S37="",T37="",U37=""),"",IF(AND(MONTH(E37)=10,MONTH(F37)=10),(NETWORKDAYS(E37,F37,Lister!$D$7:$D$13)-Q37)*N37/NETWORKDAYS(Lister!$D$21,Lister!$E$21,Lister!$D$7:$D$13),IF(AND(MONTH(E37)=10,F37&gt;DATE(2020,10,31)),(NETWORKDAYS(E37,Lister!$E$21,Lister!$D$7:$D$13)-Q37)*N37/NETWORKDAYS(Lister!$D$21,Lister!$E$21,Lister!$D$7:$D$13),IF(AND(E37&lt;DATE(2020,10,1),MONTH(F37)=10),(NETWORKDAYS(Lister!$D$21,F37,Lister!$D$7:$D$13)-Q37)*N37/NETWORKDAYS(Lister!$D$21,Lister!$E$21,Lister!$D$7:$D$13),IF(AND(E37&lt;DATE(2020,31,1),F37&gt;DATE(2020,10,31)),(NETWORKDAYS(Lister!$D$21,Lister!$E$21,Lister!$D$7:$D$13)-Q37)*N37/NETWORKDAYS(Lister!$D$21,Lister!$E$21,Lister!$D$7:$D$13),IF(OR(AND(E37&lt;DATE(2020,10,1),F37&lt;DATE(2020,10,1)),E37&gt;DATE(2020,10,31)),0)))))),0),"")</f>
        <v/>
      </c>
      <c r="Y37" s="50" t="str">
        <f>IFERROR(MAX(IF(OR(O37="",P37="",Q37="",R37="",S37="",T37="",U37=""),"",IF(AND(MONTH(E37)=11,MONTH(F37)=11),(NETWORKDAYS(E37,F37,Lister!$D$7:$D$13)-R37)*N37/NETWORKDAYS(Lister!$D$22,Lister!$E$22,Lister!$D$7:$D$13),IF(AND(MONTH(E37)=11,F37&gt;DATE(2020,11,30)),(NETWORKDAYS(E37,Lister!$E$22,Lister!$D$7:$D$13)-R37)*N37/NETWORKDAYS(Lister!$D$22,Lister!$E$22,Lister!$D$7:$D$13),IF(AND(E37&lt;DATE(2020,11,1),MONTH(F37)=11),(NETWORKDAYS(Lister!$D$22,F37,Lister!$D$7:$D$13)-R37)*N37/NETWORKDAYS(Lister!$D$22,Lister!$E$22,Lister!$D$7:$D$13),IF(AND(E37&lt;DATE(2020,11,1),F37&gt;DATE(2020,11,30)),(NETWORKDAYS(Lister!$D$22,Lister!$E$22,Lister!$D$7:$D$13)-R37)*N37/NETWORKDAYS(Lister!$D$22,Lister!$E$22,Lister!$D$7:$D$13),IF(OR(AND(E37&lt;DATE(2020,11,1),F37&lt;DATE(2020,11,1)),E37&gt;DATE(2020,11,30)),0)))))),0),"")</f>
        <v/>
      </c>
      <c r="Z37" s="50" t="str">
        <f>IFERROR(MAX(IF(OR(O37="",P37="",Q37="",R37="",S37="",T37="",U37=""),"",IF(AND(MONTH(E37)=12,MONTH(F37)=12),(NETWORKDAYS(E37,F37,Lister!$D$7:$D$13)-S37)*N37/NETWORKDAYS(Lister!$D$23,Lister!$E$23,Lister!$D$7:$D$13),IF(AND(MONTH(E37)=12,F37&gt;DATE(2020,12,31)),(NETWORKDAYS(E37,Lister!$E$23,Lister!$D$7:$D$13)-S37)*N37/NETWORKDAYS(Lister!$D$23,Lister!$E$23,Lister!$D$7:$D$13),IF(AND(E37&lt;DATE(2020,12,1),MONTH(F37)=12),(NETWORKDAYS(Lister!$D$23,F37,Lister!$D$7:$D$13)-S37)*N37/NETWORKDAYS(Lister!$D$23,Lister!$E$23,Lister!$D$7:$D$13),IF(AND(E37&lt;DATE(2020,12,1),F37&gt;DATE(2020,12,31)),(NETWORKDAYS(Lister!$D$23,Lister!$E$23,Lister!$D$7:$D$13)-S37)*N37/NETWORKDAYS(Lister!$D$23,Lister!$E$23,Lister!$D$7:$D$13),IF(OR(AND(E37&lt;DATE(2020,12,1),F37&lt;DATE(2020,12,1)),E37&gt;DATE(2020,12,31)),0)))))),0),"")</f>
        <v/>
      </c>
      <c r="AA37" s="50" t="str">
        <f>IFERROR(MAX(IF(OR(O37="",P37="",Q37="",R37="",S37="",T37="",U37=""),"",IF(AND(MONTH(E37)=1,MONTH(F37)=1),(NETWORKDAYS(E37,F37,Lister!$D$7:$D$13)-T37)*N37/NETWORKDAYS(Lister!$D$24,Lister!$E$24,Lister!$D$7:$D$13),IF(AND(MONTH(E37)=1,F37&gt;DATE(2021,1,31)),(NETWORKDAYS(E37,Lister!$E$24,Lister!$D$7:$D$13)-T37)*N37/NETWORKDAYS(Lister!$D$24,Lister!$E$24,Lister!$D$7:$D$13),IF(AND(E37&lt;DATE(2021,1,1),MONTH(F37)=1),(NETWORKDAYS(Lister!$D$24,F37,Lister!$D$7:$D$13)-T37)*N37/NETWORKDAYS(Lister!$D$24,Lister!$E$24,Lister!$D$7:$D$13),IF(AND(E37&lt;DATE(2021,1,1),F37&gt;DATE(2021,1,31)),(NETWORKDAYS(Lister!$D$24,Lister!$E$24,Lister!$D$7:$D$13)-T37)*N37/NETWORKDAYS(Lister!$D$24,Lister!$E$24,Lister!$D$7:$D$13),IF(OR(AND(E37&lt;DATE(2021,1,1),F37&lt;DATE(2021,1,1)),E37&gt;DATE(2021,1,31)),0)))))),0),"")</f>
        <v/>
      </c>
      <c r="AB37" s="50" t="str">
        <f>IFERROR(MAX(IF(OR(O37="",P37="",Q37="",R37="",S37="",T37="",U37=""),"",IF(AND(MONTH(E37)=2,MONTH(F37)=2),(NETWORKDAYS(E37,F37,Lister!$D$7:$D$13)-U37)*N37/NETWORKDAYS(Lister!$D$25,Lister!$E$25,Lister!$D$7:$D$13),IF(AND(E37&lt;DATE(2021,2,1),MONTH(F37)=2),(NETWORKDAYS(Lister!$D$25,F37,Lister!$D$7:$D$13)-U37)*N37/NETWORKDAYS(Lister!$D$25,Lister!$E$25,Lister!$D$7:$D$13),IF(AND(E37&lt;DATE(2021,2,1),F37&lt;DATE(2021,2,1)),0)))),0),"")</f>
        <v/>
      </c>
      <c r="AC37" s="52" t="str">
        <f t="shared" si="3"/>
        <v/>
      </c>
    </row>
    <row r="38" spans="1:29" x14ac:dyDescent="0.35">
      <c r="A38" s="11" t="str">
        <f t="shared" si="4"/>
        <v/>
      </c>
      <c r="B38" s="33"/>
      <c r="C38" s="17"/>
      <c r="D38" s="18"/>
      <c r="E38" s="12"/>
      <c r="F38" s="12"/>
      <c r="G38" s="42" t="str">
        <f>IF(OR(E38="",F38=""),"",NETWORKDAYS(E38,F38,Lister!$D$7:$D$13))</f>
        <v/>
      </c>
      <c r="H38" s="14"/>
      <c r="I38" s="25" t="str">
        <f t="shared" si="0"/>
        <v/>
      </c>
      <c r="J38" s="47"/>
      <c r="K38" s="48"/>
      <c r="L38" s="15"/>
      <c r="M38" s="51" t="str">
        <f t="shared" si="1"/>
        <v/>
      </c>
      <c r="N38" s="49" t="str">
        <f t="shared" si="2"/>
        <v/>
      </c>
      <c r="O38" s="15"/>
      <c r="P38" s="15"/>
      <c r="Q38" s="15"/>
      <c r="R38" s="15"/>
      <c r="S38" s="15"/>
      <c r="T38" s="15"/>
      <c r="U38" s="15"/>
      <c r="V38" s="50" t="str">
        <f>IFERROR(MAX(IF(OR(O38="",P38="",Q38="",R38="",S38="",T38="",U38=""),"",IF(AND(MONTH(E38)=8,MONTH(F38)=8),(NETWORKDAYS(E38,F38,Lister!$D$7:$D$13)-O38)*N38/NETWORKDAYS(Lister!$D$19,Lister!$E$19,Lister!$D$7:$D$13),IF(AND(MONTH(E38)=8,F38&gt;DATE(2020,8,31)),(NETWORKDAYS(E38,Lister!$E$19,Lister!$D$7:$D$13)-O38)*N38/NETWORKDAYS(Lister!$D$19,Lister!$E$19,Lister!$D$7:$D$13),IF(E38&gt;DATE(2020,8,31),0)))),0),"")</f>
        <v/>
      </c>
      <c r="W38" s="50" t="str">
        <f>IFERROR(MAX(IF(OR(O38="",P38="",Q38="",R38="",S38="",T38="",U38=""),"",IF(AND(MONTH(E38)=9,MONTH(F38)=9),(NETWORKDAYS(E38,F38,Lister!$D$7:$D$13)-P38)*N38/NETWORKDAYS(Lister!$D$20,Lister!$E$20,Lister!$D$7:$D$13),IF(AND(MONTH(E38)=9,F38&gt;DATE(2020,9,30)),(NETWORKDAYS(E38,Lister!$E$20,Lister!$D$7:$D$13)-P38)*N38/NETWORKDAYS(Lister!$D$20,Lister!$E$20,Lister!$D$7:$D$13),IF(AND(E38&lt;DATE(2020,9,1),MONTH(F38)=9),(NETWORKDAYS(Lister!$D$20,F38,Lister!$D$7:$D$13)-P38)*N38/NETWORKDAYS(Lister!$D$20,Lister!$E$20,Lister!$D$7:$D$13),IF(AND(E38&lt;DATE(2020,9,1),F38&gt;DATE(2020,9,30)),(NETWORKDAYS(Lister!$D$20,Lister!$E$20,Lister!$D$7:$D$13)-P38)*N38/NETWORKDAYS(Lister!$D$20,Lister!$E$20,Lister!$D$7:$D$13),IF(OR(AND(E38&lt;DATE(2020,9,1),F38&lt;DATE(2020,9,1)),E38&gt;DATE(2020,9,30)),0)))))),0),"")</f>
        <v/>
      </c>
      <c r="X38" s="50" t="str">
        <f>IFERROR(MAX(IF(OR(O38="",P38="",Q38="",R38="",S38="",T38="",U38=""),"",IF(AND(MONTH(E38)=10,MONTH(F38)=10),(NETWORKDAYS(E38,F38,Lister!$D$7:$D$13)-Q38)*N38/NETWORKDAYS(Lister!$D$21,Lister!$E$21,Lister!$D$7:$D$13),IF(AND(MONTH(E38)=10,F38&gt;DATE(2020,10,31)),(NETWORKDAYS(E38,Lister!$E$21,Lister!$D$7:$D$13)-Q38)*N38/NETWORKDAYS(Lister!$D$21,Lister!$E$21,Lister!$D$7:$D$13),IF(AND(E38&lt;DATE(2020,10,1),MONTH(F38)=10),(NETWORKDAYS(Lister!$D$21,F38,Lister!$D$7:$D$13)-Q38)*N38/NETWORKDAYS(Lister!$D$21,Lister!$E$21,Lister!$D$7:$D$13),IF(AND(E38&lt;DATE(2020,31,1),F38&gt;DATE(2020,10,31)),(NETWORKDAYS(Lister!$D$21,Lister!$E$21,Lister!$D$7:$D$13)-Q38)*N38/NETWORKDAYS(Lister!$D$21,Lister!$E$21,Lister!$D$7:$D$13),IF(OR(AND(E38&lt;DATE(2020,10,1),F38&lt;DATE(2020,10,1)),E38&gt;DATE(2020,10,31)),0)))))),0),"")</f>
        <v/>
      </c>
      <c r="Y38" s="50" t="str">
        <f>IFERROR(MAX(IF(OR(O38="",P38="",Q38="",R38="",S38="",T38="",U38=""),"",IF(AND(MONTH(E38)=11,MONTH(F38)=11),(NETWORKDAYS(E38,F38,Lister!$D$7:$D$13)-R38)*N38/NETWORKDAYS(Lister!$D$22,Lister!$E$22,Lister!$D$7:$D$13),IF(AND(MONTH(E38)=11,F38&gt;DATE(2020,11,30)),(NETWORKDAYS(E38,Lister!$E$22,Lister!$D$7:$D$13)-R38)*N38/NETWORKDAYS(Lister!$D$22,Lister!$E$22,Lister!$D$7:$D$13),IF(AND(E38&lt;DATE(2020,11,1),MONTH(F38)=11),(NETWORKDAYS(Lister!$D$22,F38,Lister!$D$7:$D$13)-R38)*N38/NETWORKDAYS(Lister!$D$22,Lister!$E$22,Lister!$D$7:$D$13),IF(AND(E38&lt;DATE(2020,11,1),F38&gt;DATE(2020,11,30)),(NETWORKDAYS(Lister!$D$22,Lister!$E$22,Lister!$D$7:$D$13)-R38)*N38/NETWORKDAYS(Lister!$D$22,Lister!$E$22,Lister!$D$7:$D$13),IF(OR(AND(E38&lt;DATE(2020,11,1),F38&lt;DATE(2020,11,1)),E38&gt;DATE(2020,11,30)),0)))))),0),"")</f>
        <v/>
      </c>
      <c r="Z38" s="50" t="str">
        <f>IFERROR(MAX(IF(OR(O38="",P38="",Q38="",R38="",S38="",T38="",U38=""),"",IF(AND(MONTH(E38)=12,MONTH(F38)=12),(NETWORKDAYS(E38,F38,Lister!$D$7:$D$13)-S38)*N38/NETWORKDAYS(Lister!$D$23,Lister!$E$23,Lister!$D$7:$D$13),IF(AND(MONTH(E38)=12,F38&gt;DATE(2020,12,31)),(NETWORKDAYS(E38,Lister!$E$23,Lister!$D$7:$D$13)-S38)*N38/NETWORKDAYS(Lister!$D$23,Lister!$E$23,Lister!$D$7:$D$13),IF(AND(E38&lt;DATE(2020,12,1),MONTH(F38)=12),(NETWORKDAYS(Lister!$D$23,F38,Lister!$D$7:$D$13)-S38)*N38/NETWORKDAYS(Lister!$D$23,Lister!$E$23,Lister!$D$7:$D$13),IF(AND(E38&lt;DATE(2020,12,1),F38&gt;DATE(2020,12,31)),(NETWORKDAYS(Lister!$D$23,Lister!$E$23,Lister!$D$7:$D$13)-S38)*N38/NETWORKDAYS(Lister!$D$23,Lister!$E$23,Lister!$D$7:$D$13),IF(OR(AND(E38&lt;DATE(2020,12,1),F38&lt;DATE(2020,12,1)),E38&gt;DATE(2020,12,31)),0)))))),0),"")</f>
        <v/>
      </c>
      <c r="AA38" s="50" t="str">
        <f>IFERROR(MAX(IF(OR(O38="",P38="",Q38="",R38="",S38="",T38="",U38=""),"",IF(AND(MONTH(E38)=1,MONTH(F38)=1),(NETWORKDAYS(E38,F38,Lister!$D$7:$D$13)-T38)*N38/NETWORKDAYS(Lister!$D$24,Lister!$E$24,Lister!$D$7:$D$13),IF(AND(MONTH(E38)=1,F38&gt;DATE(2021,1,31)),(NETWORKDAYS(E38,Lister!$E$24,Lister!$D$7:$D$13)-T38)*N38/NETWORKDAYS(Lister!$D$24,Lister!$E$24,Lister!$D$7:$D$13),IF(AND(E38&lt;DATE(2021,1,1),MONTH(F38)=1),(NETWORKDAYS(Lister!$D$24,F38,Lister!$D$7:$D$13)-T38)*N38/NETWORKDAYS(Lister!$D$24,Lister!$E$24,Lister!$D$7:$D$13),IF(AND(E38&lt;DATE(2021,1,1),F38&gt;DATE(2021,1,31)),(NETWORKDAYS(Lister!$D$24,Lister!$E$24,Lister!$D$7:$D$13)-T38)*N38/NETWORKDAYS(Lister!$D$24,Lister!$E$24,Lister!$D$7:$D$13),IF(OR(AND(E38&lt;DATE(2021,1,1),F38&lt;DATE(2021,1,1)),E38&gt;DATE(2021,1,31)),0)))))),0),"")</f>
        <v/>
      </c>
      <c r="AB38" s="50" t="str">
        <f>IFERROR(MAX(IF(OR(O38="",P38="",Q38="",R38="",S38="",T38="",U38=""),"",IF(AND(MONTH(E38)=2,MONTH(F38)=2),(NETWORKDAYS(E38,F38,Lister!$D$7:$D$13)-U38)*N38/NETWORKDAYS(Lister!$D$25,Lister!$E$25,Lister!$D$7:$D$13),IF(AND(E38&lt;DATE(2021,2,1),MONTH(F38)=2),(NETWORKDAYS(Lister!$D$25,F38,Lister!$D$7:$D$13)-U38)*N38/NETWORKDAYS(Lister!$D$25,Lister!$E$25,Lister!$D$7:$D$13),IF(AND(E38&lt;DATE(2021,2,1),F38&lt;DATE(2021,2,1)),0)))),0),"")</f>
        <v/>
      </c>
      <c r="AC38" s="52" t="str">
        <f t="shared" si="3"/>
        <v/>
      </c>
    </row>
    <row r="39" spans="1:29" x14ac:dyDescent="0.35">
      <c r="A39" s="11" t="str">
        <f t="shared" si="4"/>
        <v/>
      </c>
      <c r="B39" s="33"/>
      <c r="C39" s="17"/>
      <c r="D39" s="18"/>
      <c r="E39" s="12"/>
      <c r="F39" s="12"/>
      <c r="G39" s="42" t="str">
        <f>IF(OR(E39="",F39=""),"",NETWORKDAYS(E39,F39,Lister!$D$7:$D$13))</f>
        <v/>
      </c>
      <c r="H39" s="14"/>
      <c r="I39" s="25" t="str">
        <f t="shared" si="0"/>
        <v/>
      </c>
      <c r="J39" s="47"/>
      <c r="K39" s="48"/>
      <c r="L39" s="15"/>
      <c r="M39" s="51" t="str">
        <f t="shared" si="1"/>
        <v/>
      </c>
      <c r="N39" s="49" t="str">
        <f t="shared" si="2"/>
        <v/>
      </c>
      <c r="O39" s="15"/>
      <c r="P39" s="15"/>
      <c r="Q39" s="15"/>
      <c r="R39" s="15"/>
      <c r="S39" s="15"/>
      <c r="T39" s="15"/>
      <c r="U39" s="15"/>
      <c r="V39" s="50" t="str">
        <f>IFERROR(MAX(IF(OR(O39="",P39="",Q39="",R39="",S39="",T39="",U39=""),"",IF(AND(MONTH(E39)=8,MONTH(F39)=8),(NETWORKDAYS(E39,F39,Lister!$D$7:$D$13)-O39)*N39/NETWORKDAYS(Lister!$D$19,Lister!$E$19,Lister!$D$7:$D$13),IF(AND(MONTH(E39)=8,F39&gt;DATE(2020,8,31)),(NETWORKDAYS(E39,Lister!$E$19,Lister!$D$7:$D$13)-O39)*N39/NETWORKDAYS(Lister!$D$19,Lister!$E$19,Lister!$D$7:$D$13),IF(E39&gt;DATE(2020,8,31),0)))),0),"")</f>
        <v/>
      </c>
      <c r="W39" s="50" t="str">
        <f>IFERROR(MAX(IF(OR(O39="",P39="",Q39="",R39="",S39="",T39="",U39=""),"",IF(AND(MONTH(E39)=9,MONTH(F39)=9),(NETWORKDAYS(E39,F39,Lister!$D$7:$D$13)-P39)*N39/NETWORKDAYS(Lister!$D$20,Lister!$E$20,Lister!$D$7:$D$13),IF(AND(MONTH(E39)=9,F39&gt;DATE(2020,9,30)),(NETWORKDAYS(E39,Lister!$E$20,Lister!$D$7:$D$13)-P39)*N39/NETWORKDAYS(Lister!$D$20,Lister!$E$20,Lister!$D$7:$D$13),IF(AND(E39&lt;DATE(2020,9,1),MONTH(F39)=9),(NETWORKDAYS(Lister!$D$20,F39,Lister!$D$7:$D$13)-P39)*N39/NETWORKDAYS(Lister!$D$20,Lister!$E$20,Lister!$D$7:$D$13),IF(AND(E39&lt;DATE(2020,9,1),F39&gt;DATE(2020,9,30)),(NETWORKDAYS(Lister!$D$20,Lister!$E$20,Lister!$D$7:$D$13)-P39)*N39/NETWORKDAYS(Lister!$D$20,Lister!$E$20,Lister!$D$7:$D$13),IF(OR(AND(E39&lt;DATE(2020,9,1),F39&lt;DATE(2020,9,1)),E39&gt;DATE(2020,9,30)),0)))))),0),"")</f>
        <v/>
      </c>
      <c r="X39" s="50" t="str">
        <f>IFERROR(MAX(IF(OR(O39="",P39="",Q39="",R39="",S39="",T39="",U39=""),"",IF(AND(MONTH(E39)=10,MONTH(F39)=10),(NETWORKDAYS(E39,F39,Lister!$D$7:$D$13)-Q39)*N39/NETWORKDAYS(Lister!$D$21,Lister!$E$21,Lister!$D$7:$D$13),IF(AND(MONTH(E39)=10,F39&gt;DATE(2020,10,31)),(NETWORKDAYS(E39,Lister!$E$21,Lister!$D$7:$D$13)-Q39)*N39/NETWORKDAYS(Lister!$D$21,Lister!$E$21,Lister!$D$7:$D$13),IF(AND(E39&lt;DATE(2020,10,1),MONTH(F39)=10),(NETWORKDAYS(Lister!$D$21,F39,Lister!$D$7:$D$13)-Q39)*N39/NETWORKDAYS(Lister!$D$21,Lister!$E$21,Lister!$D$7:$D$13),IF(AND(E39&lt;DATE(2020,31,1),F39&gt;DATE(2020,10,31)),(NETWORKDAYS(Lister!$D$21,Lister!$E$21,Lister!$D$7:$D$13)-Q39)*N39/NETWORKDAYS(Lister!$D$21,Lister!$E$21,Lister!$D$7:$D$13),IF(OR(AND(E39&lt;DATE(2020,10,1),F39&lt;DATE(2020,10,1)),E39&gt;DATE(2020,10,31)),0)))))),0),"")</f>
        <v/>
      </c>
      <c r="Y39" s="50" t="str">
        <f>IFERROR(MAX(IF(OR(O39="",P39="",Q39="",R39="",S39="",T39="",U39=""),"",IF(AND(MONTH(E39)=11,MONTH(F39)=11),(NETWORKDAYS(E39,F39,Lister!$D$7:$D$13)-R39)*N39/NETWORKDAYS(Lister!$D$22,Lister!$E$22,Lister!$D$7:$D$13),IF(AND(MONTH(E39)=11,F39&gt;DATE(2020,11,30)),(NETWORKDAYS(E39,Lister!$E$22,Lister!$D$7:$D$13)-R39)*N39/NETWORKDAYS(Lister!$D$22,Lister!$E$22,Lister!$D$7:$D$13),IF(AND(E39&lt;DATE(2020,11,1),MONTH(F39)=11),(NETWORKDAYS(Lister!$D$22,F39,Lister!$D$7:$D$13)-R39)*N39/NETWORKDAYS(Lister!$D$22,Lister!$E$22,Lister!$D$7:$D$13),IF(AND(E39&lt;DATE(2020,11,1),F39&gt;DATE(2020,11,30)),(NETWORKDAYS(Lister!$D$22,Lister!$E$22,Lister!$D$7:$D$13)-R39)*N39/NETWORKDAYS(Lister!$D$22,Lister!$E$22,Lister!$D$7:$D$13),IF(OR(AND(E39&lt;DATE(2020,11,1),F39&lt;DATE(2020,11,1)),E39&gt;DATE(2020,11,30)),0)))))),0),"")</f>
        <v/>
      </c>
      <c r="Z39" s="50" t="str">
        <f>IFERROR(MAX(IF(OR(O39="",P39="",Q39="",R39="",S39="",T39="",U39=""),"",IF(AND(MONTH(E39)=12,MONTH(F39)=12),(NETWORKDAYS(E39,F39,Lister!$D$7:$D$13)-S39)*N39/NETWORKDAYS(Lister!$D$23,Lister!$E$23,Lister!$D$7:$D$13),IF(AND(MONTH(E39)=12,F39&gt;DATE(2020,12,31)),(NETWORKDAYS(E39,Lister!$E$23,Lister!$D$7:$D$13)-S39)*N39/NETWORKDAYS(Lister!$D$23,Lister!$E$23,Lister!$D$7:$D$13),IF(AND(E39&lt;DATE(2020,12,1),MONTH(F39)=12),(NETWORKDAYS(Lister!$D$23,F39,Lister!$D$7:$D$13)-S39)*N39/NETWORKDAYS(Lister!$D$23,Lister!$E$23,Lister!$D$7:$D$13),IF(AND(E39&lt;DATE(2020,12,1),F39&gt;DATE(2020,12,31)),(NETWORKDAYS(Lister!$D$23,Lister!$E$23,Lister!$D$7:$D$13)-S39)*N39/NETWORKDAYS(Lister!$D$23,Lister!$E$23,Lister!$D$7:$D$13),IF(OR(AND(E39&lt;DATE(2020,12,1),F39&lt;DATE(2020,12,1)),E39&gt;DATE(2020,12,31)),0)))))),0),"")</f>
        <v/>
      </c>
      <c r="AA39" s="50" t="str">
        <f>IFERROR(MAX(IF(OR(O39="",P39="",Q39="",R39="",S39="",T39="",U39=""),"",IF(AND(MONTH(E39)=1,MONTH(F39)=1),(NETWORKDAYS(E39,F39,Lister!$D$7:$D$13)-T39)*N39/NETWORKDAYS(Lister!$D$24,Lister!$E$24,Lister!$D$7:$D$13),IF(AND(MONTH(E39)=1,F39&gt;DATE(2021,1,31)),(NETWORKDAYS(E39,Lister!$E$24,Lister!$D$7:$D$13)-T39)*N39/NETWORKDAYS(Lister!$D$24,Lister!$E$24,Lister!$D$7:$D$13),IF(AND(E39&lt;DATE(2021,1,1),MONTH(F39)=1),(NETWORKDAYS(Lister!$D$24,F39,Lister!$D$7:$D$13)-T39)*N39/NETWORKDAYS(Lister!$D$24,Lister!$E$24,Lister!$D$7:$D$13),IF(AND(E39&lt;DATE(2021,1,1),F39&gt;DATE(2021,1,31)),(NETWORKDAYS(Lister!$D$24,Lister!$E$24,Lister!$D$7:$D$13)-T39)*N39/NETWORKDAYS(Lister!$D$24,Lister!$E$24,Lister!$D$7:$D$13),IF(OR(AND(E39&lt;DATE(2021,1,1),F39&lt;DATE(2021,1,1)),E39&gt;DATE(2021,1,31)),0)))))),0),"")</f>
        <v/>
      </c>
      <c r="AB39" s="50" t="str">
        <f>IFERROR(MAX(IF(OR(O39="",P39="",Q39="",R39="",S39="",T39="",U39=""),"",IF(AND(MONTH(E39)=2,MONTH(F39)=2),(NETWORKDAYS(E39,F39,Lister!$D$7:$D$13)-U39)*N39/NETWORKDAYS(Lister!$D$25,Lister!$E$25,Lister!$D$7:$D$13),IF(AND(E39&lt;DATE(2021,2,1),MONTH(F39)=2),(NETWORKDAYS(Lister!$D$25,F39,Lister!$D$7:$D$13)-U39)*N39/NETWORKDAYS(Lister!$D$25,Lister!$E$25,Lister!$D$7:$D$13),IF(AND(E39&lt;DATE(2021,2,1),F39&lt;DATE(2021,2,1)),0)))),0),"")</f>
        <v/>
      </c>
      <c r="AC39" s="52" t="str">
        <f t="shared" si="3"/>
        <v/>
      </c>
    </row>
    <row r="40" spans="1:29" x14ac:dyDescent="0.35">
      <c r="A40" s="11" t="str">
        <f t="shared" si="4"/>
        <v/>
      </c>
      <c r="B40" s="33"/>
      <c r="C40" s="17"/>
      <c r="D40" s="18"/>
      <c r="E40" s="12"/>
      <c r="F40" s="12"/>
      <c r="G40" s="42" t="str">
        <f>IF(OR(E40="",F40=""),"",NETWORKDAYS(E40,F40,Lister!$D$7:$D$13))</f>
        <v/>
      </c>
      <c r="H40" s="14"/>
      <c r="I40" s="25" t="str">
        <f t="shared" si="0"/>
        <v/>
      </c>
      <c r="J40" s="47"/>
      <c r="K40" s="48"/>
      <c r="L40" s="15"/>
      <c r="M40" s="51" t="str">
        <f t="shared" si="1"/>
        <v/>
      </c>
      <c r="N40" s="49" t="str">
        <f t="shared" si="2"/>
        <v/>
      </c>
      <c r="O40" s="15"/>
      <c r="P40" s="15"/>
      <c r="Q40" s="15"/>
      <c r="R40" s="15"/>
      <c r="S40" s="15"/>
      <c r="T40" s="15"/>
      <c r="U40" s="15"/>
      <c r="V40" s="50" t="str">
        <f>IFERROR(MAX(IF(OR(O40="",P40="",Q40="",R40="",S40="",T40="",U40=""),"",IF(AND(MONTH(E40)=8,MONTH(F40)=8),(NETWORKDAYS(E40,F40,Lister!$D$7:$D$13)-O40)*N40/NETWORKDAYS(Lister!$D$19,Lister!$E$19,Lister!$D$7:$D$13),IF(AND(MONTH(E40)=8,F40&gt;DATE(2020,8,31)),(NETWORKDAYS(E40,Lister!$E$19,Lister!$D$7:$D$13)-O40)*N40/NETWORKDAYS(Lister!$D$19,Lister!$E$19,Lister!$D$7:$D$13),IF(E40&gt;DATE(2020,8,31),0)))),0),"")</f>
        <v/>
      </c>
      <c r="W40" s="50" t="str">
        <f>IFERROR(MAX(IF(OR(O40="",P40="",Q40="",R40="",S40="",T40="",U40=""),"",IF(AND(MONTH(E40)=9,MONTH(F40)=9),(NETWORKDAYS(E40,F40,Lister!$D$7:$D$13)-P40)*N40/NETWORKDAYS(Lister!$D$20,Lister!$E$20,Lister!$D$7:$D$13),IF(AND(MONTH(E40)=9,F40&gt;DATE(2020,9,30)),(NETWORKDAYS(E40,Lister!$E$20,Lister!$D$7:$D$13)-P40)*N40/NETWORKDAYS(Lister!$D$20,Lister!$E$20,Lister!$D$7:$D$13),IF(AND(E40&lt;DATE(2020,9,1),MONTH(F40)=9),(NETWORKDAYS(Lister!$D$20,F40,Lister!$D$7:$D$13)-P40)*N40/NETWORKDAYS(Lister!$D$20,Lister!$E$20,Lister!$D$7:$D$13),IF(AND(E40&lt;DATE(2020,9,1),F40&gt;DATE(2020,9,30)),(NETWORKDAYS(Lister!$D$20,Lister!$E$20,Lister!$D$7:$D$13)-P40)*N40/NETWORKDAYS(Lister!$D$20,Lister!$E$20,Lister!$D$7:$D$13),IF(OR(AND(E40&lt;DATE(2020,9,1),F40&lt;DATE(2020,9,1)),E40&gt;DATE(2020,9,30)),0)))))),0),"")</f>
        <v/>
      </c>
      <c r="X40" s="50" t="str">
        <f>IFERROR(MAX(IF(OR(O40="",P40="",Q40="",R40="",S40="",T40="",U40=""),"",IF(AND(MONTH(E40)=10,MONTH(F40)=10),(NETWORKDAYS(E40,F40,Lister!$D$7:$D$13)-Q40)*N40/NETWORKDAYS(Lister!$D$21,Lister!$E$21,Lister!$D$7:$D$13),IF(AND(MONTH(E40)=10,F40&gt;DATE(2020,10,31)),(NETWORKDAYS(E40,Lister!$E$21,Lister!$D$7:$D$13)-Q40)*N40/NETWORKDAYS(Lister!$D$21,Lister!$E$21,Lister!$D$7:$D$13),IF(AND(E40&lt;DATE(2020,10,1),MONTH(F40)=10),(NETWORKDAYS(Lister!$D$21,F40,Lister!$D$7:$D$13)-Q40)*N40/NETWORKDAYS(Lister!$D$21,Lister!$E$21,Lister!$D$7:$D$13),IF(AND(E40&lt;DATE(2020,31,1),F40&gt;DATE(2020,10,31)),(NETWORKDAYS(Lister!$D$21,Lister!$E$21,Lister!$D$7:$D$13)-Q40)*N40/NETWORKDAYS(Lister!$D$21,Lister!$E$21,Lister!$D$7:$D$13),IF(OR(AND(E40&lt;DATE(2020,10,1),F40&lt;DATE(2020,10,1)),E40&gt;DATE(2020,10,31)),0)))))),0),"")</f>
        <v/>
      </c>
      <c r="Y40" s="50" t="str">
        <f>IFERROR(MAX(IF(OR(O40="",P40="",Q40="",R40="",S40="",T40="",U40=""),"",IF(AND(MONTH(E40)=11,MONTH(F40)=11),(NETWORKDAYS(E40,F40,Lister!$D$7:$D$13)-R40)*N40/NETWORKDAYS(Lister!$D$22,Lister!$E$22,Lister!$D$7:$D$13),IF(AND(MONTH(E40)=11,F40&gt;DATE(2020,11,30)),(NETWORKDAYS(E40,Lister!$E$22,Lister!$D$7:$D$13)-R40)*N40/NETWORKDAYS(Lister!$D$22,Lister!$E$22,Lister!$D$7:$D$13),IF(AND(E40&lt;DATE(2020,11,1),MONTH(F40)=11),(NETWORKDAYS(Lister!$D$22,F40,Lister!$D$7:$D$13)-R40)*N40/NETWORKDAYS(Lister!$D$22,Lister!$E$22,Lister!$D$7:$D$13),IF(AND(E40&lt;DATE(2020,11,1),F40&gt;DATE(2020,11,30)),(NETWORKDAYS(Lister!$D$22,Lister!$E$22,Lister!$D$7:$D$13)-R40)*N40/NETWORKDAYS(Lister!$D$22,Lister!$E$22,Lister!$D$7:$D$13),IF(OR(AND(E40&lt;DATE(2020,11,1),F40&lt;DATE(2020,11,1)),E40&gt;DATE(2020,11,30)),0)))))),0),"")</f>
        <v/>
      </c>
      <c r="Z40" s="50" t="str">
        <f>IFERROR(MAX(IF(OR(O40="",P40="",Q40="",R40="",S40="",T40="",U40=""),"",IF(AND(MONTH(E40)=12,MONTH(F40)=12),(NETWORKDAYS(E40,F40,Lister!$D$7:$D$13)-S40)*N40/NETWORKDAYS(Lister!$D$23,Lister!$E$23,Lister!$D$7:$D$13),IF(AND(MONTH(E40)=12,F40&gt;DATE(2020,12,31)),(NETWORKDAYS(E40,Lister!$E$23,Lister!$D$7:$D$13)-S40)*N40/NETWORKDAYS(Lister!$D$23,Lister!$E$23,Lister!$D$7:$D$13),IF(AND(E40&lt;DATE(2020,12,1),MONTH(F40)=12),(NETWORKDAYS(Lister!$D$23,F40,Lister!$D$7:$D$13)-S40)*N40/NETWORKDAYS(Lister!$D$23,Lister!$E$23,Lister!$D$7:$D$13),IF(AND(E40&lt;DATE(2020,12,1),F40&gt;DATE(2020,12,31)),(NETWORKDAYS(Lister!$D$23,Lister!$E$23,Lister!$D$7:$D$13)-S40)*N40/NETWORKDAYS(Lister!$D$23,Lister!$E$23,Lister!$D$7:$D$13),IF(OR(AND(E40&lt;DATE(2020,12,1),F40&lt;DATE(2020,12,1)),E40&gt;DATE(2020,12,31)),0)))))),0),"")</f>
        <v/>
      </c>
      <c r="AA40" s="50" t="str">
        <f>IFERROR(MAX(IF(OR(O40="",P40="",Q40="",R40="",S40="",T40="",U40=""),"",IF(AND(MONTH(E40)=1,MONTH(F40)=1),(NETWORKDAYS(E40,F40,Lister!$D$7:$D$13)-T40)*N40/NETWORKDAYS(Lister!$D$24,Lister!$E$24,Lister!$D$7:$D$13),IF(AND(MONTH(E40)=1,F40&gt;DATE(2021,1,31)),(NETWORKDAYS(E40,Lister!$E$24,Lister!$D$7:$D$13)-T40)*N40/NETWORKDAYS(Lister!$D$24,Lister!$E$24,Lister!$D$7:$D$13),IF(AND(E40&lt;DATE(2021,1,1),MONTH(F40)=1),(NETWORKDAYS(Lister!$D$24,F40,Lister!$D$7:$D$13)-T40)*N40/NETWORKDAYS(Lister!$D$24,Lister!$E$24,Lister!$D$7:$D$13),IF(AND(E40&lt;DATE(2021,1,1),F40&gt;DATE(2021,1,31)),(NETWORKDAYS(Lister!$D$24,Lister!$E$24,Lister!$D$7:$D$13)-T40)*N40/NETWORKDAYS(Lister!$D$24,Lister!$E$24,Lister!$D$7:$D$13),IF(OR(AND(E40&lt;DATE(2021,1,1),F40&lt;DATE(2021,1,1)),E40&gt;DATE(2021,1,31)),0)))))),0),"")</f>
        <v/>
      </c>
      <c r="AB40" s="50" t="str">
        <f>IFERROR(MAX(IF(OR(O40="",P40="",Q40="",R40="",S40="",T40="",U40=""),"",IF(AND(MONTH(E40)=2,MONTH(F40)=2),(NETWORKDAYS(E40,F40,Lister!$D$7:$D$13)-U40)*N40/NETWORKDAYS(Lister!$D$25,Lister!$E$25,Lister!$D$7:$D$13),IF(AND(E40&lt;DATE(2021,2,1),MONTH(F40)=2),(NETWORKDAYS(Lister!$D$25,F40,Lister!$D$7:$D$13)-U40)*N40/NETWORKDAYS(Lister!$D$25,Lister!$E$25,Lister!$D$7:$D$13),IF(AND(E40&lt;DATE(2021,2,1),F40&lt;DATE(2021,2,1)),0)))),0),"")</f>
        <v/>
      </c>
      <c r="AC40" s="52" t="str">
        <f t="shared" si="3"/>
        <v/>
      </c>
    </row>
    <row r="41" spans="1:29" x14ac:dyDescent="0.35">
      <c r="A41" s="11" t="str">
        <f t="shared" si="4"/>
        <v/>
      </c>
      <c r="B41" s="33"/>
      <c r="C41" s="17"/>
      <c r="D41" s="18"/>
      <c r="E41" s="12"/>
      <c r="F41" s="12"/>
      <c r="G41" s="42" t="str">
        <f>IF(OR(E41="",F41=""),"",NETWORKDAYS(E41,F41,Lister!$D$7:$D$13))</f>
        <v/>
      </c>
      <c r="H41" s="14"/>
      <c r="I41" s="25" t="str">
        <f t="shared" si="0"/>
        <v/>
      </c>
      <c r="J41" s="47"/>
      <c r="K41" s="48"/>
      <c r="L41" s="15"/>
      <c r="M41" s="51" t="str">
        <f t="shared" si="1"/>
        <v/>
      </c>
      <c r="N41" s="49" t="str">
        <f t="shared" si="2"/>
        <v/>
      </c>
      <c r="O41" s="15"/>
      <c r="P41" s="15"/>
      <c r="Q41" s="15"/>
      <c r="R41" s="15"/>
      <c r="S41" s="15"/>
      <c r="T41" s="15"/>
      <c r="U41" s="15"/>
      <c r="V41" s="50" t="str">
        <f>IFERROR(MAX(IF(OR(O41="",P41="",Q41="",R41="",S41="",T41="",U41=""),"",IF(AND(MONTH(E41)=8,MONTH(F41)=8),(NETWORKDAYS(E41,F41,Lister!$D$7:$D$13)-O41)*N41/NETWORKDAYS(Lister!$D$19,Lister!$E$19,Lister!$D$7:$D$13),IF(AND(MONTH(E41)=8,F41&gt;DATE(2020,8,31)),(NETWORKDAYS(E41,Lister!$E$19,Lister!$D$7:$D$13)-O41)*N41/NETWORKDAYS(Lister!$D$19,Lister!$E$19,Lister!$D$7:$D$13),IF(E41&gt;DATE(2020,8,31),0)))),0),"")</f>
        <v/>
      </c>
      <c r="W41" s="50" t="str">
        <f>IFERROR(MAX(IF(OR(O41="",P41="",Q41="",R41="",S41="",T41="",U41=""),"",IF(AND(MONTH(E41)=9,MONTH(F41)=9),(NETWORKDAYS(E41,F41,Lister!$D$7:$D$13)-P41)*N41/NETWORKDAYS(Lister!$D$20,Lister!$E$20,Lister!$D$7:$D$13),IF(AND(MONTH(E41)=9,F41&gt;DATE(2020,9,30)),(NETWORKDAYS(E41,Lister!$E$20,Lister!$D$7:$D$13)-P41)*N41/NETWORKDAYS(Lister!$D$20,Lister!$E$20,Lister!$D$7:$D$13),IF(AND(E41&lt;DATE(2020,9,1),MONTH(F41)=9),(NETWORKDAYS(Lister!$D$20,F41,Lister!$D$7:$D$13)-P41)*N41/NETWORKDAYS(Lister!$D$20,Lister!$E$20,Lister!$D$7:$D$13),IF(AND(E41&lt;DATE(2020,9,1),F41&gt;DATE(2020,9,30)),(NETWORKDAYS(Lister!$D$20,Lister!$E$20,Lister!$D$7:$D$13)-P41)*N41/NETWORKDAYS(Lister!$D$20,Lister!$E$20,Lister!$D$7:$D$13),IF(OR(AND(E41&lt;DATE(2020,9,1),F41&lt;DATE(2020,9,1)),E41&gt;DATE(2020,9,30)),0)))))),0),"")</f>
        <v/>
      </c>
      <c r="X41" s="50" t="str">
        <f>IFERROR(MAX(IF(OR(O41="",P41="",Q41="",R41="",S41="",T41="",U41=""),"",IF(AND(MONTH(E41)=10,MONTH(F41)=10),(NETWORKDAYS(E41,F41,Lister!$D$7:$D$13)-Q41)*N41/NETWORKDAYS(Lister!$D$21,Lister!$E$21,Lister!$D$7:$D$13),IF(AND(MONTH(E41)=10,F41&gt;DATE(2020,10,31)),(NETWORKDAYS(E41,Lister!$E$21,Lister!$D$7:$D$13)-Q41)*N41/NETWORKDAYS(Lister!$D$21,Lister!$E$21,Lister!$D$7:$D$13),IF(AND(E41&lt;DATE(2020,10,1),MONTH(F41)=10),(NETWORKDAYS(Lister!$D$21,F41,Lister!$D$7:$D$13)-Q41)*N41/NETWORKDAYS(Lister!$D$21,Lister!$E$21,Lister!$D$7:$D$13),IF(AND(E41&lt;DATE(2020,31,1),F41&gt;DATE(2020,10,31)),(NETWORKDAYS(Lister!$D$21,Lister!$E$21,Lister!$D$7:$D$13)-Q41)*N41/NETWORKDAYS(Lister!$D$21,Lister!$E$21,Lister!$D$7:$D$13),IF(OR(AND(E41&lt;DATE(2020,10,1),F41&lt;DATE(2020,10,1)),E41&gt;DATE(2020,10,31)),0)))))),0),"")</f>
        <v/>
      </c>
      <c r="Y41" s="50" t="str">
        <f>IFERROR(MAX(IF(OR(O41="",P41="",Q41="",R41="",S41="",T41="",U41=""),"",IF(AND(MONTH(E41)=11,MONTH(F41)=11),(NETWORKDAYS(E41,F41,Lister!$D$7:$D$13)-R41)*N41/NETWORKDAYS(Lister!$D$22,Lister!$E$22,Lister!$D$7:$D$13),IF(AND(MONTH(E41)=11,F41&gt;DATE(2020,11,30)),(NETWORKDAYS(E41,Lister!$E$22,Lister!$D$7:$D$13)-R41)*N41/NETWORKDAYS(Lister!$D$22,Lister!$E$22,Lister!$D$7:$D$13),IF(AND(E41&lt;DATE(2020,11,1),MONTH(F41)=11),(NETWORKDAYS(Lister!$D$22,F41,Lister!$D$7:$D$13)-R41)*N41/NETWORKDAYS(Lister!$D$22,Lister!$E$22,Lister!$D$7:$D$13),IF(AND(E41&lt;DATE(2020,11,1),F41&gt;DATE(2020,11,30)),(NETWORKDAYS(Lister!$D$22,Lister!$E$22,Lister!$D$7:$D$13)-R41)*N41/NETWORKDAYS(Lister!$D$22,Lister!$E$22,Lister!$D$7:$D$13),IF(OR(AND(E41&lt;DATE(2020,11,1),F41&lt;DATE(2020,11,1)),E41&gt;DATE(2020,11,30)),0)))))),0),"")</f>
        <v/>
      </c>
      <c r="Z41" s="50" t="str">
        <f>IFERROR(MAX(IF(OR(O41="",P41="",Q41="",R41="",S41="",T41="",U41=""),"",IF(AND(MONTH(E41)=12,MONTH(F41)=12),(NETWORKDAYS(E41,F41,Lister!$D$7:$D$13)-S41)*N41/NETWORKDAYS(Lister!$D$23,Lister!$E$23,Lister!$D$7:$D$13),IF(AND(MONTH(E41)=12,F41&gt;DATE(2020,12,31)),(NETWORKDAYS(E41,Lister!$E$23,Lister!$D$7:$D$13)-S41)*N41/NETWORKDAYS(Lister!$D$23,Lister!$E$23,Lister!$D$7:$D$13),IF(AND(E41&lt;DATE(2020,12,1),MONTH(F41)=12),(NETWORKDAYS(Lister!$D$23,F41,Lister!$D$7:$D$13)-S41)*N41/NETWORKDAYS(Lister!$D$23,Lister!$E$23,Lister!$D$7:$D$13),IF(AND(E41&lt;DATE(2020,12,1),F41&gt;DATE(2020,12,31)),(NETWORKDAYS(Lister!$D$23,Lister!$E$23,Lister!$D$7:$D$13)-S41)*N41/NETWORKDAYS(Lister!$D$23,Lister!$E$23,Lister!$D$7:$D$13),IF(OR(AND(E41&lt;DATE(2020,12,1),F41&lt;DATE(2020,12,1)),E41&gt;DATE(2020,12,31)),0)))))),0),"")</f>
        <v/>
      </c>
      <c r="AA41" s="50" t="str">
        <f>IFERROR(MAX(IF(OR(O41="",P41="",Q41="",R41="",S41="",T41="",U41=""),"",IF(AND(MONTH(E41)=1,MONTH(F41)=1),(NETWORKDAYS(E41,F41,Lister!$D$7:$D$13)-T41)*N41/NETWORKDAYS(Lister!$D$24,Lister!$E$24,Lister!$D$7:$D$13),IF(AND(MONTH(E41)=1,F41&gt;DATE(2021,1,31)),(NETWORKDAYS(E41,Lister!$E$24,Lister!$D$7:$D$13)-T41)*N41/NETWORKDAYS(Lister!$D$24,Lister!$E$24,Lister!$D$7:$D$13),IF(AND(E41&lt;DATE(2021,1,1),MONTH(F41)=1),(NETWORKDAYS(Lister!$D$24,F41,Lister!$D$7:$D$13)-T41)*N41/NETWORKDAYS(Lister!$D$24,Lister!$E$24,Lister!$D$7:$D$13),IF(AND(E41&lt;DATE(2021,1,1),F41&gt;DATE(2021,1,31)),(NETWORKDAYS(Lister!$D$24,Lister!$E$24,Lister!$D$7:$D$13)-T41)*N41/NETWORKDAYS(Lister!$D$24,Lister!$E$24,Lister!$D$7:$D$13),IF(OR(AND(E41&lt;DATE(2021,1,1),F41&lt;DATE(2021,1,1)),E41&gt;DATE(2021,1,31)),0)))))),0),"")</f>
        <v/>
      </c>
      <c r="AB41" s="50" t="str">
        <f>IFERROR(MAX(IF(OR(O41="",P41="",Q41="",R41="",S41="",T41="",U41=""),"",IF(AND(MONTH(E41)=2,MONTH(F41)=2),(NETWORKDAYS(E41,F41,Lister!$D$7:$D$13)-U41)*N41/NETWORKDAYS(Lister!$D$25,Lister!$E$25,Lister!$D$7:$D$13),IF(AND(E41&lt;DATE(2021,2,1),MONTH(F41)=2),(NETWORKDAYS(Lister!$D$25,F41,Lister!$D$7:$D$13)-U41)*N41/NETWORKDAYS(Lister!$D$25,Lister!$E$25,Lister!$D$7:$D$13),IF(AND(E41&lt;DATE(2021,2,1),F41&lt;DATE(2021,2,1)),0)))),0),"")</f>
        <v/>
      </c>
      <c r="AC41" s="52" t="str">
        <f t="shared" si="3"/>
        <v/>
      </c>
    </row>
    <row r="42" spans="1:29" x14ac:dyDescent="0.35">
      <c r="A42" s="11" t="str">
        <f t="shared" si="4"/>
        <v/>
      </c>
      <c r="B42" s="33"/>
      <c r="C42" s="17"/>
      <c r="D42" s="18"/>
      <c r="E42" s="12"/>
      <c r="F42" s="12"/>
      <c r="G42" s="42" t="str">
        <f>IF(OR(E42="",F42=""),"",NETWORKDAYS(E42,F42,Lister!$D$7:$D$13))</f>
        <v/>
      </c>
      <c r="H42" s="14"/>
      <c r="I42" s="25" t="str">
        <f t="shared" si="0"/>
        <v/>
      </c>
      <c r="J42" s="47"/>
      <c r="K42" s="48"/>
      <c r="L42" s="15"/>
      <c r="M42" s="51" t="str">
        <f t="shared" si="1"/>
        <v/>
      </c>
      <c r="N42" s="49" t="str">
        <f t="shared" si="2"/>
        <v/>
      </c>
      <c r="O42" s="15"/>
      <c r="P42" s="15"/>
      <c r="Q42" s="15"/>
      <c r="R42" s="15"/>
      <c r="S42" s="15"/>
      <c r="T42" s="15"/>
      <c r="U42" s="15"/>
      <c r="V42" s="50" t="str">
        <f>IFERROR(MAX(IF(OR(O42="",P42="",Q42="",R42="",S42="",T42="",U42=""),"",IF(AND(MONTH(E42)=8,MONTH(F42)=8),(NETWORKDAYS(E42,F42,Lister!$D$7:$D$13)-O42)*N42/NETWORKDAYS(Lister!$D$19,Lister!$E$19,Lister!$D$7:$D$13),IF(AND(MONTH(E42)=8,F42&gt;DATE(2020,8,31)),(NETWORKDAYS(E42,Lister!$E$19,Lister!$D$7:$D$13)-O42)*N42/NETWORKDAYS(Lister!$D$19,Lister!$E$19,Lister!$D$7:$D$13),IF(E42&gt;DATE(2020,8,31),0)))),0),"")</f>
        <v/>
      </c>
      <c r="W42" s="50" t="str">
        <f>IFERROR(MAX(IF(OR(O42="",P42="",Q42="",R42="",S42="",T42="",U42=""),"",IF(AND(MONTH(E42)=9,MONTH(F42)=9),(NETWORKDAYS(E42,F42,Lister!$D$7:$D$13)-P42)*N42/NETWORKDAYS(Lister!$D$20,Lister!$E$20,Lister!$D$7:$D$13),IF(AND(MONTH(E42)=9,F42&gt;DATE(2020,9,30)),(NETWORKDAYS(E42,Lister!$E$20,Lister!$D$7:$D$13)-P42)*N42/NETWORKDAYS(Lister!$D$20,Lister!$E$20,Lister!$D$7:$D$13),IF(AND(E42&lt;DATE(2020,9,1),MONTH(F42)=9),(NETWORKDAYS(Lister!$D$20,F42,Lister!$D$7:$D$13)-P42)*N42/NETWORKDAYS(Lister!$D$20,Lister!$E$20,Lister!$D$7:$D$13),IF(AND(E42&lt;DATE(2020,9,1),F42&gt;DATE(2020,9,30)),(NETWORKDAYS(Lister!$D$20,Lister!$E$20,Lister!$D$7:$D$13)-P42)*N42/NETWORKDAYS(Lister!$D$20,Lister!$E$20,Lister!$D$7:$D$13),IF(OR(AND(E42&lt;DATE(2020,9,1),F42&lt;DATE(2020,9,1)),E42&gt;DATE(2020,9,30)),0)))))),0),"")</f>
        <v/>
      </c>
      <c r="X42" s="50" t="str">
        <f>IFERROR(MAX(IF(OR(O42="",P42="",Q42="",R42="",S42="",T42="",U42=""),"",IF(AND(MONTH(E42)=10,MONTH(F42)=10),(NETWORKDAYS(E42,F42,Lister!$D$7:$D$13)-Q42)*N42/NETWORKDAYS(Lister!$D$21,Lister!$E$21,Lister!$D$7:$D$13),IF(AND(MONTH(E42)=10,F42&gt;DATE(2020,10,31)),(NETWORKDAYS(E42,Lister!$E$21,Lister!$D$7:$D$13)-Q42)*N42/NETWORKDAYS(Lister!$D$21,Lister!$E$21,Lister!$D$7:$D$13),IF(AND(E42&lt;DATE(2020,10,1),MONTH(F42)=10),(NETWORKDAYS(Lister!$D$21,F42,Lister!$D$7:$D$13)-Q42)*N42/NETWORKDAYS(Lister!$D$21,Lister!$E$21,Lister!$D$7:$D$13),IF(AND(E42&lt;DATE(2020,31,1),F42&gt;DATE(2020,10,31)),(NETWORKDAYS(Lister!$D$21,Lister!$E$21,Lister!$D$7:$D$13)-Q42)*N42/NETWORKDAYS(Lister!$D$21,Lister!$E$21,Lister!$D$7:$D$13),IF(OR(AND(E42&lt;DATE(2020,10,1),F42&lt;DATE(2020,10,1)),E42&gt;DATE(2020,10,31)),0)))))),0),"")</f>
        <v/>
      </c>
      <c r="Y42" s="50" t="str">
        <f>IFERROR(MAX(IF(OR(O42="",P42="",Q42="",R42="",S42="",T42="",U42=""),"",IF(AND(MONTH(E42)=11,MONTH(F42)=11),(NETWORKDAYS(E42,F42,Lister!$D$7:$D$13)-R42)*N42/NETWORKDAYS(Lister!$D$22,Lister!$E$22,Lister!$D$7:$D$13),IF(AND(MONTH(E42)=11,F42&gt;DATE(2020,11,30)),(NETWORKDAYS(E42,Lister!$E$22,Lister!$D$7:$D$13)-R42)*N42/NETWORKDAYS(Lister!$D$22,Lister!$E$22,Lister!$D$7:$D$13),IF(AND(E42&lt;DATE(2020,11,1),MONTH(F42)=11),(NETWORKDAYS(Lister!$D$22,F42,Lister!$D$7:$D$13)-R42)*N42/NETWORKDAYS(Lister!$D$22,Lister!$E$22,Lister!$D$7:$D$13),IF(AND(E42&lt;DATE(2020,11,1),F42&gt;DATE(2020,11,30)),(NETWORKDAYS(Lister!$D$22,Lister!$E$22,Lister!$D$7:$D$13)-R42)*N42/NETWORKDAYS(Lister!$D$22,Lister!$E$22,Lister!$D$7:$D$13),IF(OR(AND(E42&lt;DATE(2020,11,1),F42&lt;DATE(2020,11,1)),E42&gt;DATE(2020,11,30)),0)))))),0),"")</f>
        <v/>
      </c>
      <c r="Z42" s="50" t="str">
        <f>IFERROR(MAX(IF(OR(O42="",P42="",Q42="",R42="",S42="",T42="",U42=""),"",IF(AND(MONTH(E42)=12,MONTH(F42)=12),(NETWORKDAYS(E42,F42,Lister!$D$7:$D$13)-S42)*N42/NETWORKDAYS(Lister!$D$23,Lister!$E$23,Lister!$D$7:$D$13),IF(AND(MONTH(E42)=12,F42&gt;DATE(2020,12,31)),(NETWORKDAYS(E42,Lister!$E$23,Lister!$D$7:$D$13)-S42)*N42/NETWORKDAYS(Lister!$D$23,Lister!$E$23,Lister!$D$7:$D$13),IF(AND(E42&lt;DATE(2020,12,1),MONTH(F42)=12),(NETWORKDAYS(Lister!$D$23,F42,Lister!$D$7:$D$13)-S42)*N42/NETWORKDAYS(Lister!$D$23,Lister!$E$23,Lister!$D$7:$D$13),IF(AND(E42&lt;DATE(2020,12,1),F42&gt;DATE(2020,12,31)),(NETWORKDAYS(Lister!$D$23,Lister!$E$23,Lister!$D$7:$D$13)-S42)*N42/NETWORKDAYS(Lister!$D$23,Lister!$E$23,Lister!$D$7:$D$13),IF(OR(AND(E42&lt;DATE(2020,12,1),F42&lt;DATE(2020,12,1)),E42&gt;DATE(2020,12,31)),0)))))),0),"")</f>
        <v/>
      </c>
      <c r="AA42" s="50" t="str">
        <f>IFERROR(MAX(IF(OR(O42="",P42="",Q42="",R42="",S42="",T42="",U42=""),"",IF(AND(MONTH(E42)=1,MONTH(F42)=1),(NETWORKDAYS(E42,F42,Lister!$D$7:$D$13)-T42)*N42/NETWORKDAYS(Lister!$D$24,Lister!$E$24,Lister!$D$7:$D$13),IF(AND(MONTH(E42)=1,F42&gt;DATE(2021,1,31)),(NETWORKDAYS(E42,Lister!$E$24,Lister!$D$7:$D$13)-T42)*N42/NETWORKDAYS(Lister!$D$24,Lister!$E$24,Lister!$D$7:$D$13),IF(AND(E42&lt;DATE(2021,1,1),MONTH(F42)=1),(NETWORKDAYS(Lister!$D$24,F42,Lister!$D$7:$D$13)-T42)*N42/NETWORKDAYS(Lister!$D$24,Lister!$E$24,Lister!$D$7:$D$13),IF(AND(E42&lt;DATE(2021,1,1),F42&gt;DATE(2021,1,31)),(NETWORKDAYS(Lister!$D$24,Lister!$E$24,Lister!$D$7:$D$13)-T42)*N42/NETWORKDAYS(Lister!$D$24,Lister!$E$24,Lister!$D$7:$D$13),IF(OR(AND(E42&lt;DATE(2021,1,1),F42&lt;DATE(2021,1,1)),E42&gt;DATE(2021,1,31)),0)))))),0),"")</f>
        <v/>
      </c>
      <c r="AB42" s="50" t="str">
        <f>IFERROR(MAX(IF(OR(O42="",P42="",Q42="",R42="",S42="",T42="",U42=""),"",IF(AND(MONTH(E42)=2,MONTH(F42)=2),(NETWORKDAYS(E42,F42,Lister!$D$7:$D$13)-U42)*N42/NETWORKDAYS(Lister!$D$25,Lister!$E$25,Lister!$D$7:$D$13),IF(AND(E42&lt;DATE(2021,2,1),MONTH(F42)=2),(NETWORKDAYS(Lister!$D$25,F42,Lister!$D$7:$D$13)-U42)*N42/NETWORKDAYS(Lister!$D$25,Lister!$E$25,Lister!$D$7:$D$13),IF(AND(E42&lt;DATE(2021,2,1),F42&lt;DATE(2021,2,1)),0)))),0),"")</f>
        <v/>
      </c>
      <c r="AC42" s="52" t="str">
        <f t="shared" si="3"/>
        <v/>
      </c>
    </row>
    <row r="43" spans="1:29" x14ac:dyDescent="0.35">
      <c r="A43" s="11" t="str">
        <f t="shared" si="4"/>
        <v/>
      </c>
      <c r="B43" s="33"/>
      <c r="C43" s="17"/>
      <c r="D43" s="18"/>
      <c r="E43" s="12"/>
      <c r="F43" s="12"/>
      <c r="G43" s="42" t="str">
        <f>IF(OR(E43="",F43=""),"",NETWORKDAYS(E43,F43,Lister!$D$7:$D$13))</f>
        <v/>
      </c>
      <c r="H43" s="14"/>
      <c r="I43" s="25" t="str">
        <f t="shared" si="0"/>
        <v/>
      </c>
      <c r="J43" s="47"/>
      <c r="K43" s="48"/>
      <c r="L43" s="15"/>
      <c r="M43" s="51" t="str">
        <f t="shared" si="1"/>
        <v/>
      </c>
      <c r="N43" s="49" t="str">
        <f t="shared" si="2"/>
        <v/>
      </c>
      <c r="O43" s="15"/>
      <c r="P43" s="15"/>
      <c r="Q43" s="15"/>
      <c r="R43" s="15"/>
      <c r="S43" s="15"/>
      <c r="T43" s="15"/>
      <c r="U43" s="15"/>
      <c r="V43" s="50" t="str">
        <f>IFERROR(MAX(IF(OR(O43="",P43="",Q43="",R43="",S43="",T43="",U43=""),"",IF(AND(MONTH(E43)=8,MONTH(F43)=8),(NETWORKDAYS(E43,F43,Lister!$D$7:$D$13)-O43)*N43/NETWORKDAYS(Lister!$D$19,Lister!$E$19,Lister!$D$7:$D$13),IF(AND(MONTH(E43)=8,F43&gt;DATE(2020,8,31)),(NETWORKDAYS(E43,Lister!$E$19,Lister!$D$7:$D$13)-O43)*N43/NETWORKDAYS(Lister!$D$19,Lister!$E$19,Lister!$D$7:$D$13),IF(E43&gt;DATE(2020,8,31),0)))),0),"")</f>
        <v/>
      </c>
      <c r="W43" s="50" t="str">
        <f>IFERROR(MAX(IF(OR(O43="",P43="",Q43="",R43="",S43="",T43="",U43=""),"",IF(AND(MONTH(E43)=9,MONTH(F43)=9),(NETWORKDAYS(E43,F43,Lister!$D$7:$D$13)-P43)*N43/NETWORKDAYS(Lister!$D$20,Lister!$E$20,Lister!$D$7:$D$13),IF(AND(MONTH(E43)=9,F43&gt;DATE(2020,9,30)),(NETWORKDAYS(E43,Lister!$E$20,Lister!$D$7:$D$13)-P43)*N43/NETWORKDAYS(Lister!$D$20,Lister!$E$20,Lister!$D$7:$D$13),IF(AND(E43&lt;DATE(2020,9,1),MONTH(F43)=9),(NETWORKDAYS(Lister!$D$20,F43,Lister!$D$7:$D$13)-P43)*N43/NETWORKDAYS(Lister!$D$20,Lister!$E$20,Lister!$D$7:$D$13),IF(AND(E43&lt;DATE(2020,9,1),F43&gt;DATE(2020,9,30)),(NETWORKDAYS(Lister!$D$20,Lister!$E$20,Lister!$D$7:$D$13)-P43)*N43/NETWORKDAYS(Lister!$D$20,Lister!$E$20,Lister!$D$7:$D$13),IF(OR(AND(E43&lt;DATE(2020,9,1),F43&lt;DATE(2020,9,1)),E43&gt;DATE(2020,9,30)),0)))))),0),"")</f>
        <v/>
      </c>
      <c r="X43" s="50" t="str">
        <f>IFERROR(MAX(IF(OR(O43="",P43="",Q43="",R43="",S43="",T43="",U43=""),"",IF(AND(MONTH(E43)=10,MONTH(F43)=10),(NETWORKDAYS(E43,F43,Lister!$D$7:$D$13)-Q43)*N43/NETWORKDAYS(Lister!$D$21,Lister!$E$21,Lister!$D$7:$D$13),IF(AND(MONTH(E43)=10,F43&gt;DATE(2020,10,31)),(NETWORKDAYS(E43,Lister!$E$21,Lister!$D$7:$D$13)-Q43)*N43/NETWORKDAYS(Lister!$D$21,Lister!$E$21,Lister!$D$7:$D$13),IF(AND(E43&lt;DATE(2020,10,1),MONTH(F43)=10),(NETWORKDAYS(Lister!$D$21,F43,Lister!$D$7:$D$13)-Q43)*N43/NETWORKDAYS(Lister!$D$21,Lister!$E$21,Lister!$D$7:$D$13),IF(AND(E43&lt;DATE(2020,31,1),F43&gt;DATE(2020,10,31)),(NETWORKDAYS(Lister!$D$21,Lister!$E$21,Lister!$D$7:$D$13)-Q43)*N43/NETWORKDAYS(Lister!$D$21,Lister!$E$21,Lister!$D$7:$D$13),IF(OR(AND(E43&lt;DATE(2020,10,1),F43&lt;DATE(2020,10,1)),E43&gt;DATE(2020,10,31)),0)))))),0),"")</f>
        <v/>
      </c>
      <c r="Y43" s="50" t="str">
        <f>IFERROR(MAX(IF(OR(O43="",P43="",Q43="",R43="",S43="",T43="",U43=""),"",IF(AND(MONTH(E43)=11,MONTH(F43)=11),(NETWORKDAYS(E43,F43,Lister!$D$7:$D$13)-R43)*N43/NETWORKDAYS(Lister!$D$22,Lister!$E$22,Lister!$D$7:$D$13),IF(AND(MONTH(E43)=11,F43&gt;DATE(2020,11,30)),(NETWORKDAYS(E43,Lister!$E$22,Lister!$D$7:$D$13)-R43)*N43/NETWORKDAYS(Lister!$D$22,Lister!$E$22,Lister!$D$7:$D$13),IF(AND(E43&lt;DATE(2020,11,1),MONTH(F43)=11),(NETWORKDAYS(Lister!$D$22,F43,Lister!$D$7:$D$13)-R43)*N43/NETWORKDAYS(Lister!$D$22,Lister!$E$22,Lister!$D$7:$D$13),IF(AND(E43&lt;DATE(2020,11,1),F43&gt;DATE(2020,11,30)),(NETWORKDAYS(Lister!$D$22,Lister!$E$22,Lister!$D$7:$D$13)-R43)*N43/NETWORKDAYS(Lister!$D$22,Lister!$E$22,Lister!$D$7:$D$13),IF(OR(AND(E43&lt;DATE(2020,11,1),F43&lt;DATE(2020,11,1)),E43&gt;DATE(2020,11,30)),0)))))),0),"")</f>
        <v/>
      </c>
      <c r="Z43" s="50" t="str">
        <f>IFERROR(MAX(IF(OR(O43="",P43="",Q43="",R43="",S43="",T43="",U43=""),"",IF(AND(MONTH(E43)=12,MONTH(F43)=12),(NETWORKDAYS(E43,F43,Lister!$D$7:$D$13)-S43)*N43/NETWORKDAYS(Lister!$D$23,Lister!$E$23,Lister!$D$7:$D$13),IF(AND(MONTH(E43)=12,F43&gt;DATE(2020,12,31)),(NETWORKDAYS(E43,Lister!$E$23,Lister!$D$7:$D$13)-S43)*N43/NETWORKDAYS(Lister!$D$23,Lister!$E$23,Lister!$D$7:$D$13),IF(AND(E43&lt;DATE(2020,12,1),MONTH(F43)=12),(NETWORKDAYS(Lister!$D$23,F43,Lister!$D$7:$D$13)-S43)*N43/NETWORKDAYS(Lister!$D$23,Lister!$E$23,Lister!$D$7:$D$13),IF(AND(E43&lt;DATE(2020,12,1),F43&gt;DATE(2020,12,31)),(NETWORKDAYS(Lister!$D$23,Lister!$E$23,Lister!$D$7:$D$13)-S43)*N43/NETWORKDAYS(Lister!$D$23,Lister!$E$23,Lister!$D$7:$D$13),IF(OR(AND(E43&lt;DATE(2020,12,1),F43&lt;DATE(2020,12,1)),E43&gt;DATE(2020,12,31)),0)))))),0),"")</f>
        <v/>
      </c>
      <c r="AA43" s="50" t="str">
        <f>IFERROR(MAX(IF(OR(O43="",P43="",Q43="",R43="",S43="",T43="",U43=""),"",IF(AND(MONTH(E43)=1,MONTH(F43)=1),(NETWORKDAYS(E43,F43,Lister!$D$7:$D$13)-T43)*N43/NETWORKDAYS(Lister!$D$24,Lister!$E$24,Lister!$D$7:$D$13),IF(AND(MONTH(E43)=1,F43&gt;DATE(2021,1,31)),(NETWORKDAYS(E43,Lister!$E$24,Lister!$D$7:$D$13)-T43)*N43/NETWORKDAYS(Lister!$D$24,Lister!$E$24,Lister!$D$7:$D$13),IF(AND(E43&lt;DATE(2021,1,1),MONTH(F43)=1),(NETWORKDAYS(Lister!$D$24,F43,Lister!$D$7:$D$13)-T43)*N43/NETWORKDAYS(Lister!$D$24,Lister!$E$24,Lister!$D$7:$D$13),IF(AND(E43&lt;DATE(2021,1,1),F43&gt;DATE(2021,1,31)),(NETWORKDAYS(Lister!$D$24,Lister!$E$24,Lister!$D$7:$D$13)-T43)*N43/NETWORKDAYS(Lister!$D$24,Lister!$E$24,Lister!$D$7:$D$13),IF(OR(AND(E43&lt;DATE(2021,1,1),F43&lt;DATE(2021,1,1)),E43&gt;DATE(2021,1,31)),0)))))),0),"")</f>
        <v/>
      </c>
      <c r="AB43" s="50" t="str">
        <f>IFERROR(MAX(IF(OR(O43="",P43="",Q43="",R43="",S43="",T43="",U43=""),"",IF(AND(MONTH(E43)=2,MONTH(F43)=2),(NETWORKDAYS(E43,F43,Lister!$D$7:$D$13)-U43)*N43/NETWORKDAYS(Lister!$D$25,Lister!$E$25,Lister!$D$7:$D$13),IF(AND(E43&lt;DATE(2021,2,1),MONTH(F43)=2),(NETWORKDAYS(Lister!$D$25,F43,Lister!$D$7:$D$13)-U43)*N43/NETWORKDAYS(Lister!$D$25,Lister!$E$25,Lister!$D$7:$D$13),IF(AND(E43&lt;DATE(2021,2,1),F43&lt;DATE(2021,2,1)),0)))),0),"")</f>
        <v/>
      </c>
      <c r="AC43" s="52" t="str">
        <f t="shared" si="3"/>
        <v/>
      </c>
    </row>
    <row r="44" spans="1:29" x14ac:dyDescent="0.35">
      <c r="A44" s="11" t="str">
        <f t="shared" si="4"/>
        <v/>
      </c>
      <c r="B44" s="33"/>
      <c r="C44" s="17"/>
      <c r="D44" s="18"/>
      <c r="E44" s="12"/>
      <c r="F44" s="12"/>
      <c r="G44" s="42" t="str">
        <f>IF(OR(E44="",F44=""),"",NETWORKDAYS(E44,F44,Lister!$D$7:$D$13))</f>
        <v/>
      </c>
      <c r="H44" s="14"/>
      <c r="I44" s="25" t="str">
        <f t="shared" si="0"/>
        <v/>
      </c>
      <c r="J44" s="47"/>
      <c r="K44" s="48"/>
      <c r="L44" s="15"/>
      <c r="M44" s="51" t="str">
        <f t="shared" si="1"/>
        <v/>
      </c>
      <c r="N44" s="49" t="str">
        <f t="shared" si="2"/>
        <v/>
      </c>
      <c r="O44" s="15"/>
      <c r="P44" s="15"/>
      <c r="Q44" s="15"/>
      <c r="R44" s="15"/>
      <c r="S44" s="15"/>
      <c r="T44" s="15"/>
      <c r="U44" s="15"/>
      <c r="V44" s="50" t="str">
        <f>IFERROR(MAX(IF(OR(O44="",P44="",Q44="",R44="",S44="",T44="",U44=""),"",IF(AND(MONTH(E44)=8,MONTH(F44)=8),(NETWORKDAYS(E44,F44,Lister!$D$7:$D$13)-O44)*N44/NETWORKDAYS(Lister!$D$19,Lister!$E$19,Lister!$D$7:$D$13),IF(AND(MONTH(E44)=8,F44&gt;DATE(2020,8,31)),(NETWORKDAYS(E44,Lister!$E$19,Lister!$D$7:$D$13)-O44)*N44/NETWORKDAYS(Lister!$D$19,Lister!$E$19,Lister!$D$7:$D$13),IF(E44&gt;DATE(2020,8,31),0)))),0),"")</f>
        <v/>
      </c>
      <c r="W44" s="50" t="str">
        <f>IFERROR(MAX(IF(OR(O44="",P44="",Q44="",R44="",S44="",T44="",U44=""),"",IF(AND(MONTH(E44)=9,MONTH(F44)=9),(NETWORKDAYS(E44,F44,Lister!$D$7:$D$13)-P44)*N44/NETWORKDAYS(Lister!$D$20,Lister!$E$20,Lister!$D$7:$D$13),IF(AND(MONTH(E44)=9,F44&gt;DATE(2020,9,30)),(NETWORKDAYS(E44,Lister!$E$20,Lister!$D$7:$D$13)-P44)*N44/NETWORKDAYS(Lister!$D$20,Lister!$E$20,Lister!$D$7:$D$13),IF(AND(E44&lt;DATE(2020,9,1),MONTH(F44)=9),(NETWORKDAYS(Lister!$D$20,F44,Lister!$D$7:$D$13)-P44)*N44/NETWORKDAYS(Lister!$D$20,Lister!$E$20,Lister!$D$7:$D$13),IF(AND(E44&lt;DATE(2020,9,1),F44&gt;DATE(2020,9,30)),(NETWORKDAYS(Lister!$D$20,Lister!$E$20,Lister!$D$7:$D$13)-P44)*N44/NETWORKDAYS(Lister!$D$20,Lister!$E$20,Lister!$D$7:$D$13),IF(OR(AND(E44&lt;DATE(2020,9,1),F44&lt;DATE(2020,9,1)),E44&gt;DATE(2020,9,30)),0)))))),0),"")</f>
        <v/>
      </c>
      <c r="X44" s="50" t="str">
        <f>IFERROR(MAX(IF(OR(O44="",P44="",Q44="",R44="",S44="",T44="",U44=""),"",IF(AND(MONTH(E44)=10,MONTH(F44)=10),(NETWORKDAYS(E44,F44,Lister!$D$7:$D$13)-Q44)*N44/NETWORKDAYS(Lister!$D$21,Lister!$E$21,Lister!$D$7:$D$13),IF(AND(MONTH(E44)=10,F44&gt;DATE(2020,10,31)),(NETWORKDAYS(E44,Lister!$E$21,Lister!$D$7:$D$13)-Q44)*N44/NETWORKDAYS(Lister!$D$21,Lister!$E$21,Lister!$D$7:$D$13),IF(AND(E44&lt;DATE(2020,10,1),MONTH(F44)=10),(NETWORKDAYS(Lister!$D$21,F44,Lister!$D$7:$D$13)-Q44)*N44/NETWORKDAYS(Lister!$D$21,Lister!$E$21,Lister!$D$7:$D$13),IF(AND(E44&lt;DATE(2020,31,1),F44&gt;DATE(2020,10,31)),(NETWORKDAYS(Lister!$D$21,Lister!$E$21,Lister!$D$7:$D$13)-Q44)*N44/NETWORKDAYS(Lister!$D$21,Lister!$E$21,Lister!$D$7:$D$13),IF(OR(AND(E44&lt;DATE(2020,10,1),F44&lt;DATE(2020,10,1)),E44&gt;DATE(2020,10,31)),0)))))),0),"")</f>
        <v/>
      </c>
      <c r="Y44" s="50" t="str">
        <f>IFERROR(MAX(IF(OR(O44="",P44="",Q44="",R44="",S44="",T44="",U44=""),"",IF(AND(MONTH(E44)=11,MONTH(F44)=11),(NETWORKDAYS(E44,F44,Lister!$D$7:$D$13)-R44)*N44/NETWORKDAYS(Lister!$D$22,Lister!$E$22,Lister!$D$7:$D$13),IF(AND(MONTH(E44)=11,F44&gt;DATE(2020,11,30)),(NETWORKDAYS(E44,Lister!$E$22,Lister!$D$7:$D$13)-R44)*N44/NETWORKDAYS(Lister!$D$22,Lister!$E$22,Lister!$D$7:$D$13),IF(AND(E44&lt;DATE(2020,11,1),MONTH(F44)=11),(NETWORKDAYS(Lister!$D$22,F44,Lister!$D$7:$D$13)-R44)*N44/NETWORKDAYS(Lister!$D$22,Lister!$E$22,Lister!$D$7:$D$13),IF(AND(E44&lt;DATE(2020,11,1),F44&gt;DATE(2020,11,30)),(NETWORKDAYS(Lister!$D$22,Lister!$E$22,Lister!$D$7:$D$13)-R44)*N44/NETWORKDAYS(Lister!$D$22,Lister!$E$22,Lister!$D$7:$D$13),IF(OR(AND(E44&lt;DATE(2020,11,1),F44&lt;DATE(2020,11,1)),E44&gt;DATE(2020,11,30)),0)))))),0),"")</f>
        <v/>
      </c>
      <c r="Z44" s="50" t="str">
        <f>IFERROR(MAX(IF(OR(O44="",P44="",Q44="",R44="",S44="",T44="",U44=""),"",IF(AND(MONTH(E44)=12,MONTH(F44)=12),(NETWORKDAYS(E44,F44,Lister!$D$7:$D$13)-S44)*N44/NETWORKDAYS(Lister!$D$23,Lister!$E$23,Lister!$D$7:$D$13),IF(AND(MONTH(E44)=12,F44&gt;DATE(2020,12,31)),(NETWORKDAYS(E44,Lister!$E$23,Lister!$D$7:$D$13)-S44)*N44/NETWORKDAYS(Lister!$D$23,Lister!$E$23,Lister!$D$7:$D$13),IF(AND(E44&lt;DATE(2020,12,1),MONTH(F44)=12),(NETWORKDAYS(Lister!$D$23,F44,Lister!$D$7:$D$13)-S44)*N44/NETWORKDAYS(Lister!$D$23,Lister!$E$23,Lister!$D$7:$D$13),IF(AND(E44&lt;DATE(2020,12,1),F44&gt;DATE(2020,12,31)),(NETWORKDAYS(Lister!$D$23,Lister!$E$23,Lister!$D$7:$D$13)-S44)*N44/NETWORKDAYS(Lister!$D$23,Lister!$E$23,Lister!$D$7:$D$13),IF(OR(AND(E44&lt;DATE(2020,12,1),F44&lt;DATE(2020,12,1)),E44&gt;DATE(2020,12,31)),0)))))),0),"")</f>
        <v/>
      </c>
      <c r="AA44" s="50" t="str">
        <f>IFERROR(MAX(IF(OR(O44="",P44="",Q44="",R44="",S44="",T44="",U44=""),"",IF(AND(MONTH(E44)=1,MONTH(F44)=1),(NETWORKDAYS(E44,F44,Lister!$D$7:$D$13)-T44)*N44/NETWORKDAYS(Lister!$D$24,Lister!$E$24,Lister!$D$7:$D$13),IF(AND(MONTH(E44)=1,F44&gt;DATE(2021,1,31)),(NETWORKDAYS(E44,Lister!$E$24,Lister!$D$7:$D$13)-T44)*N44/NETWORKDAYS(Lister!$D$24,Lister!$E$24,Lister!$D$7:$D$13),IF(AND(E44&lt;DATE(2021,1,1),MONTH(F44)=1),(NETWORKDAYS(Lister!$D$24,F44,Lister!$D$7:$D$13)-T44)*N44/NETWORKDAYS(Lister!$D$24,Lister!$E$24,Lister!$D$7:$D$13),IF(AND(E44&lt;DATE(2021,1,1),F44&gt;DATE(2021,1,31)),(NETWORKDAYS(Lister!$D$24,Lister!$E$24,Lister!$D$7:$D$13)-T44)*N44/NETWORKDAYS(Lister!$D$24,Lister!$E$24,Lister!$D$7:$D$13),IF(OR(AND(E44&lt;DATE(2021,1,1),F44&lt;DATE(2021,1,1)),E44&gt;DATE(2021,1,31)),0)))))),0),"")</f>
        <v/>
      </c>
      <c r="AB44" s="50" t="str">
        <f>IFERROR(MAX(IF(OR(O44="",P44="",Q44="",R44="",S44="",T44="",U44=""),"",IF(AND(MONTH(E44)=2,MONTH(F44)=2),(NETWORKDAYS(E44,F44,Lister!$D$7:$D$13)-U44)*N44/NETWORKDAYS(Lister!$D$25,Lister!$E$25,Lister!$D$7:$D$13),IF(AND(E44&lt;DATE(2021,2,1),MONTH(F44)=2),(NETWORKDAYS(Lister!$D$25,F44,Lister!$D$7:$D$13)-U44)*N44/NETWORKDAYS(Lister!$D$25,Lister!$E$25,Lister!$D$7:$D$13),IF(AND(E44&lt;DATE(2021,2,1),F44&lt;DATE(2021,2,1)),0)))),0),"")</f>
        <v/>
      </c>
      <c r="AC44" s="52" t="str">
        <f t="shared" si="3"/>
        <v/>
      </c>
    </row>
    <row r="45" spans="1:29" x14ac:dyDescent="0.35">
      <c r="A45" s="11" t="str">
        <f t="shared" si="4"/>
        <v/>
      </c>
      <c r="B45" s="33"/>
      <c r="C45" s="17"/>
      <c r="D45" s="18"/>
      <c r="E45" s="12"/>
      <c r="F45" s="12"/>
      <c r="G45" s="42" t="str">
        <f>IF(OR(E45="",F45=""),"",NETWORKDAYS(E45,F45,Lister!$D$7:$D$13))</f>
        <v/>
      </c>
      <c r="H45" s="14"/>
      <c r="I45" s="25" t="str">
        <f t="shared" si="0"/>
        <v/>
      </c>
      <c r="J45" s="47"/>
      <c r="K45" s="48"/>
      <c r="L45" s="15"/>
      <c r="M45" s="51" t="str">
        <f t="shared" si="1"/>
        <v/>
      </c>
      <c r="N45" s="49" t="str">
        <f t="shared" si="2"/>
        <v/>
      </c>
      <c r="O45" s="15"/>
      <c r="P45" s="15"/>
      <c r="Q45" s="15"/>
      <c r="R45" s="15"/>
      <c r="S45" s="15"/>
      <c r="T45" s="15"/>
      <c r="U45" s="15"/>
      <c r="V45" s="50" t="str">
        <f>IFERROR(MAX(IF(OR(O45="",P45="",Q45="",R45="",S45="",T45="",U45=""),"",IF(AND(MONTH(E45)=8,MONTH(F45)=8),(NETWORKDAYS(E45,F45,Lister!$D$7:$D$13)-O45)*N45/NETWORKDAYS(Lister!$D$19,Lister!$E$19,Lister!$D$7:$D$13),IF(AND(MONTH(E45)=8,F45&gt;DATE(2020,8,31)),(NETWORKDAYS(E45,Lister!$E$19,Lister!$D$7:$D$13)-O45)*N45/NETWORKDAYS(Lister!$D$19,Lister!$E$19,Lister!$D$7:$D$13),IF(E45&gt;DATE(2020,8,31),0)))),0),"")</f>
        <v/>
      </c>
      <c r="W45" s="50" t="str">
        <f>IFERROR(MAX(IF(OR(O45="",P45="",Q45="",R45="",S45="",T45="",U45=""),"",IF(AND(MONTH(E45)=9,MONTH(F45)=9),(NETWORKDAYS(E45,F45,Lister!$D$7:$D$13)-P45)*N45/NETWORKDAYS(Lister!$D$20,Lister!$E$20,Lister!$D$7:$D$13),IF(AND(MONTH(E45)=9,F45&gt;DATE(2020,9,30)),(NETWORKDAYS(E45,Lister!$E$20,Lister!$D$7:$D$13)-P45)*N45/NETWORKDAYS(Lister!$D$20,Lister!$E$20,Lister!$D$7:$D$13),IF(AND(E45&lt;DATE(2020,9,1),MONTH(F45)=9),(NETWORKDAYS(Lister!$D$20,F45,Lister!$D$7:$D$13)-P45)*N45/NETWORKDAYS(Lister!$D$20,Lister!$E$20,Lister!$D$7:$D$13),IF(AND(E45&lt;DATE(2020,9,1),F45&gt;DATE(2020,9,30)),(NETWORKDAYS(Lister!$D$20,Lister!$E$20,Lister!$D$7:$D$13)-P45)*N45/NETWORKDAYS(Lister!$D$20,Lister!$E$20,Lister!$D$7:$D$13),IF(OR(AND(E45&lt;DATE(2020,9,1),F45&lt;DATE(2020,9,1)),E45&gt;DATE(2020,9,30)),0)))))),0),"")</f>
        <v/>
      </c>
      <c r="X45" s="50" t="str">
        <f>IFERROR(MAX(IF(OR(O45="",P45="",Q45="",R45="",S45="",T45="",U45=""),"",IF(AND(MONTH(E45)=10,MONTH(F45)=10),(NETWORKDAYS(E45,F45,Lister!$D$7:$D$13)-Q45)*N45/NETWORKDAYS(Lister!$D$21,Lister!$E$21,Lister!$D$7:$D$13),IF(AND(MONTH(E45)=10,F45&gt;DATE(2020,10,31)),(NETWORKDAYS(E45,Lister!$E$21,Lister!$D$7:$D$13)-Q45)*N45/NETWORKDAYS(Lister!$D$21,Lister!$E$21,Lister!$D$7:$D$13),IF(AND(E45&lt;DATE(2020,10,1),MONTH(F45)=10),(NETWORKDAYS(Lister!$D$21,F45,Lister!$D$7:$D$13)-Q45)*N45/NETWORKDAYS(Lister!$D$21,Lister!$E$21,Lister!$D$7:$D$13),IF(AND(E45&lt;DATE(2020,31,1),F45&gt;DATE(2020,10,31)),(NETWORKDAYS(Lister!$D$21,Lister!$E$21,Lister!$D$7:$D$13)-Q45)*N45/NETWORKDAYS(Lister!$D$21,Lister!$E$21,Lister!$D$7:$D$13),IF(OR(AND(E45&lt;DATE(2020,10,1),F45&lt;DATE(2020,10,1)),E45&gt;DATE(2020,10,31)),0)))))),0),"")</f>
        <v/>
      </c>
      <c r="Y45" s="50" t="str">
        <f>IFERROR(MAX(IF(OR(O45="",P45="",Q45="",R45="",S45="",T45="",U45=""),"",IF(AND(MONTH(E45)=11,MONTH(F45)=11),(NETWORKDAYS(E45,F45,Lister!$D$7:$D$13)-R45)*N45/NETWORKDAYS(Lister!$D$22,Lister!$E$22,Lister!$D$7:$D$13),IF(AND(MONTH(E45)=11,F45&gt;DATE(2020,11,30)),(NETWORKDAYS(E45,Lister!$E$22,Lister!$D$7:$D$13)-R45)*N45/NETWORKDAYS(Lister!$D$22,Lister!$E$22,Lister!$D$7:$D$13),IF(AND(E45&lt;DATE(2020,11,1),MONTH(F45)=11),(NETWORKDAYS(Lister!$D$22,F45,Lister!$D$7:$D$13)-R45)*N45/NETWORKDAYS(Lister!$D$22,Lister!$E$22,Lister!$D$7:$D$13),IF(AND(E45&lt;DATE(2020,11,1),F45&gt;DATE(2020,11,30)),(NETWORKDAYS(Lister!$D$22,Lister!$E$22,Lister!$D$7:$D$13)-R45)*N45/NETWORKDAYS(Lister!$D$22,Lister!$E$22,Lister!$D$7:$D$13),IF(OR(AND(E45&lt;DATE(2020,11,1),F45&lt;DATE(2020,11,1)),E45&gt;DATE(2020,11,30)),0)))))),0),"")</f>
        <v/>
      </c>
      <c r="Z45" s="50" t="str">
        <f>IFERROR(MAX(IF(OR(O45="",P45="",Q45="",R45="",S45="",T45="",U45=""),"",IF(AND(MONTH(E45)=12,MONTH(F45)=12),(NETWORKDAYS(E45,F45,Lister!$D$7:$D$13)-S45)*N45/NETWORKDAYS(Lister!$D$23,Lister!$E$23,Lister!$D$7:$D$13),IF(AND(MONTH(E45)=12,F45&gt;DATE(2020,12,31)),(NETWORKDAYS(E45,Lister!$E$23,Lister!$D$7:$D$13)-S45)*N45/NETWORKDAYS(Lister!$D$23,Lister!$E$23,Lister!$D$7:$D$13),IF(AND(E45&lt;DATE(2020,12,1),MONTH(F45)=12),(NETWORKDAYS(Lister!$D$23,F45,Lister!$D$7:$D$13)-S45)*N45/NETWORKDAYS(Lister!$D$23,Lister!$E$23,Lister!$D$7:$D$13),IF(AND(E45&lt;DATE(2020,12,1),F45&gt;DATE(2020,12,31)),(NETWORKDAYS(Lister!$D$23,Lister!$E$23,Lister!$D$7:$D$13)-S45)*N45/NETWORKDAYS(Lister!$D$23,Lister!$E$23,Lister!$D$7:$D$13),IF(OR(AND(E45&lt;DATE(2020,12,1),F45&lt;DATE(2020,12,1)),E45&gt;DATE(2020,12,31)),0)))))),0),"")</f>
        <v/>
      </c>
      <c r="AA45" s="50" t="str">
        <f>IFERROR(MAX(IF(OR(O45="",P45="",Q45="",R45="",S45="",T45="",U45=""),"",IF(AND(MONTH(E45)=1,MONTH(F45)=1),(NETWORKDAYS(E45,F45,Lister!$D$7:$D$13)-T45)*N45/NETWORKDAYS(Lister!$D$24,Lister!$E$24,Lister!$D$7:$D$13),IF(AND(MONTH(E45)=1,F45&gt;DATE(2021,1,31)),(NETWORKDAYS(E45,Lister!$E$24,Lister!$D$7:$D$13)-T45)*N45/NETWORKDAYS(Lister!$D$24,Lister!$E$24,Lister!$D$7:$D$13),IF(AND(E45&lt;DATE(2021,1,1),MONTH(F45)=1),(NETWORKDAYS(Lister!$D$24,F45,Lister!$D$7:$D$13)-T45)*N45/NETWORKDAYS(Lister!$D$24,Lister!$E$24,Lister!$D$7:$D$13),IF(AND(E45&lt;DATE(2021,1,1),F45&gt;DATE(2021,1,31)),(NETWORKDAYS(Lister!$D$24,Lister!$E$24,Lister!$D$7:$D$13)-T45)*N45/NETWORKDAYS(Lister!$D$24,Lister!$E$24,Lister!$D$7:$D$13),IF(OR(AND(E45&lt;DATE(2021,1,1),F45&lt;DATE(2021,1,1)),E45&gt;DATE(2021,1,31)),0)))))),0),"")</f>
        <v/>
      </c>
      <c r="AB45" s="50" t="str">
        <f>IFERROR(MAX(IF(OR(O45="",P45="",Q45="",R45="",S45="",T45="",U45=""),"",IF(AND(MONTH(E45)=2,MONTH(F45)=2),(NETWORKDAYS(E45,F45,Lister!$D$7:$D$13)-U45)*N45/NETWORKDAYS(Lister!$D$25,Lister!$E$25,Lister!$D$7:$D$13),IF(AND(E45&lt;DATE(2021,2,1),MONTH(F45)=2),(NETWORKDAYS(Lister!$D$25,F45,Lister!$D$7:$D$13)-U45)*N45/NETWORKDAYS(Lister!$D$25,Lister!$E$25,Lister!$D$7:$D$13),IF(AND(E45&lt;DATE(2021,2,1),F45&lt;DATE(2021,2,1)),0)))),0),"")</f>
        <v/>
      </c>
      <c r="AC45" s="52" t="str">
        <f t="shared" si="3"/>
        <v/>
      </c>
    </row>
    <row r="46" spans="1:29" x14ac:dyDescent="0.35">
      <c r="A46" s="11" t="str">
        <f t="shared" si="4"/>
        <v/>
      </c>
      <c r="B46" s="33"/>
      <c r="C46" s="17"/>
      <c r="D46" s="18"/>
      <c r="E46" s="12"/>
      <c r="F46" s="12"/>
      <c r="G46" s="42" t="str">
        <f>IF(OR(E46="",F46=""),"",NETWORKDAYS(E46,F46,Lister!$D$7:$D$13))</f>
        <v/>
      </c>
      <c r="H46" s="14"/>
      <c r="I46" s="25" t="str">
        <f t="shared" si="0"/>
        <v/>
      </c>
      <c r="J46" s="47"/>
      <c r="K46" s="48"/>
      <c r="L46" s="15"/>
      <c r="M46" s="51" t="str">
        <f t="shared" si="1"/>
        <v/>
      </c>
      <c r="N46" s="49" t="str">
        <f t="shared" si="2"/>
        <v/>
      </c>
      <c r="O46" s="15"/>
      <c r="P46" s="15"/>
      <c r="Q46" s="15"/>
      <c r="R46" s="15"/>
      <c r="S46" s="15"/>
      <c r="T46" s="15"/>
      <c r="U46" s="15"/>
      <c r="V46" s="50" t="str">
        <f>IFERROR(MAX(IF(OR(O46="",P46="",Q46="",R46="",S46="",T46="",U46=""),"",IF(AND(MONTH(E46)=8,MONTH(F46)=8),(NETWORKDAYS(E46,F46,Lister!$D$7:$D$13)-O46)*N46/NETWORKDAYS(Lister!$D$19,Lister!$E$19,Lister!$D$7:$D$13),IF(AND(MONTH(E46)=8,F46&gt;DATE(2020,8,31)),(NETWORKDAYS(E46,Lister!$E$19,Lister!$D$7:$D$13)-O46)*N46/NETWORKDAYS(Lister!$D$19,Lister!$E$19,Lister!$D$7:$D$13),IF(E46&gt;DATE(2020,8,31),0)))),0),"")</f>
        <v/>
      </c>
      <c r="W46" s="50" t="str">
        <f>IFERROR(MAX(IF(OR(O46="",P46="",Q46="",R46="",S46="",T46="",U46=""),"",IF(AND(MONTH(E46)=9,MONTH(F46)=9),(NETWORKDAYS(E46,F46,Lister!$D$7:$D$13)-P46)*N46/NETWORKDAYS(Lister!$D$20,Lister!$E$20,Lister!$D$7:$D$13),IF(AND(MONTH(E46)=9,F46&gt;DATE(2020,9,30)),(NETWORKDAYS(E46,Lister!$E$20,Lister!$D$7:$D$13)-P46)*N46/NETWORKDAYS(Lister!$D$20,Lister!$E$20,Lister!$D$7:$D$13),IF(AND(E46&lt;DATE(2020,9,1),MONTH(F46)=9),(NETWORKDAYS(Lister!$D$20,F46,Lister!$D$7:$D$13)-P46)*N46/NETWORKDAYS(Lister!$D$20,Lister!$E$20,Lister!$D$7:$D$13),IF(AND(E46&lt;DATE(2020,9,1),F46&gt;DATE(2020,9,30)),(NETWORKDAYS(Lister!$D$20,Lister!$E$20,Lister!$D$7:$D$13)-P46)*N46/NETWORKDAYS(Lister!$D$20,Lister!$E$20,Lister!$D$7:$D$13),IF(OR(AND(E46&lt;DATE(2020,9,1),F46&lt;DATE(2020,9,1)),E46&gt;DATE(2020,9,30)),0)))))),0),"")</f>
        <v/>
      </c>
      <c r="X46" s="50" t="str">
        <f>IFERROR(MAX(IF(OR(O46="",P46="",Q46="",R46="",S46="",T46="",U46=""),"",IF(AND(MONTH(E46)=10,MONTH(F46)=10),(NETWORKDAYS(E46,F46,Lister!$D$7:$D$13)-Q46)*N46/NETWORKDAYS(Lister!$D$21,Lister!$E$21,Lister!$D$7:$D$13),IF(AND(MONTH(E46)=10,F46&gt;DATE(2020,10,31)),(NETWORKDAYS(E46,Lister!$E$21,Lister!$D$7:$D$13)-Q46)*N46/NETWORKDAYS(Lister!$D$21,Lister!$E$21,Lister!$D$7:$D$13),IF(AND(E46&lt;DATE(2020,10,1),MONTH(F46)=10),(NETWORKDAYS(Lister!$D$21,F46,Lister!$D$7:$D$13)-Q46)*N46/NETWORKDAYS(Lister!$D$21,Lister!$E$21,Lister!$D$7:$D$13),IF(AND(E46&lt;DATE(2020,31,1),F46&gt;DATE(2020,10,31)),(NETWORKDAYS(Lister!$D$21,Lister!$E$21,Lister!$D$7:$D$13)-Q46)*N46/NETWORKDAYS(Lister!$D$21,Lister!$E$21,Lister!$D$7:$D$13),IF(OR(AND(E46&lt;DATE(2020,10,1),F46&lt;DATE(2020,10,1)),E46&gt;DATE(2020,10,31)),0)))))),0),"")</f>
        <v/>
      </c>
      <c r="Y46" s="50" t="str">
        <f>IFERROR(MAX(IF(OR(O46="",P46="",Q46="",R46="",S46="",T46="",U46=""),"",IF(AND(MONTH(E46)=11,MONTH(F46)=11),(NETWORKDAYS(E46,F46,Lister!$D$7:$D$13)-R46)*N46/NETWORKDAYS(Lister!$D$22,Lister!$E$22,Lister!$D$7:$D$13),IF(AND(MONTH(E46)=11,F46&gt;DATE(2020,11,30)),(NETWORKDAYS(E46,Lister!$E$22,Lister!$D$7:$D$13)-R46)*N46/NETWORKDAYS(Lister!$D$22,Lister!$E$22,Lister!$D$7:$D$13),IF(AND(E46&lt;DATE(2020,11,1),MONTH(F46)=11),(NETWORKDAYS(Lister!$D$22,F46,Lister!$D$7:$D$13)-R46)*N46/NETWORKDAYS(Lister!$D$22,Lister!$E$22,Lister!$D$7:$D$13),IF(AND(E46&lt;DATE(2020,11,1),F46&gt;DATE(2020,11,30)),(NETWORKDAYS(Lister!$D$22,Lister!$E$22,Lister!$D$7:$D$13)-R46)*N46/NETWORKDAYS(Lister!$D$22,Lister!$E$22,Lister!$D$7:$D$13),IF(OR(AND(E46&lt;DATE(2020,11,1),F46&lt;DATE(2020,11,1)),E46&gt;DATE(2020,11,30)),0)))))),0),"")</f>
        <v/>
      </c>
      <c r="Z46" s="50" t="str">
        <f>IFERROR(MAX(IF(OR(O46="",P46="",Q46="",R46="",S46="",T46="",U46=""),"",IF(AND(MONTH(E46)=12,MONTH(F46)=12),(NETWORKDAYS(E46,F46,Lister!$D$7:$D$13)-S46)*N46/NETWORKDAYS(Lister!$D$23,Lister!$E$23,Lister!$D$7:$D$13),IF(AND(MONTH(E46)=12,F46&gt;DATE(2020,12,31)),(NETWORKDAYS(E46,Lister!$E$23,Lister!$D$7:$D$13)-S46)*N46/NETWORKDAYS(Lister!$D$23,Lister!$E$23,Lister!$D$7:$D$13),IF(AND(E46&lt;DATE(2020,12,1),MONTH(F46)=12),(NETWORKDAYS(Lister!$D$23,F46,Lister!$D$7:$D$13)-S46)*N46/NETWORKDAYS(Lister!$D$23,Lister!$E$23,Lister!$D$7:$D$13),IF(AND(E46&lt;DATE(2020,12,1),F46&gt;DATE(2020,12,31)),(NETWORKDAYS(Lister!$D$23,Lister!$E$23,Lister!$D$7:$D$13)-S46)*N46/NETWORKDAYS(Lister!$D$23,Lister!$E$23,Lister!$D$7:$D$13),IF(OR(AND(E46&lt;DATE(2020,12,1),F46&lt;DATE(2020,12,1)),E46&gt;DATE(2020,12,31)),0)))))),0),"")</f>
        <v/>
      </c>
      <c r="AA46" s="50" t="str">
        <f>IFERROR(MAX(IF(OR(O46="",P46="",Q46="",R46="",S46="",T46="",U46=""),"",IF(AND(MONTH(E46)=1,MONTH(F46)=1),(NETWORKDAYS(E46,F46,Lister!$D$7:$D$13)-T46)*N46/NETWORKDAYS(Lister!$D$24,Lister!$E$24,Lister!$D$7:$D$13),IF(AND(MONTH(E46)=1,F46&gt;DATE(2021,1,31)),(NETWORKDAYS(E46,Lister!$E$24,Lister!$D$7:$D$13)-T46)*N46/NETWORKDAYS(Lister!$D$24,Lister!$E$24,Lister!$D$7:$D$13),IF(AND(E46&lt;DATE(2021,1,1),MONTH(F46)=1),(NETWORKDAYS(Lister!$D$24,F46,Lister!$D$7:$D$13)-T46)*N46/NETWORKDAYS(Lister!$D$24,Lister!$E$24,Lister!$D$7:$D$13),IF(AND(E46&lt;DATE(2021,1,1),F46&gt;DATE(2021,1,31)),(NETWORKDAYS(Lister!$D$24,Lister!$E$24,Lister!$D$7:$D$13)-T46)*N46/NETWORKDAYS(Lister!$D$24,Lister!$E$24,Lister!$D$7:$D$13),IF(OR(AND(E46&lt;DATE(2021,1,1),F46&lt;DATE(2021,1,1)),E46&gt;DATE(2021,1,31)),0)))))),0),"")</f>
        <v/>
      </c>
      <c r="AB46" s="50" t="str">
        <f>IFERROR(MAX(IF(OR(O46="",P46="",Q46="",R46="",S46="",T46="",U46=""),"",IF(AND(MONTH(E46)=2,MONTH(F46)=2),(NETWORKDAYS(E46,F46,Lister!$D$7:$D$13)-U46)*N46/NETWORKDAYS(Lister!$D$25,Lister!$E$25,Lister!$D$7:$D$13),IF(AND(E46&lt;DATE(2021,2,1),MONTH(F46)=2),(NETWORKDAYS(Lister!$D$25,F46,Lister!$D$7:$D$13)-U46)*N46/NETWORKDAYS(Lister!$D$25,Lister!$E$25,Lister!$D$7:$D$13),IF(AND(E46&lt;DATE(2021,2,1),F46&lt;DATE(2021,2,1)),0)))),0),"")</f>
        <v/>
      </c>
      <c r="AC46" s="52" t="str">
        <f t="shared" si="3"/>
        <v/>
      </c>
    </row>
    <row r="47" spans="1:29" x14ac:dyDescent="0.35">
      <c r="A47" s="11" t="str">
        <f t="shared" si="4"/>
        <v/>
      </c>
      <c r="B47" s="33"/>
      <c r="C47" s="17"/>
      <c r="D47" s="18"/>
      <c r="E47" s="12"/>
      <c r="F47" s="12"/>
      <c r="G47" s="42" t="str">
        <f>IF(OR(E47="",F47=""),"",NETWORKDAYS(E47,F47,Lister!$D$7:$D$13))</f>
        <v/>
      </c>
      <c r="H47" s="14"/>
      <c r="I47" s="25" t="str">
        <f t="shared" si="0"/>
        <v/>
      </c>
      <c r="J47" s="47"/>
      <c r="K47" s="48"/>
      <c r="L47" s="15"/>
      <c r="M47" s="51" t="str">
        <f t="shared" si="1"/>
        <v/>
      </c>
      <c r="N47" s="49" t="str">
        <f t="shared" si="2"/>
        <v/>
      </c>
      <c r="O47" s="15"/>
      <c r="P47" s="15"/>
      <c r="Q47" s="15"/>
      <c r="R47" s="15"/>
      <c r="S47" s="15"/>
      <c r="T47" s="15"/>
      <c r="U47" s="15"/>
      <c r="V47" s="50" t="str">
        <f>IFERROR(MAX(IF(OR(O47="",P47="",Q47="",R47="",S47="",T47="",U47=""),"",IF(AND(MONTH(E47)=8,MONTH(F47)=8),(NETWORKDAYS(E47,F47,Lister!$D$7:$D$13)-O47)*N47/NETWORKDAYS(Lister!$D$19,Lister!$E$19,Lister!$D$7:$D$13),IF(AND(MONTH(E47)=8,F47&gt;DATE(2020,8,31)),(NETWORKDAYS(E47,Lister!$E$19,Lister!$D$7:$D$13)-O47)*N47/NETWORKDAYS(Lister!$D$19,Lister!$E$19,Lister!$D$7:$D$13),IF(E47&gt;DATE(2020,8,31),0)))),0),"")</f>
        <v/>
      </c>
      <c r="W47" s="50" t="str">
        <f>IFERROR(MAX(IF(OR(O47="",P47="",Q47="",R47="",S47="",T47="",U47=""),"",IF(AND(MONTH(E47)=9,MONTH(F47)=9),(NETWORKDAYS(E47,F47,Lister!$D$7:$D$13)-P47)*N47/NETWORKDAYS(Lister!$D$20,Lister!$E$20,Lister!$D$7:$D$13),IF(AND(MONTH(E47)=9,F47&gt;DATE(2020,9,30)),(NETWORKDAYS(E47,Lister!$E$20,Lister!$D$7:$D$13)-P47)*N47/NETWORKDAYS(Lister!$D$20,Lister!$E$20,Lister!$D$7:$D$13),IF(AND(E47&lt;DATE(2020,9,1),MONTH(F47)=9),(NETWORKDAYS(Lister!$D$20,F47,Lister!$D$7:$D$13)-P47)*N47/NETWORKDAYS(Lister!$D$20,Lister!$E$20,Lister!$D$7:$D$13),IF(AND(E47&lt;DATE(2020,9,1),F47&gt;DATE(2020,9,30)),(NETWORKDAYS(Lister!$D$20,Lister!$E$20,Lister!$D$7:$D$13)-P47)*N47/NETWORKDAYS(Lister!$D$20,Lister!$E$20,Lister!$D$7:$D$13),IF(OR(AND(E47&lt;DATE(2020,9,1),F47&lt;DATE(2020,9,1)),E47&gt;DATE(2020,9,30)),0)))))),0),"")</f>
        <v/>
      </c>
      <c r="X47" s="50" t="str">
        <f>IFERROR(MAX(IF(OR(O47="",P47="",Q47="",R47="",S47="",T47="",U47=""),"",IF(AND(MONTH(E47)=10,MONTH(F47)=10),(NETWORKDAYS(E47,F47,Lister!$D$7:$D$13)-Q47)*N47/NETWORKDAYS(Lister!$D$21,Lister!$E$21,Lister!$D$7:$D$13),IF(AND(MONTH(E47)=10,F47&gt;DATE(2020,10,31)),(NETWORKDAYS(E47,Lister!$E$21,Lister!$D$7:$D$13)-Q47)*N47/NETWORKDAYS(Lister!$D$21,Lister!$E$21,Lister!$D$7:$D$13),IF(AND(E47&lt;DATE(2020,10,1),MONTH(F47)=10),(NETWORKDAYS(Lister!$D$21,F47,Lister!$D$7:$D$13)-Q47)*N47/NETWORKDAYS(Lister!$D$21,Lister!$E$21,Lister!$D$7:$D$13),IF(AND(E47&lt;DATE(2020,31,1),F47&gt;DATE(2020,10,31)),(NETWORKDAYS(Lister!$D$21,Lister!$E$21,Lister!$D$7:$D$13)-Q47)*N47/NETWORKDAYS(Lister!$D$21,Lister!$E$21,Lister!$D$7:$D$13),IF(OR(AND(E47&lt;DATE(2020,10,1),F47&lt;DATE(2020,10,1)),E47&gt;DATE(2020,10,31)),0)))))),0),"")</f>
        <v/>
      </c>
      <c r="Y47" s="50" t="str">
        <f>IFERROR(MAX(IF(OR(O47="",P47="",Q47="",R47="",S47="",T47="",U47=""),"",IF(AND(MONTH(E47)=11,MONTH(F47)=11),(NETWORKDAYS(E47,F47,Lister!$D$7:$D$13)-R47)*N47/NETWORKDAYS(Lister!$D$22,Lister!$E$22,Lister!$D$7:$D$13),IF(AND(MONTH(E47)=11,F47&gt;DATE(2020,11,30)),(NETWORKDAYS(E47,Lister!$E$22,Lister!$D$7:$D$13)-R47)*N47/NETWORKDAYS(Lister!$D$22,Lister!$E$22,Lister!$D$7:$D$13),IF(AND(E47&lt;DATE(2020,11,1),MONTH(F47)=11),(NETWORKDAYS(Lister!$D$22,F47,Lister!$D$7:$D$13)-R47)*N47/NETWORKDAYS(Lister!$D$22,Lister!$E$22,Lister!$D$7:$D$13),IF(AND(E47&lt;DATE(2020,11,1),F47&gt;DATE(2020,11,30)),(NETWORKDAYS(Lister!$D$22,Lister!$E$22,Lister!$D$7:$D$13)-R47)*N47/NETWORKDAYS(Lister!$D$22,Lister!$E$22,Lister!$D$7:$D$13),IF(OR(AND(E47&lt;DATE(2020,11,1),F47&lt;DATE(2020,11,1)),E47&gt;DATE(2020,11,30)),0)))))),0),"")</f>
        <v/>
      </c>
      <c r="Z47" s="50" t="str">
        <f>IFERROR(MAX(IF(OR(O47="",P47="",Q47="",R47="",S47="",T47="",U47=""),"",IF(AND(MONTH(E47)=12,MONTH(F47)=12),(NETWORKDAYS(E47,F47,Lister!$D$7:$D$13)-S47)*N47/NETWORKDAYS(Lister!$D$23,Lister!$E$23,Lister!$D$7:$D$13),IF(AND(MONTH(E47)=12,F47&gt;DATE(2020,12,31)),(NETWORKDAYS(E47,Lister!$E$23,Lister!$D$7:$D$13)-S47)*N47/NETWORKDAYS(Lister!$D$23,Lister!$E$23,Lister!$D$7:$D$13),IF(AND(E47&lt;DATE(2020,12,1),MONTH(F47)=12),(NETWORKDAYS(Lister!$D$23,F47,Lister!$D$7:$D$13)-S47)*N47/NETWORKDAYS(Lister!$D$23,Lister!$E$23,Lister!$D$7:$D$13),IF(AND(E47&lt;DATE(2020,12,1),F47&gt;DATE(2020,12,31)),(NETWORKDAYS(Lister!$D$23,Lister!$E$23,Lister!$D$7:$D$13)-S47)*N47/NETWORKDAYS(Lister!$D$23,Lister!$E$23,Lister!$D$7:$D$13),IF(OR(AND(E47&lt;DATE(2020,12,1),F47&lt;DATE(2020,12,1)),E47&gt;DATE(2020,12,31)),0)))))),0),"")</f>
        <v/>
      </c>
      <c r="AA47" s="50" t="str">
        <f>IFERROR(MAX(IF(OR(O47="",P47="",Q47="",R47="",S47="",T47="",U47=""),"",IF(AND(MONTH(E47)=1,MONTH(F47)=1),(NETWORKDAYS(E47,F47,Lister!$D$7:$D$13)-T47)*N47/NETWORKDAYS(Lister!$D$24,Lister!$E$24,Lister!$D$7:$D$13),IF(AND(MONTH(E47)=1,F47&gt;DATE(2021,1,31)),(NETWORKDAYS(E47,Lister!$E$24,Lister!$D$7:$D$13)-T47)*N47/NETWORKDAYS(Lister!$D$24,Lister!$E$24,Lister!$D$7:$D$13),IF(AND(E47&lt;DATE(2021,1,1),MONTH(F47)=1),(NETWORKDAYS(Lister!$D$24,F47,Lister!$D$7:$D$13)-T47)*N47/NETWORKDAYS(Lister!$D$24,Lister!$E$24,Lister!$D$7:$D$13),IF(AND(E47&lt;DATE(2021,1,1),F47&gt;DATE(2021,1,31)),(NETWORKDAYS(Lister!$D$24,Lister!$E$24,Lister!$D$7:$D$13)-T47)*N47/NETWORKDAYS(Lister!$D$24,Lister!$E$24,Lister!$D$7:$D$13),IF(OR(AND(E47&lt;DATE(2021,1,1),F47&lt;DATE(2021,1,1)),E47&gt;DATE(2021,1,31)),0)))))),0),"")</f>
        <v/>
      </c>
      <c r="AB47" s="50" t="str">
        <f>IFERROR(MAX(IF(OR(O47="",P47="",Q47="",R47="",S47="",T47="",U47=""),"",IF(AND(MONTH(E47)=2,MONTH(F47)=2),(NETWORKDAYS(E47,F47,Lister!$D$7:$D$13)-U47)*N47/NETWORKDAYS(Lister!$D$25,Lister!$E$25,Lister!$D$7:$D$13),IF(AND(E47&lt;DATE(2021,2,1),MONTH(F47)=2),(NETWORKDAYS(Lister!$D$25,F47,Lister!$D$7:$D$13)-U47)*N47/NETWORKDAYS(Lister!$D$25,Lister!$E$25,Lister!$D$7:$D$13),IF(AND(E47&lt;DATE(2021,2,1),F47&lt;DATE(2021,2,1)),0)))),0),"")</f>
        <v/>
      </c>
      <c r="AC47" s="52" t="str">
        <f t="shared" si="3"/>
        <v/>
      </c>
    </row>
    <row r="48" spans="1:29" x14ac:dyDescent="0.35">
      <c r="A48" s="11" t="str">
        <f t="shared" si="4"/>
        <v/>
      </c>
      <c r="B48" s="33"/>
      <c r="C48" s="21"/>
      <c r="D48" s="22"/>
      <c r="E48" s="12"/>
      <c r="F48" s="12"/>
      <c r="G48" s="42" t="str">
        <f>IF(OR(E48="",F48=""),"",NETWORKDAYS(E48,F48,Lister!$D$7:$D$13))</f>
        <v/>
      </c>
      <c r="H48" s="14"/>
      <c r="I48" s="25" t="str">
        <f t="shared" si="0"/>
        <v/>
      </c>
      <c r="J48" s="47"/>
      <c r="K48" s="48"/>
      <c r="L48" s="15"/>
      <c r="M48" s="51" t="str">
        <f t="shared" si="1"/>
        <v/>
      </c>
      <c r="N48" s="49" t="str">
        <f t="shared" si="2"/>
        <v/>
      </c>
      <c r="O48" s="15"/>
      <c r="P48" s="15"/>
      <c r="Q48" s="15"/>
      <c r="R48" s="15"/>
      <c r="S48" s="15"/>
      <c r="T48" s="15"/>
      <c r="U48" s="15"/>
      <c r="V48" s="50" t="str">
        <f>IFERROR(MAX(IF(OR(O48="",P48="",Q48="",R48="",S48="",T48="",U48=""),"",IF(AND(MONTH(E48)=8,MONTH(F48)=8),(NETWORKDAYS(E48,F48,Lister!$D$7:$D$13)-O48)*N48/NETWORKDAYS(Lister!$D$19,Lister!$E$19,Lister!$D$7:$D$13),IF(AND(MONTH(E48)=8,F48&gt;DATE(2020,8,31)),(NETWORKDAYS(E48,Lister!$E$19,Lister!$D$7:$D$13)-O48)*N48/NETWORKDAYS(Lister!$D$19,Lister!$E$19,Lister!$D$7:$D$13),IF(E48&gt;DATE(2020,8,31),0)))),0),"")</f>
        <v/>
      </c>
      <c r="W48" s="50" t="str">
        <f>IFERROR(MAX(IF(OR(O48="",P48="",Q48="",R48="",S48="",T48="",U48=""),"",IF(AND(MONTH(E48)=9,MONTH(F48)=9),(NETWORKDAYS(E48,F48,Lister!$D$7:$D$13)-P48)*N48/NETWORKDAYS(Lister!$D$20,Lister!$E$20,Lister!$D$7:$D$13),IF(AND(MONTH(E48)=9,F48&gt;DATE(2020,9,30)),(NETWORKDAYS(E48,Lister!$E$20,Lister!$D$7:$D$13)-P48)*N48/NETWORKDAYS(Lister!$D$20,Lister!$E$20,Lister!$D$7:$D$13),IF(AND(E48&lt;DATE(2020,9,1),MONTH(F48)=9),(NETWORKDAYS(Lister!$D$20,F48,Lister!$D$7:$D$13)-P48)*N48/NETWORKDAYS(Lister!$D$20,Lister!$E$20,Lister!$D$7:$D$13),IF(AND(E48&lt;DATE(2020,9,1),F48&gt;DATE(2020,9,30)),(NETWORKDAYS(Lister!$D$20,Lister!$E$20,Lister!$D$7:$D$13)-P48)*N48/NETWORKDAYS(Lister!$D$20,Lister!$E$20,Lister!$D$7:$D$13),IF(OR(AND(E48&lt;DATE(2020,9,1),F48&lt;DATE(2020,9,1)),E48&gt;DATE(2020,9,30)),0)))))),0),"")</f>
        <v/>
      </c>
      <c r="X48" s="50" t="str">
        <f>IFERROR(MAX(IF(OR(O48="",P48="",Q48="",R48="",S48="",T48="",U48=""),"",IF(AND(MONTH(E48)=10,MONTH(F48)=10),(NETWORKDAYS(E48,F48,Lister!$D$7:$D$13)-Q48)*N48/NETWORKDAYS(Lister!$D$21,Lister!$E$21,Lister!$D$7:$D$13),IF(AND(MONTH(E48)=10,F48&gt;DATE(2020,10,31)),(NETWORKDAYS(E48,Lister!$E$21,Lister!$D$7:$D$13)-Q48)*N48/NETWORKDAYS(Lister!$D$21,Lister!$E$21,Lister!$D$7:$D$13),IF(AND(E48&lt;DATE(2020,10,1),MONTH(F48)=10),(NETWORKDAYS(Lister!$D$21,F48,Lister!$D$7:$D$13)-Q48)*N48/NETWORKDAYS(Lister!$D$21,Lister!$E$21,Lister!$D$7:$D$13),IF(AND(E48&lt;DATE(2020,31,1),F48&gt;DATE(2020,10,31)),(NETWORKDAYS(Lister!$D$21,Lister!$E$21,Lister!$D$7:$D$13)-Q48)*N48/NETWORKDAYS(Lister!$D$21,Lister!$E$21,Lister!$D$7:$D$13),IF(OR(AND(E48&lt;DATE(2020,10,1),F48&lt;DATE(2020,10,1)),E48&gt;DATE(2020,10,31)),0)))))),0),"")</f>
        <v/>
      </c>
      <c r="Y48" s="50" t="str">
        <f>IFERROR(MAX(IF(OR(O48="",P48="",Q48="",R48="",S48="",T48="",U48=""),"",IF(AND(MONTH(E48)=11,MONTH(F48)=11),(NETWORKDAYS(E48,F48,Lister!$D$7:$D$13)-R48)*N48/NETWORKDAYS(Lister!$D$22,Lister!$E$22,Lister!$D$7:$D$13),IF(AND(MONTH(E48)=11,F48&gt;DATE(2020,11,30)),(NETWORKDAYS(E48,Lister!$E$22,Lister!$D$7:$D$13)-R48)*N48/NETWORKDAYS(Lister!$D$22,Lister!$E$22,Lister!$D$7:$D$13),IF(AND(E48&lt;DATE(2020,11,1),MONTH(F48)=11),(NETWORKDAYS(Lister!$D$22,F48,Lister!$D$7:$D$13)-R48)*N48/NETWORKDAYS(Lister!$D$22,Lister!$E$22,Lister!$D$7:$D$13),IF(AND(E48&lt;DATE(2020,11,1),F48&gt;DATE(2020,11,30)),(NETWORKDAYS(Lister!$D$22,Lister!$E$22,Lister!$D$7:$D$13)-R48)*N48/NETWORKDAYS(Lister!$D$22,Lister!$E$22,Lister!$D$7:$D$13),IF(OR(AND(E48&lt;DATE(2020,11,1),F48&lt;DATE(2020,11,1)),E48&gt;DATE(2020,11,30)),0)))))),0),"")</f>
        <v/>
      </c>
      <c r="Z48" s="50" t="str">
        <f>IFERROR(MAX(IF(OR(O48="",P48="",Q48="",R48="",S48="",T48="",U48=""),"",IF(AND(MONTH(E48)=12,MONTH(F48)=12),(NETWORKDAYS(E48,F48,Lister!$D$7:$D$13)-S48)*N48/NETWORKDAYS(Lister!$D$23,Lister!$E$23,Lister!$D$7:$D$13),IF(AND(MONTH(E48)=12,F48&gt;DATE(2020,12,31)),(NETWORKDAYS(E48,Lister!$E$23,Lister!$D$7:$D$13)-S48)*N48/NETWORKDAYS(Lister!$D$23,Lister!$E$23,Lister!$D$7:$D$13),IF(AND(E48&lt;DATE(2020,12,1),MONTH(F48)=12),(NETWORKDAYS(Lister!$D$23,F48,Lister!$D$7:$D$13)-S48)*N48/NETWORKDAYS(Lister!$D$23,Lister!$E$23,Lister!$D$7:$D$13),IF(AND(E48&lt;DATE(2020,12,1),F48&gt;DATE(2020,12,31)),(NETWORKDAYS(Lister!$D$23,Lister!$E$23,Lister!$D$7:$D$13)-S48)*N48/NETWORKDAYS(Lister!$D$23,Lister!$E$23,Lister!$D$7:$D$13),IF(OR(AND(E48&lt;DATE(2020,12,1),F48&lt;DATE(2020,12,1)),E48&gt;DATE(2020,12,31)),0)))))),0),"")</f>
        <v/>
      </c>
      <c r="AA48" s="50" t="str">
        <f>IFERROR(MAX(IF(OR(O48="",P48="",Q48="",R48="",S48="",T48="",U48=""),"",IF(AND(MONTH(E48)=1,MONTH(F48)=1),(NETWORKDAYS(E48,F48,Lister!$D$7:$D$13)-T48)*N48/NETWORKDAYS(Lister!$D$24,Lister!$E$24,Lister!$D$7:$D$13),IF(AND(MONTH(E48)=1,F48&gt;DATE(2021,1,31)),(NETWORKDAYS(E48,Lister!$E$24,Lister!$D$7:$D$13)-T48)*N48/NETWORKDAYS(Lister!$D$24,Lister!$E$24,Lister!$D$7:$D$13),IF(AND(E48&lt;DATE(2021,1,1),MONTH(F48)=1),(NETWORKDAYS(Lister!$D$24,F48,Lister!$D$7:$D$13)-T48)*N48/NETWORKDAYS(Lister!$D$24,Lister!$E$24,Lister!$D$7:$D$13),IF(AND(E48&lt;DATE(2021,1,1),F48&gt;DATE(2021,1,31)),(NETWORKDAYS(Lister!$D$24,Lister!$E$24,Lister!$D$7:$D$13)-T48)*N48/NETWORKDAYS(Lister!$D$24,Lister!$E$24,Lister!$D$7:$D$13),IF(OR(AND(E48&lt;DATE(2021,1,1),F48&lt;DATE(2021,1,1)),E48&gt;DATE(2021,1,31)),0)))))),0),"")</f>
        <v/>
      </c>
      <c r="AB48" s="50" t="str">
        <f>IFERROR(MAX(IF(OR(O48="",P48="",Q48="",R48="",S48="",T48="",U48=""),"",IF(AND(MONTH(E48)=2,MONTH(F48)=2),(NETWORKDAYS(E48,F48,Lister!$D$7:$D$13)-U48)*N48/NETWORKDAYS(Lister!$D$25,Lister!$E$25,Lister!$D$7:$D$13),IF(AND(E48&lt;DATE(2021,2,1),MONTH(F48)=2),(NETWORKDAYS(Lister!$D$25,F48,Lister!$D$7:$D$13)-U48)*N48/NETWORKDAYS(Lister!$D$25,Lister!$E$25,Lister!$D$7:$D$13),IF(AND(E48&lt;DATE(2021,2,1),F48&lt;DATE(2021,2,1)),0)))),0),"")</f>
        <v/>
      </c>
      <c r="AC48" s="52" t="str">
        <f t="shared" si="3"/>
        <v/>
      </c>
    </row>
    <row r="49" spans="1:29" x14ac:dyDescent="0.35">
      <c r="A49" s="11" t="str">
        <f t="shared" si="4"/>
        <v/>
      </c>
      <c r="B49" s="33"/>
      <c r="C49" s="17"/>
      <c r="D49" s="18"/>
      <c r="E49" s="12"/>
      <c r="F49" s="12"/>
      <c r="G49" s="42" t="str">
        <f>IF(OR(E49="",F49=""),"",NETWORKDAYS(E49,F49,Lister!$D$7:$D$13))</f>
        <v/>
      </c>
      <c r="H49" s="14"/>
      <c r="I49" s="25" t="str">
        <f t="shared" si="0"/>
        <v/>
      </c>
      <c r="J49" s="47"/>
      <c r="K49" s="48"/>
      <c r="L49" s="15"/>
      <c r="M49" s="51" t="str">
        <f t="shared" si="1"/>
        <v/>
      </c>
      <c r="N49" s="49" t="str">
        <f t="shared" si="2"/>
        <v/>
      </c>
      <c r="O49" s="15"/>
      <c r="P49" s="15"/>
      <c r="Q49" s="15"/>
      <c r="R49" s="15"/>
      <c r="S49" s="15"/>
      <c r="T49" s="15"/>
      <c r="U49" s="15"/>
      <c r="V49" s="50" t="str">
        <f>IFERROR(MAX(IF(OR(O49="",P49="",Q49="",R49="",S49="",T49="",U49=""),"",IF(AND(MONTH(E49)=8,MONTH(F49)=8),(NETWORKDAYS(E49,F49,Lister!$D$7:$D$13)-O49)*N49/NETWORKDAYS(Lister!$D$19,Lister!$E$19,Lister!$D$7:$D$13),IF(AND(MONTH(E49)=8,F49&gt;DATE(2020,8,31)),(NETWORKDAYS(E49,Lister!$E$19,Lister!$D$7:$D$13)-O49)*N49/NETWORKDAYS(Lister!$D$19,Lister!$E$19,Lister!$D$7:$D$13),IF(E49&gt;DATE(2020,8,31),0)))),0),"")</f>
        <v/>
      </c>
      <c r="W49" s="50" t="str">
        <f>IFERROR(MAX(IF(OR(O49="",P49="",Q49="",R49="",S49="",T49="",U49=""),"",IF(AND(MONTH(E49)=9,MONTH(F49)=9),(NETWORKDAYS(E49,F49,Lister!$D$7:$D$13)-P49)*N49/NETWORKDAYS(Lister!$D$20,Lister!$E$20,Lister!$D$7:$D$13),IF(AND(MONTH(E49)=9,F49&gt;DATE(2020,9,30)),(NETWORKDAYS(E49,Lister!$E$20,Lister!$D$7:$D$13)-P49)*N49/NETWORKDAYS(Lister!$D$20,Lister!$E$20,Lister!$D$7:$D$13),IF(AND(E49&lt;DATE(2020,9,1),MONTH(F49)=9),(NETWORKDAYS(Lister!$D$20,F49,Lister!$D$7:$D$13)-P49)*N49/NETWORKDAYS(Lister!$D$20,Lister!$E$20,Lister!$D$7:$D$13),IF(AND(E49&lt;DATE(2020,9,1),F49&gt;DATE(2020,9,30)),(NETWORKDAYS(Lister!$D$20,Lister!$E$20,Lister!$D$7:$D$13)-P49)*N49/NETWORKDAYS(Lister!$D$20,Lister!$E$20,Lister!$D$7:$D$13),IF(OR(AND(E49&lt;DATE(2020,9,1),F49&lt;DATE(2020,9,1)),E49&gt;DATE(2020,9,30)),0)))))),0),"")</f>
        <v/>
      </c>
      <c r="X49" s="50" t="str">
        <f>IFERROR(MAX(IF(OR(O49="",P49="",Q49="",R49="",S49="",T49="",U49=""),"",IF(AND(MONTH(E49)=10,MONTH(F49)=10),(NETWORKDAYS(E49,F49,Lister!$D$7:$D$13)-Q49)*N49/NETWORKDAYS(Lister!$D$21,Lister!$E$21,Lister!$D$7:$D$13),IF(AND(MONTH(E49)=10,F49&gt;DATE(2020,10,31)),(NETWORKDAYS(E49,Lister!$E$21,Lister!$D$7:$D$13)-Q49)*N49/NETWORKDAYS(Lister!$D$21,Lister!$E$21,Lister!$D$7:$D$13),IF(AND(E49&lt;DATE(2020,10,1),MONTH(F49)=10),(NETWORKDAYS(Lister!$D$21,F49,Lister!$D$7:$D$13)-Q49)*N49/NETWORKDAYS(Lister!$D$21,Lister!$E$21,Lister!$D$7:$D$13),IF(AND(E49&lt;DATE(2020,31,1),F49&gt;DATE(2020,10,31)),(NETWORKDAYS(Lister!$D$21,Lister!$E$21,Lister!$D$7:$D$13)-Q49)*N49/NETWORKDAYS(Lister!$D$21,Lister!$E$21,Lister!$D$7:$D$13),IF(OR(AND(E49&lt;DATE(2020,10,1),F49&lt;DATE(2020,10,1)),E49&gt;DATE(2020,10,31)),0)))))),0),"")</f>
        <v/>
      </c>
      <c r="Y49" s="50" t="str">
        <f>IFERROR(MAX(IF(OR(O49="",P49="",Q49="",R49="",S49="",T49="",U49=""),"",IF(AND(MONTH(E49)=11,MONTH(F49)=11),(NETWORKDAYS(E49,F49,Lister!$D$7:$D$13)-R49)*N49/NETWORKDAYS(Lister!$D$22,Lister!$E$22,Lister!$D$7:$D$13),IF(AND(MONTH(E49)=11,F49&gt;DATE(2020,11,30)),(NETWORKDAYS(E49,Lister!$E$22,Lister!$D$7:$D$13)-R49)*N49/NETWORKDAYS(Lister!$D$22,Lister!$E$22,Lister!$D$7:$D$13),IF(AND(E49&lt;DATE(2020,11,1),MONTH(F49)=11),(NETWORKDAYS(Lister!$D$22,F49,Lister!$D$7:$D$13)-R49)*N49/NETWORKDAYS(Lister!$D$22,Lister!$E$22,Lister!$D$7:$D$13),IF(AND(E49&lt;DATE(2020,11,1),F49&gt;DATE(2020,11,30)),(NETWORKDAYS(Lister!$D$22,Lister!$E$22,Lister!$D$7:$D$13)-R49)*N49/NETWORKDAYS(Lister!$D$22,Lister!$E$22,Lister!$D$7:$D$13),IF(OR(AND(E49&lt;DATE(2020,11,1),F49&lt;DATE(2020,11,1)),E49&gt;DATE(2020,11,30)),0)))))),0),"")</f>
        <v/>
      </c>
      <c r="Z49" s="50" t="str">
        <f>IFERROR(MAX(IF(OR(O49="",P49="",Q49="",R49="",S49="",T49="",U49=""),"",IF(AND(MONTH(E49)=12,MONTH(F49)=12),(NETWORKDAYS(E49,F49,Lister!$D$7:$D$13)-S49)*N49/NETWORKDAYS(Lister!$D$23,Lister!$E$23,Lister!$D$7:$D$13),IF(AND(MONTH(E49)=12,F49&gt;DATE(2020,12,31)),(NETWORKDAYS(E49,Lister!$E$23,Lister!$D$7:$D$13)-S49)*N49/NETWORKDAYS(Lister!$D$23,Lister!$E$23,Lister!$D$7:$D$13),IF(AND(E49&lt;DATE(2020,12,1),MONTH(F49)=12),(NETWORKDAYS(Lister!$D$23,F49,Lister!$D$7:$D$13)-S49)*N49/NETWORKDAYS(Lister!$D$23,Lister!$E$23,Lister!$D$7:$D$13),IF(AND(E49&lt;DATE(2020,12,1),F49&gt;DATE(2020,12,31)),(NETWORKDAYS(Lister!$D$23,Lister!$E$23,Lister!$D$7:$D$13)-S49)*N49/NETWORKDAYS(Lister!$D$23,Lister!$E$23,Lister!$D$7:$D$13),IF(OR(AND(E49&lt;DATE(2020,12,1),F49&lt;DATE(2020,12,1)),E49&gt;DATE(2020,12,31)),0)))))),0),"")</f>
        <v/>
      </c>
      <c r="AA49" s="50" t="str">
        <f>IFERROR(MAX(IF(OR(O49="",P49="",Q49="",R49="",S49="",T49="",U49=""),"",IF(AND(MONTH(E49)=1,MONTH(F49)=1),(NETWORKDAYS(E49,F49,Lister!$D$7:$D$13)-T49)*N49/NETWORKDAYS(Lister!$D$24,Lister!$E$24,Lister!$D$7:$D$13),IF(AND(MONTH(E49)=1,F49&gt;DATE(2021,1,31)),(NETWORKDAYS(E49,Lister!$E$24,Lister!$D$7:$D$13)-T49)*N49/NETWORKDAYS(Lister!$D$24,Lister!$E$24,Lister!$D$7:$D$13),IF(AND(E49&lt;DATE(2021,1,1),MONTH(F49)=1),(NETWORKDAYS(Lister!$D$24,F49,Lister!$D$7:$D$13)-T49)*N49/NETWORKDAYS(Lister!$D$24,Lister!$E$24,Lister!$D$7:$D$13),IF(AND(E49&lt;DATE(2021,1,1),F49&gt;DATE(2021,1,31)),(NETWORKDAYS(Lister!$D$24,Lister!$E$24,Lister!$D$7:$D$13)-T49)*N49/NETWORKDAYS(Lister!$D$24,Lister!$E$24,Lister!$D$7:$D$13),IF(OR(AND(E49&lt;DATE(2021,1,1),F49&lt;DATE(2021,1,1)),E49&gt;DATE(2021,1,31)),0)))))),0),"")</f>
        <v/>
      </c>
      <c r="AB49" s="50" t="str">
        <f>IFERROR(MAX(IF(OR(O49="",P49="",Q49="",R49="",S49="",T49="",U49=""),"",IF(AND(MONTH(E49)=2,MONTH(F49)=2),(NETWORKDAYS(E49,F49,Lister!$D$7:$D$13)-U49)*N49/NETWORKDAYS(Lister!$D$25,Lister!$E$25,Lister!$D$7:$D$13),IF(AND(E49&lt;DATE(2021,2,1),MONTH(F49)=2),(NETWORKDAYS(Lister!$D$25,F49,Lister!$D$7:$D$13)-U49)*N49/NETWORKDAYS(Lister!$D$25,Lister!$E$25,Lister!$D$7:$D$13),IF(AND(E49&lt;DATE(2021,2,1),F49&lt;DATE(2021,2,1)),0)))),0),"")</f>
        <v/>
      </c>
      <c r="AC49" s="52" t="str">
        <f t="shared" si="3"/>
        <v/>
      </c>
    </row>
    <row r="50" spans="1:29" x14ac:dyDescent="0.35">
      <c r="A50" s="11" t="str">
        <f t="shared" si="4"/>
        <v/>
      </c>
      <c r="B50" s="33"/>
      <c r="C50" s="17"/>
      <c r="D50" s="18"/>
      <c r="E50" s="12"/>
      <c r="F50" s="12"/>
      <c r="G50" s="42" t="str">
        <f>IF(OR(E50="",F50=""),"",NETWORKDAYS(E50,F50,Lister!$D$7:$D$13))</f>
        <v/>
      </c>
      <c r="H50" s="14"/>
      <c r="I50" s="25" t="str">
        <f t="shared" si="0"/>
        <v/>
      </c>
      <c r="J50" s="47"/>
      <c r="K50" s="48"/>
      <c r="L50" s="15"/>
      <c r="M50" s="51" t="str">
        <f t="shared" si="1"/>
        <v/>
      </c>
      <c r="N50" s="49" t="str">
        <f t="shared" si="2"/>
        <v/>
      </c>
      <c r="O50" s="15"/>
      <c r="P50" s="15"/>
      <c r="Q50" s="15"/>
      <c r="R50" s="15"/>
      <c r="S50" s="15"/>
      <c r="T50" s="15"/>
      <c r="U50" s="15"/>
      <c r="V50" s="50" t="str">
        <f>IFERROR(MAX(IF(OR(O50="",P50="",Q50="",R50="",S50="",T50="",U50=""),"",IF(AND(MONTH(E50)=8,MONTH(F50)=8),(NETWORKDAYS(E50,F50,Lister!$D$7:$D$13)-O50)*N50/NETWORKDAYS(Lister!$D$19,Lister!$E$19,Lister!$D$7:$D$13),IF(AND(MONTH(E50)=8,F50&gt;DATE(2020,8,31)),(NETWORKDAYS(E50,Lister!$E$19,Lister!$D$7:$D$13)-O50)*N50/NETWORKDAYS(Lister!$D$19,Lister!$E$19,Lister!$D$7:$D$13),IF(E50&gt;DATE(2020,8,31),0)))),0),"")</f>
        <v/>
      </c>
      <c r="W50" s="50" t="str">
        <f>IFERROR(MAX(IF(OR(O50="",P50="",Q50="",R50="",S50="",T50="",U50=""),"",IF(AND(MONTH(E50)=9,MONTH(F50)=9),(NETWORKDAYS(E50,F50,Lister!$D$7:$D$13)-P50)*N50/NETWORKDAYS(Lister!$D$20,Lister!$E$20,Lister!$D$7:$D$13),IF(AND(MONTH(E50)=9,F50&gt;DATE(2020,9,30)),(NETWORKDAYS(E50,Lister!$E$20,Lister!$D$7:$D$13)-P50)*N50/NETWORKDAYS(Lister!$D$20,Lister!$E$20,Lister!$D$7:$D$13),IF(AND(E50&lt;DATE(2020,9,1),MONTH(F50)=9),(NETWORKDAYS(Lister!$D$20,F50,Lister!$D$7:$D$13)-P50)*N50/NETWORKDAYS(Lister!$D$20,Lister!$E$20,Lister!$D$7:$D$13),IF(AND(E50&lt;DATE(2020,9,1),F50&gt;DATE(2020,9,30)),(NETWORKDAYS(Lister!$D$20,Lister!$E$20,Lister!$D$7:$D$13)-P50)*N50/NETWORKDAYS(Lister!$D$20,Lister!$E$20,Lister!$D$7:$D$13),IF(OR(AND(E50&lt;DATE(2020,9,1),F50&lt;DATE(2020,9,1)),E50&gt;DATE(2020,9,30)),0)))))),0),"")</f>
        <v/>
      </c>
      <c r="X50" s="50" t="str">
        <f>IFERROR(MAX(IF(OR(O50="",P50="",Q50="",R50="",S50="",T50="",U50=""),"",IF(AND(MONTH(E50)=10,MONTH(F50)=10),(NETWORKDAYS(E50,F50,Lister!$D$7:$D$13)-Q50)*N50/NETWORKDAYS(Lister!$D$21,Lister!$E$21,Lister!$D$7:$D$13),IF(AND(MONTH(E50)=10,F50&gt;DATE(2020,10,31)),(NETWORKDAYS(E50,Lister!$E$21,Lister!$D$7:$D$13)-Q50)*N50/NETWORKDAYS(Lister!$D$21,Lister!$E$21,Lister!$D$7:$D$13),IF(AND(E50&lt;DATE(2020,10,1),MONTH(F50)=10),(NETWORKDAYS(Lister!$D$21,F50,Lister!$D$7:$D$13)-Q50)*N50/NETWORKDAYS(Lister!$D$21,Lister!$E$21,Lister!$D$7:$D$13),IF(AND(E50&lt;DATE(2020,31,1),F50&gt;DATE(2020,10,31)),(NETWORKDAYS(Lister!$D$21,Lister!$E$21,Lister!$D$7:$D$13)-Q50)*N50/NETWORKDAYS(Lister!$D$21,Lister!$E$21,Lister!$D$7:$D$13),IF(OR(AND(E50&lt;DATE(2020,10,1),F50&lt;DATE(2020,10,1)),E50&gt;DATE(2020,10,31)),0)))))),0),"")</f>
        <v/>
      </c>
      <c r="Y50" s="50" t="str">
        <f>IFERROR(MAX(IF(OR(O50="",P50="",Q50="",R50="",S50="",T50="",U50=""),"",IF(AND(MONTH(E50)=11,MONTH(F50)=11),(NETWORKDAYS(E50,F50,Lister!$D$7:$D$13)-R50)*N50/NETWORKDAYS(Lister!$D$22,Lister!$E$22,Lister!$D$7:$D$13),IF(AND(MONTH(E50)=11,F50&gt;DATE(2020,11,30)),(NETWORKDAYS(E50,Lister!$E$22,Lister!$D$7:$D$13)-R50)*N50/NETWORKDAYS(Lister!$D$22,Lister!$E$22,Lister!$D$7:$D$13),IF(AND(E50&lt;DATE(2020,11,1),MONTH(F50)=11),(NETWORKDAYS(Lister!$D$22,F50,Lister!$D$7:$D$13)-R50)*N50/NETWORKDAYS(Lister!$D$22,Lister!$E$22,Lister!$D$7:$D$13),IF(AND(E50&lt;DATE(2020,11,1),F50&gt;DATE(2020,11,30)),(NETWORKDAYS(Lister!$D$22,Lister!$E$22,Lister!$D$7:$D$13)-R50)*N50/NETWORKDAYS(Lister!$D$22,Lister!$E$22,Lister!$D$7:$D$13),IF(OR(AND(E50&lt;DATE(2020,11,1),F50&lt;DATE(2020,11,1)),E50&gt;DATE(2020,11,30)),0)))))),0),"")</f>
        <v/>
      </c>
      <c r="Z50" s="50" t="str">
        <f>IFERROR(MAX(IF(OR(O50="",P50="",Q50="",R50="",S50="",T50="",U50=""),"",IF(AND(MONTH(E50)=12,MONTH(F50)=12),(NETWORKDAYS(E50,F50,Lister!$D$7:$D$13)-S50)*N50/NETWORKDAYS(Lister!$D$23,Lister!$E$23,Lister!$D$7:$D$13),IF(AND(MONTH(E50)=12,F50&gt;DATE(2020,12,31)),(NETWORKDAYS(E50,Lister!$E$23,Lister!$D$7:$D$13)-S50)*N50/NETWORKDAYS(Lister!$D$23,Lister!$E$23,Lister!$D$7:$D$13),IF(AND(E50&lt;DATE(2020,12,1),MONTH(F50)=12),(NETWORKDAYS(Lister!$D$23,F50,Lister!$D$7:$D$13)-S50)*N50/NETWORKDAYS(Lister!$D$23,Lister!$E$23,Lister!$D$7:$D$13),IF(AND(E50&lt;DATE(2020,12,1),F50&gt;DATE(2020,12,31)),(NETWORKDAYS(Lister!$D$23,Lister!$E$23,Lister!$D$7:$D$13)-S50)*N50/NETWORKDAYS(Lister!$D$23,Lister!$E$23,Lister!$D$7:$D$13),IF(OR(AND(E50&lt;DATE(2020,12,1),F50&lt;DATE(2020,12,1)),E50&gt;DATE(2020,12,31)),0)))))),0),"")</f>
        <v/>
      </c>
      <c r="AA50" s="50" t="str">
        <f>IFERROR(MAX(IF(OR(O50="",P50="",Q50="",R50="",S50="",T50="",U50=""),"",IF(AND(MONTH(E50)=1,MONTH(F50)=1),(NETWORKDAYS(E50,F50,Lister!$D$7:$D$13)-T50)*N50/NETWORKDAYS(Lister!$D$24,Lister!$E$24,Lister!$D$7:$D$13),IF(AND(MONTH(E50)=1,F50&gt;DATE(2021,1,31)),(NETWORKDAYS(E50,Lister!$E$24,Lister!$D$7:$D$13)-T50)*N50/NETWORKDAYS(Lister!$D$24,Lister!$E$24,Lister!$D$7:$D$13),IF(AND(E50&lt;DATE(2021,1,1),MONTH(F50)=1),(NETWORKDAYS(Lister!$D$24,F50,Lister!$D$7:$D$13)-T50)*N50/NETWORKDAYS(Lister!$D$24,Lister!$E$24,Lister!$D$7:$D$13),IF(AND(E50&lt;DATE(2021,1,1),F50&gt;DATE(2021,1,31)),(NETWORKDAYS(Lister!$D$24,Lister!$E$24,Lister!$D$7:$D$13)-T50)*N50/NETWORKDAYS(Lister!$D$24,Lister!$E$24,Lister!$D$7:$D$13),IF(OR(AND(E50&lt;DATE(2021,1,1),F50&lt;DATE(2021,1,1)),E50&gt;DATE(2021,1,31)),0)))))),0),"")</f>
        <v/>
      </c>
      <c r="AB50" s="50" t="str">
        <f>IFERROR(MAX(IF(OR(O50="",P50="",Q50="",R50="",S50="",T50="",U50=""),"",IF(AND(MONTH(E50)=2,MONTH(F50)=2),(NETWORKDAYS(E50,F50,Lister!$D$7:$D$13)-U50)*N50/NETWORKDAYS(Lister!$D$25,Lister!$E$25,Lister!$D$7:$D$13),IF(AND(E50&lt;DATE(2021,2,1),MONTH(F50)=2),(NETWORKDAYS(Lister!$D$25,F50,Lister!$D$7:$D$13)-U50)*N50/NETWORKDAYS(Lister!$D$25,Lister!$E$25,Lister!$D$7:$D$13),IF(AND(E50&lt;DATE(2021,2,1),F50&lt;DATE(2021,2,1)),0)))),0),"")</f>
        <v/>
      </c>
      <c r="AC50" s="52" t="str">
        <f t="shared" si="3"/>
        <v/>
      </c>
    </row>
    <row r="51" spans="1:29" x14ac:dyDescent="0.35">
      <c r="A51" s="11" t="str">
        <f t="shared" si="4"/>
        <v/>
      </c>
      <c r="B51" s="33"/>
      <c r="C51" s="17"/>
      <c r="D51" s="18"/>
      <c r="E51" s="12"/>
      <c r="F51" s="12"/>
      <c r="G51" s="42" t="str">
        <f>IF(OR(E51="",F51=""),"",NETWORKDAYS(E51,F51,Lister!$D$7:$D$13))</f>
        <v/>
      </c>
      <c r="H51" s="14"/>
      <c r="I51" s="25" t="str">
        <f t="shared" si="0"/>
        <v/>
      </c>
      <c r="J51" s="47"/>
      <c r="K51" s="48"/>
      <c r="L51" s="15"/>
      <c r="M51" s="51" t="str">
        <f t="shared" si="1"/>
        <v/>
      </c>
      <c r="N51" s="49" t="str">
        <f t="shared" si="2"/>
        <v/>
      </c>
      <c r="O51" s="15"/>
      <c r="P51" s="15"/>
      <c r="Q51" s="15"/>
      <c r="R51" s="15"/>
      <c r="S51" s="15"/>
      <c r="T51" s="15"/>
      <c r="U51" s="15"/>
      <c r="V51" s="50" t="str">
        <f>IFERROR(MAX(IF(OR(O51="",P51="",Q51="",R51="",S51="",T51="",U51=""),"",IF(AND(MONTH(E51)=8,MONTH(F51)=8),(NETWORKDAYS(E51,F51,Lister!$D$7:$D$13)-O51)*N51/NETWORKDAYS(Lister!$D$19,Lister!$E$19,Lister!$D$7:$D$13),IF(AND(MONTH(E51)=8,F51&gt;DATE(2020,8,31)),(NETWORKDAYS(E51,Lister!$E$19,Lister!$D$7:$D$13)-O51)*N51/NETWORKDAYS(Lister!$D$19,Lister!$E$19,Lister!$D$7:$D$13),IF(E51&gt;DATE(2020,8,31),0)))),0),"")</f>
        <v/>
      </c>
      <c r="W51" s="50" t="str">
        <f>IFERROR(MAX(IF(OR(O51="",P51="",Q51="",R51="",S51="",T51="",U51=""),"",IF(AND(MONTH(E51)=9,MONTH(F51)=9),(NETWORKDAYS(E51,F51,Lister!$D$7:$D$13)-P51)*N51/NETWORKDAYS(Lister!$D$20,Lister!$E$20,Lister!$D$7:$D$13),IF(AND(MONTH(E51)=9,F51&gt;DATE(2020,9,30)),(NETWORKDAYS(E51,Lister!$E$20,Lister!$D$7:$D$13)-P51)*N51/NETWORKDAYS(Lister!$D$20,Lister!$E$20,Lister!$D$7:$D$13),IF(AND(E51&lt;DATE(2020,9,1),MONTH(F51)=9),(NETWORKDAYS(Lister!$D$20,F51,Lister!$D$7:$D$13)-P51)*N51/NETWORKDAYS(Lister!$D$20,Lister!$E$20,Lister!$D$7:$D$13),IF(AND(E51&lt;DATE(2020,9,1),F51&gt;DATE(2020,9,30)),(NETWORKDAYS(Lister!$D$20,Lister!$E$20,Lister!$D$7:$D$13)-P51)*N51/NETWORKDAYS(Lister!$D$20,Lister!$E$20,Lister!$D$7:$D$13),IF(OR(AND(E51&lt;DATE(2020,9,1),F51&lt;DATE(2020,9,1)),E51&gt;DATE(2020,9,30)),0)))))),0),"")</f>
        <v/>
      </c>
      <c r="X51" s="50" t="str">
        <f>IFERROR(MAX(IF(OR(O51="",P51="",Q51="",R51="",S51="",T51="",U51=""),"",IF(AND(MONTH(E51)=10,MONTH(F51)=10),(NETWORKDAYS(E51,F51,Lister!$D$7:$D$13)-Q51)*N51/NETWORKDAYS(Lister!$D$21,Lister!$E$21,Lister!$D$7:$D$13),IF(AND(MONTH(E51)=10,F51&gt;DATE(2020,10,31)),(NETWORKDAYS(E51,Lister!$E$21,Lister!$D$7:$D$13)-Q51)*N51/NETWORKDAYS(Lister!$D$21,Lister!$E$21,Lister!$D$7:$D$13),IF(AND(E51&lt;DATE(2020,10,1),MONTH(F51)=10),(NETWORKDAYS(Lister!$D$21,F51,Lister!$D$7:$D$13)-Q51)*N51/NETWORKDAYS(Lister!$D$21,Lister!$E$21,Lister!$D$7:$D$13),IF(AND(E51&lt;DATE(2020,31,1),F51&gt;DATE(2020,10,31)),(NETWORKDAYS(Lister!$D$21,Lister!$E$21,Lister!$D$7:$D$13)-Q51)*N51/NETWORKDAYS(Lister!$D$21,Lister!$E$21,Lister!$D$7:$D$13),IF(OR(AND(E51&lt;DATE(2020,10,1),F51&lt;DATE(2020,10,1)),E51&gt;DATE(2020,10,31)),0)))))),0),"")</f>
        <v/>
      </c>
      <c r="Y51" s="50" t="str">
        <f>IFERROR(MAX(IF(OR(O51="",P51="",Q51="",R51="",S51="",T51="",U51=""),"",IF(AND(MONTH(E51)=11,MONTH(F51)=11),(NETWORKDAYS(E51,F51,Lister!$D$7:$D$13)-R51)*N51/NETWORKDAYS(Lister!$D$22,Lister!$E$22,Lister!$D$7:$D$13),IF(AND(MONTH(E51)=11,F51&gt;DATE(2020,11,30)),(NETWORKDAYS(E51,Lister!$E$22,Lister!$D$7:$D$13)-R51)*N51/NETWORKDAYS(Lister!$D$22,Lister!$E$22,Lister!$D$7:$D$13),IF(AND(E51&lt;DATE(2020,11,1),MONTH(F51)=11),(NETWORKDAYS(Lister!$D$22,F51,Lister!$D$7:$D$13)-R51)*N51/NETWORKDAYS(Lister!$D$22,Lister!$E$22,Lister!$D$7:$D$13),IF(AND(E51&lt;DATE(2020,11,1),F51&gt;DATE(2020,11,30)),(NETWORKDAYS(Lister!$D$22,Lister!$E$22,Lister!$D$7:$D$13)-R51)*N51/NETWORKDAYS(Lister!$D$22,Lister!$E$22,Lister!$D$7:$D$13),IF(OR(AND(E51&lt;DATE(2020,11,1),F51&lt;DATE(2020,11,1)),E51&gt;DATE(2020,11,30)),0)))))),0),"")</f>
        <v/>
      </c>
      <c r="Z51" s="50" t="str">
        <f>IFERROR(MAX(IF(OR(O51="",P51="",Q51="",R51="",S51="",T51="",U51=""),"",IF(AND(MONTH(E51)=12,MONTH(F51)=12),(NETWORKDAYS(E51,F51,Lister!$D$7:$D$13)-S51)*N51/NETWORKDAYS(Lister!$D$23,Lister!$E$23,Lister!$D$7:$D$13),IF(AND(MONTH(E51)=12,F51&gt;DATE(2020,12,31)),(NETWORKDAYS(E51,Lister!$E$23,Lister!$D$7:$D$13)-S51)*N51/NETWORKDAYS(Lister!$D$23,Lister!$E$23,Lister!$D$7:$D$13),IF(AND(E51&lt;DATE(2020,12,1),MONTH(F51)=12),(NETWORKDAYS(Lister!$D$23,F51,Lister!$D$7:$D$13)-S51)*N51/NETWORKDAYS(Lister!$D$23,Lister!$E$23,Lister!$D$7:$D$13),IF(AND(E51&lt;DATE(2020,12,1),F51&gt;DATE(2020,12,31)),(NETWORKDAYS(Lister!$D$23,Lister!$E$23,Lister!$D$7:$D$13)-S51)*N51/NETWORKDAYS(Lister!$D$23,Lister!$E$23,Lister!$D$7:$D$13),IF(OR(AND(E51&lt;DATE(2020,12,1),F51&lt;DATE(2020,12,1)),E51&gt;DATE(2020,12,31)),0)))))),0),"")</f>
        <v/>
      </c>
      <c r="AA51" s="50" t="str">
        <f>IFERROR(MAX(IF(OR(O51="",P51="",Q51="",R51="",S51="",T51="",U51=""),"",IF(AND(MONTH(E51)=1,MONTH(F51)=1),(NETWORKDAYS(E51,F51,Lister!$D$7:$D$13)-T51)*N51/NETWORKDAYS(Lister!$D$24,Lister!$E$24,Lister!$D$7:$D$13),IF(AND(MONTH(E51)=1,F51&gt;DATE(2021,1,31)),(NETWORKDAYS(E51,Lister!$E$24,Lister!$D$7:$D$13)-T51)*N51/NETWORKDAYS(Lister!$D$24,Lister!$E$24,Lister!$D$7:$D$13),IF(AND(E51&lt;DATE(2021,1,1),MONTH(F51)=1),(NETWORKDAYS(Lister!$D$24,F51,Lister!$D$7:$D$13)-T51)*N51/NETWORKDAYS(Lister!$D$24,Lister!$E$24,Lister!$D$7:$D$13),IF(AND(E51&lt;DATE(2021,1,1),F51&gt;DATE(2021,1,31)),(NETWORKDAYS(Lister!$D$24,Lister!$E$24,Lister!$D$7:$D$13)-T51)*N51/NETWORKDAYS(Lister!$D$24,Lister!$E$24,Lister!$D$7:$D$13),IF(OR(AND(E51&lt;DATE(2021,1,1),F51&lt;DATE(2021,1,1)),E51&gt;DATE(2021,1,31)),0)))))),0),"")</f>
        <v/>
      </c>
      <c r="AB51" s="50" t="str">
        <f>IFERROR(MAX(IF(OR(O51="",P51="",Q51="",R51="",S51="",T51="",U51=""),"",IF(AND(MONTH(E51)=2,MONTH(F51)=2),(NETWORKDAYS(E51,F51,Lister!$D$7:$D$13)-U51)*N51/NETWORKDAYS(Lister!$D$25,Lister!$E$25,Lister!$D$7:$D$13),IF(AND(E51&lt;DATE(2021,2,1),MONTH(F51)=2),(NETWORKDAYS(Lister!$D$25,F51,Lister!$D$7:$D$13)-U51)*N51/NETWORKDAYS(Lister!$D$25,Lister!$E$25,Lister!$D$7:$D$13),IF(AND(E51&lt;DATE(2021,2,1),F51&lt;DATE(2021,2,1)),0)))),0),"")</f>
        <v/>
      </c>
      <c r="AC51" s="52" t="str">
        <f t="shared" si="3"/>
        <v/>
      </c>
    </row>
    <row r="52" spans="1:29" x14ac:dyDescent="0.35">
      <c r="A52" s="11" t="str">
        <f t="shared" si="4"/>
        <v/>
      </c>
      <c r="B52" s="33"/>
      <c r="C52" s="17"/>
      <c r="D52" s="18"/>
      <c r="E52" s="12"/>
      <c r="F52" s="12"/>
      <c r="G52" s="42" t="str">
        <f>IF(OR(E52="",F52=""),"",NETWORKDAYS(E52,F52,Lister!$D$7:$D$13))</f>
        <v/>
      </c>
      <c r="H52" s="14"/>
      <c r="I52" s="25" t="str">
        <f t="shared" si="0"/>
        <v/>
      </c>
      <c r="J52" s="47"/>
      <c r="K52" s="48"/>
      <c r="L52" s="15"/>
      <c r="M52" s="51" t="str">
        <f t="shared" si="1"/>
        <v/>
      </c>
      <c r="N52" s="49" t="str">
        <f t="shared" si="2"/>
        <v/>
      </c>
      <c r="O52" s="15"/>
      <c r="P52" s="15"/>
      <c r="Q52" s="15"/>
      <c r="R52" s="15"/>
      <c r="S52" s="15"/>
      <c r="T52" s="15"/>
      <c r="U52" s="15"/>
      <c r="V52" s="50" t="str">
        <f>IFERROR(MAX(IF(OR(O52="",P52="",Q52="",R52="",S52="",T52="",U52=""),"",IF(AND(MONTH(E52)=8,MONTH(F52)=8),(NETWORKDAYS(E52,F52,Lister!$D$7:$D$13)-O52)*N52/NETWORKDAYS(Lister!$D$19,Lister!$E$19,Lister!$D$7:$D$13),IF(AND(MONTH(E52)=8,F52&gt;DATE(2020,8,31)),(NETWORKDAYS(E52,Lister!$E$19,Lister!$D$7:$D$13)-O52)*N52/NETWORKDAYS(Lister!$D$19,Lister!$E$19,Lister!$D$7:$D$13),IF(E52&gt;DATE(2020,8,31),0)))),0),"")</f>
        <v/>
      </c>
      <c r="W52" s="50" t="str">
        <f>IFERROR(MAX(IF(OR(O52="",P52="",Q52="",R52="",S52="",T52="",U52=""),"",IF(AND(MONTH(E52)=9,MONTH(F52)=9),(NETWORKDAYS(E52,F52,Lister!$D$7:$D$13)-P52)*N52/NETWORKDAYS(Lister!$D$20,Lister!$E$20,Lister!$D$7:$D$13),IF(AND(MONTH(E52)=9,F52&gt;DATE(2020,9,30)),(NETWORKDAYS(E52,Lister!$E$20,Lister!$D$7:$D$13)-P52)*N52/NETWORKDAYS(Lister!$D$20,Lister!$E$20,Lister!$D$7:$D$13),IF(AND(E52&lt;DATE(2020,9,1),MONTH(F52)=9),(NETWORKDAYS(Lister!$D$20,F52,Lister!$D$7:$D$13)-P52)*N52/NETWORKDAYS(Lister!$D$20,Lister!$E$20,Lister!$D$7:$D$13),IF(AND(E52&lt;DATE(2020,9,1),F52&gt;DATE(2020,9,30)),(NETWORKDAYS(Lister!$D$20,Lister!$E$20,Lister!$D$7:$D$13)-P52)*N52/NETWORKDAYS(Lister!$D$20,Lister!$E$20,Lister!$D$7:$D$13),IF(OR(AND(E52&lt;DATE(2020,9,1),F52&lt;DATE(2020,9,1)),E52&gt;DATE(2020,9,30)),0)))))),0),"")</f>
        <v/>
      </c>
      <c r="X52" s="50" t="str">
        <f>IFERROR(MAX(IF(OR(O52="",P52="",Q52="",R52="",S52="",T52="",U52=""),"",IF(AND(MONTH(E52)=10,MONTH(F52)=10),(NETWORKDAYS(E52,F52,Lister!$D$7:$D$13)-Q52)*N52/NETWORKDAYS(Lister!$D$21,Lister!$E$21,Lister!$D$7:$D$13),IF(AND(MONTH(E52)=10,F52&gt;DATE(2020,10,31)),(NETWORKDAYS(E52,Lister!$E$21,Lister!$D$7:$D$13)-Q52)*N52/NETWORKDAYS(Lister!$D$21,Lister!$E$21,Lister!$D$7:$D$13),IF(AND(E52&lt;DATE(2020,10,1),MONTH(F52)=10),(NETWORKDAYS(Lister!$D$21,F52,Lister!$D$7:$D$13)-Q52)*N52/NETWORKDAYS(Lister!$D$21,Lister!$E$21,Lister!$D$7:$D$13),IF(AND(E52&lt;DATE(2020,31,1),F52&gt;DATE(2020,10,31)),(NETWORKDAYS(Lister!$D$21,Lister!$E$21,Lister!$D$7:$D$13)-Q52)*N52/NETWORKDAYS(Lister!$D$21,Lister!$E$21,Lister!$D$7:$D$13),IF(OR(AND(E52&lt;DATE(2020,10,1),F52&lt;DATE(2020,10,1)),E52&gt;DATE(2020,10,31)),0)))))),0),"")</f>
        <v/>
      </c>
      <c r="Y52" s="50" t="str">
        <f>IFERROR(MAX(IF(OR(O52="",P52="",Q52="",R52="",S52="",T52="",U52=""),"",IF(AND(MONTH(E52)=11,MONTH(F52)=11),(NETWORKDAYS(E52,F52,Lister!$D$7:$D$13)-R52)*N52/NETWORKDAYS(Lister!$D$22,Lister!$E$22,Lister!$D$7:$D$13),IF(AND(MONTH(E52)=11,F52&gt;DATE(2020,11,30)),(NETWORKDAYS(E52,Lister!$E$22,Lister!$D$7:$D$13)-R52)*N52/NETWORKDAYS(Lister!$D$22,Lister!$E$22,Lister!$D$7:$D$13),IF(AND(E52&lt;DATE(2020,11,1),MONTH(F52)=11),(NETWORKDAYS(Lister!$D$22,F52,Lister!$D$7:$D$13)-R52)*N52/NETWORKDAYS(Lister!$D$22,Lister!$E$22,Lister!$D$7:$D$13),IF(AND(E52&lt;DATE(2020,11,1),F52&gt;DATE(2020,11,30)),(NETWORKDAYS(Lister!$D$22,Lister!$E$22,Lister!$D$7:$D$13)-R52)*N52/NETWORKDAYS(Lister!$D$22,Lister!$E$22,Lister!$D$7:$D$13),IF(OR(AND(E52&lt;DATE(2020,11,1),F52&lt;DATE(2020,11,1)),E52&gt;DATE(2020,11,30)),0)))))),0),"")</f>
        <v/>
      </c>
      <c r="Z52" s="50" t="str">
        <f>IFERROR(MAX(IF(OR(O52="",P52="",Q52="",R52="",S52="",T52="",U52=""),"",IF(AND(MONTH(E52)=12,MONTH(F52)=12),(NETWORKDAYS(E52,F52,Lister!$D$7:$D$13)-S52)*N52/NETWORKDAYS(Lister!$D$23,Lister!$E$23,Lister!$D$7:$D$13),IF(AND(MONTH(E52)=12,F52&gt;DATE(2020,12,31)),(NETWORKDAYS(E52,Lister!$E$23,Lister!$D$7:$D$13)-S52)*N52/NETWORKDAYS(Lister!$D$23,Lister!$E$23,Lister!$D$7:$D$13),IF(AND(E52&lt;DATE(2020,12,1),MONTH(F52)=12),(NETWORKDAYS(Lister!$D$23,F52,Lister!$D$7:$D$13)-S52)*N52/NETWORKDAYS(Lister!$D$23,Lister!$E$23,Lister!$D$7:$D$13),IF(AND(E52&lt;DATE(2020,12,1),F52&gt;DATE(2020,12,31)),(NETWORKDAYS(Lister!$D$23,Lister!$E$23,Lister!$D$7:$D$13)-S52)*N52/NETWORKDAYS(Lister!$D$23,Lister!$E$23,Lister!$D$7:$D$13),IF(OR(AND(E52&lt;DATE(2020,12,1),F52&lt;DATE(2020,12,1)),E52&gt;DATE(2020,12,31)),0)))))),0),"")</f>
        <v/>
      </c>
      <c r="AA52" s="50" t="str">
        <f>IFERROR(MAX(IF(OR(O52="",P52="",Q52="",R52="",S52="",T52="",U52=""),"",IF(AND(MONTH(E52)=1,MONTH(F52)=1),(NETWORKDAYS(E52,F52,Lister!$D$7:$D$13)-T52)*N52/NETWORKDAYS(Lister!$D$24,Lister!$E$24,Lister!$D$7:$D$13),IF(AND(MONTH(E52)=1,F52&gt;DATE(2021,1,31)),(NETWORKDAYS(E52,Lister!$E$24,Lister!$D$7:$D$13)-T52)*N52/NETWORKDAYS(Lister!$D$24,Lister!$E$24,Lister!$D$7:$D$13),IF(AND(E52&lt;DATE(2021,1,1),MONTH(F52)=1),(NETWORKDAYS(Lister!$D$24,F52,Lister!$D$7:$D$13)-T52)*N52/NETWORKDAYS(Lister!$D$24,Lister!$E$24,Lister!$D$7:$D$13),IF(AND(E52&lt;DATE(2021,1,1),F52&gt;DATE(2021,1,31)),(NETWORKDAYS(Lister!$D$24,Lister!$E$24,Lister!$D$7:$D$13)-T52)*N52/NETWORKDAYS(Lister!$D$24,Lister!$E$24,Lister!$D$7:$D$13),IF(OR(AND(E52&lt;DATE(2021,1,1),F52&lt;DATE(2021,1,1)),E52&gt;DATE(2021,1,31)),0)))))),0),"")</f>
        <v/>
      </c>
      <c r="AB52" s="50" t="str">
        <f>IFERROR(MAX(IF(OR(O52="",P52="",Q52="",R52="",S52="",T52="",U52=""),"",IF(AND(MONTH(E52)=2,MONTH(F52)=2),(NETWORKDAYS(E52,F52,Lister!$D$7:$D$13)-U52)*N52/NETWORKDAYS(Lister!$D$25,Lister!$E$25,Lister!$D$7:$D$13),IF(AND(E52&lt;DATE(2021,2,1),MONTH(F52)=2),(NETWORKDAYS(Lister!$D$25,F52,Lister!$D$7:$D$13)-U52)*N52/NETWORKDAYS(Lister!$D$25,Lister!$E$25,Lister!$D$7:$D$13),IF(AND(E52&lt;DATE(2021,2,1),F52&lt;DATE(2021,2,1)),0)))),0),"")</f>
        <v/>
      </c>
      <c r="AC52" s="52" t="str">
        <f t="shared" si="3"/>
        <v/>
      </c>
    </row>
    <row r="53" spans="1:29" x14ac:dyDescent="0.35">
      <c r="A53" s="11" t="str">
        <f t="shared" si="4"/>
        <v/>
      </c>
      <c r="B53" s="33"/>
      <c r="C53" s="17"/>
      <c r="D53" s="18"/>
      <c r="E53" s="12"/>
      <c r="F53" s="12"/>
      <c r="G53" s="42" t="str">
        <f>IF(OR(E53="",F53=""),"",NETWORKDAYS(E53,F53,Lister!$D$7:$D$13))</f>
        <v/>
      </c>
      <c r="H53" s="14"/>
      <c r="I53" s="25" t="str">
        <f t="shared" si="0"/>
        <v/>
      </c>
      <c r="J53" s="47"/>
      <c r="K53" s="48"/>
      <c r="L53" s="15"/>
      <c r="M53" s="51" t="str">
        <f t="shared" si="1"/>
        <v/>
      </c>
      <c r="N53" s="49" t="str">
        <f t="shared" si="2"/>
        <v/>
      </c>
      <c r="O53" s="15"/>
      <c r="P53" s="15"/>
      <c r="Q53" s="15"/>
      <c r="R53" s="15"/>
      <c r="S53" s="15"/>
      <c r="T53" s="15"/>
      <c r="U53" s="15"/>
      <c r="V53" s="50" t="str">
        <f>IFERROR(MAX(IF(OR(O53="",P53="",Q53="",R53="",S53="",T53="",U53=""),"",IF(AND(MONTH(E53)=8,MONTH(F53)=8),(NETWORKDAYS(E53,F53,Lister!$D$7:$D$13)-O53)*N53/NETWORKDAYS(Lister!$D$19,Lister!$E$19,Lister!$D$7:$D$13),IF(AND(MONTH(E53)=8,F53&gt;DATE(2020,8,31)),(NETWORKDAYS(E53,Lister!$E$19,Lister!$D$7:$D$13)-O53)*N53/NETWORKDAYS(Lister!$D$19,Lister!$E$19,Lister!$D$7:$D$13),IF(E53&gt;DATE(2020,8,31),0)))),0),"")</f>
        <v/>
      </c>
      <c r="W53" s="50" t="str">
        <f>IFERROR(MAX(IF(OR(O53="",P53="",Q53="",R53="",S53="",T53="",U53=""),"",IF(AND(MONTH(E53)=9,MONTH(F53)=9),(NETWORKDAYS(E53,F53,Lister!$D$7:$D$13)-P53)*N53/NETWORKDAYS(Lister!$D$20,Lister!$E$20,Lister!$D$7:$D$13),IF(AND(MONTH(E53)=9,F53&gt;DATE(2020,9,30)),(NETWORKDAYS(E53,Lister!$E$20,Lister!$D$7:$D$13)-P53)*N53/NETWORKDAYS(Lister!$D$20,Lister!$E$20,Lister!$D$7:$D$13),IF(AND(E53&lt;DATE(2020,9,1),MONTH(F53)=9),(NETWORKDAYS(Lister!$D$20,F53,Lister!$D$7:$D$13)-P53)*N53/NETWORKDAYS(Lister!$D$20,Lister!$E$20,Lister!$D$7:$D$13),IF(AND(E53&lt;DATE(2020,9,1),F53&gt;DATE(2020,9,30)),(NETWORKDAYS(Lister!$D$20,Lister!$E$20,Lister!$D$7:$D$13)-P53)*N53/NETWORKDAYS(Lister!$D$20,Lister!$E$20,Lister!$D$7:$D$13),IF(OR(AND(E53&lt;DATE(2020,9,1),F53&lt;DATE(2020,9,1)),E53&gt;DATE(2020,9,30)),0)))))),0),"")</f>
        <v/>
      </c>
      <c r="X53" s="50" t="str">
        <f>IFERROR(MAX(IF(OR(O53="",P53="",Q53="",R53="",S53="",T53="",U53=""),"",IF(AND(MONTH(E53)=10,MONTH(F53)=10),(NETWORKDAYS(E53,F53,Lister!$D$7:$D$13)-Q53)*N53/NETWORKDAYS(Lister!$D$21,Lister!$E$21,Lister!$D$7:$D$13),IF(AND(MONTH(E53)=10,F53&gt;DATE(2020,10,31)),(NETWORKDAYS(E53,Lister!$E$21,Lister!$D$7:$D$13)-Q53)*N53/NETWORKDAYS(Lister!$D$21,Lister!$E$21,Lister!$D$7:$D$13),IF(AND(E53&lt;DATE(2020,10,1),MONTH(F53)=10),(NETWORKDAYS(Lister!$D$21,F53,Lister!$D$7:$D$13)-Q53)*N53/NETWORKDAYS(Lister!$D$21,Lister!$E$21,Lister!$D$7:$D$13),IF(AND(E53&lt;DATE(2020,31,1),F53&gt;DATE(2020,10,31)),(NETWORKDAYS(Lister!$D$21,Lister!$E$21,Lister!$D$7:$D$13)-Q53)*N53/NETWORKDAYS(Lister!$D$21,Lister!$E$21,Lister!$D$7:$D$13),IF(OR(AND(E53&lt;DATE(2020,10,1),F53&lt;DATE(2020,10,1)),E53&gt;DATE(2020,10,31)),0)))))),0),"")</f>
        <v/>
      </c>
      <c r="Y53" s="50" t="str">
        <f>IFERROR(MAX(IF(OR(O53="",P53="",Q53="",R53="",S53="",T53="",U53=""),"",IF(AND(MONTH(E53)=11,MONTH(F53)=11),(NETWORKDAYS(E53,F53,Lister!$D$7:$D$13)-R53)*N53/NETWORKDAYS(Lister!$D$22,Lister!$E$22,Lister!$D$7:$D$13),IF(AND(MONTH(E53)=11,F53&gt;DATE(2020,11,30)),(NETWORKDAYS(E53,Lister!$E$22,Lister!$D$7:$D$13)-R53)*N53/NETWORKDAYS(Lister!$D$22,Lister!$E$22,Lister!$D$7:$D$13),IF(AND(E53&lt;DATE(2020,11,1),MONTH(F53)=11),(NETWORKDAYS(Lister!$D$22,F53,Lister!$D$7:$D$13)-R53)*N53/NETWORKDAYS(Lister!$D$22,Lister!$E$22,Lister!$D$7:$D$13),IF(AND(E53&lt;DATE(2020,11,1),F53&gt;DATE(2020,11,30)),(NETWORKDAYS(Lister!$D$22,Lister!$E$22,Lister!$D$7:$D$13)-R53)*N53/NETWORKDAYS(Lister!$D$22,Lister!$E$22,Lister!$D$7:$D$13),IF(OR(AND(E53&lt;DATE(2020,11,1),F53&lt;DATE(2020,11,1)),E53&gt;DATE(2020,11,30)),0)))))),0),"")</f>
        <v/>
      </c>
      <c r="Z53" s="50" t="str">
        <f>IFERROR(MAX(IF(OR(O53="",P53="",Q53="",R53="",S53="",T53="",U53=""),"",IF(AND(MONTH(E53)=12,MONTH(F53)=12),(NETWORKDAYS(E53,F53,Lister!$D$7:$D$13)-S53)*N53/NETWORKDAYS(Lister!$D$23,Lister!$E$23,Lister!$D$7:$D$13),IF(AND(MONTH(E53)=12,F53&gt;DATE(2020,12,31)),(NETWORKDAYS(E53,Lister!$E$23,Lister!$D$7:$D$13)-S53)*N53/NETWORKDAYS(Lister!$D$23,Lister!$E$23,Lister!$D$7:$D$13),IF(AND(E53&lt;DATE(2020,12,1),MONTH(F53)=12),(NETWORKDAYS(Lister!$D$23,F53,Lister!$D$7:$D$13)-S53)*N53/NETWORKDAYS(Lister!$D$23,Lister!$E$23,Lister!$D$7:$D$13),IF(AND(E53&lt;DATE(2020,12,1),F53&gt;DATE(2020,12,31)),(NETWORKDAYS(Lister!$D$23,Lister!$E$23,Lister!$D$7:$D$13)-S53)*N53/NETWORKDAYS(Lister!$D$23,Lister!$E$23,Lister!$D$7:$D$13),IF(OR(AND(E53&lt;DATE(2020,12,1),F53&lt;DATE(2020,12,1)),E53&gt;DATE(2020,12,31)),0)))))),0),"")</f>
        <v/>
      </c>
      <c r="AA53" s="50" t="str">
        <f>IFERROR(MAX(IF(OR(O53="",P53="",Q53="",R53="",S53="",T53="",U53=""),"",IF(AND(MONTH(E53)=1,MONTH(F53)=1),(NETWORKDAYS(E53,F53,Lister!$D$7:$D$13)-T53)*N53/NETWORKDAYS(Lister!$D$24,Lister!$E$24,Lister!$D$7:$D$13),IF(AND(MONTH(E53)=1,F53&gt;DATE(2021,1,31)),(NETWORKDAYS(E53,Lister!$E$24,Lister!$D$7:$D$13)-T53)*N53/NETWORKDAYS(Lister!$D$24,Lister!$E$24,Lister!$D$7:$D$13),IF(AND(E53&lt;DATE(2021,1,1),MONTH(F53)=1),(NETWORKDAYS(Lister!$D$24,F53,Lister!$D$7:$D$13)-T53)*N53/NETWORKDAYS(Lister!$D$24,Lister!$E$24,Lister!$D$7:$D$13),IF(AND(E53&lt;DATE(2021,1,1),F53&gt;DATE(2021,1,31)),(NETWORKDAYS(Lister!$D$24,Lister!$E$24,Lister!$D$7:$D$13)-T53)*N53/NETWORKDAYS(Lister!$D$24,Lister!$E$24,Lister!$D$7:$D$13),IF(OR(AND(E53&lt;DATE(2021,1,1),F53&lt;DATE(2021,1,1)),E53&gt;DATE(2021,1,31)),0)))))),0),"")</f>
        <v/>
      </c>
      <c r="AB53" s="50" t="str">
        <f>IFERROR(MAX(IF(OR(O53="",P53="",Q53="",R53="",S53="",T53="",U53=""),"",IF(AND(MONTH(E53)=2,MONTH(F53)=2),(NETWORKDAYS(E53,F53,Lister!$D$7:$D$13)-U53)*N53/NETWORKDAYS(Lister!$D$25,Lister!$E$25,Lister!$D$7:$D$13),IF(AND(E53&lt;DATE(2021,2,1),MONTH(F53)=2),(NETWORKDAYS(Lister!$D$25,F53,Lister!$D$7:$D$13)-U53)*N53/NETWORKDAYS(Lister!$D$25,Lister!$E$25,Lister!$D$7:$D$13),IF(AND(E53&lt;DATE(2021,2,1),F53&lt;DATE(2021,2,1)),0)))),0),"")</f>
        <v/>
      </c>
      <c r="AC53" s="52" t="str">
        <f t="shared" si="3"/>
        <v/>
      </c>
    </row>
    <row r="54" spans="1:29" x14ac:dyDescent="0.35">
      <c r="A54" s="11" t="str">
        <f t="shared" si="4"/>
        <v/>
      </c>
      <c r="B54" s="33"/>
      <c r="C54" s="17"/>
      <c r="D54" s="18"/>
      <c r="E54" s="12"/>
      <c r="F54" s="12"/>
      <c r="G54" s="42" t="str">
        <f>IF(OR(E54="",F54=""),"",NETWORKDAYS(E54,F54,Lister!$D$7:$D$13))</f>
        <v/>
      </c>
      <c r="H54" s="14"/>
      <c r="I54" s="25" t="str">
        <f t="shared" si="0"/>
        <v/>
      </c>
      <c r="J54" s="47"/>
      <c r="K54" s="48"/>
      <c r="L54" s="15"/>
      <c r="M54" s="51" t="str">
        <f t="shared" si="1"/>
        <v/>
      </c>
      <c r="N54" s="49" t="str">
        <f t="shared" si="2"/>
        <v/>
      </c>
      <c r="O54" s="15"/>
      <c r="P54" s="15"/>
      <c r="Q54" s="15"/>
      <c r="R54" s="15"/>
      <c r="S54" s="15"/>
      <c r="T54" s="15"/>
      <c r="U54" s="15"/>
      <c r="V54" s="50" t="str">
        <f>IFERROR(MAX(IF(OR(O54="",P54="",Q54="",R54="",S54="",T54="",U54=""),"",IF(AND(MONTH(E54)=8,MONTH(F54)=8),(NETWORKDAYS(E54,F54,Lister!$D$7:$D$13)-O54)*N54/NETWORKDAYS(Lister!$D$19,Lister!$E$19,Lister!$D$7:$D$13),IF(AND(MONTH(E54)=8,F54&gt;DATE(2020,8,31)),(NETWORKDAYS(E54,Lister!$E$19,Lister!$D$7:$D$13)-O54)*N54/NETWORKDAYS(Lister!$D$19,Lister!$E$19,Lister!$D$7:$D$13),IF(E54&gt;DATE(2020,8,31),0)))),0),"")</f>
        <v/>
      </c>
      <c r="W54" s="50" t="str">
        <f>IFERROR(MAX(IF(OR(O54="",P54="",Q54="",R54="",S54="",T54="",U54=""),"",IF(AND(MONTH(E54)=9,MONTH(F54)=9),(NETWORKDAYS(E54,F54,Lister!$D$7:$D$13)-P54)*N54/NETWORKDAYS(Lister!$D$20,Lister!$E$20,Lister!$D$7:$D$13),IF(AND(MONTH(E54)=9,F54&gt;DATE(2020,9,30)),(NETWORKDAYS(E54,Lister!$E$20,Lister!$D$7:$D$13)-P54)*N54/NETWORKDAYS(Lister!$D$20,Lister!$E$20,Lister!$D$7:$D$13),IF(AND(E54&lt;DATE(2020,9,1),MONTH(F54)=9),(NETWORKDAYS(Lister!$D$20,F54,Lister!$D$7:$D$13)-P54)*N54/NETWORKDAYS(Lister!$D$20,Lister!$E$20,Lister!$D$7:$D$13),IF(AND(E54&lt;DATE(2020,9,1),F54&gt;DATE(2020,9,30)),(NETWORKDAYS(Lister!$D$20,Lister!$E$20,Lister!$D$7:$D$13)-P54)*N54/NETWORKDAYS(Lister!$D$20,Lister!$E$20,Lister!$D$7:$D$13),IF(OR(AND(E54&lt;DATE(2020,9,1),F54&lt;DATE(2020,9,1)),E54&gt;DATE(2020,9,30)),0)))))),0),"")</f>
        <v/>
      </c>
      <c r="X54" s="50" t="str">
        <f>IFERROR(MAX(IF(OR(O54="",P54="",Q54="",R54="",S54="",T54="",U54=""),"",IF(AND(MONTH(E54)=10,MONTH(F54)=10),(NETWORKDAYS(E54,F54,Lister!$D$7:$D$13)-Q54)*N54/NETWORKDAYS(Lister!$D$21,Lister!$E$21,Lister!$D$7:$D$13),IF(AND(MONTH(E54)=10,F54&gt;DATE(2020,10,31)),(NETWORKDAYS(E54,Lister!$E$21,Lister!$D$7:$D$13)-Q54)*N54/NETWORKDAYS(Lister!$D$21,Lister!$E$21,Lister!$D$7:$D$13),IF(AND(E54&lt;DATE(2020,10,1),MONTH(F54)=10),(NETWORKDAYS(Lister!$D$21,F54,Lister!$D$7:$D$13)-Q54)*N54/NETWORKDAYS(Lister!$D$21,Lister!$E$21,Lister!$D$7:$D$13),IF(AND(E54&lt;DATE(2020,31,1),F54&gt;DATE(2020,10,31)),(NETWORKDAYS(Lister!$D$21,Lister!$E$21,Lister!$D$7:$D$13)-Q54)*N54/NETWORKDAYS(Lister!$D$21,Lister!$E$21,Lister!$D$7:$D$13),IF(OR(AND(E54&lt;DATE(2020,10,1),F54&lt;DATE(2020,10,1)),E54&gt;DATE(2020,10,31)),0)))))),0),"")</f>
        <v/>
      </c>
      <c r="Y54" s="50" t="str">
        <f>IFERROR(MAX(IF(OR(O54="",P54="",Q54="",R54="",S54="",T54="",U54=""),"",IF(AND(MONTH(E54)=11,MONTH(F54)=11),(NETWORKDAYS(E54,F54,Lister!$D$7:$D$13)-R54)*N54/NETWORKDAYS(Lister!$D$22,Lister!$E$22,Lister!$D$7:$D$13),IF(AND(MONTH(E54)=11,F54&gt;DATE(2020,11,30)),(NETWORKDAYS(E54,Lister!$E$22,Lister!$D$7:$D$13)-R54)*N54/NETWORKDAYS(Lister!$D$22,Lister!$E$22,Lister!$D$7:$D$13),IF(AND(E54&lt;DATE(2020,11,1),MONTH(F54)=11),(NETWORKDAYS(Lister!$D$22,F54,Lister!$D$7:$D$13)-R54)*N54/NETWORKDAYS(Lister!$D$22,Lister!$E$22,Lister!$D$7:$D$13),IF(AND(E54&lt;DATE(2020,11,1),F54&gt;DATE(2020,11,30)),(NETWORKDAYS(Lister!$D$22,Lister!$E$22,Lister!$D$7:$D$13)-R54)*N54/NETWORKDAYS(Lister!$D$22,Lister!$E$22,Lister!$D$7:$D$13),IF(OR(AND(E54&lt;DATE(2020,11,1),F54&lt;DATE(2020,11,1)),E54&gt;DATE(2020,11,30)),0)))))),0),"")</f>
        <v/>
      </c>
      <c r="Z54" s="50" t="str">
        <f>IFERROR(MAX(IF(OR(O54="",P54="",Q54="",R54="",S54="",T54="",U54=""),"",IF(AND(MONTH(E54)=12,MONTH(F54)=12),(NETWORKDAYS(E54,F54,Lister!$D$7:$D$13)-S54)*N54/NETWORKDAYS(Lister!$D$23,Lister!$E$23,Lister!$D$7:$D$13),IF(AND(MONTH(E54)=12,F54&gt;DATE(2020,12,31)),(NETWORKDAYS(E54,Lister!$E$23,Lister!$D$7:$D$13)-S54)*N54/NETWORKDAYS(Lister!$D$23,Lister!$E$23,Lister!$D$7:$D$13),IF(AND(E54&lt;DATE(2020,12,1),MONTH(F54)=12),(NETWORKDAYS(Lister!$D$23,F54,Lister!$D$7:$D$13)-S54)*N54/NETWORKDAYS(Lister!$D$23,Lister!$E$23,Lister!$D$7:$D$13),IF(AND(E54&lt;DATE(2020,12,1),F54&gt;DATE(2020,12,31)),(NETWORKDAYS(Lister!$D$23,Lister!$E$23,Lister!$D$7:$D$13)-S54)*N54/NETWORKDAYS(Lister!$D$23,Lister!$E$23,Lister!$D$7:$D$13),IF(OR(AND(E54&lt;DATE(2020,12,1),F54&lt;DATE(2020,12,1)),E54&gt;DATE(2020,12,31)),0)))))),0),"")</f>
        <v/>
      </c>
      <c r="AA54" s="50" t="str">
        <f>IFERROR(MAX(IF(OR(O54="",P54="",Q54="",R54="",S54="",T54="",U54=""),"",IF(AND(MONTH(E54)=1,MONTH(F54)=1),(NETWORKDAYS(E54,F54,Lister!$D$7:$D$13)-T54)*N54/NETWORKDAYS(Lister!$D$24,Lister!$E$24,Lister!$D$7:$D$13),IF(AND(MONTH(E54)=1,F54&gt;DATE(2021,1,31)),(NETWORKDAYS(E54,Lister!$E$24,Lister!$D$7:$D$13)-T54)*N54/NETWORKDAYS(Lister!$D$24,Lister!$E$24,Lister!$D$7:$D$13),IF(AND(E54&lt;DATE(2021,1,1),MONTH(F54)=1),(NETWORKDAYS(Lister!$D$24,F54,Lister!$D$7:$D$13)-T54)*N54/NETWORKDAYS(Lister!$D$24,Lister!$E$24,Lister!$D$7:$D$13),IF(AND(E54&lt;DATE(2021,1,1),F54&gt;DATE(2021,1,31)),(NETWORKDAYS(Lister!$D$24,Lister!$E$24,Lister!$D$7:$D$13)-T54)*N54/NETWORKDAYS(Lister!$D$24,Lister!$E$24,Lister!$D$7:$D$13),IF(OR(AND(E54&lt;DATE(2021,1,1),F54&lt;DATE(2021,1,1)),E54&gt;DATE(2021,1,31)),0)))))),0),"")</f>
        <v/>
      </c>
      <c r="AB54" s="50" t="str">
        <f>IFERROR(MAX(IF(OR(O54="",P54="",Q54="",R54="",S54="",T54="",U54=""),"",IF(AND(MONTH(E54)=2,MONTH(F54)=2),(NETWORKDAYS(E54,F54,Lister!$D$7:$D$13)-U54)*N54/NETWORKDAYS(Lister!$D$25,Lister!$E$25,Lister!$D$7:$D$13),IF(AND(E54&lt;DATE(2021,2,1),MONTH(F54)=2),(NETWORKDAYS(Lister!$D$25,F54,Lister!$D$7:$D$13)-U54)*N54/NETWORKDAYS(Lister!$D$25,Lister!$E$25,Lister!$D$7:$D$13),IF(AND(E54&lt;DATE(2021,2,1),F54&lt;DATE(2021,2,1)),0)))),0),"")</f>
        <v/>
      </c>
      <c r="AC54" s="52" t="str">
        <f t="shared" si="3"/>
        <v/>
      </c>
    </row>
    <row r="55" spans="1:29" x14ac:dyDescent="0.35">
      <c r="A55" s="11" t="str">
        <f t="shared" si="4"/>
        <v/>
      </c>
      <c r="B55" s="33"/>
      <c r="C55" s="17"/>
      <c r="D55" s="18"/>
      <c r="E55" s="12"/>
      <c r="F55" s="12"/>
      <c r="G55" s="42" t="str">
        <f>IF(OR(E55="",F55=""),"",NETWORKDAYS(E55,F55,Lister!$D$7:$D$13))</f>
        <v/>
      </c>
      <c r="H55" s="14"/>
      <c r="I55" s="25" t="str">
        <f t="shared" si="0"/>
        <v/>
      </c>
      <c r="J55" s="47"/>
      <c r="K55" s="48"/>
      <c r="L55" s="15"/>
      <c r="M55" s="51" t="str">
        <f t="shared" si="1"/>
        <v/>
      </c>
      <c r="N55" s="49" t="str">
        <f t="shared" si="2"/>
        <v/>
      </c>
      <c r="O55" s="15"/>
      <c r="P55" s="15"/>
      <c r="Q55" s="15"/>
      <c r="R55" s="15"/>
      <c r="S55" s="15"/>
      <c r="T55" s="15"/>
      <c r="U55" s="15"/>
      <c r="V55" s="50" t="str">
        <f>IFERROR(MAX(IF(OR(O55="",P55="",Q55="",R55="",S55="",T55="",U55=""),"",IF(AND(MONTH(E55)=8,MONTH(F55)=8),(NETWORKDAYS(E55,F55,Lister!$D$7:$D$13)-O55)*N55/NETWORKDAYS(Lister!$D$19,Lister!$E$19,Lister!$D$7:$D$13),IF(AND(MONTH(E55)=8,F55&gt;DATE(2020,8,31)),(NETWORKDAYS(E55,Lister!$E$19,Lister!$D$7:$D$13)-O55)*N55/NETWORKDAYS(Lister!$D$19,Lister!$E$19,Lister!$D$7:$D$13),IF(E55&gt;DATE(2020,8,31),0)))),0),"")</f>
        <v/>
      </c>
      <c r="W55" s="50" t="str">
        <f>IFERROR(MAX(IF(OR(O55="",P55="",Q55="",R55="",S55="",T55="",U55=""),"",IF(AND(MONTH(E55)=9,MONTH(F55)=9),(NETWORKDAYS(E55,F55,Lister!$D$7:$D$13)-P55)*N55/NETWORKDAYS(Lister!$D$20,Lister!$E$20,Lister!$D$7:$D$13),IF(AND(MONTH(E55)=9,F55&gt;DATE(2020,9,30)),(NETWORKDAYS(E55,Lister!$E$20,Lister!$D$7:$D$13)-P55)*N55/NETWORKDAYS(Lister!$D$20,Lister!$E$20,Lister!$D$7:$D$13),IF(AND(E55&lt;DATE(2020,9,1),MONTH(F55)=9),(NETWORKDAYS(Lister!$D$20,F55,Lister!$D$7:$D$13)-P55)*N55/NETWORKDAYS(Lister!$D$20,Lister!$E$20,Lister!$D$7:$D$13),IF(AND(E55&lt;DATE(2020,9,1),F55&gt;DATE(2020,9,30)),(NETWORKDAYS(Lister!$D$20,Lister!$E$20,Lister!$D$7:$D$13)-P55)*N55/NETWORKDAYS(Lister!$D$20,Lister!$E$20,Lister!$D$7:$D$13),IF(OR(AND(E55&lt;DATE(2020,9,1),F55&lt;DATE(2020,9,1)),E55&gt;DATE(2020,9,30)),0)))))),0),"")</f>
        <v/>
      </c>
      <c r="X55" s="50" t="str">
        <f>IFERROR(MAX(IF(OR(O55="",P55="",Q55="",R55="",S55="",T55="",U55=""),"",IF(AND(MONTH(E55)=10,MONTH(F55)=10),(NETWORKDAYS(E55,F55,Lister!$D$7:$D$13)-Q55)*N55/NETWORKDAYS(Lister!$D$21,Lister!$E$21,Lister!$D$7:$D$13),IF(AND(MONTH(E55)=10,F55&gt;DATE(2020,10,31)),(NETWORKDAYS(E55,Lister!$E$21,Lister!$D$7:$D$13)-Q55)*N55/NETWORKDAYS(Lister!$D$21,Lister!$E$21,Lister!$D$7:$D$13),IF(AND(E55&lt;DATE(2020,10,1),MONTH(F55)=10),(NETWORKDAYS(Lister!$D$21,F55,Lister!$D$7:$D$13)-Q55)*N55/NETWORKDAYS(Lister!$D$21,Lister!$E$21,Lister!$D$7:$D$13),IF(AND(E55&lt;DATE(2020,31,1),F55&gt;DATE(2020,10,31)),(NETWORKDAYS(Lister!$D$21,Lister!$E$21,Lister!$D$7:$D$13)-Q55)*N55/NETWORKDAYS(Lister!$D$21,Lister!$E$21,Lister!$D$7:$D$13),IF(OR(AND(E55&lt;DATE(2020,10,1),F55&lt;DATE(2020,10,1)),E55&gt;DATE(2020,10,31)),0)))))),0),"")</f>
        <v/>
      </c>
      <c r="Y55" s="50" t="str">
        <f>IFERROR(MAX(IF(OR(O55="",P55="",Q55="",R55="",S55="",T55="",U55=""),"",IF(AND(MONTH(E55)=11,MONTH(F55)=11),(NETWORKDAYS(E55,F55,Lister!$D$7:$D$13)-R55)*N55/NETWORKDAYS(Lister!$D$22,Lister!$E$22,Lister!$D$7:$D$13),IF(AND(MONTH(E55)=11,F55&gt;DATE(2020,11,30)),(NETWORKDAYS(E55,Lister!$E$22,Lister!$D$7:$D$13)-R55)*N55/NETWORKDAYS(Lister!$D$22,Lister!$E$22,Lister!$D$7:$D$13),IF(AND(E55&lt;DATE(2020,11,1),MONTH(F55)=11),(NETWORKDAYS(Lister!$D$22,F55,Lister!$D$7:$D$13)-R55)*N55/NETWORKDAYS(Lister!$D$22,Lister!$E$22,Lister!$D$7:$D$13),IF(AND(E55&lt;DATE(2020,11,1),F55&gt;DATE(2020,11,30)),(NETWORKDAYS(Lister!$D$22,Lister!$E$22,Lister!$D$7:$D$13)-R55)*N55/NETWORKDAYS(Lister!$D$22,Lister!$E$22,Lister!$D$7:$D$13),IF(OR(AND(E55&lt;DATE(2020,11,1),F55&lt;DATE(2020,11,1)),E55&gt;DATE(2020,11,30)),0)))))),0),"")</f>
        <v/>
      </c>
      <c r="Z55" s="50" t="str">
        <f>IFERROR(MAX(IF(OR(O55="",P55="",Q55="",R55="",S55="",T55="",U55=""),"",IF(AND(MONTH(E55)=12,MONTH(F55)=12),(NETWORKDAYS(E55,F55,Lister!$D$7:$D$13)-S55)*N55/NETWORKDAYS(Lister!$D$23,Lister!$E$23,Lister!$D$7:$D$13),IF(AND(MONTH(E55)=12,F55&gt;DATE(2020,12,31)),(NETWORKDAYS(E55,Lister!$E$23,Lister!$D$7:$D$13)-S55)*N55/NETWORKDAYS(Lister!$D$23,Lister!$E$23,Lister!$D$7:$D$13),IF(AND(E55&lt;DATE(2020,12,1),MONTH(F55)=12),(NETWORKDAYS(Lister!$D$23,F55,Lister!$D$7:$D$13)-S55)*N55/NETWORKDAYS(Lister!$D$23,Lister!$E$23,Lister!$D$7:$D$13),IF(AND(E55&lt;DATE(2020,12,1),F55&gt;DATE(2020,12,31)),(NETWORKDAYS(Lister!$D$23,Lister!$E$23,Lister!$D$7:$D$13)-S55)*N55/NETWORKDAYS(Lister!$D$23,Lister!$E$23,Lister!$D$7:$D$13),IF(OR(AND(E55&lt;DATE(2020,12,1),F55&lt;DATE(2020,12,1)),E55&gt;DATE(2020,12,31)),0)))))),0),"")</f>
        <v/>
      </c>
      <c r="AA55" s="50" t="str">
        <f>IFERROR(MAX(IF(OR(O55="",P55="",Q55="",R55="",S55="",T55="",U55=""),"",IF(AND(MONTH(E55)=1,MONTH(F55)=1),(NETWORKDAYS(E55,F55,Lister!$D$7:$D$13)-T55)*N55/NETWORKDAYS(Lister!$D$24,Lister!$E$24,Lister!$D$7:$D$13),IF(AND(MONTH(E55)=1,F55&gt;DATE(2021,1,31)),(NETWORKDAYS(E55,Lister!$E$24,Lister!$D$7:$D$13)-T55)*N55/NETWORKDAYS(Lister!$D$24,Lister!$E$24,Lister!$D$7:$D$13),IF(AND(E55&lt;DATE(2021,1,1),MONTH(F55)=1),(NETWORKDAYS(Lister!$D$24,F55,Lister!$D$7:$D$13)-T55)*N55/NETWORKDAYS(Lister!$D$24,Lister!$E$24,Lister!$D$7:$D$13),IF(AND(E55&lt;DATE(2021,1,1),F55&gt;DATE(2021,1,31)),(NETWORKDAYS(Lister!$D$24,Lister!$E$24,Lister!$D$7:$D$13)-T55)*N55/NETWORKDAYS(Lister!$D$24,Lister!$E$24,Lister!$D$7:$D$13),IF(OR(AND(E55&lt;DATE(2021,1,1),F55&lt;DATE(2021,1,1)),E55&gt;DATE(2021,1,31)),0)))))),0),"")</f>
        <v/>
      </c>
      <c r="AB55" s="50" t="str">
        <f>IFERROR(MAX(IF(OR(O55="",P55="",Q55="",R55="",S55="",T55="",U55=""),"",IF(AND(MONTH(E55)=2,MONTH(F55)=2),(NETWORKDAYS(E55,F55,Lister!$D$7:$D$13)-U55)*N55/NETWORKDAYS(Lister!$D$25,Lister!$E$25,Lister!$D$7:$D$13),IF(AND(E55&lt;DATE(2021,2,1),MONTH(F55)=2),(NETWORKDAYS(Lister!$D$25,F55,Lister!$D$7:$D$13)-U55)*N55/NETWORKDAYS(Lister!$D$25,Lister!$E$25,Lister!$D$7:$D$13),IF(AND(E55&lt;DATE(2021,2,1),F55&lt;DATE(2021,2,1)),0)))),0),"")</f>
        <v/>
      </c>
      <c r="AC55" s="52" t="str">
        <f t="shared" si="3"/>
        <v/>
      </c>
    </row>
    <row r="56" spans="1:29" x14ac:dyDescent="0.35">
      <c r="A56" s="11" t="str">
        <f t="shared" si="4"/>
        <v/>
      </c>
      <c r="B56" s="33"/>
      <c r="C56" s="17"/>
      <c r="D56" s="18"/>
      <c r="E56" s="12"/>
      <c r="F56" s="12"/>
      <c r="G56" s="42" t="str">
        <f>IF(OR(E56="",F56=""),"",NETWORKDAYS(E56,F56,Lister!$D$7:$D$13))</f>
        <v/>
      </c>
      <c r="H56" s="14"/>
      <c r="I56" s="25" t="str">
        <f t="shared" si="0"/>
        <v/>
      </c>
      <c r="J56" s="47"/>
      <c r="K56" s="48"/>
      <c r="L56" s="15"/>
      <c r="M56" s="51" t="str">
        <f t="shared" si="1"/>
        <v/>
      </c>
      <c r="N56" s="49" t="str">
        <f t="shared" si="2"/>
        <v/>
      </c>
      <c r="O56" s="15"/>
      <c r="P56" s="15"/>
      <c r="Q56" s="15"/>
      <c r="R56" s="15"/>
      <c r="S56" s="15"/>
      <c r="T56" s="15"/>
      <c r="U56" s="15"/>
      <c r="V56" s="50" t="str">
        <f>IFERROR(MAX(IF(OR(O56="",P56="",Q56="",R56="",S56="",T56="",U56=""),"",IF(AND(MONTH(E56)=8,MONTH(F56)=8),(NETWORKDAYS(E56,F56,Lister!$D$7:$D$13)-O56)*N56/NETWORKDAYS(Lister!$D$19,Lister!$E$19,Lister!$D$7:$D$13),IF(AND(MONTH(E56)=8,F56&gt;DATE(2020,8,31)),(NETWORKDAYS(E56,Lister!$E$19,Lister!$D$7:$D$13)-O56)*N56/NETWORKDAYS(Lister!$D$19,Lister!$E$19,Lister!$D$7:$D$13),IF(E56&gt;DATE(2020,8,31),0)))),0),"")</f>
        <v/>
      </c>
      <c r="W56" s="50" t="str">
        <f>IFERROR(MAX(IF(OR(O56="",P56="",Q56="",R56="",S56="",T56="",U56=""),"",IF(AND(MONTH(E56)=9,MONTH(F56)=9),(NETWORKDAYS(E56,F56,Lister!$D$7:$D$13)-P56)*N56/NETWORKDAYS(Lister!$D$20,Lister!$E$20,Lister!$D$7:$D$13),IF(AND(MONTH(E56)=9,F56&gt;DATE(2020,9,30)),(NETWORKDAYS(E56,Lister!$E$20,Lister!$D$7:$D$13)-P56)*N56/NETWORKDAYS(Lister!$D$20,Lister!$E$20,Lister!$D$7:$D$13),IF(AND(E56&lt;DATE(2020,9,1),MONTH(F56)=9),(NETWORKDAYS(Lister!$D$20,F56,Lister!$D$7:$D$13)-P56)*N56/NETWORKDAYS(Lister!$D$20,Lister!$E$20,Lister!$D$7:$D$13),IF(AND(E56&lt;DATE(2020,9,1),F56&gt;DATE(2020,9,30)),(NETWORKDAYS(Lister!$D$20,Lister!$E$20,Lister!$D$7:$D$13)-P56)*N56/NETWORKDAYS(Lister!$D$20,Lister!$E$20,Lister!$D$7:$D$13),IF(OR(AND(E56&lt;DATE(2020,9,1),F56&lt;DATE(2020,9,1)),E56&gt;DATE(2020,9,30)),0)))))),0),"")</f>
        <v/>
      </c>
      <c r="X56" s="50" t="str">
        <f>IFERROR(MAX(IF(OR(O56="",P56="",Q56="",R56="",S56="",T56="",U56=""),"",IF(AND(MONTH(E56)=10,MONTH(F56)=10),(NETWORKDAYS(E56,F56,Lister!$D$7:$D$13)-Q56)*N56/NETWORKDAYS(Lister!$D$21,Lister!$E$21,Lister!$D$7:$D$13),IF(AND(MONTH(E56)=10,F56&gt;DATE(2020,10,31)),(NETWORKDAYS(E56,Lister!$E$21,Lister!$D$7:$D$13)-Q56)*N56/NETWORKDAYS(Lister!$D$21,Lister!$E$21,Lister!$D$7:$D$13),IF(AND(E56&lt;DATE(2020,10,1),MONTH(F56)=10),(NETWORKDAYS(Lister!$D$21,F56,Lister!$D$7:$D$13)-Q56)*N56/NETWORKDAYS(Lister!$D$21,Lister!$E$21,Lister!$D$7:$D$13),IF(AND(E56&lt;DATE(2020,31,1),F56&gt;DATE(2020,10,31)),(NETWORKDAYS(Lister!$D$21,Lister!$E$21,Lister!$D$7:$D$13)-Q56)*N56/NETWORKDAYS(Lister!$D$21,Lister!$E$21,Lister!$D$7:$D$13),IF(OR(AND(E56&lt;DATE(2020,10,1),F56&lt;DATE(2020,10,1)),E56&gt;DATE(2020,10,31)),0)))))),0),"")</f>
        <v/>
      </c>
      <c r="Y56" s="50" t="str">
        <f>IFERROR(MAX(IF(OR(O56="",P56="",Q56="",R56="",S56="",T56="",U56=""),"",IF(AND(MONTH(E56)=11,MONTH(F56)=11),(NETWORKDAYS(E56,F56,Lister!$D$7:$D$13)-R56)*N56/NETWORKDAYS(Lister!$D$22,Lister!$E$22,Lister!$D$7:$D$13),IF(AND(MONTH(E56)=11,F56&gt;DATE(2020,11,30)),(NETWORKDAYS(E56,Lister!$E$22,Lister!$D$7:$D$13)-R56)*N56/NETWORKDAYS(Lister!$D$22,Lister!$E$22,Lister!$D$7:$D$13),IF(AND(E56&lt;DATE(2020,11,1),MONTH(F56)=11),(NETWORKDAYS(Lister!$D$22,F56,Lister!$D$7:$D$13)-R56)*N56/NETWORKDAYS(Lister!$D$22,Lister!$E$22,Lister!$D$7:$D$13),IF(AND(E56&lt;DATE(2020,11,1),F56&gt;DATE(2020,11,30)),(NETWORKDAYS(Lister!$D$22,Lister!$E$22,Lister!$D$7:$D$13)-R56)*N56/NETWORKDAYS(Lister!$D$22,Lister!$E$22,Lister!$D$7:$D$13),IF(OR(AND(E56&lt;DATE(2020,11,1),F56&lt;DATE(2020,11,1)),E56&gt;DATE(2020,11,30)),0)))))),0),"")</f>
        <v/>
      </c>
      <c r="Z56" s="50" t="str">
        <f>IFERROR(MAX(IF(OR(O56="",P56="",Q56="",R56="",S56="",T56="",U56=""),"",IF(AND(MONTH(E56)=12,MONTH(F56)=12),(NETWORKDAYS(E56,F56,Lister!$D$7:$D$13)-S56)*N56/NETWORKDAYS(Lister!$D$23,Lister!$E$23,Lister!$D$7:$D$13),IF(AND(MONTH(E56)=12,F56&gt;DATE(2020,12,31)),(NETWORKDAYS(E56,Lister!$E$23,Lister!$D$7:$D$13)-S56)*N56/NETWORKDAYS(Lister!$D$23,Lister!$E$23,Lister!$D$7:$D$13),IF(AND(E56&lt;DATE(2020,12,1),MONTH(F56)=12),(NETWORKDAYS(Lister!$D$23,F56,Lister!$D$7:$D$13)-S56)*N56/NETWORKDAYS(Lister!$D$23,Lister!$E$23,Lister!$D$7:$D$13),IF(AND(E56&lt;DATE(2020,12,1),F56&gt;DATE(2020,12,31)),(NETWORKDAYS(Lister!$D$23,Lister!$E$23,Lister!$D$7:$D$13)-S56)*N56/NETWORKDAYS(Lister!$D$23,Lister!$E$23,Lister!$D$7:$D$13),IF(OR(AND(E56&lt;DATE(2020,12,1),F56&lt;DATE(2020,12,1)),E56&gt;DATE(2020,12,31)),0)))))),0),"")</f>
        <v/>
      </c>
      <c r="AA56" s="50" t="str">
        <f>IFERROR(MAX(IF(OR(O56="",P56="",Q56="",R56="",S56="",T56="",U56=""),"",IF(AND(MONTH(E56)=1,MONTH(F56)=1),(NETWORKDAYS(E56,F56,Lister!$D$7:$D$13)-T56)*N56/NETWORKDAYS(Lister!$D$24,Lister!$E$24,Lister!$D$7:$D$13),IF(AND(MONTH(E56)=1,F56&gt;DATE(2021,1,31)),(NETWORKDAYS(E56,Lister!$E$24,Lister!$D$7:$D$13)-T56)*N56/NETWORKDAYS(Lister!$D$24,Lister!$E$24,Lister!$D$7:$D$13),IF(AND(E56&lt;DATE(2021,1,1),MONTH(F56)=1),(NETWORKDAYS(Lister!$D$24,F56,Lister!$D$7:$D$13)-T56)*N56/NETWORKDAYS(Lister!$D$24,Lister!$E$24,Lister!$D$7:$D$13),IF(AND(E56&lt;DATE(2021,1,1),F56&gt;DATE(2021,1,31)),(NETWORKDAYS(Lister!$D$24,Lister!$E$24,Lister!$D$7:$D$13)-T56)*N56/NETWORKDAYS(Lister!$D$24,Lister!$E$24,Lister!$D$7:$D$13),IF(OR(AND(E56&lt;DATE(2021,1,1),F56&lt;DATE(2021,1,1)),E56&gt;DATE(2021,1,31)),0)))))),0),"")</f>
        <v/>
      </c>
      <c r="AB56" s="50" t="str">
        <f>IFERROR(MAX(IF(OR(O56="",P56="",Q56="",R56="",S56="",T56="",U56=""),"",IF(AND(MONTH(E56)=2,MONTH(F56)=2),(NETWORKDAYS(E56,F56,Lister!$D$7:$D$13)-U56)*N56/NETWORKDAYS(Lister!$D$25,Lister!$E$25,Lister!$D$7:$D$13),IF(AND(E56&lt;DATE(2021,2,1),MONTH(F56)=2),(NETWORKDAYS(Lister!$D$25,F56,Lister!$D$7:$D$13)-U56)*N56/NETWORKDAYS(Lister!$D$25,Lister!$E$25,Lister!$D$7:$D$13),IF(AND(E56&lt;DATE(2021,2,1),F56&lt;DATE(2021,2,1)),0)))),0),"")</f>
        <v/>
      </c>
      <c r="AC56" s="52" t="str">
        <f t="shared" si="3"/>
        <v/>
      </c>
    </row>
    <row r="57" spans="1:29" x14ac:dyDescent="0.35">
      <c r="A57" s="11" t="str">
        <f t="shared" si="4"/>
        <v/>
      </c>
      <c r="B57" s="33"/>
      <c r="C57" s="17"/>
      <c r="D57" s="18"/>
      <c r="E57" s="12"/>
      <c r="F57" s="12"/>
      <c r="G57" s="42" t="str">
        <f>IF(OR(E57="",F57=""),"",NETWORKDAYS(E57,F57,Lister!$D$7:$D$13))</f>
        <v/>
      </c>
      <c r="H57" s="14"/>
      <c r="I57" s="25" t="str">
        <f t="shared" si="0"/>
        <v/>
      </c>
      <c r="J57" s="47"/>
      <c r="K57" s="48"/>
      <c r="L57" s="15"/>
      <c r="M57" s="51" t="str">
        <f t="shared" si="1"/>
        <v/>
      </c>
      <c r="N57" s="49" t="str">
        <f t="shared" si="2"/>
        <v/>
      </c>
      <c r="O57" s="15"/>
      <c r="P57" s="15"/>
      <c r="Q57" s="15"/>
      <c r="R57" s="15"/>
      <c r="S57" s="15"/>
      <c r="T57" s="15"/>
      <c r="U57" s="15"/>
      <c r="V57" s="50" t="str">
        <f>IFERROR(MAX(IF(OR(O57="",P57="",Q57="",R57="",S57="",T57="",U57=""),"",IF(AND(MONTH(E57)=8,MONTH(F57)=8),(NETWORKDAYS(E57,F57,Lister!$D$7:$D$13)-O57)*N57/NETWORKDAYS(Lister!$D$19,Lister!$E$19,Lister!$D$7:$D$13),IF(AND(MONTH(E57)=8,F57&gt;DATE(2020,8,31)),(NETWORKDAYS(E57,Lister!$E$19,Lister!$D$7:$D$13)-O57)*N57/NETWORKDAYS(Lister!$D$19,Lister!$E$19,Lister!$D$7:$D$13),IF(E57&gt;DATE(2020,8,31),0)))),0),"")</f>
        <v/>
      </c>
      <c r="W57" s="50" t="str">
        <f>IFERROR(MAX(IF(OR(O57="",P57="",Q57="",R57="",S57="",T57="",U57=""),"",IF(AND(MONTH(E57)=9,MONTH(F57)=9),(NETWORKDAYS(E57,F57,Lister!$D$7:$D$13)-P57)*N57/NETWORKDAYS(Lister!$D$20,Lister!$E$20,Lister!$D$7:$D$13),IF(AND(MONTH(E57)=9,F57&gt;DATE(2020,9,30)),(NETWORKDAYS(E57,Lister!$E$20,Lister!$D$7:$D$13)-P57)*N57/NETWORKDAYS(Lister!$D$20,Lister!$E$20,Lister!$D$7:$D$13),IF(AND(E57&lt;DATE(2020,9,1),MONTH(F57)=9),(NETWORKDAYS(Lister!$D$20,F57,Lister!$D$7:$D$13)-P57)*N57/NETWORKDAYS(Lister!$D$20,Lister!$E$20,Lister!$D$7:$D$13),IF(AND(E57&lt;DATE(2020,9,1),F57&gt;DATE(2020,9,30)),(NETWORKDAYS(Lister!$D$20,Lister!$E$20,Lister!$D$7:$D$13)-P57)*N57/NETWORKDAYS(Lister!$D$20,Lister!$E$20,Lister!$D$7:$D$13),IF(OR(AND(E57&lt;DATE(2020,9,1),F57&lt;DATE(2020,9,1)),E57&gt;DATE(2020,9,30)),0)))))),0),"")</f>
        <v/>
      </c>
      <c r="X57" s="50" t="str">
        <f>IFERROR(MAX(IF(OR(O57="",P57="",Q57="",R57="",S57="",T57="",U57=""),"",IF(AND(MONTH(E57)=10,MONTH(F57)=10),(NETWORKDAYS(E57,F57,Lister!$D$7:$D$13)-Q57)*N57/NETWORKDAYS(Lister!$D$21,Lister!$E$21,Lister!$D$7:$D$13),IF(AND(MONTH(E57)=10,F57&gt;DATE(2020,10,31)),(NETWORKDAYS(E57,Lister!$E$21,Lister!$D$7:$D$13)-Q57)*N57/NETWORKDAYS(Lister!$D$21,Lister!$E$21,Lister!$D$7:$D$13),IF(AND(E57&lt;DATE(2020,10,1),MONTH(F57)=10),(NETWORKDAYS(Lister!$D$21,F57,Lister!$D$7:$D$13)-Q57)*N57/NETWORKDAYS(Lister!$D$21,Lister!$E$21,Lister!$D$7:$D$13),IF(AND(E57&lt;DATE(2020,31,1),F57&gt;DATE(2020,10,31)),(NETWORKDAYS(Lister!$D$21,Lister!$E$21,Lister!$D$7:$D$13)-Q57)*N57/NETWORKDAYS(Lister!$D$21,Lister!$E$21,Lister!$D$7:$D$13),IF(OR(AND(E57&lt;DATE(2020,10,1),F57&lt;DATE(2020,10,1)),E57&gt;DATE(2020,10,31)),0)))))),0),"")</f>
        <v/>
      </c>
      <c r="Y57" s="50" t="str">
        <f>IFERROR(MAX(IF(OR(O57="",P57="",Q57="",R57="",S57="",T57="",U57=""),"",IF(AND(MONTH(E57)=11,MONTH(F57)=11),(NETWORKDAYS(E57,F57,Lister!$D$7:$D$13)-R57)*N57/NETWORKDAYS(Lister!$D$22,Lister!$E$22,Lister!$D$7:$D$13),IF(AND(MONTH(E57)=11,F57&gt;DATE(2020,11,30)),(NETWORKDAYS(E57,Lister!$E$22,Lister!$D$7:$D$13)-R57)*N57/NETWORKDAYS(Lister!$D$22,Lister!$E$22,Lister!$D$7:$D$13),IF(AND(E57&lt;DATE(2020,11,1),MONTH(F57)=11),(NETWORKDAYS(Lister!$D$22,F57,Lister!$D$7:$D$13)-R57)*N57/NETWORKDAYS(Lister!$D$22,Lister!$E$22,Lister!$D$7:$D$13),IF(AND(E57&lt;DATE(2020,11,1),F57&gt;DATE(2020,11,30)),(NETWORKDAYS(Lister!$D$22,Lister!$E$22,Lister!$D$7:$D$13)-R57)*N57/NETWORKDAYS(Lister!$D$22,Lister!$E$22,Lister!$D$7:$D$13),IF(OR(AND(E57&lt;DATE(2020,11,1),F57&lt;DATE(2020,11,1)),E57&gt;DATE(2020,11,30)),0)))))),0),"")</f>
        <v/>
      </c>
      <c r="Z57" s="50" t="str">
        <f>IFERROR(MAX(IF(OR(O57="",P57="",Q57="",R57="",S57="",T57="",U57=""),"",IF(AND(MONTH(E57)=12,MONTH(F57)=12),(NETWORKDAYS(E57,F57,Lister!$D$7:$D$13)-S57)*N57/NETWORKDAYS(Lister!$D$23,Lister!$E$23,Lister!$D$7:$D$13),IF(AND(MONTH(E57)=12,F57&gt;DATE(2020,12,31)),(NETWORKDAYS(E57,Lister!$E$23,Lister!$D$7:$D$13)-S57)*N57/NETWORKDAYS(Lister!$D$23,Lister!$E$23,Lister!$D$7:$D$13),IF(AND(E57&lt;DATE(2020,12,1),MONTH(F57)=12),(NETWORKDAYS(Lister!$D$23,F57,Lister!$D$7:$D$13)-S57)*N57/NETWORKDAYS(Lister!$D$23,Lister!$E$23,Lister!$D$7:$D$13),IF(AND(E57&lt;DATE(2020,12,1),F57&gt;DATE(2020,12,31)),(NETWORKDAYS(Lister!$D$23,Lister!$E$23,Lister!$D$7:$D$13)-S57)*N57/NETWORKDAYS(Lister!$D$23,Lister!$E$23,Lister!$D$7:$D$13),IF(OR(AND(E57&lt;DATE(2020,12,1),F57&lt;DATE(2020,12,1)),E57&gt;DATE(2020,12,31)),0)))))),0),"")</f>
        <v/>
      </c>
      <c r="AA57" s="50" t="str">
        <f>IFERROR(MAX(IF(OR(O57="",P57="",Q57="",R57="",S57="",T57="",U57=""),"",IF(AND(MONTH(E57)=1,MONTH(F57)=1),(NETWORKDAYS(E57,F57,Lister!$D$7:$D$13)-T57)*N57/NETWORKDAYS(Lister!$D$24,Lister!$E$24,Lister!$D$7:$D$13),IF(AND(MONTH(E57)=1,F57&gt;DATE(2021,1,31)),(NETWORKDAYS(E57,Lister!$E$24,Lister!$D$7:$D$13)-T57)*N57/NETWORKDAYS(Lister!$D$24,Lister!$E$24,Lister!$D$7:$D$13),IF(AND(E57&lt;DATE(2021,1,1),MONTH(F57)=1),(NETWORKDAYS(Lister!$D$24,F57,Lister!$D$7:$D$13)-T57)*N57/NETWORKDAYS(Lister!$D$24,Lister!$E$24,Lister!$D$7:$D$13),IF(AND(E57&lt;DATE(2021,1,1),F57&gt;DATE(2021,1,31)),(NETWORKDAYS(Lister!$D$24,Lister!$E$24,Lister!$D$7:$D$13)-T57)*N57/NETWORKDAYS(Lister!$D$24,Lister!$E$24,Lister!$D$7:$D$13),IF(OR(AND(E57&lt;DATE(2021,1,1),F57&lt;DATE(2021,1,1)),E57&gt;DATE(2021,1,31)),0)))))),0),"")</f>
        <v/>
      </c>
      <c r="AB57" s="50" t="str">
        <f>IFERROR(MAX(IF(OR(O57="",P57="",Q57="",R57="",S57="",T57="",U57=""),"",IF(AND(MONTH(E57)=2,MONTH(F57)=2),(NETWORKDAYS(E57,F57,Lister!$D$7:$D$13)-U57)*N57/NETWORKDAYS(Lister!$D$25,Lister!$E$25,Lister!$D$7:$D$13),IF(AND(E57&lt;DATE(2021,2,1),MONTH(F57)=2),(NETWORKDAYS(Lister!$D$25,F57,Lister!$D$7:$D$13)-U57)*N57/NETWORKDAYS(Lister!$D$25,Lister!$E$25,Lister!$D$7:$D$13),IF(AND(E57&lt;DATE(2021,2,1),F57&lt;DATE(2021,2,1)),0)))),0),"")</f>
        <v/>
      </c>
      <c r="AC57" s="52" t="str">
        <f t="shared" si="3"/>
        <v/>
      </c>
    </row>
    <row r="58" spans="1:29" x14ac:dyDescent="0.35">
      <c r="A58" s="11" t="str">
        <f t="shared" si="4"/>
        <v/>
      </c>
      <c r="B58" s="33"/>
      <c r="C58" s="17"/>
      <c r="D58" s="18"/>
      <c r="E58" s="12"/>
      <c r="F58" s="12"/>
      <c r="G58" s="42" t="str">
        <f>IF(OR(E58="",F58=""),"",NETWORKDAYS(E58,F58,Lister!$D$7:$D$13))</f>
        <v/>
      </c>
      <c r="H58" s="14"/>
      <c r="I58" s="25" t="str">
        <f t="shared" si="0"/>
        <v/>
      </c>
      <c r="J58" s="47"/>
      <c r="K58" s="48"/>
      <c r="L58" s="15"/>
      <c r="M58" s="51" t="str">
        <f t="shared" si="1"/>
        <v/>
      </c>
      <c r="N58" s="49" t="str">
        <f t="shared" si="2"/>
        <v/>
      </c>
      <c r="O58" s="15"/>
      <c r="P58" s="15"/>
      <c r="Q58" s="15"/>
      <c r="R58" s="15"/>
      <c r="S58" s="15"/>
      <c r="T58" s="15"/>
      <c r="U58" s="15"/>
      <c r="V58" s="50" t="str">
        <f>IFERROR(MAX(IF(OR(O58="",P58="",Q58="",R58="",S58="",T58="",U58=""),"",IF(AND(MONTH(E58)=8,MONTH(F58)=8),(NETWORKDAYS(E58,F58,Lister!$D$7:$D$13)-O58)*N58/NETWORKDAYS(Lister!$D$19,Lister!$E$19,Lister!$D$7:$D$13),IF(AND(MONTH(E58)=8,F58&gt;DATE(2020,8,31)),(NETWORKDAYS(E58,Lister!$E$19,Lister!$D$7:$D$13)-O58)*N58/NETWORKDAYS(Lister!$D$19,Lister!$E$19,Lister!$D$7:$D$13),IF(E58&gt;DATE(2020,8,31),0)))),0),"")</f>
        <v/>
      </c>
      <c r="W58" s="50" t="str">
        <f>IFERROR(MAX(IF(OR(O58="",P58="",Q58="",R58="",S58="",T58="",U58=""),"",IF(AND(MONTH(E58)=9,MONTH(F58)=9),(NETWORKDAYS(E58,F58,Lister!$D$7:$D$13)-P58)*N58/NETWORKDAYS(Lister!$D$20,Lister!$E$20,Lister!$D$7:$D$13),IF(AND(MONTH(E58)=9,F58&gt;DATE(2020,9,30)),(NETWORKDAYS(E58,Lister!$E$20,Lister!$D$7:$D$13)-P58)*N58/NETWORKDAYS(Lister!$D$20,Lister!$E$20,Lister!$D$7:$D$13),IF(AND(E58&lt;DATE(2020,9,1),MONTH(F58)=9),(NETWORKDAYS(Lister!$D$20,F58,Lister!$D$7:$D$13)-P58)*N58/NETWORKDAYS(Lister!$D$20,Lister!$E$20,Lister!$D$7:$D$13),IF(AND(E58&lt;DATE(2020,9,1),F58&gt;DATE(2020,9,30)),(NETWORKDAYS(Lister!$D$20,Lister!$E$20,Lister!$D$7:$D$13)-P58)*N58/NETWORKDAYS(Lister!$D$20,Lister!$E$20,Lister!$D$7:$D$13),IF(OR(AND(E58&lt;DATE(2020,9,1),F58&lt;DATE(2020,9,1)),E58&gt;DATE(2020,9,30)),0)))))),0),"")</f>
        <v/>
      </c>
      <c r="X58" s="50" t="str">
        <f>IFERROR(MAX(IF(OR(O58="",P58="",Q58="",R58="",S58="",T58="",U58=""),"",IF(AND(MONTH(E58)=10,MONTH(F58)=10),(NETWORKDAYS(E58,F58,Lister!$D$7:$D$13)-Q58)*N58/NETWORKDAYS(Lister!$D$21,Lister!$E$21,Lister!$D$7:$D$13),IF(AND(MONTH(E58)=10,F58&gt;DATE(2020,10,31)),(NETWORKDAYS(E58,Lister!$E$21,Lister!$D$7:$D$13)-Q58)*N58/NETWORKDAYS(Lister!$D$21,Lister!$E$21,Lister!$D$7:$D$13),IF(AND(E58&lt;DATE(2020,10,1),MONTH(F58)=10),(NETWORKDAYS(Lister!$D$21,F58,Lister!$D$7:$D$13)-Q58)*N58/NETWORKDAYS(Lister!$D$21,Lister!$E$21,Lister!$D$7:$D$13),IF(AND(E58&lt;DATE(2020,31,1),F58&gt;DATE(2020,10,31)),(NETWORKDAYS(Lister!$D$21,Lister!$E$21,Lister!$D$7:$D$13)-Q58)*N58/NETWORKDAYS(Lister!$D$21,Lister!$E$21,Lister!$D$7:$D$13),IF(OR(AND(E58&lt;DATE(2020,10,1),F58&lt;DATE(2020,10,1)),E58&gt;DATE(2020,10,31)),0)))))),0),"")</f>
        <v/>
      </c>
      <c r="Y58" s="50" t="str">
        <f>IFERROR(MAX(IF(OR(O58="",P58="",Q58="",R58="",S58="",T58="",U58=""),"",IF(AND(MONTH(E58)=11,MONTH(F58)=11),(NETWORKDAYS(E58,F58,Lister!$D$7:$D$13)-R58)*N58/NETWORKDAYS(Lister!$D$22,Lister!$E$22,Lister!$D$7:$D$13),IF(AND(MONTH(E58)=11,F58&gt;DATE(2020,11,30)),(NETWORKDAYS(E58,Lister!$E$22,Lister!$D$7:$D$13)-R58)*N58/NETWORKDAYS(Lister!$D$22,Lister!$E$22,Lister!$D$7:$D$13),IF(AND(E58&lt;DATE(2020,11,1),MONTH(F58)=11),(NETWORKDAYS(Lister!$D$22,F58,Lister!$D$7:$D$13)-R58)*N58/NETWORKDAYS(Lister!$D$22,Lister!$E$22,Lister!$D$7:$D$13),IF(AND(E58&lt;DATE(2020,11,1),F58&gt;DATE(2020,11,30)),(NETWORKDAYS(Lister!$D$22,Lister!$E$22,Lister!$D$7:$D$13)-R58)*N58/NETWORKDAYS(Lister!$D$22,Lister!$E$22,Lister!$D$7:$D$13),IF(OR(AND(E58&lt;DATE(2020,11,1),F58&lt;DATE(2020,11,1)),E58&gt;DATE(2020,11,30)),0)))))),0),"")</f>
        <v/>
      </c>
      <c r="Z58" s="50" t="str">
        <f>IFERROR(MAX(IF(OR(O58="",P58="",Q58="",R58="",S58="",T58="",U58=""),"",IF(AND(MONTH(E58)=12,MONTH(F58)=12),(NETWORKDAYS(E58,F58,Lister!$D$7:$D$13)-S58)*N58/NETWORKDAYS(Lister!$D$23,Lister!$E$23,Lister!$D$7:$D$13),IF(AND(MONTH(E58)=12,F58&gt;DATE(2020,12,31)),(NETWORKDAYS(E58,Lister!$E$23,Lister!$D$7:$D$13)-S58)*N58/NETWORKDAYS(Lister!$D$23,Lister!$E$23,Lister!$D$7:$D$13),IF(AND(E58&lt;DATE(2020,12,1),MONTH(F58)=12),(NETWORKDAYS(Lister!$D$23,F58,Lister!$D$7:$D$13)-S58)*N58/NETWORKDAYS(Lister!$D$23,Lister!$E$23,Lister!$D$7:$D$13),IF(AND(E58&lt;DATE(2020,12,1),F58&gt;DATE(2020,12,31)),(NETWORKDAYS(Lister!$D$23,Lister!$E$23,Lister!$D$7:$D$13)-S58)*N58/NETWORKDAYS(Lister!$D$23,Lister!$E$23,Lister!$D$7:$D$13),IF(OR(AND(E58&lt;DATE(2020,12,1),F58&lt;DATE(2020,12,1)),E58&gt;DATE(2020,12,31)),0)))))),0),"")</f>
        <v/>
      </c>
      <c r="AA58" s="50" t="str">
        <f>IFERROR(MAX(IF(OR(O58="",P58="",Q58="",R58="",S58="",T58="",U58=""),"",IF(AND(MONTH(E58)=1,MONTH(F58)=1),(NETWORKDAYS(E58,F58,Lister!$D$7:$D$13)-T58)*N58/NETWORKDAYS(Lister!$D$24,Lister!$E$24,Lister!$D$7:$D$13),IF(AND(MONTH(E58)=1,F58&gt;DATE(2021,1,31)),(NETWORKDAYS(E58,Lister!$E$24,Lister!$D$7:$D$13)-T58)*N58/NETWORKDAYS(Lister!$D$24,Lister!$E$24,Lister!$D$7:$D$13),IF(AND(E58&lt;DATE(2021,1,1),MONTH(F58)=1),(NETWORKDAYS(Lister!$D$24,F58,Lister!$D$7:$D$13)-T58)*N58/NETWORKDAYS(Lister!$D$24,Lister!$E$24,Lister!$D$7:$D$13),IF(AND(E58&lt;DATE(2021,1,1),F58&gt;DATE(2021,1,31)),(NETWORKDAYS(Lister!$D$24,Lister!$E$24,Lister!$D$7:$D$13)-T58)*N58/NETWORKDAYS(Lister!$D$24,Lister!$E$24,Lister!$D$7:$D$13),IF(OR(AND(E58&lt;DATE(2021,1,1),F58&lt;DATE(2021,1,1)),E58&gt;DATE(2021,1,31)),0)))))),0),"")</f>
        <v/>
      </c>
      <c r="AB58" s="50" t="str">
        <f>IFERROR(MAX(IF(OR(O58="",P58="",Q58="",R58="",S58="",T58="",U58=""),"",IF(AND(MONTH(E58)=2,MONTH(F58)=2),(NETWORKDAYS(E58,F58,Lister!$D$7:$D$13)-U58)*N58/NETWORKDAYS(Lister!$D$25,Lister!$E$25,Lister!$D$7:$D$13),IF(AND(E58&lt;DATE(2021,2,1),MONTH(F58)=2),(NETWORKDAYS(Lister!$D$25,F58,Lister!$D$7:$D$13)-U58)*N58/NETWORKDAYS(Lister!$D$25,Lister!$E$25,Lister!$D$7:$D$13),IF(AND(E58&lt;DATE(2021,2,1),F58&lt;DATE(2021,2,1)),0)))),0),"")</f>
        <v/>
      </c>
      <c r="AC58" s="52" t="str">
        <f t="shared" si="3"/>
        <v/>
      </c>
    </row>
    <row r="59" spans="1:29" x14ac:dyDescent="0.35">
      <c r="A59" s="11" t="str">
        <f t="shared" si="4"/>
        <v/>
      </c>
      <c r="B59" s="33"/>
      <c r="C59" s="17"/>
      <c r="D59" s="18"/>
      <c r="E59" s="12"/>
      <c r="F59" s="12"/>
      <c r="G59" s="42" t="str">
        <f>IF(OR(E59="",F59=""),"",NETWORKDAYS(E59,F59,Lister!$D$7:$D$13))</f>
        <v/>
      </c>
      <c r="H59" s="14"/>
      <c r="I59" s="25" t="str">
        <f t="shared" si="0"/>
        <v/>
      </c>
      <c r="J59" s="47"/>
      <c r="K59" s="48"/>
      <c r="L59" s="15"/>
      <c r="M59" s="51" t="str">
        <f t="shared" si="1"/>
        <v/>
      </c>
      <c r="N59" s="49" t="str">
        <f t="shared" si="2"/>
        <v/>
      </c>
      <c r="O59" s="15"/>
      <c r="P59" s="15"/>
      <c r="Q59" s="15"/>
      <c r="R59" s="15"/>
      <c r="S59" s="15"/>
      <c r="T59" s="15"/>
      <c r="U59" s="15"/>
      <c r="V59" s="50" t="str">
        <f>IFERROR(MAX(IF(OR(O59="",P59="",Q59="",R59="",S59="",T59="",U59=""),"",IF(AND(MONTH(E59)=8,MONTH(F59)=8),(NETWORKDAYS(E59,F59,Lister!$D$7:$D$13)-O59)*N59/NETWORKDAYS(Lister!$D$19,Lister!$E$19,Lister!$D$7:$D$13),IF(AND(MONTH(E59)=8,F59&gt;DATE(2020,8,31)),(NETWORKDAYS(E59,Lister!$E$19,Lister!$D$7:$D$13)-O59)*N59/NETWORKDAYS(Lister!$D$19,Lister!$E$19,Lister!$D$7:$D$13),IF(E59&gt;DATE(2020,8,31),0)))),0),"")</f>
        <v/>
      </c>
      <c r="W59" s="50" t="str">
        <f>IFERROR(MAX(IF(OR(O59="",P59="",Q59="",R59="",S59="",T59="",U59=""),"",IF(AND(MONTH(E59)=9,MONTH(F59)=9),(NETWORKDAYS(E59,F59,Lister!$D$7:$D$13)-P59)*N59/NETWORKDAYS(Lister!$D$20,Lister!$E$20,Lister!$D$7:$D$13),IF(AND(MONTH(E59)=9,F59&gt;DATE(2020,9,30)),(NETWORKDAYS(E59,Lister!$E$20,Lister!$D$7:$D$13)-P59)*N59/NETWORKDAYS(Lister!$D$20,Lister!$E$20,Lister!$D$7:$D$13),IF(AND(E59&lt;DATE(2020,9,1),MONTH(F59)=9),(NETWORKDAYS(Lister!$D$20,F59,Lister!$D$7:$D$13)-P59)*N59/NETWORKDAYS(Lister!$D$20,Lister!$E$20,Lister!$D$7:$D$13),IF(AND(E59&lt;DATE(2020,9,1),F59&gt;DATE(2020,9,30)),(NETWORKDAYS(Lister!$D$20,Lister!$E$20,Lister!$D$7:$D$13)-P59)*N59/NETWORKDAYS(Lister!$D$20,Lister!$E$20,Lister!$D$7:$D$13),IF(OR(AND(E59&lt;DATE(2020,9,1),F59&lt;DATE(2020,9,1)),E59&gt;DATE(2020,9,30)),0)))))),0),"")</f>
        <v/>
      </c>
      <c r="X59" s="50" t="str">
        <f>IFERROR(MAX(IF(OR(O59="",P59="",Q59="",R59="",S59="",T59="",U59=""),"",IF(AND(MONTH(E59)=10,MONTH(F59)=10),(NETWORKDAYS(E59,F59,Lister!$D$7:$D$13)-Q59)*N59/NETWORKDAYS(Lister!$D$21,Lister!$E$21,Lister!$D$7:$D$13),IF(AND(MONTH(E59)=10,F59&gt;DATE(2020,10,31)),(NETWORKDAYS(E59,Lister!$E$21,Lister!$D$7:$D$13)-Q59)*N59/NETWORKDAYS(Lister!$D$21,Lister!$E$21,Lister!$D$7:$D$13),IF(AND(E59&lt;DATE(2020,10,1),MONTH(F59)=10),(NETWORKDAYS(Lister!$D$21,F59,Lister!$D$7:$D$13)-Q59)*N59/NETWORKDAYS(Lister!$D$21,Lister!$E$21,Lister!$D$7:$D$13),IF(AND(E59&lt;DATE(2020,31,1),F59&gt;DATE(2020,10,31)),(NETWORKDAYS(Lister!$D$21,Lister!$E$21,Lister!$D$7:$D$13)-Q59)*N59/NETWORKDAYS(Lister!$D$21,Lister!$E$21,Lister!$D$7:$D$13),IF(OR(AND(E59&lt;DATE(2020,10,1),F59&lt;DATE(2020,10,1)),E59&gt;DATE(2020,10,31)),0)))))),0),"")</f>
        <v/>
      </c>
      <c r="Y59" s="50" t="str">
        <f>IFERROR(MAX(IF(OR(O59="",P59="",Q59="",R59="",S59="",T59="",U59=""),"",IF(AND(MONTH(E59)=11,MONTH(F59)=11),(NETWORKDAYS(E59,F59,Lister!$D$7:$D$13)-R59)*N59/NETWORKDAYS(Lister!$D$22,Lister!$E$22,Lister!$D$7:$D$13),IF(AND(MONTH(E59)=11,F59&gt;DATE(2020,11,30)),(NETWORKDAYS(E59,Lister!$E$22,Lister!$D$7:$D$13)-R59)*N59/NETWORKDAYS(Lister!$D$22,Lister!$E$22,Lister!$D$7:$D$13),IF(AND(E59&lt;DATE(2020,11,1),MONTH(F59)=11),(NETWORKDAYS(Lister!$D$22,F59,Lister!$D$7:$D$13)-R59)*N59/NETWORKDAYS(Lister!$D$22,Lister!$E$22,Lister!$D$7:$D$13),IF(AND(E59&lt;DATE(2020,11,1),F59&gt;DATE(2020,11,30)),(NETWORKDAYS(Lister!$D$22,Lister!$E$22,Lister!$D$7:$D$13)-R59)*N59/NETWORKDAYS(Lister!$D$22,Lister!$E$22,Lister!$D$7:$D$13),IF(OR(AND(E59&lt;DATE(2020,11,1),F59&lt;DATE(2020,11,1)),E59&gt;DATE(2020,11,30)),0)))))),0),"")</f>
        <v/>
      </c>
      <c r="Z59" s="50" t="str">
        <f>IFERROR(MAX(IF(OR(O59="",P59="",Q59="",R59="",S59="",T59="",U59=""),"",IF(AND(MONTH(E59)=12,MONTH(F59)=12),(NETWORKDAYS(E59,F59,Lister!$D$7:$D$13)-S59)*N59/NETWORKDAYS(Lister!$D$23,Lister!$E$23,Lister!$D$7:$D$13),IF(AND(MONTH(E59)=12,F59&gt;DATE(2020,12,31)),(NETWORKDAYS(E59,Lister!$E$23,Lister!$D$7:$D$13)-S59)*N59/NETWORKDAYS(Lister!$D$23,Lister!$E$23,Lister!$D$7:$D$13),IF(AND(E59&lt;DATE(2020,12,1),MONTH(F59)=12),(NETWORKDAYS(Lister!$D$23,F59,Lister!$D$7:$D$13)-S59)*N59/NETWORKDAYS(Lister!$D$23,Lister!$E$23,Lister!$D$7:$D$13),IF(AND(E59&lt;DATE(2020,12,1),F59&gt;DATE(2020,12,31)),(NETWORKDAYS(Lister!$D$23,Lister!$E$23,Lister!$D$7:$D$13)-S59)*N59/NETWORKDAYS(Lister!$D$23,Lister!$E$23,Lister!$D$7:$D$13),IF(OR(AND(E59&lt;DATE(2020,12,1),F59&lt;DATE(2020,12,1)),E59&gt;DATE(2020,12,31)),0)))))),0),"")</f>
        <v/>
      </c>
      <c r="AA59" s="50" t="str">
        <f>IFERROR(MAX(IF(OR(O59="",P59="",Q59="",R59="",S59="",T59="",U59=""),"",IF(AND(MONTH(E59)=1,MONTH(F59)=1),(NETWORKDAYS(E59,F59,Lister!$D$7:$D$13)-T59)*N59/NETWORKDAYS(Lister!$D$24,Lister!$E$24,Lister!$D$7:$D$13),IF(AND(MONTH(E59)=1,F59&gt;DATE(2021,1,31)),(NETWORKDAYS(E59,Lister!$E$24,Lister!$D$7:$D$13)-T59)*N59/NETWORKDAYS(Lister!$D$24,Lister!$E$24,Lister!$D$7:$D$13),IF(AND(E59&lt;DATE(2021,1,1),MONTH(F59)=1),(NETWORKDAYS(Lister!$D$24,F59,Lister!$D$7:$D$13)-T59)*N59/NETWORKDAYS(Lister!$D$24,Lister!$E$24,Lister!$D$7:$D$13),IF(AND(E59&lt;DATE(2021,1,1),F59&gt;DATE(2021,1,31)),(NETWORKDAYS(Lister!$D$24,Lister!$E$24,Lister!$D$7:$D$13)-T59)*N59/NETWORKDAYS(Lister!$D$24,Lister!$E$24,Lister!$D$7:$D$13),IF(OR(AND(E59&lt;DATE(2021,1,1),F59&lt;DATE(2021,1,1)),E59&gt;DATE(2021,1,31)),0)))))),0),"")</f>
        <v/>
      </c>
      <c r="AB59" s="50" t="str">
        <f>IFERROR(MAX(IF(OR(O59="",P59="",Q59="",R59="",S59="",T59="",U59=""),"",IF(AND(MONTH(E59)=2,MONTH(F59)=2),(NETWORKDAYS(E59,F59,Lister!$D$7:$D$13)-U59)*N59/NETWORKDAYS(Lister!$D$25,Lister!$E$25,Lister!$D$7:$D$13),IF(AND(E59&lt;DATE(2021,2,1),MONTH(F59)=2),(NETWORKDAYS(Lister!$D$25,F59,Lister!$D$7:$D$13)-U59)*N59/NETWORKDAYS(Lister!$D$25,Lister!$E$25,Lister!$D$7:$D$13),IF(AND(E59&lt;DATE(2021,2,1),F59&lt;DATE(2021,2,1)),0)))),0),"")</f>
        <v/>
      </c>
      <c r="AC59" s="52" t="str">
        <f t="shared" si="3"/>
        <v/>
      </c>
    </row>
    <row r="60" spans="1:29" x14ac:dyDescent="0.35">
      <c r="A60" s="11" t="str">
        <f t="shared" si="4"/>
        <v/>
      </c>
      <c r="B60" s="33"/>
      <c r="C60" s="17"/>
      <c r="D60" s="18"/>
      <c r="E60" s="12"/>
      <c r="F60" s="12"/>
      <c r="G60" s="42" t="str">
        <f>IF(OR(E60="",F60=""),"",NETWORKDAYS(E60,F60,Lister!$D$7:$D$13))</f>
        <v/>
      </c>
      <c r="H60" s="14"/>
      <c r="I60" s="25" t="str">
        <f t="shared" si="0"/>
        <v/>
      </c>
      <c r="J60" s="47"/>
      <c r="K60" s="48"/>
      <c r="L60" s="15"/>
      <c r="M60" s="51" t="str">
        <f t="shared" si="1"/>
        <v/>
      </c>
      <c r="N60" s="49" t="str">
        <f t="shared" si="2"/>
        <v/>
      </c>
      <c r="O60" s="15"/>
      <c r="P60" s="15"/>
      <c r="Q60" s="15"/>
      <c r="R60" s="15"/>
      <c r="S60" s="15"/>
      <c r="T60" s="15"/>
      <c r="U60" s="15"/>
      <c r="V60" s="50" t="str">
        <f>IFERROR(MAX(IF(OR(O60="",P60="",Q60="",R60="",S60="",T60="",U60=""),"",IF(AND(MONTH(E60)=8,MONTH(F60)=8),(NETWORKDAYS(E60,F60,Lister!$D$7:$D$13)-O60)*N60/NETWORKDAYS(Lister!$D$19,Lister!$E$19,Lister!$D$7:$D$13),IF(AND(MONTH(E60)=8,F60&gt;DATE(2020,8,31)),(NETWORKDAYS(E60,Lister!$E$19,Lister!$D$7:$D$13)-O60)*N60/NETWORKDAYS(Lister!$D$19,Lister!$E$19,Lister!$D$7:$D$13),IF(E60&gt;DATE(2020,8,31),0)))),0),"")</f>
        <v/>
      </c>
      <c r="W60" s="50" t="str">
        <f>IFERROR(MAX(IF(OR(O60="",P60="",Q60="",R60="",S60="",T60="",U60=""),"",IF(AND(MONTH(E60)=9,MONTH(F60)=9),(NETWORKDAYS(E60,F60,Lister!$D$7:$D$13)-P60)*N60/NETWORKDAYS(Lister!$D$20,Lister!$E$20,Lister!$D$7:$D$13),IF(AND(MONTH(E60)=9,F60&gt;DATE(2020,9,30)),(NETWORKDAYS(E60,Lister!$E$20,Lister!$D$7:$D$13)-P60)*N60/NETWORKDAYS(Lister!$D$20,Lister!$E$20,Lister!$D$7:$D$13),IF(AND(E60&lt;DATE(2020,9,1),MONTH(F60)=9),(NETWORKDAYS(Lister!$D$20,F60,Lister!$D$7:$D$13)-P60)*N60/NETWORKDAYS(Lister!$D$20,Lister!$E$20,Lister!$D$7:$D$13),IF(AND(E60&lt;DATE(2020,9,1),F60&gt;DATE(2020,9,30)),(NETWORKDAYS(Lister!$D$20,Lister!$E$20,Lister!$D$7:$D$13)-P60)*N60/NETWORKDAYS(Lister!$D$20,Lister!$E$20,Lister!$D$7:$D$13),IF(OR(AND(E60&lt;DATE(2020,9,1),F60&lt;DATE(2020,9,1)),E60&gt;DATE(2020,9,30)),0)))))),0),"")</f>
        <v/>
      </c>
      <c r="X60" s="50" t="str">
        <f>IFERROR(MAX(IF(OR(O60="",P60="",Q60="",R60="",S60="",T60="",U60=""),"",IF(AND(MONTH(E60)=10,MONTH(F60)=10),(NETWORKDAYS(E60,F60,Lister!$D$7:$D$13)-Q60)*N60/NETWORKDAYS(Lister!$D$21,Lister!$E$21,Lister!$D$7:$D$13),IF(AND(MONTH(E60)=10,F60&gt;DATE(2020,10,31)),(NETWORKDAYS(E60,Lister!$E$21,Lister!$D$7:$D$13)-Q60)*N60/NETWORKDAYS(Lister!$D$21,Lister!$E$21,Lister!$D$7:$D$13),IF(AND(E60&lt;DATE(2020,10,1),MONTH(F60)=10),(NETWORKDAYS(Lister!$D$21,F60,Lister!$D$7:$D$13)-Q60)*N60/NETWORKDAYS(Lister!$D$21,Lister!$E$21,Lister!$D$7:$D$13),IF(AND(E60&lt;DATE(2020,31,1),F60&gt;DATE(2020,10,31)),(NETWORKDAYS(Lister!$D$21,Lister!$E$21,Lister!$D$7:$D$13)-Q60)*N60/NETWORKDAYS(Lister!$D$21,Lister!$E$21,Lister!$D$7:$D$13),IF(OR(AND(E60&lt;DATE(2020,10,1),F60&lt;DATE(2020,10,1)),E60&gt;DATE(2020,10,31)),0)))))),0),"")</f>
        <v/>
      </c>
      <c r="Y60" s="50" t="str">
        <f>IFERROR(MAX(IF(OR(O60="",P60="",Q60="",R60="",S60="",T60="",U60=""),"",IF(AND(MONTH(E60)=11,MONTH(F60)=11),(NETWORKDAYS(E60,F60,Lister!$D$7:$D$13)-R60)*N60/NETWORKDAYS(Lister!$D$22,Lister!$E$22,Lister!$D$7:$D$13),IF(AND(MONTH(E60)=11,F60&gt;DATE(2020,11,30)),(NETWORKDAYS(E60,Lister!$E$22,Lister!$D$7:$D$13)-R60)*N60/NETWORKDAYS(Lister!$D$22,Lister!$E$22,Lister!$D$7:$D$13),IF(AND(E60&lt;DATE(2020,11,1),MONTH(F60)=11),(NETWORKDAYS(Lister!$D$22,F60,Lister!$D$7:$D$13)-R60)*N60/NETWORKDAYS(Lister!$D$22,Lister!$E$22,Lister!$D$7:$D$13),IF(AND(E60&lt;DATE(2020,11,1),F60&gt;DATE(2020,11,30)),(NETWORKDAYS(Lister!$D$22,Lister!$E$22,Lister!$D$7:$D$13)-R60)*N60/NETWORKDAYS(Lister!$D$22,Lister!$E$22,Lister!$D$7:$D$13),IF(OR(AND(E60&lt;DATE(2020,11,1),F60&lt;DATE(2020,11,1)),E60&gt;DATE(2020,11,30)),0)))))),0),"")</f>
        <v/>
      </c>
      <c r="Z60" s="50" t="str">
        <f>IFERROR(MAX(IF(OR(O60="",P60="",Q60="",R60="",S60="",T60="",U60=""),"",IF(AND(MONTH(E60)=12,MONTH(F60)=12),(NETWORKDAYS(E60,F60,Lister!$D$7:$D$13)-S60)*N60/NETWORKDAYS(Lister!$D$23,Lister!$E$23,Lister!$D$7:$D$13),IF(AND(MONTH(E60)=12,F60&gt;DATE(2020,12,31)),(NETWORKDAYS(E60,Lister!$E$23,Lister!$D$7:$D$13)-S60)*N60/NETWORKDAYS(Lister!$D$23,Lister!$E$23,Lister!$D$7:$D$13),IF(AND(E60&lt;DATE(2020,12,1),MONTH(F60)=12),(NETWORKDAYS(Lister!$D$23,F60,Lister!$D$7:$D$13)-S60)*N60/NETWORKDAYS(Lister!$D$23,Lister!$E$23,Lister!$D$7:$D$13),IF(AND(E60&lt;DATE(2020,12,1),F60&gt;DATE(2020,12,31)),(NETWORKDAYS(Lister!$D$23,Lister!$E$23,Lister!$D$7:$D$13)-S60)*N60/NETWORKDAYS(Lister!$D$23,Lister!$E$23,Lister!$D$7:$D$13),IF(OR(AND(E60&lt;DATE(2020,12,1),F60&lt;DATE(2020,12,1)),E60&gt;DATE(2020,12,31)),0)))))),0),"")</f>
        <v/>
      </c>
      <c r="AA60" s="50" t="str">
        <f>IFERROR(MAX(IF(OR(O60="",P60="",Q60="",R60="",S60="",T60="",U60=""),"",IF(AND(MONTH(E60)=1,MONTH(F60)=1),(NETWORKDAYS(E60,F60,Lister!$D$7:$D$13)-T60)*N60/NETWORKDAYS(Lister!$D$24,Lister!$E$24,Lister!$D$7:$D$13),IF(AND(MONTH(E60)=1,F60&gt;DATE(2021,1,31)),(NETWORKDAYS(E60,Lister!$E$24,Lister!$D$7:$D$13)-T60)*N60/NETWORKDAYS(Lister!$D$24,Lister!$E$24,Lister!$D$7:$D$13),IF(AND(E60&lt;DATE(2021,1,1),MONTH(F60)=1),(NETWORKDAYS(Lister!$D$24,F60,Lister!$D$7:$D$13)-T60)*N60/NETWORKDAYS(Lister!$D$24,Lister!$E$24,Lister!$D$7:$D$13),IF(AND(E60&lt;DATE(2021,1,1),F60&gt;DATE(2021,1,31)),(NETWORKDAYS(Lister!$D$24,Lister!$E$24,Lister!$D$7:$D$13)-T60)*N60/NETWORKDAYS(Lister!$D$24,Lister!$E$24,Lister!$D$7:$D$13),IF(OR(AND(E60&lt;DATE(2021,1,1),F60&lt;DATE(2021,1,1)),E60&gt;DATE(2021,1,31)),0)))))),0),"")</f>
        <v/>
      </c>
      <c r="AB60" s="50" t="str">
        <f>IFERROR(MAX(IF(OR(O60="",P60="",Q60="",R60="",S60="",T60="",U60=""),"",IF(AND(MONTH(E60)=2,MONTH(F60)=2),(NETWORKDAYS(E60,F60,Lister!$D$7:$D$13)-U60)*N60/NETWORKDAYS(Lister!$D$25,Lister!$E$25,Lister!$D$7:$D$13),IF(AND(E60&lt;DATE(2021,2,1),MONTH(F60)=2),(NETWORKDAYS(Lister!$D$25,F60,Lister!$D$7:$D$13)-U60)*N60/NETWORKDAYS(Lister!$D$25,Lister!$E$25,Lister!$D$7:$D$13),IF(AND(E60&lt;DATE(2021,2,1),F60&lt;DATE(2021,2,1)),0)))),0),"")</f>
        <v/>
      </c>
      <c r="AC60" s="52" t="str">
        <f t="shared" si="3"/>
        <v/>
      </c>
    </row>
    <row r="61" spans="1:29" x14ac:dyDescent="0.35">
      <c r="A61" s="11" t="str">
        <f t="shared" si="4"/>
        <v/>
      </c>
      <c r="B61" s="33"/>
      <c r="C61" s="17"/>
      <c r="D61" s="18"/>
      <c r="E61" s="12"/>
      <c r="F61" s="12"/>
      <c r="G61" s="42" t="str">
        <f>IF(OR(E61="",F61=""),"",NETWORKDAYS(E61,F61,Lister!$D$7:$D$13))</f>
        <v/>
      </c>
      <c r="H61" s="14"/>
      <c r="I61" s="25" t="str">
        <f t="shared" si="0"/>
        <v/>
      </c>
      <c r="J61" s="47"/>
      <c r="K61" s="48"/>
      <c r="L61" s="15"/>
      <c r="M61" s="51" t="str">
        <f t="shared" si="1"/>
        <v/>
      </c>
      <c r="N61" s="49" t="str">
        <f t="shared" si="2"/>
        <v/>
      </c>
      <c r="O61" s="15"/>
      <c r="P61" s="15"/>
      <c r="Q61" s="15"/>
      <c r="R61" s="15"/>
      <c r="S61" s="15"/>
      <c r="T61" s="15"/>
      <c r="U61" s="15"/>
      <c r="V61" s="50" t="str">
        <f>IFERROR(MAX(IF(OR(O61="",P61="",Q61="",R61="",S61="",T61="",U61=""),"",IF(AND(MONTH(E61)=8,MONTH(F61)=8),(NETWORKDAYS(E61,F61,Lister!$D$7:$D$13)-O61)*N61/NETWORKDAYS(Lister!$D$19,Lister!$E$19,Lister!$D$7:$D$13),IF(AND(MONTH(E61)=8,F61&gt;DATE(2020,8,31)),(NETWORKDAYS(E61,Lister!$E$19,Lister!$D$7:$D$13)-O61)*N61/NETWORKDAYS(Lister!$D$19,Lister!$E$19,Lister!$D$7:$D$13),IF(E61&gt;DATE(2020,8,31),0)))),0),"")</f>
        <v/>
      </c>
      <c r="W61" s="50" t="str">
        <f>IFERROR(MAX(IF(OR(O61="",P61="",Q61="",R61="",S61="",T61="",U61=""),"",IF(AND(MONTH(E61)=9,MONTH(F61)=9),(NETWORKDAYS(E61,F61,Lister!$D$7:$D$13)-P61)*N61/NETWORKDAYS(Lister!$D$20,Lister!$E$20,Lister!$D$7:$D$13),IF(AND(MONTH(E61)=9,F61&gt;DATE(2020,9,30)),(NETWORKDAYS(E61,Lister!$E$20,Lister!$D$7:$D$13)-P61)*N61/NETWORKDAYS(Lister!$D$20,Lister!$E$20,Lister!$D$7:$D$13),IF(AND(E61&lt;DATE(2020,9,1),MONTH(F61)=9),(NETWORKDAYS(Lister!$D$20,F61,Lister!$D$7:$D$13)-P61)*N61/NETWORKDAYS(Lister!$D$20,Lister!$E$20,Lister!$D$7:$D$13),IF(AND(E61&lt;DATE(2020,9,1),F61&gt;DATE(2020,9,30)),(NETWORKDAYS(Lister!$D$20,Lister!$E$20,Lister!$D$7:$D$13)-P61)*N61/NETWORKDAYS(Lister!$D$20,Lister!$E$20,Lister!$D$7:$D$13),IF(OR(AND(E61&lt;DATE(2020,9,1),F61&lt;DATE(2020,9,1)),E61&gt;DATE(2020,9,30)),0)))))),0),"")</f>
        <v/>
      </c>
      <c r="X61" s="50" t="str">
        <f>IFERROR(MAX(IF(OR(O61="",P61="",Q61="",R61="",S61="",T61="",U61=""),"",IF(AND(MONTH(E61)=10,MONTH(F61)=10),(NETWORKDAYS(E61,F61,Lister!$D$7:$D$13)-Q61)*N61/NETWORKDAYS(Lister!$D$21,Lister!$E$21,Lister!$D$7:$D$13),IF(AND(MONTH(E61)=10,F61&gt;DATE(2020,10,31)),(NETWORKDAYS(E61,Lister!$E$21,Lister!$D$7:$D$13)-Q61)*N61/NETWORKDAYS(Lister!$D$21,Lister!$E$21,Lister!$D$7:$D$13),IF(AND(E61&lt;DATE(2020,10,1),MONTH(F61)=10),(NETWORKDAYS(Lister!$D$21,F61,Lister!$D$7:$D$13)-Q61)*N61/NETWORKDAYS(Lister!$D$21,Lister!$E$21,Lister!$D$7:$D$13),IF(AND(E61&lt;DATE(2020,31,1),F61&gt;DATE(2020,10,31)),(NETWORKDAYS(Lister!$D$21,Lister!$E$21,Lister!$D$7:$D$13)-Q61)*N61/NETWORKDAYS(Lister!$D$21,Lister!$E$21,Lister!$D$7:$D$13),IF(OR(AND(E61&lt;DATE(2020,10,1),F61&lt;DATE(2020,10,1)),E61&gt;DATE(2020,10,31)),0)))))),0),"")</f>
        <v/>
      </c>
      <c r="Y61" s="50" t="str">
        <f>IFERROR(MAX(IF(OR(O61="",P61="",Q61="",R61="",S61="",T61="",U61=""),"",IF(AND(MONTH(E61)=11,MONTH(F61)=11),(NETWORKDAYS(E61,F61,Lister!$D$7:$D$13)-R61)*N61/NETWORKDAYS(Lister!$D$22,Lister!$E$22,Lister!$D$7:$D$13),IF(AND(MONTH(E61)=11,F61&gt;DATE(2020,11,30)),(NETWORKDAYS(E61,Lister!$E$22,Lister!$D$7:$D$13)-R61)*N61/NETWORKDAYS(Lister!$D$22,Lister!$E$22,Lister!$D$7:$D$13),IF(AND(E61&lt;DATE(2020,11,1),MONTH(F61)=11),(NETWORKDAYS(Lister!$D$22,F61,Lister!$D$7:$D$13)-R61)*N61/NETWORKDAYS(Lister!$D$22,Lister!$E$22,Lister!$D$7:$D$13),IF(AND(E61&lt;DATE(2020,11,1),F61&gt;DATE(2020,11,30)),(NETWORKDAYS(Lister!$D$22,Lister!$E$22,Lister!$D$7:$D$13)-R61)*N61/NETWORKDAYS(Lister!$D$22,Lister!$E$22,Lister!$D$7:$D$13),IF(OR(AND(E61&lt;DATE(2020,11,1),F61&lt;DATE(2020,11,1)),E61&gt;DATE(2020,11,30)),0)))))),0),"")</f>
        <v/>
      </c>
      <c r="Z61" s="50" t="str">
        <f>IFERROR(MAX(IF(OR(O61="",P61="",Q61="",R61="",S61="",T61="",U61=""),"",IF(AND(MONTH(E61)=12,MONTH(F61)=12),(NETWORKDAYS(E61,F61,Lister!$D$7:$D$13)-S61)*N61/NETWORKDAYS(Lister!$D$23,Lister!$E$23,Lister!$D$7:$D$13),IF(AND(MONTH(E61)=12,F61&gt;DATE(2020,12,31)),(NETWORKDAYS(E61,Lister!$E$23,Lister!$D$7:$D$13)-S61)*N61/NETWORKDAYS(Lister!$D$23,Lister!$E$23,Lister!$D$7:$D$13),IF(AND(E61&lt;DATE(2020,12,1),MONTH(F61)=12),(NETWORKDAYS(Lister!$D$23,F61,Lister!$D$7:$D$13)-S61)*N61/NETWORKDAYS(Lister!$D$23,Lister!$E$23,Lister!$D$7:$D$13),IF(AND(E61&lt;DATE(2020,12,1),F61&gt;DATE(2020,12,31)),(NETWORKDAYS(Lister!$D$23,Lister!$E$23,Lister!$D$7:$D$13)-S61)*N61/NETWORKDAYS(Lister!$D$23,Lister!$E$23,Lister!$D$7:$D$13),IF(OR(AND(E61&lt;DATE(2020,12,1),F61&lt;DATE(2020,12,1)),E61&gt;DATE(2020,12,31)),0)))))),0),"")</f>
        <v/>
      </c>
      <c r="AA61" s="50" t="str">
        <f>IFERROR(MAX(IF(OR(O61="",P61="",Q61="",R61="",S61="",T61="",U61=""),"",IF(AND(MONTH(E61)=1,MONTH(F61)=1),(NETWORKDAYS(E61,F61,Lister!$D$7:$D$13)-T61)*N61/NETWORKDAYS(Lister!$D$24,Lister!$E$24,Lister!$D$7:$D$13),IF(AND(MONTH(E61)=1,F61&gt;DATE(2021,1,31)),(NETWORKDAYS(E61,Lister!$E$24,Lister!$D$7:$D$13)-T61)*N61/NETWORKDAYS(Lister!$D$24,Lister!$E$24,Lister!$D$7:$D$13),IF(AND(E61&lt;DATE(2021,1,1),MONTH(F61)=1),(NETWORKDAYS(Lister!$D$24,F61,Lister!$D$7:$D$13)-T61)*N61/NETWORKDAYS(Lister!$D$24,Lister!$E$24,Lister!$D$7:$D$13),IF(AND(E61&lt;DATE(2021,1,1),F61&gt;DATE(2021,1,31)),(NETWORKDAYS(Lister!$D$24,Lister!$E$24,Lister!$D$7:$D$13)-T61)*N61/NETWORKDAYS(Lister!$D$24,Lister!$E$24,Lister!$D$7:$D$13),IF(OR(AND(E61&lt;DATE(2021,1,1),F61&lt;DATE(2021,1,1)),E61&gt;DATE(2021,1,31)),0)))))),0),"")</f>
        <v/>
      </c>
      <c r="AB61" s="50" t="str">
        <f>IFERROR(MAX(IF(OR(O61="",P61="",Q61="",R61="",S61="",T61="",U61=""),"",IF(AND(MONTH(E61)=2,MONTH(F61)=2),(NETWORKDAYS(E61,F61,Lister!$D$7:$D$13)-U61)*N61/NETWORKDAYS(Lister!$D$25,Lister!$E$25,Lister!$D$7:$D$13),IF(AND(E61&lt;DATE(2021,2,1),MONTH(F61)=2),(NETWORKDAYS(Lister!$D$25,F61,Lister!$D$7:$D$13)-U61)*N61/NETWORKDAYS(Lister!$D$25,Lister!$E$25,Lister!$D$7:$D$13),IF(AND(E61&lt;DATE(2021,2,1),F61&lt;DATE(2021,2,1)),0)))),0),"")</f>
        <v/>
      </c>
      <c r="AC61" s="52" t="str">
        <f t="shared" si="3"/>
        <v/>
      </c>
    </row>
    <row r="62" spans="1:29" x14ac:dyDescent="0.35">
      <c r="A62" s="11" t="str">
        <f t="shared" si="4"/>
        <v/>
      </c>
      <c r="B62" s="33"/>
      <c r="C62" s="17"/>
      <c r="D62" s="18"/>
      <c r="E62" s="12"/>
      <c r="F62" s="12"/>
      <c r="G62" s="42" t="str">
        <f>IF(OR(E62="",F62=""),"",NETWORKDAYS(E62,F62,Lister!$D$7:$D$13))</f>
        <v/>
      </c>
      <c r="H62" s="14"/>
      <c r="I62" s="25" t="str">
        <f t="shared" si="0"/>
        <v/>
      </c>
      <c r="J62" s="47"/>
      <c r="K62" s="48"/>
      <c r="L62" s="15"/>
      <c r="M62" s="51" t="str">
        <f t="shared" si="1"/>
        <v/>
      </c>
      <c r="N62" s="49" t="str">
        <f t="shared" si="2"/>
        <v/>
      </c>
      <c r="O62" s="15"/>
      <c r="P62" s="15"/>
      <c r="Q62" s="15"/>
      <c r="R62" s="15"/>
      <c r="S62" s="15"/>
      <c r="T62" s="15"/>
      <c r="U62" s="15"/>
      <c r="V62" s="50" t="str">
        <f>IFERROR(MAX(IF(OR(O62="",P62="",Q62="",R62="",S62="",T62="",U62=""),"",IF(AND(MONTH(E62)=8,MONTH(F62)=8),(NETWORKDAYS(E62,F62,Lister!$D$7:$D$13)-O62)*N62/NETWORKDAYS(Lister!$D$19,Lister!$E$19,Lister!$D$7:$D$13),IF(AND(MONTH(E62)=8,F62&gt;DATE(2020,8,31)),(NETWORKDAYS(E62,Lister!$E$19,Lister!$D$7:$D$13)-O62)*N62/NETWORKDAYS(Lister!$D$19,Lister!$E$19,Lister!$D$7:$D$13),IF(E62&gt;DATE(2020,8,31),0)))),0),"")</f>
        <v/>
      </c>
      <c r="W62" s="50" t="str">
        <f>IFERROR(MAX(IF(OR(O62="",P62="",Q62="",R62="",S62="",T62="",U62=""),"",IF(AND(MONTH(E62)=9,MONTH(F62)=9),(NETWORKDAYS(E62,F62,Lister!$D$7:$D$13)-P62)*N62/NETWORKDAYS(Lister!$D$20,Lister!$E$20,Lister!$D$7:$D$13),IF(AND(MONTH(E62)=9,F62&gt;DATE(2020,9,30)),(NETWORKDAYS(E62,Lister!$E$20,Lister!$D$7:$D$13)-P62)*N62/NETWORKDAYS(Lister!$D$20,Lister!$E$20,Lister!$D$7:$D$13),IF(AND(E62&lt;DATE(2020,9,1),MONTH(F62)=9),(NETWORKDAYS(Lister!$D$20,F62,Lister!$D$7:$D$13)-P62)*N62/NETWORKDAYS(Lister!$D$20,Lister!$E$20,Lister!$D$7:$D$13),IF(AND(E62&lt;DATE(2020,9,1),F62&gt;DATE(2020,9,30)),(NETWORKDAYS(Lister!$D$20,Lister!$E$20,Lister!$D$7:$D$13)-P62)*N62/NETWORKDAYS(Lister!$D$20,Lister!$E$20,Lister!$D$7:$D$13),IF(OR(AND(E62&lt;DATE(2020,9,1),F62&lt;DATE(2020,9,1)),E62&gt;DATE(2020,9,30)),0)))))),0),"")</f>
        <v/>
      </c>
      <c r="X62" s="50" t="str">
        <f>IFERROR(MAX(IF(OR(O62="",P62="",Q62="",R62="",S62="",T62="",U62=""),"",IF(AND(MONTH(E62)=10,MONTH(F62)=10),(NETWORKDAYS(E62,F62,Lister!$D$7:$D$13)-Q62)*N62/NETWORKDAYS(Lister!$D$21,Lister!$E$21,Lister!$D$7:$D$13),IF(AND(MONTH(E62)=10,F62&gt;DATE(2020,10,31)),(NETWORKDAYS(E62,Lister!$E$21,Lister!$D$7:$D$13)-Q62)*N62/NETWORKDAYS(Lister!$D$21,Lister!$E$21,Lister!$D$7:$D$13),IF(AND(E62&lt;DATE(2020,10,1),MONTH(F62)=10),(NETWORKDAYS(Lister!$D$21,F62,Lister!$D$7:$D$13)-Q62)*N62/NETWORKDAYS(Lister!$D$21,Lister!$E$21,Lister!$D$7:$D$13),IF(AND(E62&lt;DATE(2020,31,1),F62&gt;DATE(2020,10,31)),(NETWORKDAYS(Lister!$D$21,Lister!$E$21,Lister!$D$7:$D$13)-Q62)*N62/NETWORKDAYS(Lister!$D$21,Lister!$E$21,Lister!$D$7:$D$13),IF(OR(AND(E62&lt;DATE(2020,10,1),F62&lt;DATE(2020,10,1)),E62&gt;DATE(2020,10,31)),0)))))),0),"")</f>
        <v/>
      </c>
      <c r="Y62" s="50" t="str">
        <f>IFERROR(MAX(IF(OR(O62="",P62="",Q62="",R62="",S62="",T62="",U62=""),"",IF(AND(MONTH(E62)=11,MONTH(F62)=11),(NETWORKDAYS(E62,F62,Lister!$D$7:$D$13)-R62)*N62/NETWORKDAYS(Lister!$D$22,Lister!$E$22,Lister!$D$7:$D$13),IF(AND(MONTH(E62)=11,F62&gt;DATE(2020,11,30)),(NETWORKDAYS(E62,Lister!$E$22,Lister!$D$7:$D$13)-R62)*N62/NETWORKDAYS(Lister!$D$22,Lister!$E$22,Lister!$D$7:$D$13),IF(AND(E62&lt;DATE(2020,11,1),MONTH(F62)=11),(NETWORKDAYS(Lister!$D$22,F62,Lister!$D$7:$D$13)-R62)*N62/NETWORKDAYS(Lister!$D$22,Lister!$E$22,Lister!$D$7:$D$13),IF(AND(E62&lt;DATE(2020,11,1),F62&gt;DATE(2020,11,30)),(NETWORKDAYS(Lister!$D$22,Lister!$E$22,Lister!$D$7:$D$13)-R62)*N62/NETWORKDAYS(Lister!$D$22,Lister!$E$22,Lister!$D$7:$D$13),IF(OR(AND(E62&lt;DATE(2020,11,1),F62&lt;DATE(2020,11,1)),E62&gt;DATE(2020,11,30)),0)))))),0),"")</f>
        <v/>
      </c>
      <c r="Z62" s="50" t="str">
        <f>IFERROR(MAX(IF(OR(O62="",P62="",Q62="",R62="",S62="",T62="",U62=""),"",IF(AND(MONTH(E62)=12,MONTH(F62)=12),(NETWORKDAYS(E62,F62,Lister!$D$7:$D$13)-S62)*N62/NETWORKDAYS(Lister!$D$23,Lister!$E$23,Lister!$D$7:$D$13),IF(AND(MONTH(E62)=12,F62&gt;DATE(2020,12,31)),(NETWORKDAYS(E62,Lister!$E$23,Lister!$D$7:$D$13)-S62)*N62/NETWORKDAYS(Lister!$D$23,Lister!$E$23,Lister!$D$7:$D$13),IF(AND(E62&lt;DATE(2020,12,1),MONTH(F62)=12),(NETWORKDAYS(Lister!$D$23,F62,Lister!$D$7:$D$13)-S62)*N62/NETWORKDAYS(Lister!$D$23,Lister!$E$23,Lister!$D$7:$D$13),IF(AND(E62&lt;DATE(2020,12,1),F62&gt;DATE(2020,12,31)),(NETWORKDAYS(Lister!$D$23,Lister!$E$23,Lister!$D$7:$D$13)-S62)*N62/NETWORKDAYS(Lister!$D$23,Lister!$E$23,Lister!$D$7:$D$13),IF(OR(AND(E62&lt;DATE(2020,12,1),F62&lt;DATE(2020,12,1)),E62&gt;DATE(2020,12,31)),0)))))),0),"")</f>
        <v/>
      </c>
      <c r="AA62" s="50" t="str">
        <f>IFERROR(MAX(IF(OR(O62="",P62="",Q62="",R62="",S62="",T62="",U62=""),"",IF(AND(MONTH(E62)=1,MONTH(F62)=1),(NETWORKDAYS(E62,F62,Lister!$D$7:$D$13)-T62)*N62/NETWORKDAYS(Lister!$D$24,Lister!$E$24,Lister!$D$7:$D$13),IF(AND(MONTH(E62)=1,F62&gt;DATE(2021,1,31)),(NETWORKDAYS(E62,Lister!$E$24,Lister!$D$7:$D$13)-T62)*N62/NETWORKDAYS(Lister!$D$24,Lister!$E$24,Lister!$D$7:$D$13),IF(AND(E62&lt;DATE(2021,1,1),MONTH(F62)=1),(NETWORKDAYS(Lister!$D$24,F62,Lister!$D$7:$D$13)-T62)*N62/NETWORKDAYS(Lister!$D$24,Lister!$E$24,Lister!$D$7:$D$13),IF(AND(E62&lt;DATE(2021,1,1),F62&gt;DATE(2021,1,31)),(NETWORKDAYS(Lister!$D$24,Lister!$E$24,Lister!$D$7:$D$13)-T62)*N62/NETWORKDAYS(Lister!$D$24,Lister!$E$24,Lister!$D$7:$D$13),IF(OR(AND(E62&lt;DATE(2021,1,1),F62&lt;DATE(2021,1,1)),E62&gt;DATE(2021,1,31)),0)))))),0),"")</f>
        <v/>
      </c>
      <c r="AB62" s="50" t="str">
        <f>IFERROR(MAX(IF(OR(O62="",P62="",Q62="",R62="",S62="",T62="",U62=""),"",IF(AND(MONTH(E62)=2,MONTH(F62)=2),(NETWORKDAYS(E62,F62,Lister!$D$7:$D$13)-U62)*N62/NETWORKDAYS(Lister!$D$25,Lister!$E$25,Lister!$D$7:$D$13),IF(AND(E62&lt;DATE(2021,2,1),MONTH(F62)=2),(NETWORKDAYS(Lister!$D$25,F62,Lister!$D$7:$D$13)-U62)*N62/NETWORKDAYS(Lister!$D$25,Lister!$E$25,Lister!$D$7:$D$13),IF(AND(E62&lt;DATE(2021,2,1),F62&lt;DATE(2021,2,1)),0)))),0),"")</f>
        <v/>
      </c>
      <c r="AC62" s="52" t="str">
        <f t="shared" si="3"/>
        <v/>
      </c>
    </row>
    <row r="63" spans="1:29" x14ac:dyDescent="0.35">
      <c r="A63" s="11" t="str">
        <f t="shared" si="4"/>
        <v/>
      </c>
      <c r="B63" s="33"/>
      <c r="C63" s="17"/>
      <c r="D63" s="18"/>
      <c r="E63" s="12"/>
      <c r="F63" s="12"/>
      <c r="G63" s="42" t="str">
        <f>IF(OR(E63="",F63=""),"",NETWORKDAYS(E63,F63,Lister!$D$7:$D$13))</f>
        <v/>
      </c>
      <c r="H63" s="14"/>
      <c r="I63" s="25" t="str">
        <f t="shared" si="0"/>
        <v/>
      </c>
      <c r="J63" s="47"/>
      <c r="K63" s="48"/>
      <c r="L63" s="15"/>
      <c r="M63" s="51" t="str">
        <f t="shared" si="1"/>
        <v/>
      </c>
      <c r="N63" s="49" t="str">
        <f t="shared" si="2"/>
        <v/>
      </c>
      <c r="O63" s="15"/>
      <c r="P63" s="15"/>
      <c r="Q63" s="15"/>
      <c r="R63" s="15"/>
      <c r="S63" s="15"/>
      <c r="T63" s="15"/>
      <c r="U63" s="15"/>
      <c r="V63" s="50" t="str">
        <f>IFERROR(MAX(IF(OR(O63="",P63="",Q63="",R63="",S63="",T63="",U63=""),"",IF(AND(MONTH(E63)=8,MONTH(F63)=8),(NETWORKDAYS(E63,F63,Lister!$D$7:$D$13)-O63)*N63/NETWORKDAYS(Lister!$D$19,Lister!$E$19,Lister!$D$7:$D$13),IF(AND(MONTH(E63)=8,F63&gt;DATE(2020,8,31)),(NETWORKDAYS(E63,Lister!$E$19,Lister!$D$7:$D$13)-O63)*N63/NETWORKDAYS(Lister!$D$19,Lister!$E$19,Lister!$D$7:$D$13),IF(E63&gt;DATE(2020,8,31),0)))),0),"")</f>
        <v/>
      </c>
      <c r="W63" s="50" t="str">
        <f>IFERROR(MAX(IF(OR(O63="",P63="",Q63="",R63="",S63="",T63="",U63=""),"",IF(AND(MONTH(E63)=9,MONTH(F63)=9),(NETWORKDAYS(E63,F63,Lister!$D$7:$D$13)-P63)*N63/NETWORKDAYS(Lister!$D$20,Lister!$E$20,Lister!$D$7:$D$13),IF(AND(MONTH(E63)=9,F63&gt;DATE(2020,9,30)),(NETWORKDAYS(E63,Lister!$E$20,Lister!$D$7:$D$13)-P63)*N63/NETWORKDAYS(Lister!$D$20,Lister!$E$20,Lister!$D$7:$D$13),IF(AND(E63&lt;DATE(2020,9,1),MONTH(F63)=9),(NETWORKDAYS(Lister!$D$20,F63,Lister!$D$7:$D$13)-P63)*N63/NETWORKDAYS(Lister!$D$20,Lister!$E$20,Lister!$D$7:$D$13),IF(AND(E63&lt;DATE(2020,9,1),F63&gt;DATE(2020,9,30)),(NETWORKDAYS(Lister!$D$20,Lister!$E$20,Lister!$D$7:$D$13)-P63)*N63/NETWORKDAYS(Lister!$D$20,Lister!$E$20,Lister!$D$7:$D$13),IF(OR(AND(E63&lt;DATE(2020,9,1),F63&lt;DATE(2020,9,1)),E63&gt;DATE(2020,9,30)),0)))))),0),"")</f>
        <v/>
      </c>
      <c r="X63" s="50" t="str">
        <f>IFERROR(MAX(IF(OR(O63="",P63="",Q63="",R63="",S63="",T63="",U63=""),"",IF(AND(MONTH(E63)=10,MONTH(F63)=10),(NETWORKDAYS(E63,F63,Lister!$D$7:$D$13)-Q63)*N63/NETWORKDAYS(Lister!$D$21,Lister!$E$21,Lister!$D$7:$D$13),IF(AND(MONTH(E63)=10,F63&gt;DATE(2020,10,31)),(NETWORKDAYS(E63,Lister!$E$21,Lister!$D$7:$D$13)-Q63)*N63/NETWORKDAYS(Lister!$D$21,Lister!$E$21,Lister!$D$7:$D$13),IF(AND(E63&lt;DATE(2020,10,1),MONTH(F63)=10),(NETWORKDAYS(Lister!$D$21,F63,Lister!$D$7:$D$13)-Q63)*N63/NETWORKDAYS(Lister!$D$21,Lister!$E$21,Lister!$D$7:$D$13),IF(AND(E63&lt;DATE(2020,31,1),F63&gt;DATE(2020,10,31)),(NETWORKDAYS(Lister!$D$21,Lister!$E$21,Lister!$D$7:$D$13)-Q63)*N63/NETWORKDAYS(Lister!$D$21,Lister!$E$21,Lister!$D$7:$D$13),IF(OR(AND(E63&lt;DATE(2020,10,1),F63&lt;DATE(2020,10,1)),E63&gt;DATE(2020,10,31)),0)))))),0),"")</f>
        <v/>
      </c>
      <c r="Y63" s="50" t="str">
        <f>IFERROR(MAX(IF(OR(O63="",P63="",Q63="",R63="",S63="",T63="",U63=""),"",IF(AND(MONTH(E63)=11,MONTH(F63)=11),(NETWORKDAYS(E63,F63,Lister!$D$7:$D$13)-R63)*N63/NETWORKDAYS(Lister!$D$22,Lister!$E$22,Lister!$D$7:$D$13),IF(AND(MONTH(E63)=11,F63&gt;DATE(2020,11,30)),(NETWORKDAYS(E63,Lister!$E$22,Lister!$D$7:$D$13)-R63)*N63/NETWORKDAYS(Lister!$D$22,Lister!$E$22,Lister!$D$7:$D$13),IF(AND(E63&lt;DATE(2020,11,1),MONTH(F63)=11),(NETWORKDAYS(Lister!$D$22,F63,Lister!$D$7:$D$13)-R63)*N63/NETWORKDAYS(Lister!$D$22,Lister!$E$22,Lister!$D$7:$D$13),IF(AND(E63&lt;DATE(2020,11,1),F63&gt;DATE(2020,11,30)),(NETWORKDAYS(Lister!$D$22,Lister!$E$22,Lister!$D$7:$D$13)-R63)*N63/NETWORKDAYS(Lister!$D$22,Lister!$E$22,Lister!$D$7:$D$13),IF(OR(AND(E63&lt;DATE(2020,11,1),F63&lt;DATE(2020,11,1)),E63&gt;DATE(2020,11,30)),0)))))),0),"")</f>
        <v/>
      </c>
      <c r="Z63" s="50" t="str">
        <f>IFERROR(MAX(IF(OR(O63="",P63="",Q63="",R63="",S63="",T63="",U63=""),"",IF(AND(MONTH(E63)=12,MONTH(F63)=12),(NETWORKDAYS(E63,F63,Lister!$D$7:$D$13)-S63)*N63/NETWORKDAYS(Lister!$D$23,Lister!$E$23,Lister!$D$7:$D$13),IF(AND(MONTH(E63)=12,F63&gt;DATE(2020,12,31)),(NETWORKDAYS(E63,Lister!$E$23,Lister!$D$7:$D$13)-S63)*N63/NETWORKDAYS(Lister!$D$23,Lister!$E$23,Lister!$D$7:$D$13),IF(AND(E63&lt;DATE(2020,12,1),MONTH(F63)=12),(NETWORKDAYS(Lister!$D$23,F63,Lister!$D$7:$D$13)-S63)*N63/NETWORKDAYS(Lister!$D$23,Lister!$E$23,Lister!$D$7:$D$13),IF(AND(E63&lt;DATE(2020,12,1),F63&gt;DATE(2020,12,31)),(NETWORKDAYS(Lister!$D$23,Lister!$E$23,Lister!$D$7:$D$13)-S63)*N63/NETWORKDAYS(Lister!$D$23,Lister!$E$23,Lister!$D$7:$D$13),IF(OR(AND(E63&lt;DATE(2020,12,1),F63&lt;DATE(2020,12,1)),E63&gt;DATE(2020,12,31)),0)))))),0),"")</f>
        <v/>
      </c>
      <c r="AA63" s="50" t="str">
        <f>IFERROR(MAX(IF(OR(O63="",P63="",Q63="",R63="",S63="",T63="",U63=""),"",IF(AND(MONTH(E63)=1,MONTH(F63)=1),(NETWORKDAYS(E63,F63,Lister!$D$7:$D$13)-T63)*N63/NETWORKDAYS(Lister!$D$24,Lister!$E$24,Lister!$D$7:$D$13),IF(AND(MONTH(E63)=1,F63&gt;DATE(2021,1,31)),(NETWORKDAYS(E63,Lister!$E$24,Lister!$D$7:$D$13)-T63)*N63/NETWORKDAYS(Lister!$D$24,Lister!$E$24,Lister!$D$7:$D$13),IF(AND(E63&lt;DATE(2021,1,1),MONTH(F63)=1),(NETWORKDAYS(Lister!$D$24,F63,Lister!$D$7:$D$13)-T63)*N63/NETWORKDAYS(Lister!$D$24,Lister!$E$24,Lister!$D$7:$D$13),IF(AND(E63&lt;DATE(2021,1,1),F63&gt;DATE(2021,1,31)),(NETWORKDAYS(Lister!$D$24,Lister!$E$24,Lister!$D$7:$D$13)-T63)*N63/NETWORKDAYS(Lister!$D$24,Lister!$E$24,Lister!$D$7:$D$13),IF(OR(AND(E63&lt;DATE(2021,1,1),F63&lt;DATE(2021,1,1)),E63&gt;DATE(2021,1,31)),0)))))),0),"")</f>
        <v/>
      </c>
      <c r="AB63" s="50" t="str">
        <f>IFERROR(MAX(IF(OR(O63="",P63="",Q63="",R63="",S63="",T63="",U63=""),"",IF(AND(MONTH(E63)=2,MONTH(F63)=2),(NETWORKDAYS(E63,F63,Lister!$D$7:$D$13)-U63)*N63/NETWORKDAYS(Lister!$D$25,Lister!$E$25,Lister!$D$7:$D$13),IF(AND(E63&lt;DATE(2021,2,1),MONTH(F63)=2),(NETWORKDAYS(Lister!$D$25,F63,Lister!$D$7:$D$13)-U63)*N63/NETWORKDAYS(Lister!$D$25,Lister!$E$25,Lister!$D$7:$D$13),IF(AND(E63&lt;DATE(2021,2,1),F63&lt;DATE(2021,2,1)),0)))),0),"")</f>
        <v/>
      </c>
      <c r="AC63" s="52" t="str">
        <f t="shared" si="3"/>
        <v/>
      </c>
    </row>
    <row r="64" spans="1:29" x14ac:dyDescent="0.35">
      <c r="A64" s="11" t="str">
        <f t="shared" si="4"/>
        <v/>
      </c>
      <c r="B64" s="33"/>
      <c r="C64" s="17"/>
      <c r="D64" s="18"/>
      <c r="E64" s="12"/>
      <c r="F64" s="12"/>
      <c r="G64" s="42" t="str">
        <f>IF(OR(E64="",F64=""),"",NETWORKDAYS(E64,F64,Lister!$D$7:$D$13))</f>
        <v/>
      </c>
      <c r="H64" s="14"/>
      <c r="I64" s="25" t="str">
        <f t="shared" si="0"/>
        <v/>
      </c>
      <c r="J64" s="47"/>
      <c r="K64" s="48"/>
      <c r="L64" s="15"/>
      <c r="M64" s="51" t="str">
        <f t="shared" si="1"/>
        <v/>
      </c>
      <c r="N64" s="49" t="str">
        <f t="shared" si="2"/>
        <v/>
      </c>
      <c r="O64" s="15"/>
      <c r="P64" s="15"/>
      <c r="Q64" s="15"/>
      <c r="R64" s="15"/>
      <c r="S64" s="15"/>
      <c r="T64" s="15"/>
      <c r="U64" s="15"/>
      <c r="V64" s="50" t="str">
        <f>IFERROR(MAX(IF(OR(O64="",P64="",Q64="",R64="",S64="",T64="",U64=""),"",IF(AND(MONTH(E64)=8,MONTH(F64)=8),(NETWORKDAYS(E64,F64,Lister!$D$7:$D$13)-O64)*N64/NETWORKDAYS(Lister!$D$19,Lister!$E$19,Lister!$D$7:$D$13),IF(AND(MONTH(E64)=8,F64&gt;DATE(2020,8,31)),(NETWORKDAYS(E64,Lister!$E$19,Lister!$D$7:$D$13)-O64)*N64/NETWORKDAYS(Lister!$D$19,Lister!$E$19,Lister!$D$7:$D$13),IF(E64&gt;DATE(2020,8,31),0)))),0),"")</f>
        <v/>
      </c>
      <c r="W64" s="50" t="str">
        <f>IFERROR(MAX(IF(OR(O64="",P64="",Q64="",R64="",S64="",T64="",U64=""),"",IF(AND(MONTH(E64)=9,MONTH(F64)=9),(NETWORKDAYS(E64,F64,Lister!$D$7:$D$13)-P64)*N64/NETWORKDAYS(Lister!$D$20,Lister!$E$20,Lister!$D$7:$D$13),IF(AND(MONTH(E64)=9,F64&gt;DATE(2020,9,30)),(NETWORKDAYS(E64,Lister!$E$20,Lister!$D$7:$D$13)-P64)*N64/NETWORKDAYS(Lister!$D$20,Lister!$E$20,Lister!$D$7:$D$13),IF(AND(E64&lt;DATE(2020,9,1),MONTH(F64)=9),(NETWORKDAYS(Lister!$D$20,F64,Lister!$D$7:$D$13)-P64)*N64/NETWORKDAYS(Lister!$D$20,Lister!$E$20,Lister!$D$7:$D$13),IF(AND(E64&lt;DATE(2020,9,1),F64&gt;DATE(2020,9,30)),(NETWORKDAYS(Lister!$D$20,Lister!$E$20,Lister!$D$7:$D$13)-P64)*N64/NETWORKDAYS(Lister!$D$20,Lister!$E$20,Lister!$D$7:$D$13),IF(OR(AND(E64&lt;DATE(2020,9,1),F64&lt;DATE(2020,9,1)),E64&gt;DATE(2020,9,30)),0)))))),0),"")</f>
        <v/>
      </c>
      <c r="X64" s="50" t="str">
        <f>IFERROR(MAX(IF(OR(O64="",P64="",Q64="",R64="",S64="",T64="",U64=""),"",IF(AND(MONTH(E64)=10,MONTH(F64)=10),(NETWORKDAYS(E64,F64,Lister!$D$7:$D$13)-Q64)*N64/NETWORKDAYS(Lister!$D$21,Lister!$E$21,Lister!$D$7:$D$13),IF(AND(MONTH(E64)=10,F64&gt;DATE(2020,10,31)),(NETWORKDAYS(E64,Lister!$E$21,Lister!$D$7:$D$13)-Q64)*N64/NETWORKDAYS(Lister!$D$21,Lister!$E$21,Lister!$D$7:$D$13),IF(AND(E64&lt;DATE(2020,10,1),MONTH(F64)=10),(NETWORKDAYS(Lister!$D$21,F64,Lister!$D$7:$D$13)-Q64)*N64/NETWORKDAYS(Lister!$D$21,Lister!$E$21,Lister!$D$7:$D$13),IF(AND(E64&lt;DATE(2020,31,1),F64&gt;DATE(2020,10,31)),(NETWORKDAYS(Lister!$D$21,Lister!$E$21,Lister!$D$7:$D$13)-Q64)*N64/NETWORKDAYS(Lister!$D$21,Lister!$E$21,Lister!$D$7:$D$13),IF(OR(AND(E64&lt;DATE(2020,10,1),F64&lt;DATE(2020,10,1)),E64&gt;DATE(2020,10,31)),0)))))),0),"")</f>
        <v/>
      </c>
      <c r="Y64" s="50" t="str">
        <f>IFERROR(MAX(IF(OR(O64="",P64="",Q64="",R64="",S64="",T64="",U64=""),"",IF(AND(MONTH(E64)=11,MONTH(F64)=11),(NETWORKDAYS(E64,F64,Lister!$D$7:$D$13)-R64)*N64/NETWORKDAYS(Lister!$D$22,Lister!$E$22,Lister!$D$7:$D$13),IF(AND(MONTH(E64)=11,F64&gt;DATE(2020,11,30)),(NETWORKDAYS(E64,Lister!$E$22,Lister!$D$7:$D$13)-R64)*N64/NETWORKDAYS(Lister!$D$22,Lister!$E$22,Lister!$D$7:$D$13),IF(AND(E64&lt;DATE(2020,11,1),MONTH(F64)=11),(NETWORKDAYS(Lister!$D$22,F64,Lister!$D$7:$D$13)-R64)*N64/NETWORKDAYS(Lister!$D$22,Lister!$E$22,Lister!$D$7:$D$13),IF(AND(E64&lt;DATE(2020,11,1),F64&gt;DATE(2020,11,30)),(NETWORKDAYS(Lister!$D$22,Lister!$E$22,Lister!$D$7:$D$13)-R64)*N64/NETWORKDAYS(Lister!$D$22,Lister!$E$22,Lister!$D$7:$D$13),IF(OR(AND(E64&lt;DATE(2020,11,1),F64&lt;DATE(2020,11,1)),E64&gt;DATE(2020,11,30)),0)))))),0),"")</f>
        <v/>
      </c>
      <c r="Z64" s="50" t="str">
        <f>IFERROR(MAX(IF(OR(O64="",P64="",Q64="",R64="",S64="",T64="",U64=""),"",IF(AND(MONTH(E64)=12,MONTH(F64)=12),(NETWORKDAYS(E64,F64,Lister!$D$7:$D$13)-S64)*N64/NETWORKDAYS(Lister!$D$23,Lister!$E$23,Lister!$D$7:$D$13),IF(AND(MONTH(E64)=12,F64&gt;DATE(2020,12,31)),(NETWORKDAYS(E64,Lister!$E$23,Lister!$D$7:$D$13)-S64)*N64/NETWORKDAYS(Lister!$D$23,Lister!$E$23,Lister!$D$7:$D$13),IF(AND(E64&lt;DATE(2020,12,1),MONTH(F64)=12),(NETWORKDAYS(Lister!$D$23,F64,Lister!$D$7:$D$13)-S64)*N64/NETWORKDAYS(Lister!$D$23,Lister!$E$23,Lister!$D$7:$D$13),IF(AND(E64&lt;DATE(2020,12,1),F64&gt;DATE(2020,12,31)),(NETWORKDAYS(Lister!$D$23,Lister!$E$23,Lister!$D$7:$D$13)-S64)*N64/NETWORKDAYS(Lister!$D$23,Lister!$E$23,Lister!$D$7:$D$13),IF(OR(AND(E64&lt;DATE(2020,12,1),F64&lt;DATE(2020,12,1)),E64&gt;DATE(2020,12,31)),0)))))),0),"")</f>
        <v/>
      </c>
      <c r="AA64" s="50" t="str">
        <f>IFERROR(MAX(IF(OR(O64="",P64="",Q64="",R64="",S64="",T64="",U64=""),"",IF(AND(MONTH(E64)=1,MONTH(F64)=1),(NETWORKDAYS(E64,F64,Lister!$D$7:$D$13)-T64)*N64/NETWORKDAYS(Lister!$D$24,Lister!$E$24,Lister!$D$7:$D$13),IF(AND(MONTH(E64)=1,F64&gt;DATE(2021,1,31)),(NETWORKDAYS(E64,Lister!$E$24,Lister!$D$7:$D$13)-T64)*N64/NETWORKDAYS(Lister!$D$24,Lister!$E$24,Lister!$D$7:$D$13),IF(AND(E64&lt;DATE(2021,1,1),MONTH(F64)=1),(NETWORKDAYS(Lister!$D$24,F64,Lister!$D$7:$D$13)-T64)*N64/NETWORKDAYS(Lister!$D$24,Lister!$E$24,Lister!$D$7:$D$13),IF(AND(E64&lt;DATE(2021,1,1),F64&gt;DATE(2021,1,31)),(NETWORKDAYS(Lister!$D$24,Lister!$E$24,Lister!$D$7:$D$13)-T64)*N64/NETWORKDAYS(Lister!$D$24,Lister!$E$24,Lister!$D$7:$D$13),IF(OR(AND(E64&lt;DATE(2021,1,1),F64&lt;DATE(2021,1,1)),E64&gt;DATE(2021,1,31)),0)))))),0),"")</f>
        <v/>
      </c>
      <c r="AB64" s="50" t="str">
        <f>IFERROR(MAX(IF(OR(O64="",P64="",Q64="",R64="",S64="",T64="",U64=""),"",IF(AND(MONTH(E64)=2,MONTH(F64)=2),(NETWORKDAYS(E64,F64,Lister!$D$7:$D$13)-U64)*N64/NETWORKDAYS(Lister!$D$25,Lister!$E$25,Lister!$D$7:$D$13),IF(AND(E64&lt;DATE(2021,2,1),MONTH(F64)=2),(NETWORKDAYS(Lister!$D$25,F64,Lister!$D$7:$D$13)-U64)*N64/NETWORKDAYS(Lister!$D$25,Lister!$E$25,Lister!$D$7:$D$13),IF(AND(E64&lt;DATE(2021,2,1),F64&lt;DATE(2021,2,1)),0)))),0),"")</f>
        <v/>
      </c>
      <c r="AC64" s="52" t="str">
        <f t="shared" si="3"/>
        <v/>
      </c>
    </row>
    <row r="65" spans="1:29" x14ac:dyDescent="0.35">
      <c r="A65" s="11" t="str">
        <f t="shared" si="4"/>
        <v/>
      </c>
      <c r="B65" s="33"/>
      <c r="C65" s="17"/>
      <c r="D65" s="18"/>
      <c r="E65" s="12"/>
      <c r="F65" s="12"/>
      <c r="G65" s="42" t="str">
        <f>IF(OR(E65="",F65=""),"",NETWORKDAYS(E65,F65,Lister!$D$7:$D$13))</f>
        <v/>
      </c>
      <c r="H65" s="14"/>
      <c r="I65" s="25" t="str">
        <f t="shared" si="0"/>
        <v/>
      </c>
      <c r="J65" s="47"/>
      <c r="K65" s="48"/>
      <c r="L65" s="15"/>
      <c r="M65" s="51" t="str">
        <f t="shared" si="1"/>
        <v/>
      </c>
      <c r="N65" s="49" t="str">
        <f t="shared" si="2"/>
        <v/>
      </c>
      <c r="O65" s="15"/>
      <c r="P65" s="15"/>
      <c r="Q65" s="15"/>
      <c r="R65" s="15"/>
      <c r="S65" s="15"/>
      <c r="T65" s="15"/>
      <c r="U65" s="15"/>
      <c r="V65" s="50" t="str">
        <f>IFERROR(MAX(IF(OR(O65="",P65="",Q65="",R65="",S65="",T65="",U65=""),"",IF(AND(MONTH(E65)=8,MONTH(F65)=8),(NETWORKDAYS(E65,F65,Lister!$D$7:$D$13)-O65)*N65/NETWORKDAYS(Lister!$D$19,Lister!$E$19,Lister!$D$7:$D$13),IF(AND(MONTH(E65)=8,F65&gt;DATE(2020,8,31)),(NETWORKDAYS(E65,Lister!$E$19,Lister!$D$7:$D$13)-O65)*N65/NETWORKDAYS(Lister!$D$19,Lister!$E$19,Lister!$D$7:$D$13),IF(E65&gt;DATE(2020,8,31),0)))),0),"")</f>
        <v/>
      </c>
      <c r="W65" s="50" t="str">
        <f>IFERROR(MAX(IF(OR(O65="",P65="",Q65="",R65="",S65="",T65="",U65=""),"",IF(AND(MONTH(E65)=9,MONTH(F65)=9),(NETWORKDAYS(E65,F65,Lister!$D$7:$D$13)-P65)*N65/NETWORKDAYS(Lister!$D$20,Lister!$E$20,Lister!$D$7:$D$13),IF(AND(MONTH(E65)=9,F65&gt;DATE(2020,9,30)),(NETWORKDAYS(E65,Lister!$E$20,Lister!$D$7:$D$13)-P65)*N65/NETWORKDAYS(Lister!$D$20,Lister!$E$20,Lister!$D$7:$D$13),IF(AND(E65&lt;DATE(2020,9,1),MONTH(F65)=9),(NETWORKDAYS(Lister!$D$20,F65,Lister!$D$7:$D$13)-P65)*N65/NETWORKDAYS(Lister!$D$20,Lister!$E$20,Lister!$D$7:$D$13),IF(AND(E65&lt;DATE(2020,9,1),F65&gt;DATE(2020,9,30)),(NETWORKDAYS(Lister!$D$20,Lister!$E$20,Lister!$D$7:$D$13)-P65)*N65/NETWORKDAYS(Lister!$D$20,Lister!$E$20,Lister!$D$7:$D$13),IF(OR(AND(E65&lt;DATE(2020,9,1),F65&lt;DATE(2020,9,1)),E65&gt;DATE(2020,9,30)),0)))))),0),"")</f>
        <v/>
      </c>
      <c r="X65" s="50" t="str">
        <f>IFERROR(MAX(IF(OR(O65="",P65="",Q65="",R65="",S65="",T65="",U65=""),"",IF(AND(MONTH(E65)=10,MONTH(F65)=10),(NETWORKDAYS(E65,F65,Lister!$D$7:$D$13)-Q65)*N65/NETWORKDAYS(Lister!$D$21,Lister!$E$21,Lister!$D$7:$D$13),IF(AND(MONTH(E65)=10,F65&gt;DATE(2020,10,31)),(NETWORKDAYS(E65,Lister!$E$21,Lister!$D$7:$D$13)-Q65)*N65/NETWORKDAYS(Lister!$D$21,Lister!$E$21,Lister!$D$7:$D$13),IF(AND(E65&lt;DATE(2020,10,1),MONTH(F65)=10),(NETWORKDAYS(Lister!$D$21,F65,Lister!$D$7:$D$13)-Q65)*N65/NETWORKDAYS(Lister!$D$21,Lister!$E$21,Lister!$D$7:$D$13),IF(AND(E65&lt;DATE(2020,31,1),F65&gt;DATE(2020,10,31)),(NETWORKDAYS(Lister!$D$21,Lister!$E$21,Lister!$D$7:$D$13)-Q65)*N65/NETWORKDAYS(Lister!$D$21,Lister!$E$21,Lister!$D$7:$D$13),IF(OR(AND(E65&lt;DATE(2020,10,1),F65&lt;DATE(2020,10,1)),E65&gt;DATE(2020,10,31)),0)))))),0),"")</f>
        <v/>
      </c>
      <c r="Y65" s="50" t="str">
        <f>IFERROR(MAX(IF(OR(O65="",P65="",Q65="",R65="",S65="",T65="",U65=""),"",IF(AND(MONTH(E65)=11,MONTH(F65)=11),(NETWORKDAYS(E65,F65,Lister!$D$7:$D$13)-R65)*N65/NETWORKDAYS(Lister!$D$22,Lister!$E$22,Lister!$D$7:$D$13),IF(AND(MONTH(E65)=11,F65&gt;DATE(2020,11,30)),(NETWORKDAYS(E65,Lister!$E$22,Lister!$D$7:$D$13)-R65)*N65/NETWORKDAYS(Lister!$D$22,Lister!$E$22,Lister!$D$7:$D$13),IF(AND(E65&lt;DATE(2020,11,1),MONTH(F65)=11),(NETWORKDAYS(Lister!$D$22,F65,Lister!$D$7:$D$13)-R65)*N65/NETWORKDAYS(Lister!$D$22,Lister!$E$22,Lister!$D$7:$D$13),IF(AND(E65&lt;DATE(2020,11,1),F65&gt;DATE(2020,11,30)),(NETWORKDAYS(Lister!$D$22,Lister!$E$22,Lister!$D$7:$D$13)-R65)*N65/NETWORKDAYS(Lister!$D$22,Lister!$E$22,Lister!$D$7:$D$13),IF(OR(AND(E65&lt;DATE(2020,11,1),F65&lt;DATE(2020,11,1)),E65&gt;DATE(2020,11,30)),0)))))),0),"")</f>
        <v/>
      </c>
      <c r="Z65" s="50" t="str">
        <f>IFERROR(MAX(IF(OR(O65="",P65="",Q65="",R65="",S65="",T65="",U65=""),"",IF(AND(MONTH(E65)=12,MONTH(F65)=12),(NETWORKDAYS(E65,F65,Lister!$D$7:$D$13)-S65)*N65/NETWORKDAYS(Lister!$D$23,Lister!$E$23,Lister!$D$7:$D$13),IF(AND(MONTH(E65)=12,F65&gt;DATE(2020,12,31)),(NETWORKDAYS(E65,Lister!$E$23,Lister!$D$7:$D$13)-S65)*N65/NETWORKDAYS(Lister!$D$23,Lister!$E$23,Lister!$D$7:$D$13),IF(AND(E65&lt;DATE(2020,12,1),MONTH(F65)=12),(NETWORKDAYS(Lister!$D$23,F65,Lister!$D$7:$D$13)-S65)*N65/NETWORKDAYS(Lister!$D$23,Lister!$E$23,Lister!$D$7:$D$13),IF(AND(E65&lt;DATE(2020,12,1),F65&gt;DATE(2020,12,31)),(NETWORKDAYS(Lister!$D$23,Lister!$E$23,Lister!$D$7:$D$13)-S65)*N65/NETWORKDAYS(Lister!$D$23,Lister!$E$23,Lister!$D$7:$D$13),IF(OR(AND(E65&lt;DATE(2020,12,1),F65&lt;DATE(2020,12,1)),E65&gt;DATE(2020,12,31)),0)))))),0),"")</f>
        <v/>
      </c>
      <c r="AA65" s="50" t="str">
        <f>IFERROR(MAX(IF(OR(O65="",P65="",Q65="",R65="",S65="",T65="",U65=""),"",IF(AND(MONTH(E65)=1,MONTH(F65)=1),(NETWORKDAYS(E65,F65,Lister!$D$7:$D$13)-T65)*N65/NETWORKDAYS(Lister!$D$24,Lister!$E$24,Lister!$D$7:$D$13),IF(AND(MONTH(E65)=1,F65&gt;DATE(2021,1,31)),(NETWORKDAYS(E65,Lister!$E$24,Lister!$D$7:$D$13)-T65)*N65/NETWORKDAYS(Lister!$D$24,Lister!$E$24,Lister!$D$7:$D$13),IF(AND(E65&lt;DATE(2021,1,1),MONTH(F65)=1),(NETWORKDAYS(Lister!$D$24,F65,Lister!$D$7:$D$13)-T65)*N65/NETWORKDAYS(Lister!$D$24,Lister!$E$24,Lister!$D$7:$D$13),IF(AND(E65&lt;DATE(2021,1,1),F65&gt;DATE(2021,1,31)),(NETWORKDAYS(Lister!$D$24,Lister!$E$24,Lister!$D$7:$D$13)-T65)*N65/NETWORKDAYS(Lister!$D$24,Lister!$E$24,Lister!$D$7:$D$13),IF(OR(AND(E65&lt;DATE(2021,1,1),F65&lt;DATE(2021,1,1)),E65&gt;DATE(2021,1,31)),0)))))),0),"")</f>
        <v/>
      </c>
      <c r="AB65" s="50" t="str">
        <f>IFERROR(MAX(IF(OR(O65="",P65="",Q65="",R65="",S65="",T65="",U65=""),"",IF(AND(MONTH(E65)=2,MONTH(F65)=2),(NETWORKDAYS(E65,F65,Lister!$D$7:$D$13)-U65)*N65/NETWORKDAYS(Lister!$D$25,Lister!$E$25,Lister!$D$7:$D$13),IF(AND(E65&lt;DATE(2021,2,1),MONTH(F65)=2),(NETWORKDAYS(Lister!$D$25,F65,Lister!$D$7:$D$13)-U65)*N65/NETWORKDAYS(Lister!$D$25,Lister!$E$25,Lister!$D$7:$D$13),IF(AND(E65&lt;DATE(2021,2,1),F65&lt;DATE(2021,2,1)),0)))),0),"")</f>
        <v/>
      </c>
      <c r="AC65" s="52" t="str">
        <f t="shared" si="3"/>
        <v/>
      </c>
    </row>
    <row r="66" spans="1:29" x14ac:dyDescent="0.35">
      <c r="A66" s="11" t="str">
        <f t="shared" si="4"/>
        <v/>
      </c>
      <c r="B66" s="33"/>
      <c r="C66" s="17"/>
      <c r="D66" s="18"/>
      <c r="E66" s="12"/>
      <c r="F66" s="12"/>
      <c r="G66" s="42" t="str">
        <f>IF(OR(E66="",F66=""),"",NETWORKDAYS(E66,F66,Lister!$D$7:$D$13))</f>
        <v/>
      </c>
      <c r="H66" s="14"/>
      <c r="I66" s="25" t="str">
        <f t="shared" si="0"/>
        <v/>
      </c>
      <c r="J66" s="47"/>
      <c r="K66" s="48"/>
      <c r="L66" s="15"/>
      <c r="M66" s="51" t="str">
        <f t="shared" si="1"/>
        <v/>
      </c>
      <c r="N66" s="49" t="str">
        <f t="shared" si="2"/>
        <v/>
      </c>
      <c r="O66" s="15"/>
      <c r="P66" s="15"/>
      <c r="Q66" s="15"/>
      <c r="R66" s="15"/>
      <c r="S66" s="15"/>
      <c r="T66" s="15"/>
      <c r="U66" s="15"/>
      <c r="V66" s="50" t="str">
        <f>IFERROR(MAX(IF(OR(O66="",P66="",Q66="",R66="",S66="",T66="",U66=""),"",IF(AND(MONTH(E66)=8,MONTH(F66)=8),(NETWORKDAYS(E66,F66,Lister!$D$7:$D$13)-O66)*N66/NETWORKDAYS(Lister!$D$19,Lister!$E$19,Lister!$D$7:$D$13),IF(AND(MONTH(E66)=8,F66&gt;DATE(2020,8,31)),(NETWORKDAYS(E66,Lister!$E$19,Lister!$D$7:$D$13)-O66)*N66/NETWORKDAYS(Lister!$D$19,Lister!$E$19,Lister!$D$7:$D$13),IF(E66&gt;DATE(2020,8,31),0)))),0),"")</f>
        <v/>
      </c>
      <c r="W66" s="50" t="str">
        <f>IFERROR(MAX(IF(OR(O66="",P66="",Q66="",R66="",S66="",T66="",U66=""),"",IF(AND(MONTH(E66)=9,MONTH(F66)=9),(NETWORKDAYS(E66,F66,Lister!$D$7:$D$13)-P66)*N66/NETWORKDAYS(Lister!$D$20,Lister!$E$20,Lister!$D$7:$D$13),IF(AND(MONTH(E66)=9,F66&gt;DATE(2020,9,30)),(NETWORKDAYS(E66,Lister!$E$20,Lister!$D$7:$D$13)-P66)*N66/NETWORKDAYS(Lister!$D$20,Lister!$E$20,Lister!$D$7:$D$13),IF(AND(E66&lt;DATE(2020,9,1),MONTH(F66)=9),(NETWORKDAYS(Lister!$D$20,F66,Lister!$D$7:$D$13)-P66)*N66/NETWORKDAYS(Lister!$D$20,Lister!$E$20,Lister!$D$7:$D$13),IF(AND(E66&lt;DATE(2020,9,1),F66&gt;DATE(2020,9,30)),(NETWORKDAYS(Lister!$D$20,Lister!$E$20,Lister!$D$7:$D$13)-P66)*N66/NETWORKDAYS(Lister!$D$20,Lister!$E$20,Lister!$D$7:$D$13),IF(OR(AND(E66&lt;DATE(2020,9,1),F66&lt;DATE(2020,9,1)),E66&gt;DATE(2020,9,30)),0)))))),0),"")</f>
        <v/>
      </c>
      <c r="X66" s="50" t="str">
        <f>IFERROR(MAX(IF(OR(O66="",P66="",Q66="",R66="",S66="",T66="",U66=""),"",IF(AND(MONTH(E66)=10,MONTH(F66)=10),(NETWORKDAYS(E66,F66,Lister!$D$7:$D$13)-Q66)*N66/NETWORKDAYS(Lister!$D$21,Lister!$E$21,Lister!$D$7:$D$13),IF(AND(MONTH(E66)=10,F66&gt;DATE(2020,10,31)),(NETWORKDAYS(E66,Lister!$E$21,Lister!$D$7:$D$13)-Q66)*N66/NETWORKDAYS(Lister!$D$21,Lister!$E$21,Lister!$D$7:$D$13),IF(AND(E66&lt;DATE(2020,10,1),MONTH(F66)=10),(NETWORKDAYS(Lister!$D$21,F66,Lister!$D$7:$D$13)-Q66)*N66/NETWORKDAYS(Lister!$D$21,Lister!$E$21,Lister!$D$7:$D$13),IF(AND(E66&lt;DATE(2020,31,1),F66&gt;DATE(2020,10,31)),(NETWORKDAYS(Lister!$D$21,Lister!$E$21,Lister!$D$7:$D$13)-Q66)*N66/NETWORKDAYS(Lister!$D$21,Lister!$E$21,Lister!$D$7:$D$13),IF(OR(AND(E66&lt;DATE(2020,10,1),F66&lt;DATE(2020,10,1)),E66&gt;DATE(2020,10,31)),0)))))),0),"")</f>
        <v/>
      </c>
      <c r="Y66" s="50" t="str">
        <f>IFERROR(MAX(IF(OR(O66="",P66="",Q66="",R66="",S66="",T66="",U66=""),"",IF(AND(MONTH(E66)=11,MONTH(F66)=11),(NETWORKDAYS(E66,F66,Lister!$D$7:$D$13)-R66)*N66/NETWORKDAYS(Lister!$D$22,Lister!$E$22,Lister!$D$7:$D$13),IF(AND(MONTH(E66)=11,F66&gt;DATE(2020,11,30)),(NETWORKDAYS(E66,Lister!$E$22,Lister!$D$7:$D$13)-R66)*N66/NETWORKDAYS(Lister!$D$22,Lister!$E$22,Lister!$D$7:$D$13),IF(AND(E66&lt;DATE(2020,11,1),MONTH(F66)=11),(NETWORKDAYS(Lister!$D$22,F66,Lister!$D$7:$D$13)-R66)*N66/NETWORKDAYS(Lister!$D$22,Lister!$E$22,Lister!$D$7:$D$13),IF(AND(E66&lt;DATE(2020,11,1),F66&gt;DATE(2020,11,30)),(NETWORKDAYS(Lister!$D$22,Lister!$E$22,Lister!$D$7:$D$13)-R66)*N66/NETWORKDAYS(Lister!$D$22,Lister!$E$22,Lister!$D$7:$D$13),IF(OR(AND(E66&lt;DATE(2020,11,1),F66&lt;DATE(2020,11,1)),E66&gt;DATE(2020,11,30)),0)))))),0),"")</f>
        <v/>
      </c>
      <c r="Z66" s="50" t="str">
        <f>IFERROR(MAX(IF(OR(O66="",P66="",Q66="",R66="",S66="",T66="",U66=""),"",IF(AND(MONTH(E66)=12,MONTH(F66)=12),(NETWORKDAYS(E66,F66,Lister!$D$7:$D$13)-S66)*N66/NETWORKDAYS(Lister!$D$23,Lister!$E$23,Lister!$D$7:$D$13),IF(AND(MONTH(E66)=12,F66&gt;DATE(2020,12,31)),(NETWORKDAYS(E66,Lister!$E$23,Lister!$D$7:$D$13)-S66)*N66/NETWORKDAYS(Lister!$D$23,Lister!$E$23,Lister!$D$7:$D$13),IF(AND(E66&lt;DATE(2020,12,1),MONTH(F66)=12),(NETWORKDAYS(Lister!$D$23,F66,Lister!$D$7:$D$13)-S66)*N66/NETWORKDAYS(Lister!$D$23,Lister!$E$23,Lister!$D$7:$D$13),IF(AND(E66&lt;DATE(2020,12,1),F66&gt;DATE(2020,12,31)),(NETWORKDAYS(Lister!$D$23,Lister!$E$23,Lister!$D$7:$D$13)-S66)*N66/NETWORKDAYS(Lister!$D$23,Lister!$E$23,Lister!$D$7:$D$13),IF(OR(AND(E66&lt;DATE(2020,12,1),F66&lt;DATE(2020,12,1)),E66&gt;DATE(2020,12,31)),0)))))),0),"")</f>
        <v/>
      </c>
      <c r="AA66" s="50" t="str">
        <f>IFERROR(MAX(IF(OR(O66="",P66="",Q66="",R66="",S66="",T66="",U66=""),"",IF(AND(MONTH(E66)=1,MONTH(F66)=1),(NETWORKDAYS(E66,F66,Lister!$D$7:$D$13)-T66)*N66/NETWORKDAYS(Lister!$D$24,Lister!$E$24,Lister!$D$7:$D$13),IF(AND(MONTH(E66)=1,F66&gt;DATE(2021,1,31)),(NETWORKDAYS(E66,Lister!$E$24,Lister!$D$7:$D$13)-T66)*N66/NETWORKDAYS(Lister!$D$24,Lister!$E$24,Lister!$D$7:$D$13),IF(AND(E66&lt;DATE(2021,1,1),MONTH(F66)=1),(NETWORKDAYS(Lister!$D$24,F66,Lister!$D$7:$D$13)-T66)*N66/NETWORKDAYS(Lister!$D$24,Lister!$E$24,Lister!$D$7:$D$13),IF(AND(E66&lt;DATE(2021,1,1),F66&gt;DATE(2021,1,31)),(NETWORKDAYS(Lister!$D$24,Lister!$E$24,Lister!$D$7:$D$13)-T66)*N66/NETWORKDAYS(Lister!$D$24,Lister!$E$24,Lister!$D$7:$D$13),IF(OR(AND(E66&lt;DATE(2021,1,1),F66&lt;DATE(2021,1,1)),E66&gt;DATE(2021,1,31)),0)))))),0),"")</f>
        <v/>
      </c>
      <c r="AB66" s="50" t="str">
        <f>IFERROR(MAX(IF(OR(O66="",P66="",Q66="",R66="",S66="",T66="",U66=""),"",IF(AND(MONTH(E66)=2,MONTH(F66)=2),(NETWORKDAYS(E66,F66,Lister!$D$7:$D$13)-U66)*N66/NETWORKDAYS(Lister!$D$25,Lister!$E$25,Lister!$D$7:$D$13),IF(AND(E66&lt;DATE(2021,2,1),MONTH(F66)=2),(NETWORKDAYS(Lister!$D$25,F66,Lister!$D$7:$D$13)-U66)*N66/NETWORKDAYS(Lister!$D$25,Lister!$E$25,Lister!$D$7:$D$13),IF(AND(E66&lt;DATE(2021,2,1),F66&lt;DATE(2021,2,1)),0)))),0),"")</f>
        <v/>
      </c>
      <c r="AC66" s="52" t="str">
        <f t="shared" si="3"/>
        <v/>
      </c>
    </row>
    <row r="67" spans="1:29" x14ac:dyDescent="0.35">
      <c r="A67" s="11" t="str">
        <f t="shared" si="4"/>
        <v/>
      </c>
      <c r="B67" s="33"/>
      <c r="C67" s="17"/>
      <c r="D67" s="18"/>
      <c r="E67" s="12"/>
      <c r="F67" s="12"/>
      <c r="G67" s="42" t="str">
        <f>IF(OR(E67="",F67=""),"",NETWORKDAYS(E67,F67,Lister!$D$7:$D$13))</f>
        <v/>
      </c>
      <c r="H67" s="14"/>
      <c r="I67" s="25" t="str">
        <f t="shared" si="0"/>
        <v/>
      </c>
      <c r="J67" s="47"/>
      <c r="K67" s="48"/>
      <c r="L67" s="15"/>
      <c r="M67" s="51" t="str">
        <f t="shared" si="1"/>
        <v/>
      </c>
      <c r="N67" s="49" t="str">
        <f t="shared" si="2"/>
        <v/>
      </c>
      <c r="O67" s="15"/>
      <c r="P67" s="15"/>
      <c r="Q67" s="15"/>
      <c r="R67" s="15"/>
      <c r="S67" s="15"/>
      <c r="T67" s="15"/>
      <c r="U67" s="15"/>
      <c r="V67" s="50" t="str">
        <f>IFERROR(MAX(IF(OR(O67="",P67="",Q67="",R67="",S67="",T67="",U67=""),"",IF(AND(MONTH(E67)=8,MONTH(F67)=8),(NETWORKDAYS(E67,F67,Lister!$D$7:$D$13)-O67)*N67/NETWORKDAYS(Lister!$D$19,Lister!$E$19,Lister!$D$7:$D$13),IF(AND(MONTH(E67)=8,F67&gt;DATE(2020,8,31)),(NETWORKDAYS(E67,Lister!$E$19,Lister!$D$7:$D$13)-O67)*N67/NETWORKDAYS(Lister!$D$19,Lister!$E$19,Lister!$D$7:$D$13),IF(E67&gt;DATE(2020,8,31),0)))),0),"")</f>
        <v/>
      </c>
      <c r="W67" s="50" t="str">
        <f>IFERROR(MAX(IF(OR(O67="",P67="",Q67="",R67="",S67="",T67="",U67=""),"",IF(AND(MONTH(E67)=9,MONTH(F67)=9),(NETWORKDAYS(E67,F67,Lister!$D$7:$D$13)-P67)*N67/NETWORKDAYS(Lister!$D$20,Lister!$E$20,Lister!$D$7:$D$13),IF(AND(MONTH(E67)=9,F67&gt;DATE(2020,9,30)),(NETWORKDAYS(E67,Lister!$E$20,Lister!$D$7:$D$13)-P67)*N67/NETWORKDAYS(Lister!$D$20,Lister!$E$20,Lister!$D$7:$D$13),IF(AND(E67&lt;DATE(2020,9,1),MONTH(F67)=9),(NETWORKDAYS(Lister!$D$20,F67,Lister!$D$7:$D$13)-P67)*N67/NETWORKDAYS(Lister!$D$20,Lister!$E$20,Lister!$D$7:$D$13),IF(AND(E67&lt;DATE(2020,9,1),F67&gt;DATE(2020,9,30)),(NETWORKDAYS(Lister!$D$20,Lister!$E$20,Lister!$D$7:$D$13)-P67)*N67/NETWORKDAYS(Lister!$D$20,Lister!$E$20,Lister!$D$7:$D$13),IF(OR(AND(E67&lt;DATE(2020,9,1),F67&lt;DATE(2020,9,1)),E67&gt;DATE(2020,9,30)),0)))))),0),"")</f>
        <v/>
      </c>
      <c r="X67" s="50" t="str">
        <f>IFERROR(MAX(IF(OR(O67="",P67="",Q67="",R67="",S67="",T67="",U67=""),"",IF(AND(MONTH(E67)=10,MONTH(F67)=10),(NETWORKDAYS(E67,F67,Lister!$D$7:$D$13)-Q67)*N67/NETWORKDAYS(Lister!$D$21,Lister!$E$21,Lister!$D$7:$D$13),IF(AND(MONTH(E67)=10,F67&gt;DATE(2020,10,31)),(NETWORKDAYS(E67,Lister!$E$21,Lister!$D$7:$D$13)-Q67)*N67/NETWORKDAYS(Lister!$D$21,Lister!$E$21,Lister!$D$7:$D$13),IF(AND(E67&lt;DATE(2020,10,1),MONTH(F67)=10),(NETWORKDAYS(Lister!$D$21,F67,Lister!$D$7:$D$13)-Q67)*N67/NETWORKDAYS(Lister!$D$21,Lister!$E$21,Lister!$D$7:$D$13),IF(AND(E67&lt;DATE(2020,31,1),F67&gt;DATE(2020,10,31)),(NETWORKDAYS(Lister!$D$21,Lister!$E$21,Lister!$D$7:$D$13)-Q67)*N67/NETWORKDAYS(Lister!$D$21,Lister!$E$21,Lister!$D$7:$D$13),IF(OR(AND(E67&lt;DATE(2020,10,1),F67&lt;DATE(2020,10,1)),E67&gt;DATE(2020,10,31)),0)))))),0),"")</f>
        <v/>
      </c>
      <c r="Y67" s="50" t="str">
        <f>IFERROR(MAX(IF(OR(O67="",P67="",Q67="",R67="",S67="",T67="",U67=""),"",IF(AND(MONTH(E67)=11,MONTH(F67)=11),(NETWORKDAYS(E67,F67,Lister!$D$7:$D$13)-R67)*N67/NETWORKDAYS(Lister!$D$22,Lister!$E$22,Lister!$D$7:$D$13),IF(AND(MONTH(E67)=11,F67&gt;DATE(2020,11,30)),(NETWORKDAYS(E67,Lister!$E$22,Lister!$D$7:$D$13)-R67)*N67/NETWORKDAYS(Lister!$D$22,Lister!$E$22,Lister!$D$7:$D$13),IF(AND(E67&lt;DATE(2020,11,1),MONTH(F67)=11),(NETWORKDAYS(Lister!$D$22,F67,Lister!$D$7:$D$13)-R67)*N67/NETWORKDAYS(Lister!$D$22,Lister!$E$22,Lister!$D$7:$D$13),IF(AND(E67&lt;DATE(2020,11,1),F67&gt;DATE(2020,11,30)),(NETWORKDAYS(Lister!$D$22,Lister!$E$22,Lister!$D$7:$D$13)-R67)*N67/NETWORKDAYS(Lister!$D$22,Lister!$E$22,Lister!$D$7:$D$13),IF(OR(AND(E67&lt;DATE(2020,11,1),F67&lt;DATE(2020,11,1)),E67&gt;DATE(2020,11,30)),0)))))),0),"")</f>
        <v/>
      </c>
      <c r="Z67" s="50" t="str">
        <f>IFERROR(MAX(IF(OR(O67="",P67="",Q67="",R67="",S67="",T67="",U67=""),"",IF(AND(MONTH(E67)=12,MONTH(F67)=12),(NETWORKDAYS(E67,F67,Lister!$D$7:$D$13)-S67)*N67/NETWORKDAYS(Lister!$D$23,Lister!$E$23,Lister!$D$7:$D$13),IF(AND(MONTH(E67)=12,F67&gt;DATE(2020,12,31)),(NETWORKDAYS(E67,Lister!$E$23,Lister!$D$7:$D$13)-S67)*N67/NETWORKDAYS(Lister!$D$23,Lister!$E$23,Lister!$D$7:$D$13),IF(AND(E67&lt;DATE(2020,12,1),MONTH(F67)=12),(NETWORKDAYS(Lister!$D$23,F67,Lister!$D$7:$D$13)-S67)*N67/NETWORKDAYS(Lister!$D$23,Lister!$E$23,Lister!$D$7:$D$13),IF(AND(E67&lt;DATE(2020,12,1),F67&gt;DATE(2020,12,31)),(NETWORKDAYS(Lister!$D$23,Lister!$E$23,Lister!$D$7:$D$13)-S67)*N67/NETWORKDAYS(Lister!$D$23,Lister!$E$23,Lister!$D$7:$D$13),IF(OR(AND(E67&lt;DATE(2020,12,1),F67&lt;DATE(2020,12,1)),E67&gt;DATE(2020,12,31)),0)))))),0),"")</f>
        <v/>
      </c>
      <c r="AA67" s="50" t="str">
        <f>IFERROR(MAX(IF(OR(O67="",P67="",Q67="",R67="",S67="",T67="",U67=""),"",IF(AND(MONTH(E67)=1,MONTH(F67)=1),(NETWORKDAYS(E67,F67,Lister!$D$7:$D$13)-T67)*N67/NETWORKDAYS(Lister!$D$24,Lister!$E$24,Lister!$D$7:$D$13),IF(AND(MONTH(E67)=1,F67&gt;DATE(2021,1,31)),(NETWORKDAYS(E67,Lister!$E$24,Lister!$D$7:$D$13)-T67)*N67/NETWORKDAYS(Lister!$D$24,Lister!$E$24,Lister!$D$7:$D$13),IF(AND(E67&lt;DATE(2021,1,1),MONTH(F67)=1),(NETWORKDAYS(Lister!$D$24,F67,Lister!$D$7:$D$13)-T67)*N67/NETWORKDAYS(Lister!$D$24,Lister!$E$24,Lister!$D$7:$D$13),IF(AND(E67&lt;DATE(2021,1,1),F67&gt;DATE(2021,1,31)),(NETWORKDAYS(Lister!$D$24,Lister!$E$24,Lister!$D$7:$D$13)-T67)*N67/NETWORKDAYS(Lister!$D$24,Lister!$E$24,Lister!$D$7:$D$13),IF(OR(AND(E67&lt;DATE(2021,1,1),F67&lt;DATE(2021,1,1)),E67&gt;DATE(2021,1,31)),0)))))),0),"")</f>
        <v/>
      </c>
      <c r="AB67" s="50" t="str">
        <f>IFERROR(MAX(IF(OR(O67="",P67="",Q67="",R67="",S67="",T67="",U67=""),"",IF(AND(MONTH(E67)=2,MONTH(F67)=2),(NETWORKDAYS(E67,F67,Lister!$D$7:$D$13)-U67)*N67/NETWORKDAYS(Lister!$D$25,Lister!$E$25,Lister!$D$7:$D$13),IF(AND(E67&lt;DATE(2021,2,1),MONTH(F67)=2),(NETWORKDAYS(Lister!$D$25,F67,Lister!$D$7:$D$13)-U67)*N67/NETWORKDAYS(Lister!$D$25,Lister!$E$25,Lister!$D$7:$D$13),IF(AND(E67&lt;DATE(2021,2,1),F67&lt;DATE(2021,2,1)),0)))),0),"")</f>
        <v/>
      </c>
      <c r="AC67" s="52" t="str">
        <f t="shared" si="3"/>
        <v/>
      </c>
    </row>
    <row r="68" spans="1:29" x14ac:dyDescent="0.35">
      <c r="A68" s="11" t="str">
        <f t="shared" si="4"/>
        <v/>
      </c>
      <c r="B68" s="33"/>
      <c r="C68" s="17"/>
      <c r="D68" s="18"/>
      <c r="E68" s="12"/>
      <c r="F68" s="12"/>
      <c r="G68" s="42" t="str">
        <f>IF(OR(E68="",F68=""),"",NETWORKDAYS(E68,F68,Lister!$D$7:$D$13))</f>
        <v/>
      </c>
      <c r="H68" s="14"/>
      <c r="I68" s="25" t="str">
        <f t="shared" si="0"/>
        <v/>
      </c>
      <c r="J68" s="47"/>
      <c r="K68" s="48"/>
      <c r="L68" s="15"/>
      <c r="M68" s="51" t="str">
        <f t="shared" si="1"/>
        <v/>
      </c>
      <c r="N68" s="49" t="str">
        <f t="shared" si="2"/>
        <v/>
      </c>
      <c r="O68" s="15"/>
      <c r="P68" s="15"/>
      <c r="Q68" s="15"/>
      <c r="R68" s="15"/>
      <c r="S68" s="15"/>
      <c r="T68" s="15"/>
      <c r="U68" s="15"/>
      <c r="V68" s="50" t="str">
        <f>IFERROR(MAX(IF(OR(O68="",P68="",Q68="",R68="",S68="",T68="",U68=""),"",IF(AND(MONTH(E68)=8,MONTH(F68)=8),(NETWORKDAYS(E68,F68,Lister!$D$7:$D$13)-O68)*N68/NETWORKDAYS(Lister!$D$19,Lister!$E$19,Lister!$D$7:$D$13),IF(AND(MONTH(E68)=8,F68&gt;DATE(2020,8,31)),(NETWORKDAYS(E68,Lister!$E$19,Lister!$D$7:$D$13)-O68)*N68/NETWORKDAYS(Lister!$D$19,Lister!$E$19,Lister!$D$7:$D$13),IF(E68&gt;DATE(2020,8,31),0)))),0),"")</f>
        <v/>
      </c>
      <c r="W68" s="50" t="str">
        <f>IFERROR(MAX(IF(OR(O68="",P68="",Q68="",R68="",S68="",T68="",U68=""),"",IF(AND(MONTH(E68)=9,MONTH(F68)=9),(NETWORKDAYS(E68,F68,Lister!$D$7:$D$13)-P68)*N68/NETWORKDAYS(Lister!$D$20,Lister!$E$20,Lister!$D$7:$D$13),IF(AND(MONTH(E68)=9,F68&gt;DATE(2020,9,30)),(NETWORKDAYS(E68,Lister!$E$20,Lister!$D$7:$D$13)-P68)*N68/NETWORKDAYS(Lister!$D$20,Lister!$E$20,Lister!$D$7:$D$13),IF(AND(E68&lt;DATE(2020,9,1),MONTH(F68)=9),(NETWORKDAYS(Lister!$D$20,F68,Lister!$D$7:$D$13)-P68)*N68/NETWORKDAYS(Lister!$D$20,Lister!$E$20,Lister!$D$7:$D$13),IF(AND(E68&lt;DATE(2020,9,1),F68&gt;DATE(2020,9,30)),(NETWORKDAYS(Lister!$D$20,Lister!$E$20,Lister!$D$7:$D$13)-P68)*N68/NETWORKDAYS(Lister!$D$20,Lister!$E$20,Lister!$D$7:$D$13),IF(OR(AND(E68&lt;DATE(2020,9,1),F68&lt;DATE(2020,9,1)),E68&gt;DATE(2020,9,30)),0)))))),0),"")</f>
        <v/>
      </c>
      <c r="X68" s="50" t="str">
        <f>IFERROR(MAX(IF(OR(O68="",P68="",Q68="",R68="",S68="",T68="",U68=""),"",IF(AND(MONTH(E68)=10,MONTH(F68)=10),(NETWORKDAYS(E68,F68,Lister!$D$7:$D$13)-Q68)*N68/NETWORKDAYS(Lister!$D$21,Lister!$E$21,Lister!$D$7:$D$13),IF(AND(MONTH(E68)=10,F68&gt;DATE(2020,10,31)),(NETWORKDAYS(E68,Lister!$E$21,Lister!$D$7:$D$13)-Q68)*N68/NETWORKDAYS(Lister!$D$21,Lister!$E$21,Lister!$D$7:$D$13),IF(AND(E68&lt;DATE(2020,10,1),MONTH(F68)=10),(NETWORKDAYS(Lister!$D$21,F68,Lister!$D$7:$D$13)-Q68)*N68/NETWORKDAYS(Lister!$D$21,Lister!$E$21,Lister!$D$7:$D$13),IF(AND(E68&lt;DATE(2020,31,1),F68&gt;DATE(2020,10,31)),(NETWORKDAYS(Lister!$D$21,Lister!$E$21,Lister!$D$7:$D$13)-Q68)*N68/NETWORKDAYS(Lister!$D$21,Lister!$E$21,Lister!$D$7:$D$13),IF(OR(AND(E68&lt;DATE(2020,10,1),F68&lt;DATE(2020,10,1)),E68&gt;DATE(2020,10,31)),0)))))),0),"")</f>
        <v/>
      </c>
      <c r="Y68" s="50" t="str">
        <f>IFERROR(MAX(IF(OR(O68="",P68="",Q68="",R68="",S68="",T68="",U68=""),"",IF(AND(MONTH(E68)=11,MONTH(F68)=11),(NETWORKDAYS(E68,F68,Lister!$D$7:$D$13)-R68)*N68/NETWORKDAYS(Lister!$D$22,Lister!$E$22,Lister!$D$7:$D$13),IF(AND(MONTH(E68)=11,F68&gt;DATE(2020,11,30)),(NETWORKDAYS(E68,Lister!$E$22,Lister!$D$7:$D$13)-R68)*N68/NETWORKDAYS(Lister!$D$22,Lister!$E$22,Lister!$D$7:$D$13),IF(AND(E68&lt;DATE(2020,11,1),MONTH(F68)=11),(NETWORKDAYS(Lister!$D$22,F68,Lister!$D$7:$D$13)-R68)*N68/NETWORKDAYS(Lister!$D$22,Lister!$E$22,Lister!$D$7:$D$13),IF(AND(E68&lt;DATE(2020,11,1),F68&gt;DATE(2020,11,30)),(NETWORKDAYS(Lister!$D$22,Lister!$E$22,Lister!$D$7:$D$13)-R68)*N68/NETWORKDAYS(Lister!$D$22,Lister!$E$22,Lister!$D$7:$D$13),IF(OR(AND(E68&lt;DATE(2020,11,1),F68&lt;DATE(2020,11,1)),E68&gt;DATE(2020,11,30)),0)))))),0),"")</f>
        <v/>
      </c>
      <c r="Z68" s="50" t="str">
        <f>IFERROR(MAX(IF(OR(O68="",P68="",Q68="",R68="",S68="",T68="",U68=""),"",IF(AND(MONTH(E68)=12,MONTH(F68)=12),(NETWORKDAYS(E68,F68,Lister!$D$7:$D$13)-S68)*N68/NETWORKDAYS(Lister!$D$23,Lister!$E$23,Lister!$D$7:$D$13),IF(AND(MONTH(E68)=12,F68&gt;DATE(2020,12,31)),(NETWORKDAYS(E68,Lister!$E$23,Lister!$D$7:$D$13)-S68)*N68/NETWORKDAYS(Lister!$D$23,Lister!$E$23,Lister!$D$7:$D$13),IF(AND(E68&lt;DATE(2020,12,1),MONTH(F68)=12),(NETWORKDAYS(Lister!$D$23,F68,Lister!$D$7:$D$13)-S68)*N68/NETWORKDAYS(Lister!$D$23,Lister!$E$23,Lister!$D$7:$D$13),IF(AND(E68&lt;DATE(2020,12,1),F68&gt;DATE(2020,12,31)),(NETWORKDAYS(Lister!$D$23,Lister!$E$23,Lister!$D$7:$D$13)-S68)*N68/NETWORKDAYS(Lister!$D$23,Lister!$E$23,Lister!$D$7:$D$13),IF(OR(AND(E68&lt;DATE(2020,12,1),F68&lt;DATE(2020,12,1)),E68&gt;DATE(2020,12,31)),0)))))),0),"")</f>
        <v/>
      </c>
      <c r="AA68" s="50" t="str">
        <f>IFERROR(MAX(IF(OR(O68="",P68="",Q68="",R68="",S68="",T68="",U68=""),"",IF(AND(MONTH(E68)=1,MONTH(F68)=1),(NETWORKDAYS(E68,F68,Lister!$D$7:$D$13)-T68)*N68/NETWORKDAYS(Lister!$D$24,Lister!$E$24,Lister!$D$7:$D$13),IF(AND(MONTH(E68)=1,F68&gt;DATE(2021,1,31)),(NETWORKDAYS(E68,Lister!$E$24,Lister!$D$7:$D$13)-T68)*N68/NETWORKDAYS(Lister!$D$24,Lister!$E$24,Lister!$D$7:$D$13),IF(AND(E68&lt;DATE(2021,1,1),MONTH(F68)=1),(NETWORKDAYS(Lister!$D$24,F68,Lister!$D$7:$D$13)-T68)*N68/NETWORKDAYS(Lister!$D$24,Lister!$E$24,Lister!$D$7:$D$13),IF(AND(E68&lt;DATE(2021,1,1),F68&gt;DATE(2021,1,31)),(NETWORKDAYS(Lister!$D$24,Lister!$E$24,Lister!$D$7:$D$13)-T68)*N68/NETWORKDAYS(Lister!$D$24,Lister!$E$24,Lister!$D$7:$D$13),IF(OR(AND(E68&lt;DATE(2021,1,1),F68&lt;DATE(2021,1,1)),E68&gt;DATE(2021,1,31)),0)))))),0),"")</f>
        <v/>
      </c>
      <c r="AB68" s="50" t="str">
        <f>IFERROR(MAX(IF(OR(O68="",P68="",Q68="",R68="",S68="",T68="",U68=""),"",IF(AND(MONTH(E68)=2,MONTH(F68)=2),(NETWORKDAYS(E68,F68,Lister!$D$7:$D$13)-U68)*N68/NETWORKDAYS(Lister!$D$25,Lister!$E$25,Lister!$D$7:$D$13),IF(AND(E68&lt;DATE(2021,2,1),MONTH(F68)=2),(NETWORKDAYS(Lister!$D$25,F68,Lister!$D$7:$D$13)-U68)*N68/NETWORKDAYS(Lister!$D$25,Lister!$E$25,Lister!$D$7:$D$13),IF(AND(E68&lt;DATE(2021,2,1),F68&lt;DATE(2021,2,1)),0)))),0),"")</f>
        <v/>
      </c>
      <c r="AC68" s="52" t="str">
        <f t="shared" si="3"/>
        <v/>
      </c>
    </row>
    <row r="69" spans="1:29" x14ac:dyDescent="0.35">
      <c r="A69" s="11" t="str">
        <f t="shared" si="4"/>
        <v/>
      </c>
      <c r="B69" s="33"/>
      <c r="C69" s="17"/>
      <c r="D69" s="18"/>
      <c r="E69" s="12"/>
      <c r="F69" s="12"/>
      <c r="G69" s="42" t="str">
        <f>IF(OR(E69="",F69=""),"",NETWORKDAYS(E69,F69,Lister!$D$7:$D$13))</f>
        <v/>
      </c>
      <c r="H69" s="14"/>
      <c r="I69" s="25" t="str">
        <f t="shared" si="0"/>
        <v/>
      </c>
      <c r="J69" s="47"/>
      <c r="K69" s="48"/>
      <c r="L69" s="15"/>
      <c r="M69" s="51" t="str">
        <f t="shared" si="1"/>
        <v/>
      </c>
      <c r="N69" s="49" t="str">
        <f t="shared" si="2"/>
        <v/>
      </c>
      <c r="O69" s="15"/>
      <c r="P69" s="15"/>
      <c r="Q69" s="15"/>
      <c r="R69" s="15"/>
      <c r="S69" s="15"/>
      <c r="T69" s="15"/>
      <c r="U69" s="15"/>
      <c r="V69" s="50" t="str">
        <f>IFERROR(MAX(IF(OR(O69="",P69="",Q69="",R69="",S69="",T69="",U69=""),"",IF(AND(MONTH(E69)=8,MONTH(F69)=8),(NETWORKDAYS(E69,F69,Lister!$D$7:$D$13)-O69)*N69/NETWORKDAYS(Lister!$D$19,Lister!$E$19,Lister!$D$7:$D$13),IF(AND(MONTH(E69)=8,F69&gt;DATE(2020,8,31)),(NETWORKDAYS(E69,Lister!$E$19,Lister!$D$7:$D$13)-O69)*N69/NETWORKDAYS(Lister!$D$19,Lister!$E$19,Lister!$D$7:$D$13),IF(E69&gt;DATE(2020,8,31),0)))),0),"")</f>
        <v/>
      </c>
      <c r="W69" s="50" t="str">
        <f>IFERROR(MAX(IF(OR(O69="",P69="",Q69="",R69="",S69="",T69="",U69=""),"",IF(AND(MONTH(E69)=9,MONTH(F69)=9),(NETWORKDAYS(E69,F69,Lister!$D$7:$D$13)-P69)*N69/NETWORKDAYS(Lister!$D$20,Lister!$E$20,Lister!$D$7:$D$13),IF(AND(MONTH(E69)=9,F69&gt;DATE(2020,9,30)),(NETWORKDAYS(E69,Lister!$E$20,Lister!$D$7:$D$13)-P69)*N69/NETWORKDAYS(Lister!$D$20,Lister!$E$20,Lister!$D$7:$D$13),IF(AND(E69&lt;DATE(2020,9,1),MONTH(F69)=9),(NETWORKDAYS(Lister!$D$20,F69,Lister!$D$7:$D$13)-P69)*N69/NETWORKDAYS(Lister!$D$20,Lister!$E$20,Lister!$D$7:$D$13),IF(AND(E69&lt;DATE(2020,9,1),F69&gt;DATE(2020,9,30)),(NETWORKDAYS(Lister!$D$20,Lister!$E$20,Lister!$D$7:$D$13)-P69)*N69/NETWORKDAYS(Lister!$D$20,Lister!$E$20,Lister!$D$7:$D$13),IF(OR(AND(E69&lt;DATE(2020,9,1),F69&lt;DATE(2020,9,1)),E69&gt;DATE(2020,9,30)),0)))))),0),"")</f>
        <v/>
      </c>
      <c r="X69" s="50" t="str">
        <f>IFERROR(MAX(IF(OR(O69="",P69="",Q69="",R69="",S69="",T69="",U69=""),"",IF(AND(MONTH(E69)=10,MONTH(F69)=10),(NETWORKDAYS(E69,F69,Lister!$D$7:$D$13)-Q69)*N69/NETWORKDAYS(Lister!$D$21,Lister!$E$21,Lister!$D$7:$D$13),IF(AND(MONTH(E69)=10,F69&gt;DATE(2020,10,31)),(NETWORKDAYS(E69,Lister!$E$21,Lister!$D$7:$D$13)-Q69)*N69/NETWORKDAYS(Lister!$D$21,Lister!$E$21,Lister!$D$7:$D$13),IF(AND(E69&lt;DATE(2020,10,1),MONTH(F69)=10),(NETWORKDAYS(Lister!$D$21,F69,Lister!$D$7:$D$13)-Q69)*N69/NETWORKDAYS(Lister!$D$21,Lister!$E$21,Lister!$D$7:$D$13),IF(AND(E69&lt;DATE(2020,31,1),F69&gt;DATE(2020,10,31)),(NETWORKDAYS(Lister!$D$21,Lister!$E$21,Lister!$D$7:$D$13)-Q69)*N69/NETWORKDAYS(Lister!$D$21,Lister!$E$21,Lister!$D$7:$D$13),IF(OR(AND(E69&lt;DATE(2020,10,1),F69&lt;DATE(2020,10,1)),E69&gt;DATE(2020,10,31)),0)))))),0),"")</f>
        <v/>
      </c>
      <c r="Y69" s="50" t="str">
        <f>IFERROR(MAX(IF(OR(O69="",P69="",Q69="",R69="",S69="",T69="",U69=""),"",IF(AND(MONTH(E69)=11,MONTH(F69)=11),(NETWORKDAYS(E69,F69,Lister!$D$7:$D$13)-R69)*N69/NETWORKDAYS(Lister!$D$22,Lister!$E$22,Lister!$D$7:$D$13),IF(AND(MONTH(E69)=11,F69&gt;DATE(2020,11,30)),(NETWORKDAYS(E69,Lister!$E$22,Lister!$D$7:$D$13)-R69)*N69/NETWORKDAYS(Lister!$D$22,Lister!$E$22,Lister!$D$7:$D$13),IF(AND(E69&lt;DATE(2020,11,1),MONTH(F69)=11),(NETWORKDAYS(Lister!$D$22,F69,Lister!$D$7:$D$13)-R69)*N69/NETWORKDAYS(Lister!$D$22,Lister!$E$22,Lister!$D$7:$D$13),IF(AND(E69&lt;DATE(2020,11,1),F69&gt;DATE(2020,11,30)),(NETWORKDAYS(Lister!$D$22,Lister!$E$22,Lister!$D$7:$D$13)-R69)*N69/NETWORKDAYS(Lister!$D$22,Lister!$E$22,Lister!$D$7:$D$13),IF(OR(AND(E69&lt;DATE(2020,11,1),F69&lt;DATE(2020,11,1)),E69&gt;DATE(2020,11,30)),0)))))),0),"")</f>
        <v/>
      </c>
      <c r="Z69" s="50" t="str">
        <f>IFERROR(MAX(IF(OR(O69="",P69="",Q69="",R69="",S69="",T69="",U69=""),"",IF(AND(MONTH(E69)=12,MONTH(F69)=12),(NETWORKDAYS(E69,F69,Lister!$D$7:$D$13)-S69)*N69/NETWORKDAYS(Lister!$D$23,Lister!$E$23,Lister!$D$7:$D$13),IF(AND(MONTH(E69)=12,F69&gt;DATE(2020,12,31)),(NETWORKDAYS(E69,Lister!$E$23,Lister!$D$7:$D$13)-S69)*N69/NETWORKDAYS(Lister!$D$23,Lister!$E$23,Lister!$D$7:$D$13),IF(AND(E69&lt;DATE(2020,12,1),MONTH(F69)=12),(NETWORKDAYS(Lister!$D$23,F69,Lister!$D$7:$D$13)-S69)*N69/NETWORKDAYS(Lister!$D$23,Lister!$E$23,Lister!$D$7:$D$13),IF(AND(E69&lt;DATE(2020,12,1),F69&gt;DATE(2020,12,31)),(NETWORKDAYS(Lister!$D$23,Lister!$E$23,Lister!$D$7:$D$13)-S69)*N69/NETWORKDAYS(Lister!$D$23,Lister!$E$23,Lister!$D$7:$D$13),IF(OR(AND(E69&lt;DATE(2020,12,1),F69&lt;DATE(2020,12,1)),E69&gt;DATE(2020,12,31)),0)))))),0),"")</f>
        <v/>
      </c>
      <c r="AA69" s="50" t="str">
        <f>IFERROR(MAX(IF(OR(O69="",P69="",Q69="",R69="",S69="",T69="",U69=""),"",IF(AND(MONTH(E69)=1,MONTH(F69)=1),(NETWORKDAYS(E69,F69,Lister!$D$7:$D$13)-T69)*N69/NETWORKDAYS(Lister!$D$24,Lister!$E$24,Lister!$D$7:$D$13),IF(AND(MONTH(E69)=1,F69&gt;DATE(2021,1,31)),(NETWORKDAYS(E69,Lister!$E$24,Lister!$D$7:$D$13)-T69)*N69/NETWORKDAYS(Lister!$D$24,Lister!$E$24,Lister!$D$7:$D$13),IF(AND(E69&lt;DATE(2021,1,1),MONTH(F69)=1),(NETWORKDAYS(Lister!$D$24,F69,Lister!$D$7:$D$13)-T69)*N69/NETWORKDAYS(Lister!$D$24,Lister!$E$24,Lister!$D$7:$D$13),IF(AND(E69&lt;DATE(2021,1,1),F69&gt;DATE(2021,1,31)),(NETWORKDAYS(Lister!$D$24,Lister!$E$24,Lister!$D$7:$D$13)-T69)*N69/NETWORKDAYS(Lister!$D$24,Lister!$E$24,Lister!$D$7:$D$13),IF(OR(AND(E69&lt;DATE(2021,1,1),F69&lt;DATE(2021,1,1)),E69&gt;DATE(2021,1,31)),0)))))),0),"")</f>
        <v/>
      </c>
      <c r="AB69" s="50" t="str">
        <f>IFERROR(MAX(IF(OR(O69="",P69="",Q69="",R69="",S69="",T69="",U69=""),"",IF(AND(MONTH(E69)=2,MONTH(F69)=2),(NETWORKDAYS(E69,F69,Lister!$D$7:$D$13)-U69)*N69/NETWORKDAYS(Lister!$D$25,Lister!$E$25,Lister!$D$7:$D$13),IF(AND(E69&lt;DATE(2021,2,1),MONTH(F69)=2),(NETWORKDAYS(Lister!$D$25,F69,Lister!$D$7:$D$13)-U69)*N69/NETWORKDAYS(Lister!$D$25,Lister!$E$25,Lister!$D$7:$D$13),IF(AND(E69&lt;DATE(2021,2,1),F69&lt;DATE(2021,2,1)),0)))),0),"")</f>
        <v/>
      </c>
      <c r="AC69" s="52" t="str">
        <f t="shared" si="3"/>
        <v/>
      </c>
    </row>
    <row r="70" spans="1:29" x14ac:dyDescent="0.35">
      <c r="A70" s="11" t="str">
        <f t="shared" si="4"/>
        <v/>
      </c>
      <c r="B70" s="33"/>
      <c r="C70" s="17"/>
      <c r="D70" s="18"/>
      <c r="E70" s="12"/>
      <c r="F70" s="12"/>
      <c r="G70" s="42" t="str">
        <f>IF(OR(E70="",F70=""),"",NETWORKDAYS(E70,F70,Lister!$D$7:$D$13))</f>
        <v/>
      </c>
      <c r="H70" s="14"/>
      <c r="I70" s="25" t="str">
        <f t="shared" si="0"/>
        <v/>
      </c>
      <c r="J70" s="47"/>
      <c r="K70" s="48"/>
      <c r="L70" s="15"/>
      <c r="M70" s="51" t="str">
        <f t="shared" si="1"/>
        <v/>
      </c>
      <c r="N70" s="49" t="str">
        <f t="shared" si="2"/>
        <v/>
      </c>
      <c r="O70" s="15"/>
      <c r="P70" s="15"/>
      <c r="Q70" s="15"/>
      <c r="R70" s="15"/>
      <c r="S70" s="15"/>
      <c r="T70" s="15"/>
      <c r="U70" s="15"/>
      <c r="V70" s="50" t="str">
        <f>IFERROR(MAX(IF(OR(O70="",P70="",Q70="",R70="",S70="",T70="",U70=""),"",IF(AND(MONTH(E70)=8,MONTH(F70)=8),(NETWORKDAYS(E70,F70,Lister!$D$7:$D$13)-O70)*N70/NETWORKDAYS(Lister!$D$19,Lister!$E$19,Lister!$D$7:$D$13),IF(AND(MONTH(E70)=8,F70&gt;DATE(2020,8,31)),(NETWORKDAYS(E70,Lister!$E$19,Lister!$D$7:$D$13)-O70)*N70/NETWORKDAYS(Lister!$D$19,Lister!$E$19,Lister!$D$7:$D$13),IF(E70&gt;DATE(2020,8,31),0)))),0),"")</f>
        <v/>
      </c>
      <c r="W70" s="50" t="str">
        <f>IFERROR(MAX(IF(OR(O70="",P70="",Q70="",R70="",S70="",T70="",U70=""),"",IF(AND(MONTH(E70)=9,MONTH(F70)=9),(NETWORKDAYS(E70,F70,Lister!$D$7:$D$13)-P70)*N70/NETWORKDAYS(Lister!$D$20,Lister!$E$20,Lister!$D$7:$D$13),IF(AND(MONTH(E70)=9,F70&gt;DATE(2020,9,30)),(NETWORKDAYS(E70,Lister!$E$20,Lister!$D$7:$D$13)-P70)*N70/NETWORKDAYS(Lister!$D$20,Lister!$E$20,Lister!$D$7:$D$13),IF(AND(E70&lt;DATE(2020,9,1),MONTH(F70)=9),(NETWORKDAYS(Lister!$D$20,F70,Lister!$D$7:$D$13)-P70)*N70/NETWORKDAYS(Lister!$D$20,Lister!$E$20,Lister!$D$7:$D$13),IF(AND(E70&lt;DATE(2020,9,1),F70&gt;DATE(2020,9,30)),(NETWORKDAYS(Lister!$D$20,Lister!$E$20,Lister!$D$7:$D$13)-P70)*N70/NETWORKDAYS(Lister!$D$20,Lister!$E$20,Lister!$D$7:$D$13),IF(OR(AND(E70&lt;DATE(2020,9,1),F70&lt;DATE(2020,9,1)),E70&gt;DATE(2020,9,30)),0)))))),0),"")</f>
        <v/>
      </c>
      <c r="X70" s="50" t="str">
        <f>IFERROR(MAX(IF(OR(O70="",P70="",Q70="",R70="",S70="",T70="",U70=""),"",IF(AND(MONTH(E70)=10,MONTH(F70)=10),(NETWORKDAYS(E70,F70,Lister!$D$7:$D$13)-Q70)*N70/NETWORKDAYS(Lister!$D$21,Lister!$E$21,Lister!$D$7:$D$13),IF(AND(MONTH(E70)=10,F70&gt;DATE(2020,10,31)),(NETWORKDAYS(E70,Lister!$E$21,Lister!$D$7:$D$13)-Q70)*N70/NETWORKDAYS(Lister!$D$21,Lister!$E$21,Lister!$D$7:$D$13),IF(AND(E70&lt;DATE(2020,10,1),MONTH(F70)=10),(NETWORKDAYS(Lister!$D$21,F70,Lister!$D$7:$D$13)-Q70)*N70/NETWORKDAYS(Lister!$D$21,Lister!$E$21,Lister!$D$7:$D$13),IF(AND(E70&lt;DATE(2020,31,1),F70&gt;DATE(2020,10,31)),(NETWORKDAYS(Lister!$D$21,Lister!$E$21,Lister!$D$7:$D$13)-Q70)*N70/NETWORKDAYS(Lister!$D$21,Lister!$E$21,Lister!$D$7:$D$13),IF(OR(AND(E70&lt;DATE(2020,10,1),F70&lt;DATE(2020,10,1)),E70&gt;DATE(2020,10,31)),0)))))),0),"")</f>
        <v/>
      </c>
      <c r="Y70" s="50" t="str">
        <f>IFERROR(MAX(IF(OR(O70="",P70="",Q70="",R70="",S70="",T70="",U70=""),"",IF(AND(MONTH(E70)=11,MONTH(F70)=11),(NETWORKDAYS(E70,F70,Lister!$D$7:$D$13)-R70)*N70/NETWORKDAYS(Lister!$D$22,Lister!$E$22,Lister!$D$7:$D$13),IF(AND(MONTH(E70)=11,F70&gt;DATE(2020,11,30)),(NETWORKDAYS(E70,Lister!$E$22,Lister!$D$7:$D$13)-R70)*N70/NETWORKDAYS(Lister!$D$22,Lister!$E$22,Lister!$D$7:$D$13),IF(AND(E70&lt;DATE(2020,11,1),MONTH(F70)=11),(NETWORKDAYS(Lister!$D$22,F70,Lister!$D$7:$D$13)-R70)*N70/NETWORKDAYS(Lister!$D$22,Lister!$E$22,Lister!$D$7:$D$13),IF(AND(E70&lt;DATE(2020,11,1),F70&gt;DATE(2020,11,30)),(NETWORKDAYS(Lister!$D$22,Lister!$E$22,Lister!$D$7:$D$13)-R70)*N70/NETWORKDAYS(Lister!$D$22,Lister!$E$22,Lister!$D$7:$D$13),IF(OR(AND(E70&lt;DATE(2020,11,1),F70&lt;DATE(2020,11,1)),E70&gt;DATE(2020,11,30)),0)))))),0),"")</f>
        <v/>
      </c>
      <c r="Z70" s="50" t="str">
        <f>IFERROR(MAX(IF(OR(O70="",P70="",Q70="",R70="",S70="",T70="",U70=""),"",IF(AND(MONTH(E70)=12,MONTH(F70)=12),(NETWORKDAYS(E70,F70,Lister!$D$7:$D$13)-S70)*N70/NETWORKDAYS(Lister!$D$23,Lister!$E$23,Lister!$D$7:$D$13),IF(AND(MONTH(E70)=12,F70&gt;DATE(2020,12,31)),(NETWORKDAYS(E70,Lister!$E$23,Lister!$D$7:$D$13)-S70)*N70/NETWORKDAYS(Lister!$D$23,Lister!$E$23,Lister!$D$7:$D$13),IF(AND(E70&lt;DATE(2020,12,1),MONTH(F70)=12),(NETWORKDAYS(Lister!$D$23,F70,Lister!$D$7:$D$13)-S70)*N70/NETWORKDAYS(Lister!$D$23,Lister!$E$23,Lister!$D$7:$D$13),IF(AND(E70&lt;DATE(2020,12,1),F70&gt;DATE(2020,12,31)),(NETWORKDAYS(Lister!$D$23,Lister!$E$23,Lister!$D$7:$D$13)-S70)*N70/NETWORKDAYS(Lister!$D$23,Lister!$E$23,Lister!$D$7:$D$13),IF(OR(AND(E70&lt;DATE(2020,12,1),F70&lt;DATE(2020,12,1)),E70&gt;DATE(2020,12,31)),0)))))),0),"")</f>
        <v/>
      </c>
      <c r="AA70" s="50" t="str">
        <f>IFERROR(MAX(IF(OR(O70="",P70="",Q70="",R70="",S70="",T70="",U70=""),"",IF(AND(MONTH(E70)=1,MONTH(F70)=1),(NETWORKDAYS(E70,F70,Lister!$D$7:$D$13)-T70)*N70/NETWORKDAYS(Lister!$D$24,Lister!$E$24,Lister!$D$7:$D$13),IF(AND(MONTH(E70)=1,F70&gt;DATE(2021,1,31)),(NETWORKDAYS(E70,Lister!$E$24,Lister!$D$7:$D$13)-T70)*N70/NETWORKDAYS(Lister!$D$24,Lister!$E$24,Lister!$D$7:$D$13),IF(AND(E70&lt;DATE(2021,1,1),MONTH(F70)=1),(NETWORKDAYS(Lister!$D$24,F70,Lister!$D$7:$D$13)-T70)*N70/NETWORKDAYS(Lister!$D$24,Lister!$E$24,Lister!$D$7:$D$13),IF(AND(E70&lt;DATE(2021,1,1),F70&gt;DATE(2021,1,31)),(NETWORKDAYS(Lister!$D$24,Lister!$E$24,Lister!$D$7:$D$13)-T70)*N70/NETWORKDAYS(Lister!$D$24,Lister!$E$24,Lister!$D$7:$D$13),IF(OR(AND(E70&lt;DATE(2021,1,1),F70&lt;DATE(2021,1,1)),E70&gt;DATE(2021,1,31)),0)))))),0),"")</f>
        <v/>
      </c>
      <c r="AB70" s="50" t="str">
        <f>IFERROR(MAX(IF(OR(O70="",P70="",Q70="",R70="",S70="",T70="",U70=""),"",IF(AND(MONTH(E70)=2,MONTH(F70)=2),(NETWORKDAYS(E70,F70,Lister!$D$7:$D$13)-U70)*N70/NETWORKDAYS(Lister!$D$25,Lister!$E$25,Lister!$D$7:$D$13),IF(AND(E70&lt;DATE(2021,2,1),MONTH(F70)=2),(NETWORKDAYS(Lister!$D$25,F70,Lister!$D$7:$D$13)-U70)*N70/NETWORKDAYS(Lister!$D$25,Lister!$E$25,Lister!$D$7:$D$13),IF(AND(E70&lt;DATE(2021,2,1),F70&lt;DATE(2021,2,1)),0)))),0),"")</f>
        <v/>
      </c>
      <c r="AC70" s="52" t="str">
        <f t="shared" si="3"/>
        <v/>
      </c>
    </row>
    <row r="71" spans="1:29" x14ac:dyDescent="0.35">
      <c r="A71" s="11" t="str">
        <f t="shared" si="4"/>
        <v/>
      </c>
      <c r="B71" s="33"/>
      <c r="C71" s="17"/>
      <c r="D71" s="18"/>
      <c r="E71" s="12"/>
      <c r="F71" s="12"/>
      <c r="G71" s="42" t="str">
        <f>IF(OR(E71="",F71=""),"",NETWORKDAYS(E71,F71,Lister!$D$7:$D$13))</f>
        <v/>
      </c>
      <c r="H71" s="14"/>
      <c r="I71" s="25" t="str">
        <f t="shared" si="0"/>
        <v/>
      </c>
      <c r="J71" s="47"/>
      <c r="K71" s="48"/>
      <c r="L71" s="15"/>
      <c r="M71" s="51" t="str">
        <f t="shared" si="1"/>
        <v/>
      </c>
      <c r="N71" s="49" t="str">
        <f t="shared" si="2"/>
        <v/>
      </c>
      <c r="O71" s="15"/>
      <c r="P71" s="15"/>
      <c r="Q71" s="15"/>
      <c r="R71" s="15"/>
      <c r="S71" s="15"/>
      <c r="T71" s="15"/>
      <c r="U71" s="15"/>
      <c r="V71" s="50" t="str">
        <f>IFERROR(MAX(IF(OR(O71="",P71="",Q71="",R71="",S71="",T71="",U71=""),"",IF(AND(MONTH(E71)=8,MONTH(F71)=8),(NETWORKDAYS(E71,F71,Lister!$D$7:$D$13)-O71)*N71/NETWORKDAYS(Lister!$D$19,Lister!$E$19,Lister!$D$7:$D$13),IF(AND(MONTH(E71)=8,F71&gt;DATE(2020,8,31)),(NETWORKDAYS(E71,Lister!$E$19,Lister!$D$7:$D$13)-O71)*N71/NETWORKDAYS(Lister!$D$19,Lister!$E$19,Lister!$D$7:$D$13),IF(E71&gt;DATE(2020,8,31),0)))),0),"")</f>
        <v/>
      </c>
      <c r="W71" s="50" t="str">
        <f>IFERROR(MAX(IF(OR(O71="",P71="",Q71="",R71="",S71="",T71="",U71=""),"",IF(AND(MONTH(E71)=9,MONTH(F71)=9),(NETWORKDAYS(E71,F71,Lister!$D$7:$D$13)-P71)*N71/NETWORKDAYS(Lister!$D$20,Lister!$E$20,Lister!$D$7:$D$13),IF(AND(MONTH(E71)=9,F71&gt;DATE(2020,9,30)),(NETWORKDAYS(E71,Lister!$E$20,Lister!$D$7:$D$13)-P71)*N71/NETWORKDAYS(Lister!$D$20,Lister!$E$20,Lister!$D$7:$D$13),IF(AND(E71&lt;DATE(2020,9,1),MONTH(F71)=9),(NETWORKDAYS(Lister!$D$20,F71,Lister!$D$7:$D$13)-P71)*N71/NETWORKDAYS(Lister!$D$20,Lister!$E$20,Lister!$D$7:$D$13),IF(AND(E71&lt;DATE(2020,9,1),F71&gt;DATE(2020,9,30)),(NETWORKDAYS(Lister!$D$20,Lister!$E$20,Lister!$D$7:$D$13)-P71)*N71/NETWORKDAYS(Lister!$D$20,Lister!$E$20,Lister!$D$7:$D$13),IF(OR(AND(E71&lt;DATE(2020,9,1),F71&lt;DATE(2020,9,1)),E71&gt;DATE(2020,9,30)),0)))))),0),"")</f>
        <v/>
      </c>
      <c r="X71" s="50" t="str">
        <f>IFERROR(MAX(IF(OR(O71="",P71="",Q71="",R71="",S71="",T71="",U71=""),"",IF(AND(MONTH(E71)=10,MONTH(F71)=10),(NETWORKDAYS(E71,F71,Lister!$D$7:$D$13)-Q71)*N71/NETWORKDAYS(Lister!$D$21,Lister!$E$21,Lister!$D$7:$D$13),IF(AND(MONTH(E71)=10,F71&gt;DATE(2020,10,31)),(NETWORKDAYS(E71,Lister!$E$21,Lister!$D$7:$D$13)-Q71)*N71/NETWORKDAYS(Lister!$D$21,Lister!$E$21,Lister!$D$7:$D$13),IF(AND(E71&lt;DATE(2020,10,1),MONTH(F71)=10),(NETWORKDAYS(Lister!$D$21,F71,Lister!$D$7:$D$13)-Q71)*N71/NETWORKDAYS(Lister!$D$21,Lister!$E$21,Lister!$D$7:$D$13),IF(AND(E71&lt;DATE(2020,31,1),F71&gt;DATE(2020,10,31)),(NETWORKDAYS(Lister!$D$21,Lister!$E$21,Lister!$D$7:$D$13)-Q71)*N71/NETWORKDAYS(Lister!$D$21,Lister!$E$21,Lister!$D$7:$D$13),IF(OR(AND(E71&lt;DATE(2020,10,1),F71&lt;DATE(2020,10,1)),E71&gt;DATE(2020,10,31)),0)))))),0),"")</f>
        <v/>
      </c>
      <c r="Y71" s="50" t="str">
        <f>IFERROR(MAX(IF(OR(O71="",P71="",Q71="",R71="",S71="",T71="",U71=""),"",IF(AND(MONTH(E71)=11,MONTH(F71)=11),(NETWORKDAYS(E71,F71,Lister!$D$7:$D$13)-R71)*N71/NETWORKDAYS(Lister!$D$22,Lister!$E$22,Lister!$D$7:$D$13),IF(AND(MONTH(E71)=11,F71&gt;DATE(2020,11,30)),(NETWORKDAYS(E71,Lister!$E$22,Lister!$D$7:$D$13)-R71)*N71/NETWORKDAYS(Lister!$D$22,Lister!$E$22,Lister!$D$7:$D$13),IF(AND(E71&lt;DATE(2020,11,1),MONTH(F71)=11),(NETWORKDAYS(Lister!$D$22,F71,Lister!$D$7:$D$13)-R71)*N71/NETWORKDAYS(Lister!$D$22,Lister!$E$22,Lister!$D$7:$D$13),IF(AND(E71&lt;DATE(2020,11,1),F71&gt;DATE(2020,11,30)),(NETWORKDAYS(Lister!$D$22,Lister!$E$22,Lister!$D$7:$D$13)-R71)*N71/NETWORKDAYS(Lister!$D$22,Lister!$E$22,Lister!$D$7:$D$13),IF(OR(AND(E71&lt;DATE(2020,11,1),F71&lt;DATE(2020,11,1)),E71&gt;DATE(2020,11,30)),0)))))),0),"")</f>
        <v/>
      </c>
      <c r="Z71" s="50" t="str">
        <f>IFERROR(MAX(IF(OR(O71="",P71="",Q71="",R71="",S71="",T71="",U71=""),"",IF(AND(MONTH(E71)=12,MONTH(F71)=12),(NETWORKDAYS(E71,F71,Lister!$D$7:$D$13)-S71)*N71/NETWORKDAYS(Lister!$D$23,Lister!$E$23,Lister!$D$7:$D$13),IF(AND(MONTH(E71)=12,F71&gt;DATE(2020,12,31)),(NETWORKDAYS(E71,Lister!$E$23,Lister!$D$7:$D$13)-S71)*N71/NETWORKDAYS(Lister!$D$23,Lister!$E$23,Lister!$D$7:$D$13),IF(AND(E71&lt;DATE(2020,12,1),MONTH(F71)=12),(NETWORKDAYS(Lister!$D$23,F71,Lister!$D$7:$D$13)-S71)*N71/NETWORKDAYS(Lister!$D$23,Lister!$E$23,Lister!$D$7:$D$13),IF(AND(E71&lt;DATE(2020,12,1),F71&gt;DATE(2020,12,31)),(NETWORKDAYS(Lister!$D$23,Lister!$E$23,Lister!$D$7:$D$13)-S71)*N71/NETWORKDAYS(Lister!$D$23,Lister!$E$23,Lister!$D$7:$D$13),IF(OR(AND(E71&lt;DATE(2020,12,1),F71&lt;DATE(2020,12,1)),E71&gt;DATE(2020,12,31)),0)))))),0),"")</f>
        <v/>
      </c>
      <c r="AA71" s="50" t="str">
        <f>IFERROR(MAX(IF(OR(O71="",P71="",Q71="",R71="",S71="",T71="",U71=""),"",IF(AND(MONTH(E71)=1,MONTH(F71)=1),(NETWORKDAYS(E71,F71,Lister!$D$7:$D$13)-T71)*N71/NETWORKDAYS(Lister!$D$24,Lister!$E$24,Lister!$D$7:$D$13),IF(AND(MONTH(E71)=1,F71&gt;DATE(2021,1,31)),(NETWORKDAYS(E71,Lister!$E$24,Lister!$D$7:$D$13)-T71)*N71/NETWORKDAYS(Lister!$D$24,Lister!$E$24,Lister!$D$7:$D$13),IF(AND(E71&lt;DATE(2021,1,1),MONTH(F71)=1),(NETWORKDAYS(Lister!$D$24,F71,Lister!$D$7:$D$13)-T71)*N71/NETWORKDAYS(Lister!$D$24,Lister!$E$24,Lister!$D$7:$D$13),IF(AND(E71&lt;DATE(2021,1,1),F71&gt;DATE(2021,1,31)),(NETWORKDAYS(Lister!$D$24,Lister!$E$24,Lister!$D$7:$D$13)-T71)*N71/NETWORKDAYS(Lister!$D$24,Lister!$E$24,Lister!$D$7:$D$13),IF(OR(AND(E71&lt;DATE(2021,1,1),F71&lt;DATE(2021,1,1)),E71&gt;DATE(2021,1,31)),0)))))),0),"")</f>
        <v/>
      </c>
      <c r="AB71" s="50" t="str">
        <f>IFERROR(MAX(IF(OR(O71="",P71="",Q71="",R71="",S71="",T71="",U71=""),"",IF(AND(MONTH(E71)=2,MONTH(F71)=2),(NETWORKDAYS(E71,F71,Lister!$D$7:$D$13)-U71)*N71/NETWORKDAYS(Lister!$D$25,Lister!$E$25,Lister!$D$7:$D$13),IF(AND(E71&lt;DATE(2021,2,1),MONTH(F71)=2),(NETWORKDAYS(Lister!$D$25,F71,Lister!$D$7:$D$13)-U71)*N71/NETWORKDAYS(Lister!$D$25,Lister!$E$25,Lister!$D$7:$D$13),IF(AND(E71&lt;DATE(2021,2,1),F71&lt;DATE(2021,2,1)),0)))),0),"")</f>
        <v/>
      </c>
      <c r="AC71" s="52" t="str">
        <f t="shared" si="3"/>
        <v/>
      </c>
    </row>
    <row r="72" spans="1:29" x14ac:dyDescent="0.35">
      <c r="A72" s="11" t="str">
        <f t="shared" si="4"/>
        <v/>
      </c>
      <c r="B72" s="33"/>
      <c r="C72" s="17"/>
      <c r="D72" s="18"/>
      <c r="E72" s="12"/>
      <c r="F72" s="12"/>
      <c r="G72" s="42" t="str">
        <f>IF(OR(E72="",F72=""),"",NETWORKDAYS(E72,F72,Lister!$D$7:$D$13))</f>
        <v/>
      </c>
      <c r="H72" s="14"/>
      <c r="I72" s="25" t="str">
        <f t="shared" si="0"/>
        <v/>
      </c>
      <c r="J72" s="47"/>
      <c r="K72" s="48"/>
      <c r="L72" s="15"/>
      <c r="M72" s="51" t="str">
        <f t="shared" si="1"/>
        <v/>
      </c>
      <c r="N72" s="49" t="str">
        <f t="shared" si="2"/>
        <v/>
      </c>
      <c r="O72" s="15"/>
      <c r="P72" s="15"/>
      <c r="Q72" s="15"/>
      <c r="R72" s="15"/>
      <c r="S72" s="15"/>
      <c r="T72" s="15"/>
      <c r="U72" s="15"/>
      <c r="V72" s="50" t="str">
        <f>IFERROR(MAX(IF(OR(O72="",P72="",Q72="",R72="",S72="",T72="",U72=""),"",IF(AND(MONTH(E72)=8,MONTH(F72)=8),(NETWORKDAYS(E72,F72,Lister!$D$7:$D$13)-O72)*N72/NETWORKDAYS(Lister!$D$19,Lister!$E$19,Lister!$D$7:$D$13),IF(AND(MONTH(E72)=8,F72&gt;DATE(2020,8,31)),(NETWORKDAYS(E72,Lister!$E$19,Lister!$D$7:$D$13)-O72)*N72/NETWORKDAYS(Lister!$D$19,Lister!$E$19,Lister!$D$7:$D$13),IF(E72&gt;DATE(2020,8,31),0)))),0),"")</f>
        <v/>
      </c>
      <c r="W72" s="50" t="str">
        <f>IFERROR(MAX(IF(OR(O72="",P72="",Q72="",R72="",S72="",T72="",U72=""),"",IF(AND(MONTH(E72)=9,MONTH(F72)=9),(NETWORKDAYS(E72,F72,Lister!$D$7:$D$13)-P72)*N72/NETWORKDAYS(Lister!$D$20,Lister!$E$20,Lister!$D$7:$D$13),IF(AND(MONTH(E72)=9,F72&gt;DATE(2020,9,30)),(NETWORKDAYS(E72,Lister!$E$20,Lister!$D$7:$D$13)-P72)*N72/NETWORKDAYS(Lister!$D$20,Lister!$E$20,Lister!$D$7:$D$13),IF(AND(E72&lt;DATE(2020,9,1),MONTH(F72)=9),(NETWORKDAYS(Lister!$D$20,F72,Lister!$D$7:$D$13)-P72)*N72/NETWORKDAYS(Lister!$D$20,Lister!$E$20,Lister!$D$7:$D$13),IF(AND(E72&lt;DATE(2020,9,1),F72&gt;DATE(2020,9,30)),(NETWORKDAYS(Lister!$D$20,Lister!$E$20,Lister!$D$7:$D$13)-P72)*N72/NETWORKDAYS(Lister!$D$20,Lister!$E$20,Lister!$D$7:$D$13),IF(OR(AND(E72&lt;DATE(2020,9,1),F72&lt;DATE(2020,9,1)),E72&gt;DATE(2020,9,30)),0)))))),0),"")</f>
        <v/>
      </c>
      <c r="X72" s="50" t="str">
        <f>IFERROR(MAX(IF(OR(O72="",P72="",Q72="",R72="",S72="",T72="",U72=""),"",IF(AND(MONTH(E72)=10,MONTH(F72)=10),(NETWORKDAYS(E72,F72,Lister!$D$7:$D$13)-Q72)*N72/NETWORKDAYS(Lister!$D$21,Lister!$E$21,Lister!$D$7:$D$13),IF(AND(MONTH(E72)=10,F72&gt;DATE(2020,10,31)),(NETWORKDAYS(E72,Lister!$E$21,Lister!$D$7:$D$13)-Q72)*N72/NETWORKDAYS(Lister!$D$21,Lister!$E$21,Lister!$D$7:$D$13),IF(AND(E72&lt;DATE(2020,10,1),MONTH(F72)=10),(NETWORKDAYS(Lister!$D$21,F72,Lister!$D$7:$D$13)-Q72)*N72/NETWORKDAYS(Lister!$D$21,Lister!$E$21,Lister!$D$7:$D$13),IF(AND(E72&lt;DATE(2020,31,1),F72&gt;DATE(2020,10,31)),(NETWORKDAYS(Lister!$D$21,Lister!$E$21,Lister!$D$7:$D$13)-Q72)*N72/NETWORKDAYS(Lister!$D$21,Lister!$E$21,Lister!$D$7:$D$13),IF(OR(AND(E72&lt;DATE(2020,10,1),F72&lt;DATE(2020,10,1)),E72&gt;DATE(2020,10,31)),0)))))),0),"")</f>
        <v/>
      </c>
      <c r="Y72" s="50" t="str">
        <f>IFERROR(MAX(IF(OR(O72="",P72="",Q72="",R72="",S72="",T72="",U72=""),"",IF(AND(MONTH(E72)=11,MONTH(F72)=11),(NETWORKDAYS(E72,F72,Lister!$D$7:$D$13)-R72)*N72/NETWORKDAYS(Lister!$D$22,Lister!$E$22,Lister!$D$7:$D$13),IF(AND(MONTH(E72)=11,F72&gt;DATE(2020,11,30)),(NETWORKDAYS(E72,Lister!$E$22,Lister!$D$7:$D$13)-R72)*N72/NETWORKDAYS(Lister!$D$22,Lister!$E$22,Lister!$D$7:$D$13),IF(AND(E72&lt;DATE(2020,11,1),MONTH(F72)=11),(NETWORKDAYS(Lister!$D$22,F72,Lister!$D$7:$D$13)-R72)*N72/NETWORKDAYS(Lister!$D$22,Lister!$E$22,Lister!$D$7:$D$13),IF(AND(E72&lt;DATE(2020,11,1),F72&gt;DATE(2020,11,30)),(NETWORKDAYS(Lister!$D$22,Lister!$E$22,Lister!$D$7:$D$13)-R72)*N72/NETWORKDAYS(Lister!$D$22,Lister!$E$22,Lister!$D$7:$D$13),IF(OR(AND(E72&lt;DATE(2020,11,1),F72&lt;DATE(2020,11,1)),E72&gt;DATE(2020,11,30)),0)))))),0),"")</f>
        <v/>
      </c>
      <c r="Z72" s="50" t="str">
        <f>IFERROR(MAX(IF(OR(O72="",P72="",Q72="",R72="",S72="",T72="",U72=""),"",IF(AND(MONTH(E72)=12,MONTH(F72)=12),(NETWORKDAYS(E72,F72,Lister!$D$7:$D$13)-S72)*N72/NETWORKDAYS(Lister!$D$23,Lister!$E$23,Lister!$D$7:$D$13),IF(AND(MONTH(E72)=12,F72&gt;DATE(2020,12,31)),(NETWORKDAYS(E72,Lister!$E$23,Lister!$D$7:$D$13)-S72)*N72/NETWORKDAYS(Lister!$D$23,Lister!$E$23,Lister!$D$7:$D$13),IF(AND(E72&lt;DATE(2020,12,1),MONTH(F72)=12),(NETWORKDAYS(Lister!$D$23,F72,Lister!$D$7:$D$13)-S72)*N72/NETWORKDAYS(Lister!$D$23,Lister!$E$23,Lister!$D$7:$D$13),IF(AND(E72&lt;DATE(2020,12,1),F72&gt;DATE(2020,12,31)),(NETWORKDAYS(Lister!$D$23,Lister!$E$23,Lister!$D$7:$D$13)-S72)*N72/NETWORKDAYS(Lister!$D$23,Lister!$E$23,Lister!$D$7:$D$13),IF(OR(AND(E72&lt;DATE(2020,12,1),F72&lt;DATE(2020,12,1)),E72&gt;DATE(2020,12,31)),0)))))),0),"")</f>
        <v/>
      </c>
      <c r="AA72" s="50" t="str">
        <f>IFERROR(MAX(IF(OR(O72="",P72="",Q72="",R72="",S72="",T72="",U72=""),"",IF(AND(MONTH(E72)=1,MONTH(F72)=1),(NETWORKDAYS(E72,F72,Lister!$D$7:$D$13)-T72)*N72/NETWORKDAYS(Lister!$D$24,Lister!$E$24,Lister!$D$7:$D$13),IF(AND(MONTH(E72)=1,F72&gt;DATE(2021,1,31)),(NETWORKDAYS(E72,Lister!$E$24,Lister!$D$7:$D$13)-T72)*N72/NETWORKDAYS(Lister!$D$24,Lister!$E$24,Lister!$D$7:$D$13),IF(AND(E72&lt;DATE(2021,1,1),MONTH(F72)=1),(NETWORKDAYS(Lister!$D$24,F72,Lister!$D$7:$D$13)-T72)*N72/NETWORKDAYS(Lister!$D$24,Lister!$E$24,Lister!$D$7:$D$13),IF(AND(E72&lt;DATE(2021,1,1),F72&gt;DATE(2021,1,31)),(NETWORKDAYS(Lister!$D$24,Lister!$E$24,Lister!$D$7:$D$13)-T72)*N72/NETWORKDAYS(Lister!$D$24,Lister!$E$24,Lister!$D$7:$D$13),IF(OR(AND(E72&lt;DATE(2021,1,1),F72&lt;DATE(2021,1,1)),E72&gt;DATE(2021,1,31)),0)))))),0),"")</f>
        <v/>
      </c>
      <c r="AB72" s="50" t="str">
        <f>IFERROR(MAX(IF(OR(O72="",P72="",Q72="",R72="",S72="",T72="",U72=""),"",IF(AND(MONTH(E72)=2,MONTH(F72)=2),(NETWORKDAYS(E72,F72,Lister!$D$7:$D$13)-U72)*N72/NETWORKDAYS(Lister!$D$25,Lister!$E$25,Lister!$D$7:$D$13),IF(AND(E72&lt;DATE(2021,2,1),MONTH(F72)=2),(NETWORKDAYS(Lister!$D$25,F72,Lister!$D$7:$D$13)-U72)*N72/NETWORKDAYS(Lister!$D$25,Lister!$E$25,Lister!$D$7:$D$13),IF(AND(E72&lt;DATE(2021,2,1),F72&lt;DATE(2021,2,1)),0)))),0),"")</f>
        <v/>
      </c>
      <c r="AC72" s="52" t="str">
        <f t="shared" si="3"/>
        <v/>
      </c>
    </row>
    <row r="73" spans="1:29" x14ac:dyDescent="0.35">
      <c r="A73" s="11" t="str">
        <f t="shared" si="4"/>
        <v/>
      </c>
      <c r="B73" s="33"/>
      <c r="C73" s="17"/>
      <c r="D73" s="18"/>
      <c r="E73" s="12"/>
      <c r="F73" s="12"/>
      <c r="G73" s="42" t="str">
        <f>IF(OR(E73="",F73=""),"",NETWORKDAYS(E73,F73,Lister!$D$7:$D$13))</f>
        <v/>
      </c>
      <c r="H73" s="14"/>
      <c r="I73" s="25" t="str">
        <f t="shared" si="0"/>
        <v/>
      </c>
      <c r="J73" s="47"/>
      <c r="K73" s="48"/>
      <c r="L73" s="15"/>
      <c r="M73" s="51" t="str">
        <f t="shared" si="1"/>
        <v/>
      </c>
      <c r="N73" s="49" t="str">
        <f t="shared" si="2"/>
        <v/>
      </c>
      <c r="O73" s="15"/>
      <c r="P73" s="15"/>
      <c r="Q73" s="15"/>
      <c r="R73" s="15"/>
      <c r="S73" s="15"/>
      <c r="T73" s="15"/>
      <c r="U73" s="15"/>
      <c r="V73" s="50" t="str">
        <f>IFERROR(MAX(IF(OR(O73="",P73="",Q73="",R73="",S73="",T73="",U73=""),"",IF(AND(MONTH(E73)=8,MONTH(F73)=8),(NETWORKDAYS(E73,F73,Lister!$D$7:$D$13)-O73)*N73/NETWORKDAYS(Lister!$D$19,Lister!$E$19,Lister!$D$7:$D$13),IF(AND(MONTH(E73)=8,F73&gt;DATE(2020,8,31)),(NETWORKDAYS(E73,Lister!$E$19,Lister!$D$7:$D$13)-O73)*N73/NETWORKDAYS(Lister!$D$19,Lister!$E$19,Lister!$D$7:$D$13),IF(E73&gt;DATE(2020,8,31),0)))),0),"")</f>
        <v/>
      </c>
      <c r="W73" s="50" t="str">
        <f>IFERROR(MAX(IF(OR(O73="",P73="",Q73="",R73="",S73="",T73="",U73=""),"",IF(AND(MONTH(E73)=9,MONTH(F73)=9),(NETWORKDAYS(E73,F73,Lister!$D$7:$D$13)-P73)*N73/NETWORKDAYS(Lister!$D$20,Lister!$E$20,Lister!$D$7:$D$13),IF(AND(MONTH(E73)=9,F73&gt;DATE(2020,9,30)),(NETWORKDAYS(E73,Lister!$E$20,Lister!$D$7:$D$13)-P73)*N73/NETWORKDAYS(Lister!$D$20,Lister!$E$20,Lister!$D$7:$D$13),IF(AND(E73&lt;DATE(2020,9,1),MONTH(F73)=9),(NETWORKDAYS(Lister!$D$20,F73,Lister!$D$7:$D$13)-P73)*N73/NETWORKDAYS(Lister!$D$20,Lister!$E$20,Lister!$D$7:$D$13),IF(AND(E73&lt;DATE(2020,9,1),F73&gt;DATE(2020,9,30)),(NETWORKDAYS(Lister!$D$20,Lister!$E$20,Lister!$D$7:$D$13)-P73)*N73/NETWORKDAYS(Lister!$D$20,Lister!$E$20,Lister!$D$7:$D$13),IF(OR(AND(E73&lt;DATE(2020,9,1),F73&lt;DATE(2020,9,1)),E73&gt;DATE(2020,9,30)),0)))))),0),"")</f>
        <v/>
      </c>
      <c r="X73" s="50" t="str">
        <f>IFERROR(MAX(IF(OR(O73="",P73="",Q73="",R73="",S73="",T73="",U73=""),"",IF(AND(MONTH(E73)=10,MONTH(F73)=10),(NETWORKDAYS(E73,F73,Lister!$D$7:$D$13)-Q73)*N73/NETWORKDAYS(Lister!$D$21,Lister!$E$21,Lister!$D$7:$D$13),IF(AND(MONTH(E73)=10,F73&gt;DATE(2020,10,31)),(NETWORKDAYS(E73,Lister!$E$21,Lister!$D$7:$D$13)-Q73)*N73/NETWORKDAYS(Lister!$D$21,Lister!$E$21,Lister!$D$7:$D$13),IF(AND(E73&lt;DATE(2020,10,1),MONTH(F73)=10),(NETWORKDAYS(Lister!$D$21,F73,Lister!$D$7:$D$13)-Q73)*N73/NETWORKDAYS(Lister!$D$21,Lister!$E$21,Lister!$D$7:$D$13),IF(AND(E73&lt;DATE(2020,31,1),F73&gt;DATE(2020,10,31)),(NETWORKDAYS(Lister!$D$21,Lister!$E$21,Lister!$D$7:$D$13)-Q73)*N73/NETWORKDAYS(Lister!$D$21,Lister!$E$21,Lister!$D$7:$D$13),IF(OR(AND(E73&lt;DATE(2020,10,1),F73&lt;DATE(2020,10,1)),E73&gt;DATE(2020,10,31)),0)))))),0),"")</f>
        <v/>
      </c>
      <c r="Y73" s="50" t="str">
        <f>IFERROR(MAX(IF(OR(O73="",P73="",Q73="",R73="",S73="",T73="",U73=""),"",IF(AND(MONTH(E73)=11,MONTH(F73)=11),(NETWORKDAYS(E73,F73,Lister!$D$7:$D$13)-R73)*N73/NETWORKDAYS(Lister!$D$22,Lister!$E$22,Lister!$D$7:$D$13),IF(AND(MONTH(E73)=11,F73&gt;DATE(2020,11,30)),(NETWORKDAYS(E73,Lister!$E$22,Lister!$D$7:$D$13)-R73)*N73/NETWORKDAYS(Lister!$D$22,Lister!$E$22,Lister!$D$7:$D$13),IF(AND(E73&lt;DATE(2020,11,1),MONTH(F73)=11),(NETWORKDAYS(Lister!$D$22,F73,Lister!$D$7:$D$13)-R73)*N73/NETWORKDAYS(Lister!$D$22,Lister!$E$22,Lister!$D$7:$D$13),IF(AND(E73&lt;DATE(2020,11,1),F73&gt;DATE(2020,11,30)),(NETWORKDAYS(Lister!$D$22,Lister!$E$22,Lister!$D$7:$D$13)-R73)*N73/NETWORKDAYS(Lister!$D$22,Lister!$E$22,Lister!$D$7:$D$13),IF(OR(AND(E73&lt;DATE(2020,11,1),F73&lt;DATE(2020,11,1)),E73&gt;DATE(2020,11,30)),0)))))),0),"")</f>
        <v/>
      </c>
      <c r="Z73" s="50" t="str">
        <f>IFERROR(MAX(IF(OR(O73="",P73="",Q73="",R73="",S73="",T73="",U73=""),"",IF(AND(MONTH(E73)=12,MONTH(F73)=12),(NETWORKDAYS(E73,F73,Lister!$D$7:$D$13)-S73)*N73/NETWORKDAYS(Lister!$D$23,Lister!$E$23,Lister!$D$7:$D$13),IF(AND(MONTH(E73)=12,F73&gt;DATE(2020,12,31)),(NETWORKDAYS(E73,Lister!$E$23,Lister!$D$7:$D$13)-S73)*N73/NETWORKDAYS(Lister!$D$23,Lister!$E$23,Lister!$D$7:$D$13),IF(AND(E73&lt;DATE(2020,12,1),MONTH(F73)=12),(NETWORKDAYS(Lister!$D$23,F73,Lister!$D$7:$D$13)-S73)*N73/NETWORKDAYS(Lister!$D$23,Lister!$E$23,Lister!$D$7:$D$13),IF(AND(E73&lt;DATE(2020,12,1),F73&gt;DATE(2020,12,31)),(NETWORKDAYS(Lister!$D$23,Lister!$E$23,Lister!$D$7:$D$13)-S73)*N73/NETWORKDAYS(Lister!$D$23,Lister!$E$23,Lister!$D$7:$D$13),IF(OR(AND(E73&lt;DATE(2020,12,1),F73&lt;DATE(2020,12,1)),E73&gt;DATE(2020,12,31)),0)))))),0),"")</f>
        <v/>
      </c>
      <c r="AA73" s="50" t="str">
        <f>IFERROR(MAX(IF(OR(O73="",P73="",Q73="",R73="",S73="",T73="",U73=""),"",IF(AND(MONTH(E73)=1,MONTH(F73)=1),(NETWORKDAYS(E73,F73,Lister!$D$7:$D$13)-T73)*N73/NETWORKDAYS(Lister!$D$24,Lister!$E$24,Lister!$D$7:$D$13),IF(AND(MONTH(E73)=1,F73&gt;DATE(2021,1,31)),(NETWORKDAYS(E73,Lister!$E$24,Lister!$D$7:$D$13)-T73)*N73/NETWORKDAYS(Lister!$D$24,Lister!$E$24,Lister!$D$7:$D$13),IF(AND(E73&lt;DATE(2021,1,1),MONTH(F73)=1),(NETWORKDAYS(Lister!$D$24,F73,Lister!$D$7:$D$13)-T73)*N73/NETWORKDAYS(Lister!$D$24,Lister!$E$24,Lister!$D$7:$D$13),IF(AND(E73&lt;DATE(2021,1,1),F73&gt;DATE(2021,1,31)),(NETWORKDAYS(Lister!$D$24,Lister!$E$24,Lister!$D$7:$D$13)-T73)*N73/NETWORKDAYS(Lister!$D$24,Lister!$E$24,Lister!$D$7:$D$13),IF(OR(AND(E73&lt;DATE(2021,1,1),F73&lt;DATE(2021,1,1)),E73&gt;DATE(2021,1,31)),0)))))),0),"")</f>
        <v/>
      </c>
      <c r="AB73" s="50" t="str">
        <f>IFERROR(MAX(IF(OR(O73="",P73="",Q73="",R73="",S73="",T73="",U73=""),"",IF(AND(MONTH(E73)=2,MONTH(F73)=2),(NETWORKDAYS(E73,F73,Lister!$D$7:$D$13)-U73)*N73/NETWORKDAYS(Lister!$D$25,Lister!$E$25,Lister!$D$7:$D$13),IF(AND(E73&lt;DATE(2021,2,1),MONTH(F73)=2),(NETWORKDAYS(Lister!$D$25,F73,Lister!$D$7:$D$13)-U73)*N73/NETWORKDAYS(Lister!$D$25,Lister!$E$25,Lister!$D$7:$D$13),IF(AND(E73&lt;DATE(2021,2,1),F73&lt;DATE(2021,2,1)),0)))),0),"")</f>
        <v/>
      </c>
      <c r="AC73" s="52" t="str">
        <f t="shared" si="3"/>
        <v/>
      </c>
    </row>
    <row r="74" spans="1:29" x14ac:dyDescent="0.35">
      <c r="A74" s="11" t="str">
        <f t="shared" si="4"/>
        <v/>
      </c>
      <c r="B74" s="33"/>
      <c r="C74" s="17"/>
      <c r="D74" s="18"/>
      <c r="E74" s="12"/>
      <c r="F74" s="12"/>
      <c r="G74" s="42" t="str">
        <f>IF(OR(E74="",F74=""),"",NETWORKDAYS(E74,F74,Lister!$D$7:$D$13))</f>
        <v/>
      </c>
      <c r="H74" s="14"/>
      <c r="I74" s="25" t="str">
        <f t="shared" si="0"/>
        <v/>
      </c>
      <c r="J74" s="47"/>
      <c r="K74" s="48"/>
      <c r="L74" s="15"/>
      <c r="M74" s="51" t="str">
        <f t="shared" si="1"/>
        <v/>
      </c>
      <c r="N74" s="49" t="str">
        <f t="shared" si="2"/>
        <v/>
      </c>
      <c r="O74" s="15"/>
      <c r="P74" s="15"/>
      <c r="Q74" s="15"/>
      <c r="R74" s="15"/>
      <c r="S74" s="15"/>
      <c r="T74" s="15"/>
      <c r="U74" s="15"/>
      <c r="V74" s="50" t="str">
        <f>IFERROR(MAX(IF(OR(O74="",P74="",Q74="",R74="",S74="",T74="",U74=""),"",IF(AND(MONTH(E74)=8,MONTH(F74)=8),(NETWORKDAYS(E74,F74,Lister!$D$7:$D$13)-O74)*N74/NETWORKDAYS(Lister!$D$19,Lister!$E$19,Lister!$D$7:$D$13),IF(AND(MONTH(E74)=8,F74&gt;DATE(2020,8,31)),(NETWORKDAYS(E74,Lister!$E$19,Lister!$D$7:$D$13)-O74)*N74/NETWORKDAYS(Lister!$D$19,Lister!$E$19,Lister!$D$7:$D$13),IF(E74&gt;DATE(2020,8,31),0)))),0),"")</f>
        <v/>
      </c>
      <c r="W74" s="50" t="str">
        <f>IFERROR(MAX(IF(OR(O74="",P74="",Q74="",R74="",S74="",T74="",U74=""),"",IF(AND(MONTH(E74)=9,MONTH(F74)=9),(NETWORKDAYS(E74,F74,Lister!$D$7:$D$13)-P74)*N74/NETWORKDAYS(Lister!$D$20,Lister!$E$20,Lister!$D$7:$D$13),IF(AND(MONTH(E74)=9,F74&gt;DATE(2020,9,30)),(NETWORKDAYS(E74,Lister!$E$20,Lister!$D$7:$D$13)-P74)*N74/NETWORKDAYS(Lister!$D$20,Lister!$E$20,Lister!$D$7:$D$13),IF(AND(E74&lt;DATE(2020,9,1),MONTH(F74)=9),(NETWORKDAYS(Lister!$D$20,F74,Lister!$D$7:$D$13)-P74)*N74/NETWORKDAYS(Lister!$D$20,Lister!$E$20,Lister!$D$7:$D$13),IF(AND(E74&lt;DATE(2020,9,1),F74&gt;DATE(2020,9,30)),(NETWORKDAYS(Lister!$D$20,Lister!$E$20,Lister!$D$7:$D$13)-P74)*N74/NETWORKDAYS(Lister!$D$20,Lister!$E$20,Lister!$D$7:$D$13),IF(OR(AND(E74&lt;DATE(2020,9,1),F74&lt;DATE(2020,9,1)),E74&gt;DATE(2020,9,30)),0)))))),0),"")</f>
        <v/>
      </c>
      <c r="X74" s="50" t="str">
        <f>IFERROR(MAX(IF(OR(O74="",P74="",Q74="",R74="",S74="",T74="",U74=""),"",IF(AND(MONTH(E74)=10,MONTH(F74)=10),(NETWORKDAYS(E74,F74,Lister!$D$7:$D$13)-Q74)*N74/NETWORKDAYS(Lister!$D$21,Lister!$E$21,Lister!$D$7:$D$13),IF(AND(MONTH(E74)=10,F74&gt;DATE(2020,10,31)),(NETWORKDAYS(E74,Lister!$E$21,Lister!$D$7:$D$13)-Q74)*N74/NETWORKDAYS(Lister!$D$21,Lister!$E$21,Lister!$D$7:$D$13),IF(AND(E74&lt;DATE(2020,10,1),MONTH(F74)=10),(NETWORKDAYS(Lister!$D$21,F74,Lister!$D$7:$D$13)-Q74)*N74/NETWORKDAYS(Lister!$D$21,Lister!$E$21,Lister!$D$7:$D$13),IF(AND(E74&lt;DATE(2020,31,1),F74&gt;DATE(2020,10,31)),(NETWORKDAYS(Lister!$D$21,Lister!$E$21,Lister!$D$7:$D$13)-Q74)*N74/NETWORKDAYS(Lister!$D$21,Lister!$E$21,Lister!$D$7:$D$13),IF(OR(AND(E74&lt;DATE(2020,10,1),F74&lt;DATE(2020,10,1)),E74&gt;DATE(2020,10,31)),0)))))),0),"")</f>
        <v/>
      </c>
      <c r="Y74" s="50" t="str">
        <f>IFERROR(MAX(IF(OR(O74="",P74="",Q74="",R74="",S74="",T74="",U74=""),"",IF(AND(MONTH(E74)=11,MONTH(F74)=11),(NETWORKDAYS(E74,F74,Lister!$D$7:$D$13)-R74)*N74/NETWORKDAYS(Lister!$D$22,Lister!$E$22,Lister!$D$7:$D$13),IF(AND(MONTH(E74)=11,F74&gt;DATE(2020,11,30)),(NETWORKDAYS(E74,Lister!$E$22,Lister!$D$7:$D$13)-R74)*N74/NETWORKDAYS(Lister!$D$22,Lister!$E$22,Lister!$D$7:$D$13),IF(AND(E74&lt;DATE(2020,11,1),MONTH(F74)=11),(NETWORKDAYS(Lister!$D$22,F74,Lister!$D$7:$D$13)-R74)*N74/NETWORKDAYS(Lister!$D$22,Lister!$E$22,Lister!$D$7:$D$13),IF(AND(E74&lt;DATE(2020,11,1),F74&gt;DATE(2020,11,30)),(NETWORKDAYS(Lister!$D$22,Lister!$E$22,Lister!$D$7:$D$13)-R74)*N74/NETWORKDAYS(Lister!$D$22,Lister!$E$22,Lister!$D$7:$D$13),IF(OR(AND(E74&lt;DATE(2020,11,1),F74&lt;DATE(2020,11,1)),E74&gt;DATE(2020,11,30)),0)))))),0),"")</f>
        <v/>
      </c>
      <c r="Z74" s="50" t="str">
        <f>IFERROR(MAX(IF(OR(O74="",P74="",Q74="",R74="",S74="",T74="",U74=""),"",IF(AND(MONTH(E74)=12,MONTH(F74)=12),(NETWORKDAYS(E74,F74,Lister!$D$7:$D$13)-S74)*N74/NETWORKDAYS(Lister!$D$23,Lister!$E$23,Lister!$D$7:$D$13),IF(AND(MONTH(E74)=12,F74&gt;DATE(2020,12,31)),(NETWORKDAYS(E74,Lister!$E$23,Lister!$D$7:$D$13)-S74)*N74/NETWORKDAYS(Lister!$D$23,Lister!$E$23,Lister!$D$7:$D$13),IF(AND(E74&lt;DATE(2020,12,1),MONTH(F74)=12),(NETWORKDAYS(Lister!$D$23,F74,Lister!$D$7:$D$13)-S74)*N74/NETWORKDAYS(Lister!$D$23,Lister!$E$23,Lister!$D$7:$D$13),IF(AND(E74&lt;DATE(2020,12,1),F74&gt;DATE(2020,12,31)),(NETWORKDAYS(Lister!$D$23,Lister!$E$23,Lister!$D$7:$D$13)-S74)*N74/NETWORKDAYS(Lister!$D$23,Lister!$E$23,Lister!$D$7:$D$13),IF(OR(AND(E74&lt;DATE(2020,12,1),F74&lt;DATE(2020,12,1)),E74&gt;DATE(2020,12,31)),0)))))),0),"")</f>
        <v/>
      </c>
      <c r="AA74" s="50" t="str">
        <f>IFERROR(MAX(IF(OR(O74="",P74="",Q74="",R74="",S74="",T74="",U74=""),"",IF(AND(MONTH(E74)=1,MONTH(F74)=1),(NETWORKDAYS(E74,F74,Lister!$D$7:$D$13)-T74)*N74/NETWORKDAYS(Lister!$D$24,Lister!$E$24,Lister!$D$7:$D$13),IF(AND(MONTH(E74)=1,F74&gt;DATE(2021,1,31)),(NETWORKDAYS(E74,Lister!$E$24,Lister!$D$7:$D$13)-T74)*N74/NETWORKDAYS(Lister!$D$24,Lister!$E$24,Lister!$D$7:$D$13),IF(AND(E74&lt;DATE(2021,1,1),MONTH(F74)=1),(NETWORKDAYS(Lister!$D$24,F74,Lister!$D$7:$D$13)-T74)*N74/NETWORKDAYS(Lister!$D$24,Lister!$E$24,Lister!$D$7:$D$13),IF(AND(E74&lt;DATE(2021,1,1),F74&gt;DATE(2021,1,31)),(NETWORKDAYS(Lister!$D$24,Lister!$E$24,Lister!$D$7:$D$13)-T74)*N74/NETWORKDAYS(Lister!$D$24,Lister!$E$24,Lister!$D$7:$D$13),IF(OR(AND(E74&lt;DATE(2021,1,1),F74&lt;DATE(2021,1,1)),E74&gt;DATE(2021,1,31)),0)))))),0),"")</f>
        <v/>
      </c>
      <c r="AB74" s="50" t="str">
        <f>IFERROR(MAX(IF(OR(O74="",P74="",Q74="",R74="",S74="",T74="",U74=""),"",IF(AND(MONTH(E74)=2,MONTH(F74)=2),(NETWORKDAYS(E74,F74,Lister!$D$7:$D$13)-U74)*N74/NETWORKDAYS(Lister!$D$25,Lister!$E$25,Lister!$D$7:$D$13),IF(AND(E74&lt;DATE(2021,2,1),MONTH(F74)=2),(NETWORKDAYS(Lister!$D$25,F74,Lister!$D$7:$D$13)-U74)*N74/NETWORKDAYS(Lister!$D$25,Lister!$E$25,Lister!$D$7:$D$13),IF(AND(E74&lt;DATE(2021,2,1),F74&lt;DATE(2021,2,1)),0)))),0),"")</f>
        <v/>
      </c>
      <c r="AC74" s="52" t="str">
        <f t="shared" si="3"/>
        <v/>
      </c>
    </row>
    <row r="75" spans="1:29" x14ac:dyDescent="0.35">
      <c r="A75" s="11" t="str">
        <f t="shared" si="4"/>
        <v/>
      </c>
      <c r="B75" s="33"/>
      <c r="C75" s="17"/>
      <c r="D75" s="18"/>
      <c r="E75" s="12"/>
      <c r="F75" s="12"/>
      <c r="G75" s="42" t="str">
        <f>IF(OR(E75="",F75=""),"",NETWORKDAYS(E75,F75,Lister!$D$7:$D$13))</f>
        <v/>
      </c>
      <c r="H75" s="14"/>
      <c r="I75" s="25" t="str">
        <f t="shared" si="0"/>
        <v/>
      </c>
      <c r="J75" s="47"/>
      <c r="K75" s="48"/>
      <c r="L75" s="15"/>
      <c r="M75" s="51" t="str">
        <f t="shared" si="1"/>
        <v/>
      </c>
      <c r="N75" s="49" t="str">
        <f t="shared" si="2"/>
        <v/>
      </c>
      <c r="O75" s="15"/>
      <c r="P75" s="15"/>
      <c r="Q75" s="15"/>
      <c r="R75" s="15"/>
      <c r="S75" s="15"/>
      <c r="T75" s="15"/>
      <c r="U75" s="15"/>
      <c r="V75" s="50" t="str">
        <f>IFERROR(MAX(IF(OR(O75="",P75="",Q75="",R75="",S75="",T75="",U75=""),"",IF(AND(MONTH(E75)=8,MONTH(F75)=8),(NETWORKDAYS(E75,F75,Lister!$D$7:$D$13)-O75)*N75/NETWORKDAYS(Lister!$D$19,Lister!$E$19,Lister!$D$7:$D$13),IF(AND(MONTH(E75)=8,F75&gt;DATE(2020,8,31)),(NETWORKDAYS(E75,Lister!$E$19,Lister!$D$7:$D$13)-O75)*N75/NETWORKDAYS(Lister!$D$19,Lister!$E$19,Lister!$D$7:$D$13),IF(E75&gt;DATE(2020,8,31),0)))),0),"")</f>
        <v/>
      </c>
      <c r="W75" s="50" t="str">
        <f>IFERROR(MAX(IF(OR(O75="",P75="",Q75="",R75="",S75="",T75="",U75=""),"",IF(AND(MONTH(E75)=9,MONTH(F75)=9),(NETWORKDAYS(E75,F75,Lister!$D$7:$D$13)-P75)*N75/NETWORKDAYS(Lister!$D$20,Lister!$E$20,Lister!$D$7:$D$13),IF(AND(MONTH(E75)=9,F75&gt;DATE(2020,9,30)),(NETWORKDAYS(E75,Lister!$E$20,Lister!$D$7:$D$13)-P75)*N75/NETWORKDAYS(Lister!$D$20,Lister!$E$20,Lister!$D$7:$D$13),IF(AND(E75&lt;DATE(2020,9,1),MONTH(F75)=9),(NETWORKDAYS(Lister!$D$20,F75,Lister!$D$7:$D$13)-P75)*N75/NETWORKDAYS(Lister!$D$20,Lister!$E$20,Lister!$D$7:$D$13),IF(AND(E75&lt;DATE(2020,9,1),F75&gt;DATE(2020,9,30)),(NETWORKDAYS(Lister!$D$20,Lister!$E$20,Lister!$D$7:$D$13)-P75)*N75/NETWORKDAYS(Lister!$D$20,Lister!$E$20,Lister!$D$7:$D$13),IF(OR(AND(E75&lt;DATE(2020,9,1),F75&lt;DATE(2020,9,1)),E75&gt;DATE(2020,9,30)),0)))))),0),"")</f>
        <v/>
      </c>
      <c r="X75" s="50" t="str">
        <f>IFERROR(MAX(IF(OR(O75="",P75="",Q75="",R75="",S75="",T75="",U75=""),"",IF(AND(MONTH(E75)=10,MONTH(F75)=10),(NETWORKDAYS(E75,F75,Lister!$D$7:$D$13)-Q75)*N75/NETWORKDAYS(Lister!$D$21,Lister!$E$21,Lister!$D$7:$D$13),IF(AND(MONTH(E75)=10,F75&gt;DATE(2020,10,31)),(NETWORKDAYS(E75,Lister!$E$21,Lister!$D$7:$D$13)-Q75)*N75/NETWORKDAYS(Lister!$D$21,Lister!$E$21,Lister!$D$7:$D$13),IF(AND(E75&lt;DATE(2020,10,1),MONTH(F75)=10),(NETWORKDAYS(Lister!$D$21,F75,Lister!$D$7:$D$13)-Q75)*N75/NETWORKDAYS(Lister!$D$21,Lister!$E$21,Lister!$D$7:$D$13),IF(AND(E75&lt;DATE(2020,31,1),F75&gt;DATE(2020,10,31)),(NETWORKDAYS(Lister!$D$21,Lister!$E$21,Lister!$D$7:$D$13)-Q75)*N75/NETWORKDAYS(Lister!$D$21,Lister!$E$21,Lister!$D$7:$D$13),IF(OR(AND(E75&lt;DATE(2020,10,1),F75&lt;DATE(2020,10,1)),E75&gt;DATE(2020,10,31)),0)))))),0),"")</f>
        <v/>
      </c>
      <c r="Y75" s="50" t="str">
        <f>IFERROR(MAX(IF(OR(O75="",P75="",Q75="",R75="",S75="",T75="",U75=""),"",IF(AND(MONTH(E75)=11,MONTH(F75)=11),(NETWORKDAYS(E75,F75,Lister!$D$7:$D$13)-R75)*N75/NETWORKDAYS(Lister!$D$22,Lister!$E$22,Lister!$D$7:$D$13),IF(AND(MONTH(E75)=11,F75&gt;DATE(2020,11,30)),(NETWORKDAYS(E75,Lister!$E$22,Lister!$D$7:$D$13)-R75)*N75/NETWORKDAYS(Lister!$D$22,Lister!$E$22,Lister!$D$7:$D$13),IF(AND(E75&lt;DATE(2020,11,1),MONTH(F75)=11),(NETWORKDAYS(Lister!$D$22,F75,Lister!$D$7:$D$13)-R75)*N75/NETWORKDAYS(Lister!$D$22,Lister!$E$22,Lister!$D$7:$D$13),IF(AND(E75&lt;DATE(2020,11,1),F75&gt;DATE(2020,11,30)),(NETWORKDAYS(Lister!$D$22,Lister!$E$22,Lister!$D$7:$D$13)-R75)*N75/NETWORKDAYS(Lister!$D$22,Lister!$E$22,Lister!$D$7:$D$13),IF(OR(AND(E75&lt;DATE(2020,11,1),F75&lt;DATE(2020,11,1)),E75&gt;DATE(2020,11,30)),0)))))),0),"")</f>
        <v/>
      </c>
      <c r="Z75" s="50" t="str">
        <f>IFERROR(MAX(IF(OR(O75="",P75="",Q75="",R75="",S75="",T75="",U75=""),"",IF(AND(MONTH(E75)=12,MONTH(F75)=12),(NETWORKDAYS(E75,F75,Lister!$D$7:$D$13)-S75)*N75/NETWORKDAYS(Lister!$D$23,Lister!$E$23,Lister!$D$7:$D$13),IF(AND(MONTH(E75)=12,F75&gt;DATE(2020,12,31)),(NETWORKDAYS(E75,Lister!$E$23,Lister!$D$7:$D$13)-S75)*N75/NETWORKDAYS(Lister!$D$23,Lister!$E$23,Lister!$D$7:$D$13),IF(AND(E75&lt;DATE(2020,12,1),MONTH(F75)=12),(NETWORKDAYS(Lister!$D$23,F75,Lister!$D$7:$D$13)-S75)*N75/NETWORKDAYS(Lister!$D$23,Lister!$E$23,Lister!$D$7:$D$13),IF(AND(E75&lt;DATE(2020,12,1),F75&gt;DATE(2020,12,31)),(NETWORKDAYS(Lister!$D$23,Lister!$E$23,Lister!$D$7:$D$13)-S75)*N75/NETWORKDAYS(Lister!$D$23,Lister!$E$23,Lister!$D$7:$D$13),IF(OR(AND(E75&lt;DATE(2020,12,1),F75&lt;DATE(2020,12,1)),E75&gt;DATE(2020,12,31)),0)))))),0),"")</f>
        <v/>
      </c>
      <c r="AA75" s="50" t="str">
        <f>IFERROR(MAX(IF(OR(O75="",P75="",Q75="",R75="",S75="",T75="",U75=""),"",IF(AND(MONTH(E75)=1,MONTH(F75)=1),(NETWORKDAYS(E75,F75,Lister!$D$7:$D$13)-T75)*N75/NETWORKDAYS(Lister!$D$24,Lister!$E$24,Lister!$D$7:$D$13),IF(AND(MONTH(E75)=1,F75&gt;DATE(2021,1,31)),(NETWORKDAYS(E75,Lister!$E$24,Lister!$D$7:$D$13)-T75)*N75/NETWORKDAYS(Lister!$D$24,Lister!$E$24,Lister!$D$7:$D$13),IF(AND(E75&lt;DATE(2021,1,1),MONTH(F75)=1),(NETWORKDAYS(Lister!$D$24,F75,Lister!$D$7:$D$13)-T75)*N75/NETWORKDAYS(Lister!$D$24,Lister!$E$24,Lister!$D$7:$D$13),IF(AND(E75&lt;DATE(2021,1,1),F75&gt;DATE(2021,1,31)),(NETWORKDAYS(Lister!$D$24,Lister!$E$24,Lister!$D$7:$D$13)-T75)*N75/NETWORKDAYS(Lister!$D$24,Lister!$E$24,Lister!$D$7:$D$13),IF(OR(AND(E75&lt;DATE(2021,1,1),F75&lt;DATE(2021,1,1)),E75&gt;DATE(2021,1,31)),0)))))),0),"")</f>
        <v/>
      </c>
      <c r="AB75" s="50" t="str">
        <f>IFERROR(MAX(IF(OR(O75="",P75="",Q75="",R75="",S75="",T75="",U75=""),"",IF(AND(MONTH(E75)=2,MONTH(F75)=2),(NETWORKDAYS(E75,F75,Lister!$D$7:$D$13)-U75)*N75/NETWORKDAYS(Lister!$D$25,Lister!$E$25,Lister!$D$7:$D$13),IF(AND(E75&lt;DATE(2021,2,1),MONTH(F75)=2),(NETWORKDAYS(Lister!$D$25,F75,Lister!$D$7:$D$13)-U75)*N75/NETWORKDAYS(Lister!$D$25,Lister!$E$25,Lister!$D$7:$D$13),IF(AND(E75&lt;DATE(2021,2,1),F75&lt;DATE(2021,2,1)),0)))),0),"")</f>
        <v/>
      </c>
      <c r="AC75" s="52" t="str">
        <f t="shared" si="3"/>
        <v/>
      </c>
    </row>
    <row r="76" spans="1:29" x14ac:dyDescent="0.35">
      <c r="A76" s="11" t="str">
        <f t="shared" si="4"/>
        <v/>
      </c>
      <c r="B76" s="33"/>
      <c r="C76" s="17"/>
      <c r="D76" s="18"/>
      <c r="E76" s="12"/>
      <c r="F76" s="12"/>
      <c r="G76" s="42" t="str">
        <f>IF(OR(E76="",F76=""),"",NETWORKDAYS(E76,F76,Lister!$D$7:$D$13))</f>
        <v/>
      </c>
      <c r="H76" s="14"/>
      <c r="I76" s="25" t="str">
        <f t="shared" si="0"/>
        <v/>
      </c>
      <c r="J76" s="47"/>
      <c r="K76" s="48"/>
      <c r="L76" s="15"/>
      <c r="M76" s="51" t="str">
        <f t="shared" si="1"/>
        <v/>
      </c>
      <c r="N76" s="49" t="str">
        <f t="shared" si="2"/>
        <v/>
      </c>
      <c r="O76" s="15"/>
      <c r="P76" s="15"/>
      <c r="Q76" s="15"/>
      <c r="R76" s="15"/>
      <c r="S76" s="15"/>
      <c r="T76" s="15"/>
      <c r="U76" s="15"/>
      <c r="V76" s="50" t="str">
        <f>IFERROR(MAX(IF(OR(O76="",P76="",Q76="",R76="",S76="",T76="",U76=""),"",IF(AND(MONTH(E76)=8,MONTH(F76)=8),(NETWORKDAYS(E76,F76,Lister!$D$7:$D$13)-O76)*N76/NETWORKDAYS(Lister!$D$19,Lister!$E$19,Lister!$D$7:$D$13),IF(AND(MONTH(E76)=8,F76&gt;DATE(2020,8,31)),(NETWORKDAYS(E76,Lister!$E$19,Lister!$D$7:$D$13)-O76)*N76/NETWORKDAYS(Lister!$D$19,Lister!$E$19,Lister!$D$7:$D$13),IF(E76&gt;DATE(2020,8,31),0)))),0),"")</f>
        <v/>
      </c>
      <c r="W76" s="50" t="str">
        <f>IFERROR(MAX(IF(OR(O76="",P76="",Q76="",R76="",S76="",T76="",U76=""),"",IF(AND(MONTH(E76)=9,MONTH(F76)=9),(NETWORKDAYS(E76,F76,Lister!$D$7:$D$13)-P76)*N76/NETWORKDAYS(Lister!$D$20,Lister!$E$20,Lister!$D$7:$D$13),IF(AND(MONTH(E76)=9,F76&gt;DATE(2020,9,30)),(NETWORKDAYS(E76,Lister!$E$20,Lister!$D$7:$D$13)-P76)*N76/NETWORKDAYS(Lister!$D$20,Lister!$E$20,Lister!$D$7:$D$13),IF(AND(E76&lt;DATE(2020,9,1),MONTH(F76)=9),(NETWORKDAYS(Lister!$D$20,F76,Lister!$D$7:$D$13)-P76)*N76/NETWORKDAYS(Lister!$D$20,Lister!$E$20,Lister!$D$7:$D$13),IF(AND(E76&lt;DATE(2020,9,1),F76&gt;DATE(2020,9,30)),(NETWORKDAYS(Lister!$D$20,Lister!$E$20,Lister!$D$7:$D$13)-P76)*N76/NETWORKDAYS(Lister!$D$20,Lister!$E$20,Lister!$D$7:$D$13),IF(OR(AND(E76&lt;DATE(2020,9,1),F76&lt;DATE(2020,9,1)),E76&gt;DATE(2020,9,30)),0)))))),0),"")</f>
        <v/>
      </c>
      <c r="X76" s="50" t="str">
        <f>IFERROR(MAX(IF(OR(O76="",P76="",Q76="",R76="",S76="",T76="",U76=""),"",IF(AND(MONTH(E76)=10,MONTH(F76)=10),(NETWORKDAYS(E76,F76,Lister!$D$7:$D$13)-Q76)*N76/NETWORKDAYS(Lister!$D$21,Lister!$E$21,Lister!$D$7:$D$13),IF(AND(MONTH(E76)=10,F76&gt;DATE(2020,10,31)),(NETWORKDAYS(E76,Lister!$E$21,Lister!$D$7:$D$13)-Q76)*N76/NETWORKDAYS(Lister!$D$21,Lister!$E$21,Lister!$D$7:$D$13),IF(AND(E76&lt;DATE(2020,10,1),MONTH(F76)=10),(NETWORKDAYS(Lister!$D$21,F76,Lister!$D$7:$D$13)-Q76)*N76/NETWORKDAYS(Lister!$D$21,Lister!$E$21,Lister!$D$7:$D$13),IF(AND(E76&lt;DATE(2020,31,1),F76&gt;DATE(2020,10,31)),(NETWORKDAYS(Lister!$D$21,Lister!$E$21,Lister!$D$7:$D$13)-Q76)*N76/NETWORKDAYS(Lister!$D$21,Lister!$E$21,Lister!$D$7:$D$13),IF(OR(AND(E76&lt;DATE(2020,10,1),F76&lt;DATE(2020,10,1)),E76&gt;DATE(2020,10,31)),0)))))),0),"")</f>
        <v/>
      </c>
      <c r="Y76" s="50" t="str">
        <f>IFERROR(MAX(IF(OR(O76="",P76="",Q76="",R76="",S76="",T76="",U76=""),"",IF(AND(MONTH(E76)=11,MONTH(F76)=11),(NETWORKDAYS(E76,F76,Lister!$D$7:$D$13)-R76)*N76/NETWORKDAYS(Lister!$D$22,Lister!$E$22,Lister!$D$7:$D$13),IF(AND(MONTH(E76)=11,F76&gt;DATE(2020,11,30)),(NETWORKDAYS(E76,Lister!$E$22,Lister!$D$7:$D$13)-R76)*N76/NETWORKDAYS(Lister!$D$22,Lister!$E$22,Lister!$D$7:$D$13),IF(AND(E76&lt;DATE(2020,11,1),MONTH(F76)=11),(NETWORKDAYS(Lister!$D$22,F76,Lister!$D$7:$D$13)-R76)*N76/NETWORKDAYS(Lister!$D$22,Lister!$E$22,Lister!$D$7:$D$13),IF(AND(E76&lt;DATE(2020,11,1),F76&gt;DATE(2020,11,30)),(NETWORKDAYS(Lister!$D$22,Lister!$E$22,Lister!$D$7:$D$13)-R76)*N76/NETWORKDAYS(Lister!$D$22,Lister!$E$22,Lister!$D$7:$D$13),IF(OR(AND(E76&lt;DATE(2020,11,1),F76&lt;DATE(2020,11,1)),E76&gt;DATE(2020,11,30)),0)))))),0),"")</f>
        <v/>
      </c>
      <c r="Z76" s="50" t="str">
        <f>IFERROR(MAX(IF(OR(O76="",P76="",Q76="",R76="",S76="",T76="",U76=""),"",IF(AND(MONTH(E76)=12,MONTH(F76)=12),(NETWORKDAYS(E76,F76,Lister!$D$7:$D$13)-S76)*N76/NETWORKDAYS(Lister!$D$23,Lister!$E$23,Lister!$D$7:$D$13),IF(AND(MONTH(E76)=12,F76&gt;DATE(2020,12,31)),(NETWORKDAYS(E76,Lister!$E$23,Lister!$D$7:$D$13)-S76)*N76/NETWORKDAYS(Lister!$D$23,Lister!$E$23,Lister!$D$7:$D$13),IF(AND(E76&lt;DATE(2020,12,1),MONTH(F76)=12),(NETWORKDAYS(Lister!$D$23,F76,Lister!$D$7:$D$13)-S76)*N76/NETWORKDAYS(Lister!$D$23,Lister!$E$23,Lister!$D$7:$D$13),IF(AND(E76&lt;DATE(2020,12,1),F76&gt;DATE(2020,12,31)),(NETWORKDAYS(Lister!$D$23,Lister!$E$23,Lister!$D$7:$D$13)-S76)*N76/NETWORKDAYS(Lister!$D$23,Lister!$E$23,Lister!$D$7:$D$13),IF(OR(AND(E76&lt;DATE(2020,12,1),F76&lt;DATE(2020,12,1)),E76&gt;DATE(2020,12,31)),0)))))),0),"")</f>
        <v/>
      </c>
      <c r="AA76" s="50" t="str">
        <f>IFERROR(MAX(IF(OR(O76="",P76="",Q76="",R76="",S76="",T76="",U76=""),"",IF(AND(MONTH(E76)=1,MONTH(F76)=1),(NETWORKDAYS(E76,F76,Lister!$D$7:$D$13)-T76)*N76/NETWORKDAYS(Lister!$D$24,Lister!$E$24,Lister!$D$7:$D$13),IF(AND(MONTH(E76)=1,F76&gt;DATE(2021,1,31)),(NETWORKDAYS(E76,Lister!$E$24,Lister!$D$7:$D$13)-T76)*N76/NETWORKDAYS(Lister!$D$24,Lister!$E$24,Lister!$D$7:$D$13),IF(AND(E76&lt;DATE(2021,1,1),MONTH(F76)=1),(NETWORKDAYS(Lister!$D$24,F76,Lister!$D$7:$D$13)-T76)*N76/NETWORKDAYS(Lister!$D$24,Lister!$E$24,Lister!$D$7:$D$13),IF(AND(E76&lt;DATE(2021,1,1),F76&gt;DATE(2021,1,31)),(NETWORKDAYS(Lister!$D$24,Lister!$E$24,Lister!$D$7:$D$13)-T76)*N76/NETWORKDAYS(Lister!$D$24,Lister!$E$24,Lister!$D$7:$D$13),IF(OR(AND(E76&lt;DATE(2021,1,1),F76&lt;DATE(2021,1,1)),E76&gt;DATE(2021,1,31)),0)))))),0),"")</f>
        <v/>
      </c>
      <c r="AB76" s="50" t="str">
        <f>IFERROR(MAX(IF(OR(O76="",P76="",Q76="",R76="",S76="",T76="",U76=""),"",IF(AND(MONTH(E76)=2,MONTH(F76)=2),(NETWORKDAYS(E76,F76,Lister!$D$7:$D$13)-U76)*N76/NETWORKDAYS(Lister!$D$25,Lister!$E$25,Lister!$D$7:$D$13),IF(AND(E76&lt;DATE(2021,2,1),MONTH(F76)=2),(NETWORKDAYS(Lister!$D$25,F76,Lister!$D$7:$D$13)-U76)*N76/NETWORKDAYS(Lister!$D$25,Lister!$E$25,Lister!$D$7:$D$13),IF(AND(E76&lt;DATE(2021,2,1),F76&lt;DATE(2021,2,1)),0)))),0),"")</f>
        <v/>
      </c>
      <c r="AC76" s="52" t="str">
        <f t="shared" si="3"/>
        <v/>
      </c>
    </row>
    <row r="77" spans="1:29" x14ac:dyDescent="0.35">
      <c r="A77" s="11" t="str">
        <f t="shared" si="4"/>
        <v/>
      </c>
      <c r="B77" s="33"/>
      <c r="C77" s="17"/>
      <c r="D77" s="18"/>
      <c r="E77" s="12"/>
      <c r="F77" s="12"/>
      <c r="G77" s="42" t="str">
        <f>IF(OR(E77="",F77=""),"",NETWORKDAYS(E77,F77,Lister!$D$7:$D$13))</f>
        <v/>
      </c>
      <c r="H77" s="14"/>
      <c r="I77" s="25" t="str">
        <f t="shared" si="0"/>
        <v/>
      </c>
      <c r="J77" s="47"/>
      <c r="K77" s="48"/>
      <c r="L77" s="15"/>
      <c r="M77" s="51" t="str">
        <f t="shared" si="1"/>
        <v/>
      </c>
      <c r="N77" s="49" t="str">
        <f t="shared" si="2"/>
        <v/>
      </c>
      <c r="O77" s="15"/>
      <c r="P77" s="15"/>
      <c r="Q77" s="15"/>
      <c r="R77" s="15"/>
      <c r="S77" s="15"/>
      <c r="T77" s="15"/>
      <c r="U77" s="15"/>
      <c r="V77" s="50" t="str">
        <f>IFERROR(MAX(IF(OR(O77="",P77="",Q77="",R77="",S77="",T77="",U77=""),"",IF(AND(MONTH(E77)=8,MONTH(F77)=8),(NETWORKDAYS(E77,F77,Lister!$D$7:$D$13)-O77)*N77/NETWORKDAYS(Lister!$D$19,Lister!$E$19,Lister!$D$7:$D$13),IF(AND(MONTH(E77)=8,F77&gt;DATE(2020,8,31)),(NETWORKDAYS(E77,Lister!$E$19,Lister!$D$7:$D$13)-O77)*N77/NETWORKDAYS(Lister!$D$19,Lister!$E$19,Lister!$D$7:$D$13),IF(E77&gt;DATE(2020,8,31),0)))),0),"")</f>
        <v/>
      </c>
      <c r="W77" s="50" t="str">
        <f>IFERROR(MAX(IF(OR(O77="",P77="",Q77="",R77="",S77="",T77="",U77=""),"",IF(AND(MONTH(E77)=9,MONTH(F77)=9),(NETWORKDAYS(E77,F77,Lister!$D$7:$D$13)-P77)*N77/NETWORKDAYS(Lister!$D$20,Lister!$E$20,Lister!$D$7:$D$13),IF(AND(MONTH(E77)=9,F77&gt;DATE(2020,9,30)),(NETWORKDAYS(E77,Lister!$E$20,Lister!$D$7:$D$13)-P77)*N77/NETWORKDAYS(Lister!$D$20,Lister!$E$20,Lister!$D$7:$D$13),IF(AND(E77&lt;DATE(2020,9,1),MONTH(F77)=9),(NETWORKDAYS(Lister!$D$20,F77,Lister!$D$7:$D$13)-P77)*N77/NETWORKDAYS(Lister!$D$20,Lister!$E$20,Lister!$D$7:$D$13),IF(AND(E77&lt;DATE(2020,9,1),F77&gt;DATE(2020,9,30)),(NETWORKDAYS(Lister!$D$20,Lister!$E$20,Lister!$D$7:$D$13)-P77)*N77/NETWORKDAYS(Lister!$D$20,Lister!$E$20,Lister!$D$7:$D$13),IF(OR(AND(E77&lt;DATE(2020,9,1),F77&lt;DATE(2020,9,1)),E77&gt;DATE(2020,9,30)),0)))))),0),"")</f>
        <v/>
      </c>
      <c r="X77" s="50" t="str">
        <f>IFERROR(MAX(IF(OR(O77="",P77="",Q77="",R77="",S77="",T77="",U77=""),"",IF(AND(MONTH(E77)=10,MONTH(F77)=10),(NETWORKDAYS(E77,F77,Lister!$D$7:$D$13)-Q77)*N77/NETWORKDAYS(Lister!$D$21,Lister!$E$21,Lister!$D$7:$D$13),IF(AND(MONTH(E77)=10,F77&gt;DATE(2020,10,31)),(NETWORKDAYS(E77,Lister!$E$21,Lister!$D$7:$D$13)-Q77)*N77/NETWORKDAYS(Lister!$D$21,Lister!$E$21,Lister!$D$7:$D$13),IF(AND(E77&lt;DATE(2020,10,1),MONTH(F77)=10),(NETWORKDAYS(Lister!$D$21,F77,Lister!$D$7:$D$13)-Q77)*N77/NETWORKDAYS(Lister!$D$21,Lister!$E$21,Lister!$D$7:$D$13),IF(AND(E77&lt;DATE(2020,31,1),F77&gt;DATE(2020,10,31)),(NETWORKDAYS(Lister!$D$21,Lister!$E$21,Lister!$D$7:$D$13)-Q77)*N77/NETWORKDAYS(Lister!$D$21,Lister!$E$21,Lister!$D$7:$D$13),IF(OR(AND(E77&lt;DATE(2020,10,1),F77&lt;DATE(2020,10,1)),E77&gt;DATE(2020,10,31)),0)))))),0),"")</f>
        <v/>
      </c>
      <c r="Y77" s="50" t="str">
        <f>IFERROR(MAX(IF(OR(O77="",P77="",Q77="",R77="",S77="",T77="",U77=""),"",IF(AND(MONTH(E77)=11,MONTH(F77)=11),(NETWORKDAYS(E77,F77,Lister!$D$7:$D$13)-R77)*N77/NETWORKDAYS(Lister!$D$22,Lister!$E$22,Lister!$D$7:$D$13),IF(AND(MONTH(E77)=11,F77&gt;DATE(2020,11,30)),(NETWORKDAYS(E77,Lister!$E$22,Lister!$D$7:$D$13)-R77)*N77/NETWORKDAYS(Lister!$D$22,Lister!$E$22,Lister!$D$7:$D$13),IF(AND(E77&lt;DATE(2020,11,1),MONTH(F77)=11),(NETWORKDAYS(Lister!$D$22,F77,Lister!$D$7:$D$13)-R77)*N77/NETWORKDAYS(Lister!$D$22,Lister!$E$22,Lister!$D$7:$D$13),IF(AND(E77&lt;DATE(2020,11,1),F77&gt;DATE(2020,11,30)),(NETWORKDAYS(Lister!$D$22,Lister!$E$22,Lister!$D$7:$D$13)-R77)*N77/NETWORKDAYS(Lister!$D$22,Lister!$E$22,Lister!$D$7:$D$13),IF(OR(AND(E77&lt;DATE(2020,11,1),F77&lt;DATE(2020,11,1)),E77&gt;DATE(2020,11,30)),0)))))),0),"")</f>
        <v/>
      </c>
      <c r="Z77" s="50" t="str">
        <f>IFERROR(MAX(IF(OR(O77="",P77="",Q77="",R77="",S77="",T77="",U77=""),"",IF(AND(MONTH(E77)=12,MONTH(F77)=12),(NETWORKDAYS(E77,F77,Lister!$D$7:$D$13)-S77)*N77/NETWORKDAYS(Lister!$D$23,Lister!$E$23,Lister!$D$7:$D$13),IF(AND(MONTH(E77)=12,F77&gt;DATE(2020,12,31)),(NETWORKDAYS(E77,Lister!$E$23,Lister!$D$7:$D$13)-S77)*N77/NETWORKDAYS(Lister!$D$23,Lister!$E$23,Lister!$D$7:$D$13),IF(AND(E77&lt;DATE(2020,12,1),MONTH(F77)=12),(NETWORKDAYS(Lister!$D$23,F77,Lister!$D$7:$D$13)-S77)*N77/NETWORKDAYS(Lister!$D$23,Lister!$E$23,Lister!$D$7:$D$13),IF(AND(E77&lt;DATE(2020,12,1),F77&gt;DATE(2020,12,31)),(NETWORKDAYS(Lister!$D$23,Lister!$E$23,Lister!$D$7:$D$13)-S77)*N77/NETWORKDAYS(Lister!$D$23,Lister!$E$23,Lister!$D$7:$D$13),IF(OR(AND(E77&lt;DATE(2020,12,1),F77&lt;DATE(2020,12,1)),E77&gt;DATE(2020,12,31)),0)))))),0),"")</f>
        <v/>
      </c>
      <c r="AA77" s="50" t="str">
        <f>IFERROR(MAX(IF(OR(O77="",P77="",Q77="",R77="",S77="",T77="",U77=""),"",IF(AND(MONTH(E77)=1,MONTH(F77)=1),(NETWORKDAYS(E77,F77,Lister!$D$7:$D$13)-T77)*N77/NETWORKDAYS(Lister!$D$24,Lister!$E$24,Lister!$D$7:$D$13),IF(AND(MONTH(E77)=1,F77&gt;DATE(2021,1,31)),(NETWORKDAYS(E77,Lister!$E$24,Lister!$D$7:$D$13)-T77)*N77/NETWORKDAYS(Lister!$D$24,Lister!$E$24,Lister!$D$7:$D$13),IF(AND(E77&lt;DATE(2021,1,1),MONTH(F77)=1),(NETWORKDAYS(Lister!$D$24,F77,Lister!$D$7:$D$13)-T77)*N77/NETWORKDAYS(Lister!$D$24,Lister!$E$24,Lister!$D$7:$D$13),IF(AND(E77&lt;DATE(2021,1,1),F77&gt;DATE(2021,1,31)),(NETWORKDAYS(Lister!$D$24,Lister!$E$24,Lister!$D$7:$D$13)-T77)*N77/NETWORKDAYS(Lister!$D$24,Lister!$E$24,Lister!$D$7:$D$13),IF(OR(AND(E77&lt;DATE(2021,1,1),F77&lt;DATE(2021,1,1)),E77&gt;DATE(2021,1,31)),0)))))),0),"")</f>
        <v/>
      </c>
      <c r="AB77" s="50" t="str">
        <f>IFERROR(MAX(IF(OR(O77="",P77="",Q77="",R77="",S77="",T77="",U77=""),"",IF(AND(MONTH(E77)=2,MONTH(F77)=2),(NETWORKDAYS(E77,F77,Lister!$D$7:$D$13)-U77)*N77/NETWORKDAYS(Lister!$D$25,Lister!$E$25,Lister!$D$7:$D$13),IF(AND(E77&lt;DATE(2021,2,1),MONTH(F77)=2),(NETWORKDAYS(Lister!$D$25,F77,Lister!$D$7:$D$13)-U77)*N77/NETWORKDAYS(Lister!$D$25,Lister!$E$25,Lister!$D$7:$D$13),IF(AND(E77&lt;DATE(2021,2,1),F77&lt;DATE(2021,2,1)),0)))),0),"")</f>
        <v/>
      </c>
      <c r="AC77" s="52" t="str">
        <f t="shared" si="3"/>
        <v/>
      </c>
    </row>
    <row r="78" spans="1:29" x14ac:dyDescent="0.35">
      <c r="A78" s="11" t="str">
        <f t="shared" si="4"/>
        <v/>
      </c>
      <c r="B78" s="33"/>
      <c r="C78" s="17"/>
      <c r="D78" s="18"/>
      <c r="E78" s="12"/>
      <c r="F78" s="12"/>
      <c r="G78" s="42" t="str">
        <f>IF(OR(E78="",F78=""),"",NETWORKDAYS(E78,F78,Lister!$D$7:$D$13))</f>
        <v/>
      </c>
      <c r="H78" s="14"/>
      <c r="I78" s="25" t="str">
        <f t="shared" si="0"/>
        <v/>
      </c>
      <c r="J78" s="47"/>
      <c r="K78" s="48"/>
      <c r="L78" s="15"/>
      <c r="M78" s="51" t="str">
        <f t="shared" si="1"/>
        <v/>
      </c>
      <c r="N78" s="49" t="str">
        <f t="shared" si="2"/>
        <v/>
      </c>
      <c r="O78" s="15"/>
      <c r="P78" s="15"/>
      <c r="Q78" s="15"/>
      <c r="R78" s="15"/>
      <c r="S78" s="15"/>
      <c r="T78" s="15"/>
      <c r="U78" s="15"/>
      <c r="V78" s="50" t="str">
        <f>IFERROR(MAX(IF(OR(O78="",P78="",Q78="",R78="",S78="",T78="",U78=""),"",IF(AND(MONTH(E78)=8,MONTH(F78)=8),(NETWORKDAYS(E78,F78,Lister!$D$7:$D$13)-O78)*N78/NETWORKDAYS(Lister!$D$19,Lister!$E$19,Lister!$D$7:$D$13),IF(AND(MONTH(E78)=8,F78&gt;DATE(2020,8,31)),(NETWORKDAYS(E78,Lister!$E$19,Lister!$D$7:$D$13)-O78)*N78/NETWORKDAYS(Lister!$D$19,Lister!$E$19,Lister!$D$7:$D$13),IF(E78&gt;DATE(2020,8,31),0)))),0),"")</f>
        <v/>
      </c>
      <c r="W78" s="50" t="str">
        <f>IFERROR(MAX(IF(OR(O78="",P78="",Q78="",R78="",S78="",T78="",U78=""),"",IF(AND(MONTH(E78)=9,MONTH(F78)=9),(NETWORKDAYS(E78,F78,Lister!$D$7:$D$13)-P78)*N78/NETWORKDAYS(Lister!$D$20,Lister!$E$20,Lister!$D$7:$D$13),IF(AND(MONTH(E78)=9,F78&gt;DATE(2020,9,30)),(NETWORKDAYS(E78,Lister!$E$20,Lister!$D$7:$D$13)-P78)*N78/NETWORKDAYS(Lister!$D$20,Lister!$E$20,Lister!$D$7:$D$13),IF(AND(E78&lt;DATE(2020,9,1),MONTH(F78)=9),(NETWORKDAYS(Lister!$D$20,F78,Lister!$D$7:$D$13)-P78)*N78/NETWORKDAYS(Lister!$D$20,Lister!$E$20,Lister!$D$7:$D$13),IF(AND(E78&lt;DATE(2020,9,1),F78&gt;DATE(2020,9,30)),(NETWORKDAYS(Lister!$D$20,Lister!$E$20,Lister!$D$7:$D$13)-P78)*N78/NETWORKDAYS(Lister!$D$20,Lister!$E$20,Lister!$D$7:$D$13),IF(OR(AND(E78&lt;DATE(2020,9,1),F78&lt;DATE(2020,9,1)),E78&gt;DATE(2020,9,30)),0)))))),0),"")</f>
        <v/>
      </c>
      <c r="X78" s="50" t="str">
        <f>IFERROR(MAX(IF(OR(O78="",P78="",Q78="",R78="",S78="",T78="",U78=""),"",IF(AND(MONTH(E78)=10,MONTH(F78)=10),(NETWORKDAYS(E78,F78,Lister!$D$7:$D$13)-Q78)*N78/NETWORKDAYS(Lister!$D$21,Lister!$E$21,Lister!$D$7:$D$13),IF(AND(MONTH(E78)=10,F78&gt;DATE(2020,10,31)),(NETWORKDAYS(E78,Lister!$E$21,Lister!$D$7:$D$13)-Q78)*N78/NETWORKDAYS(Lister!$D$21,Lister!$E$21,Lister!$D$7:$D$13),IF(AND(E78&lt;DATE(2020,10,1),MONTH(F78)=10),(NETWORKDAYS(Lister!$D$21,F78,Lister!$D$7:$D$13)-Q78)*N78/NETWORKDAYS(Lister!$D$21,Lister!$E$21,Lister!$D$7:$D$13),IF(AND(E78&lt;DATE(2020,31,1),F78&gt;DATE(2020,10,31)),(NETWORKDAYS(Lister!$D$21,Lister!$E$21,Lister!$D$7:$D$13)-Q78)*N78/NETWORKDAYS(Lister!$D$21,Lister!$E$21,Lister!$D$7:$D$13),IF(OR(AND(E78&lt;DATE(2020,10,1),F78&lt;DATE(2020,10,1)),E78&gt;DATE(2020,10,31)),0)))))),0),"")</f>
        <v/>
      </c>
      <c r="Y78" s="50" t="str">
        <f>IFERROR(MAX(IF(OR(O78="",P78="",Q78="",R78="",S78="",T78="",U78=""),"",IF(AND(MONTH(E78)=11,MONTH(F78)=11),(NETWORKDAYS(E78,F78,Lister!$D$7:$D$13)-R78)*N78/NETWORKDAYS(Lister!$D$22,Lister!$E$22,Lister!$D$7:$D$13),IF(AND(MONTH(E78)=11,F78&gt;DATE(2020,11,30)),(NETWORKDAYS(E78,Lister!$E$22,Lister!$D$7:$D$13)-R78)*N78/NETWORKDAYS(Lister!$D$22,Lister!$E$22,Lister!$D$7:$D$13),IF(AND(E78&lt;DATE(2020,11,1),MONTH(F78)=11),(NETWORKDAYS(Lister!$D$22,F78,Lister!$D$7:$D$13)-R78)*N78/NETWORKDAYS(Lister!$D$22,Lister!$E$22,Lister!$D$7:$D$13),IF(AND(E78&lt;DATE(2020,11,1),F78&gt;DATE(2020,11,30)),(NETWORKDAYS(Lister!$D$22,Lister!$E$22,Lister!$D$7:$D$13)-R78)*N78/NETWORKDAYS(Lister!$D$22,Lister!$E$22,Lister!$D$7:$D$13),IF(OR(AND(E78&lt;DATE(2020,11,1),F78&lt;DATE(2020,11,1)),E78&gt;DATE(2020,11,30)),0)))))),0),"")</f>
        <v/>
      </c>
      <c r="Z78" s="50" t="str">
        <f>IFERROR(MAX(IF(OR(O78="",P78="",Q78="",R78="",S78="",T78="",U78=""),"",IF(AND(MONTH(E78)=12,MONTH(F78)=12),(NETWORKDAYS(E78,F78,Lister!$D$7:$D$13)-S78)*N78/NETWORKDAYS(Lister!$D$23,Lister!$E$23,Lister!$D$7:$D$13),IF(AND(MONTH(E78)=12,F78&gt;DATE(2020,12,31)),(NETWORKDAYS(E78,Lister!$E$23,Lister!$D$7:$D$13)-S78)*N78/NETWORKDAYS(Lister!$D$23,Lister!$E$23,Lister!$D$7:$D$13),IF(AND(E78&lt;DATE(2020,12,1),MONTH(F78)=12),(NETWORKDAYS(Lister!$D$23,F78,Lister!$D$7:$D$13)-S78)*N78/NETWORKDAYS(Lister!$D$23,Lister!$E$23,Lister!$D$7:$D$13),IF(AND(E78&lt;DATE(2020,12,1),F78&gt;DATE(2020,12,31)),(NETWORKDAYS(Lister!$D$23,Lister!$E$23,Lister!$D$7:$D$13)-S78)*N78/NETWORKDAYS(Lister!$D$23,Lister!$E$23,Lister!$D$7:$D$13),IF(OR(AND(E78&lt;DATE(2020,12,1),F78&lt;DATE(2020,12,1)),E78&gt;DATE(2020,12,31)),0)))))),0),"")</f>
        <v/>
      </c>
      <c r="AA78" s="50" t="str">
        <f>IFERROR(MAX(IF(OR(O78="",P78="",Q78="",R78="",S78="",T78="",U78=""),"",IF(AND(MONTH(E78)=1,MONTH(F78)=1),(NETWORKDAYS(E78,F78,Lister!$D$7:$D$13)-T78)*N78/NETWORKDAYS(Lister!$D$24,Lister!$E$24,Lister!$D$7:$D$13),IF(AND(MONTH(E78)=1,F78&gt;DATE(2021,1,31)),(NETWORKDAYS(E78,Lister!$E$24,Lister!$D$7:$D$13)-T78)*N78/NETWORKDAYS(Lister!$D$24,Lister!$E$24,Lister!$D$7:$D$13),IF(AND(E78&lt;DATE(2021,1,1),MONTH(F78)=1),(NETWORKDAYS(Lister!$D$24,F78,Lister!$D$7:$D$13)-T78)*N78/NETWORKDAYS(Lister!$D$24,Lister!$E$24,Lister!$D$7:$D$13),IF(AND(E78&lt;DATE(2021,1,1),F78&gt;DATE(2021,1,31)),(NETWORKDAYS(Lister!$D$24,Lister!$E$24,Lister!$D$7:$D$13)-T78)*N78/NETWORKDAYS(Lister!$D$24,Lister!$E$24,Lister!$D$7:$D$13),IF(OR(AND(E78&lt;DATE(2021,1,1),F78&lt;DATE(2021,1,1)),E78&gt;DATE(2021,1,31)),0)))))),0),"")</f>
        <v/>
      </c>
      <c r="AB78" s="50" t="str">
        <f>IFERROR(MAX(IF(OR(O78="",P78="",Q78="",R78="",S78="",T78="",U78=""),"",IF(AND(MONTH(E78)=2,MONTH(F78)=2),(NETWORKDAYS(E78,F78,Lister!$D$7:$D$13)-U78)*N78/NETWORKDAYS(Lister!$D$25,Lister!$E$25,Lister!$D$7:$D$13),IF(AND(E78&lt;DATE(2021,2,1),MONTH(F78)=2),(NETWORKDAYS(Lister!$D$25,F78,Lister!$D$7:$D$13)-U78)*N78/NETWORKDAYS(Lister!$D$25,Lister!$E$25,Lister!$D$7:$D$13),IF(AND(E78&lt;DATE(2021,2,1),F78&lt;DATE(2021,2,1)),0)))),0),"")</f>
        <v/>
      </c>
      <c r="AC78" s="52" t="str">
        <f t="shared" si="3"/>
        <v/>
      </c>
    </row>
    <row r="79" spans="1:29" x14ac:dyDescent="0.35">
      <c r="A79" s="11" t="str">
        <f t="shared" si="4"/>
        <v/>
      </c>
      <c r="B79" s="33"/>
      <c r="C79" s="17"/>
      <c r="D79" s="18"/>
      <c r="E79" s="12"/>
      <c r="F79" s="12"/>
      <c r="G79" s="42" t="str">
        <f>IF(OR(E79="",F79=""),"",NETWORKDAYS(E79,F79,Lister!$D$7:$D$13))</f>
        <v/>
      </c>
      <c r="H79" s="14"/>
      <c r="I79" s="25" t="str">
        <f t="shared" si="0"/>
        <v/>
      </c>
      <c r="J79" s="47"/>
      <c r="K79" s="48"/>
      <c r="L79" s="15"/>
      <c r="M79" s="51" t="str">
        <f t="shared" si="1"/>
        <v/>
      </c>
      <c r="N79" s="49" t="str">
        <f t="shared" si="2"/>
        <v/>
      </c>
      <c r="O79" s="15"/>
      <c r="P79" s="15"/>
      <c r="Q79" s="15"/>
      <c r="R79" s="15"/>
      <c r="S79" s="15"/>
      <c r="T79" s="15"/>
      <c r="U79" s="15"/>
      <c r="V79" s="50" t="str">
        <f>IFERROR(MAX(IF(OR(O79="",P79="",Q79="",R79="",S79="",T79="",U79=""),"",IF(AND(MONTH(E79)=8,MONTH(F79)=8),(NETWORKDAYS(E79,F79,Lister!$D$7:$D$13)-O79)*N79/NETWORKDAYS(Lister!$D$19,Lister!$E$19,Lister!$D$7:$D$13),IF(AND(MONTH(E79)=8,F79&gt;DATE(2020,8,31)),(NETWORKDAYS(E79,Lister!$E$19,Lister!$D$7:$D$13)-O79)*N79/NETWORKDAYS(Lister!$D$19,Lister!$E$19,Lister!$D$7:$D$13),IF(E79&gt;DATE(2020,8,31),0)))),0),"")</f>
        <v/>
      </c>
      <c r="W79" s="50" t="str">
        <f>IFERROR(MAX(IF(OR(O79="",P79="",Q79="",R79="",S79="",T79="",U79=""),"",IF(AND(MONTH(E79)=9,MONTH(F79)=9),(NETWORKDAYS(E79,F79,Lister!$D$7:$D$13)-P79)*N79/NETWORKDAYS(Lister!$D$20,Lister!$E$20,Lister!$D$7:$D$13),IF(AND(MONTH(E79)=9,F79&gt;DATE(2020,9,30)),(NETWORKDAYS(E79,Lister!$E$20,Lister!$D$7:$D$13)-P79)*N79/NETWORKDAYS(Lister!$D$20,Lister!$E$20,Lister!$D$7:$D$13),IF(AND(E79&lt;DATE(2020,9,1),MONTH(F79)=9),(NETWORKDAYS(Lister!$D$20,F79,Lister!$D$7:$D$13)-P79)*N79/NETWORKDAYS(Lister!$D$20,Lister!$E$20,Lister!$D$7:$D$13),IF(AND(E79&lt;DATE(2020,9,1),F79&gt;DATE(2020,9,30)),(NETWORKDAYS(Lister!$D$20,Lister!$E$20,Lister!$D$7:$D$13)-P79)*N79/NETWORKDAYS(Lister!$D$20,Lister!$E$20,Lister!$D$7:$D$13),IF(OR(AND(E79&lt;DATE(2020,9,1),F79&lt;DATE(2020,9,1)),E79&gt;DATE(2020,9,30)),0)))))),0),"")</f>
        <v/>
      </c>
      <c r="X79" s="50" t="str">
        <f>IFERROR(MAX(IF(OR(O79="",P79="",Q79="",R79="",S79="",T79="",U79=""),"",IF(AND(MONTH(E79)=10,MONTH(F79)=10),(NETWORKDAYS(E79,F79,Lister!$D$7:$D$13)-Q79)*N79/NETWORKDAYS(Lister!$D$21,Lister!$E$21,Lister!$D$7:$D$13),IF(AND(MONTH(E79)=10,F79&gt;DATE(2020,10,31)),(NETWORKDAYS(E79,Lister!$E$21,Lister!$D$7:$D$13)-Q79)*N79/NETWORKDAYS(Lister!$D$21,Lister!$E$21,Lister!$D$7:$D$13),IF(AND(E79&lt;DATE(2020,10,1),MONTH(F79)=10),(NETWORKDAYS(Lister!$D$21,F79,Lister!$D$7:$D$13)-Q79)*N79/NETWORKDAYS(Lister!$D$21,Lister!$E$21,Lister!$D$7:$D$13),IF(AND(E79&lt;DATE(2020,31,1),F79&gt;DATE(2020,10,31)),(NETWORKDAYS(Lister!$D$21,Lister!$E$21,Lister!$D$7:$D$13)-Q79)*N79/NETWORKDAYS(Lister!$D$21,Lister!$E$21,Lister!$D$7:$D$13),IF(OR(AND(E79&lt;DATE(2020,10,1),F79&lt;DATE(2020,10,1)),E79&gt;DATE(2020,10,31)),0)))))),0),"")</f>
        <v/>
      </c>
      <c r="Y79" s="50" t="str">
        <f>IFERROR(MAX(IF(OR(O79="",P79="",Q79="",R79="",S79="",T79="",U79=""),"",IF(AND(MONTH(E79)=11,MONTH(F79)=11),(NETWORKDAYS(E79,F79,Lister!$D$7:$D$13)-R79)*N79/NETWORKDAYS(Lister!$D$22,Lister!$E$22,Lister!$D$7:$D$13),IF(AND(MONTH(E79)=11,F79&gt;DATE(2020,11,30)),(NETWORKDAYS(E79,Lister!$E$22,Lister!$D$7:$D$13)-R79)*N79/NETWORKDAYS(Lister!$D$22,Lister!$E$22,Lister!$D$7:$D$13),IF(AND(E79&lt;DATE(2020,11,1),MONTH(F79)=11),(NETWORKDAYS(Lister!$D$22,F79,Lister!$D$7:$D$13)-R79)*N79/NETWORKDAYS(Lister!$D$22,Lister!$E$22,Lister!$D$7:$D$13),IF(AND(E79&lt;DATE(2020,11,1),F79&gt;DATE(2020,11,30)),(NETWORKDAYS(Lister!$D$22,Lister!$E$22,Lister!$D$7:$D$13)-R79)*N79/NETWORKDAYS(Lister!$D$22,Lister!$E$22,Lister!$D$7:$D$13),IF(OR(AND(E79&lt;DATE(2020,11,1),F79&lt;DATE(2020,11,1)),E79&gt;DATE(2020,11,30)),0)))))),0),"")</f>
        <v/>
      </c>
      <c r="Z79" s="50" t="str">
        <f>IFERROR(MAX(IF(OR(O79="",P79="",Q79="",R79="",S79="",T79="",U79=""),"",IF(AND(MONTH(E79)=12,MONTH(F79)=12),(NETWORKDAYS(E79,F79,Lister!$D$7:$D$13)-S79)*N79/NETWORKDAYS(Lister!$D$23,Lister!$E$23,Lister!$D$7:$D$13),IF(AND(MONTH(E79)=12,F79&gt;DATE(2020,12,31)),(NETWORKDAYS(E79,Lister!$E$23,Lister!$D$7:$D$13)-S79)*N79/NETWORKDAYS(Lister!$D$23,Lister!$E$23,Lister!$D$7:$D$13),IF(AND(E79&lt;DATE(2020,12,1),MONTH(F79)=12),(NETWORKDAYS(Lister!$D$23,F79,Lister!$D$7:$D$13)-S79)*N79/NETWORKDAYS(Lister!$D$23,Lister!$E$23,Lister!$D$7:$D$13),IF(AND(E79&lt;DATE(2020,12,1),F79&gt;DATE(2020,12,31)),(NETWORKDAYS(Lister!$D$23,Lister!$E$23,Lister!$D$7:$D$13)-S79)*N79/NETWORKDAYS(Lister!$D$23,Lister!$E$23,Lister!$D$7:$D$13),IF(OR(AND(E79&lt;DATE(2020,12,1),F79&lt;DATE(2020,12,1)),E79&gt;DATE(2020,12,31)),0)))))),0),"")</f>
        <v/>
      </c>
      <c r="AA79" s="50" t="str">
        <f>IFERROR(MAX(IF(OR(O79="",P79="",Q79="",R79="",S79="",T79="",U79=""),"",IF(AND(MONTH(E79)=1,MONTH(F79)=1),(NETWORKDAYS(E79,F79,Lister!$D$7:$D$13)-T79)*N79/NETWORKDAYS(Lister!$D$24,Lister!$E$24,Lister!$D$7:$D$13),IF(AND(MONTH(E79)=1,F79&gt;DATE(2021,1,31)),(NETWORKDAYS(E79,Lister!$E$24,Lister!$D$7:$D$13)-T79)*N79/NETWORKDAYS(Lister!$D$24,Lister!$E$24,Lister!$D$7:$D$13),IF(AND(E79&lt;DATE(2021,1,1),MONTH(F79)=1),(NETWORKDAYS(Lister!$D$24,F79,Lister!$D$7:$D$13)-T79)*N79/NETWORKDAYS(Lister!$D$24,Lister!$E$24,Lister!$D$7:$D$13),IF(AND(E79&lt;DATE(2021,1,1),F79&gt;DATE(2021,1,31)),(NETWORKDAYS(Lister!$D$24,Lister!$E$24,Lister!$D$7:$D$13)-T79)*N79/NETWORKDAYS(Lister!$D$24,Lister!$E$24,Lister!$D$7:$D$13),IF(OR(AND(E79&lt;DATE(2021,1,1),F79&lt;DATE(2021,1,1)),E79&gt;DATE(2021,1,31)),0)))))),0),"")</f>
        <v/>
      </c>
      <c r="AB79" s="50" t="str">
        <f>IFERROR(MAX(IF(OR(O79="",P79="",Q79="",R79="",S79="",T79="",U79=""),"",IF(AND(MONTH(E79)=2,MONTH(F79)=2),(NETWORKDAYS(E79,F79,Lister!$D$7:$D$13)-U79)*N79/NETWORKDAYS(Lister!$D$25,Lister!$E$25,Lister!$D$7:$D$13),IF(AND(E79&lt;DATE(2021,2,1),MONTH(F79)=2),(NETWORKDAYS(Lister!$D$25,F79,Lister!$D$7:$D$13)-U79)*N79/NETWORKDAYS(Lister!$D$25,Lister!$E$25,Lister!$D$7:$D$13),IF(AND(E79&lt;DATE(2021,2,1),F79&lt;DATE(2021,2,1)),0)))),0),"")</f>
        <v/>
      </c>
      <c r="AC79" s="52" t="str">
        <f t="shared" si="3"/>
        <v/>
      </c>
    </row>
    <row r="80" spans="1:29" x14ac:dyDescent="0.35">
      <c r="A80" s="11" t="str">
        <f t="shared" si="4"/>
        <v/>
      </c>
      <c r="B80" s="33"/>
      <c r="C80" s="17"/>
      <c r="D80" s="18"/>
      <c r="E80" s="12"/>
      <c r="F80" s="12"/>
      <c r="G80" s="42" t="str">
        <f>IF(OR(E80="",F80=""),"",NETWORKDAYS(E80,F80,Lister!$D$7:$D$13))</f>
        <v/>
      </c>
      <c r="H80" s="14"/>
      <c r="I80" s="25" t="str">
        <f t="shared" si="0"/>
        <v/>
      </c>
      <c r="J80" s="47"/>
      <c r="K80" s="48"/>
      <c r="L80" s="15"/>
      <c r="M80" s="51" t="str">
        <f t="shared" si="1"/>
        <v/>
      </c>
      <c r="N80" s="49" t="str">
        <f t="shared" si="2"/>
        <v/>
      </c>
      <c r="O80" s="15"/>
      <c r="P80" s="15"/>
      <c r="Q80" s="15"/>
      <c r="R80" s="15"/>
      <c r="S80" s="15"/>
      <c r="T80" s="15"/>
      <c r="U80" s="15"/>
      <c r="V80" s="50" t="str">
        <f>IFERROR(MAX(IF(OR(O80="",P80="",Q80="",R80="",S80="",T80="",U80=""),"",IF(AND(MONTH(E80)=8,MONTH(F80)=8),(NETWORKDAYS(E80,F80,Lister!$D$7:$D$13)-O80)*N80/NETWORKDAYS(Lister!$D$19,Lister!$E$19,Lister!$D$7:$D$13),IF(AND(MONTH(E80)=8,F80&gt;DATE(2020,8,31)),(NETWORKDAYS(E80,Lister!$E$19,Lister!$D$7:$D$13)-O80)*N80/NETWORKDAYS(Lister!$D$19,Lister!$E$19,Lister!$D$7:$D$13),IF(E80&gt;DATE(2020,8,31),0)))),0),"")</f>
        <v/>
      </c>
      <c r="W80" s="50" t="str">
        <f>IFERROR(MAX(IF(OR(O80="",P80="",Q80="",R80="",S80="",T80="",U80=""),"",IF(AND(MONTH(E80)=9,MONTH(F80)=9),(NETWORKDAYS(E80,F80,Lister!$D$7:$D$13)-P80)*N80/NETWORKDAYS(Lister!$D$20,Lister!$E$20,Lister!$D$7:$D$13),IF(AND(MONTH(E80)=9,F80&gt;DATE(2020,9,30)),(NETWORKDAYS(E80,Lister!$E$20,Lister!$D$7:$D$13)-P80)*N80/NETWORKDAYS(Lister!$D$20,Lister!$E$20,Lister!$D$7:$D$13),IF(AND(E80&lt;DATE(2020,9,1),MONTH(F80)=9),(NETWORKDAYS(Lister!$D$20,F80,Lister!$D$7:$D$13)-P80)*N80/NETWORKDAYS(Lister!$D$20,Lister!$E$20,Lister!$D$7:$D$13),IF(AND(E80&lt;DATE(2020,9,1),F80&gt;DATE(2020,9,30)),(NETWORKDAYS(Lister!$D$20,Lister!$E$20,Lister!$D$7:$D$13)-P80)*N80/NETWORKDAYS(Lister!$D$20,Lister!$E$20,Lister!$D$7:$D$13),IF(OR(AND(E80&lt;DATE(2020,9,1),F80&lt;DATE(2020,9,1)),E80&gt;DATE(2020,9,30)),0)))))),0),"")</f>
        <v/>
      </c>
      <c r="X80" s="50" t="str">
        <f>IFERROR(MAX(IF(OR(O80="",P80="",Q80="",R80="",S80="",T80="",U80=""),"",IF(AND(MONTH(E80)=10,MONTH(F80)=10),(NETWORKDAYS(E80,F80,Lister!$D$7:$D$13)-Q80)*N80/NETWORKDAYS(Lister!$D$21,Lister!$E$21,Lister!$D$7:$D$13),IF(AND(MONTH(E80)=10,F80&gt;DATE(2020,10,31)),(NETWORKDAYS(E80,Lister!$E$21,Lister!$D$7:$D$13)-Q80)*N80/NETWORKDAYS(Lister!$D$21,Lister!$E$21,Lister!$D$7:$D$13),IF(AND(E80&lt;DATE(2020,10,1),MONTH(F80)=10),(NETWORKDAYS(Lister!$D$21,F80,Lister!$D$7:$D$13)-Q80)*N80/NETWORKDAYS(Lister!$D$21,Lister!$E$21,Lister!$D$7:$D$13),IF(AND(E80&lt;DATE(2020,31,1),F80&gt;DATE(2020,10,31)),(NETWORKDAYS(Lister!$D$21,Lister!$E$21,Lister!$D$7:$D$13)-Q80)*N80/NETWORKDAYS(Lister!$D$21,Lister!$E$21,Lister!$D$7:$D$13),IF(OR(AND(E80&lt;DATE(2020,10,1),F80&lt;DATE(2020,10,1)),E80&gt;DATE(2020,10,31)),0)))))),0),"")</f>
        <v/>
      </c>
      <c r="Y80" s="50" t="str">
        <f>IFERROR(MAX(IF(OR(O80="",P80="",Q80="",R80="",S80="",T80="",U80=""),"",IF(AND(MONTH(E80)=11,MONTH(F80)=11),(NETWORKDAYS(E80,F80,Lister!$D$7:$D$13)-R80)*N80/NETWORKDAYS(Lister!$D$22,Lister!$E$22,Lister!$D$7:$D$13),IF(AND(MONTH(E80)=11,F80&gt;DATE(2020,11,30)),(NETWORKDAYS(E80,Lister!$E$22,Lister!$D$7:$D$13)-R80)*N80/NETWORKDAYS(Lister!$D$22,Lister!$E$22,Lister!$D$7:$D$13),IF(AND(E80&lt;DATE(2020,11,1),MONTH(F80)=11),(NETWORKDAYS(Lister!$D$22,F80,Lister!$D$7:$D$13)-R80)*N80/NETWORKDAYS(Lister!$D$22,Lister!$E$22,Lister!$D$7:$D$13),IF(AND(E80&lt;DATE(2020,11,1),F80&gt;DATE(2020,11,30)),(NETWORKDAYS(Lister!$D$22,Lister!$E$22,Lister!$D$7:$D$13)-R80)*N80/NETWORKDAYS(Lister!$D$22,Lister!$E$22,Lister!$D$7:$D$13),IF(OR(AND(E80&lt;DATE(2020,11,1),F80&lt;DATE(2020,11,1)),E80&gt;DATE(2020,11,30)),0)))))),0),"")</f>
        <v/>
      </c>
      <c r="Z80" s="50" t="str">
        <f>IFERROR(MAX(IF(OR(O80="",P80="",Q80="",R80="",S80="",T80="",U80=""),"",IF(AND(MONTH(E80)=12,MONTH(F80)=12),(NETWORKDAYS(E80,F80,Lister!$D$7:$D$13)-S80)*N80/NETWORKDAYS(Lister!$D$23,Lister!$E$23,Lister!$D$7:$D$13),IF(AND(MONTH(E80)=12,F80&gt;DATE(2020,12,31)),(NETWORKDAYS(E80,Lister!$E$23,Lister!$D$7:$D$13)-S80)*N80/NETWORKDAYS(Lister!$D$23,Lister!$E$23,Lister!$D$7:$D$13),IF(AND(E80&lt;DATE(2020,12,1),MONTH(F80)=12),(NETWORKDAYS(Lister!$D$23,F80,Lister!$D$7:$D$13)-S80)*N80/NETWORKDAYS(Lister!$D$23,Lister!$E$23,Lister!$D$7:$D$13),IF(AND(E80&lt;DATE(2020,12,1),F80&gt;DATE(2020,12,31)),(NETWORKDAYS(Lister!$D$23,Lister!$E$23,Lister!$D$7:$D$13)-S80)*N80/NETWORKDAYS(Lister!$D$23,Lister!$E$23,Lister!$D$7:$D$13),IF(OR(AND(E80&lt;DATE(2020,12,1),F80&lt;DATE(2020,12,1)),E80&gt;DATE(2020,12,31)),0)))))),0),"")</f>
        <v/>
      </c>
      <c r="AA80" s="50" t="str">
        <f>IFERROR(MAX(IF(OR(O80="",P80="",Q80="",R80="",S80="",T80="",U80=""),"",IF(AND(MONTH(E80)=1,MONTH(F80)=1),(NETWORKDAYS(E80,F80,Lister!$D$7:$D$13)-T80)*N80/NETWORKDAYS(Lister!$D$24,Lister!$E$24,Lister!$D$7:$D$13),IF(AND(MONTH(E80)=1,F80&gt;DATE(2021,1,31)),(NETWORKDAYS(E80,Lister!$E$24,Lister!$D$7:$D$13)-T80)*N80/NETWORKDAYS(Lister!$D$24,Lister!$E$24,Lister!$D$7:$D$13),IF(AND(E80&lt;DATE(2021,1,1),MONTH(F80)=1),(NETWORKDAYS(Lister!$D$24,F80,Lister!$D$7:$D$13)-T80)*N80/NETWORKDAYS(Lister!$D$24,Lister!$E$24,Lister!$D$7:$D$13),IF(AND(E80&lt;DATE(2021,1,1),F80&gt;DATE(2021,1,31)),(NETWORKDAYS(Lister!$D$24,Lister!$E$24,Lister!$D$7:$D$13)-T80)*N80/NETWORKDAYS(Lister!$D$24,Lister!$E$24,Lister!$D$7:$D$13),IF(OR(AND(E80&lt;DATE(2021,1,1),F80&lt;DATE(2021,1,1)),E80&gt;DATE(2021,1,31)),0)))))),0),"")</f>
        <v/>
      </c>
      <c r="AB80" s="50" t="str">
        <f>IFERROR(MAX(IF(OR(O80="",P80="",Q80="",R80="",S80="",T80="",U80=""),"",IF(AND(MONTH(E80)=2,MONTH(F80)=2),(NETWORKDAYS(E80,F80,Lister!$D$7:$D$13)-U80)*N80/NETWORKDAYS(Lister!$D$25,Lister!$E$25,Lister!$D$7:$D$13),IF(AND(E80&lt;DATE(2021,2,1),MONTH(F80)=2),(NETWORKDAYS(Lister!$D$25,F80,Lister!$D$7:$D$13)-U80)*N80/NETWORKDAYS(Lister!$D$25,Lister!$E$25,Lister!$D$7:$D$13),IF(AND(E80&lt;DATE(2021,2,1),F80&lt;DATE(2021,2,1)),0)))),0),"")</f>
        <v/>
      </c>
      <c r="AC80" s="52" t="str">
        <f t="shared" si="3"/>
        <v/>
      </c>
    </row>
    <row r="81" spans="1:29" x14ac:dyDescent="0.35">
      <c r="A81" s="11" t="str">
        <f t="shared" si="4"/>
        <v/>
      </c>
      <c r="B81" s="33"/>
      <c r="C81" s="17"/>
      <c r="D81" s="18"/>
      <c r="E81" s="12"/>
      <c r="F81" s="12"/>
      <c r="G81" s="42" t="str">
        <f>IF(OR(E81="",F81=""),"",NETWORKDAYS(E81,F81,Lister!$D$7:$D$13))</f>
        <v/>
      </c>
      <c r="H81" s="14"/>
      <c r="I81" s="25" t="str">
        <f t="shared" si="0"/>
        <v/>
      </c>
      <c r="J81" s="47"/>
      <c r="K81" s="48"/>
      <c r="L81" s="15"/>
      <c r="M81" s="51" t="str">
        <f t="shared" si="1"/>
        <v/>
      </c>
      <c r="N81" s="49" t="str">
        <f t="shared" si="2"/>
        <v/>
      </c>
      <c r="O81" s="15"/>
      <c r="P81" s="15"/>
      <c r="Q81" s="15"/>
      <c r="R81" s="15"/>
      <c r="S81" s="15"/>
      <c r="T81" s="15"/>
      <c r="U81" s="15"/>
      <c r="V81" s="50" t="str">
        <f>IFERROR(MAX(IF(OR(O81="",P81="",Q81="",R81="",S81="",T81="",U81=""),"",IF(AND(MONTH(E81)=8,MONTH(F81)=8),(NETWORKDAYS(E81,F81,Lister!$D$7:$D$13)-O81)*N81/NETWORKDAYS(Lister!$D$19,Lister!$E$19,Lister!$D$7:$D$13),IF(AND(MONTH(E81)=8,F81&gt;DATE(2020,8,31)),(NETWORKDAYS(E81,Lister!$E$19,Lister!$D$7:$D$13)-O81)*N81/NETWORKDAYS(Lister!$D$19,Lister!$E$19,Lister!$D$7:$D$13),IF(E81&gt;DATE(2020,8,31),0)))),0),"")</f>
        <v/>
      </c>
      <c r="W81" s="50" t="str">
        <f>IFERROR(MAX(IF(OR(O81="",P81="",Q81="",R81="",S81="",T81="",U81=""),"",IF(AND(MONTH(E81)=9,MONTH(F81)=9),(NETWORKDAYS(E81,F81,Lister!$D$7:$D$13)-P81)*N81/NETWORKDAYS(Lister!$D$20,Lister!$E$20,Lister!$D$7:$D$13),IF(AND(MONTH(E81)=9,F81&gt;DATE(2020,9,30)),(NETWORKDAYS(E81,Lister!$E$20,Lister!$D$7:$D$13)-P81)*N81/NETWORKDAYS(Lister!$D$20,Lister!$E$20,Lister!$D$7:$D$13),IF(AND(E81&lt;DATE(2020,9,1),MONTH(F81)=9),(NETWORKDAYS(Lister!$D$20,F81,Lister!$D$7:$D$13)-P81)*N81/NETWORKDAYS(Lister!$D$20,Lister!$E$20,Lister!$D$7:$D$13),IF(AND(E81&lt;DATE(2020,9,1),F81&gt;DATE(2020,9,30)),(NETWORKDAYS(Lister!$D$20,Lister!$E$20,Lister!$D$7:$D$13)-P81)*N81/NETWORKDAYS(Lister!$D$20,Lister!$E$20,Lister!$D$7:$D$13),IF(OR(AND(E81&lt;DATE(2020,9,1),F81&lt;DATE(2020,9,1)),E81&gt;DATE(2020,9,30)),0)))))),0),"")</f>
        <v/>
      </c>
      <c r="X81" s="50" t="str">
        <f>IFERROR(MAX(IF(OR(O81="",P81="",Q81="",R81="",S81="",T81="",U81=""),"",IF(AND(MONTH(E81)=10,MONTH(F81)=10),(NETWORKDAYS(E81,F81,Lister!$D$7:$D$13)-Q81)*N81/NETWORKDAYS(Lister!$D$21,Lister!$E$21,Lister!$D$7:$D$13),IF(AND(MONTH(E81)=10,F81&gt;DATE(2020,10,31)),(NETWORKDAYS(E81,Lister!$E$21,Lister!$D$7:$D$13)-Q81)*N81/NETWORKDAYS(Lister!$D$21,Lister!$E$21,Lister!$D$7:$D$13),IF(AND(E81&lt;DATE(2020,10,1),MONTH(F81)=10),(NETWORKDAYS(Lister!$D$21,F81,Lister!$D$7:$D$13)-Q81)*N81/NETWORKDAYS(Lister!$D$21,Lister!$E$21,Lister!$D$7:$D$13),IF(AND(E81&lt;DATE(2020,31,1),F81&gt;DATE(2020,10,31)),(NETWORKDAYS(Lister!$D$21,Lister!$E$21,Lister!$D$7:$D$13)-Q81)*N81/NETWORKDAYS(Lister!$D$21,Lister!$E$21,Lister!$D$7:$D$13),IF(OR(AND(E81&lt;DATE(2020,10,1),F81&lt;DATE(2020,10,1)),E81&gt;DATE(2020,10,31)),0)))))),0),"")</f>
        <v/>
      </c>
      <c r="Y81" s="50" t="str">
        <f>IFERROR(MAX(IF(OR(O81="",P81="",Q81="",R81="",S81="",T81="",U81=""),"",IF(AND(MONTH(E81)=11,MONTH(F81)=11),(NETWORKDAYS(E81,F81,Lister!$D$7:$D$13)-R81)*N81/NETWORKDAYS(Lister!$D$22,Lister!$E$22,Lister!$D$7:$D$13),IF(AND(MONTH(E81)=11,F81&gt;DATE(2020,11,30)),(NETWORKDAYS(E81,Lister!$E$22,Lister!$D$7:$D$13)-R81)*N81/NETWORKDAYS(Lister!$D$22,Lister!$E$22,Lister!$D$7:$D$13),IF(AND(E81&lt;DATE(2020,11,1),MONTH(F81)=11),(NETWORKDAYS(Lister!$D$22,F81,Lister!$D$7:$D$13)-R81)*N81/NETWORKDAYS(Lister!$D$22,Lister!$E$22,Lister!$D$7:$D$13),IF(AND(E81&lt;DATE(2020,11,1),F81&gt;DATE(2020,11,30)),(NETWORKDAYS(Lister!$D$22,Lister!$E$22,Lister!$D$7:$D$13)-R81)*N81/NETWORKDAYS(Lister!$D$22,Lister!$E$22,Lister!$D$7:$D$13),IF(OR(AND(E81&lt;DATE(2020,11,1),F81&lt;DATE(2020,11,1)),E81&gt;DATE(2020,11,30)),0)))))),0),"")</f>
        <v/>
      </c>
      <c r="Z81" s="50" t="str">
        <f>IFERROR(MAX(IF(OR(O81="",P81="",Q81="",R81="",S81="",T81="",U81=""),"",IF(AND(MONTH(E81)=12,MONTH(F81)=12),(NETWORKDAYS(E81,F81,Lister!$D$7:$D$13)-S81)*N81/NETWORKDAYS(Lister!$D$23,Lister!$E$23,Lister!$D$7:$D$13),IF(AND(MONTH(E81)=12,F81&gt;DATE(2020,12,31)),(NETWORKDAYS(E81,Lister!$E$23,Lister!$D$7:$D$13)-S81)*N81/NETWORKDAYS(Lister!$D$23,Lister!$E$23,Lister!$D$7:$D$13),IF(AND(E81&lt;DATE(2020,12,1),MONTH(F81)=12),(NETWORKDAYS(Lister!$D$23,F81,Lister!$D$7:$D$13)-S81)*N81/NETWORKDAYS(Lister!$D$23,Lister!$E$23,Lister!$D$7:$D$13),IF(AND(E81&lt;DATE(2020,12,1),F81&gt;DATE(2020,12,31)),(NETWORKDAYS(Lister!$D$23,Lister!$E$23,Lister!$D$7:$D$13)-S81)*N81/NETWORKDAYS(Lister!$D$23,Lister!$E$23,Lister!$D$7:$D$13),IF(OR(AND(E81&lt;DATE(2020,12,1),F81&lt;DATE(2020,12,1)),E81&gt;DATE(2020,12,31)),0)))))),0),"")</f>
        <v/>
      </c>
      <c r="AA81" s="50" t="str">
        <f>IFERROR(MAX(IF(OR(O81="",P81="",Q81="",R81="",S81="",T81="",U81=""),"",IF(AND(MONTH(E81)=1,MONTH(F81)=1),(NETWORKDAYS(E81,F81,Lister!$D$7:$D$13)-T81)*N81/NETWORKDAYS(Lister!$D$24,Lister!$E$24,Lister!$D$7:$D$13),IF(AND(MONTH(E81)=1,F81&gt;DATE(2021,1,31)),(NETWORKDAYS(E81,Lister!$E$24,Lister!$D$7:$D$13)-T81)*N81/NETWORKDAYS(Lister!$D$24,Lister!$E$24,Lister!$D$7:$D$13),IF(AND(E81&lt;DATE(2021,1,1),MONTH(F81)=1),(NETWORKDAYS(Lister!$D$24,F81,Lister!$D$7:$D$13)-T81)*N81/NETWORKDAYS(Lister!$D$24,Lister!$E$24,Lister!$D$7:$D$13),IF(AND(E81&lt;DATE(2021,1,1),F81&gt;DATE(2021,1,31)),(NETWORKDAYS(Lister!$D$24,Lister!$E$24,Lister!$D$7:$D$13)-T81)*N81/NETWORKDAYS(Lister!$D$24,Lister!$E$24,Lister!$D$7:$D$13),IF(OR(AND(E81&lt;DATE(2021,1,1),F81&lt;DATE(2021,1,1)),E81&gt;DATE(2021,1,31)),0)))))),0),"")</f>
        <v/>
      </c>
      <c r="AB81" s="50" t="str">
        <f>IFERROR(MAX(IF(OR(O81="",P81="",Q81="",R81="",S81="",T81="",U81=""),"",IF(AND(MONTH(E81)=2,MONTH(F81)=2),(NETWORKDAYS(E81,F81,Lister!$D$7:$D$13)-U81)*N81/NETWORKDAYS(Lister!$D$25,Lister!$E$25,Lister!$D$7:$D$13),IF(AND(E81&lt;DATE(2021,2,1),MONTH(F81)=2),(NETWORKDAYS(Lister!$D$25,F81,Lister!$D$7:$D$13)-U81)*N81/NETWORKDAYS(Lister!$D$25,Lister!$E$25,Lister!$D$7:$D$13),IF(AND(E81&lt;DATE(2021,2,1),F81&lt;DATE(2021,2,1)),0)))),0),"")</f>
        <v/>
      </c>
      <c r="AC81" s="52" t="str">
        <f t="shared" si="3"/>
        <v/>
      </c>
    </row>
    <row r="82" spans="1:29" x14ac:dyDescent="0.35">
      <c r="A82" s="11" t="str">
        <f t="shared" si="4"/>
        <v/>
      </c>
      <c r="B82" s="33"/>
      <c r="C82" s="17"/>
      <c r="D82" s="18"/>
      <c r="E82" s="12"/>
      <c r="F82" s="12"/>
      <c r="G82" s="42" t="str">
        <f>IF(OR(E82="",F82=""),"",NETWORKDAYS(E82,F82,Lister!$D$7:$D$13))</f>
        <v/>
      </c>
      <c r="H82" s="14"/>
      <c r="I82" s="25" t="str">
        <f t="shared" si="0"/>
        <v/>
      </c>
      <c r="J82" s="47"/>
      <c r="K82" s="48"/>
      <c r="L82" s="15"/>
      <c r="M82" s="51" t="str">
        <f t="shared" si="1"/>
        <v/>
      </c>
      <c r="N82" s="49" t="str">
        <f t="shared" si="2"/>
        <v/>
      </c>
      <c r="O82" s="15"/>
      <c r="P82" s="15"/>
      <c r="Q82" s="15"/>
      <c r="R82" s="15"/>
      <c r="S82" s="15"/>
      <c r="T82" s="15"/>
      <c r="U82" s="15"/>
      <c r="V82" s="50" t="str">
        <f>IFERROR(MAX(IF(OR(O82="",P82="",Q82="",R82="",S82="",T82="",U82=""),"",IF(AND(MONTH(E82)=8,MONTH(F82)=8),(NETWORKDAYS(E82,F82,Lister!$D$7:$D$13)-O82)*N82/NETWORKDAYS(Lister!$D$19,Lister!$E$19,Lister!$D$7:$D$13),IF(AND(MONTH(E82)=8,F82&gt;DATE(2020,8,31)),(NETWORKDAYS(E82,Lister!$E$19,Lister!$D$7:$D$13)-O82)*N82/NETWORKDAYS(Lister!$D$19,Lister!$E$19,Lister!$D$7:$D$13),IF(E82&gt;DATE(2020,8,31),0)))),0),"")</f>
        <v/>
      </c>
      <c r="W82" s="50" t="str">
        <f>IFERROR(MAX(IF(OR(O82="",P82="",Q82="",R82="",S82="",T82="",U82=""),"",IF(AND(MONTH(E82)=9,MONTH(F82)=9),(NETWORKDAYS(E82,F82,Lister!$D$7:$D$13)-P82)*N82/NETWORKDAYS(Lister!$D$20,Lister!$E$20,Lister!$D$7:$D$13),IF(AND(MONTH(E82)=9,F82&gt;DATE(2020,9,30)),(NETWORKDAYS(E82,Lister!$E$20,Lister!$D$7:$D$13)-P82)*N82/NETWORKDAYS(Lister!$D$20,Lister!$E$20,Lister!$D$7:$D$13),IF(AND(E82&lt;DATE(2020,9,1),MONTH(F82)=9),(NETWORKDAYS(Lister!$D$20,F82,Lister!$D$7:$D$13)-P82)*N82/NETWORKDAYS(Lister!$D$20,Lister!$E$20,Lister!$D$7:$D$13),IF(AND(E82&lt;DATE(2020,9,1),F82&gt;DATE(2020,9,30)),(NETWORKDAYS(Lister!$D$20,Lister!$E$20,Lister!$D$7:$D$13)-P82)*N82/NETWORKDAYS(Lister!$D$20,Lister!$E$20,Lister!$D$7:$D$13),IF(OR(AND(E82&lt;DATE(2020,9,1),F82&lt;DATE(2020,9,1)),E82&gt;DATE(2020,9,30)),0)))))),0),"")</f>
        <v/>
      </c>
      <c r="X82" s="50" t="str">
        <f>IFERROR(MAX(IF(OR(O82="",P82="",Q82="",R82="",S82="",T82="",U82=""),"",IF(AND(MONTH(E82)=10,MONTH(F82)=10),(NETWORKDAYS(E82,F82,Lister!$D$7:$D$13)-Q82)*N82/NETWORKDAYS(Lister!$D$21,Lister!$E$21,Lister!$D$7:$D$13),IF(AND(MONTH(E82)=10,F82&gt;DATE(2020,10,31)),(NETWORKDAYS(E82,Lister!$E$21,Lister!$D$7:$D$13)-Q82)*N82/NETWORKDAYS(Lister!$D$21,Lister!$E$21,Lister!$D$7:$D$13),IF(AND(E82&lt;DATE(2020,10,1),MONTH(F82)=10),(NETWORKDAYS(Lister!$D$21,F82,Lister!$D$7:$D$13)-Q82)*N82/NETWORKDAYS(Lister!$D$21,Lister!$E$21,Lister!$D$7:$D$13),IF(AND(E82&lt;DATE(2020,31,1),F82&gt;DATE(2020,10,31)),(NETWORKDAYS(Lister!$D$21,Lister!$E$21,Lister!$D$7:$D$13)-Q82)*N82/NETWORKDAYS(Lister!$D$21,Lister!$E$21,Lister!$D$7:$D$13),IF(OR(AND(E82&lt;DATE(2020,10,1),F82&lt;DATE(2020,10,1)),E82&gt;DATE(2020,10,31)),0)))))),0),"")</f>
        <v/>
      </c>
      <c r="Y82" s="50" t="str">
        <f>IFERROR(MAX(IF(OR(O82="",P82="",Q82="",R82="",S82="",T82="",U82=""),"",IF(AND(MONTH(E82)=11,MONTH(F82)=11),(NETWORKDAYS(E82,F82,Lister!$D$7:$D$13)-R82)*N82/NETWORKDAYS(Lister!$D$22,Lister!$E$22,Lister!$D$7:$D$13),IF(AND(MONTH(E82)=11,F82&gt;DATE(2020,11,30)),(NETWORKDAYS(E82,Lister!$E$22,Lister!$D$7:$D$13)-R82)*N82/NETWORKDAYS(Lister!$D$22,Lister!$E$22,Lister!$D$7:$D$13),IF(AND(E82&lt;DATE(2020,11,1),MONTH(F82)=11),(NETWORKDAYS(Lister!$D$22,F82,Lister!$D$7:$D$13)-R82)*N82/NETWORKDAYS(Lister!$D$22,Lister!$E$22,Lister!$D$7:$D$13),IF(AND(E82&lt;DATE(2020,11,1),F82&gt;DATE(2020,11,30)),(NETWORKDAYS(Lister!$D$22,Lister!$E$22,Lister!$D$7:$D$13)-R82)*N82/NETWORKDAYS(Lister!$D$22,Lister!$E$22,Lister!$D$7:$D$13),IF(OR(AND(E82&lt;DATE(2020,11,1),F82&lt;DATE(2020,11,1)),E82&gt;DATE(2020,11,30)),0)))))),0),"")</f>
        <v/>
      </c>
      <c r="Z82" s="50" t="str">
        <f>IFERROR(MAX(IF(OR(O82="",P82="",Q82="",R82="",S82="",T82="",U82=""),"",IF(AND(MONTH(E82)=12,MONTH(F82)=12),(NETWORKDAYS(E82,F82,Lister!$D$7:$D$13)-S82)*N82/NETWORKDAYS(Lister!$D$23,Lister!$E$23,Lister!$D$7:$D$13),IF(AND(MONTH(E82)=12,F82&gt;DATE(2020,12,31)),(NETWORKDAYS(E82,Lister!$E$23,Lister!$D$7:$D$13)-S82)*N82/NETWORKDAYS(Lister!$D$23,Lister!$E$23,Lister!$D$7:$D$13),IF(AND(E82&lt;DATE(2020,12,1),MONTH(F82)=12),(NETWORKDAYS(Lister!$D$23,F82,Lister!$D$7:$D$13)-S82)*N82/NETWORKDAYS(Lister!$D$23,Lister!$E$23,Lister!$D$7:$D$13),IF(AND(E82&lt;DATE(2020,12,1),F82&gt;DATE(2020,12,31)),(NETWORKDAYS(Lister!$D$23,Lister!$E$23,Lister!$D$7:$D$13)-S82)*N82/NETWORKDAYS(Lister!$D$23,Lister!$E$23,Lister!$D$7:$D$13),IF(OR(AND(E82&lt;DATE(2020,12,1),F82&lt;DATE(2020,12,1)),E82&gt;DATE(2020,12,31)),0)))))),0),"")</f>
        <v/>
      </c>
      <c r="AA82" s="50" t="str">
        <f>IFERROR(MAX(IF(OR(O82="",P82="",Q82="",R82="",S82="",T82="",U82=""),"",IF(AND(MONTH(E82)=1,MONTH(F82)=1),(NETWORKDAYS(E82,F82,Lister!$D$7:$D$13)-T82)*N82/NETWORKDAYS(Lister!$D$24,Lister!$E$24,Lister!$D$7:$D$13),IF(AND(MONTH(E82)=1,F82&gt;DATE(2021,1,31)),(NETWORKDAYS(E82,Lister!$E$24,Lister!$D$7:$D$13)-T82)*N82/NETWORKDAYS(Lister!$D$24,Lister!$E$24,Lister!$D$7:$D$13),IF(AND(E82&lt;DATE(2021,1,1),MONTH(F82)=1),(NETWORKDAYS(Lister!$D$24,F82,Lister!$D$7:$D$13)-T82)*N82/NETWORKDAYS(Lister!$D$24,Lister!$E$24,Lister!$D$7:$D$13),IF(AND(E82&lt;DATE(2021,1,1),F82&gt;DATE(2021,1,31)),(NETWORKDAYS(Lister!$D$24,Lister!$E$24,Lister!$D$7:$D$13)-T82)*N82/NETWORKDAYS(Lister!$D$24,Lister!$E$24,Lister!$D$7:$D$13),IF(OR(AND(E82&lt;DATE(2021,1,1),F82&lt;DATE(2021,1,1)),E82&gt;DATE(2021,1,31)),0)))))),0),"")</f>
        <v/>
      </c>
      <c r="AB82" s="50" t="str">
        <f>IFERROR(MAX(IF(OR(O82="",P82="",Q82="",R82="",S82="",T82="",U82=""),"",IF(AND(MONTH(E82)=2,MONTH(F82)=2),(NETWORKDAYS(E82,F82,Lister!$D$7:$D$13)-U82)*N82/NETWORKDAYS(Lister!$D$25,Lister!$E$25,Lister!$D$7:$D$13),IF(AND(E82&lt;DATE(2021,2,1),MONTH(F82)=2),(NETWORKDAYS(Lister!$D$25,F82,Lister!$D$7:$D$13)-U82)*N82/NETWORKDAYS(Lister!$D$25,Lister!$E$25,Lister!$D$7:$D$13),IF(AND(E82&lt;DATE(2021,2,1),F82&lt;DATE(2021,2,1)),0)))),0),"")</f>
        <v/>
      </c>
      <c r="AC82" s="52" t="str">
        <f t="shared" si="3"/>
        <v/>
      </c>
    </row>
    <row r="83" spans="1:29" x14ac:dyDescent="0.35">
      <c r="A83" s="11" t="str">
        <f t="shared" si="4"/>
        <v/>
      </c>
      <c r="B83" s="33"/>
      <c r="C83" s="17"/>
      <c r="D83" s="18"/>
      <c r="E83" s="12"/>
      <c r="F83" s="12"/>
      <c r="G83" s="42" t="str">
        <f>IF(OR(E83="",F83=""),"",NETWORKDAYS(E83,F83,Lister!$D$7:$D$13))</f>
        <v/>
      </c>
      <c r="H83" s="14"/>
      <c r="I83" s="25" t="str">
        <f t="shared" si="0"/>
        <v/>
      </c>
      <c r="J83" s="47"/>
      <c r="K83" s="48"/>
      <c r="L83" s="15"/>
      <c r="M83" s="51" t="str">
        <f t="shared" si="1"/>
        <v/>
      </c>
      <c r="N83" s="49" t="str">
        <f t="shared" si="2"/>
        <v/>
      </c>
      <c r="O83" s="15"/>
      <c r="P83" s="15"/>
      <c r="Q83" s="15"/>
      <c r="R83" s="15"/>
      <c r="S83" s="15"/>
      <c r="T83" s="15"/>
      <c r="U83" s="15"/>
      <c r="V83" s="50" t="str">
        <f>IFERROR(MAX(IF(OR(O83="",P83="",Q83="",R83="",S83="",T83="",U83=""),"",IF(AND(MONTH(E83)=8,MONTH(F83)=8),(NETWORKDAYS(E83,F83,Lister!$D$7:$D$13)-O83)*N83/NETWORKDAYS(Lister!$D$19,Lister!$E$19,Lister!$D$7:$D$13),IF(AND(MONTH(E83)=8,F83&gt;DATE(2020,8,31)),(NETWORKDAYS(E83,Lister!$E$19,Lister!$D$7:$D$13)-O83)*N83/NETWORKDAYS(Lister!$D$19,Lister!$E$19,Lister!$D$7:$D$13),IF(E83&gt;DATE(2020,8,31),0)))),0),"")</f>
        <v/>
      </c>
      <c r="W83" s="50" t="str">
        <f>IFERROR(MAX(IF(OR(O83="",P83="",Q83="",R83="",S83="",T83="",U83=""),"",IF(AND(MONTH(E83)=9,MONTH(F83)=9),(NETWORKDAYS(E83,F83,Lister!$D$7:$D$13)-P83)*N83/NETWORKDAYS(Lister!$D$20,Lister!$E$20,Lister!$D$7:$D$13),IF(AND(MONTH(E83)=9,F83&gt;DATE(2020,9,30)),(NETWORKDAYS(E83,Lister!$E$20,Lister!$D$7:$D$13)-P83)*N83/NETWORKDAYS(Lister!$D$20,Lister!$E$20,Lister!$D$7:$D$13),IF(AND(E83&lt;DATE(2020,9,1),MONTH(F83)=9),(NETWORKDAYS(Lister!$D$20,F83,Lister!$D$7:$D$13)-P83)*N83/NETWORKDAYS(Lister!$D$20,Lister!$E$20,Lister!$D$7:$D$13),IF(AND(E83&lt;DATE(2020,9,1),F83&gt;DATE(2020,9,30)),(NETWORKDAYS(Lister!$D$20,Lister!$E$20,Lister!$D$7:$D$13)-P83)*N83/NETWORKDAYS(Lister!$D$20,Lister!$E$20,Lister!$D$7:$D$13),IF(OR(AND(E83&lt;DATE(2020,9,1),F83&lt;DATE(2020,9,1)),E83&gt;DATE(2020,9,30)),0)))))),0),"")</f>
        <v/>
      </c>
      <c r="X83" s="50" t="str">
        <f>IFERROR(MAX(IF(OR(O83="",P83="",Q83="",R83="",S83="",T83="",U83=""),"",IF(AND(MONTH(E83)=10,MONTH(F83)=10),(NETWORKDAYS(E83,F83,Lister!$D$7:$D$13)-Q83)*N83/NETWORKDAYS(Lister!$D$21,Lister!$E$21,Lister!$D$7:$D$13),IF(AND(MONTH(E83)=10,F83&gt;DATE(2020,10,31)),(NETWORKDAYS(E83,Lister!$E$21,Lister!$D$7:$D$13)-Q83)*N83/NETWORKDAYS(Lister!$D$21,Lister!$E$21,Lister!$D$7:$D$13),IF(AND(E83&lt;DATE(2020,10,1),MONTH(F83)=10),(NETWORKDAYS(Lister!$D$21,F83,Lister!$D$7:$D$13)-Q83)*N83/NETWORKDAYS(Lister!$D$21,Lister!$E$21,Lister!$D$7:$D$13),IF(AND(E83&lt;DATE(2020,31,1),F83&gt;DATE(2020,10,31)),(NETWORKDAYS(Lister!$D$21,Lister!$E$21,Lister!$D$7:$D$13)-Q83)*N83/NETWORKDAYS(Lister!$D$21,Lister!$E$21,Lister!$D$7:$D$13),IF(OR(AND(E83&lt;DATE(2020,10,1),F83&lt;DATE(2020,10,1)),E83&gt;DATE(2020,10,31)),0)))))),0),"")</f>
        <v/>
      </c>
      <c r="Y83" s="50" t="str">
        <f>IFERROR(MAX(IF(OR(O83="",P83="",Q83="",R83="",S83="",T83="",U83=""),"",IF(AND(MONTH(E83)=11,MONTH(F83)=11),(NETWORKDAYS(E83,F83,Lister!$D$7:$D$13)-R83)*N83/NETWORKDAYS(Lister!$D$22,Lister!$E$22,Lister!$D$7:$D$13),IF(AND(MONTH(E83)=11,F83&gt;DATE(2020,11,30)),(NETWORKDAYS(E83,Lister!$E$22,Lister!$D$7:$D$13)-R83)*N83/NETWORKDAYS(Lister!$D$22,Lister!$E$22,Lister!$D$7:$D$13),IF(AND(E83&lt;DATE(2020,11,1),MONTH(F83)=11),(NETWORKDAYS(Lister!$D$22,F83,Lister!$D$7:$D$13)-R83)*N83/NETWORKDAYS(Lister!$D$22,Lister!$E$22,Lister!$D$7:$D$13),IF(AND(E83&lt;DATE(2020,11,1),F83&gt;DATE(2020,11,30)),(NETWORKDAYS(Lister!$D$22,Lister!$E$22,Lister!$D$7:$D$13)-R83)*N83/NETWORKDAYS(Lister!$D$22,Lister!$E$22,Lister!$D$7:$D$13),IF(OR(AND(E83&lt;DATE(2020,11,1),F83&lt;DATE(2020,11,1)),E83&gt;DATE(2020,11,30)),0)))))),0),"")</f>
        <v/>
      </c>
      <c r="Z83" s="50" t="str">
        <f>IFERROR(MAX(IF(OR(O83="",P83="",Q83="",R83="",S83="",T83="",U83=""),"",IF(AND(MONTH(E83)=12,MONTH(F83)=12),(NETWORKDAYS(E83,F83,Lister!$D$7:$D$13)-S83)*N83/NETWORKDAYS(Lister!$D$23,Lister!$E$23,Lister!$D$7:$D$13),IF(AND(MONTH(E83)=12,F83&gt;DATE(2020,12,31)),(NETWORKDAYS(E83,Lister!$E$23,Lister!$D$7:$D$13)-S83)*N83/NETWORKDAYS(Lister!$D$23,Lister!$E$23,Lister!$D$7:$D$13),IF(AND(E83&lt;DATE(2020,12,1),MONTH(F83)=12),(NETWORKDAYS(Lister!$D$23,F83,Lister!$D$7:$D$13)-S83)*N83/NETWORKDAYS(Lister!$D$23,Lister!$E$23,Lister!$D$7:$D$13),IF(AND(E83&lt;DATE(2020,12,1),F83&gt;DATE(2020,12,31)),(NETWORKDAYS(Lister!$D$23,Lister!$E$23,Lister!$D$7:$D$13)-S83)*N83/NETWORKDAYS(Lister!$D$23,Lister!$E$23,Lister!$D$7:$D$13),IF(OR(AND(E83&lt;DATE(2020,12,1),F83&lt;DATE(2020,12,1)),E83&gt;DATE(2020,12,31)),0)))))),0),"")</f>
        <v/>
      </c>
      <c r="AA83" s="50" t="str">
        <f>IFERROR(MAX(IF(OR(O83="",P83="",Q83="",R83="",S83="",T83="",U83=""),"",IF(AND(MONTH(E83)=1,MONTH(F83)=1),(NETWORKDAYS(E83,F83,Lister!$D$7:$D$13)-T83)*N83/NETWORKDAYS(Lister!$D$24,Lister!$E$24,Lister!$D$7:$D$13),IF(AND(MONTH(E83)=1,F83&gt;DATE(2021,1,31)),(NETWORKDAYS(E83,Lister!$E$24,Lister!$D$7:$D$13)-T83)*N83/NETWORKDAYS(Lister!$D$24,Lister!$E$24,Lister!$D$7:$D$13),IF(AND(E83&lt;DATE(2021,1,1),MONTH(F83)=1),(NETWORKDAYS(Lister!$D$24,F83,Lister!$D$7:$D$13)-T83)*N83/NETWORKDAYS(Lister!$D$24,Lister!$E$24,Lister!$D$7:$D$13),IF(AND(E83&lt;DATE(2021,1,1),F83&gt;DATE(2021,1,31)),(NETWORKDAYS(Lister!$D$24,Lister!$E$24,Lister!$D$7:$D$13)-T83)*N83/NETWORKDAYS(Lister!$D$24,Lister!$E$24,Lister!$D$7:$D$13),IF(OR(AND(E83&lt;DATE(2021,1,1),F83&lt;DATE(2021,1,1)),E83&gt;DATE(2021,1,31)),0)))))),0),"")</f>
        <v/>
      </c>
      <c r="AB83" s="50" t="str">
        <f>IFERROR(MAX(IF(OR(O83="",P83="",Q83="",R83="",S83="",T83="",U83=""),"",IF(AND(MONTH(E83)=2,MONTH(F83)=2),(NETWORKDAYS(E83,F83,Lister!$D$7:$D$13)-U83)*N83/NETWORKDAYS(Lister!$D$25,Lister!$E$25,Lister!$D$7:$D$13),IF(AND(E83&lt;DATE(2021,2,1),MONTH(F83)=2),(NETWORKDAYS(Lister!$D$25,F83,Lister!$D$7:$D$13)-U83)*N83/NETWORKDAYS(Lister!$D$25,Lister!$E$25,Lister!$D$7:$D$13),IF(AND(E83&lt;DATE(2021,2,1),F83&lt;DATE(2021,2,1)),0)))),0),"")</f>
        <v/>
      </c>
      <c r="AC83" s="52" t="str">
        <f t="shared" si="3"/>
        <v/>
      </c>
    </row>
    <row r="84" spans="1:29" x14ac:dyDescent="0.35">
      <c r="A84" s="11" t="str">
        <f t="shared" si="4"/>
        <v/>
      </c>
      <c r="B84" s="33"/>
      <c r="C84" s="17"/>
      <c r="D84" s="18"/>
      <c r="E84" s="12"/>
      <c r="F84" s="12"/>
      <c r="G84" s="42" t="str">
        <f>IF(OR(E84="",F84=""),"",NETWORKDAYS(E84,F84,Lister!$D$7:$D$13))</f>
        <v/>
      </c>
      <c r="H84" s="14"/>
      <c r="I84" s="25" t="str">
        <f t="shared" si="0"/>
        <v/>
      </c>
      <c r="J84" s="47"/>
      <c r="K84" s="48"/>
      <c r="L84" s="15"/>
      <c r="M84" s="51" t="str">
        <f t="shared" si="1"/>
        <v/>
      </c>
      <c r="N84" s="49" t="str">
        <f t="shared" si="2"/>
        <v/>
      </c>
      <c r="O84" s="15"/>
      <c r="P84" s="15"/>
      <c r="Q84" s="15"/>
      <c r="R84" s="15"/>
      <c r="S84" s="15"/>
      <c r="T84" s="15"/>
      <c r="U84" s="15"/>
      <c r="V84" s="50" t="str">
        <f>IFERROR(MAX(IF(OR(O84="",P84="",Q84="",R84="",S84="",T84="",U84=""),"",IF(AND(MONTH(E84)=8,MONTH(F84)=8),(NETWORKDAYS(E84,F84,Lister!$D$7:$D$13)-O84)*N84/NETWORKDAYS(Lister!$D$19,Lister!$E$19,Lister!$D$7:$D$13),IF(AND(MONTH(E84)=8,F84&gt;DATE(2020,8,31)),(NETWORKDAYS(E84,Lister!$E$19,Lister!$D$7:$D$13)-O84)*N84/NETWORKDAYS(Lister!$D$19,Lister!$E$19,Lister!$D$7:$D$13),IF(E84&gt;DATE(2020,8,31),0)))),0),"")</f>
        <v/>
      </c>
      <c r="W84" s="50" t="str">
        <f>IFERROR(MAX(IF(OR(O84="",P84="",Q84="",R84="",S84="",T84="",U84=""),"",IF(AND(MONTH(E84)=9,MONTH(F84)=9),(NETWORKDAYS(E84,F84,Lister!$D$7:$D$13)-P84)*N84/NETWORKDAYS(Lister!$D$20,Lister!$E$20,Lister!$D$7:$D$13),IF(AND(MONTH(E84)=9,F84&gt;DATE(2020,9,30)),(NETWORKDAYS(E84,Lister!$E$20,Lister!$D$7:$D$13)-P84)*N84/NETWORKDAYS(Lister!$D$20,Lister!$E$20,Lister!$D$7:$D$13),IF(AND(E84&lt;DATE(2020,9,1),MONTH(F84)=9),(NETWORKDAYS(Lister!$D$20,F84,Lister!$D$7:$D$13)-P84)*N84/NETWORKDAYS(Lister!$D$20,Lister!$E$20,Lister!$D$7:$D$13),IF(AND(E84&lt;DATE(2020,9,1),F84&gt;DATE(2020,9,30)),(NETWORKDAYS(Lister!$D$20,Lister!$E$20,Lister!$D$7:$D$13)-P84)*N84/NETWORKDAYS(Lister!$D$20,Lister!$E$20,Lister!$D$7:$D$13),IF(OR(AND(E84&lt;DATE(2020,9,1),F84&lt;DATE(2020,9,1)),E84&gt;DATE(2020,9,30)),0)))))),0),"")</f>
        <v/>
      </c>
      <c r="X84" s="50" t="str">
        <f>IFERROR(MAX(IF(OR(O84="",P84="",Q84="",R84="",S84="",T84="",U84=""),"",IF(AND(MONTH(E84)=10,MONTH(F84)=10),(NETWORKDAYS(E84,F84,Lister!$D$7:$D$13)-Q84)*N84/NETWORKDAYS(Lister!$D$21,Lister!$E$21,Lister!$D$7:$D$13),IF(AND(MONTH(E84)=10,F84&gt;DATE(2020,10,31)),(NETWORKDAYS(E84,Lister!$E$21,Lister!$D$7:$D$13)-Q84)*N84/NETWORKDAYS(Lister!$D$21,Lister!$E$21,Lister!$D$7:$D$13),IF(AND(E84&lt;DATE(2020,10,1),MONTH(F84)=10),(NETWORKDAYS(Lister!$D$21,F84,Lister!$D$7:$D$13)-Q84)*N84/NETWORKDAYS(Lister!$D$21,Lister!$E$21,Lister!$D$7:$D$13),IF(AND(E84&lt;DATE(2020,31,1),F84&gt;DATE(2020,10,31)),(NETWORKDAYS(Lister!$D$21,Lister!$E$21,Lister!$D$7:$D$13)-Q84)*N84/NETWORKDAYS(Lister!$D$21,Lister!$E$21,Lister!$D$7:$D$13),IF(OR(AND(E84&lt;DATE(2020,10,1),F84&lt;DATE(2020,10,1)),E84&gt;DATE(2020,10,31)),0)))))),0),"")</f>
        <v/>
      </c>
      <c r="Y84" s="50" t="str">
        <f>IFERROR(MAX(IF(OR(O84="",P84="",Q84="",R84="",S84="",T84="",U84=""),"",IF(AND(MONTH(E84)=11,MONTH(F84)=11),(NETWORKDAYS(E84,F84,Lister!$D$7:$D$13)-R84)*N84/NETWORKDAYS(Lister!$D$22,Lister!$E$22,Lister!$D$7:$D$13),IF(AND(MONTH(E84)=11,F84&gt;DATE(2020,11,30)),(NETWORKDAYS(E84,Lister!$E$22,Lister!$D$7:$D$13)-R84)*N84/NETWORKDAYS(Lister!$D$22,Lister!$E$22,Lister!$D$7:$D$13),IF(AND(E84&lt;DATE(2020,11,1),MONTH(F84)=11),(NETWORKDAYS(Lister!$D$22,F84,Lister!$D$7:$D$13)-R84)*N84/NETWORKDAYS(Lister!$D$22,Lister!$E$22,Lister!$D$7:$D$13),IF(AND(E84&lt;DATE(2020,11,1),F84&gt;DATE(2020,11,30)),(NETWORKDAYS(Lister!$D$22,Lister!$E$22,Lister!$D$7:$D$13)-R84)*N84/NETWORKDAYS(Lister!$D$22,Lister!$E$22,Lister!$D$7:$D$13),IF(OR(AND(E84&lt;DATE(2020,11,1),F84&lt;DATE(2020,11,1)),E84&gt;DATE(2020,11,30)),0)))))),0),"")</f>
        <v/>
      </c>
      <c r="Z84" s="50" t="str">
        <f>IFERROR(MAX(IF(OR(O84="",P84="",Q84="",R84="",S84="",T84="",U84=""),"",IF(AND(MONTH(E84)=12,MONTH(F84)=12),(NETWORKDAYS(E84,F84,Lister!$D$7:$D$13)-S84)*N84/NETWORKDAYS(Lister!$D$23,Lister!$E$23,Lister!$D$7:$D$13),IF(AND(MONTH(E84)=12,F84&gt;DATE(2020,12,31)),(NETWORKDAYS(E84,Lister!$E$23,Lister!$D$7:$D$13)-S84)*N84/NETWORKDAYS(Lister!$D$23,Lister!$E$23,Lister!$D$7:$D$13),IF(AND(E84&lt;DATE(2020,12,1),MONTH(F84)=12),(NETWORKDAYS(Lister!$D$23,F84,Lister!$D$7:$D$13)-S84)*N84/NETWORKDAYS(Lister!$D$23,Lister!$E$23,Lister!$D$7:$D$13),IF(AND(E84&lt;DATE(2020,12,1),F84&gt;DATE(2020,12,31)),(NETWORKDAYS(Lister!$D$23,Lister!$E$23,Lister!$D$7:$D$13)-S84)*N84/NETWORKDAYS(Lister!$D$23,Lister!$E$23,Lister!$D$7:$D$13),IF(OR(AND(E84&lt;DATE(2020,12,1),F84&lt;DATE(2020,12,1)),E84&gt;DATE(2020,12,31)),0)))))),0),"")</f>
        <v/>
      </c>
      <c r="AA84" s="50" t="str">
        <f>IFERROR(MAX(IF(OR(O84="",P84="",Q84="",R84="",S84="",T84="",U84=""),"",IF(AND(MONTH(E84)=1,MONTH(F84)=1),(NETWORKDAYS(E84,F84,Lister!$D$7:$D$13)-T84)*N84/NETWORKDAYS(Lister!$D$24,Lister!$E$24,Lister!$D$7:$D$13),IF(AND(MONTH(E84)=1,F84&gt;DATE(2021,1,31)),(NETWORKDAYS(E84,Lister!$E$24,Lister!$D$7:$D$13)-T84)*N84/NETWORKDAYS(Lister!$D$24,Lister!$E$24,Lister!$D$7:$D$13),IF(AND(E84&lt;DATE(2021,1,1),MONTH(F84)=1),(NETWORKDAYS(Lister!$D$24,F84,Lister!$D$7:$D$13)-T84)*N84/NETWORKDAYS(Lister!$D$24,Lister!$E$24,Lister!$D$7:$D$13),IF(AND(E84&lt;DATE(2021,1,1),F84&gt;DATE(2021,1,31)),(NETWORKDAYS(Lister!$D$24,Lister!$E$24,Lister!$D$7:$D$13)-T84)*N84/NETWORKDAYS(Lister!$D$24,Lister!$E$24,Lister!$D$7:$D$13),IF(OR(AND(E84&lt;DATE(2021,1,1),F84&lt;DATE(2021,1,1)),E84&gt;DATE(2021,1,31)),0)))))),0),"")</f>
        <v/>
      </c>
      <c r="AB84" s="50" t="str">
        <f>IFERROR(MAX(IF(OR(O84="",P84="",Q84="",R84="",S84="",T84="",U84=""),"",IF(AND(MONTH(E84)=2,MONTH(F84)=2),(NETWORKDAYS(E84,F84,Lister!$D$7:$D$13)-U84)*N84/NETWORKDAYS(Lister!$D$25,Lister!$E$25,Lister!$D$7:$D$13),IF(AND(E84&lt;DATE(2021,2,1),MONTH(F84)=2),(NETWORKDAYS(Lister!$D$25,F84,Lister!$D$7:$D$13)-U84)*N84/NETWORKDAYS(Lister!$D$25,Lister!$E$25,Lister!$D$7:$D$13),IF(AND(E84&lt;DATE(2021,2,1),F84&lt;DATE(2021,2,1)),0)))),0),"")</f>
        <v/>
      </c>
      <c r="AC84" s="52" t="str">
        <f t="shared" si="3"/>
        <v/>
      </c>
    </row>
    <row r="85" spans="1:29" x14ac:dyDescent="0.35">
      <c r="A85" s="11" t="str">
        <f t="shared" si="4"/>
        <v/>
      </c>
      <c r="B85" s="33"/>
      <c r="C85" s="17"/>
      <c r="D85" s="18"/>
      <c r="E85" s="12"/>
      <c r="F85" s="12"/>
      <c r="G85" s="42" t="str">
        <f>IF(OR(E85="",F85=""),"",NETWORKDAYS(E85,F85,Lister!$D$7:$D$13))</f>
        <v/>
      </c>
      <c r="H85" s="14"/>
      <c r="I85" s="25" t="str">
        <f t="shared" si="0"/>
        <v/>
      </c>
      <c r="J85" s="47"/>
      <c r="K85" s="48"/>
      <c r="L85" s="15"/>
      <c r="M85" s="51" t="str">
        <f t="shared" si="1"/>
        <v/>
      </c>
      <c r="N85" s="49" t="str">
        <f t="shared" si="2"/>
        <v/>
      </c>
      <c r="O85" s="15"/>
      <c r="P85" s="15"/>
      <c r="Q85" s="15"/>
      <c r="R85" s="15"/>
      <c r="S85" s="15"/>
      <c r="T85" s="15"/>
      <c r="U85" s="15"/>
      <c r="V85" s="50" t="str">
        <f>IFERROR(MAX(IF(OR(O85="",P85="",Q85="",R85="",S85="",T85="",U85=""),"",IF(AND(MONTH(E85)=8,MONTH(F85)=8),(NETWORKDAYS(E85,F85,Lister!$D$7:$D$13)-O85)*N85/NETWORKDAYS(Lister!$D$19,Lister!$E$19,Lister!$D$7:$D$13),IF(AND(MONTH(E85)=8,F85&gt;DATE(2020,8,31)),(NETWORKDAYS(E85,Lister!$E$19,Lister!$D$7:$D$13)-O85)*N85/NETWORKDAYS(Lister!$D$19,Lister!$E$19,Lister!$D$7:$D$13),IF(E85&gt;DATE(2020,8,31),0)))),0),"")</f>
        <v/>
      </c>
      <c r="W85" s="50" t="str">
        <f>IFERROR(MAX(IF(OR(O85="",P85="",Q85="",R85="",S85="",T85="",U85=""),"",IF(AND(MONTH(E85)=9,MONTH(F85)=9),(NETWORKDAYS(E85,F85,Lister!$D$7:$D$13)-P85)*N85/NETWORKDAYS(Lister!$D$20,Lister!$E$20,Lister!$D$7:$D$13),IF(AND(MONTH(E85)=9,F85&gt;DATE(2020,9,30)),(NETWORKDAYS(E85,Lister!$E$20,Lister!$D$7:$D$13)-P85)*N85/NETWORKDAYS(Lister!$D$20,Lister!$E$20,Lister!$D$7:$D$13),IF(AND(E85&lt;DATE(2020,9,1),MONTH(F85)=9),(NETWORKDAYS(Lister!$D$20,F85,Lister!$D$7:$D$13)-P85)*N85/NETWORKDAYS(Lister!$D$20,Lister!$E$20,Lister!$D$7:$D$13),IF(AND(E85&lt;DATE(2020,9,1),F85&gt;DATE(2020,9,30)),(NETWORKDAYS(Lister!$D$20,Lister!$E$20,Lister!$D$7:$D$13)-P85)*N85/NETWORKDAYS(Lister!$D$20,Lister!$E$20,Lister!$D$7:$D$13),IF(OR(AND(E85&lt;DATE(2020,9,1),F85&lt;DATE(2020,9,1)),E85&gt;DATE(2020,9,30)),0)))))),0),"")</f>
        <v/>
      </c>
      <c r="X85" s="50" t="str">
        <f>IFERROR(MAX(IF(OR(O85="",P85="",Q85="",R85="",S85="",T85="",U85=""),"",IF(AND(MONTH(E85)=10,MONTH(F85)=10),(NETWORKDAYS(E85,F85,Lister!$D$7:$D$13)-Q85)*N85/NETWORKDAYS(Lister!$D$21,Lister!$E$21,Lister!$D$7:$D$13),IF(AND(MONTH(E85)=10,F85&gt;DATE(2020,10,31)),(NETWORKDAYS(E85,Lister!$E$21,Lister!$D$7:$D$13)-Q85)*N85/NETWORKDAYS(Lister!$D$21,Lister!$E$21,Lister!$D$7:$D$13),IF(AND(E85&lt;DATE(2020,10,1),MONTH(F85)=10),(NETWORKDAYS(Lister!$D$21,F85,Lister!$D$7:$D$13)-Q85)*N85/NETWORKDAYS(Lister!$D$21,Lister!$E$21,Lister!$D$7:$D$13),IF(AND(E85&lt;DATE(2020,31,1),F85&gt;DATE(2020,10,31)),(NETWORKDAYS(Lister!$D$21,Lister!$E$21,Lister!$D$7:$D$13)-Q85)*N85/NETWORKDAYS(Lister!$D$21,Lister!$E$21,Lister!$D$7:$D$13),IF(OR(AND(E85&lt;DATE(2020,10,1),F85&lt;DATE(2020,10,1)),E85&gt;DATE(2020,10,31)),0)))))),0),"")</f>
        <v/>
      </c>
      <c r="Y85" s="50" t="str">
        <f>IFERROR(MAX(IF(OR(O85="",P85="",Q85="",R85="",S85="",T85="",U85=""),"",IF(AND(MONTH(E85)=11,MONTH(F85)=11),(NETWORKDAYS(E85,F85,Lister!$D$7:$D$13)-R85)*N85/NETWORKDAYS(Lister!$D$22,Lister!$E$22,Lister!$D$7:$D$13),IF(AND(MONTH(E85)=11,F85&gt;DATE(2020,11,30)),(NETWORKDAYS(E85,Lister!$E$22,Lister!$D$7:$D$13)-R85)*N85/NETWORKDAYS(Lister!$D$22,Lister!$E$22,Lister!$D$7:$D$13),IF(AND(E85&lt;DATE(2020,11,1),MONTH(F85)=11),(NETWORKDAYS(Lister!$D$22,F85,Lister!$D$7:$D$13)-R85)*N85/NETWORKDAYS(Lister!$D$22,Lister!$E$22,Lister!$D$7:$D$13),IF(AND(E85&lt;DATE(2020,11,1),F85&gt;DATE(2020,11,30)),(NETWORKDAYS(Lister!$D$22,Lister!$E$22,Lister!$D$7:$D$13)-R85)*N85/NETWORKDAYS(Lister!$D$22,Lister!$E$22,Lister!$D$7:$D$13),IF(OR(AND(E85&lt;DATE(2020,11,1),F85&lt;DATE(2020,11,1)),E85&gt;DATE(2020,11,30)),0)))))),0),"")</f>
        <v/>
      </c>
      <c r="Z85" s="50" t="str">
        <f>IFERROR(MAX(IF(OR(O85="",P85="",Q85="",R85="",S85="",T85="",U85=""),"",IF(AND(MONTH(E85)=12,MONTH(F85)=12),(NETWORKDAYS(E85,F85,Lister!$D$7:$D$13)-S85)*N85/NETWORKDAYS(Lister!$D$23,Lister!$E$23,Lister!$D$7:$D$13),IF(AND(MONTH(E85)=12,F85&gt;DATE(2020,12,31)),(NETWORKDAYS(E85,Lister!$E$23,Lister!$D$7:$D$13)-S85)*N85/NETWORKDAYS(Lister!$D$23,Lister!$E$23,Lister!$D$7:$D$13),IF(AND(E85&lt;DATE(2020,12,1),MONTH(F85)=12),(NETWORKDAYS(Lister!$D$23,F85,Lister!$D$7:$D$13)-S85)*N85/NETWORKDAYS(Lister!$D$23,Lister!$E$23,Lister!$D$7:$D$13),IF(AND(E85&lt;DATE(2020,12,1),F85&gt;DATE(2020,12,31)),(NETWORKDAYS(Lister!$D$23,Lister!$E$23,Lister!$D$7:$D$13)-S85)*N85/NETWORKDAYS(Lister!$D$23,Lister!$E$23,Lister!$D$7:$D$13),IF(OR(AND(E85&lt;DATE(2020,12,1),F85&lt;DATE(2020,12,1)),E85&gt;DATE(2020,12,31)),0)))))),0),"")</f>
        <v/>
      </c>
      <c r="AA85" s="50" t="str">
        <f>IFERROR(MAX(IF(OR(O85="",P85="",Q85="",R85="",S85="",T85="",U85=""),"",IF(AND(MONTH(E85)=1,MONTH(F85)=1),(NETWORKDAYS(E85,F85,Lister!$D$7:$D$13)-T85)*N85/NETWORKDAYS(Lister!$D$24,Lister!$E$24,Lister!$D$7:$D$13),IF(AND(MONTH(E85)=1,F85&gt;DATE(2021,1,31)),(NETWORKDAYS(E85,Lister!$E$24,Lister!$D$7:$D$13)-T85)*N85/NETWORKDAYS(Lister!$D$24,Lister!$E$24,Lister!$D$7:$D$13),IF(AND(E85&lt;DATE(2021,1,1),MONTH(F85)=1),(NETWORKDAYS(Lister!$D$24,F85,Lister!$D$7:$D$13)-T85)*N85/NETWORKDAYS(Lister!$D$24,Lister!$E$24,Lister!$D$7:$D$13),IF(AND(E85&lt;DATE(2021,1,1),F85&gt;DATE(2021,1,31)),(NETWORKDAYS(Lister!$D$24,Lister!$E$24,Lister!$D$7:$D$13)-T85)*N85/NETWORKDAYS(Lister!$D$24,Lister!$E$24,Lister!$D$7:$D$13),IF(OR(AND(E85&lt;DATE(2021,1,1),F85&lt;DATE(2021,1,1)),E85&gt;DATE(2021,1,31)),0)))))),0),"")</f>
        <v/>
      </c>
      <c r="AB85" s="50" t="str">
        <f>IFERROR(MAX(IF(OR(O85="",P85="",Q85="",R85="",S85="",T85="",U85=""),"",IF(AND(MONTH(E85)=2,MONTH(F85)=2),(NETWORKDAYS(E85,F85,Lister!$D$7:$D$13)-U85)*N85/NETWORKDAYS(Lister!$D$25,Lister!$E$25,Lister!$D$7:$D$13),IF(AND(E85&lt;DATE(2021,2,1),MONTH(F85)=2),(NETWORKDAYS(Lister!$D$25,F85,Lister!$D$7:$D$13)-U85)*N85/NETWORKDAYS(Lister!$D$25,Lister!$E$25,Lister!$D$7:$D$13),IF(AND(E85&lt;DATE(2021,2,1),F85&lt;DATE(2021,2,1)),0)))),0),"")</f>
        <v/>
      </c>
      <c r="AC85" s="52" t="str">
        <f t="shared" si="3"/>
        <v/>
      </c>
    </row>
    <row r="86" spans="1:29" x14ac:dyDescent="0.35">
      <c r="A86" s="11" t="str">
        <f t="shared" si="4"/>
        <v/>
      </c>
      <c r="B86" s="33"/>
      <c r="C86" s="17"/>
      <c r="D86" s="18"/>
      <c r="E86" s="12"/>
      <c r="F86" s="12"/>
      <c r="G86" s="42" t="str">
        <f>IF(OR(E86="",F86=""),"",NETWORKDAYS(E86,F86,Lister!$D$7:$D$13))</f>
        <v/>
      </c>
      <c r="H86" s="14"/>
      <c r="I86" s="25" t="str">
        <f t="shared" ref="I86:I149" si="5">IF(H86="","",IF(H86="Funktionær",0.75,IF(H86="Ikke-funktionær",0.9,IF(H86="Elev/lærling",0.9))))</f>
        <v/>
      </c>
      <c r="J86" s="47"/>
      <c r="K86" s="48"/>
      <c r="L86" s="15"/>
      <c r="M86" s="51" t="str">
        <f t="shared" ref="M86:M149" si="6">IF(B86="","",IF(J86*I86&gt;30000*IF(L86&gt;37,37,L86)/37,30000*IF(L86&gt;37,37,L86)/37,J86*I86))</f>
        <v/>
      </c>
      <c r="N86" s="49" t="str">
        <f t="shared" ref="N86:N149" si="7">IF(M86="","",IF(M86&lt;=J86-K86,M86,J86-K86))</f>
        <v/>
      </c>
      <c r="O86" s="15"/>
      <c r="P86" s="15"/>
      <c r="Q86" s="15"/>
      <c r="R86" s="15"/>
      <c r="S86" s="15"/>
      <c r="T86" s="15"/>
      <c r="U86" s="15"/>
      <c r="V86" s="50" t="str">
        <f>IFERROR(MAX(IF(OR(O86="",P86="",Q86="",R86="",S86="",T86="",U86=""),"",IF(AND(MONTH(E86)=8,MONTH(F86)=8),(NETWORKDAYS(E86,F86,Lister!$D$7:$D$13)-O86)*N86/NETWORKDAYS(Lister!$D$19,Lister!$E$19,Lister!$D$7:$D$13),IF(AND(MONTH(E86)=8,F86&gt;DATE(2020,8,31)),(NETWORKDAYS(E86,Lister!$E$19,Lister!$D$7:$D$13)-O86)*N86/NETWORKDAYS(Lister!$D$19,Lister!$E$19,Lister!$D$7:$D$13),IF(E86&gt;DATE(2020,8,31),0)))),0),"")</f>
        <v/>
      </c>
      <c r="W86" s="50" t="str">
        <f>IFERROR(MAX(IF(OR(O86="",P86="",Q86="",R86="",S86="",T86="",U86=""),"",IF(AND(MONTH(E86)=9,MONTH(F86)=9),(NETWORKDAYS(E86,F86,Lister!$D$7:$D$13)-P86)*N86/NETWORKDAYS(Lister!$D$20,Lister!$E$20,Lister!$D$7:$D$13),IF(AND(MONTH(E86)=9,F86&gt;DATE(2020,9,30)),(NETWORKDAYS(E86,Lister!$E$20,Lister!$D$7:$D$13)-P86)*N86/NETWORKDAYS(Lister!$D$20,Lister!$E$20,Lister!$D$7:$D$13),IF(AND(E86&lt;DATE(2020,9,1),MONTH(F86)=9),(NETWORKDAYS(Lister!$D$20,F86,Lister!$D$7:$D$13)-P86)*N86/NETWORKDAYS(Lister!$D$20,Lister!$E$20,Lister!$D$7:$D$13),IF(AND(E86&lt;DATE(2020,9,1),F86&gt;DATE(2020,9,30)),(NETWORKDAYS(Lister!$D$20,Lister!$E$20,Lister!$D$7:$D$13)-P86)*N86/NETWORKDAYS(Lister!$D$20,Lister!$E$20,Lister!$D$7:$D$13),IF(OR(AND(E86&lt;DATE(2020,9,1),F86&lt;DATE(2020,9,1)),E86&gt;DATE(2020,9,30)),0)))))),0),"")</f>
        <v/>
      </c>
      <c r="X86" s="50" t="str">
        <f>IFERROR(MAX(IF(OR(O86="",P86="",Q86="",R86="",S86="",T86="",U86=""),"",IF(AND(MONTH(E86)=10,MONTH(F86)=10),(NETWORKDAYS(E86,F86,Lister!$D$7:$D$13)-Q86)*N86/NETWORKDAYS(Lister!$D$21,Lister!$E$21,Lister!$D$7:$D$13),IF(AND(MONTH(E86)=10,F86&gt;DATE(2020,10,31)),(NETWORKDAYS(E86,Lister!$E$21,Lister!$D$7:$D$13)-Q86)*N86/NETWORKDAYS(Lister!$D$21,Lister!$E$21,Lister!$D$7:$D$13),IF(AND(E86&lt;DATE(2020,10,1),MONTH(F86)=10),(NETWORKDAYS(Lister!$D$21,F86,Lister!$D$7:$D$13)-Q86)*N86/NETWORKDAYS(Lister!$D$21,Lister!$E$21,Lister!$D$7:$D$13),IF(AND(E86&lt;DATE(2020,31,1),F86&gt;DATE(2020,10,31)),(NETWORKDAYS(Lister!$D$21,Lister!$E$21,Lister!$D$7:$D$13)-Q86)*N86/NETWORKDAYS(Lister!$D$21,Lister!$E$21,Lister!$D$7:$D$13),IF(OR(AND(E86&lt;DATE(2020,10,1),F86&lt;DATE(2020,10,1)),E86&gt;DATE(2020,10,31)),0)))))),0),"")</f>
        <v/>
      </c>
      <c r="Y86" s="50" t="str">
        <f>IFERROR(MAX(IF(OR(O86="",P86="",Q86="",R86="",S86="",T86="",U86=""),"",IF(AND(MONTH(E86)=11,MONTH(F86)=11),(NETWORKDAYS(E86,F86,Lister!$D$7:$D$13)-R86)*N86/NETWORKDAYS(Lister!$D$22,Lister!$E$22,Lister!$D$7:$D$13),IF(AND(MONTH(E86)=11,F86&gt;DATE(2020,11,30)),(NETWORKDAYS(E86,Lister!$E$22,Lister!$D$7:$D$13)-R86)*N86/NETWORKDAYS(Lister!$D$22,Lister!$E$22,Lister!$D$7:$D$13),IF(AND(E86&lt;DATE(2020,11,1),MONTH(F86)=11),(NETWORKDAYS(Lister!$D$22,F86,Lister!$D$7:$D$13)-R86)*N86/NETWORKDAYS(Lister!$D$22,Lister!$E$22,Lister!$D$7:$D$13),IF(AND(E86&lt;DATE(2020,11,1),F86&gt;DATE(2020,11,30)),(NETWORKDAYS(Lister!$D$22,Lister!$E$22,Lister!$D$7:$D$13)-R86)*N86/NETWORKDAYS(Lister!$D$22,Lister!$E$22,Lister!$D$7:$D$13),IF(OR(AND(E86&lt;DATE(2020,11,1),F86&lt;DATE(2020,11,1)),E86&gt;DATE(2020,11,30)),0)))))),0),"")</f>
        <v/>
      </c>
      <c r="Z86" s="50" t="str">
        <f>IFERROR(MAX(IF(OR(O86="",P86="",Q86="",R86="",S86="",T86="",U86=""),"",IF(AND(MONTH(E86)=12,MONTH(F86)=12),(NETWORKDAYS(E86,F86,Lister!$D$7:$D$13)-S86)*N86/NETWORKDAYS(Lister!$D$23,Lister!$E$23,Lister!$D$7:$D$13),IF(AND(MONTH(E86)=12,F86&gt;DATE(2020,12,31)),(NETWORKDAYS(E86,Lister!$E$23,Lister!$D$7:$D$13)-S86)*N86/NETWORKDAYS(Lister!$D$23,Lister!$E$23,Lister!$D$7:$D$13),IF(AND(E86&lt;DATE(2020,12,1),MONTH(F86)=12),(NETWORKDAYS(Lister!$D$23,F86,Lister!$D$7:$D$13)-S86)*N86/NETWORKDAYS(Lister!$D$23,Lister!$E$23,Lister!$D$7:$D$13),IF(AND(E86&lt;DATE(2020,12,1),F86&gt;DATE(2020,12,31)),(NETWORKDAYS(Lister!$D$23,Lister!$E$23,Lister!$D$7:$D$13)-S86)*N86/NETWORKDAYS(Lister!$D$23,Lister!$E$23,Lister!$D$7:$D$13),IF(OR(AND(E86&lt;DATE(2020,12,1),F86&lt;DATE(2020,12,1)),E86&gt;DATE(2020,12,31)),0)))))),0),"")</f>
        <v/>
      </c>
      <c r="AA86" s="50" t="str">
        <f>IFERROR(MAX(IF(OR(O86="",P86="",Q86="",R86="",S86="",T86="",U86=""),"",IF(AND(MONTH(E86)=1,MONTH(F86)=1),(NETWORKDAYS(E86,F86,Lister!$D$7:$D$13)-T86)*N86/NETWORKDAYS(Lister!$D$24,Lister!$E$24,Lister!$D$7:$D$13),IF(AND(MONTH(E86)=1,F86&gt;DATE(2021,1,31)),(NETWORKDAYS(E86,Lister!$E$24,Lister!$D$7:$D$13)-T86)*N86/NETWORKDAYS(Lister!$D$24,Lister!$E$24,Lister!$D$7:$D$13),IF(AND(E86&lt;DATE(2021,1,1),MONTH(F86)=1),(NETWORKDAYS(Lister!$D$24,F86,Lister!$D$7:$D$13)-T86)*N86/NETWORKDAYS(Lister!$D$24,Lister!$E$24,Lister!$D$7:$D$13),IF(AND(E86&lt;DATE(2021,1,1),F86&gt;DATE(2021,1,31)),(NETWORKDAYS(Lister!$D$24,Lister!$E$24,Lister!$D$7:$D$13)-T86)*N86/NETWORKDAYS(Lister!$D$24,Lister!$E$24,Lister!$D$7:$D$13),IF(OR(AND(E86&lt;DATE(2021,1,1),F86&lt;DATE(2021,1,1)),E86&gt;DATE(2021,1,31)),0)))))),0),"")</f>
        <v/>
      </c>
      <c r="AB86" s="50" t="str">
        <f>IFERROR(MAX(IF(OR(O86="",P86="",Q86="",R86="",S86="",T86="",U86=""),"",IF(AND(MONTH(E86)=2,MONTH(F86)=2),(NETWORKDAYS(E86,F86,Lister!$D$7:$D$13)-U86)*N86/NETWORKDAYS(Lister!$D$25,Lister!$E$25,Lister!$D$7:$D$13),IF(AND(E86&lt;DATE(2021,2,1),MONTH(F86)=2),(NETWORKDAYS(Lister!$D$25,F86,Lister!$D$7:$D$13)-U86)*N86/NETWORKDAYS(Lister!$D$25,Lister!$E$25,Lister!$D$7:$D$13),IF(AND(E86&lt;DATE(2021,2,1),F86&lt;DATE(2021,2,1)),0)))),0),"")</f>
        <v/>
      </c>
      <c r="AC86" s="52" t="str">
        <f t="shared" ref="AC86:AC149" si="8">IF(AND(ISNUMBER(V86),ISNUMBER(W86),ISNUMBER(X86),ISNUMBER(Y86),ISNUMBER(Z86),ISNUMBER(AA86),ISNUMBER(AB86)),IF(AND(SUM(V86:AB86)&gt;150000,E86=DATE(2020,8,30),F86=DATE(2021,2,28)),150000,SUM(V86:AB86)),"")</f>
        <v/>
      </c>
    </row>
    <row r="87" spans="1:29" x14ac:dyDescent="0.35">
      <c r="A87" s="11" t="str">
        <f t="shared" ref="A87:A150" si="9">IF(B87="","",A86+1)</f>
        <v/>
      </c>
      <c r="B87" s="33"/>
      <c r="C87" s="17"/>
      <c r="D87" s="18"/>
      <c r="E87" s="12"/>
      <c r="F87" s="12"/>
      <c r="G87" s="42" t="str">
        <f>IF(OR(E87="",F87=""),"",NETWORKDAYS(E87,F87,Lister!$D$7:$D$13))</f>
        <v/>
      </c>
      <c r="H87" s="14"/>
      <c r="I87" s="25" t="str">
        <f t="shared" si="5"/>
        <v/>
      </c>
      <c r="J87" s="47"/>
      <c r="K87" s="48"/>
      <c r="L87" s="15"/>
      <c r="M87" s="51" t="str">
        <f t="shared" si="6"/>
        <v/>
      </c>
      <c r="N87" s="49" t="str">
        <f t="shared" si="7"/>
        <v/>
      </c>
      <c r="O87" s="15"/>
      <c r="P87" s="15"/>
      <c r="Q87" s="15"/>
      <c r="R87" s="15"/>
      <c r="S87" s="15"/>
      <c r="T87" s="15"/>
      <c r="U87" s="15"/>
      <c r="V87" s="50" t="str">
        <f>IFERROR(MAX(IF(OR(O87="",P87="",Q87="",R87="",S87="",T87="",U87=""),"",IF(AND(MONTH(E87)=8,MONTH(F87)=8),(NETWORKDAYS(E87,F87,Lister!$D$7:$D$13)-O87)*N87/NETWORKDAYS(Lister!$D$19,Lister!$E$19,Lister!$D$7:$D$13),IF(AND(MONTH(E87)=8,F87&gt;DATE(2020,8,31)),(NETWORKDAYS(E87,Lister!$E$19,Lister!$D$7:$D$13)-O87)*N87/NETWORKDAYS(Lister!$D$19,Lister!$E$19,Lister!$D$7:$D$13),IF(E87&gt;DATE(2020,8,31),0)))),0),"")</f>
        <v/>
      </c>
      <c r="W87" s="50" t="str">
        <f>IFERROR(MAX(IF(OR(O87="",P87="",Q87="",R87="",S87="",T87="",U87=""),"",IF(AND(MONTH(E87)=9,MONTH(F87)=9),(NETWORKDAYS(E87,F87,Lister!$D$7:$D$13)-P87)*N87/NETWORKDAYS(Lister!$D$20,Lister!$E$20,Lister!$D$7:$D$13),IF(AND(MONTH(E87)=9,F87&gt;DATE(2020,9,30)),(NETWORKDAYS(E87,Lister!$E$20,Lister!$D$7:$D$13)-P87)*N87/NETWORKDAYS(Lister!$D$20,Lister!$E$20,Lister!$D$7:$D$13),IF(AND(E87&lt;DATE(2020,9,1),MONTH(F87)=9),(NETWORKDAYS(Lister!$D$20,F87,Lister!$D$7:$D$13)-P87)*N87/NETWORKDAYS(Lister!$D$20,Lister!$E$20,Lister!$D$7:$D$13),IF(AND(E87&lt;DATE(2020,9,1),F87&gt;DATE(2020,9,30)),(NETWORKDAYS(Lister!$D$20,Lister!$E$20,Lister!$D$7:$D$13)-P87)*N87/NETWORKDAYS(Lister!$D$20,Lister!$E$20,Lister!$D$7:$D$13),IF(OR(AND(E87&lt;DATE(2020,9,1),F87&lt;DATE(2020,9,1)),E87&gt;DATE(2020,9,30)),0)))))),0),"")</f>
        <v/>
      </c>
      <c r="X87" s="50" t="str">
        <f>IFERROR(MAX(IF(OR(O87="",P87="",Q87="",R87="",S87="",T87="",U87=""),"",IF(AND(MONTH(E87)=10,MONTH(F87)=10),(NETWORKDAYS(E87,F87,Lister!$D$7:$D$13)-Q87)*N87/NETWORKDAYS(Lister!$D$21,Lister!$E$21,Lister!$D$7:$D$13),IF(AND(MONTH(E87)=10,F87&gt;DATE(2020,10,31)),(NETWORKDAYS(E87,Lister!$E$21,Lister!$D$7:$D$13)-Q87)*N87/NETWORKDAYS(Lister!$D$21,Lister!$E$21,Lister!$D$7:$D$13),IF(AND(E87&lt;DATE(2020,10,1),MONTH(F87)=10),(NETWORKDAYS(Lister!$D$21,F87,Lister!$D$7:$D$13)-Q87)*N87/NETWORKDAYS(Lister!$D$21,Lister!$E$21,Lister!$D$7:$D$13),IF(AND(E87&lt;DATE(2020,31,1),F87&gt;DATE(2020,10,31)),(NETWORKDAYS(Lister!$D$21,Lister!$E$21,Lister!$D$7:$D$13)-Q87)*N87/NETWORKDAYS(Lister!$D$21,Lister!$E$21,Lister!$D$7:$D$13),IF(OR(AND(E87&lt;DATE(2020,10,1),F87&lt;DATE(2020,10,1)),E87&gt;DATE(2020,10,31)),0)))))),0),"")</f>
        <v/>
      </c>
      <c r="Y87" s="50" t="str">
        <f>IFERROR(MAX(IF(OR(O87="",P87="",Q87="",R87="",S87="",T87="",U87=""),"",IF(AND(MONTH(E87)=11,MONTH(F87)=11),(NETWORKDAYS(E87,F87,Lister!$D$7:$D$13)-R87)*N87/NETWORKDAYS(Lister!$D$22,Lister!$E$22,Lister!$D$7:$D$13),IF(AND(MONTH(E87)=11,F87&gt;DATE(2020,11,30)),(NETWORKDAYS(E87,Lister!$E$22,Lister!$D$7:$D$13)-R87)*N87/NETWORKDAYS(Lister!$D$22,Lister!$E$22,Lister!$D$7:$D$13),IF(AND(E87&lt;DATE(2020,11,1),MONTH(F87)=11),(NETWORKDAYS(Lister!$D$22,F87,Lister!$D$7:$D$13)-R87)*N87/NETWORKDAYS(Lister!$D$22,Lister!$E$22,Lister!$D$7:$D$13),IF(AND(E87&lt;DATE(2020,11,1),F87&gt;DATE(2020,11,30)),(NETWORKDAYS(Lister!$D$22,Lister!$E$22,Lister!$D$7:$D$13)-R87)*N87/NETWORKDAYS(Lister!$D$22,Lister!$E$22,Lister!$D$7:$D$13),IF(OR(AND(E87&lt;DATE(2020,11,1),F87&lt;DATE(2020,11,1)),E87&gt;DATE(2020,11,30)),0)))))),0),"")</f>
        <v/>
      </c>
      <c r="Z87" s="50" t="str">
        <f>IFERROR(MAX(IF(OR(O87="",P87="",Q87="",R87="",S87="",T87="",U87=""),"",IF(AND(MONTH(E87)=12,MONTH(F87)=12),(NETWORKDAYS(E87,F87,Lister!$D$7:$D$13)-S87)*N87/NETWORKDAYS(Lister!$D$23,Lister!$E$23,Lister!$D$7:$D$13),IF(AND(MONTH(E87)=12,F87&gt;DATE(2020,12,31)),(NETWORKDAYS(E87,Lister!$E$23,Lister!$D$7:$D$13)-S87)*N87/NETWORKDAYS(Lister!$D$23,Lister!$E$23,Lister!$D$7:$D$13),IF(AND(E87&lt;DATE(2020,12,1),MONTH(F87)=12),(NETWORKDAYS(Lister!$D$23,F87,Lister!$D$7:$D$13)-S87)*N87/NETWORKDAYS(Lister!$D$23,Lister!$E$23,Lister!$D$7:$D$13),IF(AND(E87&lt;DATE(2020,12,1),F87&gt;DATE(2020,12,31)),(NETWORKDAYS(Lister!$D$23,Lister!$E$23,Lister!$D$7:$D$13)-S87)*N87/NETWORKDAYS(Lister!$D$23,Lister!$E$23,Lister!$D$7:$D$13),IF(OR(AND(E87&lt;DATE(2020,12,1),F87&lt;DATE(2020,12,1)),E87&gt;DATE(2020,12,31)),0)))))),0),"")</f>
        <v/>
      </c>
      <c r="AA87" s="50" t="str">
        <f>IFERROR(MAX(IF(OR(O87="",P87="",Q87="",R87="",S87="",T87="",U87=""),"",IF(AND(MONTH(E87)=1,MONTH(F87)=1),(NETWORKDAYS(E87,F87,Lister!$D$7:$D$13)-T87)*N87/NETWORKDAYS(Lister!$D$24,Lister!$E$24,Lister!$D$7:$D$13),IF(AND(MONTH(E87)=1,F87&gt;DATE(2021,1,31)),(NETWORKDAYS(E87,Lister!$E$24,Lister!$D$7:$D$13)-T87)*N87/NETWORKDAYS(Lister!$D$24,Lister!$E$24,Lister!$D$7:$D$13),IF(AND(E87&lt;DATE(2021,1,1),MONTH(F87)=1),(NETWORKDAYS(Lister!$D$24,F87,Lister!$D$7:$D$13)-T87)*N87/NETWORKDAYS(Lister!$D$24,Lister!$E$24,Lister!$D$7:$D$13),IF(AND(E87&lt;DATE(2021,1,1),F87&gt;DATE(2021,1,31)),(NETWORKDAYS(Lister!$D$24,Lister!$E$24,Lister!$D$7:$D$13)-T87)*N87/NETWORKDAYS(Lister!$D$24,Lister!$E$24,Lister!$D$7:$D$13),IF(OR(AND(E87&lt;DATE(2021,1,1),F87&lt;DATE(2021,1,1)),E87&gt;DATE(2021,1,31)),0)))))),0),"")</f>
        <v/>
      </c>
      <c r="AB87" s="50" t="str">
        <f>IFERROR(MAX(IF(OR(O87="",P87="",Q87="",R87="",S87="",T87="",U87=""),"",IF(AND(MONTH(E87)=2,MONTH(F87)=2),(NETWORKDAYS(E87,F87,Lister!$D$7:$D$13)-U87)*N87/NETWORKDAYS(Lister!$D$25,Lister!$E$25,Lister!$D$7:$D$13),IF(AND(E87&lt;DATE(2021,2,1),MONTH(F87)=2),(NETWORKDAYS(Lister!$D$25,F87,Lister!$D$7:$D$13)-U87)*N87/NETWORKDAYS(Lister!$D$25,Lister!$E$25,Lister!$D$7:$D$13),IF(AND(E87&lt;DATE(2021,2,1),F87&lt;DATE(2021,2,1)),0)))),0),"")</f>
        <v/>
      </c>
      <c r="AC87" s="52" t="str">
        <f t="shared" si="8"/>
        <v/>
      </c>
    </row>
    <row r="88" spans="1:29" x14ac:dyDescent="0.35">
      <c r="A88" s="11" t="str">
        <f t="shared" si="9"/>
        <v/>
      </c>
      <c r="B88" s="33"/>
      <c r="C88" s="17"/>
      <c r="D88" s="18"/>
      <c r="E88" s="12"/>
      <c r="F88" s="12"/>
      <c r="G88" s="42" t="str">
        <f>IF(OR(E88="",F88=""),"",NETWORKDAYS(E88,F88,Lister!$D$7:$D$13))</f>
        <v/>
      </c>
      <c r="H88" s="14"/>
      <c r="I88" s="25" t="str">
        <f t="shared" si="5"/>
        <v/>
      </c>
      <c r="J88" s="47"/>
      <c r="K88" s="48"/>
      <c r="L88" s="15"/>
      <c r="M88" s="51" t="str">
        <f t="shared" si="6"/>
        <v/>
      </c>
      <c r="N88" s="49" t="str">
        <f t="shared" si="7"/>
        <v/>
      </c>
      <c r="O88" s="15"/>
      <c r="P88" s="15"/>
      <c r="Q88" s="15"/>
      <c r="R88" s="15"/>
      <c r="S88" s="15"/>
      <c r="T88" s="15"/>
      <c r="U88" s="15"/>
      <c r="V88" s="50" t="str">
        <f>IFERROR(MAX(IF(OR(O88="",P88="",Q88="",R88="",S88="",T88="",U88=""),"",IF(AND(MONTH(E88)=8,MONTH(F88)=8),(NETWORKDAYS(E88,F88,Lister!$D$7:$D$13)-O88)*N88/NETWORKDAYS(Lister!$D$19,Lister!$E$19,Lister!$D$7:$D$13),IF(AND(MONTH(E88)=8,F88&gt;DATE(2020,8,31)),(NETWORKDAYS(E88,Lister!$E$19,Lister!$D$7:$D$13)-O88)*N88/NETWORKDAYS(Lister!$D$19,Lister!$E$19,Lister!$D$7:$D$13),IF(E88&gt;DATE(2020,8,31),0)))),0),"")</f>
        <v/>
      </c>
      <c r="W88" s="50" t="str">
        <f>IFERROR(MAX(IF(OR(O88="",P88="",Q88="",R88="",S88="",T88="",U88=""),"",IF(AND(MONTH(E88)=9,MONTH(F88)=9),(NETWORKDAYS(E88,F88,Lister!$D$7:$D$13)-P88)*N88/NETWORKDAYS(Lister!$D$20,Lister!$E$20,Lister!$D$7:$D$13),IF(AND(MONTH(E88)=9,F88&gt;DATE(2020,9,30)),(NETWORKDAYS(E88,Lister!$E$20,Lister!$D$7:$D$13)-P88)*N88/NETWORKDAYS(Lister!$D$20,Lister!$E$20,Lister!$D$7:$D$13),IF(AND(E88&lt;DATE(2020,9,1),MONTH(F88)=9),(NETWORKDAYS(Lister!$D$20,F88,Lister!$D$7:$D$13)-P88)*N88/NETWORKDAYS(Lister!$D$20,Lister!$E$20,Lister!$D$7:$D$13),IF(AND(E88&lt;DATE(2020,9,1),F88&gt;DATE(2020,9,30)),(NETWORKDAYS(Lister!$D$20,Lister!$E$20,Lister!$D$7:$D$13)-P88)*N88/NETWORKDAYS(Lister!$D$20,Lister!$E$20,Lister!$D$7:$D$13),IF(OR(AND(E88&lt;DATE(2020,9,1),F88&lt;DATE(2020,9,1)),E88&gt;DATE(2020,9,30)),0)))))),0),"")</f>
        <v/>
      </c>
      <c r="X88" s="50" t="str">
        <f>IFERROR(MAX(IF(OR(O88="",P88="",Q88="",R88="",S88="",T88="",U88=""),"",IF(AND(MONTH(E88)=10,MONTH(F88)=10),(NETWORKDAYS(E88,F88,Lister!$D$7:$D$13)-Q88)*N88/NETWORKDAYS(Lister!$D$21,Lister!$E$21,Lister!$D$7:$D$13),IF(AND(MONTH(E88)=10,F88&gt;DATE(2020,10,31)),(NETWORKDAYS(E88,Lister!$E$21,Lister!$D$7:$D$13)-Q88)*N88/NETWORKDAYS(Lister!$D$21,Lister!$E$21,Lister!$D$7:$D$13),IF(AND(E88&lt;DATE(2020,10,1),MONTH(F88)=10),(NETWORKDAYS(Lister!$D$21,F88,Lister!$D$7:$D$13)-Q88)*N88/NETWORKDAYS(Lister!$D$21,Lister!$E$21,Lister!$D$7:$D$13),IF(AND(E88&lt;DATE(2020,31,1),F88&gt;DATE(2020,10,31)),(NETWORKDAYS(Lister!$D$21,Lister!$E$21,Lister!$D$7:$D$13)-Q88)*N88/NETWORKDAYS(Lister!$D$21,Lister!$E$21,Lister!$D$7:$D$13),IF(OR(AND(E88&lt;DATE(2020,10,1),F88&lt;DATE(2020,10,1)),E88&gt;DATE(2020,10,31)),0)))))),0),"")</f>
        <v/>
      </c>
      <c r="Y88" s="50" t="str">
        <f>IFERROR(MAX(IF(OR(O88="",P88="",Q88="",R88="",S88="",T88="",U88=""),"",IF(AND(MONTH(E88)=11,MONTH(F88)=11),(NETWORKDAYS(E88,F88,Lister!$D$7:$D$13)-R88)*N88/NETWORKDAYS(Lister!$D$22,Lister!$E$22,Lister!$D$7:$D$13),IF(AND(MONTH(E88)=11,F88&gt;DATE(2020,11,30)),(NETWORKDAYS(E88,Lister!$E$22,Lister!$D$7:$D$13)-R88)*N88/NETWORKDAYS(Lister!$D$22,Lister!$E$22,Lister!$D$7:$D$13),IF(AND(E88&lt;DATE(2020,11,1),MONTH(F88)=11),(NETWORKDAYS(Lister!$D$22,F88,Lister!$D$7:$D$13)-R88)*N88/NETWORKDAYS(Lister!$D$22,Lister!$E$22,Lister!$D$7:$D$13),IF(AND(E88&lt;DATE(2020,11,1),F88&gt;DATE(2020,11,30)),(NETWORKDAYS(Lister!$D$22,Lister!$E$22,Lister!$D$7:$D$13)-R88)*N88/NETWORKDAYS(Lister!$D$22,Lister!$E$22,Lister!$D$7:$D$13),IF(OR(AND(E88&lt;DATE(2020,11,1),F88&lt;DATE(2020,11,1)),E88&gt;DATE(2020,11,30)),0)))))),0),"")</f>
        <v/>
      </c>
      <c r="Z88" s="50" t="str">
        <f>IFERROR(MAX(IF(OR(O88="",P88="",Q88="",R88="",S88="",T88="",U88=""),"",IF(AND(MONTH(E88)=12,MONTH(F88)=12),(NETWORKDAYS(E88,F88,Lister!$D$7:$D$13)-S88)*N88/NETWORKDAYS(Lister!$D$23,Lister!$E$23,Lister!$D$7:$D$13),IF(AND(MONTH(E88)=12,F88&gt;DATE(2020,12,31)),(NETWORKDAYS(E88,Lister!$E$23,Lister!$D$7:$D$13)-S88)*N88/NETWORKDAYS(Lister!$D$23,Lister!$E$23,Lister!$D$7:$D$13),IF(AND(E88&lt;DATE(2020,12,1),MONTH(F88)=12),(NETWORKDAYS(Lister!$D$23,F88,Lister!$D$7:$D$13)-S88)*N88/NETWORKDAYS(Lister!$D$23,Lister!$E$23,Lister!$D$7:$D$13),IF(AND(E88&lt;DATE(2020,12,1),F88&gt;DATE(2020,12,31)),(NETWORKDAYS(Lister!$D$23,Lister!$E$23,Lister!$D$7:$D$13)-S88)*N88/NETWORKDAYS(Lister!$D$23,Lister!$E$23,Lister!$D$7:$D$13),IF(OR(AND(E88&lt;DATE(2020,12,1),F88&lt;DATE(2020,12,1)),E88&gt;DATE(2020,12,31)),0)))))),0),"")</f>
        <v/>
      </c>
      <c r="AA88" s="50" t="str">
        <f>IFERROR(MAX(IF(OR(O88="",P88="",Q88="",R88="",S88="",T88="",U88=""),"",IF(AND(MONTH(E88)=1,MONTH(F88)=1),(NETWORKDAYS(E88,F88,Lister!$D$7:$D$13)-T88)*N88/NETWORKDAYS(Lister!$D$24,Lister!$E$24,Lister!$D$7:$D$13),IF(AND(MONTH(E88)=1,F88&gt;DATE(2021,1,31)),(NETWORKDAYS(E88,Lister!$E$24,Lister!$D$7:$D$13)-T88)*N88/NETWORKDAYS(Lister!$D$24,Lister!$E$24,Lister!$D$7:$D$13),IF(AND(E88&lt;DATE(2021,1,1),MONTH(F88)=1),(NETWORKDAYS(Lister!$D$24,F88,Lister!$D$7:$D$13)-T88)*N88/NETWORKDAYS(Lister!$D$24,Lister!$E$24,Lister!$D$7:$D$13),IF(AND(E88&lt;DATE(2021,1,1),F88&gt;DATE(2021,1,31)),(NETWORKDAYS(Lister!$D$24,Lister!$E$24,Lister!$D$7:$D$13)-T88)*N88/NETWORKDAYS(Lister!$D$24,Lister!$E$24,Lister!$D$7:$D$13),IF(OR(AND(E88&lt;DATE(2021,1,1),F88&lt;DATE(2021,1,1)),E88&gt;DATE(2021,1,31)),0)))))),0),"")</f>
        <v/>
      </c>
      <c r="AB88" s="50" t="str">
        <f>IFERROR(MAX(IF(OR(O88="",P88="",Q88="",R88="",S88="",T88="",U88=""),"",IF(AND(MONTH(E88)=2,MONTH(F88)=2),(NETWORKDAYS(E88,F88,Lister!$D$7:$D$13)-U88)*N88/NETWORKDAYS(Lister!$D$25,Lister!$E$25,Lister!$D$7:$D$13),IF(AND(E88&lt;DATE(2021,2,1),MONTH(F88)=2),(NETWORKDAYS(Lister!$D$25,F88,Lister!$D$7:$D$13)-U88)*N88/NETWORKDAYS(Lister!$D$25,Lister!$E$25,Lister!$D$7:$D$13),IF(AND(E88&lt;DATE(2021,2,1),F88&lt;DATE(2021,2,1)),0)))),0),"")</f>
        <v/>
      </c>
      <c r="AC88" s="52" t="str">
        <f t="shared" si="8"/>
        <v/>
      </c>
    </row>
    <row r="89" spans="1:29" x14ac:dyDescent="0.35">
      <c r="A89" s="11" t="str">
        <f t="shared" si="9"/>
        <v/>
      </c>
      <c r="B89" s="33"/>
      <c r="C89" s="17"/>
      <c r="D89" s="18"/>
      <c r="E89" s="12"/>
      <c r="F89" s="12"/>
      <c r="G89" s="42" t="str">
        <f>IF(OR(E89="",F89=""),"",NETWORKDAYS(E89,F89,Lister!$D$7:$D$13))</f>
        <v/>
      </c>
      <c r="H89" s="14"/>
      <c r="I89" s="25" t="str">
        <f t="shared" si="5"/>
        <v/>
      </c>
      <c r="J89" s="47"/>
      <c r="K89" s="48"/>
      <c r="L89" s="15"/>
      <c r="M89" s="51" t="str">
        <f t="shared" si="6"/>
        <v/>
      </c>
      <c r="N89" s="49" t="str">
        <f t="shared" si="7"/>
        <v/>
      </c>
      <c r="O89" s="15"/>
      <c r="P89" s="15"/>
      <c r="Q89" s="15"/>
      <c r="R89" s="15"/>
      <c r="S89" s="15"/>
      <c r="T89" s="15"/>
      <c r="U89" s="15"/>
      <c r="V89" s="50" t="str">
        <f>IFERROR(MAX(IF(OR(O89="",P89="",Q89="",R89="",S89="",T89="",U89=""),"",IF(AND(MONTH(E89)=8,MONTH(F89)=8),(NETWORKDAYS(E89,F89,Lister!$D$7:$D$13)-O89)*N89/NETWORKDAYS(Lister!$D$19,Lister!$E$19,Lister!$D$7:$D$13),IF(AND(MONTH(E89)=8,F89&gt;DATE(2020,8,31)),(NETWORKDAYS(E89,Lister!$E$19,Lister!$D$7:$D$13)-O89)*N89/NETWORKDAYS(Lister!$D$19,Lister!$E$19,Lister!$D$7:$D$13),IF(E89&gt;DATE(2020,8,31),0)))),0),"")</f>
        <v/>
      </c>
      <c r="W89" s="50" t="str">
        <f>IFERROR(MAX(IF(OR(O89="",P89="",Q89="",R89="",S89="",T89="",U89=""),"",IF(AND(MONTH(E89)=9,MONTH(F89)=9),(NETWORKDAYS(E89,F89,Lister!$D$7:$D$13)-P89)*N89/NETWORKDAYS(Lister!$D$20,Lister!$E$20,Lister!$D$7:$D$13),IF(AND(MONTH(E89)=9,F89&gt;DATE(2020,9,30)),(NETWORKDAYS(E89,Lister!$E$20,Lister!$D$7:$D$13)-P89)*N89/NETWORKDAYS(Lister!$D$20,Lister!$E$20,Lister!$D$7:$D$13),IF(AND(E89&lt;DATE(2020,9,1),MONTH(F89)=9),(NETWORKDAYS(Lister!$D$20,F89,Lister!$D$7:$D$13)-P89)*N89/NETWORKDAYS(Lister!$D$20,Lister!$E$20,Lister!$D$7:$D$13),IF(AND(E89&lt;DATE(2020,9,1),F89&gt;DATE(2020,9,30)),(NETWORKDAYS(Lister!$D$20,Lister!$E$20,Lister!$D$7:$D$13)-P89)*N89/NETWORKDAYS(Lister!$D$20,Lister!$E$20,Lister!$D$7:$D$13),IF(OR(AND(E89&lt;DATE(2020,9,1),F89&lt;DATE(2020,9,1)),E89&gt;DATE(2020,9,30)),0)))))),0),"")</f>
        <v/>
      </c>
      <c r="X89" s="50" t="str">
        <f>IFERROR(MAX(IF(OR(O89="",P89="",Q89="",R89="",S89="",T89="",U89=""),"",IF(AND(MONTH(E89)=10,MONTH(F89)=10),(NETWORKDAYS(E89,F89,Lister!$D$7:$D$13)-Q89)*N89/NETWORKDAYS(Lister!$D$21,Lister!$E$21,Lister!$D$7:$D$13),IF(AND(MONTH(E89)=10,F89&gt;DATE(2020,10,31)),(NETWORKDAYS(E89,Lister!$E$21,Lister!$D$7:$D$13)-Q89)*N89/NETWORKDAYS(Lister!$D$21,Lister!$E$21,Lister!$D$7:$D$13),IF(AND(E89&lt;DATE(2020,10,1),MONTH(F89)=10),(NETWORKDAYS(Lister!$D$21,F89,Lister!$D$7:$D$13)-Q89)*N89/NETWORKDAYS(Lister!$D$21,Lister!$E$21,Lister!$D$7:$D$13),IF(AND(E89&lt;DATE(2020,31,1),F89&gt;DATE(2020,10,31)),(NETWORKDAYS(Lister!$D$21,Lister!$E$21,Lister!$D$7:$D$13)-Q89)*N89/NETWORKDAYS(Lister!$D$21,Lister!$E$21,Lister!$D$7:$D$13),IF(OR(AND(E89&lt;DATE(2020,10,1),F89&lt;DATE(2020,10,1)),E89&gt;DATE(2020,10,31)),0)))))),0),"")</f>
        <v/>
      </c>
      <c r="Y89" s="50" t="str">
        <f>IFERROR(MAX(IF(OR(O89="",P89="",Q89="",R89="",S89="",T89="",U89=""),"",IF(AND(MONTH(E89)=11,MONTH(F89)=11),(NETWORKDAYS(E89,F89,Lister!$D$7:$D$13)-R89)*N89/NETWORKDAYS(Lister!$D$22,Lister!$E$22,Lister!$D$7:$D$13),IF(AND(MONTH(E89)=11,F89&gt;DATE(2020,11,30)),(NETWORKDAYS(E89,Lister!$E$22,Lister!$D$7:$D$13)-R89)*N89/NETWORKDAYS(Lister!$D$22,Lister!$E$22,Lister!$D$7:$D$13),IF(AND(E89&lt;DATE(2020,11,1),MONTH(F89)=11),(NETWORKDAYS(Lister!$D$22,F89,Lister!$D$7:$D$13)-R89)*N89/NETWORKDAYS(Lister!$D$22,Lister!$E$22,Lister!$D$7:$D$13),IF(AND(E89&lt;DATE(2020,11,1),F89&gt;DATE(2020,11,30)),(NETWORKDAYS(Lister!$D$22,Lister!$E$22,Lister!$D$7:$D$13)-R89)*N89/NETWORKDAYS(Lister!$D$22,Lister!$E$22,Lister!$D$7:$D$13),IF(OR(AND(E89&lt;DATE(2020,11,1),F89&lt;DATE(2020,11,1)),E89&gt;DATE(2020,11,30)),0)))))),0),"")</f>
        <v/>
      </c>
      <c r="Z89" s="50" t="str">
        <f>IFERROR(MAX(IF(OR(O89="",P89="",Q89="",R89="",S89="",T89="",U89=""),"",IF(AND(MONTH(E89)=12,MONTH(F89)=12),(NETWORKDAYS(E89,F89,Lister!$D$7:$D$13)-S89)*N89/NETWORKDAYS(Lister!$D$23,Lister!$E$23,Lister!$D$7:$D$13),IF(AND(MONTH(E89)=12,F89&gt;DATE(2020,12,31)),(NETWORKDAYS(E89,Lister!$E$23,Lister!$D$7:$D$13)-S89)*N89/NETWORKDAYS(Lister!$D$23,Lister!$E$23,Lister!$D$7:$D$13),IF(AND(E89&lt;DATE(2020,12,1),MONTH(F89)=12),(NETWORKDAYS(Lister!$D$23,F89,Lister!$D$7:$D$13)-S89)*N89/NETWORKDAYS(Lister!$D$23,Lister!$E$23,Lister!$D$7:$D$13),IF(AND(E89&lt;DATE(2020,12,1),F89&gt;DATE(2020,12,31)),(NETWORKDAYS(Lister!$D$23,Lister!$E$23,Lister!$D$7:$D$13)-S89)*N89/NETWORKDAYS(Lister!$D$23,Lister!$E$23,Lister!$D$7:$D$13),IF(OR(AND(E89&lt;DATE(2020,12,1),F89&lt;DATE(2020,12,1)),E89&gt;DATE(2020,12,31)),0)))))),0),"")</f>
        <v/>
      </c>
      <c r="AA89" s="50" t="str">
        <f>IFERROR(MAX(IF(OR(O89="",P89="",Q89="",R89="",S89="",T89="",U89=""),"",IF(AND(MONTH(E89)=1,MONTH(F89)=1),(NETWORKDAYS(E89,F89,Lister!$D$7:$D$13)-T89)*N89/NETWORKDAYS(Lister!$D$24,Lister!$E$24,Lister!$D$7:$D$13),IF(AND(MONTH(E89)=1,F89&gt;DATE(2021,1,31)),(NETWORKDAYS(E89,Lister!$E$24,Lister!$D$7:$D$13)-T89)*N89/NETWORKDAYS(Lister!$D$24,Lister!$E$24,Lister!$D$7:$D$13),IF(AND(E89&lt;DATE(2021,1,1),MONTH(F89)=1),(NETWORKDAYS(Lister!$D$24,F89,Lister!$D$7:$D$13)-T89)*N89/NETWORKDAYS(Lister!$D$24,Lister!$E$24,Lister!$D$7:$D$13),IF(AND(E89&lt;DATE(2021,1,1),F89&gt;DATE(2021,1,31)),(NETWORKDAYS(Lister!$D$24,Lister!$E$24,Lister!$D$7:$D$13)-T89)*N89/NETWORKDAYS(Lister!$D$24,Lister!$E$24,Lister!$D$7:$D$13),IF(OR(AND(E89&lt;DATE(2021,1,1),F89&lt;DATE(2021,1,1)),E89&gt;DATE(2021,1,31)),0)))))),0),"")</f>
        <v/>
      </c>
      <c r="AB89" s="50" t="str">
        <f>IFERROR(MAX(IF(OR(O89="",P89="",Q89="",R89="",S89="",T89="",U89=""),"",IF(AND(MONTH(E89)=2,MONTH(F89)=2),(NETWORKDAYS(E89,F89,Lister!$D$7:$D$13)-U89)*N89/NETWORKDAYS(Lister!$D$25,Lister!$E$25,Lister!$D$7:$D$13),IF(AND(E89&lt;DATE(2021,2,1),MONTH(F89)=2),(NETWORKDAYS(Lister!$D$25,F89,Lister!$D$7:$D$13)-U89)*N89/NETWORKDAYS(Lister!$D$25,Lister!$E$25,Lister!$D$7:$D$13),IF(AND(E89&lt;DATE(2021,2,1),F89&lt;DATE(2021,2,1)),0)))),0),"")</f>
        <v/>
      </c>
      <c r="AC89" s="52" t="str">
        <f t="shared" si="8"/>
        <v/>
      </c>
    </row>
    <row r="90" spans="1:29" x14ac:dyDescent="0.35">
      <c r="A90" s="11" t="str">
        <f t="shared" si="9"/>
        <v/>
      </c>
      <c r="B90" s="33"/>
      <c r="C90" s="17"/>
      <c r="D90" s="18"/>
      <c r="E90" s="12"/>
      <c r="F90" s="12"/>
      <c r="G90" s="42" t="str">
        <f>IF(OR(E90="",F90=""),"",NETWORKDAYS(E90,F90,Lister!$D$7:$D$13))</f>
        <v/>
      </c>
      <c r="H90" s="14"/>
      <c r="I90" s="25" t="str">
        <f t="shared" si="5"/>
        <v/>
      </c>
      <c r="J90" s="47"/>
      <c r="K90" s="48"/>
      <c r="L90" s="15"/>
      <c r="M90" s="51" t="str">
        <f t="shared" si="6"/>
        <v/>
      </c>
      <c r="N90" s="49" t="str">
        <f t="shared" si="7"/>
        <v/>
      </c>
      <c r="O90" s="15"/>
      <c r="P90" s="15"/>
      <c r="Q90" s="15"/>
      <c r="R90" s="15"/>
      <c r="S90" s="15"/>
      <c r="T90" s="15"/>
      <c r="U90" s="15"/>
      <c r="V90" s="50" t="str">
        <f>IFERROR(MAX(IF(OR(O90="",P90="",Q90="",R90="",S90="",T90="",U90=""),"",IF(AND(MONTH(E90)=8,MONTH(F90)=8),(NETWORKDAYS(E90,F90,Lister!$D$7:$D$13)-O90)*N90/NETWORKDAYS(Lister!$D$19,Lister!$E$19,Lister!$D$7:$D$13),IF(AND(MONTH(E90)=8,F90&gt;DATE(2020,8,31)),(NETWORKDAYS(E90,Lister!$E$19,Lister!$D$7:$D$13)-O90)*N90/NETWORKDAYS(Lister!$D$19,Lister!$E$19,Lister!$D$7:$D$13),IF(E90&gt;DATE(2020,8,31),0)))),0),"")</f>
        <v/>
      </c>
      <c r="W90" s="50" t="str">
        <f>IFERROR(MAX(IF(OR(O90="",P90="",Q90="",R90="",S90="",T90="",U90=""),"",IF(AND(MONTH(E90)=9,MONTH(F90)=9),(NETWORKDAYS(E90,F90,Lister!$D$7:$D$13)-P90)*N90/NETWORKDAYS(Lister!$D$20,Lister!$E$20,Lister!$D$7:$D$13),IF(AND(MONTH(E90)=9,F90&gt;DATE(2020,9,30)),(NETWORKDAYS(E90,Lister!$E$20,Lister!$D$7:$D$13)-P90)*N90/NETWORKDAYS(Lister!$D$20,Lister!$E$20,Lister!$D$7:$D$13),IF(AND(E90&lt;DATE(2020,9,1),MONTH(F90)=9),(NETWORKDAYS(Lister!$D$20,F90,Lister!$D$7:$D$13)-P90)*N90/NETWORKDAYS(Lister!$D$20,Lister!$E$20,Lister!$D$7:$D$13),IF(AND(E90&lt;DATE(2020,9,1),F90&gt;DATE(2020,9,30)),(NETWORKDAYS(Lister!$D$20,Lister!$E$20,Lister!$D$7:$D$13)-P90)*N90/NETWORKDAYS(Lister!$D$20,Lister!$E$20,Lister!$D$7:$D$13),IF(OR(AND(E90&lt;DATE(2020,9,1),F90&lt;DATE(2020,9,1)),E90&gt;DATE(2020,9,30)),0)))))),0),"")</f>
        <v/>
      </c>
      <c r="X90" s="50" t="str">
        <f>IFERROR(MAX(IF(OR(O90="",P90="",Q90="",R90="",S90="",T90="",U90=""),"",IF(AND(MONTH(E90)=10,MONTH(F90)=10),(NETWORKDAYS(E90,F90,Lister!$D$7:$D$13)-Q90)*N90/NETWORKDAYS(Lister!$D$21,Lister!$E$21,Lister!$D$7:$D$13),IF(AND(MONTH(E90)=10,F90&gt;DATE(2020,10,31)),(NETWORKDAYS(E90,Lister!$E$21,Lister!$D$7:$D$13)-Q90)*N90/NETWORKDAYS(Lister!$D$21,Lister!$E$21,Lister!$D$7:$D$13),IF(AND(E90&lt;DATE(2020,10,1),MONTH(F90)=10),(NETWORKDAYS(Lister!$D$21,F90,Lister!$D$7:$D$13)-Q90)*N90/NETWORKDAYS(Lister!$D$21,Lister!$E$21,Lister!$D$7:$D$13),IF(AND(E90&lt;DATE(2020,31,1),F90&gt;DATE(2020,10,31)),(NETWORKDAYS(Lister!$D$21,Lister!$E$21,Lister!$D$7:$D$13)-Q90)*N90/NETWORKDAYS(Lister!$D$21,Lister!$E$21,Lister!$D$7:$D$13),IF(OR(AND(E90&lt;DATE(2020,10,1),F90&lt;DATE(2020,10,1)),E90&gt;DATE(2020,10,31)),0)))))),0),"")</f>
        <v/>
      </c>
      <c r="Y90" s="50" t="str">
        <f>IFERROR(MAX(IF(OR(O90="",P90="",Q90="",R90="",S90="",T90="",U90=""),"",IF(AND(MONTH(E90)=11,MONTH(F90)=11),(NETWORKDAYS(E90,F90,Lister!$D$7:$D$13)-R90)*N90/NETWORKDAYS(Lister!$D$22,Lister!$E$22,Lister!$D$7:$D$13),IF(AND(MONTH(E90)=11,F90&gt;DATE(2020,11,30)),(NETWORKDAYS(E90,Lister!$E$22,Lister!$D$7:$D$13)-R90)*N90/NETWORKDAYS(Lister!$D$22,Lister!$E$22,Lister!$D$7:$D$13),IF(AND(E90&lt;DATE(2020,11,1),MONTH(F90)=11),(NETWORKDAYS(Lister!$D$22,F90,Lister!$D$7:$D$13)-R90)*N90/NETWORKDAYS(Lister!$D$22,Lister!$E$22,Lister!$D$7:$D$13),IF(AND(E90&lt;DATE(2020,11,1),F90&gt;DATE(2020,11,30)),(NETWORKDAYS(Lister!$D$22,Lister!$E$22,Lister!$D$7:$D$13)-R90)*N90/NETWORKDAYS(Lister!$D$22,Lister!$E$22,Lister!$D$7:$D$13),IF(OR(AND(E90&lt;DATE(2020,11,1),F90&lt;DATE(2020,11,1)),E90&gt;DATE(2020,11,30)),0)))))),0),"")</f>
        <v/>
      </c>
      <c r="Z90" s="50" t="str">
        <f>IFERROR(MAX(IF(OR(O90="",P90="",Q90="",R90="",S90="",T90="",U90=""),"",IF(AND(MONTH(E90)=12,MONTH(F90)=12),(NETWORKDAYS(E90,F90,Lister!$D$7:$D$13)-S90)*N90/NETWORKDAYS(Lister!$D$23,Lister!$E$23,Lister!$D$7:$D$13),IF(AND(MONTH(E90)=12,F90&gt;DATE(2020,12,31)),(NETWORKDAYS(E90,Lister!$E$23,Lister!$D$7:$D$13)-S90)*N90/NETWORKDAYS(Lister!$D$23,Lister!$E$23,Lister!$D$7:$D$13),IF(AND(E90&lt;DATE(2020,12,1),MONTH(F90)=12),(NETWORKDAYS(Lister!$D$23,F90,Lister!$D$7:$D$13)-S90)*N90/NETWORKDAYS(Lister!$D$23,Lister!$E$23,Lister!$D$7:$D$13),IF(AND(E90&lt;DATE(2020,12,1),F90&gt;DATE(2020,12,31)),(NETWORKDAYS(Lister!$D$23,Lister!$E$23,Lister!$D$7:$D$13)-S90)*N90/NETWORKDAYS(Lister!$D$23,Lister!$E$23,Lister!$D$7:$D$13),IF(OR(AND(E90&lt;DATE(2020,12,1),F90&lt;DATE(2020,12,1)),E90&gt;DATE(2020,12,31)),0)))))),0),"")</f>
        <v/>
      </c>
      <c r="AA90" s="50" t="str">
        <f>IFERROR(MAX(IF(OR(O90="",P90="",Q90="",R90="",S90="",T90="",U90=""),"",IF(AND(MONTH(E90)=1,MONTH(F90)=1),(NETWORKDAYS(E90,F90,Lister!$D$7:$D$13)-T90)*N90/NETWORKDAYS(Lister!$D$24,Lister!$E$24,Lister!$D$7:$D$13),IF(AND(MONTH(E90)=1,F90&gt;DATE(2021,1,31)),(NETWORKDAYS(E90,Lister!$E$24,Lister!$D$7:$D$13)-T90)*N90/NETWORKDAYS(Lister!$D$24,Lister!$E$24,Lister!$D$7:$D$13),IF(AND(E90&lt;DATE(2021,1,1),MONTH(F90)=1),(NETWORKDAYS(Lister!$D$24,F90,Lister!$D$7:$D$13)-T90)*N90/NETWORKDAYS(Lister!$D$24,Lister!$E$24,Lister!$D$7:$D$13),IF(AND(E90&lt;DATE(2021,1,1),F90&gt;DATE(2021,1,31)),(NETWORKDAYS(Lister!$D$24,Lister!$E$24,Lister!$D$7:$D$13)-T90)*N90/NETWORKDAYS(Lister!$D$24,Lister!$E$24,Lister!$D$7:$D$13),IF(OR(AND(E90&lt;DATE(2021,1,1),F90&lt;DATE(2021,1,1)),E90&gt;DATE(2021,1,31)),0)))))),0),"")</f>
        <v/>
      </c>
      <c r="AB90" s="50" t="str">
        <f>IFERROR(MAX(IF(OR(O90="",P90="",Q90="",R90="",S90="",T90="",U90=""),"",IF(AND(MONTH(E90)=2,MONTH(F90)=2),(NETWORKDAYS(E90,F90,Lister!$D$7:$D$13)-U90)*N90/NETWORKDAYS(Lister!$D$25,Lister!$E$25,Lister!$D$7:$D$13),IF(AND(E90&lt;DATE(2021,2,1),MONTH(F90)=2),(NETWORKDAYS(Lister!$D$25,F90,Lister!$D$7:$D$13)-U90)*N90/NETWORKDAYS(Lister!$D$25,Lister!$E$25,Lister!$D$7:$D$13),IF(AND(E90&lt;DATE(2021,2,1),F90&lt;DATE(2021,2,1)),0)))),0),"")</f>
        <v/>
      </c>
      <c r="AC90" s="52" t="str">
        <f t="shared" si="8"/>
        <v/>
      </c>
    </row>
    <row r="91" spans="1:29" x14ac:dyDescent="0.35">
      <c r="A91" s="11" t="str">
        <f t="shared" si="9"/>
        <v/>
      </c>
      <c r="B91" s="33"/>
      <c r="C91" s="17"/>
      <c r="D91" s="18"/>
      <c r="E91" s="12"/>
      <c r="F91" s="12"/>
      <c r="G91" s="42" t="str">
        <f>IF(OR(E91="",F91=""),"",NETWORKDAYS(E91,F91,Lister!$D$7:$D$13))</f>
        <v/>
      </c>
      <c r="H91" s="14"/>
      <c r="I91" s="25" t="str">
        <f t="shared" si="5"/>
        <v/>
      </c>
      <c r="J91" s="47"/>
      <c r="K91" s="48"/>
      <c r="L91" s="15"/>
      <c r="M91" s="51" t="str">
        <f t="shared" si="6"/>
        <v/>
      </c>
      <c r="N91" s="49" t="str">
        <f t="shared" si="7"/>
        <v/>
      </c>
      <c r="O91" s="15"/>
      <c r="P91" s="15"/>
      <c r="Q91" s="15"/>
      <c r="R91" s="15"/>
      <c r="S91" s="15"/>
      <c r="T91" s="15"/>
      <c r="U91" s="15"/>
      <c r="V91" s="50" t="str">
        <f>IFERROR(MAX(IF(OR(O91="",P91="",Q91="",R91="",S91="",T91="",U91=""),"",IF(AND(MONTH(E91)=8,MONTH(F91)=8),(NETWORKDAYS(E91,F91,Lister!$D$7:$D$13)-O91)*N91/NETWORKDAYS(Lister!$D$19,Lister!$E$19,Lister!$D$7:$D$13),IF(AND(MONTH(E91)=8,F91&gt;DATE(2020,8,31)),(NETWORKDAYS(E91,Lister!$E$19,Lister!$D$7:$D$13)-O91)*N91/NETWORKDAYS(Lister!$D$19,Lister!$E$19,Lister!$D$7:$D$13),IF(E91&gt;DATE(2020,8,31),0)))),0),"")</f>
        <v/>
      </c>
      <c r="W91" s="50" t="str">
        <f>IFERROR(MAX(IF(OR(O91="",P91="",Q91="",R91="",S91="",T91="",U91=""),"",IF(AND(MONTH(E91)=9,MONTH(F91)=9),(NETWORKDAYS(E91,F91,Lister!$D$7:$D$13)-P91)*N91/NETWORKDAYS(Lister!$D$20,Lister!$E$20,Lister!$D$7:$D$13),IF(AND(MONTH(E91)=9,F91&gt;DATE(2020,9,30)),(NETWORKDAYS(E91,Lister!$E$20,Lister!$D$7:$D$13)-P91)*N91/NETWORKDAYS(Lister!$D$20,Lister!$E$20,Lister!$D$7:$D$13),IF(AND(E91&lt;DATE(2020,9,1),MONTH(F91)=9),(NETWORKDAYS(Lister!$D$20,F91,Lister!$D$7:$D$13)-P91)*N91/NETWORKDAYS(Lister!$D$20,Lister!$E$20,Lister!$D$7:$D$13),IF(AND(E91&lt;DATE(2020,9,1),F91&gt;DATE(2020,9,30)),(NETWORKDAYS(Lister!$D$20,Lister!$E$20,Lister!$D$7:$D$13)-P91)*N91/NETWORKDAYS(Lister!$D$20,Lister!$E$20,Lister!$D$7:$D$13),IF(OR(AND(E91&lt;DATE(2020,9,1),F91&lt;DATE(2020,9,1)),E91&gt;DATE(2020,9,30)),0)))))),0),"")</f>
        <v/>
      </c>
      <c r="X91" s="50" t="str">
        <f>IFERROR(MAX(IF(OR(O91="",P91="",Q91="",R91="",S91="",T91="",U91=""),"",IF(AND(MONTH(E91)=10,MONTH(F91)=10),(NETWORKDAYS(E91,F91,Lister!$D$7:$D$13)-Q91)*N91/NETWORKDAYS(Lister!$D$21,Lister!$E$21,Lister!$D$7:$D$13),IF(AND(MONTH(E91)=10,F91&gt;DATE(2020,10,31)),(NETWORKDAYS(E91,Lister!$E$21,Lister!$D$7:$D$13)-Q91)*N91/NETWORKDAYS(Lister!$D$21,Lister!$E$21,Lister!$D$7:$D$13),IF(AND(E91&lt;DATE(2020,10,1),MONTH(F91)=10),(NETWORKDAYS(Lister!$D$21,F91,Lister!$D$7:$D$13)-Q91)*N91/NETWORKDAYS(Lister!$D$21,Lister!$E$21,Lister!$D$7:$D$13),IF(AND(E91&lt;DATE(2020,31,1),F91&gt;DATE(2020,10,31)),(NETWORKDAYS(Lister!$D$21,Lister!$E$21,Lister!$D$7:$D$13)-Q91)*N91/NETWORKDAYS(Lister!$D$21,Lister!$E$21,Lister!$D$7:$D$13),IF(OR(AND(E91&lt;DATE(2020,10,1),F91&lt;DATE(2020,10,1)),E91&gt;DATE(2020,10,31)),0)))))),0),"")</f>
        <v/>
      </c>
      <c r="Y91" s="50" t="str">
        <f>IFERROR(MAX(IF(OR(O91="",P91="",Q91="",R91="",S91="",T91="",U91=""),"",IF(AND(MONTH(E91)=11,MONTH(F91)=11),(NETWORKDAYS(E91,F91,Lister!$D$7:$D$13)-R91)*N91/NETWORKDAYS(Lister!$D$22,Lister!$E$22,Lister!$D$7:$D$13),IF(AND(MONTH(E91)=11,F91&gt;DATE(2020,11,30)),(NETWORKDAYS(E91,Lister!$E$22,Lister!$D$7:$D$13)-R91)*N91/NETWORKDAYS(Lister!$D$22,Lister!$E$22,Lister!$D$7:$D$13),IF(AND(E91&lt;DATE(2020,11,1),MONTH(F91)=11),(NETWORKDAYS(Lister!$D$22,F91,Lister!$D$7:$D$13)-R91)*N91/NETWORKDAYS(Lister!$D$22,Lister!$E$22,Lister!$D$7:$D$13),IF(AND(E91&lt;DATE(2020,11,1),F91&gt;DATE(2020,11,30)),(NETWORKDAYS(Lister!$D$22,Lister!$E$22,Lister!$D$7:$D$13)-R91)*N91/NETWORKDAYS(Lister!$D$22,Lister!$E$22,Lister!$D$7:$D$13),IF(OR(AND(E91&lt;DATE(2020,11,1),F91&lt;DATE(2020,11,1)),E91&gt;DATE(2020,11,30)),0)))))),0),"")</f>
        <v/>
      </c>
      <c r="Z91" s="50" t="str">
        <f>IFERROR(MAX(IF(OR(O91="",P91="",Q91="",R91="",S91="",T91="",U91=""),"",IF(AND(MONTH(E91)=12,MONTH(F91)=12),(NETWORKDAYS(E91,F91,Lister!$D$7:$D$13)-S91)*N91/NETWORKDAYS(Lister!$D$23,Lister!$E$23,Lister!$D$7:$D$13),IF(AND(MONTH(E91)=12,F91&gt;DATE(2020,12,31)),(NETWORKDAYS(E91,Lister!$E$23,Lister!$D$7:$D$13)-S91)*N91/NETWORKDAYS(Lister!$D$23,Lister!$E$23,Lister!$D$7:$D$13),IF(AND(E91&lt;DATE(2020,12,1),MONTH(F91)=12),(NETWORKDAYS(Lister!$D$23,F91,Lister!$D$7:$D$13)-S91)*N91/NETWORKDAYS(Lister!$D$23,Lister!$E$23,Lister!$D$7:$D$13),IF(AND(E91&lt;DATE(2020,12,1),F91&gt;DATE(2020,12,31)),(NETWORKDAYS(Lister!$D$23,Lister!$E$23,Lister!$D$7:$D$13)-S91)*N91/NETWORKDAYS(Lister!$D$23,Lister!$E$23,Lister!$D$7:$D$13),IF(OR(AND(E91&lt;DATE(2020,12,1),F91&lt;DATE(2020,12,1)),E91&gt;DATE(2020,12,31)),0)))))),0),"")</f>
        <v/>
      </c>
      <c r="AA91" s="50" t="str">
        <f>IFERROR(MAX(IF(OR(O91="",P91="",Q91="",R91="",S91="",T91="",U91=""),"",IF(AND(MONTH(E91)=1,MONTH(F91)=1),(NETWORKDAYS(E91,F91,Lister!$D$7:$D$13)-T91)*N91/NETWORKDAYS(Lister!$D$24,Lister!$E$24,Lister!$D$7:$D$13),IF(AND(MONTH(E91)=1,F91&gt;DATE(2021,1,31)),(NETWORKDAYS(E91,Lister!$E$24,Lister!$D$7:$D$13)-T91)*N91/NETWORKDAYS(Lister!$D$24,Lister!$E$24,Lister!$D$7:$D$13),IF(AND(E91&lt;DATE(2021,1,1),MONTH(F91)=1),(NETWORKDAYS(Lister!$D$24,F91,Lister!$D$7:$D$13)-T91)*N91/NETWORKDAYS(Lister!$D$24,Lister!$E$24,Lister!$D$7:$D$13),IF(AND(E91&lt;DATE(2021,1,1),F91&gt;DATE(2021,1,31)),(NETWORKDAYS(Lister!$D$24,Lister!$E$24,Lister!$D$7:$D$13)-T91)*N91/NETWORKDAYS(Lister!$D$24,Lister!$E$24,Lister!$D$7:$D$13),IF(OR(AND(E91&lt;DATE(2021,1,1),F91&lt;DATE(2021,1,1)),E91&gt;DATE(2021,1,31)),0)))))),0),"")</f>
        <v/>
      </c>
      <c r="AB91" s="50" t="str">
        <f>IFERROR(MAX(IF(OR(O91="",P91="",Q91="",R91="",S91="",T91="",U91=""),"",IF(AND(MONTH(E91)=2,MONTH(F91)=2),(NETWORKDAYS(E91,F91,Lister!$D$7:$D$13)-U91)*N91/NETWORKDAYS(Lister!$D$25,Lister!$E$25,Lister!$D$7:$D$13),IF(AND(E91&lt;DATE(2021,2,1),MONTH(F91)=2),(NETWORKDAYS(Lister!$D$25,F91,Lister!$D$7:$D$13)-U91)*N91/NETWORKDAYS(Lister!$D$25,Lister!$E$25,Lister!$D$7:$D$13),IF(AND(E91&lt;DATE(2021,2,1),F91&lt;DATE(2021,2,1)),0)))),0),"")</f>
        <v/>
      </c>
      <c r="AC91" s="52" t="str">
        <f t="shared" si="8"/>
        <v/>
      </c>
    </row>
    <row r="92" spans="1:29" x14ac:dyDescent="0.35">
      <c r="A92" s="11" t="str">
        <f t="shared" si="9"/>
        <v/>
      </c>
      <c r="B92" s="33"/>
      <c r="C92" s="17"/>
      <c r="D92" s="18"/>
      <c r="E92" s="12"/>
      <c r="F92" s="12"/>
      <c r="G92" s="42" t="str">
        <f>IF(OR(E92="",F92=""),"",NETWORKDAYS(E92,F92,Lister!$D$7:$D$13))</f>
        <v/>
      </c>
      <c r="H92" s="14"/>
      <c r="I92" s="25" t="str">
        <f t="shared" si="5"/>
        <v/>
      </c>
      <c r="J92" s="47"/>
      <c r="K92" s="48"/>
      <c r="L92" s="15"/>
      <c r="M92" s="51" t="str">
        <f t="shared" si="6"/>
        <v/>
      </c>
      <c r="N92" s="49" t="str">
        <f t="shared" si="7"/>
        <v/>
      </c>
      <c r="O92" s="15"/>
      <c r="P92" s="15"/>
      <c r="Q92" s="15"/>
      <c r="R92" s="15"/>
      <c r="S92" s="15"/>
      <c r="T92" s="15"/>
      <c r="U92" s="15"/>
      <c r="V92" s="50" t="str">
        <f>IFERROR(MAX(IF(OR(O92="",P92="",Q92="",R92="",S92="",T92="",U92=""),"",IF(AND(MONTH(E92)=8,MONTH(F92)=8),(NETWORKDAYS(E92,F92,Lister!$D$7:$D$13)-O92)*N92/NETWORKDAYS(Lister!$D$19,Lister!$E$19,Lister!$D$7:$D$13),IF(AND(MONTH(E92)=8,F92&gt;DATE(2020,8,31)),(NETWORKDAYS(E92,Lister!$E$19,Lister!$D$7:$D$13)-O92)*N92/NETWORKDAYS(Lister!$D$19,Lister!$E$19,Lister!$D$7:$D$13),IF(E92&gt;DATE(2020,8,31),0)))),0),"")</f>
        <v/>
      </c>
      <c r="W92" s="50" t="str">
        <f>IFERROR(MAX(IF(OR(O92="",P92="",Q92="",R92="",S92="",T92="",U92=""),"",IF(AND(MONTH(E92)=9,MONTH(F92)=9),(NETWORKDAYS(E92,F92,Lister!$D$7:$D$13)-P92)*N92/NETWORKDAYS(Lister!$D$20,Lister!$E$20,Lister!$D$7:$D$13),IF(AND(MONTH(E92)=9,F92&gt;DATE(2020,9,30)),(NETWORKDAYS(E92,Lister!$E$20,Lister!$D$7:$D$13)-P92)*N92/NETWORKDAYS(Lister!$D$20,Lister!$E$20,Lister!$D$7:$D$13),IF(AND(E92&lt;DATE(2020,9,1),MONTH(F92)=9),(NETWORKDAYS(Lister!$D$20,F92,Lister!$D$7:$D$13)-P92)*N92/NETWORKDAYS(Lister!$D$20,Lister!$E$20,Lister!$D$7:$D$13),IF(AND(E92&lt;DATE(2020,9,1),F92&gt;DATE(2020,9,30)),(NETWORKDAYS(Lister!$D$20,Lister!$E$20,Lister!$D$7:$D$13)-P92)*N92/NETWORKDAYS(Lister!$D$20,Lister!$E$20,Lister!$D$7:$D$13),IF(OR(AND(E92&lt;DATE(2020,9,1),F92&lt;DATE(2020,9,1)),E92&gt;DATE(2020,9,30)),0)))))),0),"")</f>
        <v/>
      </c>
      <c r="X92" s="50" t="str">
        <f>IFERROR(MAX(IF(OR(O92="",P92="",Q92="",R92="",S92="",T92="",U92=""),"",IF(AND(MONTH(E92)=10,MONTH(F92)=10),(NETWORKDAYS(E92,F92,Lister!$D$7:$D$13)-Q92)*N92/NETWORKDAYS(Lister!$D$21,Lister!$E$21,Lister!$D$7:$D$13),IF(AND(MONTH(E92)=10,F92&gt;DATE(2020,10,31)),(NETWORKDAYS(E92,Lister!$E$21,Lister!$D$7:$D$13)-Q92)*N92/NETWORKDAYS(Lister!$D$21,Lister!$E$21,Lister!$D$7:$D$13),IF(AND(E92&lt;DATE(2020,10,1),MONTH(F92)=10),(NETWORKDAYS(Lister!$D$21,F92,Lister!$D$7:$D$13)-Q92)*N92/NETWORKDAYS(Lister!$D$21,Lister!$E$21,Lister!$D$7:$D$13),IF(AND(E92&lt;DATE(2020,31,1),F92&gt;DATE(2020,10,31)),(NETWORKDAYS(Lister!$D$21,Lister!$E$21,Lister!$D$7:$D$13)-Q92)*N92/NETWORKDAYS(Lister!$D$21,Lister!$E$21,Lister!$D$7:$D$13),IF(OR(AND(E92&lt;DATE(2020,10,1),F92&lt;DATE(2020,10,1)),E92&gt;DATE(2020,10,31)),0)))))),0),"")</f>
        <v/>
      </c>
      <c r="Y92" s="50" t="str">
        <f>IFERROR(MAX(IF(OR(O92="",P92="",Q92="",R92="",S92="",T92="",U92=""),"",IF(AND(MONTH(E92)=11,MONTH(F92)=11),(NETWORKDAYS(E92,F92,Lister!$D$7:$D$13)-R92)*N92/NETWORKDAYS(Lister!$D$22,Lister!$E$22,Lister!$D$7:$D$13),IF(AND(MONTH(E92)=11,F92&gt;DATE(2020,11,30)),(NETWORKDAYS(E92,Lister!$E$22,Lister!$D$7:$D$13)-R92)*N92/NETWORKDAYS(Lister!$D$22,Lister!$E$22,Lister!$D$7:$D$13),IF(AND(E92&lt;DATE(2020,11,1),MONTH(F92)=11),(NETWORKDAYS(Lister!$D$22,F92,Lister!$D$7:$D$13)-R92)*N92/NETWORKDAYS(Lister!$D$22,Lister!$E$22,Lister!$D$7:$D$13),IF(AND(E92&lt;DATE(2020,11,1),F92&gt;DATE(2020,11,30)),(NETWORKDAYS(Lister!$D$22,Lister!$E$22,Lister!$D$7:$D$13)-R92)*N92/NETWORKDAYS(Lister!$D$22,Lister!$E$22,Lister!$D$7:$D$13),IF(OR(AND(E92&lt;DATE(2020,11,1),F92&lt;DATE(2020,11,1)),E92&gt;DATE(2020,11,30)),0)))))),0),"")</f>
        <v/>
      </c>
      <c r="Z92" s="50" t="str">
        <f>IFERROR(MAX(IF(OR(O92="",P92="",Q92="",R92="",S92="",T92="",U92=""),"",IF(AND(MONTH(E92)=12,MONTH(F92)=12),(NETWORKDAYS(E92,F92,Lister!$D$7:$D$13)-S92)*N92/NETWORKDAYS(Lister!$D$23,Lister!$E$23,Lister!$D$7:$D$13),IF(AND(MONTH(E92)=12,F92&gt;DATE(2020,12,31)),(NETWORKDAYS(E92,Lister!$E$23,Lister!$D$7:$D$13)-S92)*N92/NETWORKDAYS(Lister!$D$23,Lister!$E$23,Lister!$D$7:$D$13),IF(AND(E92&lt;DATE(2020,12,1),MONTH(F92)=12),(NETWORKDAYS(Lister!$D$23,F92,Lister!$D$7:$D$13)-S92)*N92/NETWORKDAYS(Lister!$D$23,Lister!$E$23,Lister!$D$7:$D$13),IF(AND(E92&lt;DATE(2020,12,1),F92&gt;DATE(2020,12,31)),(NETWORKDAYS(Lister!$D$23,Lister!$E$23,Lister!$D$7:$D$13)-S92)*N92/NETWORKDAYS(Lister!$D$23,Lister!$E$23,Lister!$D$7:$D$13),IF(OR(AND(E92&lt;DATE(2020,12,1),F92&lt;DATE(2020,12,1)),E92&gt;DATE(2020,12,31)),0)))))),0),"")</f>
        <v/>
      </c>
      <c r="AA92" s="50" t="str">
        <f>IFERROR(MAX(IF(OR(O92="",P92="",Q92="",R92="",S92="",T92="",U92=""),"",IF(AND(MONTH(E92)=1,MONTH(F92)=1),(NETWORKDAYS(E92,F92,Lister!$D$7:$D$13)-T92)*N92/NETWORKDAYS(Lister!$D$24,Lister!$E$24,Lister!$D$7:$D$13),IF(AND(MONTH(E92)=1,F92&gt;DATE(2021,1,31)),(NETWORKDAYS(E92,Lister!$E$24,Lister!$D$7:$D$13)-T92)*N92/NETWORKDAYS(Lister!$D$24,Lister!$E$24,Lister!$D$7:$D$13),IF(AND(E92&lt;DATE(2021,1,1),MONTH(F92)=1),(NETWORKDAYS(Lister!$D$24,F92,Lister!$D$7:$D$13)-T92)*N92/NETWORKDAYS(Lister!$D$24,Lister!$E$24,Lister!$D$7:$D$13),IF(AND(E92&lt;DATE(2021,1,1),F92&gt;DATE(2021,1,31)),(NETWORKDAYS(Lister!$D$24,Lister!$E$24,Lister!$D$7:$D$13)-T92)*N92/NETWORKDAYS(Lister!$D$24,Lister!$E$24,Lister!$D$7:$D$13),IF(OR(AND(E92&lt;DATE(2021,1,1),F92&lt;DATE(2021,1,1)),E92&gt;DATE(2021,1,31)),0)))))),0),"")</f>
        <v/>
      </c>
      <c r="AB92" s="50" t="str">
        <f>IFERROR(MAX(IF(OR(O92="",P92="",Q92="",R92="",S92="",T92="",U92=""),"",IF(AND(MONTH(E92)=2,MONTH(F92)=2),(NETWORKDAYS(E92,F92,Lister!$D$7:$D$13)-U92)*N92/NETWORKDAYS(Lister!$D$25,Lister!$E$25,Lister!$D$7:$D$13),IF(AND(E92&lt;DATE(2021,2,1),MONTH(F92)=2),(NETWORKDAYS(Lister!$D$25,F92,Lister!$D$7:$D$13)-U92)*N92/NETWORKDAYS(Lister!$D$25,Lister!$E$25,Lister!$D$7:$D$13),IF(AND(E92&lt;DATE(2021,2,1),F92&lt;DATE(2021,2,1)),0)))),0),"")</f>
        <v/>
      </c>
      <c r="AC92" s="52" t="str">
        <f t="shared" si="8"/>
        <v/>
      </c>
    </row>
    <row r="93" spans="1:29" x14ac:dyDescent="0.35">
      <c r="A93" s="11" t="str">
        <f t="shared" si="9"/>
        <v/>
      </c>
      <c r="B93" s="33"/>
      <c r="C93" s="17"/>
      <c r="D93" s="18"/>
      <c r="E93" s="12"/>
      <c r="F93" s="12"/>
      <c r="G93" s="42" t="str">
        <f>IF(OR(E93="",F93=""),"",NETWORKDAYS(E93,F93,Lister!$D$7:$D$13))</f>
        <v/>
      </c>
      <c r="H93" s="14"/>
      <c r="I93" s="25" t="str">
        <f t="shared" si="5"/>
        <v/>
      </c>
      <c r="J93" s="47"/>
      <c r="K93" s="48"/>
      <c r="L93" s="15"/>
      <c r="M93" s="51" t="str">
        <f t="shared" si="6"/>
        <v/>
      </c>
      <c r="N93" s="49" t="str">
        <f t="shared" si="7"/>
        <v/>
      </c>
      <c r="O93" s="15"/>
      <c r="P93" s="15"/>
      <c r="Q93" s="15"/>
      <c r="R93" s="15"/>
      <c r="S93" s="15"/>
      <c r="T93" s="15"/>
      <c r="U93" s="15"/>
      <c r="V93" s="50" t="str">
        <f>IFERROR(MAX(IF(OR(O93="",P93="",Q93="",R93="",S93="",T93="",U93=""),"",IF(AND(MONTH(E93)=8,MONTH(F93)=8),(NETWORKDAYS(E93,F93,Lister!$D$7:$D$13)-O93)*N93/NETWORKDAYS(Lister!$D$19,Lister!$E$19,Lister!$D$7:$D$13),IF(AND(MONTH(E93)=8,F93&gt;DATE(2020,8,31)),(NETWORKDAYS(E93,Lister!$E$19,Lister!$D$7:$D$13)-O93)*N93/NETWORKDAYS(Lister!$D$19,Lister!$E$19,Lister!$D$7:$D$13),IF(E93&gt;DATE(2020,8,31),0)))),0),"")</f>
        <v/>
      </c>
      <c r="W93" s="50" t="str">
        <f>IFERROR(MAX(IF(OR(O93="",P93="",Q93="",R93="",S93="",T93="",U93=""),"",IF(AND(MONTH(E93)=9,MONTH(F93)=9),(NETWORKDAYS(E93,F93,Lister!$D$7:$D$13)-P93)*N93/NETWORKDAYS(Lister!$D$20,Lister!$E$20,Lister!$D$7:$D$13),IF(AND(MONTH(E93)=9,F93&gt;DATE(2020,9,30)),(NETWORKDAYS(E93,Lister!$E$20,Lister!$D$7:$D$13)-P93)*N93/NETWORKDAYS(Lister!$D$20,Lister!$E$20,Lister!$D$7:$D$13),IF(AND(E93&lt;DATE(2020,9,1),MONTH(F93)=9),(NETWORKDAYS(Lister!$D$20,F93,Lister!$D$7:$D$13)-P93)*N93/NETWORKDAYS(Lister!$D$20,Lister!$E$20,Lister!$D$7:$D$13),IF(AND(E93&lt;DATE(2020,9,1),F93&gt;DATE(2020,9,30)),(NETWORKDAYS(Lister!$D$20,Lister!$E$20,Lister!$D$7:$D$13)-P93)*N93/NETWORKDAYS(Lister!$D$20,Lister!$E$20,Lister!$D$7:$D$13),IF(OR(AND(E93&lt;DATE(2020,9,1),F93&lt;DATE(2020,9,1)),E93&gt;DATE(2020,9,30)),0)))))),0),"")</f>
        <v/>
      </c>
      <c r="X93" s="50" t="str">
        <f>IFERROR(MAX(IF(OR(O93="",P93="",Q93="",R93="",S93="",T93="",U93=""),"",IF(AND(MONTH(E93)=10,MONTH(F93)=10),(NETWORKDAYS(E93,F93,Lister!$D$7:$D$13)-Q93)*N93/NETWORKDAYS(Lister!$D$21,Lister!$E$21,Lister!$D$7:$D$13),IF(AND(MONTH(E93)=10,F93&gt;DATE(2020,10,31)),(NETWORKDAYS(E93,Lister!$E$21,Lister!$D$7:$D$13)-Q93)*N93/NETWORKDAYS(Lister!$D$21,Lister!$E$21,Lister!$D$7:$D$13),IF(AND(E93&lt;DATE(2020,10,1),MONTH(F93)=10),(NETWORKDAYS(Lister!$D$21,F93,Lister!$D$7:$D$13)-Q93)*N93/NETWORKDAYS(Lister!$D$21,Lister!$E$21,Lister!$D$7:$D$13),IF(AND(E93&lt;DATE(2020,31,1),F93&gt;DATE(2020,10,31)),(NETWORKDAYS(Lister!$D$21,Lister!$E$21,Lister!$D$7:$D$13)-Q93)*N93/NETWORKDAYS(Lister!$D$21,Lister!$E$21,Lister!$D$7:$D$13),IF(OR(AND(E93&lt;DATE(2020,10,1),F93&lt;DATE(2020,10,1)),E93&gt;DATE(2020,10,31)),0)))))),0),"")</f>
        <v/>
      </c>
      <c r="Y93" s="50" t="str">
        <f>IFERROR(MAX(IF(OR(O93="",P93="",Q93="",R93="",S93="",T93="",U93=""),"",IF(AND(MONTH(E93)=11,MONTH(F93)=11),(NETWORKDAYS(E93,F93,Lister!$D$7:$D$13)-R93)*N93/NETWORKDAYS(Lister!$D$22,Lister!$E$22,Lister!$D$7:$D$13),IF(AND(MONTH(E93)=11,F93&gt;DATE(2020,11,30)),(NETWORKDAYS(E93,Lister!$E$22,Lister!$D$7:$D$13)-R93)*N93/NETWORKDAYS(Lister!$D$22,Lister!$E$22,Lister!$D$7:$D$13),IF(AND(E93&lt;DATE(2020,11,1),MONTH(F93)=11),(NETWORKDAYS(Lister!$D$22,F93,Lister!$D$7:$D$13)-R93)*N93/NETWORKDAYS(Lister!$D$22,Lister!$E$22,Lister!$D$7:$D$13),IF(AND(E93&lt;DATE(2020,11,1),F93&gt;DATE(2020,11,30)),(NETWORKDAYS(Lister!$D$22,Lister!$E$22,Lister!$D$7:$D$13)-R93)*N93/NETWORKDAYS(Lister!$D$22,Lister!$E$22,Lister!$D$7:$D$13),IF(OR(AND(E93&lt;DATE(2020,11,1),F93&lt;DATE(2020,11,1)),E93&gt;DATE(2020,11,30)),0)))))),0),"")</f>
        <v/>
      </c>
      <c r="Z93" s="50" t="str">
        <f>IFERROR(MAX(IF(OR(O93="",P93="",Q93="",R93="",S93="",T93="",U93=""),"",IF(AND(MONTH(E93)=12,MONTH(F93)=12),(NETWORKDAYS(E93,F93,Lister!$D$7:$D$13)-S93)*N93/NETWORKDAYS(Lister!$D$23,Lister!$E$23,Lister!$D$7:$D$13),IF(AND(MONTH(E93)=12,F93&gt;DATE(2020,12,31)),(NETWORKDAYS(E93,Lister!$E$23,Lister!$D$7:$D$13)-S93)*N93/NETWORKDAYS(Lister!$D$23,Lister!$E$23,Lister!$D$7:$D$13),IF(AND(E93&lt;DATE(2020,12,1),MONTH(F93)=12),(NETWORKDAYS(Lister!$D$23,F93,Lister!$D$7:$D$13)-S93)*N93/NETWORKDAYS(Lister!$D$23,Lister!$E$23,Lister!$D$7:$D$13),IF(AND(E93&lt;DATE(2020,12,1),F93&gt;DATE(2020,12,31)),(NETWORKDAYS(Lister!$D$23,Lister!$E$23,Lister!$D$7:$D$13)-S93)*N93/NETWORKDAYS(Lister!$D$23,Lister!$E$23,Lister!$D$7:$D$13),IF(OR(AND(E93&lt;DATE(2020,12,1),F93&lt;DATE(2020,12,1)),E93&gt;DATE(2020,12,31)),0)))))),0),"")</f>
        <v/>
      </c>
      <c r="AA93" s="50" t="str">
        <f>IFERROR(MAX(IF(OR(O93="",P93="",Q93="",R93="",S93="",T93="",U93=""),"",IF(AND(MONTH(E93)=1,MONTH(F93)=1),(NETWORKDAYS(E93,F93,Lister!$D$7:$D$13)-T93)*N93/NETWORKDAYS(Lister!$D$24,Lister!$E$24,Lister!$D$7:$D$13),IF(AND(MONTH(E93)=1,F93&gt;DATE(2021,1,31)),(NETWORKDAYS(E93,Lister!$E$24,Lister!$D$7:$D$13)-T93)*N93/NETWORKDAYS(Lister!$D$24,Lister!$E$24,Lister!$D$7:$D$13),IF(AND(E93&lt;DATE(2021,1,1),MONTH(F93)=1),(NETWORKDAYS(Lister!$D$24,F93,Lister!$D$7:$D$13)-T93)*N93/NETWORKDAYS(Lister!$D$24,Lister!$E$24,Lister!$D$7:$D$13),IF(AND(E93&lt;DATE(2021,1,1),F93&gt;DATE(2021,1,31)),(NETWORKDAYS(Lister!$D$24,Lister!$E$24,Lister!$D$7:$D$13)-T93)*N93/NETWORKDAYS(Lister!$D$24,Lister!$E$24,Lister!$D$7:$D$13),IF(OR(AND(E93&lt;DATE(2021,1,1),F93&lt;DATE(2021,1,1)),E93&gt;DATE(2021,1,31)),0)))))),0),"")</f>
        <v/>
      </c>
      <c r="AB93" s="50" t="str">
        <f>IFERROR(MAX(IF(OR(O93="",P93="",Q93="",R93="",S93="",T93="",U93=""),"",IF(AND(MONTH(E93)=2,MONTH(F93)=2),(NETWORKDAYS(E93,F93,Lister!$D$7:$D$13)-U93)*N93/NETWORKDAYS(Lister!$D$25,Lister!$E$25,Lister!$D$7:$D$13),IF(AND(E93&lt;DATE(2021,2,1),MONTH(F93)=2),(NETWORKDAYS(Lister!$D$25,F93,Lister!$D$7:$D$13)-U93)*N93/NETWORKDAYS(Lister!$D$25,Lister!$E$25,Lister!$D$7:$D$13),IF(AND(E93&lt;DATE(2021,2,1),F93&lt;DATE(2021,2,1)),0)))),0),"")</f>
        <v/>
      </c>
      <c r="AC93" s="52" t="str">
        <f t="shared" si="8"/>
        <v/>
      </c>
    </row>
    <row r="94" spans="1:29" x14ac:dyDescent="0.35">
      <c r="A94" s="11" t="str">
        <f t="shared" si="9"/>
        <v/>
      </c>
      <c r="B94" s="33"/>
      <c r="C94" s="17"/>
      <c r="D94" s="18"/>
      <c r="E94" s="12"/>
      <c r="F94" s="12"/>
      <c r="G94" s="42" t="str">
        <f>IF(OR(E94="",F94=""),"",NETWORKDAYS(E94,F94,Lister!$D$7:$D$13))</f>
        <v/>
      </c>
      <c r="H94" s="14"/>
      <c r="I94" s="25" t="str">
        <f t="shared" si="5"/>
        <v/>
      </c>
      <c r="J94" s="47"/>
      <c r="K94" s="48"/>
      <c r="L94" s="15"/>
      <c r="M94" s="51" t="str">
        <f t="shared" si="6"/>
        <v/>
      </c>
      <c r="N94" s="49" t="str">
        <f t="shared" si="7"/>
        <v/>
      </c>
      <c r="O94" s="15"/>
      <c r="P94" s="15"/>
      <c r="Q94" s="15"/>
      <c r="R94" s="15"/>
      <c r="S94" s="15"/>
      <c r="T94" s="15"/>
      <c r="U94" s="15"/>
      <c r="V94" s="50" t="str">
        <f>IFERROR(MAX(IF(OR(O94="",P94="",Q94="",R94="",S94="",T94="",U94=""),"",IF(AND(MONTH(E94)=8,MONTH(F94)=8),(NETWORKDAYS(E94,F94,Lister!$D$7:$D$13)-O94)*N94/NETWORKDAYS(Lister!$D$19,Lister!$E$19,Lister!$D$7:$D$13),IF(AND(MONTH(E94)=8,F94&gt;DATE(2020,8,31)),(NETWORKDAYS(E94,Lister!$E$19,Lister!$D$7:$D$13)-O94)*N94/NETWORKDAYS(Lister!$D$19,Lister!$E$19,Lister!$D$7:$D$13),IF(E94&gt;DATE(2020,8,31),0)))),0),"")</f>
        <v/>
      </c>
      <c r="W94" s="50" t="str">
        <f>IFERROR(MAX(IF(OR(O94="",P94="",Q94="",R94="",S94="",T94="",U94=""),"",IF(AND(MONTH(E94)=9,MONTH(F94)=9),(NETWORKDAYS(E94,F94,Lister!$D$7:$D$13)-P94)*N94/NETWORKDAYS(Lister!$D$20,Lister!$E$20,Lister!$D$7:$D$13),IF(AND(MONTH(E94)=9,F94&gt;DATE(2020,9,30)),(NETWORKDAYS(E94,Lister!$E$20,Lister!$D$7:$D$13)-P94)*N94/NETWORKDAYS(Lister!$D$20,Lister!$E$20,Lister!$D$7:$D$13),IF(AND(E94&lt;DATE(2020,9,1),MONTH(F94)=9),(NETWORKDAYS(Lister!$D$20,F94,Lister!$D$7:$D$13)-P94)*N94/NETWORKDAYS(Lister!$D$20,Lister!$E$20,Lister!$D$7:$D$13),IF(AND(E94&lt;DATE(2020,9,1),F94&gt;DATE(2020,9,30)),(NETWORKDAYS(Lister!$D$20,Lister!$E$20,Lister!$D$7:$D$13)-P94)*N94/NETWORKDAYS(Lister!$D$20,Lister!$E$20,Lister!$D$7:$D$13),IF(OR(AND(E94&lt;DATE(2020,9,1),F94&lt;DATE(2020,9,1)),E94&gt;DATE(2020,9,30)),0)))))),0),"")</f>
        <v/>
      </c>
      <c r="X94" s="50" t="str">
        <f>IFERROR(MAX(IF(OR(O94="",P94="",Q94="",R94="",S94="",T94="",U94=""),"",IF(AND(MONTH(E94)=10,MONTH(F94)=10),(NETWORKDAYS(E94,F94,Lister!$D$7:$D$13)-Q94)*N94/NETWORKDAYS(Lister!$D$21,Lister!$E$21,Lister!$D$7:$D$13),IF(AND(MONTH(E94)=10,F94&gt;DATE(2020,10,31)),(NETWORKDAYS(E94,Lister!$E$21,Lister!$D$7:$D$13)-Q94)*N94/NETWORKDAYS(Lister!$D$21,Lister!$E$21,Lister!$D$7:$D$13),IF(AND(E94&lt;DATE(2020,10,1),MONTH(F94)=10),(NETWORKDAYS(Lister!$D$21,F94,Lister!$D$7:$D$13)-Q94)*N94/NETWORKDAYS(Lister!$D$21,Lister!$E$21,Lister!$D$7:$D$13),IF(AND(E94&lt;DATE(2020,31,1),F94&gt;DATE(2020,10,31)),(NETWORKDAYS(Lister!$D$21,Lister!$E$21,Lister!$D$7:$D$13)-Q94)*N94/NETWORKDAYS(Lister!$D$21,Lister!$E$21,Lister!$D$7:$D$13),IF(OR(AND(E94&lt;DATE(2020,10,1),F94&lt;DATE(2020,10,1)),E94&gt;DATE(2020,10,31)),0)))))),0),"")</f>
        <v/>
      </c>
      <c r="Y94" s="50" t="str">
        <f>IFERROR(MAX(IF(OR(O94="",P94="",Q94="",R94="",S94="",T94="",U94=""),"",IF(AND(MONTH(E94)=11,MONTH(F94)=11),(NETWORKDAYS(E94,F94,Lister!$D$7:$D$13)-R94)*N94/NETWORKDAYS(Lister!$D$22,Lister!$E$22,Lister!$D$7:$D$13),IF(AND(MONTH(E94)=11,F94&gt;DATE(2020,11,30)),(NETWORKDAYS(E94,Lister!$E$22,Lister!$D$7:$D$13)-R94)*N94/NETWORKDAYS(Lister!$D$22,Lister!$E$22,Lister!$D$7:$D$13),IF(AND(E94&lt;DATE(2020,11,1),MONTH(F94)=11),(NETWORKDAYS(Lister!$D$22,F94,Lister!$D$7:$D$13)-R94)*N94/NETWORKDAYS(Lister!$D$22,Lister!$E$22,Lister!$D$7:$D$13),IF(AND(E94&lt;DATE(2020,11,1),F94&gt;DATE(2020,11,30)),(NETWORKDAYS(Lister!$D$22,Lister!$E$22,Lister!$D$7:$D$13)-R94)*N94/NETWORKDAYS(Lister!$D$22,Lister!$E$22,Lister!$D$7:$D$13),IF(OR(AND(E94&lt;DATE(2020,11,1),F94&lt;DATE(2020,11,1)),E94&gt;DATE(2020,11,30)),0)))))),0),"")</f>
        <v/>
      </c>
      <c r="Z94" s="50" t="str">
        <f>IFERROR(MAX(IF(OR(O94="",P94="",Q94="",R94="",S94="",T94="",U94=""),"",IF(AND(MONTH(E94)=12,MONTH(F94)=12),(NETWORKDAYS(E94,F94,Lister!$D$7:$D$13)-S94)*N94/NETWORKDAYS(Lister!$D$23,Lister!$E$23,Lister!$D$7:$D$13),IF(AND(MONTH(E94)=12,F94&gt;DATE(2020,12,31)),(NETWORKDAYS(E94,Lister!$E$23,Lister!$D$7:$D$13)-S94)*N94/NETWORKDAYS(Lister!$D$23,Lister!$E$23,Lister!$D$7:$D$13),IF(AND(E94&lt;DATE(2020,12,1),MONTH(F94)=12),(NETWORKDAYS(Lister!$D$23,F94,Lister!$D$7:$D$13)-S94)*N94/NETWORKDAYS(Lister!$D$23,Lister!$E$23,Lister!$D$7:$D$13),IF(AND(E94&lt;DATE(2020,12,1),F94&gt;DATE(2020,12,31)),(NETWORKDAYS(Lister!$D$23,Lister!$E$23,Lister!$D$7:$D$13)-S94)*N94/NETWORKDAYS(Lister!$D$23,Lister!$E$23,Lister!$D$7:$D$13),IF(OR(AND(E94&lt;DATE(2020,12,1),F94&lt;DATE(2020,12,1)),E94&gt;DATE(2020,12,31)),0)))))),0),"")</f>
        <v/>
      </c>
      <c r="AA94" s="50" t="str">
        <f>IFERROR(MAX(IF(OR(O94="",P94="",Q94="",R94="",S94="",T94="",U94=""),"",IF(AND(MONTH(E94)=1,MONTH(F94)=1),(NETWORKDAYS(E94,F94,Lister!$D$7:$D$13)-T94)*N94/NETWORKDAYS(Lister!$D$24,Lister!$E$24,Lister!$D$7:$D$13),IF(AND(MONTH(E94)=1,F94&gt;DATE(2021,1,31)),(NETWORKDAYS(E94,Lister!$E$24,Lister!$D$7:$D$13)-T94)*N94/NETWORKDAYS(Lister!$D$24,Lister!$E$24,Lister!$D$7:$D$13),IF(AND(E94&lt;DATE(2021,1,1),MONTH(F94)=1),(NETWORKDAYS(Lister!$D$24,F94,Lister!$D$7:$D$13)-T94)*N94/NETWORKDAYS(Lister!$D$24,Lister!$E$24,Lister!$D$7:$D$13),IF(AND(E94&lt;DATE(2021,1,1),F94&gt;DATE(2021,1,31)),(NETWORKDAYS(Lister!$D$24,Lister!$E$24,Lister!$D$7:$D$13)-T94)*N94/NETWORKDAYS(Lister!$D$24,Lister!$E$24,Lister!$D$7:$D$13),IF(OR(AND(E94&lt;DATE(2021,1,1),F94&lt;DATE(2021,1,1)),E94&gt;DATE(2021,1,31)),0)))))),0),"")</f>
        <v/>
      </c>
      <c r="AB94" s="50" t="str">
        <f>IFERROR(MAX(IF(OR(O94="",P94="",Q94="",R94="",S94="",T94="",U94=""),"",IF(AND(MONTH(E94)=2,MONTH(F94)=2),(NETWORKDAYS(E94,F94,Lister!$D$7:$D$13)-U94)*N94/NETWORKDAYS(Lister!$D$25,Lister!$E$25,Lister!$D$7:$D$13),IF(AND(E94&lt;DATE(2021,2,1),MONTH(F94)=2),(NETWORKDAYS(Lister!$D$25,F94,Lister!$D$7:$D$13)-U94)*N94/NETWORKDAYS(Lister!$D$25,Lister!$E$25,Lister!$D$7:$D$13),IF(AND(E94&lt;DATE(2021,2,1),F94&lt;DATE(2021,2,1)),0)))),0),"")</f>
        <v/>
      </c>
      <c r="AC94" s="52" t="str">
        <f t="shared" si="8"/>
        <v/>
      </c>
    </row>
    <row r="95" spans="1:29" x14ac:dyDescent="0.35">
      <c r="A95" s="11" t="str">
        <f t="shared" si="9"/>
        <v/>
      </c>
      <c r="B95" s="33"/>
      <c r="C95" s="17"/>
      <c r="D95" s="18"/>
      <c r="E95" s="12"/>
      <c r="F95" s="12"/>
      <c r="G95" s="42" t="str">
        <f>IF(OR(E95="",F95=""),"",NETWORKDAYS(E95,F95,Lister!$D$7:$D$13))</f>
        <v/>
      </c>
      <c r="H95" s="14"/>
      <c r="I95" s="25" t="str">
        <f t="shared" si="5"/>
        <v/>
      </c>
      <c r="J95" s="47"/>
      <c r="K95" s="48"/>
      <c r="L95" s="15"/>
      <c r="M95" s="51" t="str">
        <f t="shared" si="6"/>
        <v/>
      </c>
      <c r="N95" s="49" t="str">
        <f t="shared" si="7"/>
        <v/>
      </c>
      <c r="O95" s="15"/>
      <c r="P95" s="15"/>
      <c r="Q95" s="15"/>
      <c r="R95" s="15"/>
      <c r="S95" s="15"/>
      <c r="T95" s="15"/>
      <c r="U95" s="15"/>
      <c r="V95" s="50" t="str">
        <f>IFERROR(MAX(IF(OR(O95="",P95="",Q95="",R95="",S95="",T95="",U95=""),"",IF(AND(MONTH(E95)=8,MONTH(F95)=8),(NETWORKDAYS(E95,F95,Lister!$D$7:$D$13)-O95)*N95/NETWORKDAYS(Lister!$D$19,Lister!$E$19,Lister!$D$7:$D$13),IF(AND(MONTH(E95)=8,F95&gt;DATE(2020,8,31)),(NETWORKDAYS(E95,Lister!$E$19,Lister!$D$7:$D$13)-O95)*N95/NETWORKDAYS(Lister!$D$19,Lister!$E$19,Lister!$D$7:$D$13),IF(E95&gt;DATE(2020,8,31),0)))),0),"")</f>
        <v/>
      </c>
      <c r="W95" s="50" t="str">
        <f>IFERROR(MAX(IF(OR(O95="",P95="",Q95="",R95="",S95="",T95="",U95=""),"",IF(AND(MONTH(E95)=9,MONTH(F95)=9),(NETWORKDAYS(E95,F95,Lister!$D$7:$D$13)-P95)*N95/NETWORKDAYS(Lister!$D$20,Lister!$E$20,Lister!$D$7:$D$13),IF(AND(MONTH(E95)=9,F95&gt;DATE(2020,9,30)),(NETWORKDAYS(E95,Lister!$E$20,Lister!$D$7:$D$13)-P95)*N95/NETWORKDAYS(Lister!$D$20,Lister!$E$20,Lister!$D$7:$D$13),IF(AND(E95&lt;DATE(2020,9,1),MONTH(F95)=9),(NETWORKDAYS(Lister!$D$20,F95,Lister!$D$7:$D$13)-P95)*N95/NETWORKDAYS(Lister!$D$20,Lister!$E$20,Lister!$D$7:$D$13),IF(AND(E95&lt;DATE(2020,9,1),F95&gt;DATE(2020,9,30)),(NETWORKDAYS(Lister!$D$20,Lister!$E$20,Lister!$D$7:$D$13)-P95)*N95/NETWORKDAYS(Lister!$D$20,Lister!$E$20,Lister!$D$7:$D$13),IF(OR(AND(E95&lt;DATE(2020,9,1),F95&lt;DATE(2020,9,1)),E95&gt;DATE(2020,9,30)),0)))))),0),"")</f>
        <v/>
      </c>
      <c r="X95" s="50" t="str">
        <f>IFERROR(MAX(IF(OR(O95="",P95="",Q95="",R95="",S95="",T95="",U95=""),"",IF(AND(MONTH(E95)=10,MONTH(F95)=10),(NETWORKDAYS(E95,F95,Lister!$D$7:$D$13)-Q95)*N95/NETWORKDAYS(Lister!$D$21,Lister!$E$21,Lister!$D$7:$D$13),IF(AND(MONTH(E95)=10,F95&gt;DATE(2020,10,31)),(NETWORKDAYS(E95,Lister!$E$21,Lister!$D$7:$D$13)-Q95)*N95/NETWORKDAYS(Lister!$D$21,Lister!$E$21,Lister!$D$7:$D$13),IF(AND(E95&lt;DATE(2020,10,1),MONTH(F95)=10),(NETWORKDAYS(Lister!$D$21,F95,Lister!$D$7:$D$13)-Q95)*N95/NETWORKDAYS(Lister!$D$21,Lister!$E$21,Lister!$D$7:$D$13),IF(AND(E95&lt;DATE(2020,31,1),F95&gt;DATE(2020,10,31)),(NETWORKDAYS(Lister!$D$21,Lister!$E$21,Lister!$D$7:$D$13)-Q95)*N95/NETWORKDAYS(Lister!$D$21,Lister!$E$21,Lister!$D$7:$D$13),IF(OR(AND(E95&lt;DATE(2020,10,1),F95&lt;DATE(2020,10,1)),E95&gt;DATE(2020,10,31)),0)))))),0),"")</f>
        <v/>
      </c>
      <c r="Y95" s="50" t="str">
        <f>IFERROR(MAX(IF(OR(O95="",P95="",Q95="",R95="",S95="",T95="",U95=""),"",IF(AND(MONTH(E95)=11,MONTH(F95)=11),(NETWORKDAYS(E95,F95,Lister!$D$7:$D$13)-R95)*N95/NETWORKDAYS(Lister!$D$22,Lister!$E$22,Lister!$D$7:$D$13),IF(AND(MONTH(E95)=11,F95&gt;DATE(2020,11,30)),(NETWORKDAYS(E95,Lister!$E$22,Lister!$D$7:$D$13)-R95)*N95/NETWORKDAYS(Lister!$D$22,Lister!$E$22,Lister!$D$7:$D$13),IF(AND(E95&lt;DATE(2020,11,1),MONTH(F95)=11),(NETWORKDAYS(Lister!$D$22,F95,Lister!$D$7:$D$13)-R95)*N95/NETWORKDAYS(Lister!$D$22,Lister!$E$22,Lister!$D$7:$D$13),IF(AND(E95&lt;DATE(2020,11,1),F95&gt;DATE(2020,11,30)),(NETWORKDAYS(Lister!$D$22,Lister!$E$22,Lister!$D$7:$D$13)-R95)*N95/NETWORKDAYS(Lister!$D$22,Lister!$E$22,Lister!$D$7:$D$13),IF(OR(AND(E95&lt;DATE(2020,11,1),F95&lt;DATE(2020,11,1)),E95&gt;DATE(2020,11,30)),0)))))),0),"")</f>
        <v/>
      </c>
      <c r="Z95" s="50" t="str">
        <f>IFERROR(MAX(IF(OR(O95="",P95="",Q95="",R95="",S95="",T95="",U95=""),"",IF(AND(MONTH(E95)=12,MONTH(F95)=12),(NETWORKDAYS(E95,F95,Lister!$D$7:$D$13)-S95)*N95/NETWORKDAYS(Lister!$D$23,Lister!$E$23,Lister!$D$7:$D$13),IF(AND(MONTH(E95)=12,F95&gt;DATE(2020,12,31)),(NETWORKDAYS(E95,Lister!$E$23,Lister!$D$7:$D$13)-S95)*N95/NETWORKDAYS(Lister!$D$23,Lister!$E$23,Lister!$D$7:$D$13),IF(AND(E95&lt;DATE(2020,12,1),MONTH(F95)=12),(NETWORKDAYS(Lister!$D$23,F95,Lister!$D$7:$D$13)-S95)*N95/NETWORKDAYS(Lister!$D$23,Lister!$E$23,Lister!$D$7:$D$13),IF(AND(E95&lt;DATE(2020,12,1),F95&gt;DATE(2020,12,31)),(NETWORKDAYS(Lister!$D$23,Lister!$E$23,Lister!$D$7:$D$13)-S95)*N95/NETWORKDAYS(Lister!$D$23,Lister!$E$23,Lister!$D$7:$D$13),IF(OR(AND(E95&lt;DATE(2020,12,1),F95&lt;DATE(2020,12,1)),E95&gt;DATE(2020,12,31)),0)))))),0),"")</f>
        <v/>
      </c>
      <c r="AA95" s="50" t="str">
        <f>IFERROR(MAX(IF(OR(O95="",P95="",Q95="",R95="",S95="",T95="",U95=""),"",IF(AND(MONTH(E95)=1,MONTH(F95)=1),(NETWORKDAYS(E95,F95,Lister!$D$7:$D$13)-T95)*N95/NETWORKDAYS(Lister!$D$24,Lister!$E$24,Lister!$D$7:$D$13),IF(AND(MONTH(E95)=1,F95&gt;DATE(2021,1,31)),(NETWORKDAYS(E95,Lister!$E$24,Lister!$D$7:$D$13)-T95)*N95/NETWORKDAYS(Lister!$D$24,Lister!$E$24,Lister!$D$7:$D$13),IF(AND(E95&lt;DATE(2021,1,1),MONTH(F95)=1),(NETWORKDAYS(Lister!$D$24,F95,Lister!$D$7:$D$13)-T95)*N95/NETWORKDAYS(Lister!$D$24,Lister!$E$24,Lister!$D$7:$D$13),IF(AND(E95&lt;DATE(2021,1,1),F95&gt;DATE(2021,1,31)),(NETWORKDAYS(Lister!$D$24,Lister!$E$24,Lister!$D$7:$D$13)-T95)*N95/NETWORKDAYS(Lister!$D$24,Lister!$E$24,Lister!$D$7:$D$13),IF(OR(AND(E95&lt;DATE(2021,1,1),F95&lt;DATE(2021,1,1)),E95&gt;DATE(2021,1,31)),0)))))),0),"")</f>
        <v/>
      </c>
      <c r="AB95" s="50" t="str">
        <f>IFERROR(MAX(IF(OR(O95="",P95="",Q95="",R95="",S95="",T95="",U95=""),"",IF(AND(MONTH(E95)=2,MONTH(F95)=2),(NETWORKDAYS(E95,F95,Lister!$D$7:$D$13)-U95)*N95/NETWORKDAYS(Lister!$D$25,Lister!$E$25,Lister!$D$7:$D$13),IF(AND(E95&lt;DATE(2021,2,1),MONTH(F95)=2),(NETWORKDAYS(Lister!$D$25,F95,Lister!$D$7:$D$13)-U95)*N95/NETWORKDAYS(Lister!$D$25,Lister!$E$25,Lister!$D$7:$D$13),IF(AND(E95&lt;DATE(2021,2,1),F95&lt;DATE(2021,2,1)),0)))),0),"")</f>
        <v/>
      </c>
      <c r="AC95" s="52" t="str">
        <f t="shared" si="8"/>
        <v/>
      </c>
    </row>
    <row r="96" spans="1:29" x14ac:dyDescent="0.35">
      <c r="A96" s="11" t="str">
        <f t="shared" si="9"/>
        <v/>
      </c>
      <c r="B96" s="33"/>
      <c r="C96" s="17"/>
      <c r="D96" s="18"/>
      <c r="E96" s="12"/>
      <c r="F96" s="12"/>
      <c r="G96" s="42" t="str">
        <f>IF(OR(E96="",F96=""),"",NETWORKDAYS(E96,F96,Lister!$D$7:$D$13))</f>
        <v/>
      </c>
      <c r="H96" s="14"/>
      <c r="I96" s="25" t="str">
        <f t="shared" si="5"/>
        <v/>
      </c>
      <c r="J96" s="47"/>
      <c r="K96" s="48"/>
      <c r="L96" s="15"/>
      <c r="M96" s="51" t="str">
        <f t="shared" si="6"/>
        <v/>
      </c>
      <c r="N96" s="49" t="str">
        <f t="shared" si="7"/>
        <v/>
      </c>
      <c r="O96" s="15"/>
      <c r="P96" s="15"/>
      <c r="Q96" s="15"/>
      <c r="R96" s="15"/>
      <c r="S96" s="15"/>
      <c r="T96" s="15"/>
      <c r="U96" s="15"/>
      <c r="V96" s="50" t="str">
        <f>IFERROR(MAX(IF(OR(O96="",P96="",Q96="",R96="",S96="",T96="",U96=""),"",IF(AND(MONTH(E96)=8,MONTH(F96)=8),(NETWORKDAYS(E96,F96,Lister!$D$7:$D$13)-O96)*N96/NETWORKDAYS(Lister!$D$19,Lister!$E$19,Lister!$D$7:$D$13),IF(AND(MONTH(E96)=8,F96&gt;DATE(2020,8,31)),(NETWORKDAYS(E96,Lister!$E$19,Lister!$D$7:$D$13)-O96)*N96/NETWORKDAYS(Lister!$D$19,Lister!$E$19,Lister!$D$7:$D$13),IF(E96&gt;DATE(2020,8,31),0)))),0),"")</f>
        <v/>
      </c>
      <c r="W96" s="50" t="str">
        <f>IFERROR(MAX(IF(OR(O96="",P96="",Q96="",R96="",S96="",T96="",U96=""),"",IF(AND(MONTH(E96)=9,MONTH(F96)=9),(NETWORKDAYS(E96,F96,Lister!$D$7:$D$13)-P96)*N96/NETWORKDAYS(Lister!$D$20,Lister!$E$20,Lister!$D$7:$D$13),IF(AND(MONTH(E96)=9,F96&gt;DATE(2020,9,30)),(NETWORKDAYS(E96,Lister!$E$20,Lister!$D$7:$D$13)-P96)*N96/NETWORKDAYS(Lister!$D$20,Lister!$E$20,Lister!$D$7:$D$13),IF(AND(E96&lt;DATE(2020,9,1),MONTH(F96)=9),(NETWORKDAYS(Lister!$D$20,F96,Lister!$D$7:$D$13)-P96)*N96/NETWORKDAYS(Lister!$D$20,Lister!$E$20,Lister!$D$7:$D$13),IF(AND(E96&lt;DATE(2020,9,1),F96&gt;DATE(2020,9,30)),(NETWORKDAYS(Lister!$D$20,Lister!$E$20,Lister!$D$7:$D$13)-P96)*N96/NETWORKDAYS(Lister!$D$20,Lister!$E$20,Lister!$D$7:$D$13),IF(OR(AND(E96&lt;DATE(2020,9,1),F96&lt;DATE(2020,9,1)),E96&gt;DATE(2020,9,30)),0)))))),0),"")</f>
        <v/>
      </c>
      <c r="X96" s="50" t="str">
        <f>IFERROR(MAX(IF(OR(O96="",P96="",Q96="",R96="",S96="",T96="",U96=""),"",IF(AND(MONTH(E96)=10,MONTH(F96)=10),(NETWORKDAYS(E96,F96,Lister!$D$7:$D$13)-Q96)*N96/NETWORKDAYS(Lister!$D$21,Lister!$E$21,Lister!$D$7:$D$13),IF(AND(MONTH(E96)=10,F96&gt;DATE(2020,10,31)),(NETWORKDAYS(E96,Lister!$E$21,Lister!$D$7:$D$13)-Q96)*N96/NETWORKDAYS(Lister!$D$21,Lister!$E$21,Lister!$D$7:$D$13),IF(AND(E96&lt;DATE(2020,10,1),MONTH(F96)=10),(NETWORKDAYS(Lister!$D$21,F96,Lister!$D$7:$D$13)-Q96)*N96/NETWORKDAYS(Lister!$D$21,Lister!$E$21,Lister!$D$7:$D$13),IF(AND(E96&lt;DATE(2020,31,1),F96&gt;DATE(2020,10,31)),(NETWORKDAYS(Lister!$D$21,Lister!$E$21,Lister!$D$7:$D$13)-Q96)*N96/NETWORKDAYS(Lister!$D$21,Lister!$E$21,Lister!$D$7:$D$13),IF(OR(AND(E96&lt;DATE(2020,10,1),F96&lt;DATE(2020,10,1)),E96&gt;DATE(2020,10,31)),0)))))),0),"")</f>
        <v/>
      </c>
      <c r="Y96" s="50" t="str">
        <f>IFERROR(MAX(IF(OR(O96="",P96="",Q96="",R96="",S96="",T96="",U96=""),"",IF(AND(MONTH(E96)=11,MONTH(F96)=11),(NETWORKDAYS(E96,F96,Lister!$D$7:$D$13)-R96)*N96/NETWORKDAYS(Lister!$D$22,Lister!$E$22,Lister!$D$7:$D$13),IF(AND(MONTH(E96)=11,F96&gt;DATE(2020,11,30)),(NETWORKDAYS(E96,Lister!$E$22,Lister!$D$7:$D$13)-R96)*N96/NETWORKDAYS(Lister!$D$22,Lister!$E$22,Lister!$D$7:$D$13),IF(AND(E96&lt;DATE(2020,11,1),MONTH(F96)=11),(NETWORKDAYS(Lister!$D$22,F96,Lister!$D$7:$D$13)-R96)*N96/NETWORKDAYS(Lister!$D$22,Lister!$E$22,Lister!$D$7:$D$13),IF(AND(E96&lt;DATE(2020,11,1),F96&gt;DATE(2020,11,30)),(NETWORKDAYS(Lister!$D$22,Lister!$E$22,Lister!$D$7:$D$13)-R96)*N96/NETWORKDAYS(Lister!$D$22,Lister!$E$22,Lister!$D$7:$D$13),IF(OR(AND(E96&lt;DATE(2020,11,1),F96&lt;DATE(2020,11,1)),E96&gt;DATE(2020,11,30)),0)))))),0),"")</f>
        <v/>
      </c>
      <c r="Z96" s="50" t="str">
        <f>IFERROR(MAX(IF(OR(O96="",P96="",Q96="",R96="",S96="",T96="",U96=""),"",IF(AND(MONTH(E96)=12,MONTH(F96)=12),(NETWORKDAYS(E96,F96,Lister!$D$7:$D$13)-S96)*N96/NETWORKDAYS(Lister!$D$23,Lister!$E$23,Lister!$D$7:$D$13),IF(AND(MONTH(E96)=12,F96&gt;DATE(2020,12,31)),(NETWORKDAYS(E96,Lister!$E$23,Lister!$D$7:$D$13)-S96)*N96/NETWORKDAYS(Lister!$D$23,Lister!$E$23,Lister!$D$7:$D$13),IF(AND(E96&lt;DATE(2020,12,1),MONTH(F96)=12),(NETWORKDAYS(Lister!$D$23,F96,Lister!$D$7:$D$13)-S96)*N96/NETWORKDAYS(Lister!$D$23,Lister!$E$23,Lister!$D$7:$D$13),IF(AND(E96&lt;DATE(2020,12,1),F96&gt;DATE(2020,12,31)),(NETWORKDAYS(Lister!$D$23,Lister!$E$23,Lister!$D$7:$D$13)-S96)*N96/NETWORKDAYS(Lister!$D$23,Lister!$E$23,Lister!$D$7:$D$13),IF(OR(AND(E96&lt;DATE(2020,12,1),F96&lt;DATE(2020,12,1)),E96&gt;DATE(2020,12,31)),0)))))),0),"")</f>
        <v/>
      </c>
      <c r="AA96" s="50" t="str">
        <f>IFERROR(MAX(IF(OR(O96="",P96="",Q96="",R96="",S96="",T96="",U96=""),"",IF(AND(MONTH(E96)=1,MONTH(F96)=1),(NETWORKDAYS(E96,F96,Lister!$D$7:$D$13)-T96)*N96/NETWORKDAYS(Lister!$D$24,Lister!$E$24,Lister!$D$7:$D$13),IF(AND(MONTH(E96)=1,F96&gt;DATE(2021,1,31)),(NETWORKDAYS(E96,Lister!$E$24,Lister!$D$7:$D$13)-T96)*N96/NETWORKDAYS(Lister!$D$24,Lister!$E$24,Lister!$D$7:$D$13),IF(AND(E96&lt;DATE(2021,1,1),MONTH(F96)=1),(NETWORKDAYS(Lister!$D$24,F96,Lister!$D$7:$D$13)-T96)*N96/NETWORKDAYS(Lister!$D$24,Lister!$E$24,Lister!$D$7:$D$13),IF(AND(E96&lt;DATE(2021,1,1),F96&gt;DATE(2021,1,31)),(NETWORKDAYS(Lister!$D$24,Lister!$E$24,Lister!$D$7:$D$13)-T96)*N96/NETWORKDAYS(Lister!$D$24,Lister!$E$24,Lister!$D$7:$D$13),IF(OR(AND(E96&lt;DATE(2021,1,1),F96&lt;DATE(2021,1,1)),E96&gt;DATE(2021,1,31)),0)))))),0),"")</f>
        <v/>
      </c>
      <c r="AB96" s="50" t="str">
        <f>IFERROR(MAX(IF(OR(O96="",P96="",Q96="",R96="",S96="",T96="",U96=""),"",IF(AND(MONTH(E96)=2,MONTH(F96)=2),(NETWORKDAYS(E96,F96,Lister!$D$7:$D$13)-U96)*N96/NETWORKDAYS(Lister!$D$25,Lister!$E$25,Lister!$D$7:$D$13),IF(AND(E96&lt;DATE(2021,2,1),MONTH(F96)=2),(NETWORKDAYS(Lister!$D$25,F96,Lister!$D$7:$D$13)-U96)*N96/NETWORKDAYS(Lister!$D$25,Lister!$E$25,Lister!$D$7:$D$13),IF(AND(E96&lt;DATE(2021,2,1),F96&lt;DATE(2021,2,1)),0)))),0),"")</f>
        <v/>
      </c>
      <c r="AC96" s="52" t="str">
        <f t="shared" si="8"/>
        <v/>
      </c>
    </row>
    <row r="97" spans="1:29" x14ac:dyDescent="0.35">
      <c r="A97" s="11" t="str">
        <f t="shared" si="9"/>
        <v/>
      </c>
      <c r="B97" s="33"/>
      <c r="C97" s="17"/>
      <c r="D97" s="18"/>
      <c r="E97" s="12"/>
      <c r="F97" s="12"/>
      <c r="G97" s="42" t="str">
        <f>IF(OR(E97="",F97=""),"",NETWORKDAYS(E97,F97,Lister!$D$7:$D$13))</f>
        <v/>
      </c>
      <c r="H97" s="14"/>
      <c r="I97" s="25" t="str">
        <f t="shared" si="5"/>
        <v/>
      </c>
      <c r="J97" s="47"/>
      <c r="K97" s="48"/>
      <c r="L97" s="15"/>
      <c r="M97" s="51" t="str">
        <f t="shared" si="6"/>
        <v/>
      </c>
      <c r="N97" s="49" t="str">
        <f t="shared" si="7"/>
        <v/>
      </c>
      <c r="O97" s="15"/>
      <c r="P97" s="15"/>
      <c r="Q97" s="15"/>
      <c r="R97" s="15"/>
      <c r="S97" s="15"/>
      <c r="T97" s="15"/>
      <c r="U97" s="15"/>
      <c r="V97" s="50" t="str">
        <f>IFERROR(MAX(IF(OR(O97="",P97="",Q97="",R97="",S97="",T97="",U97=""),"",IF(AND(MONTH(E97)=8,MONTH(F97)=8),(NETWORKDAYS(E97,F97,Lister!$D$7:$D$13)-O97)*N97/NETWORKDAYS(Lister!$D$19,Lister!$E$19,Lister!$D$7:$D$13),IF(AND(MONTH(E97)=8,F97&gt;DATE(2020,8,31)),(NETWORKDAYS(E97,Lister!$E$19,Lister!$D$7:$D$13)-O97)*N97/NETWORKDAYS(Lister!$D$19,Lister!$E$19,Lister!$D$7:$D$13),IF(E97&gt;DATE(2020,8,31),0)))),0),"")</f>
        <v/>
      </c>
      <c r="W97" s="50" t="str">
        <f>IFERROR(MAX(IF(OR(O97="",P97="",Q97="",R97="",S97="",T97="",U97=""),"",IF(AND(MONTH(E97)=9,MONTH(F97)=9),(NETWORKDAYS(E97,F97,Lister!$D$7:$D$13)-P97)*N97/NETWORKDAYS(Lister!$D$20,Lister!$E$20,Lister!$D$7:$D$13),IF(AND(MONTH(E97)=9,F97&gt;DATE(2020,9,30)),(NETWORKDAYS(E97,Lister!$E$20,Lister!$D$7:$D$13)-P97)*N97/NETWORKDAYS(Lister!$D$20,Lister!$E$20,Lister!$D$7:$D$13),IF(AND(E97&lt;DATE(2020,9,1),MONTH(F97)=9),(NETWORKDAYS(Lister!$D$20,F97,Lister!$D$7:$D$13)-P97)*N97/NETWORKDAYS(Lister!$D$20,Lister!$E$20,Lister!$D$7:$D$13),IF(AND(E97&lt;DATE(2020,9,1),F97&gt;DATE(2020,9,30)),(NETWORKDAYS(Lister!$D$20,Lister!$E$20,Lister!$D$7:$D$13)-P97)*N97/NETWORKDAYS(Lister!$D$20,Lister!$E$20,Lister!$D$7:$D$13),IF(OR(AND(E97&lt;DATE(2020,9,1),F97&lt;DATE(2020,9,1)),E97&gt;DATE(2020,9,30)),0)))))),0),"")</f>
        <v/>
      </c>
      <c r="X97" s="50" t="str">
        <f>IFERROR(MAX(IF(OR(O97="",P97="",Q97="",R97="",S97="",T97="",U97=""),"",IF(AND(MONTH(E97)=10,MONTH(F97)=10),(NETWORKDAYS(E97,F97,Lister!$D$7:$D$13)-Q97)*N97/NETWORKDAYS(Lister!$D$21,Lister!$E$21,Lister!$D$7:$D$13),IF(AND(MONTH(E97)=10,F97&gt;DATE(2020,10,31)),(NETWORKDAYS(E97,Lister!$E$21,Lister!$D$7:$D$13)-Q97)*N97/NETWORKDAYS(Lister!$D$21,Lister!$E$21,Lister!$D$7:$D$13),IF(AND(E97&lt;DATE(2020,10,1),MONTH(F97)=10),(NETWORKDAYS(Lister!$D$21,F97,Lister!$D$7:$D$13)-Q97)*N97/NETWORKDAYS(Lister!$D$21,Lister!$E$21,Lister!$D$7:$D$13),IF(AND(E97&lt;DATE(2020,31,1),F97&gt;DATE(2020,10,31)),(NETWORKDAYS(Lister!$D$21,Lister!$E$21,Lister!$D$7:$D$13)-Q97)*N97/NETWORKDAYS(Lister!$D$21,Lister!$E$21,Lister!$D$7:$D$13),IF(OR(AND(E97&lt;DATE(2020,10,1),F97&lt;DATE(2020,10,1)),E97&gt;DATE(2020,10,31)),0)))))),0),"")</f>
        <v/>
      </c>
      <c r="Y97" s="50" t="str">
        <f>IFERROR(MAX(IF(OR(O97="",P97="",Q97="",R97="",S97="",T97="",U97=""),"",IF(AND(MONTH(E97)=11,MONTH(F97)=11),(NETWORKDAYS(E97,F97,Lister!$D$7:$D$13)-R97)*N97/NETWORKDAYS(Lister!$D$22,Lister!$E$22,Lister!$D$7:$D$13),IF(AND(MONTH(E97)=11,F97&gt;DATE(2020,11,30)),(NETWORKDAYS(E97,Lister!$E$22,Lister!$D$7:$D$13)-R97)*N97/NETWORKDAYS(Lister!$D$22,Lister!$E$22,Lister!$D$7:$D$13),IF(AND(E97&lt;DATE(2020,11,1),MONTH(F97)=11),(NETWORKDAYS(Lister!$D$22,F97,Lister!$D$7:$D$13)-R97)*N97/NETWORKDAYS(Lister!$D$22,Lister!$E$22,Lister!$D$7:$D$13),IF(AND(E97&lt;DATE(2020,11,1),F97&gt;DATE(2020,11,30)),(NETWORKDAYS(Lister!$D$22,Lister!$E$22,Lister!$D$7:$D$13)-R97)*N97/NETWORKDAYS(Lister!$D$22,Lister!$E$22,Lister!$D$7:$D$13),IF(OR(AND(E97&lt;DATE(2020,11,1),F97&lt;DATE(2020,11,1)),E97&gt;DATE(2020,11,30)),0)))))),0),"")</f>
        <v/>
      </c>
      <c r="Z97" s="50" t="str">
        <f>IFERROR(MAX(IF(OR(O97="",P97="",Q97="",R97="",S97="",T97="",U97=""),"",IF(AND(MONTH(E97)=12,MONTH(F97)=12),(NETWORKDAYS(E97,F97,Lister!$D$7:$D$13)-S97)*N97/NETWORKDAYS(Lister!$D$23,Lister!$E$23,Lister!$D$7:$D$13),IF(AND(MONTH(E97)=12,F97&gt;DATE(2020,12,31)),(NETWORKDAYS(E97,Lister!$E$23,Lister!$D$7:$D$13)-S97)*N97/NETWORKDAYS(Lister!$D$23,Lister!$E$23,Lister!$D$7:$D$13),IF(AND(E97&lt;DATE(2020,12,1),MONTH(F97)=12),(NETWORKDAYS(Lister!$D$23,F97,Lister!$D$7:$D$13)-S97)*N97/NETWORKDAYS(Lister!$D$23,Lister!$E$23,Lister!$D$7:$D$13),IF(AND(E97&lt;DATE(2020,12,1),F97&gt;DATE(2020,12,31)),(NETWORKDAYS(Lister!$D$23,Lister!$E$23,Lister!$D$7:$D$13)-S97)*N97/NETWORKDAYS(Lister!$D$23,Lister!$E$23,Lister!$D$7:$D$13),IF(OR(AND(E97&lt;DATE(2020,12,1),F97&lt;DATE(2020,12,1)),E97&gt;DATE(2020,12,31)),0)))))),0),"")</f>
        <v/>
      </c>
      <c r="AA97" s="50" t="str">
        <f>IFERROR(MAX(IF(OR(O97="",P97="",Q97="",R97="",S97="",T97="",U97=""),"",IF(AND(MONTH(E97)=1,MONTH(F97)=1),(NETWORKDAYS(E97,F97,Lister!$D$7:$D$13)-T97)*N97/NETWORKDAYS(Lister!$D$24,Lister!$E$24,Lister!$D$7:$D$13),IF(AND(MONTH(E97)=1,F97&gt;DATE(2021,1,31)),(NETWORKDAYS(E97,Lister!$E$24,Lister!$D$7:$D$13)-T97)*N97/NETWORKDAYS(Lister!$D$24,Lister!$E$24,Lister!$D$7:$D$13),IF(AND(E97&lt;DATE(2021,1,1),MONTH(F97)=1),(NETWORKDAYS(Lister!$D$24,F97,Lister!$D$7:$D$13)-T97)*N97/NETWORKDAYS(Lister!$D$24,Lister!$E$24,Lister!$D$7:$D$13),IF(AND(E97&lt;DATE(2021,1,1),F97&gt;DATE(2021,1,31)),(NETWORKDAYS(Lister!$D$24,Lister!$E$24,Lister!$D$7:$D$13)-T97)*N97/NETWORKDAYS(Lister!$D$24,Lister!$E$24,Lister!$D$7:$D$13),IF(OR(AND(E97&lt;DATE(2021,1,1),F97&lt;DATE(2021,1,1)),E97&gt;DATE(2021,1,31)),0)))))),0),"")</f>
        <v/>
      </c>
      <c r="AB97" s="50" t="str">
        <f>IFERROR(MAX(IF(OR(O97="",P97="",Q97="",R97="",S97="",T97="",U97=""),"",IF(AND(MONTH(E97)=2,MONTH(F97)=2),(NETWORKDAYS(E97,F97,Lister!$D$7:$D$13)-U97)*N97/NETWORKDAYS(Lister!$D$25,Lister!$E$25,Lister!$D$7:$D$13),IF(AND(E97&lt;DATE(2021,2,1),MONTH(F97)=2),(NETWORKDAYS(Lister!$D$25,F97,Lister!$D$7:$D$13)-U97)*N97/NETWORKDAYS(Lister!$D$25,Lister!$E$25,Lister!$D$7:$D$13),IF(AND(E97&lt;DATE(2021,2,1),F97&lt;DATE(2021,2,1)),0)))),0),"")</f>
        <v/>
      </c>
      <c r="AC97" s="52" t="str">
        <f t="shared" si="8"/>
        <v/>
      </c>
    </row>
    <row r="98" spans="1:29" x14ac:dyDescent="0.35">
      <c r="A98" s="11" t="str">
        <f t="shared" si="9"/>
        <v/>
      </c>
      <c r="B98" s="33"/>
      <c r="C98" s="17"/>
      <c r="D98" s="18"/>
      <c r="E98" s="12"/>
      <c r="F98" s="12"/>
      <c r="G98" s="42" t="str">
        <f>IF(OR(E98="",F98=""),"",NETWORKDAYS(E98,F98,Lister!$D$7:$D$13))</f>
        <v/>
      </c>
      <c r="H98" s="14"/>
      <c r="I98" s="25" t="str">
        <f t="shared" si="5"/>
        <v/>
      </c>
      <c r="J98" s="47"/>
      <c r="K98" s="48"/>
      <c r="L98" s="15"/>
      <c r="M98" s="51" t="str">
        <f t="shared" si="6"/>
        <v/>
      </c>
      <c r="N98" s="49" t="str">
        <f t="shared" si="7"/>
        <v/>
      </c>
      <c r="O98" s="15"/>
      <c r="P98" s="15"/>
      <c r="Q98" s="15"/>
      <c r="R98" s="15"/>
      <c r="S98" s="15"/>
      <c r="T98" s="15"/>
      <c r="U98" s="15"/>
      <c r="V98" s="50" t="str">
        <f>IFERROR(MAX(IF(OR(O98="",P98="",Q98="",R98="",S98="",T98="",U98=""),"",IF(AND(MONTH(E98)=8,MONTH(F98)=8),(NETWORKDAYS(E98,F98,Lister!$D$7:$D$13)-O98)*N98/NETWORKDAYS(Lister!$D$19,Lister!$E$19,Lister!$D$7:$D$13),IF(AND(MONTH(E98)=8,F98&gt;DATE(2020,8,31)),(NETWORKDAYS(E98,Lister!$E$19,Lister!$D$7:$D$13)-O98)*N98/NETWORKDAYS(Lister!$D$19,Lister!$E$19,Lister!$D$7:$D$13),IF(E98&gt;DATE(2020,8,31),0)))),0),"")</f>
        <v/>
      </c>
      <c r="W98" s="50" t="str">
        <f>IFERROR(MAX(IF(OR(O98="",P98="",Q98="",R98="",S98="",T98="",U98=""),"",IF(AND(MONTH(E98)=9,MONTH(F98)=9),(NETWORKDAYS(E98,F98,Lister!$D$7:$D$13)-P98)*N98/NETWORKDAYS(Lister!$D$20,Lister!$E$20,Lister!$D$7:$D$13),IF(AND(MONTH(E98)=9,F98&gt;DATE(2020,9,30)),(NETWORKDAYS(E98,Lister!$E$20,Lister!$D$7:$D$13)-P98)*N98/NETWORKDAYS(Lister!$D$20,Lister!$E$20,Lister!$D$7:$D$13),IF(AND(E98&lt;DATE(2020,9,1),MONTH(F98)=9),(NETWORKDAYS(Lister!$D$20,F98,Lister!$D$7:$D$13)-P98)*N98/NETWORKDAYS(Lister!$D$20,Lister!$E$20,Lister!$D$7:$D$13),IF(AND(E98&lt;DATE(2020,9,1),F98&gt;DATE(2020,9,30)),(NETWORKDAYS(Lister!$D$20,Lister!$E$20,Lister!$D$7:$D$13)-P98)*N98/NETWORKDAYS(Lister!$D$20,Lister!$E$20,Lister!$D$7:$D$13),IF(OR(AND(E98&lt;DATE(2020,9,1),F98&lt;DATE(2020,9,1)),E98&gt;DATE(2020,9,30)),0)))))),0),"")</f>
        <v/>
      </c>
      <c r="X98" s="50" t="str">
        <f>IFERROR(MAX(IF(OR(O98="",P98="",Q98="",R98="",S98="",T98="",U98=""),"",IF(AND(MONTH(E98)=10,MONTH(F98)=10),(NETWORKDAYS(E98,F98,Lister!$D$7:$D$13)-Q98)*N98/NETWORKDAYS(Lister!$D$21,Lister!$E$21,Lister!$D$7:$D$13),IF(AND(MONTH(E98)=10,F98&gt;DATE(2020,10,31)),(NETWORKDAYS(E98,Lister!$E$21,Lister!$D$7:$D$13)-Q98)*N98/NETWORKDAYS(Lister!$D$21,Lister!$E$21,Lister!$D$7:$D$13),IF(AND(E98&lt;DATE(2020,10,1),MONTH(F98)=10),(NETWORKDAYS(Lister!$D$21,F98,Lister!$D$7:$D$13)-Q98)*N98/NETWORKDAYS(Lister!$D$21,Lister!$E$21,Lister!$D$7:$D$13),IF(AND(E98&lt;DATE(2020,31,1),F98&gt;DATE(2020,10,31)),(NETWORKDAYS(Lister!$D$21,Lister!$E$21,Lister!$D$7:$D$13)-Q98)*N98/NETWORKDAYS(Lister!$D$21,Lister!$E$21,Lister!$D$7:$D$13),IF(OR(AND(E98&lt;DATE(2020,10,1),F98&lt;DATE(2020,10,1)),E98&gt;DATE(2020,10,31)),0)))))),0),"")</f>
        <v/>
      </c>
      <c r="Y98" s="50" t="str">
        <f>IFERROR(MAX(IF(OR(O98="",P98="",Q98="",R98="",S98="",T98="",U98=""),"",IF(AND(MONTH(E98)=11,MONTH(F98)=11),(NETWORKDAYS(E98,F98,Lister!$D$7:$D$13)-R98)*N98/NETWORKDAYS(Lister!$D$22,Lister!$E$22,Lister!$D$7:$D$13),IF(AND(MONTH(E98)=11,F98&gt;DATE(2020,11,30)),(NETWORKDAYS(E98,Lister!$E$22,Lister!$D$7:$D$13)-R98)*N98/NETWORKDAYS(Lister!$D$22,Lister!$E$22,Lister!$D$7:$D$13),IF(AND(E98&lt;DATE(2020,11,1),MONTH(F98)=11),(NETWORKDAYS(Lister!$D$22,F98,Lister!$D$7:$D$13)-R98)*N98/NETWORKDAYS(Lister!$D$22,Lister!$E$22,Lister!$D$7:$D$13),IF(AND(E98&lt;DATE(2020,11,1),F98&gt;DATE(2020,11,30)),(NETWORKDAYS(Lister!$D$22,Lister!$E$22,Lister!$D$7:$D$13)-R98)*N98/NETWORKDAYS(Lister!$D$22,Lister!$E$22,Lister!$D$7:$D$13),IF(OR(AND(E98&lt;DATE(2020,11,1),F98&lt;DATE(2020,11,1)),E98&gt;DATE(2020,11,30)),0)))))),0),"")</f>
        <v/>
      </c>
      <c r="Z98" s="50" t="str">
        <f>IFERROR(MAX(IF(OR(O98="",P98="",Q98="",R98="",S98="",T98="",U98=""),"",IF(AND(MONTH(E98)=12,MONTH(F98)=12),(NETWORKDAYS(E98,F98,Lister!$D$7:$D$13)-S98)*N98/NETWORKDAYS(Lister!$D$23,Lister!$E$23,Lister!$D$7:$D$13),IF(AND(MONTH(E98)=12,F98&gt;DATE(2020,12,31)),(NETWORKDAYS(E98,Lister!$E$23,Lister!$D$7:$D$13)-S98)*N98/NETWORKDAYS(Lister!$D$23,Lister!$E$23,Lister!$D$7:$D$13),IF(AND(E98&lt;DATE(2020,12,1),MONTH(F98)=12),(NETWORKDAYS(Lister!$D$23,F98,Lister!$D$7:$D$13)-S98)*N98/NETWORKDAYS(Lister!$D$23,Lister!$E$23,Lister!$D$7:$D$13),IF(AND(E98&lt;DATE(2020,12,1),F98&gt;DATE(2020,12,31)),(NETWORKDAYS(Lister!$D$23,Lister!$E$23,Lister!$D$7:$D$13)-S98)*N98/NETWORKDAYS(Lister!$D$23,Lister!$E$23,Lister!$D$7:$D$13),IF(OR(AND(E98&lt;DATE(2020,12,1),F98&lt;DATE(2020,12,1)),E98&gt;DATE(2020,12,31)),0)))))),0),"")</f>
        <v/>
      </c>
      <c r="AA98" s="50" t="str">
        <f>IFERROR(MAX(IF(OR(O98="",P98="",Q98="",R98="",S98="",T98="",U98=""),"",IF(AND(MONTH(E98)=1,MONTH(F98)=1),(NETWORKDAYS(E98,F98,Lister!$D$7:$D$13)-T98)*N98/NETWORKDAYS(Lister!$D$24,Lister!$E$24,Lister!$D$7:$D$13),IF(AND(MONTH(E98)=1,F98&gt;DATE(2021,1,31)),(NETWORKDAYS(E98,Lister!$E$24,Lister!$D$7:$D$13)-T98)*N98/NETWORKDAYS(Lister!$D$24,Lister!$E$24,Lister!$D$7:$D$13),IF(AND(E98&lt;DATE(2021,1,1),MONTH(F98)=1),(NETWORKDAYS(Lister!$D$24,F98,Lister!$D$7:$D$13)-T98)*N98/NETWORKDAYS(Lister!$D$24,Lister!$E$24,Lister!$D$7:$D$13),IF(AND(E98&lt;DATE(2021,1,1),F98&gt;DATE(2021,1,31)),(NETWORKDAYS(Lister!$D$24,Lister!$E$24,Lister!$D$7:$D$13)-T98)*N98/NETWORKDAYS(Lister!$D$24,Lister!$E$24,Lister!$D$7:$D$13),IF(OR(AND(E98&lt;DATE(2021,1,1),F98&lt;DATE(2021,1,1)),E98&gt;DATE(2021,1,31)),0)))))),0),"")</f>
        <v/>
      </c>
      <c r="AB98" s="50" t="str">
        <f>IFERROR(MAX(IF(OR(O98="",P98="",Q98="",R98="",S98="",T98="",U98=""),"",IF(AND(MONTH(E98)=2,MONTH(F98)=2),(NETWORKDAYS(E98,F98,Lister!$D$7:$D$13)-U98)*N98/NETWORKDAYS(Lister!$D$25,Lister!$E$25,Lister!$D$7:$D$13),IF(AND(E98&lt;DATE(2021,2,1),MONTH(F98)=2),(NETWORKDAYS(Lister!$D$25,F98,Lister!$D$7:$D$13)-U98)*N98/NETWORKDAYS(Lister!$D$25,Lister!$E$25,Lister!$D$7:$D$13),IF(AND(E98&lt;DATE(2021,2,1),F98&lt;DATE(2021,2,1)),0)))),0),"")</f>
        <v/>
      </c>
      <c r="AC98" s="52" t="str">
        <f t="shared" si="8"/>
        <v/>
      </c>
    </row>
    <row r="99" spans="1:29" x14ac:dyDescent="0.35">
      <c r="A99" s="11" t="str">
        <f t="shared" si="9"/>
        <v/>
      </c>
      <c r="B99" s="33"/>
      <c r="C99" s="17"/>
      <c r="D99" s="18"/>
      <c r="E99" s="12"/>
      <c r="F99" s="12"/>
      <c r="G99" s="42" t="str">
        <f>IF(OR(E99="",F99=""),"",NETWORKDAYS(E99,F99,Lister!$D$7:$D$13))</f>
        <v/>
      </c>
      <c r="H99" s="14"/>
      <c r="I99" s="25" t="str">
        <f t="shared" si="5"/>
        <v/>
      </c>
      <c r="J99" s="47"/>
      <c r="K99" s="48"/>
      <c r="L99" s="15"/>
      <c r="M99" s="51" t="str">
        <f t="shared" si="6"/>
        <v/>
      </c>
      <c r="N99" s="49" t="str">
        <f t="shared" si="7"/>
        <v/>
      </c>
      <c r="O99" s="15"/>
      <c r="P99" s="15"/>
      <c r="Q99" s="15"/>
      <c r="R99" s="15"/>
      <c r="S99" s="15"/>
      <c r="T99" s="15"/>
      <c r="U99" s="15"/>
      <c r="V99" s="50" t="str">
        <f>IFERROR(MAX(IF(OR(O99="",P99="",Q99="",R99="",S99="",T99="",U99=""),"",IF(AND(MONTH(E99)=8,MONTH(F99)=8),(NETWORKDAYS(E99,F99,Lister!$D$7:$D$13)-O99)*N99/NETWORKDAYS(Lister!$D$19,Lister!$E$19,Lister!$D$7:$D$13),IF(AND(MONTH(E99)=8,F99&gt;DATE(2020,8,31)),(NETWORKDAYS(E99,Lister!$E$19,Lister!$D$7:$D$13)-O99)*N99/NETWORKDAYS(Lister!$D$19,Lister!$E$19,Lister!$D$7:$D$13),IF(E99&gt;DATE(2020,8,31),0)))),0),"")</f>
        <v/>
      </c>
      <c r="W99" s="50" t="str">
        <f>IFERROR(MAX(IF(OR(O99="",P99="",Q99="",R99="",S99="",T99="",U99=""),"",IF(AND(MONTH(E99)=9,MONTH(F99)=9),(NETWORKDAYS(E99,F99,Lister!$D$7:$D$13)-P99)*N99/NETWORKDAYS(Lister!$D$20,Lister!$E$20,Lister!$D$7:$D$13),IF(AND(MONTH(E99)=9,F99&gt;DATE(2020,9,30)),(NETWORKDAYS(E99,Lister!$E$20,Lister!$D$7:$D$13)-P99)*N99/NETWORKDAYS(Lister!$D$20,Lister!$E$20,Lister!$D$7:$D$13),IF(AND(E99&lt;DATE(2020,9,1),MONTH(F99)=9),(NETWORKDAYS(Lister!$D$20,F99,Lister!$D$7:$D$13)-P99)*N99/NETWORKDAYS(Lister!$D$20,Lister!$E$20,Lister!$D$7:$D$13),IF(AND(E99&lt;DATE(2020,9,1),F99&gt;DATE(2020,9,30)),(NETWORKDAYS(Lister!$D$20,Lister!$E$20,Lister!$D$7:$D$13)-P99)*N99/NETWORKDAYS(Lister!$D$20,Lister!$E$20,Lister!$D$7:$D$13),IF(OR(AND(E99&lt;DATE(2020,9,1),F99&lt;DATE(2020,9,1)),E99&gt;DATE(2020,9,30)),0)))))),0),"")</f>
        <v/>
      </c>
      <c r="X99" s="50" t="str">
        <f>IFERROR(MAX(IF(OR(O99="",P99="",Q99="",R99="",S99="",T99="",U99=""),"",IF(AND(MONTH(E99)=10,MONTH(F99)=10),(NETWORKDAYS(E99,F99,Lister!$D$7:$D$13)-Q99)*N99/NETWORKDAYS(Lister!$D$21,Lister!$E$21,Lister!$D$7:$D$13),IF(AND(MONTH(E99)=10,F99&gt;DATE(2020,10,31)),(NETWORKDAYS(E99,Lister!$E$21,Lister!$D$7:$D$13)-Q99)*N99/NETWORKDAYS(Lister!$D$21,Lister!$E$21,Lister!$D$7:$D$13),IF(AND(E99&lt;DATE(2020,10,1),MONTH(F99)=10),(NETWORKDAYS(Lister!$D$21,F99,Lister!$D$7:$D$13)-Q99)*N99/NETWORKDAYS(Lister!$D$21,Lister!$E$21,Lister!$D$7:$D$13),IF(AND(E99&lt;DATE(2020,31,1),F99&gt;DATE(2020,10,31)),(NETWORKDAYS(Lister!$D$21,Lister!$E$21,Lister!$D$7:$D$13)-Q99)*N99/NETWORKDAYS(Lister!$D$21,Lister!$E$21,Lister!$D$7:$D$13),IF(OR(AND(E99&lt;DATE(2020,10,1),F99&lt;DATE(2020,10,1)),E99&gt;DATE(2020,10,31)),0)))))),0),"")</f>
        <v/>
      </c>
      <c r="Y99" s="50" t="str">
        <f>IFERROR(MAX(IF(OR(O99="",P99="",Q99="",R99="",S99="",T99="",U99=""),"",IF(AND(MONTH(E99)=11,MONTH(F99)=11),(NETWORKDAYS(E99,F99,Lister!$D$7:$D$13)-R99)*N99/NETWORKDAYS(Lister!$D$22,Lister!$E$22,Lister!$D$7:$D$13),IF(AND(MONTH(E99)=11,F99&gt;DATE(2020,11,30)),(NETWORKDAYS(E99,Lister!$E$22,Lister!$D$7:$D$13)-R99)*N99/NETWORKDAYS(Lister!$D$22,Lister!$E$22,Lister!$D$7:$D$13),IF(AND(E99&lt;DATE(2020,11,1),MONTH(F99)=11),(NETWORKDAYS(Lister!$D$22,F99,Lister!$D$7:$D$13)-R99)*N99/NETWORKDAYS(Lister!$D$22,Lister!$E$22,Lister!$D$7:$D$13),IF(AND(E99&lt;DATE(2020,11,1),F99&gt;DATE(2020,11,30)),(NETWORKDAYS(Lister!$D$22,Lister!$E$22,Lister!$D$7:$D$13)-R99)*N99/NETWORKDAYS(Lister!$D$22,Lister!$E$22,Lister!$D$7:$D$13),IF(OR(AND(E99&lt;DATE(2020,11,1),F99&lt;DATE(2020,11,1)),E99&gt;DATE(2020,11,30)),0)))))),0),"")</f>
        <v/>
      </c>
      <c r="Z99" s="50" t="str">
        <f>IFERROR(MAX(IF(OR(O99="",P99="",Q99="",R99="",S99="",T99="",U99=""),"",IF(AND(MONTH(E99)=12,MONTH(F99)=12),(NETWORKDAYS(E99,F99,Lister!$D$7:$D$13)-S99)*N99/NETWORKDAYS(Lister!$D$23,Lister!$E$23,Lister!$D$7:$D$13),IF(AND(MONTH(E99)=12,F99&gt;DATE(2020,12,31)),(NETWORKDAYS(E99,Lister!$E$23,Lister!$D$7:$D$13)-S99)*N99/NETWORKDAYS(Lister!$D$23,Lister!$E$23,Lister!$D$7:$D$13),IF(AND(E99&lt;DATE(2020,12,1),MONTH(F99)=12),(NETWORKDAYS(Lister!$D$23,F99,Lister!$D$7:$D$13)-S99)*N99/NETWORKDAYS(Lister!$D$23,Lister!$E$23,Lister!$D$7:$D$13),IF(AND(E99&lt;DATE(2020,12,1),F99&gt;DATE(2020,12,31)),(NETWORKDAYS(Lister!$D$23,Lister!$E$23,Lister!$D$7:$D$13)-S99)*N99/NETWORKDAYS(Lister!$D$23,Lister!$E$23,Lister!$D$7:$D$13),IF(OR(AND(E99&lt;DATE(2020,12,1),F99&lt;DATE(2020,12,1)),E99&gt;DATE(2020,12,31)),0)))))),0),"")</f>
        <v/>
      </c>
      <c r="AA99" s="50" t="str">
        <f>IFERROR(MAX(IF(OR(O99="",P99="",Q99="",R99="",S99="",T99="",U99=""),"",IF(AND(MONTH(E99)=1,MONTH(F99)=1),(NETWORKDAYS(E99,F99,Lister!$D$7:$D$13)-T99)*N99/NETWORKDAYS(Lister!$D$24,Lister!$E$24,Lister!$D$7:$D$13),IF(AND(MONTH(E99)=1,F99&gt;DATE(2021,1,31)),(NETWORKDAYS(E99,Lister!$E$24,Lister!$D$7:$D$13)-T99)*N99/NETWORKDAYS(Lister!$D$24,Lister!$E$24,Lister!$D$7:$D$13),IF(AND(E99&lt;DATE(2021,1,1),MONTH(F99)=1),(NETWORKDAYS(Lister!$D$24,F99,Lister!$D$7:$D$13)-T99)*N99/NETWORKDAYS(Lister!$D$24,Lister!$E$24,Lister!$D$7:$D$13),IF(AND(E99&lt;DATE(2021,1,1),F99&gt;DATE(2021,1,31)),(NETWORKDAYS(Lister!$D$24,Lister!$E$24,Lister!$D$7:$D$13)-T99)*N99/NETWORKDAYS(Lister!$D$24,Lister!$E$24,Lister!$D$7:$D$13),IF(OR(AND(E99&lt;DATE(2021,1,1),F99&lt;DATE(2021,1,1)),E99&gt;DATE(2021,1,31)),0)))))),0),"")</f>
        <v/>
      </c>
      <c r="AB99" s="50" t="str">
        <f>IFERROR(MAX(IF(OR(O99="",P99="",Q99="",R99="",S99="",T99="",U99=""),"",IF(AND(MONTH(E99)=2,MONTH(F99)=2),(NETWORKDAYS(E99,F99,Lister!$D$7:$D$13)-U99)*N99/NETWORKDAYS(Lister!$D$25,Lister!$E$25,Lister!$D$7:$D$13),IF(AND(E99&lt;DATE(2021,2,1),MONTH(F99)=2),(NETWORKDAYS(Lister!$D$25,F99,Lister!$D$7:$D$13)-U99)*N99/NETWORKDAYS(Lister!$D$25,Lister!$E$25,Lister!$D$7:$D$13),IF(AND(E99&lt;DATE(2021,2,1),F99&lt;DATE(2021,2,1)),0)))),0),"")</f>
        <v/>
      </c>
      <c r="AC99" s="52" t="str">
        <f t="shared" si="8"/>
        <v/>
      </c>
    </row>
    <row r="100" spans="1:29" x14ac:dyDescent="0.35">
      <c r="A100" s="11" t="str">
        <f t="shared" si="9"/>
        <v/>
      </c>
      <c r="B100" s="33"/>
      <c r="C100" s="17"/>
      <c r="D100" s="18"/>
      <c r="E100" s="12"/>
      <c r="F100" s="12"/>
      <c r="G100" s="42" t="str">
        <f>IF(OR(E100="",F100=""),"",NETWORKDAYS(E100,F100,Lister!$D$7:$D$13))</f>
        <v/>
      </c>
      <c r="H100" s="14"/>
      <c r="I100" s="25" t="str">
        <f t="shared" si="5"/>
        <v/>
      </c>
      <c r="J100" s="47"/>
      <c r="K100" s="48"/>
      <c r="L100" s="15"/>
      <c r="M100" s="51" t="str">
        <f t="shared" si="6"/>
        <v/>
      </c>
      <c r="N100" s="49" t="str">
        <f t="shared" si="7"/>
        <v/>
      </c>
      <c r="O100" s="15"/>
      <c r="P100" s="15"/>
      <c r="Q100" s="15"/>
      <c r="R100" s="15"/>
      <c r="S100" s="15"/>
      <c r="T100" s="15"/>
      <c r="U100" s="15"/>
      <c r="V100" s="50" t="str">
        <f>IFERROR(MAX(IF(OR(O100="",P100="",Q100="",R100="",S100="",T100="",U100=""),"",IF(AND(MONTH(E100)=8,MONTH(F100)=8),(NETWORKDAYS(E100,F100,Lister!$D$7:$D$13)-O100)*N100/NETWORKDAYS(Lister!$D$19,Lister!$E$19,Lister!$D$7:$D$13),IF(AND(MONTH(E100)=8,F100&gt;DATE(2020,8,31)),(NETWORKDAYS(E100,Lister!$E$19,Lister!$D$7:$D$13)-O100)*N100/NETWORKDAYS(Lister!$D$19,Lister!$E$19,Lister!$D$7:$D$13),IF(E100&gt;DATE(2020,8,31),0)))),0),"")</f>
        <v/>
      </c>
      <c r="W100" s="50" t="str">
        <f>IFERROR(MAX(IF(OR(O100="",P100="",Q100="",R100="",S100="",T100="",U100=""),"",IF(AND(MONTH(E100)=9,MONTH(F100)=9),(NETWORKDAYS(E100,F100,Lister!$D$7:$D$13)-P100)*N100/NETWORKDAYS(Lister!$D$20,Lister!$E$20,Lister!$D$7:$D$13),IF(AND(MONTH(E100)=9,F100&gt;DATE(2020,9,30)),(NETWORKDAYS(E100,Lister!$E$20,Lister!$D$7:$D$13)-P100)*N100/NETWORKDAYS(Lister!$D$20,Lister!$E$20,Lister!$D$7:$D$13),IF(AND(E100&lt;DATE(2020,9,1),MONTH(F100)=9),(NETWORKDAYS(Lister!$D$20,F100,Lister!$D$7:$D$13)-P100)*N100/NETWORKDAYS(Lister!$D$20,Lister!$E$20,Lister!$D$7:$D$13),IF(AND(E100&lt;DATE(2020,9,1),F100&gt;DATE(2020,9,30)),(NETWORKDAYS(Lister!$D$20,Lister!$E$20,Lister!$D$7:$D$13)-P100)*N100/NETWORKDAYS(Lister!$D$20,Lister!$E$20,Lister!$D$7:$D$13),IF(OR(AND(E100&lt;DATE(2020,9,1),F100&lt;DATE(2020,9,1)),E100&gt;DATE(2020,9,30)),0)))))),0),"")</f>
        <v/>
      </c>
      <c r="X100" s="50" t="str">
        <f>IFERROR(MAX(IF(OR(O100="",P100="",Q100="",R100="",S100="",T100="",U100=""),"",IF(AND(MONTH(E100)=10,MONTH(F100)=10),(NETWORKDAYS(E100,F100,Lister!$D$7:$D$13)-Q100)*N100/NETWORKDAYS(Lister!$D$21,Lister!$E$21,Lister!$D$7:$D$13),IF(AND(MONTH(E100)=10,F100&gt;DATE(2020,10,31)),(NETWORKDAYS(E100,Lister!$E$21,Lister!$D$7:$D$13)-Q100)*N100/NETWORKDAYS(Lister!$D$21,Lister!$E$21,Lister!$D$7:$D$13),IF(AND(E100&lt;DATE(2020,10,1),MONTH(F100)=10),(NETWORKDAYS(Lister!$D$21,F100,Lister!$D$7:$D$13)-Q100)*N100/NETWORKDAYS(Lister!$D$21,Lister!$E$21,Lister!$D$7:$D$13),IF(AND(E100&lt;DATE(2020,31,1),F100&gt;DATE(2020,10,31)),(NETWORKDAYS(Lister!$D$21,Lister!$E$21,Lister!$D$7:$D$13)-Q100)*N100/NETWORKDAYS(Lister!$D$21,Lister!$E$21,Lister!$D$7:$D$13),IF(OR(AND(E100&lt;DATE(2020,10,1),F100&lt;DATE(2020,10,1)),E100&gt;DATE(2020,10,31)),0)))))),0),"")</f>
        <v/>
      </c>
      <c r="Y100" s="50" t="str">
        <f>IFERROR(MAX(IF(OR(O100="",P100="",Q100="",R100="",S100="",T100="",U100=""),"",IF(AND(MONTH(E100)=11,MONTH(F100)=11),(NETWORKDAYS(E100,F100,Lister!$D$7:$D$13)-R100)*N100/NETWORKDAYS(Lister!$D$22,Lister!$E$22,Lister!$D$7:$D$13),IF(AND(MONTH(E100)=11,F100&gt;DATE(2020,11,30)),(NETWORKDAYS(E100,Lister!$E$22,Lister!$D$7:$D$13)-R100)*N100/NETWORKDAYS(Lister!$D$22,Lister!$E$22,Lister!$D$7:$D$13),IF(AND(E100&lt;DATE(2020,11,1),MONTH(F100)=11),(NETWORKDAYS(Lister!$D$22,F100,Lister!$D$7:$D$13)-R100)*N100/NETWORKDAYS(Lister!$D$22,Lister!$E$22,Lister!$D$7:$D$13),IF(AND(E100&lt;DATE(2020,11,1),F100&gt;DATE(2020,11,30)),(NETWORKDAYS(Lister!$D$22,Lister!$E$22,Lister!$D$7:$D$13)-R100)*N100/NETWORKDAYS(Lister!$D$22,Lister!$E$22,Lister!$D$7:$D$13),IF(OR(AND(E100&lt;DATE(2020,11,1),F100&lt;DATE(2020,11,1)),E100&gt;DATE(2020,11,30)),0)))))),0),"")</f>
        <v/>
      </c>
      <c r="Z100" s="50" t="str">
        <f>IFERROR(MAX(IF(OR(O100="",P100="",Q100="",R100="",S100="",T100="",U100=""),"",IF(AND(MONTH(E100)=12,MONTH(F100)=12),(NETWORKDAYS(E100,F100,Lister!$D$7:$D$13)-S100)*N100/NETWORKDAYS(Lister!$D$23,Lister!$E$23,Lister!$D$7:$D$13),IF(AND(MONTH(E100)=12,F100&gt;DATE(2020,12,31)),(NETWORKDAYS(E100,Lister!$E$23,Lister!$D$7:$D$13)-S100)*N100/NETWORKDAYS(Lister!$D$23,Lister!$E$23,Lister!$D$7:$D$13),IF(AND(E100&lt;DATE(2020,12,1),MONTH(F100)=12),(NETWORKDAYS(Lister!$D$23,F100,Lister!$D$7:$D$13)-S100)*N100/NETWORKDAYS(Lister!$D$23,Lister!$E$23,Lister!$D$7:$D$13),IF(AND(E100&lt;DATE(2020,12,1),F100&gt;DATE(2020,12,31)),(NETWORKDAYS(Lister!$D$23,Lister!$E$23,Lister!$D$7:$D$13)-S100)*N100/NETWORKDAYS(Lister!$D$23,Lister!$E$23,Lister!$D$7:$D$13),IF(OR(AND(E100&lt;DATE(2020,12,1),F100&lt;DATE(2020,12,1)),E100&gt;DATE(2020,12,31)),0)))))),0),"")</f>
        <v/>
      </c>
      <c r="AA100" s="50" t="str">
        <f>IFERROR(MAX(IF(OR(O100="",P100="",Q100="",R100="",S100="",T100="",U100=""),"",IF(AND(MONTH(E100)=1,MONTH(F100)=1),(NETWORKDAYS(E100,F100,Lister!$D$7:$D$13)-T100)*N100/NETWORKDAYS(Lister!$D$24,Lister!$E$24,Lister!$D$7:$D$13),IF(AND(MONTH(E100)=1,F100&gt;DATE(2021,1,31)),(NETWORKDAYS(E100,Lister!$E$24,Lister!$D$7:$D$13)-T100)*N100/NETWORKDAYS(Lister!$D$24,Lister!$E$24,Lister!$D$7:$D$13),IF(AND(E100&lt;DATE(2021,1,1),MONTH(F100)=1),(NETWORKDAYS(Lister!$D$24,F100,Lister!$D$7:$D$13)-T100)*N100/NETWORKDAYS(Lister!$D$24,Lister!$E$24,Lister!$D$7:$D$13),IF(AND(E100&lt;DATE(2021,1,1),F100&gt;DATE(2021,1,31)),(NETWORKDAYS(Lister!$D$24,Lister!$E$24,Lister!$D$7:$D$13)-T100)*N100/NETWORKDAYS(Lister!$D$24,Lister!$E$24,Lister!$D$7:$D$13),IF(OR(AND(E100&lt;DATE(2021,1,1),F100&lt;DATE(2021,1,1)),E100&gt;DATE(2021,1,31)),0)))))),0),"")</f>
        <v/>
      </c>
      <c r="AB100" s="50" t="str">
        <f>IFERROR(MAX(IF(OR(O100="",P100="",Q100="",R100="",S100="",T100="",U100=""),"",IF(AND(MONTH(E100)=2,MONTH(F100)=2),(NETWORKDAYS(E100,F100,Lister!$D$7:$D$13)-U100)*N100/NETWORKDAYS(Lister!$D$25,Lister!$E$25,Lister!$D$7:$D$13),IF(AND(E100&lt;DATE(2021,2,1),MONTH(F100)=2),(NETWORKDAYS(Lister!$D$25,F100,Lister!$D$7:$D$13)-U100)*N100/NETWORKDAYS(Lister!$D$25,Lister!$E$25,Lister!$D$7:$D$13),IF(AND(E100&lt;DATE(2021,2,1),F100&lt;DATE(2021,2,1)),0)))),0),"")</f>
        <v/>
      </c>
      <c r="AC100" s="52" t="str">
        <f t="shared" si="8"/>
        <v/>
      </c>
    </row>
    <row r="101" spans="1:29" x14ac:dyDescent="0.35">
      <c r="A101" s="11" t="str">
        <f t="shared" si="9"/>
        <v/>
      </c>
      <c r="B101" s="33"/>
      <c r="C101" s="17"/>
      <c r="D101" s="18"/>
      <c r="E101" s="12"/>
      <c r="F101" s="12"/>
      <c r="G101" s="42" t="str">
        <f>IF(OR(E101="",F101=""),"",NETWORKDAYS(E101,F101,Lister!$D$7:$D$13))</f>
        <v/>
      </c>
      <c r="H101" s="14"/>
      <c r="I101" s="25" t="str">
        <f t="shared" si="5"/>
        <v/>
      </c>
      <c r="J101" s="47"/>
      <c r="K101" s="48"/>
      <c r="L101" s="15"/>
      <c r="M101" s="51" t="str">
        <f t="shared" si="6"/>
        <v/>
      </c>
      <c r="N101" s="49" t="str">
        <f t="shared" si="7"/>
        <v/>
      </c>
      <c r="O101" s="15"/>
      <c r="P101" s="15"/>
      <c r="Q101" s="15"/>
      <c r="R101" s="15"/>
      <c r="S101" s="15"/>
      <c r="T101" s="15"/>
      <c r="U101" s="15"/>
      <c r="V101" s="50" t="str">
        <f>IFERROR(MAX(IF(OR(O101="",P101="",Q101="",R101="",S101="",T101="",U101=""),"",IF(AND(MONTH(E101)=8,MONTH(F101)=8),(NETWORKDAYS(E101,F101,Lister!$D$7:$D$13)-O101)*N101/NETWORKDAYS(Lister!$D$19,Lister!$E$19,Lister!$D$7:$D$13),IF(AND(MONTH(E101)=8,F101&gt;DATE(2020,8,31)),(NETWORKDAYS(E101,Lister!$E$19,Lister!$D$7:$D$13)-O101)*N101/NETWORKDAYS(Lister!$D$19,Lister!$E$19,Lister!$D$7:$D$13),IF(E101&gt;DATE(2020,8,31),0)))),0),"")</f>
        <v/>
      </c>
      <c r="W101" s="50" t="str">
        <f>IFERROR(MAX(IF(OR(O101="",P101="",Q101="",R101="",S101="",T101="",U101=""),"",IF(AND(MONTH(E101)=9,MONTH(F101)=9),(NETWORKDAYS(E101,F101,Lister!$D$7:$D$13)-P101)*N101/NETWORKDAYS(Lister!$D$20,Lister!$E$20,Lister!$D$7:$D$13),IF(AND(MONTH(E101)=9,F101&gt;DATE(2020,9,30)),(NETWORKDAYS(E101,Lister!$E$20,Lister!$D$7:$D$13)-P101)*N101/NETWORKDAYS(Lister!$D$20,Lister!$E$20,Lister!$D$7:$D$13),IF(AND(E101&lt;DATE(2020,9,1),MONTH(F101)=9),(NETWORKDAYS(Lister!$D$20,F101,Lister!$D$7:$D$13)-P101)*N101/NETWORKDAYS(Lister!$D$20,Lister!$E$20,Lister!$D$7:$D$13),IF(AND(E101&lt;DATE(2020,9,1),F101&gt;DATE(2020,9,30)),(NETWORKDAYS(Lister!$D$20,Lister!$E$20,Lister!$D$7:$D$13)-P101)*N101/NETWORKDAYS(Lister!$D$20,Lister!$E$20,Lister!$D$7:$D$13),IF(OR(AND(E101&lt;DATE(2020,9,1),F101&lt;DATE(2020,9,1)),E101&gt;DATE(2020,9,30)),0)))))),0),"")</f>
        <v/>
      </c>
      <c r="X101" s="50" t="str">
        <f>IFERROR(MAX(IF(OR(O101="",P101="",Q101="",R101="",S101="",T101="",U101=""),"",IF(AND(MONTH(E101)=10,MONTH(F101)=10),(NETWORKDAYS(E101,F101,Lister!$D$7:$D$13)-Q101)*N101/NETWORKDAYS(Lister!$D$21,Lister!$E$21,Lister!$D$7:$D$13),IF(AND(MONTH(E101)=10,F101&gt;DATE(2020,10,31)),(NETWORKDAYS(E101,Lister!$E$21,Lister!$D$7:$D$13)-Q101)*N101/NETWORKDAYS(Lister!$D$21,Lister!$E$21,Lister!$D$7:$D$13),IF(AND(E101&lt;DATE(2020,10,1),MONTH(F101)=10),(NETWORKDAYS(Lister!$D$21,F101,Lister!$D$7:$D$13)-Q101)*N101/NETWORKDAYS(Lister!$D$21,Lister!$E$21,Lister!$D$7:$D$13),IF(AND(E101&lt;DATE(2020,31,1),F101&gt;DATE(2020,10,31)),(NETWORKDAYS(Lister!$D$21,Lister!$E$21,Lister!$D$7:$D$13)-Q101)*N101/NETWORKDAYS(Lister!$D$21,Lister!$E$21,Lister!$D$7:$D$13),IF(OR(AND(E101&lt;DATE(2020,10,1),F101&lt;DATE(2020,10,1)),E101&gt;DATE(2020,10,31)),0)))))),0),"")</f>
        <v/>
      </c>
      <c r="Y101" s="50" t="str">
        <f>IFERROR(MAX(IF(OR(O101="",P101="",Q101="",R101="",S101="",T101="",U101=""),"",IF(AND(MONTH(E101)=11,MONTH(F101)=11),(NETWORKDAYS(E101,F101,Lister!$D$7:$D$13)-R101)*N101/NETWORKDAYS(Lister!$D$22,Lister!$E$22,Lister!$D$7:$D$13),IF(AND(MONTH(E101)=11,F101&gt;DATE(2020,11,30)),(NETWORKDAYS(E101,Lister!$E$22,Lister!$D$7:$D$13)-R101)*N101/NETWORKDAYS(Lister!$D$22,Lister!$E$22,Lister!$D$7:$D$13),IF(AND(E101&lt;DATE(2020,11,1),MONTH(F101)=11),(NETWORKDAYS(Lister!$D$22,F101,Lister!$D$7:$D$13)-R101)*N101/NETWORKDAYS(Lister!$D$22,Lister!$E$22,Lister!$D$7:$D$13),IF(AND(E101&lt;DATE(2020,11,1),F101&gt;DATE(2020,11,30)),(NETWORKDAYS(Lister!$D$22,Lister!$E$22,Lister!$D$7:$D$13)-R101)*N101/NETWORKDAYS(Lister!$D$22,Lister!$E$22,Lister!$D$7:$D$13),IF(OR(AND(E101&lt;DATE(2020,11,1),F101&lt;DATE(2020,11,1)),E101&gt;DATE(2020,11,30)),0)))))),0),"")</f>
        <v/>
      </c>
      <c r="Z101" s="50" t="str">
        <f>IFERROR(MAX(IF(OR(O101="",P101="",Q101="",R101="",S101="",T101="",U101=""),"",IF(AND(MONTH(E101)=12,MONTH(F101)=12),(NETWORKDAYS(E101,F101,Lister!$D$7:$D$13)-S101)*N101/NETWORKDAYS(Lister!$D$23,Lister!$E$23,Lister!$D$7:$D$13),IF(AND(MONTH(E101)=12,F101&gt;DATE(2020,12,31)),(NETWORKDAYS(E101,Lister!$E$23,Lister!$D$7:$D$13)-S101)*N101/NETWORKDAYS(Lister!$D$23,Lister!$E$23,Lister!$D$7:$D$13),IF(AND(E101&lt;DATE(2020,12,1),MONTH(F101)=12),(NETWORKDAYS(Lister!$D$23,F101,Lister!$D$7:$D$13)-S101)*N101/NETWORKDAYS(Lister!$D$23,Lister!$E$23,Lister!$D$7:$D$13),IF(AND(E101&lt;DATE(2020,12,1),F101&gt;DATE(2020,12,31)),(NETWORKDAYS(Lister!$D$23,Lister!$E$23,Lister!$D$7:$D$13)-S101)*N101/NETWORKDAYS(Lister!$D$23,Lister!$E$23,Lister!$D$7:$D$13),IF(OR(AND(E101&lt;DATE(2020,12,1),F101&lt;DATE(2020,12,1)),E101&gt;DATE(2020,12,31)),0)))))),0),"")</f>
        <v/>
      </c>
      <c r="AA101" s="50" t="str">
        <f>IFERROR(MAX(IF(OR(O101="",P101="",Q101="",R101="",S101="",T101="",U101=""),"",IF(AND(MONTH(E101)=1,MONTH(F101)=1),(NETWORKDAYS(E101,F101,Lister!$D$7:$D$13)-T101)*N101/NETWORKDAYS(Lister!$D$24,Lister!$E$24,Lister!$D$7:$D$13),IF(AND(MONTH(E101)=1,F101&gt;DATE(2021,1,31)),(NETWORKDAYS(E101,Lister!$E$24,Lister!$D$7:$D$13)-T101)*N101/NETWORKDAYS(Lister!$D$24,Lister!$E$24,Lister!$D$7:$D$13),IF(AND(E101&lt;DATE(2021,1,1),MONTH(F101)=1),(NETWORKDAYS(Lister!$D$24,F101,Lister!$D$7:$D$13)-T101)*N101/NETWORKDAYS(Lister!$D$24,Lister!$E$24,Lister!$D$7:$D$13),IF(AND(E101&lt;DATE(2021,1,1),F101&gt;DATE(2021,1,31)),(NETWORKDAYS(Lister!$D$24,Lister!$E$24,Lister!$D$7:$D$13)-T101)*N101/NETWORKDAYS(Lister!$D$24,Lister!$E$24,Lister!$D$7:$D$13),IF(OR(AND(E101&lt;DATE(2021,1,1),F101&lt;DATE(2021,1,1)),E101&gt;DATE(2021,1,31)),0)))))),0),"")</f>
        <v/>
      </c>
      <c r="AB101" s="50" t="str">
        <f>IFERROR(MAX(IF(OR(O101="",P101="",Q101="",R101="",S101="",T101="",U101=""),"",IF(AND(MONTH(E101)=2,MONTH(F101)=2),(NETWORKDAYS(E101,F101,Lister!$D$7:$D$13)-U101)*N101/NETWORKDAYS(Lister!$D$25,Lister!$E$25,Lister!$D$7:$D$13),IF(AND(E101&lt;DATE(2021,2,1),MONTH(F101)=2),(NETWORKDAYS(Lister!$D$25,F101,Lister!$D$7:$D$13)-U101)*N101/NETWORKDAYS(Lister!$D$25,Lister!$E$25,Lister!$D$7:$D$13),IF(AND(E101&lt;DATE(2021,2,1),F101&lt;DATE(2021,2,1)),0)))),0),"")</f>
        <v/>
      </c>
      <c r="AC101" s="52" t="str">
        <f t="shared" si="8"/>
        <v/>
      </c>
    </row>
    <row r="102" spans="1:29" x14ac:dyDescent="0.35">
      <c r="A102" s="11" t="str">
        <f t="shared" si="9"/>
        <v/>
      </c>
      <c r="B102" s="33"/>
      <c r="C102" s="17"/>
      <c r="D102" s="18"/>
      <c r="E102" s="12"/>
      <c r="F102" s="12"/>
      <c r="G102" s="42" t="str">
        <f>IF(OR(E102="",F102=""),"",NETWORKDAYS(E102,F102,Lister!$D$7:$D$13))</f>
        <v/>
      </c>
      <c r="H102" s="14"/>
      <c r="I102" s="25" t="str">
        <f t="shared" si="5"/>
        <v/>
      </c>
      <c r="J102" s="47"/>
      <c r="K102" s="48"/>
      <c r="L102" s="15"/>
      <c r="M102" s="51" t="str">
        <f t="shared" si="6"/>
        <v/>
      </c>
      <c r="N102" s="49" t="str">
        <f t="shared" si="7"/>
        <v/>
      </c>
      <c r="O102" s="15"/>
      <c r="P102" s="15"/>
      <c r="Q102" s="15"/>
      <c r="R102" s="15"/>
      <c r="S102" s="15"/>
      <c r="T102" s="15"/>
      <c r="U102" s="15"/>
      <c r="V102" s="50" t="str">
        <f>IFERROR(MAX(IF(OR(O102="",P102="",Q102="",R102="",S102="",T102="",U102=""),"",IF(AND(MONTH(E102)=8,MONTH(F102)=8),(NETWORKDAYS(E102,F102,Lister!$D$7:$D$13)-O102)*N102/NETWORKDAYS(Lister!$D$19,Lister!$E$19,Lister!$D$7:$D$13),IF(AND(MONTH(E102)=8,F102&gt;DATE(2020,8,31)),(NETWORKDAYS(E102,Lister!$E$19,Lister!$D$7:$D$13)-O102)*N102/NETWORKDAYS(Lister!$D$19,Lister!$E$19,Lister!$D$7:$D$13),IF(E102&gt;DATE(2020,8,31),0)))),0),"")</f>
        <v/>
      </c>
      <c r="W102" s="50" t="str">
        <f>IFERROR(MAX(IF(OR(O102="",P102="",Q102="",R102="",S102="",T102="",U102=""),"",IF(AND(MONTH(E102)=9,MONTH(F102)=9),(NETWORKDAYS(E102,F102,Lister!$D$7:$D$13)-P102)*N102/NETWORKDAYS(Lister!$D$20,Lister!$E$20,Lister!$D$7:$D$13),IF(AND(MONTH(E102)=9,F102&gt;DATE(2020,9,30)),(NETWORKDAYS(E102,Lister!$E$20,Lister!$D$7:$D$13)-P102)*N102/NETWORKDAYS(Lister!$D$20,Lister!$E$20,Lister!$D$7:$D$13),IF(AND(E102&lt;DATE(2020,9,1),MONTH(F102)=9),(NETWORKDAYS(Lister!$D$20,F102,Lister!$D$7:$D$13)-P102)*N102/NETWORKDAYS(Lister!$D$20,Lister!$E$20,Lister!$D$7:$D$13),IF(AND(E102&lt;DATE(2020,9,1),F102&gt;DATE(2020,9,30)),(NETWORKDAYS(Lister!$D$20,Lister!$E$20,Lister!$D$7:$D$13)-P102)*N102/NETWORKDAYS(Lister!$D$20,Lister!$E$20,Lister!$D$7:$D$13),IF(OR(AND(E102&lt;DATE(2020,9,1),F102&lt;DATE(2020,9,1)),E102&gt;DATE(2020,9,30)),0)))))),0),"")</f>
        <v/>
      </c>
      <c r="X102" s="50" t="str">
        <f>IFERROR(MAX(IF(OR(O102="",P102="",Q102="",R102="",S102="",T102="",U102=""),"",IF(AND(MONTH(E102)=10,MONTH(F102)=10),(NETWORKDAYS(E102,F102,Lister!$D$7:$D$13)-Q102)*N102/NETWORKDAYS(Lister!$D$21,Lister!$E$21,Lister!$D$7:$D$13),IF(AND(MONTH(E102)=10,F102&gt;DATE(2020,10,31)),(NETWORKDAYS(E102,Lister!$E$21,Lister!$D$7:$D$13)-Q102)*N102/NETWORKDAYS(Lister!$D$21,Lister!$E$21,Lister!$D$7:$D$13),IF(AND(E102&lt;DATE(2020,10,1),MONTH(F102)=10),(NETWORKDAYS(Lister!$D$21,F102,Lister!$D$7:$D$13)-Q102)*N102/NETWORKDAYS(Lister!$D$21,Lister!$E$21,Lister!$D$7:$D$13),IF(AND(E102&lt;DATE(2020,31,1),F102&gt;DATE(2020,10,31)),(NETWORKDAYS(Lister!$D$21,Lister!$E$21,Lister!$D$7:$D$13)-Q102)*N102/NETWORKDAYS(Lister!$D$21,Lister!$E$21,Lister!$D$7:$D$13),IF(OR(AND(E102&lt;DATE(2020,10,1),F102&lt;DATE(2020,10,1)),E102&gt;DATE(2020,10,31)),0)))))),0),"")</f>
        <v/>
      </c>
      <c r="Y102" s="50" t="str">
        <f>IFERROR(MAX(IF(OR(O102="",P102="",Q102="",R102="",S102="",T102="",U102=""),"",IF(AND(MONTH(E102)=11,MONTH(F102)=11),(NETWORKDAYS(E102,F102,Lister!$D$7:$D$13)-R102)*N102/NETWORKDAYS(Lister!$D$22,Lister!$E$22,Lister!$D$7:$D$13),IF(AND(MONTH(E102)=11,F102&gt;DATE(2020,11,30)),(NETWORKDAYS(E102,Lister!$E$22,Lister!$D$7:$D$13)-R102)*N102/NETWORKDAYS(Lister!$D$22,Lister!$E$22,Lister!$D$7:$D$13),IF(AND(E102&lt;DATE(2020,11,1),MONTH(F102)=11),(NETWORKDAYS(Lister!$D$22,F102,Lister!$D$7:$D$13)-R102)*N102/NETWORKDAYS(Lister!$D$22,Lister!$E$22,Lister!$D$7:$D$13),IF(AND(E102&lt;DATE(2020,11,1),F102&gt;DATE(2020,11,30)),(NETWORKDAYS(Lister!$D$22,Lister!$E$22,Lister!$D$7:$D$13)-R102)*N102/NETWORKDAYS(Lister!$D$22,Lister!$E$22,Lister!$D$7:$D$13),IF(OR(AND(E102&lt;DATE(2020,11,1),F102&lt;DATE(2020,11,1)),E102&gt;DATE(2020,11,30)),0)))))),0),"")</f>
        <v/>
      </c>
      <c r="Z102" s="50" t="str">
        <f>IFERROR(MAX(IF(OR(O102="",P102="",Q102="",R102="",S102="",T102="",U102=""),"",IF(AND(MONTH(E102)=12,MONTH(F102)=12),(NETWORKDAYS(E102,F102,Lister!$D$7:$D$13)-S102)*N102/NETWORKDAYS(Lister!$D$23,Lister!$E$23,Lister!$D$7:$D$13),IF(AND(MONTH(E102)=12,F102&gt;DATE(2020,12,31)),(NETWORKDAYS(E102,Lister!$E$23,Lister!$D$7:$D$13)-S102)*N102/NETWORKDAYS(Lister!$D$23,Lister!$E$23,Lister!$D$7:$D$13),IF(AND(E102&lt;DATE(2020,12,1),MONTH(F102)=12),(NETWORKDAYS(Lister!$D$23,F102,Lister!$D$7:$D$13)-S102)*N102/NETWORKDAYS(Lister!$D$23,Lister!$E$23,Lister!$D$7:$D$13),IF(AND(E102&lt;DATE(2020,12,1),F102&gt;DATE(2020,12,31)),(NETWORKDAYS(Lister!$D$23,Lister!$E$23,Lister!$D$7:$D$13)-S102)*N102/NETWORKDAYS(Lister!$D$23,Lister!$E$23,Lister!$D$7:$D$13),IF(OR(AND(E102&lt;DATE(2020,12,1),F102&lt;DATE(2020,12,1)),E102&gt;DATE(2020,12,31)),0)))))),0),"")</f>
        <v/>
      </c>
      <c r="AA102" s="50" t="str">
        <f>IFERROR(MAX(IF(OR(O102="",P102="",Q102="",R102="",S102="",T102="",U102=""),"",IF(AND(MONTH(E102)=1,MONTH(F102)=1),(NETWORKDAYS(E102,F102,Lister!$D$7:$D$13)-T102)*N102/NETWORKDAYS(Lister!$D$24,Lister!$E$24,Lister!$D$7:$D$13),IF(AND(MONTH(E102)=1,F102&gt;DATE(2021,1,31)),(NETWORKDAYS(E102,Lister!$E$24,Lister!$D$7:$D$13)-T102)*N102/NETWORKDAYS(Lister!$D$24,Lister!$E$24,Lister!$D$7:$D$13),IF(AND(E102&lt;DATE(2021,1,1),MONTH(F102)=1),(NETWORKDAYS(Lister!$D$24,F102,Lister!$D$7:$D$13)-T102)*N102/NETWORKDAYS(Lister!$D$24,Lister!$E$24,Lister!$D$7:$D$13),IF(AND(E102&lt;DATE(2021,1,1),F102&gt;DATE(2021,1,31)),(NETWORKDAYS(Lister!$D$24,Lister!$E$24,Lister!$D$7:$D$13)-T102)*N102/NETWORKDAYS(Lister!$D$24,Lister!$E$24,Lister!$D$7:$D$13),IF(OR(AND(E102&lt;DATE(2021,1,1),F102&lt;DATE(2021,1,1)),E102&gt;DATE(2021,1,31)),0)))))),0),"")</f>
        <v/>
      </c>
      <c r="AB102" s="50" t="str">
        <f>IFERROR(MAX(IF(OR(O102="",P102="",Q102="",R102="",S102="",T102="",U102=""),"",IF(AND(MONTH(E102)=2,MONTH(F102)=2),(NETWORKDAYS(E102,F102,Lister!$D$7:$D$13)-U102)*N102/NETWORKDAYS(Lister!$D$25,Lister!$E$25,Lister!$D$7:$D$13),IF(AND(E102&lt;DATE(2021,2,1),MONTH(F102)=2),(NETWORKDAYS(Lister!$D$25,F102,Lister!$D$7:$D$13)-U102)*N102/NETWORKDAYS(Lister!$D$25,Lister!$E$25,Lister!$D$7:$D$13),IF(AND(E102&lt;DATE(2021,2,1),F102&lt;DATE(2021,2,1)),0)))),0),"")</f>
        <v/>
      </c>
      <c r="AC102" s="52" t="str">
        <f t="shared" si="8"/>
        <v/>
      </c>
    </row>
    <row r="103" spans="1:29" x14ac:dyDescent="0.35">
      <c r="A103" s="11" t="str">
        <f t="shared" si="9"/>
        <v/>
      </c>
      <c r="B103" s="33"/>
      <c r="C103" s="17"/>
      <c r="D103" s="18"/>
      <c r="E103" s="12"/>
      <c r="F103" s="12"/>
      <c r="G103" s="42" t="str">
        <f>IF(OR(E103="",F103=""),"",NETWORKDAYS(E103,F103,Lister!$D$7:$D$13))</f>
        <v/>
      </c>
      <c r="H103" s="14"/>
      <c r="I103" s="25" t="str">
        <f t="shared" si="5"/>
        <v/>
      </c>
      <c r="J103" s="47"/>
      <c r="K103" s="48"/>
      <c r="L103" s="15"/>
      <c r="M103" s="51" t="str">
        <f t="shared" si="6"/>
        <v/>
      </c>
      <c r="N103" s="49" t="str">
        <f t="shared" si="7"/>
        <v/>
      </c>
      <c r="O103" s="15"/>
      <c r="P103" s="15"/>
      <c r="Q103" s="15"/>
      <c r="R103" s="15"/>
      <c r="S103" s="15"/>
      <c r="T103" s="15"/>
      <c r="U103" s="15"/>
      <c r="V103" s="50" t="str">
        <f>IFERROR(MAX(IF(OR(O103="",P103="",Q103="",R103="",S103="",T103="",U103=""),"",IF(AND(MONTH(E103)=8,MONTH(F103)=8),(NETWORKDAYS(E103,F103,Lister!$D$7:$D$13)-O103)*N103/NETWORKDAYS(Lister!$D$19,Lister!$E$19,Lister!$D$7:$D$13),IF(AND(MONTH(E103)=8,F103&gt;DATE(2020,8,31)),(NETWORKDAYS(E103,Lister!$E$19,Lister!$D$7:$D$13)-O103)*N103/NETWORKDAYS(Lister!$D$19,Lister!$E$19,Lister!$D$7:$D$13),IF(E103&gt;DATE(2020,8,31),0)))),0),"")</f>
        <v/>
      </c>
      <c r="W103" s="50" t="str">
        <f>IFERROR(MAX(IF(OR(O103="",P103="",Q103="",R103="",S103="",T103="",U103=""),"",IF(AND(MONTH(E103)=9,MONTH(F103)=9),(NETWORKDAYS(E103,F103,Lister!$D$7:$D$13)-P103)*N103/NETWORKDAYS(Lister!$D$20,Lister!$E$20,Lister!$D$7:$D$13),IF(AND(MONTH(E103)=9,F103&gt;DATE(2020,9,30)),(NETWORKDAYS(E103,Lister!$E$20,Lister!$D$7:$D$13)-P103)*N103/NETWORKDAYS(Lister!$D$20,Lister!$E$20,Lister!$D$7:$D$13),IF(AND(E103&lt;DATE(2020,9,1),MONTH(F103)=9),(NETWORKDAYS(Lister!$D$20,F103,Lister!$D$7:$D$13)-P103)*N103/NETWORKDAYS(Lister!$D$20,Lister!$E$20,Lister!$D$7:$D$13),IF(AND(E103&lt;DATE(2020,9,1),F103&gt;DATE(2020,9,30)),(NETWORKDAYS(Lister!$D$20,Lister!$E$20,Lister!$D$7:$D$13)-P103)*N103/NETWORKDAYS(Lister!$D$20,Lister!$E$20,Lister!$D$7:$D$13),IF(OR(AND(E103&lt;DATE(2020,9,1),F103&lt;DATE(2020,9,1)),E103&gt;DATE(2020,9,30)),0)))))),0),"")</f>
        <v/>
      </c>
      <c r="X103" s="50" t="str">
        <f>IFERROR(MAX(IF(OR(O103="",P103="",Q103="",R103="",S103="",T103="",U103=""),"",IF(AND(MONTH(E103)=10,MONTH(F103)=10),(NETWORKDAYS(E103,F103,Lister!$D$7:$D$13)-Q103)*N103/NETWORKDAYS(Lister!$D$21,Lister!$E$21,Lister!$D$7:$D$13),IF(AND(MONTH(E103)=10,F103&gt;DATE(2020,10,31)),(NETWORKDAYS(E103,Lister!$E$21,Lister!$D$7:$D$13)-Q103)*N103/NETWORKDAYS(Lister!$D$21,Lister!$E$21,Lister!$D$7:$D$13),IF(AND(E103&lt;DATE(2020,10,1),MONTH(F103)=10),(NETWORKDAYS(Lister!$D$21,F103,Lister!$D$7:$D$13)-Q103)*N103/NETWORKDAYS(Lister!$D$21,Lister!$E$21,Lister!$D$7:$D$13),IF(AND(E103&lt;DATE(2020,31,1),F103&gt;DATE(2020,10,31)),(NETWORKDAYS(Lister!$D$21,Lister!$E$21,Lister!$D$7:$D$13)-Q103)*N103/NETWORKDAYS(Lister!$D$21,Lister!$E$21,Lister!$D$7:$D$13),IF(OR(AND(E103&lt;DATE(2020,10,1),F103&lt;DATE(2020,10,1)),E103&gt;DATE(2020,10,31)),0)))))),0),"")</f>
        <v/>
      </c>
      <c r="Y103" s="50" t="str">
        <f>IFERROR(MAX(IF(OR(O103="",P103="",Q103="",R103="",S103="",T103="",U103=""),"",IF(AND(MONTH(E103)=11,MONTH(F103)=11),(NETWORKDAYS(E103,F103,Lister!$D$7:$D$13)-R103)*N103/NETWORKDAYS(Lister!$D$22,Lister!$E$22,Lister!$D$7:$D$13),IF(AND(MONTH(E103)=11,F103&gt;DATE(2020,11,30)),(NETWORKDAYS(E103,Lister!$E$22,Lister!$D$7:$D$13)-R103)*N103/NETWORKDAYS(Lister!$D$22,Lister!$E$22,Lister!$D$7:$D$13),IF(AND(E103&lt;DATE(2020,11,1),MONTH(F103)=11),(NETWORKDAYS(Lister!$D$22,F103,Lister!$D$7:$D$13)-R103)*N103/NETWORKDAYS(Lister!$D$22,Lister!$E$22,Lister!$D$7:$D$13),IF(AND(E103&lt;DATE(2020,11,1),F103&gt;DATE(2020,11,30)),(NETWORKDAYS(Lister!$D$22,Lister!$E$22,Lister!$D$7:$D$13)-R103)*N103/NETWORKDAYS(Lister!$D$22,Lister!$E$22,Lister!$D$7:$D$13),IF(OR(AND(E103&lt;DATE(2020,11,1),F103&lt;DATE(2020,11,1)),E103&gt;DATE(2020,11,30)),0)))))),0),"")</f>
        <v/>
      </c>
      <c r="Z103" s="50" t="str">
        <f>IFERROR(MAX(IF(OR(O103="",P103="",Q103="",R103="",S103="",T103="",U103=""),"",IF(AND(MONTH(E103)=12,MONTH(F103)=12),(NETWORKDAYS(E103,F103,Lister!$D$7:$D$13)-S103)*N103/NETWORKDAYS(Lister!$D$23,Lister!$E$23,Lister!$D$7:$D$13),IF(AND(MONTH(E103)=12,F103&gt;DATE(2020,12,31)),(NETWORKDAYS(E103,Lister!$E$23,Lister!$D$7:$D$13)-S103)*N103/NETWORKDAYS(Lister!$D$23,Lister!$E$23,Lister!$D$7:$D$13),IF(AND(E103&lt;DATE(2020,12,1),MONTH(F103)=12),(NETWORKDAYS(Lister!$D$23,F103,Lister!$D$7:$D$13)-S103)*N103/NETWORKDAYS(Lister!$D$23,Lister!$E$23,Lister!$D$7:$D$13),IF(AND(E103&lt;DATE(2020,12,1),F103&gt;DATE(2020,12,31)),(NETWORKDAYS(Lister!$D$23,Lister!$E$23,Lister!$D$7:$D$13)-S103)*N103/NETWORKDAYS(Lister!$D$23,Lister!$E$23,Lister!$D$7:$D$13),IF(OR(AND(E103&lt;DATE(2020,12,1),F103&lt;DATE(2020,12,1)),E103&gt;DATE(2020,12,31)),0)))))),0),"")</f>
        <v/>
      </c>
      <c r="AA103" s="50" t="str">
        <f>IFERROR(MAX(IF(OR(O103="",P103="",Q103="",R103="",S103="",T103="",U103=""),"",IF(AND(MONTH(E103)=1,MONTH(F103)=1),(NETWORKDAYS(E103,F103,Lister!$D$7:$D$13)-T103)*N103/NETWORKDAYS(Lister!$D$24,Lister!$E$24,Lister!$D$7:$D$13),IF(AND(MONTH(E103)=1,F103&gt;DATE(2021,1,31)),(NETWORKDAYS(E103,Lister!$E$24,Lister!$D$7:$D$13)-T103)*N103/NETWORKDAYS(Lister!$D$24,Lister!$E$24,Lister!$D$7:$D$13),IF(AND(E103&lt;DATE(2021,1,1),MONTH(F103)=1),(NETWORKDAYS(Lister!$D$24,F103,Lister!$D$7:$D$13)-T103)*N103/NETWORKDAYS(Lister!$D$24,Lister!$E$24,Lister!$D$7:$D$13),IF(AND(E103&lt;DATE(2021,1,1),F103&gt;DATE(2021,1,31)),(NETWORKDAYS(Lister!$D$24,Lister!$E$24,Lister!$D$7:$D$13)-T103)*N103/NETWORKDAYS(Lister!$D$24,Lister!$E$24,Lister!$D$7:$D$13),IF(OR(AND(E103&lt;DATE(2021,1,1),F103&lt;DATE(2021,1,1)),E103&gt;DATE(2021,1,31)),0)))))),0),"")</f>
        <v/>
      </c>
      <c r="AB103" s="50" t="str">
        <f>IFERROR(MAX(IF(OR(O103="",P103="",Q103="",R103="",S103="",T103="",U103=""),"",IF(AND(MONTH(E103)=2,MONTH(F103)=2),(NETWORKDAYS(E103,F103,Lister!$D$7:$D$13)-U103)*N103/NETWORKDAYS(Lister!$D$25,Lister!$E$25,Lister!$D$7:$D$13),IF(AND(E103&lt;DATE(2021,2,1),MONTH(F103)=2),(NETWORKDAYS(Lister!$D$25,F103,Lister!$D$7:$D$13)-U103)*N103/NETWORKDAYS(Lister!$D$25,Lister!$E$25,Lister!$D$7:$D$13),IF(AND(E103&lt;DATE(2021,2,1),F103&lt;DATE(2021,2,1)),0)))),0),"")</f>
        <v/>
      </c>
      <c r="AC103" s="52" t="str">
        <f t="shared" si="8"/>
        <v/>
      </c>
    </row>
    <row r="104" spans="1:29" x14ac:dyDescent="0.35">
      <c r="A104" s="11" t="str">
        <f t="shared" si="9"/>
        <v/>
      </c>
      <c r="B104" s="33"/>
      <c r="C104" s="17"/>
      <c r="D104" s="18"/>
      <c r="E104" s="12"/>
      <c r="F104" s="12"/>
      <c r="G104" s="42" t="str">
        <f>IF(OR(E104="",F104=""),"",NETWORKDAYS(E104,F104,Lister!$D$7:$D$13))</f>
        <v/>
      </c>
      <c r="H104" s="14"/>
      <c r="I104" s="25" t="str">
        <f t="shared" si="5"/>
        <v/>
      </c>
      <c r="J104" s="47"/>
      <c r="K104" s="48"/>
      <c r="L104" s="15"/>
      <c r="M104" s="51" t="str">
        <f t="shared" si="6"/>
        <v/>
      </c>
      <c r="N104" s="49" t="str">
        <f t="shared" si="7"/>
        <v/>
      </c>
      <c r="O104" s="15"/>
      <c r="P104" s="15"/>
      <c r="Q104" s="15"/>
      <c r="R104" s="15"/>
      <c r="S104" s="15"/>
      <c r="T104" s="15"/>
      <c r="U104" s="15"/>
      <c r="V104" s="50" t="str">
        <f>IFERROR(MAX(IF(OR(O104="",P104="",Q104="",R104="",S104="",T104="",U104=""),"",IF(AND(MONTH(E104)=8,MONTH(F104)=8),(NETWORKDAYS(E104,F104,Lister!$D$7:$D$13)-O104)*N104/NETWORKDAYS(Lister!$D$19,Lister!$E$19,Lister!$D$7:$D$13),IF(AND(MONTH(E104)=8,F104&gt;DATE(2020,8,31)),(NETWORKDAYS(E104,Lister!$E$19,Lister!$D$7:$D$13)-O104)*N104/NETWORKDAYS(Lister!$D$19,Lister!$E$19,Lister!$D$7:$D$13),IF(E104&gt;DATE(2020,8,31),0)))),0),"")</f>
        <v/>
      </c>
      <c r="W104" s="50" t="str">
        <f>IFERROR(MAX(IF(OR(O104="",P104="",Q104="",R104="",S104="",T104="",U104=""),"",IF(AND(MONTH(E104)=9,MONTH(F104)=9),(NETWORKDAYS(E104,F104,Lister!$D$7:$D$13)-P104)*N104/NETWORKDAYS(Lister!$D$20,Lister!$E$20,Lister!$D$7:$D$13),IF(AND(MONTH(E104)=9,F104&gt;DATE(2020,9,30)),(NETWORKDAYS(E104,Lister!$E$20,Lister!$D$7:$D$13)-P104)*N104/NETWORKDAYS(Lister!$D$20,Lister!$E$20,Lister!$D$7:$D$13),IF(AND(E104&lt;DATE(2020,9,1),MONTH(F104)=9),(NETWORKDAYS(Lister!$D$20,F104,Lister!$D$7:$D$13)-P104)*N104/NETWORKDAYS(Lister!$D$20,Lister!$E$20,Lister!$D$7:$D$13),IF(AND(E104&lt;DATE(2020,9,1),F104&gt;DATE(2020,9,30)),(NETWORKDAYS(Lister!$D$20,Lister!$E$20,Lister!$D$7:$D$13)-P104)*N104/NETWORKDAYS(Lister!$D$20,Lister!$E$20,Lister!$D$7:$D$13),IF(OR(AND(E104&lt;DATE(2020,9,1),F104&lt;DATE(2020,9,1)),E104&gt;DATE(2020,9,30)),0)))))),0),"")</f>
        <v/>
      </c>
      <c r="X104" s="50" t="str">
        <f>IFERROR(MAX(IF(OR(O104="",P104="",Q104="",R104="",S104="",T104="",U104=""),"",IF(AND(MONTH(E104)=10,MONTH(F104)=10),(NETWORKDAYS(E104,F104,Lister!$D$7:$D$13)-Q104)*N104/NETWORKDAYS(Lister!$D$21,Lister!$E$21,Lister!$D$7:$D$13),IF(AND(MONTH(E104)=10,F104&gt;DATE(2020,10,31)),(NETWORKDAYS(E104,Lister!$E$21,Lister!$D$7:$D$13)-Q104)*N104/NETWORKDAYS(Lister!$D$21,Lister!$E$21,Lister!$D$7:$D$13),IF(AND(E104&lt;DATE(2020,10,1),MONTH(F104)=10),(NETWORKDAYS(Lister!$D$21,F104,Lister!$D$7:$D$13)-Q104)*N104/NETWORKDAYS(Lister!$D$21,Lister!$E$21,Lister!$D$7:$D$13),IF(AND(E104&lt;DATE(2020,31,1),F104&gt;DATE(2020,10,31)),(NETWORKDAYS(Lister!$D$21,Lister!$E$21,Lister!$D$7:$D$13)-Q104)*N104/NETWORKDAYS(Lister!$D$21,Lister!$E$21,Lister!$D$7:$D$13),IF(OR(AND(E104&lt;DATE(2020,10,1),F104&lt;DATE(2020,10,1)),E104&gt;DATE(2020,10,31)),0)))))),0),"")</f>
        <v/>
      </c>
      <c r="Y104" s="50" t="str">
        <f>IFERROR(MAX(IF(OR(O104="",P104="",Q104="",R104="",S104="",T104="",U104=""),"",IF(AND(MONTH(E104)=11,MONTH(F104)=11),(NETWORKDAYS(E104,F104,Lister!$D$7:$D$13)-R104)*N104/NETWORKDAYS(Lister!$D$22,Lister!$E$22,Lister!$D$7:$D$13),IF(AND(MONTH(E104)=11,F104&gt;DATE(2020,11,30)),(NETWORKDAYS(E104,Lister!$E$22,Lister!$D$7:$D$13)-R104)*N104/NETWORKDAYS(Lister!$D$22,Lister!$E$22,Lister!$D$7:$D$13),IF(AND(E104&lt;DATE(2020,11,1),MONTH(F104)=11),(NETWORKDAYS(Lister!$D$22,F104,Lister!$D$7:$D$13)-R104)*N104/NETWORKDAYS(Lister!$D$22,Lister!$E$22,Lister!$D$7:$D$13),IF(AND(E104&lt;DATE(2020,11,1),F104&gt;DATE(2020,11,30)),(NETWORKDAYS(Lister!$D$22,Lister!$E$22,Lister!$D$7:$D$13)-R104)*N104/NETWORKDAYS(Lister!$D$22,Lister!$E$22,Lister!$D$7:$D$13),IF(OR(AND(E104&lt;DATE(2020,11,1),F104&lt;DATE(2020,11,1)),E104&gt;DATE(2020,11,30)),0)))))),0),"")</f>
        <v/>
      </c>
      <c r="Z104" s="50" t="str">
        <f>IFERROR(MAX(IF(OR(O104="",P104="",Q104="",R104="",S104="",T104="",U104=""),"",IF(AND(MONTH(E104)=12,MONTH(F104)=12),(NETWORKDAYS(E104,F104,Lister!$D$7:$D$13)-S104)*N104/NETWORKDAYS(Lister!$D$23,Lister!$E$23,Lister!$D$7:$D$13),IF(AND(MONTH(E104)=12,F104&gt;DATE(2020,12,31)),(NETWORKDAYS(E104,Lister!$E$23,Lister!$D$7:$D$13)-S104)*N104/NETWORKDAYS(Lister!$D$23,Lister!$E$23,Lister!$D$7:$D$13),IF(AND(E104&lt;DATE(2020,12,1),MONTH(F104)=12),(NETWORKDAYS(Lister!$D$23,F104,Lister!$D$7:$D$13)-S104)*N104/NETWORKDAYS(Lister!$D$23,Lister!$E$23,Lister!$D$7:$D$13),IF(AND(E104&lt;DATE(2020,12,1),F104&gt;DATE(2020,12,31)),(NETWORKDAYS(Lister!$D$23,Lister!$E$23,Lister!$D$7:$D$13)-S104)*N104/NETWORKDAYS(Lister!$D$23,Lister!$E$23,Lister!$D$7:$D$13),IF(OR(AND(E104&lt;DATE(2020,12,1),F104&lt;DATE(2020,12,1)),E104&gt;DATE(2020,12,31)),0)))))),0),"")</f>
        <v/>
      </c>
      <c r="AA104" s="50" t="str">
        <f>IFERROR(MAX(IF(OR(O104="",P104="",Q104="",R104="",S104="",T104="",U104=""),"",IF(AND(MONTH(E104)=1,MONTH(F104)=1),(NETWORKDAYS(E104,F104,Lister!$D$7:$D$13)-T104)*N104/NETWORKDAYS(Lister!$D$24,Lister!$E$24,Lister!$D$7:$D$13),IF(AND(MONTH(E104)=1,F104&gt;DATE(2021,1,31)),(NETWORKDAYS(E104,Lister!$E$24,Lister!$D$7:$D$13)-T104)*N104/NETWORKDAYS(Lister!$D$24,Lister!$E$24,Lister!$D$7:$D$13),IF(AND(E104&lt;DATE(2021,1,1),MONTH(F104)=1),(NETWORKDAYS(Lister!$D$24,F104,Lister!$D$7:$D$13)-T104)*N104/NETWORKDAYS(Lister!$D$24,Lister!$E$24,Lister!$D$7:$D$13),IF(AND(E104&lt;DATE(2021,1,1),F104&gt;DATE(2021,1,31)),(NETWORKDAYS(Lister!$D$24,Lister!$E$24,Lister!$D$7:$D$13)-T104)*N104/NETWORKDAYS(Lister!$D$24,Lister!$E$24,Lister!$D$7:$D$13),IF(OR(AND(E104&lt;DATE(2021,1,1),F104&lt;DATE(2021,1,1)),E104&gt;DATE(2021,1,31)),0)))))),0),"")</f>
        <v/>
      </c>
      <c r="AB104" s="50" t="str">
        <f>IFERROR(MAX(IF(OR(O104="",P104="",Q104="",R104="",S104="",T104="",U104=""),"",IF(AND(MONTH(E104)=2,MONTH(F104)=2),(NETWORKDAYS(E104,F104,Lister!$D$7:$D$13)-U104)*N104/NETWORKDAYS(Lister!$D$25,Lister!$E$25,Lister!$D$7:$D$13),IF(AND(E104&lt;DATE(2021,2,1),MONTH(F104)=2),(NETWORKDAYS(Lister!$D$25,F104,Lister!$D$7:$D$13)-U104)*N104/NETWORKDAYS(Lister!$D$25,Lister!$E$25,Lister!$D$7:$D$13),IF(AND(E104&lt;DATE(2021,2,1),F104&lt;DATE(2021,2,1)),0)))),0),"")</f>
        <v/>
      </c>
      <c r="AC104" s="52" t="str">
        <f t="shared" si="8"/>
        <v/>
      </c>
    </row>
    <row r="105" spans="1:29" x14ac:dyDescent="0.35">
      <c r="A105" s="11" t="str">
        <f t="shared" si="9"/>
        <v/>
      </c>
      <c r="B105" s="33"/>
      <c r="C105" s="17"/>
      <c r="D105" s="18"/>
      <c r="E105" s="12"/>
      <c r="F105" s="12"/>
      <c r="G105" s="42" t="str">
        <f>IF(OR(E105="",F105=""),"",NETWORKDAYS(E105,F105,Lister!$D$7:$D$13))</f>
        <v/>
      </c>
      <c r="H105" s="14"/>
      <c r="I105" s="25" t="str">
        <f t="shared" si="5"/>
        <v/>
      </c>
      <c r="J105" s="47"/>
      <c r="K105" s="48"/>
      <c r="L105" s="15"/>
      <c r="M105" s="51" t="str">
        <f t="shared" si="6"/>
        <v/>
      </c>
      <c r="N105" s="49" t="str">
        <f t="shared" si="7"/>
        <v/>
      </c>
      <c r="O105" s="15"/>
      <c r="P105" s="15"/>
      <c r="Q105" s="15"/>
      <c r="R105" s="15"/>
      <c r="S105" s="15"/>
      <c r="T105" s="15"/>
      <c r="U105" s="15"/>
      <c r="V105" s="50" t="str">
        <f>IFERROR(MAX(IF(OR(O105="",P105="",Q105="",R105="",S105="",T105="",U105=""),"",IF(AND(MONTH(E105)=8,MONTH(F105)=8),(NETWORKDAYS(E105,F105,Lister!$D$7:$D$13)-O105)*N105/NETWORKDAYS(Lister!$D$19,Lister!$E$19,Lister!$D$7:$D$13),IF(AND(MONTH(E105)=8,F105&gt;DATE(2020,8,31)),(NETWORKDAYS(E105,Lister!$E$19,Lister!$D$7:$D$13)-O105)*N105/NETWORKDAYS(Lister!$D$19,Lister!$E$19,Lister!$D$7:$D$13),IF(E105&gt;DATE(2020,8,31),0)))),0),"")</f>
        <v/>
      </c>
      <c r="W105" s="50" t="str">
        <f>IFERROR(MAX(IF(OR(O105="",P105="",Q105="",R105="",S105="",T105="",U105=""),"",IF(AND(MONTH(E105)=9,MONTH(F105)=9),(NETWORKDAYS(E105,F105,Lister!$D$7:$D$13)-P105)*N105/NETWORKDAYS(Lister!$D$20,Lister!$E$20,Lister!$D$7:$D$13),IF(AND(MONTH(E105)=9,F105&gt;DATE(2020,9,30)),(NETWORKDAYS(E105,Lister!$E$20,Lister!$D$7:$D$13)-P105)*N105/NETWORKDAYS(Lister!$D$20,Lister!$E$20,Lister!$D$7:$D$13),IF(AND(E105&lt;DATE(2020,9,1),MONTH(F105)=9),(NETWORKDAYS(Lister!$D$20,F105,Lister!$D$7:$D$13)-P105)*N105/NETWORKDAYS(Lister!$D$20,Lister!$E$20,Lister!$D$7:$D$13),IF(AND(E105&lt;DATE(2020,9,1),F105&gt;DATE(2020,9,30)),(NETWORKDAYS(Lister!$D$20,Lister!$E$20,Lister!$D$7:$D$13)-P105)*N105/NETWORKDAYS(Lister!$D$20,Lister!$E$20,Lister!$D$7:$D$13),IF(OR(AND(E105&lt;DATE(2020,9,1),F105&lt;DATE(2020,9,1)),E105&gt;DATE(2020,9,30)),0)))))),0),"")</f>
        <v/>
      </c>
      <c r="X105" s="50" t="str">
        <f>IFERROR(MAX(IF(OR(O105="",P105="",Q105="",R105="",S105="",T105="",U105=""),"",IF(AND(MONTH(E105)=10,MONTH(F105)=10),(NETWORKDAYS(E105,F105,Lister!$D$7:$D$13)-Q105)*N105/NETWORKDAYS(Lister!$D$21,Lister!$E$21,Lister!$D$7:$D$13),IF(AND(MONTH(E105)=10,F105&gt;DATE(2020,10,31)),(NETWORKDAYS(E105,Lister!$E$21,Lister!$D$7:$D$13)-Q105)*N105/NETWORKDAYS(Lister!$D$21,Lister!$E$21,Lister!$D$7:$D$13),IF(AND(E105&lt;DATE(2020,10,1),MONTH(F105)=10),(NETWORKDAYS(Lister!$D$21,F105,Lister!$D$7:$D$13)-Q105)*N105/NETWORKDAYS(Lister!$D$21,Lister!$E$21,Lister!$D$7:$D$13),IF(AND(E105&lt;DATE(2020,31,1),F105&gt;DATE(2020,10,31)),(NETWORKDAYS(Lister!$D$21,Lister!$E$21,Lister!$D$7:$D$13)-Q105)*N105/NETWORKDAYS(Lister!$D$21,Lister!$E$21,Lister!$D$7:$D$13),IF(OR(AND(E105&lt;DATE(2020,10,1),F105&lt;DATE(2020,10,1)),E105&gt;DATE(2020,10,31)),0)))))),0),"")</f>
        <v/>
      </c>
      <c r="Y105" s="50" t="str">
        <f>IFERROR(MAX(IF(OR(O105="",P105="",Q105="",R105="",S105="",T105="",U105=""),"",IF(AND(MONTH(E105)=11,MONTH(F105)=11),(NETWORKDAYS(E105,F105,Lister!$D$7:$D$13)-R105)*N105/NETWORKDAYS(Lister!$D$22,Lister!$E$22,Lister!$D$7:$D$13),IF(AND(MONTH(E105)=11,F105&gt;DATE(2020,11,30)),(NETWORKDAYS(E105,Lister!$E$22,Lister!$D$7:$D$13)-R105)*N105/NETWORKDAYS(Lister!$D$22,Lister!$E$22,Lister!$D$7:$D$13),IF(AND(E105&lt;DATE(2020,11,1),MONTH(F105)=11),(NETWORKDAYS(Lister!$D$22,F105,Lister!$D$7:$D$13)-R105)*N105/NETWORKDAYS(Lister!$D$22,Lister!$E$22,Lister!$D$7:$D$13),IF(AND(E105&lt;DATE(2020,11,1),F105&gt;DATE(2020,11,30)),(NETWORKDAYS(Lister!$D$22,Lister!$E$22,Lister!$D$7:$D$13)-R105)*N105/NETWORKDAYS(Lister!$D$22,Lister!$E$22,Lister!$D$7:$D$13),IF(OR(AND(E105&lt;DATE(2020,11,1),F105&lt;DATE(2020,11,1)),E105&gt;DATE(2020,11,30)),0)))))),0),"")</f>
        <v/>
      </c>
      <c r="Z105" s="50" t="str">
        <f>IFERROR(MAX(IF(OR(O105="",P105="",Q105="",R105="",S105="",T105="",U105=""),"",IF(AND(MONTH(E105)=12,MONTH(F105)=12),(NETWORKDAYS(E105,F105,Lister!$D$7:$D$13)-S105)*N105/NETWORKDAYS(Lister!$D$23,Lister!$E$23,Lister!$D$7:$D$13),IF(AND(MONTH(E105)=12,F105&gt;DATE(2020,12,31)),(NETWORKDAYS(E105,Lister!$E$23,Lister!$D$7:$D$13)-S105)*N105/NETWORKDAYS(Lister!$D$23,Lister!$E$23,Lister!$D$7:$D$13),IF(AND(E105&lt;DATE(2020,12,1),MONTH(F105)=12),(NETWORKDAYS(Lister!$D$23,F105,Lister!$D$7:$D$13)-S105)*N105/NETWORKDAYS(Lister!$D$23,Lister!$E$23,Lister!$D$7:$D$13),IF(AND(E105&lt;DATE(2020,12,1),F105&gt;DATE(2020,12,31)),(NETWORKDAYS(Lister!$D$23,Lister!$E$23,Lister!$D$7:$D$13)-S105)*N105/NETWORKDAYS(Lister!$D$23,Lister!$E$23,Lister!$D$7:$D$13),IF(OR(AND(E105&lt;DATE(2020,12,1),F105&lt;DATE(2020,12,1)),E105&gt;DATE(2020,12,31)),0)))))),0),"")</f>
        <v/>
      </c>
      <c r="AA105" s="50" t="str">
        <f>IFERROR(MAX(IF(OR(O105="",P105="",Q105="",R105="",S105="",T105="",U105=""),"",IF(AND(MONTH(E105)=1,MONTH(F105)=1),(NETWORKDAYS(E105,F105,Lister!$D$7:$D$13)-T105)*N105/NETWORKDAYS(Lister!$D$24,Lister!$E$24,Lister!$D$7:$D$13),IF(AND(MONTH(E105)=1,F105&gt;DATE(2021,1,31)),(NETWORKDAYS(E105,Lister!$E$24,Lister!$D$7:$D$13)-T105)*N105/NETWORKDAYS(Lister!$D$24,Lister!$E$24,Lister!$D$7:$D$13),IF(AND(E105&lt;DATE(2021,1,1),MONTH(F105)=1),(NETWORKDAYS(Lister!$D$24,F105,Lister!$D$7:$D$13)-T105)*N105/NETWORKDAYS(Lister!$D$24,Lister!$E$24,Lister!$D$7:$D$13),IF(AND(E105&lt;DATE(2021,1,1),F105&gt;DATE(2021,1,31)),(NETWORKDAYS(Lister!$D$24,Lister!$E$24,Lister!$D$7:$D$13)-T105)*N105/NETWORKDAYS(Lister!$D$24,Lister!$E$24,Lister!$D$7:$D$13),IF(OR(AND(E105&lt;DATE(2021,1,1),F105&lt;DATE(2021,1,1)),E105&gt;DATE(2021,1,31)),0)))))),0),"")</f>
        <v/>
      </c>
      <c r="AB105" s="50" t="str">
        <f>IFERROR(MAX(IF(OR(O105="",P105="",Q105="",R105="",S105="",T105="",U105=""),"",IF(AND(MONTH(E105)=2,MONTH(F105)=2),(NETWORKDAYS(E105,F105,Lister!$D$7:$D$13)-U105)*N105/NETWORKDAYS(Lister!$D$25,Lister!$E$25,Lister!$D$7:$D$13),IF(AND(E105&lt;DATE(2021,2,1),MONTH(F105)=2),(NETWORKDAYS(Lister!$D$25,F105,Lister!$D$7:$D$13)-U105)*N105/NETWORKDAYS(Lister!$D$25,Lister!$E$25,Lister!$D$7:$D$13),IF(AND(E105&lt;DATE(2021,2,1),F105&lt;DATE(2021,2,1)),0)))),0),"")</f>
        <v/>
      </c>
      <c r="AC105" s="52" t="str">
        <f t="shared" si="8"/>
        <v/>
      </c>
    </row>
    <row r="106" spans="1:29" x14ac:dyDescent="0.35">
      <c r="A106" s="11" t="str">
        <f t="shared" si="9"/>
        <v/>
      </c>
      <c r="B106" s="33"/>
      <c r="C106" s="17"/>
      <c r="D106" s="18"/>
      <c r="E106" s="12"/>
      <c r="F106" s="12"/>
      <c r="G106" s="42" t="str">
        <f>IF(OR(E106="",F106=""),"",NETWORKDAYS(E106,F106,Lister!$D$7:$D$13))</f>
        <v/>
      </c>
      <c r="H106" s="14"/>
      <c r="I106" s="25" t="str">
        <f t="shared" si="5"/>
        <v/>
      </c>
      <c r="J106" s="47"/>
      <c r="K106" s="48"/>
      <c r="L106" s="15"/>
      <c r="M106" s="51" t="str">
        <f t="shared" si="6"/>
        <v/>
      </c>
      <c r="N106" s="49" t="str">
        <f t="shared" si="7"/>
        <v/>
      </c>
      <c r="O106" s="15"/>
      <c r="P106" s="15"/>
      <c r="Q106" s="15"/>
      <c r="R106" s="15"/>
      <c r="S106" s="15"/>
      <c r="T106" s="15"/>
      <c r="U106" s="15"/>
      <c r="V106" s="50" t="str">
        <f>IFERROR(MAX(IF(OR(O106="",P106="",Q106="",R106="",S106="",T106="",U106=""),"",IF(AND(MONTH(E106)=8,MONTH(F106)=8),(NETWORKDAYS(E106,F106,Lister!$D$7:$D$13)-O106)*N106/NETWORKDAYS(Lister!$D$19,Lister!$E$19,Lister!$D$7:$D$13),IF(AND(MONTH(E106)=8,F106&gt;DATE(2020,8,31)),(NETWORKDAYS(E106,Lister!$E$19,Lister!$D$7:$D$13)-O106)*N106/NETWORKDAYS(Lister!$D$19,Lister!$E$19,Lister!$D$7:$D$13),IF(E106&gt;DATE(2020,8,31),0)))),0),"")</f>
        <v/>
      </c>
      <c r="W106" s="50" t="str">
        <f>IFERROR(MAX(IF(OR(O106="",P106="",Q106="",R106="",S106="",T106="",U106=""),"",IF(AND(MONTH(E106)=9,MONTH(F106)=9),(NETWORKDAYS(E106,F106,Lister!$D$7:$D$13)-P106)*N106/NETWORKDAYS(Lister!$D$20,Lister!$E$20,Lister!$D$7:$D$13),IF(AND(MONTH(E106)=9,F106&gt;DATE(2020,9,30)),(NETWORKDAYS(E106,Lister!$E$20,Lister!$D$7:$D$13)-P106)*N106/NETWORKDAYS(Lister!$D$20,Lister!$E$20,Lister!$D$7:$D$13),IF(AND(E106&lt;DATE(2020,9,1),MONTH(F106)=9),(NETWORKDAYS(Lister!$D$20,F106,Lister!$D$7:$D$13)-P106)*N106/NETWORKDAYS(Lister!$D$20,Lister!$E$20,Lister!$D$7:$D$13),IF(AND(E106&lt;DATE(2020,9,1),F106&gt;DATE(2020,9,30)),(NETWORKDAYS(Lister!$D$20,Lister!$E$20,Lister!$D$7:$D$13)-P106)*N106/NETWORKDAYS(Lister!$D$20,Lister!$E$20,Lister!$D$7:$D$13),IF(OR(AND(E106&lt;DATE(2020,9,1),F106&lt;DATE(2020,9,1)),E106&gt;DATE(2020,9,30)),0)))))),0),"")</f>
        <v/>
      </c>
      <c r="X106" s="50" t="str">
        <f>IFERROR(MAX(IF(OR(O106="",P106="",Q106="",R106="",S106="",T106="",U106=""),"",IF(AND(MONTH(E106)=10,MONTH(F106)=10),(NETWORKDAYS(E106,F106,Lister!$D$7:$D$13)-Q106)*N106/NETWORKDAYS(Lister!$D$21,Lister!$E$21,Lister!$D$7:$D$13),IF(AND(MONTH(E106)=10,F106&gt;DATE(2020,10,31)),(NETWORKDAYS(E106,Lister!$E$21,Lister!$D$7:$D$13)-Q106)*N106/NETWORKDAYS(Lister!$D$21,Lister!$E$21,Lister!$D$7:$D$13),IF(AND(E106&lt;DATE(2020,10,1),MONTH(F106)=10),(NETWORKDAYS(Lister!$D$21,F106,Lister!$D$7:$D$13)-Q106)*N106/NETWORKDAYS(Lister!$D$21,Lister!$E$21,Lister!$D$7:$D$13),IF(AND(E106&lt;DATE(2020,31,1),F106&gt;DATE(2020,10,31)),(NETWORKDAYS(Lister!$D$21,Lister!$E$21,Lister!$D$7:$D$13)-Q106)*N106/NETWORKDAYS(Lister!$D$21,Lister!$E$21,Lister!$D$7:$D$13),IF(OR(AND(E106&lt;DATE(2020,10,1),F106&lt;DATE(2020,10,1)),E106&gt;DATE(2020,10,31)),0)))))),0),"")</f>
        <v/>
      </c>
      <c r="Y106" s="50" t="str">
        <f>IFERROR(MAX(IF(OR(O106="",P106="",Q106="",R106="",S106="",T106="",U106=""),"",IF(AND(MONTH(E106)=11,MONTH(F106)=11),(NETWORKDAYS(E106,F106,Lister!$D$7:$D$13)-R106)*N106/NETWORKDAYS(Lister!$D$22,Lister!$E$22,Lister!$D$7:$D$13),IF(AND(MONTH(E106)=11,F106&gt;DATE(2020,11,30)),(NETWORKDAYS(E106,Lister!$E$22,Lister!$D$7:$D$13)-R106)*N106/NETWORKDAYS(Lister!$D$22,Lister!$E$22,Lister!$D$7:$D$13),IF(AND(E106&lt;DATE(2020,11,1),MONTH(F106)=11),(NETWORKDAYS(Lister!$D$22,F106,Lister!$D$7:$D$13)-R106)*N106/NETWORKDAYS(Lister!$D$22,Lister!$E$22,Lister!$D$7:$D$13),IF(AND(E106&lt;DATE(2020,11,1),F106&gt;DATE(2020,11,30)),(NETWORKDAYS(Lister!$D$22,Lister!$E$22,Lister!$D$7:$D$13)-R106)*N106/NETWORKDAYS(Lister!$D$22,Lister!$E$22,Lister!$D$7:$D$13),IF(OR(AND(E106&lt;DATE(2020,11,1),F106&lt;DATE(2020,11,1)),E106&gt;DATE(2020,11,30)),0)))))),0),"")</f>
        <v/>
      </c>
      <c r="Z106" s="50" t="str">
        <f>IFERROR(MAX(IF(OR(O106="",P106="",Q106="",R106="",S106="",T106="",U106=""),"",IF(AND(MONTH(E106)=12,MONTH(F106)=12),(NETWORKDAYS(E106,F106,Lister!$D$7:$D$13)-S106)*N106/NETWORKDAYS(Lister!$D$23,Lister!$E$23,Lister!$D$7:$D$13),IF(AND(MONTH(E106)=12,F106&gt;DATE(2020,12,31)),(NETWORKDAYS(E106,Lister!$E$23,Lister!$D$7:$D$13)-S106)*N106/NETWORKDAYS(Lister!$D$23,Lister!$E$23,Lister!$D$7:$D$13),IF(AND(E106&lt;DATE(2020,12,1),MONTH(F106)=12),(NETWORKDAYS(Lister!$D$23,F106,Lister!$D$7:$D$13)-S106)*N106/NETWORKDAYS(Lister!$D$23,Lister!$E$23,Lister!$D$7:$D$13),IF(AND(E106&lt;DATE(2020,12,1),F106&gt;DATE(2020,12,31)),(NETWORKDAYS(Lister!$D$23,Lister!$E$23,Lister!$D$7:$D$13)-S106)*N106/NETWORKDAYS(Lister!$D$23,Lister!$E$23,Lister!$D$7:$D$13),IF(OR(AND(E106&lt;DATE(2020,12,1),F106&lt;DATE(2020,12,1)),E106&gt;DATE(2020,12,31)),0)))))),0),"")</f>
        <v/>
      </c>
      <c r="AA106" s="50" t="str">
        <f>IFERROR(MAX(IF(OR(O106="",P106="",Q106="",R106="",S106="",T106="",U106=""),"",IF(AND(MONTH(E106)=1,MONTH(F106)=1),(NETWORKDAYS(E106,F106,Lister!$D$7:$D$13)-T106)*N106/NETWORKDAYS(Lister!$D$24,Lister!$E$24,Lister!$D$7:$D$13),IF(AND(MONTH(E106)=1,F106&gt;DATE(2021,1,31)),(NETWORKDAYS(E106,Lister!$E$24,Lister!$D$7:$D$13)-T106)*N106/NETWORKDAYS(Lister!$D$24,Lister!$E$24,Lister!$D$7:$D$13),IF(AND(E106&lt;DATE(2021,1,1),MONTH(F106)=1),(NETWORKDAYS(Lister!$D$24,F106,Lister!$D$7:$D$13)-T106)*N106/NETWORKDAYS(Lister!$D$24,Lister!$E$24,Lister!$D$7:$D$13),IF(AND(E106&lt;DATE(2021,1,1),F106&gt;DATE(2021,1,31)),(NETWORKDAYS(Lister!$D$24,Lister!$E$24,Lister!$D$7:$D$13)-T106)*N106/NETWORKDAYS(Lister!$D$24,Lister!$E$24,Lister!$D$7:$D$13),IF(OR(AND(E106&lt;DATE(2021,1,1),F106&lt;DATE(2021,1,1)),E106&gt;DATE(2021,1,31)),0)))))),0),"")</f>
        <v/>
      </c>
      <c r="AB106" s="50" t="str">
        <f>IFERROR(MAX(IF(OR(O106="",P106="",Q106="",R106="",S106="",T106="",U106=""),"",IF(AND(MONTH(E106)=2,MONTH(F106)=2),(NETWORKDAYS(E106,F106,Lister!$D$7:$D$13)-U106)*N106/NETWORKDAYS(Lister!$D$25,Lister!$E$25,Lister!$D$7:$D$13),IF(AND(E106&lt;DATE(2021,2,1),MONTH(F106)=2),(NETWORKDAYS(Lister!$D$25,F106,Lister!$D$7:$D$13)-U106)*N106/NETWORKDAYS(Lister!$D$25,Lister!$E$25,Lister!$D$7:$D$13),IF(AND(E106&lt;DATE(2021,2,1),F106&lt;DATE(2021,2,1)),0)))),0),"")</f>
        <v/>
      </c>
      <c r="AC106" s="52" t="str">
        <f t="shared" si="8"/>
        <v/>
      </c>
    </row>
    <row r="107" spans="1:29" x14ac:dyDescent="0.35">
      <c r="A107" s="11" t="str">
        <f t="shared" si="9"/>
        <v/>
      </c>
      <c r="B107" s="33"/>
      <c r="C107" s="17"/>
      <c r="D107" s="18"/>
      <c r="E107" s="12"/>
      <c r="F107" s="12"/>
      <c r="G107" s="42" t="str">
        <f>IF(OR(E107="",F107=""),"",NETWORKDAYS(E107,F107,Lister!$D$7:$D$13))</f>
        <v/>
      </c>
      <c r="H107" s="14"/>
      <c r="I107" s="25" t="str">
        <f t="shared" si="5"/>
        <v/>
      </c>
      <c r="J107" s="47"/>
      <c r="K107" s="48"/>
      <c r="L107" s="15"/>
      <c r="M107" s="51" t="str">
        <f t="shared" si="6"/>
        <v/>
      </c>
      <c r="N107" s="49" t="str">
        <f t="shared" si="7"/>
        <v/>
      </c>
      <c r="O107" s="15"/>
      <c r="P107" s="15"/>
      <c r="Q107" s="15"/>
      <c r="R107" s="15"/>
      <c r="S107" s="15"/>
      <c r="T107" s="15"/>
      <c r="U107" s="15"/>
      <c r="V107" s="50" t="str">
        <f>IFERROR(MAX(IF(OR(O107="",P107="",Q107="",R107="",S107="",T107="",U107=""),"",IF(AND(MONTH(E107)=8,MONTH(F107)=8),(NETWORKDAYS(E107,F107,Lister!$D$7:$D$13)-O107)*N107/NETWORKDAYS(Lister!$D$19,Lister!$E$19,Lister!$D$7:$D$13),IF(AND(MONTH(E107)=8,F107&gt;DATE(2020,8,31)),(NETWORKDAYS(E107,Lister!$E$19,Lister!$D$7:$D$13)-O107)*N107/NETWORKDAYS(Lister!$D$19,Lister!$E$19,Lister!$D$7:$D$13),IF(E107&gt;DATE(2020,8,31),0)))),0),"")</f>
        <v/>
      </c>
      <c r="W107" s="50" t="str">
        <f>IFERROR(MAX(IF(OR(O107="",P107="",Q107="",R107="",S107="",T107="",U107=""),"",IF(AND(MONTH(E107)=9,MONTH(F107)=9),(NETWORKDAYS(E107,F107,Lister!$D$7:$D$13)-P107)*N107/NETWORKDAYS(Lister!$D$20,Lister!$E$20,Lister!$D$7:$D$13),IF(AND(MONTH(E107)=9,F107&gt;DATE(2020,9,30)),(NETWORKDAYS(E107,Lister!$E$20,Lister!$D$7:$D$13)-P107)*N107/NETWORKDAYS(Lister!$D$20,Lister!$E$20,Lister!$D$7:$D$13),IF(AND(E107&lt;DATE(2020,9,1),MONTH(F107)=9),(NETWORKDAYS(Lister!$D$20,F107,Lister!$D$7:$D$13)-P107)*N107/NETWORKDAYS(Lister!$D$20,Lister!$E$20,Lister!$D$7:$D$13),IF(AND(E107&lt;DATE(2020,9,1),F107&gt;DATE(2020,9,30)),(NETWORKDAYS(Lister!$D$20,Lister!$E$20,Lister!$D$7:$D$13)-P107)*N107/NETWORKDAYS(Lister!$D$20,Lister!$E$20,Lister!$D$7:$D$13),IF(OR(AND(E107&lt;DATE(2020,9,1),F107&lt;DATE(2020,9,1)),E107&gt;DATE(2020,9,30)),0)))))),0),"")</f>
        <v/>
      </c>
      <c r="X107" s="50" t="str">
        <f>IFERROR(MAX(IF(OR(O107="",P107="",Q107="",R107="",S107="",T107="",U107=""),"",IF(AND(MONTH(E107)=10,MONTH(F107)=10),(NETWORKDAYS(E107,F107,Lister!$D$7:$D$13)-Q107)*N107/NETWORKDAYS(Lister!$D$21,Lister!$E$21,Lister!$D$7:$D$13),IF(AND(MONTH(E107)=10,F107&gt;DATE(2020,10,31)),(NETWORKDAYS(E107,Lister!$E$21,Lister!$D$7:$D$13)-Q107)*N107/NETWORKDAYS(Lister!$D$21,Lister!$E$21,Lister!$D$7:$D$13),IF(AND(E107&lt;DATE(2020,10,1),MONTH(F107)=10),(NETWORKDAYS(Lister!$D$21,F107,Lister!$D$7:$D$13)-Q107)*N107/NETWORKDAYS(Lister!$D$21,Lister!$E$21,Lister!$D$7:$D$13),IF(AND(E107&lt;DATE(2020,31,1),F107&gt;DATE(2020,10,31)),(NETWORKDAYS(Lister!$D$21,Lister!$E$21,Lister!$D$7:$D$13)-Q107)*N107/NETWORKDAYS(Lister!$D$21,Lister!$E$21,Lister!$D$7:$D$13),IF(OR(AND(E107&lt;DATE(2020,10,1),F107&lt;DATE(2020,10,1)),E107&gt;DATE(2020,10,31)),0)))))),0),"")</f>
        <v/>
      </c>
      <c r="Y107" s="50" t="str">
        <f>IFERROR(MAX(IF(OR(O107="",P107="",Q107="",R107="",S107="",T107="",U107=""),"",IF(AND(MONTH(E107)=11,MONTH(F107)=11),(NETWORKDAYS(E107,F107,Lister!$D$7:$D$13)-R107)*N107/NETWORKDAYS(Lister!$D$22,Lister!$E$22,Lister!$D$7:$D$13),IF(AND(MONTH(E107)=11,F107&gt;DATE(2020,11,30)),(NETWORKDAYS(E107,Lister!$E$22,Lister!$D$7:$D$13)-R107)*N107/NETWORKDAYS(Lister!$D$22,Lister!$E$22,Lister!$D$7:$D$13),IF(AND(E107&lt;DATE(2020,11,1),MONTH(F107)=11),(NETWORKDAYS(Lister!$D$22,F107,Lister!$D$7:$D$13)-R107)*N107/NETWORKDAYS(Lister!$D$22,Lister!$E$22,Lister!$D$7:$D$13),IF(AND(E107&lt;DATE(2020,11,1),F107&gt;DATE(2020,11,30)),(NETWORKDAYS(Lister!$D$22,Lister!$E$22,Lister!$D$7:$D$13)-R107)*N107/NETWORKDAYS(Lister!$D$22,Lister!$E$22,Lister!$D$7:$D$13),IF(OR(AND(E107&lt;DATE(2020,11,1),F107&lt;DATE(2020,11,1)),E107&gt;DATE(2020,11,30)),0)))))),0),"")</f>
        <v/>
      </c>
      <c r="Z107" s="50" t="str">
        <f>IFERROR(MAX(IF(OR(O107="",P107="",Q107="",R107="",S107="",T107="",U107=""),"",IF(AND(MONTH(E107)=12,MONTH(F107)=12),(NETWORKDAYS(E107,F107,Lister!$D$7:$D$13)-S107)*N107/NETWORKDAYS(Lister!$D$23,Lister!$E$23,Lister!$D$7:$D$13),IF(AND(MONTH(E107)=12,F107&gt;DATE(2020,12,31)),(NETWORKDAYS(E107,Lister!$E$23,Lister!$D$7:$D$13)-S107)*N107/NETWORKDAYS(Lister!$D$23,Lister!$E$23,Lister!$D$7:$D$13),IF(AND(E107&lt;DATE(2020,12,1),MONTH(F107)=12),(NETWORKDAYS(Lister!$D$23,F107,Lister!$D$7:$D$13)-S107)*N107/NETWORKDAYS(Lister!$D$23,Lister!$E$23,Lister!$D$7:$D$13),IF(AND(E107&lt;DATE(2020,12,1),F107&gt;DATE(2020,12,31)),(NETWORKDAYS(Lister!$D$23,Lister!$E$23,Lister!$D$7:$D$13)-S107)*N107/NETWORKDAYS(Lister!$D$23,Lister!$E$23,Lister!$D$7:$D$13),IF(OR(AND(E107&lt;DATE(2020,12,1),F107&lt;DATE(2020,12,1)),E107&gt;DATE(2020,12,31)),0)))))),0),"")</f>
        <v/>
      </c>
      <c r="AA107" s="50" t="str">
        <f>IFERROR(MAX(IF(OR(O107="",P107="",Q107="",R107="",S107="",T107="",U107=""),"",IF(AND(MONTH(E107)=1,MONTH(F107)=1),(NETWORKDAYS(E107,F107,Lister!$D$7:$D$13)-T107)*N107/NETWORKDAYS(Lister!$D$24,Lister!$E$24,Lister!$D$7:$D$13),IF(AND(MONTH(E107)=1,F107&gt;DATE(2021,1,31)),(NETWORKDAYS(E107,Lister!$E$24,Lister!$D$7:$D$13)-T107)*N107/NETWORKDAYS(Lister!$D$24,Lister!$E$24,Lister!$D$7:$D$13),IF(AND(E107&lt;DATE(2021,1,1),MONTH(F107)=1),(NETWORKDAYS(Lister!$D$24,F107,Lister!$D$7:$D$13)-T107)*N107/NETWORKDAYS(Lister!$D$24,Lister!$E$24,Lister!$D$7:$D$13),IF(AND(E107&lt;DATE(2021,1,1),F107&gt;DATE(2021,1,31)),(NETWORKDAYS(Lister!$D$24,Lister!$E$24,Lister!$D$7:$D$13)-T107)*N107/NETWORKDAYS(Lister!$D$24,Lister!$E$24,Lister!$D$7:$D$13),IF(OR(AND(E107&lt;DATE(2021,1,1),F107&lt;DATE(2021,1,1)),E107&gt;DATE(2021,1,31)),0)))))),0),"")</f>
        <v/>
      </c>
      <c r="AB107" s="50" t="str">
        <f>IFERROR(MAX(IF(OR(O107="",P107="",Q107="",R107="",S107="",T107="",U107=""),"",IF(AND(MONTH(E107)=2,MONTH(F107)=2),(NETWORKDAYS(E107,F107,Lister!$D$7:$D$13)-U107)*N107/NETWORKDAYS(Lister!$D$25,Lister!$E$25,Lister!$D$7:$D$13),IF(AND(E107&lt;DATE(2021,2,1),MONTH(F107)=2),(NETWORKDAYS(Lister!$D$25,F107,Lister!$D$7:$D$13)-U107)*N107/NETWORKDAYS(Lister!$D$25,Lister!$E$25,Lister!$D$7:$D$13),IF(AND(E107&lt;DATE(2021,2,1),F107&lt;DATE(2021,2,1)),0)))),0),"")</f>
        <v/>
      </c>
      <c r="AC107" s="52" t="str">
        <f t="shared" si="8"/>
        <v/>
      </c>
    </row>
    <row r="108" spans="1:29" x14ac:dyDescent="0.35">
      <c r="A108" s="11" t="str">
        <f t="shared" si="9"/>
        <v/>
      </c>
      <c r="B108" s="33"/>
      <c r="C108" s="17"/>
      <c r="D108" s="18"/>
      <c r="E108" s="12"/>
      <c r="F108" s="12"/>
      <c r="G108" s="42" t="str">
        <f>IF(OR(E108="",F108=""),"",NETWORKDAYS(E108,F108,Lister!$D$7:$D$13))</f>
        <v/>
      </c>
      <c r="H108" s="14"/>
      <c r="I108" s="25" t="str">
        <f t="shared" si="5"/>
        <v/>
      </c>
      <c r="J108" s="47"/>
      <c r="K108" s="48"/>
      <c r="L108" s="15"/>
      <c r="M108" s="51" t="str">
        <f t="shared" si="6"/>
        <v/>
      </c>
      <c r="N108" s="49" t="str">
        <f t="shared" si="7"/>
        <v/>
      </c>
      <c r="O108" s="15"/>
      <c r="P108" s="15"/>
      <c r="Q108" s="15"/>
      <c r="R108" s="15"/>
      <c r="S108" s="15"/>
      <c r="T108" s="15"/>
      <c r="U108" s="15"/>
      <c r="V108" s="50" t="str">
        <f>IFERROR(MAX(IF(OR(O108="",P108="",Q108="",R108="",S108="",T108="",U108=""),"",IF(AND(MONTH(E108)=8,MONTH(F108)=8),(NETWORKDAYS(E108,F108,Lister!$D$7:$D$13)-O108)*N108/NETWORKDAYS(Lister!$D$19,Lister!$E$19,Lister!$D$7:$D$13),IF(AND(MONTH(E108)=8,F108&gt;DATE(2020,8,31)),(NETWORKDAYS(E108,Lister!$E$19,Lister!$D$7:$D$13)-O108)*N108/NETWORKDAYS(Lister!$D$19,Lister!$E$19,Lister!$D$7:$D$13),IF(E108&gt;DATE(2020,8,31),0)))),0),"")</f>
        <v/>
      </c>
      <c r="W108" s="50" t="str">
        <f>IFERROR(MAX(IF(OR(O108="",P108="",Q108="",R108="",S108="",T108="",U108=""),"",IF(AND(MONTH(E108)=9,MONTH(F108)=9),(NETWORKDAYS(E108,F108,Lister!$D$7:$D$13)-P108)*N108/NETWORKDAYS(Lister!$D$20,Lister!$E$20,Lister!$D$7:$D$13),IF(AND(MONTH(E108)=9,F108&gt;DATE(2020,9,30)),(NETWORKDAYS(E108,Lister!$E$20,Lister!$D$7:$D$13)-P108)*N108/NETWORKDAYS(Lister!$D$20,Lister!$E$20,Lister!$D$7:$D$13),IF(AND(E108&lt;DATE(2020,9,1),MONTH(F108)=9),(NETWORKDAYS(Lister!$D$20,F108,Lister!$D$7:$D$13)-P108)*N108/NETWORKDAYS(Lister!$D$20,Lister!$E$20,Lister!$D$7:$D$13),IF(AND(E108&lt;DATE(2020,9,1),F108&gt;DATE(2020,9,30)),(NETWORKDAYS(Lister!$D$20,Lister!$E$20,Lister!$D$7:$D$13)-P108)*N108/NETWORKDAYS(Lister!$D$20,Lister!$E$20,Lister!$D$7:$D$13),IF(OR(AND(E108&lt;DATE(2020,9,1),F108&lt;DATE(2020,9,1)),E108&gt;DATE(2020,9,30)),0)))))),0),"")</f>
        <v/>
      </c>
      <c r="X108" s="50" t="str">
        <f>IFERROR(MAX(IF(OR(O108="",P108="",Q108="",R108="",S108="",T108="",U108=""),"",IF(AND(MONTH(E108)=10,MONTH(F108)=10),(NETWORKDAYS(E108,F108,Lister!$D$7:$D$13)-Q108)*N108/NETWORKDAYS(Lister!$D$21,Lister!$E$21,Lister!$D$7:$D$13),IF(AND(MONTH(E108)=10,F108&gt;DATE(2020,10,31)),(NETWORKDAYS(E108,Lister!$E$21,Lister!$D$7:$D$13)-Q108)*N108/NETWORKDAYS(Lister!$D$21,Lister!$E$21,Lister!$D$7:$D$13),IF(AND(E108&lt;DATE(2020,10,1),MONTH(F108)=10),(NETWORKDAYS(Lister!$D$21,F108,Lister!$D$7:$D$13)-Q108)*N108/NETWORKDAYS(Lister!$D$21,Lister!$E$21,Lister!$D$7:$D$13),IF(AND(E108&lt;DATE(2020,31,1),F108&gt;DATE(2020,10,31)),(NETWORKDAYS(Lister!$D$21,Lister!$E$21,Lister!$D$7:$D$13)-Q108)*N108/NETWORKDAYS(Lister!$D$21,Lister!$E$21,Lister!$D$7:$D$13),IF(OR(AND(E108&lt;DATE(2020,10,1),F108&lt;DATE(2020,10,1)),E108&gt;DATE(2020,10,31)),0)))))),0),"")</f>
        <v/>
      </c>
      <c r="Y108" s="50" t="str">
        <f>IFERROR(MAX(IF(OR(O108="",P108="",Q108="",R108="",S108="",T108="",U108=""),"",IF(AND(MONTH(E108)=11,MONTH(F108)=11),(NETWORKDAYS(E108,F108,Lister!$D$7:$D$13)-R108)*N108/NETWORKDAYS(Lister!$D$22,Lister!$E$22,Lister!$D$7:$D$13),IF(AND(MONTH(E108)=11,F108&gt;DATE(2020,11,30)),(NETWORKDAYS(E108,Lister!$E$22,Lister!$D$7:$D$13)-R108)*N108/NETWORKDAYS(Lister!$D$22,Lister!$E$22,Lister!$D$7:$D$13),IF(AND(E108&lt;DATE(2020,11,1),MONTH(F108)=11),(NETWORKDAYS(Lister!$D$22,F108,Lister!$D$7:$D$13)-R108)*N108/NETWORKDAYS(Lister!$D$22,Lister!$E$22,Lister!$D$7:$D$13),IF(AND(E108&lt;DATE(2020,11,1),F108&gt;DATE(2020,11,30)),(NETWORKDAYS(Lister!$D$22,Lister!$E$22,Lister!$D$7:$D$13)-R108)*N108/NETWORKDAYS(Lister!$D$22,Lister!$E$22,Lister!$D$7:$D$13),IF(OR(AND(E108&lt;DATE(2020,11,1),F108&lt;DATE(2020,11,1)),E108&gt;DATE(2020,11,30)),0)))))),0),"")</f>
        <v/>
      </c>
      <c r="Z108" s="50" t="str">
        <f>IFERROR(MAX(IF(OR(O108="",P108="",Q108="",R108="",S108="",T108="",U108=""),"",IF(AND(MONTH(E108)=12,MONTH(F108)=12),(NETWORKDAYS(E108,F108,Lister!$D$7:$D$13)-S108)*N108/NETWORKDAYS(Lister!$D$23,Lister!$E$23,Lister!$D$7:$D$13),IF(AND(MONTH(E108)=12,F108&gt;DATE(2020,12,31)),(NETWORKDAYS(E108,Lister!$E$23,Lister!$D$7:$D$13)-S108)*N108/NETWORKDAYS(Lister!$D$23,Lister!$E$23,Lister!$D$7:$D$13),IF(AND(E108&lt;DATE(2020,12,1),MONTH(F108)=12),(NETWORKDAYS(Lister!$D$23,F108,Lister!$D$7:$D$13)-S108)*N108/NETWORKDAYS(Lister!$D$23,Lister!$E$23,Lister!$D$7:$D$13),IF(AND(E108&lt;DATE(2020,12,1),F108&gt;DATE(2020,12,31)),(NETWORKDAYS(Lister!$D$23,Lister!$E$23,Lister!$D$7:$D$13)-S108)*N108/NETWORKDAYS(Lister!$D$23,Lister!$E$23,Lister!$D$7:$D$13),IF(OR(AND(E108&lt;DATE(2020,12,1),F108&lt;DATE(2020,12,1)),E108&gt;DATE(2020,12,31)),0)))))),0),"")</f>
        <v/>
      </c>
      <c r="AA108" s="50" t="str">
        <f>IFERROR(MAX(IF(OR(O108="",P108="",Q108="",R108="",S108="",T108="",U108=""),"",IF(AND(MONTH(E108)=1,MONTH(F108)=1),(NETWORKDAYS(E108,F108,Lister!$D$7:$D$13)-T108)*N108/NETWORKDAYS(Lister!$D$24,Lister!$E$24,Lister!$D$7:$D$13),IF(AND(MONTH(E108)=1,F108&gt;DATE(2021,1,31)),(NETWORKDAYS(E108,Lister!$E$24,Lister!$D$7:$D$13)-T108)*N108/NETWORKDAYS(Lister!$D$24,Lister!$E$24,Lister!$D$7:$D$13),IF(AND(E108&lt;DATE(2021,1,1),MONTH(F108)=1),(NETWORKDAYS(Lister!$D$24,F108,Lister!$D$7:$D$13)-T108)*N108/NETWORKDAYS(Lister!$D$24,Lister!$E$24,Lister!$D$7:$D$13),IF(AND(E108&lt;DATE(2021,1,1),F108&gt;DATE(2021,1,31)),(NETWORKDAYS(Lister!$D$24,Lister!$E$24,Lister!$D$7:$D$13)-T108)*N108/NETWORKDAYS(Lister!$D$24,Lister!$E$24,Lister!$D$7:$D$13),IF(OR(AND(E108&lt;DATE(2021,1,1),F108&lt;DATE(2021,1,1)),E108&gt;DATE(2021,1,31)),0)))))),0),"")</f>
        <v/>
      </c>
      <c r="AB108" s="50" t="str">
        <f>IFERROR(MAX(IF(OR(O108="",P108="",Q108="",R108="",S108="",T108="",U108=""),"",IF(AND(MONTH(E108)=2,MONTH(F108)=2),(NETWORKDAYS(E108,F108,Lister!$D$7:$D$13)-U108)*N108/NETWORKDAYS(Lister!$D$25,Lister!$E$25,Lister!$D$7:$D$13),IF(AND(E108&lt;DATE(2021,2,1),MONTH(F108)=2),(NETWORKDAYS(Lister!$D$25,F108,Lister!$D$7:$D$13)-U108)*N108/NETWORKDAYS(Lister!$D$25,Lister!$E$25,Lister!$D$7:$D$13),IF(AND(E108&lt;DATE(2021,2,1),F108&lt;DATE(2021,2,1)),0)))),0),"")</f>
        <v/>
      </c>
      <c r="AC108" s="52" t="str">
        <f t="shared" si="8"/>
        <v/>
      </c>
    </row>
    <row r="109" spans="1:29" x14ac:dyDescent="0.35">
      <c r="A109" s="11" t="str">
        <f t="shared" si="9"/>
        <v/>
      </c>
      <c r="B109" s="33"/>
      <c r="C109" s="17"/>
      <c r="D109" s="18"/>
      <c r="E109" s="12"/>
      <c r="F109" s="12"/>
      <c r="G109" s="42" t="str">
        <f>IF(OR(E109="",F109=""),"",NETWORKDAYS(E109,F109,Lister!$D$7:$D$13))</f>
        <v/>
      </c>
      <c r="H109" s="14"/>
      <c r="I109" s="25" t="str">
        <f t="shared" si="5"/>
        <v/>
      </c>
      <c r="J109" s="47"/>
      <c r="K109" s="48"/>
      <c r="L109" s="15"/>
      <c r="M109" s="51" t="str">
        <f t="shared" si="6"/>
        <v/>
      </c>
      <c r="N109" s="49" t="str">
        <f t="shared" si="7"/>
        <v/>
      </c>
      <c r="O109" s="15"/>
      <c r="P109" s="15"/>
      <c r="Q109" s="15"/>
      <c r="R109" s="15"/>
      <c r="S109" s="15"/>
      <c r="T109" s="15"/>
      <c r="U109" s="15"/>
      <c r="V109" s="50" t="str">
        <f>IFERROR(MAX(IF(OR(O109="",P109="",Q109="",R109="",S109="",T109="",U109=""),"",IF(AND(MONTH(E109)=8,MONTH(F109)=8),(NETWORKDAYS(E109,F109,Lister!$D$7:$D$13)-O109)*N109/NETWORKDAYS(Lister!$D$19,Lister!$E$19,Lister!$D$7:$D$13),IF(AND(MONTH(E109)=8,F109&gt;DATE(2020,8,31)),(NETWORKDAYS(E109,Lister!$E$19,Lister!$D$7:$D$13)-O109)*N109/NETWORKDAYS(Lister!$D$19,Lister!$E$19,Lister!$D$7:$D$13),IF(E109&gt;DATE(2020,8,31),0)))),0),"")</f>
        <v/>
      </c>
      <c r="W109" s="50" t="str">
        <f>IFERROR(MAX(IF(OR(O109="",P109="",Q109="",R109="",S109="",T109="",U109=""),"",IF(AND(MONTH(E109)=9,MONTH(F109)=9),(NETWORKDAYS(E109,F109,Lister!$D$7:$D$13)-P109)*N109/NETWORKDAYS(Lister!$D$20,Lister!$E$20,Lister!$D$7:$D$13),IF(AND(MONTH(E109)=9,F109&gt;DATE(2020,9,30)),(NETWORKDAYS(E109,Lister!$E$20,Lister!$D$7:$D$13)-P109)*N109/NETWORKDAYS(Lister!$D$20,Lister!$E$20,Lister!$D$7:$D$13),IF(AND(E109&lt;DATE(2020,9,1),MONTH(F109)=9),(NETWORKDAYS(Lister!$D$20,F109,Lister!$D$7:$D$13)-P109)*N109/NETWORKDAYS(Lister!$D$20,Lister!$E$20,Lister!$D$7:$D$13),IF(AND(E109&lt;DATE(2020,9,1),F109&gt;DATE(2020,9,30)),(NETWORKDAYS(Lister!$D$20,Lister!$E$20,Lister!$D$7:$D$13)-P109)*N109/NETWORKDAYS(Lister!$D$20,Lister!$E$20,Lister!$D$7:$D$13),IF(OR(AND(E109&lt;DATE(2020,9,1),F109&lt;DATE(2020,9,1)),E109&gt;DATE(2020,9,30)),0)))))),0),"")</f>
        <v/>
      </c>
      <c r="X109" s="50" t="str">
        <f>IFERROR(MAX(IF(OR(O109="",P109="",Q109="",R109="",S109="",T109="",U109=""),"",IF(AND(MONTH(E109)=10,MONTH(F109)=10),(NETWORKDAYS(E109,F109,Lister!$D$7:$D$13)-Q109)*N109/NETWORKDAYS(Lister!$D$21,Lister!$E$21,Lister!$D$7:$D$13),IF(AND(MONTH(E109)=10,F109&gt;DATE(2020,10,31)),(NETWORKDAYS(E109,Lister!$E$21,Lister!$D$7:$D$13)-Q109)*N109/NETWORKDAYS(Lister!$D$21,Lister!$E$21,Lister!$D$7:$D$13),IF(AND(E109&lt;DATE(2020,10,1),MONTH(F109)=10),(NETWORKDAYS(Lister!$D$21,F109,Lister!$D$7:$D$13)-Q109)*N109/NETWORKDAYS(Lister!$D$21,Lister!$E$21,Lister!$D$7:$D$13),IF(AND(E109&lt;DATE(2020,31,1),F109&gt;DATE(2020,10,31)),(NETWORKDAYS(Lister!$D$21,Lister!$E$21,Lister!$D$7:$D$13)-Q109)*N109/NETWORKDAYS(Lister!$D$21,Lister!$E$21,Lister!$D$7:$D$13),IF(OR(AND(E109&lt;DATE(2020,10,1),F109&lt;DATE(2020,10,1)),E109&gt;DATE(2020,10,31)),0)))))),0),"")</f>
        <v/>
      </c>
      <c r="Y109" s="50" t="str">
        <f>IFERROR(MAX(IF(OR(O109="",P109="",Q109="",R109="",S109="",T109="",U109=""),"",IF(AND(MONTH(E109)=11,MONTH(F109)=11),(NETWORKDAYS(E109,F109,Lister!$D$7:$D$13)-R109)*N109/NETWORKDAYS(Lister!$D$22,Lister!$E$22,Lister!$D$7:$D$13),IF(AND(MONTH(E109)=11,F109&gt;DATE(2020,11,30)),(NETWORKDAYS(E109,Lister!$E$22,Lister!$D$7:$D$13)-R109)*N109/NETWORKDAYS(Lister!$D$22,Lister!$E$22,Lister!$D$7:$D$13),IF(AND(E109&lt;DATE(2020,11,1),MONTH(F109)=11),(NETWORKDAYS(Lister!$D$22,F109,Lister!$D$7:$D$13)-R109)*N109/NETWORKDAYS(Lister!$D$22,Lister!$E$22,Lister!$D$7:$D$13),IF(AND(E109&lt;DATE(2020,11,1),F109&gt;DATE(2020,11,30)),(NETWORKDAYS(Lister!$D$22,Lister!$E$22,Lister!$D$7:$D$13)-R109)*N109/NETWORKDAYS(Lister!$D$22,Lister!$E$22,Lister!$D$7:$D$13),IF(OR(AND(E109&lt;DATE(2020,11,1),F109&lt;DATE(2020,11,1)),E109&gt;DATE(2020,11,30)),0)))))),0),"")</f>
        <v/>
      </c>
      <c r="Z109" s="50" t="str">
        <f>IFERROR(MAX(IF(OR(O109="",P109="",Q109="",R109="",S109="",T109="",U109=""),"",IF(AND(MONTH(E109)=12,MONTH(F109)=12),(NETWORKDAYS(E109,F109,Lister!$D$7:$D$13)-S109)*N109/NETWORKDAYS(Lister!$D$23,Lister!$E$23,Lister!$D$7:$D$13),IF(AND(MONTH(E109)=12,F109&gt;DATE(2020,12,31)),(NETWORKDAYS(E109,Lister!$E$23,Lister!$D$7:$D$13)-S109)*N109/NETWORKDAYS(Lister!$D$23,Lister!$E$23,Lister!$D$7:$D$13),IF(AND(E109&lt;DATE(2020,12,1),MONTH(F109)=12),(NETWORKDAYS(Lister!$D$23,F109,Lister!$D$7:$D$13)-S109)*N109/NETWORKDAYS(Lister!$D$23,Lister!$E$23,Lister!$D$7:$D$13),IF(AND(E109&lt;DATE(2020,12,1),F109&gt;DATE(2020,12,31)),(NETWORKDAYS(Lister!$D$23,Lister!$E$23,Lister!$D$7:$D$13)-S109)*N109/NETWORKDAYS(Lister!$D$23,Lister!$E$23,Lister!$D$7:$D$13),IF(OR(AND(E109&lt;DATE(2020,12,1),F109&lt;DATE(2020,12,1)),E109&gt;DATE(2020,12,31)),0)))))),0),"")</f>
        <v/>
      </c>
      <c r="AA109" s="50" t="str">
        <f>IFERROR(MAX(IF(OR(O109="",P109="",Q109="",R109="",S109="",T109="",U109=""),"",IF(AND(MONTH(E109)=1,MONTH(F109)=1),(NETWORKDAYS(E109,F109,Lister!$D$7:$D$13)-T109)*N109/NETWORKDAYS(Lister!$D$24,Lister!$E$24,Lister!$D$7:$D$13),IF(AND(MONTH(E109)=1,F109&gt;DATE(2021,1,31)),(NETWORKDAYS(E109,Lister!$E$24,Lister!$D$7:$D$13)-T109)*N109/NETWORKDAYS(Lister!$D$24,Lister!$E$24,Lister!$D$7:$D$13),IF(AND(E109&lt;DATE(2021,1,1),MONTH(F109)=1),(NETWORKDAYS(Lister!$D$24,F109,Lister!$D$7:$D$13)-T109)*N109/NETWORKDAYS(Lister!$D$24,Lister!$E$24,Lister!$D$7:$D$13),IF(AND(E109&lt;DATE(2021,1,1),F109&gt;DATE(2021,1,31)),(NETWORKDAYS(Lister!$D$24,Lister!$E$24,Lister!$D$7:$D$13)-T109)*N109/NETWORKDAYS(Lister!$D$24,Lister!$E$24,Lister!$D$7:$D$13),IF(OR(AND(E109&lt;DATE(2021,1,1),F109&lt;DATE(2021,1,1)),E109&gt;DATE(2021,1,31)),0)))))),0),"")</f>
        <v/>
      </c>
      <c r="AB109" s="50" t="str">
        <f>IFERROR(MAX(IF(OR(O109="",P109="",Q109="",R109="",S109="",T109="",U109=""),"",IF(AND(MONTH(E109)=2,MONTH(F109)=2),(NETWORKDAYS(E109,F109,Lister!$D$7:$D$13)-U109)*N109/NETWORKDAYS(Lister!$D$25,Lister!$E$25,Lister!$D$7:$D$13),IF(AND(E109&lt;DATE(2021,2,1),MONTH(F109)=2),(NETWORKDAYS(Lister!$D$25,F109,Lister!$D$7:$D$13)-U109)*N109/NETWORKDAYS(Lister!$D$25,Lister!$E$25,Lister!$D$7:$D$13),IF(AND(E109&lt;DATE(2021,2,1),F109&lt;DATE(2021,2,1)),0)))),0),"")</f>
        <v/>
      </c>
      <c r="AC109" s="52" t="str">
        <f t="shared" si="8"/>
        <v/>
      </c>
    </row>
    <row r="110" spans="1:29" x14ac:dyDescent="0.35">
      <c r="A110" s="11" t="str">
        <f t="shared" si="9"/>
        <v/>
      </c>
      <c r="B110" s="33"/>
      <c r="C110" s="17"/>
      <c r="D110" s="18"/>
      <c r="E110" s="12"/>
      <c r="F110" s="12"/>
      <c r="G110" s="42" t="str">
        <f>IF(OR(E110="",F110=""),"",NETWORKDAYS(E110,F110,Lister!$D$7:$D$13))</f>
        <v/>
      </c>
      <c r="H110" s="14"/>
      <c r="I110" s="25" t="str">
        <f t="shared" si="5"/>
        <v/>
      </c>
      <c r="J110" s="47"/>
      <c r="K110" s="48"/>
      <c r="L110" s="15"/>
      <c r="M110" s="51" t="str">
        <f t="shared" si="6"/>
        <v/>
      </c>
      <c r="N110" s="49" t="str">
        <f t="shared" si="7"/>
        <v/>
      </c>
      <c r="O110" s="15"/>
      <c r="P110" s="15"/>
      <c r="Q110" s="15"/>
      <c r="R110" s="15"/>
      <c r="S110" s="15"/>
      <c r="T110" s="15"/>
      <c r="U110" s="15"/>
      <c r="V110" s="50" t="str">
        <f>IFERROR(MAX(IF(OR(O110="",P110="",Q110="",R110="",S110="",T110="",U110=""),"",IF(AND(MONTH(E110)=8,MONTH(F110)=8),(NETWORKDAYS(E110,F110,Lister!$D$7:$D$13)-O110)*N110/NETWORKDAYS(Lister!$D$19,Lister!$E$19,Lister!$D$7:$D$13),IF(AND(MONTH(E110)=8,F110&gt;DATE(2020,8,31)),(NETWORKDAYS(E110,Lister!$E$19,Lister!$D$7:$D$13)-O110)*N110/NETWORKDAYS(Lister!$D$19,Lister!$E$19,Lister!$D$7:$D$13),IF(E110&gt;DATE(2020,8,31),0)))),0),"")</f>
        <v/>
      </c>
      <c r="W110" s="50" t="str">
        <f>IFERROR(MAX(IF(OR(O110="",P110="",Q110="",R110="",S110="",T110="",U110=""),"",IF(AND(MONTH(E110)=9,MONTH(F110)=9),(NETWORKDAYS(E110,F110,Lister!$D$7:$D$13)-P110)*N110/NETWORKDAYS(Lister!$D$20,Lister!$E$20,Lister!$D$7:$D$13),IF(AND(MONTH(E110)=9,F110&gt;DATE(2020,9,30)),(NETWORKDAYS(E110,Lister!$E$20,Lister!$D$7:$D$13)-P110)*N110/NETWORKDAYS(Lister!$D$20,Lister!$E$20,Lister!$D$7:$D$13),IF(AND(E110&lt;DATE(2020,9,1),MONTH(F110)=9),(NETWORKDAYS(Lister!$D$20,F110,Lister!$D$7:$D$13)-P110)*N110/NETWORKDAYS(Lister!$D$20,Lister!$E$20,Lister!$D$7:$D$13),IF(AND(E110&lt;DATE(2020,9,1),F110&gt;DATE(2020,9,30)),(NETWORKDAYS(Lister!$D$20,Lister!$E$20,Lister!$D$7:$D$13)-P110)*N110/NETWORKDAYS(Lister!$D$20,Lister!$E$20,Lister!$D$7:$D$13),IF(OR(AND(E110&lt;DATE(2020,9,1),F110&lt;DATE(2020,9,1)),E110&gt;DATE(2020,9,30)),0)))))),0),"")</f>
        <v/>
      </c>
      <c r="X110" s="50" t="str">
        <f>IFERROR(MAX(IF(OR(O110="",P110="",Q110="",R110="",S110="",T110="",U110=""),"",IF(AND(MONTH(E110)=10,MONTH(F110)=10),(NETWORKDAYS(E110,F110,Lister!$D$7:$D$13)-Q110)*N110/NETWORKDAYS(Lister!$D$21,Lister!$E$21,Lister!$D$7:$D$13),IF(AND(MONTH(E110)=10,F110&gt;DATE(2020,10,31)),(NETWORKDAYS(E110,Lister!$E$21,Lister!$D$7:$D$13)-Q110)*N110/NETWORKDAYS(Lister!$D$21,Lister!$E$21,Lister!$D$7:$D$13),IF(AND(E110&lt;DATE(2020,10,1),MONTH(F110)=10),(NETWORKDAYS(Lister!$D$21,F110,Lister!$D$7:$D$13)-Q110)*N110/NETWORKDAYS(Lister!$D$21,Lister!$E$21,Lister!$D$7:$D$13),IF(AND(E110&lt;DATE(2020,31,1),F110&gt;DATE(2020,10,31)),(NETWORKDAYS(Lister!$D$21,Lister!$E$21,Lister!$D$7:$D$13)-Q110)*N110/NETWORKDAYS(Lister!$D$21,Lister!$E$21,Lister!$D$7:$D$13),IF(OR(AND(E110&lt;DATE(2020,10,1),F110&lt;DATE(2020,10,1)),E110&gt;DATE(2020,10,31)),0)))))),0),"")</f>
        <v/>
      </c>
      <c r="Y110" s="50" t="str">
        <f>IFERROR(MAX(IF(OR(O110="",P110="",Q110="",R110="",S110="",T110="",U110=""),"",IF(AND(MONTH(E110)=11,MONTH(F110)=11),(NETWORKDAYS(E110,F110,Lister!$D$7:$D$13)-R110)*N110/NETWORKDAYS(Lister!$D$22,Lister!$E$22,Lister!$D$7:$D$13),IF(AND(MONTH(E110)=11,F110&gt;DATE(2020,11,30)),(NETWORKDAYS(E110,Lister!$E$22,Lister!$D$7:$D$13)-R110)*N110/NETWORKDAYS(Lister!$D$22,Lister!$E$22,Lister!$D$7:$D$13),IF(AND(E110&lt;DATE(2020,11,1),MONTH(F110)=11),(NETWORKDAYS(Lister!$D$22,F110,Lister!$D$7:$D$13)-R110)*N110/NETWORKDAYS(Lister!$D$22,Lister!$E$22,Lister!$D$7:$D$13),IF(AND(E110&lt;DATE(2020,11,1),F110&gt;DATE(2020,11,30)),(NETWORKDAYS(Lister!$D$22,Lister!$E$22,Lister!$D$7:$D$13)-R110)*N110/NETWORKDAYS(Lister!$D$22,Lister!$E$22,Lister!$D$7:$D$13),IF(OR(AND(E110&lt;DATE(2020,11,1),F110&lt;DATE(2020,11,1)),E110&gt;DATE(2020,11,30)),0)))))),0),"")</f>
        <v/>
      </c>
      <c r="Z110" s="50" t="str">
        <f>IFERROR(MAX(IF(OR(O110="",P110="",Q110="",R110="",S110="",T110="",U110=""),"",IF(AND(MONTH(E110)=12,MONTH(F110)=12),(NETWORKDAYS(E110,F110,Lister!$D$7:$D$13)-S110)*N110/NETWORKDAYS(Lister!$D$23,Lister!$E$23,Lister!$D$7:$D$13),IF(AND(MONTH(E110)=12,F110&gt;DATE(2020,12,31)),(NETWORKDAYS(E110,Lister!$E$23,Lister!$D$7:$D$13)-S110)*N110/NETWORKDAYS(Lister!$D$23,Lister!$E$23,Lister!$D$7:$D$13),IF(AND(E110&lt;DATE(2020,12,1),MONTH(F110)=12),(NETWORKDAYS(Lister!$D$23,F110,Lister!$D$7:$D$13)-S110)*N110/NETWORKDAYS(Lister!$D$23,Lister!$E$23,Lister!$D$7:$D$13),IF(AND(E110&lt;DATE(2020,12,1),F110&gt;DATE(2020,12,31)),(NETWORKDAYS(Lister!$D$23,Lister!$E$23,Lister!$D$7:$D$13)-S110)*N110/NETWORKDAYS(Lister!$D$23,Lister!$E$23,Lister!$D$7:$D$13),IF(OR(AND(E110&lt;DATE(2020,12,1),F110&lt;DATE(2020,12,1)),E110&gt;DATE(2020,12,31)),0)))))),0),"")</f>
        <v/>
      </c>
      <c r="AA110" s="50" t="str">
        <f>IFERROR(MAX(IF(OR(O110="",P110="",Q110="",R110="",S110="",T110="",U110=""),"",IF(AND(MONTH(E110)=1,MONTH(F110)=1),(NETWORKDAYS(E110,F110,Lister!$D$7:$D$13)-T110)*N110/NETWORKDAYS(Lister!$D$24,Lister!$E$24,Lister!$D$7:$D$13),IF(AND(MONTH(E110)=1,F110&gt;DATE(2021,1,31)),(NETWORKDAYS(E110,Lister!$E$24,Lister!$D$7:$D$13)-T110)*N110/NETWORKDAYS(Lister!$D$24,Lister!$E$24,Lister!$D$7:$D$13),IF(AND(E110&lt;DATE(2021,1,1),MONTH(F110)=1),(NETWORKDAYS(Lister!$D$24,F110,Lister!$D$7:$D$13)-T110)*N110/NETWORKDAYS(Lister!$D$24,Lister!$E$24,Lister!$D$7:$D$13),IF(AND(E110&lt;DATE(2021,1,1),F110&gt;DATE(2021,1,31)),(NETWORKDAYS(Lister!$D$24,Lister!$E$24,Lister!$D$7:$D$13)-T110)*N110/NETWORKDAYS(Lister!$D$24,Lister!$E$24,Lister!$D$7:$D$13),IF(OR(AND(E110&lt;DATE(2021,1,1),F110&lt;DATE(2021,1,1)),E110&gt;DATE(2021,1,31)),0)))))),0),"")</f>
        <v/>
      </c>
      <c r="AB110" s="50" t="str">
        <f>IFERROR(MAX(IF(OR(O110="",P110="",Q110="",R110="",S110="",T110="",U110=""),"",IF(AND(MONTH(E110)=2,MONTH(F110)=2),(NETWORKDAYS(E110,F110,Lister!$D$7:$D$13)-U110)*N110/NETWORKDAYS(Lister!$D$25,Lister!$E$25,Lister!$D$7:$D$13),IF(AND(E110&lt;DATE(2021,2,1),MONTH(F110)=2),(NETWORKDAYS(Lister!$D$25,F110,Lister!$D$7:$D$13)-U110)*N110/NETWORKDAYS(Lister!$D$25,Lister!$E$25,Lister!$D$7:$D$13),IF(AND(E110&lt;DATE(2021,2,1),F110&lt;DATE(2021,2,1)),0)))),0),"")</f>
        <v/>
      </c>
      <c r="AC110" s="52" t="str">
        <f t="shared" si="8"/>
        <v/>
      </c>
    </row>
    <row r="111" spans="1:29" x14ac:dyDescent="0.35">
      <c r="A111" s="11" t="str">
        <f t="shared" si="9"/>
        <v/>
      </c>
      <c r="B111" s="33"/>
      <c r="C111" s="17"/>
      <c r="D111" s="18"/>
      <c r="E111" s="12"/>
      <c r="F111" s="12"/>
      <c r="G111" s="42" t="str">
        <f>IF(OR(E111="",F111=""),"",NETWORKDAYS(E111,F111,Lister!$D$7:$D$13))</f>
        <v/>
      </c>
      <c r="H111" s="14"/>
      <c r="I111" s="25" t="str">
        <f t="shared" si="5"/>
        <v/>
      </c>
      <c r="J111" s="47"/>
      <c r="K111" s="48"/>
      <c r="L111" s="15"/>
      <c r="M111" s="51" t="str">
        <f t="shared" si="6"/>
        <v/>
      </c>
      <c r="N111" s="49" t="str">
        <f t="shared" si="7"/>
        <v/>
      </c>
      <c r="O111" s="15"/>
      <c r="P111" s="15"/>
      <c r="Q111" s="15"/>
      <c r="R111" s="15"/>
      <c r="S111" s="15"/>
      <c r="T111" s="15"/>
      <c r="U111" s="15"/>
      <c r="V111" s="50" t="str">
        <f>IFERROR(MAX(IF(OR(O111="",P111="",Q111="",R111="",S111="",T111="",U111=""),"",IF(AND(MONTH(E111)=8,MONTH(F111)=8),(NETWORKDAYS(E111,F111,Lister!$D$7:$D$13)-O111)*N111/NETWORKDAYS(Lister!$D$19,Lister!$E$19,Lister!$D$7:$D$13),IF(AND(MONTH(E111)=8,F111&gt;DATE(2020,8,31)),(NETWORKDAYS(E111,Lister!$E$19,Lister!$D$7:$D$13)-O111)*N111/NETWORKDAYS(Lister!$D$19,Lister!$E$19,Lister!$D$7:$D$13),IF(E111&gt;DATE(2020,8,31),0)))),0),"")</f>
        <v/>
      </c>
      <c r="W111" s="50" t="str">
        <f>IFERROR(MAX(IF(OR(O111="",P111="",Q111="",R111="",S111="",T111="",U111=""),"",IF(AND(MONTH(E111)=9,MONTH(F111)=9),(NETWORKDAYS(E111,F111,Lister!$D$7:$D$13)-P111)*N111/NETWORKDAYS(Lister!$D$20,Lister!$E$20,Lister!$D$7:$D$13),IF(AND(MONTH(E111)=9,F111&gt;DATE(2020,9,30)),(NETWORKDAYS(E111,Lister!$E$20,Lister!$D$7:$D$13)-P111)*N111/NETWORKDAYS(Lister!$D$20,Lister!$E$20,Lister!$D$7:$D$13),IF(AND(E111&lt;DATE(2020,9,1),MONTH(F111)=9),(NETWORKDAYS(Lister!$D$20,F111,Lister!$D$7:$D$13)-P111)*N111/NETWORKDAYS(Lister!$D$20,Lister!$E$20,Lister!$D$7:$D$13),IF(AND(E111&lt;DATE(2020,9,1),F111&gt;DATE(2020,9,30)),(NETWORKDAYS(Lister!$D$20,Lister!$E$20,Lister!$D$7:$D$13)-P111)*N111/NETWORKDAYS(Lister!$D$20,Lister!$E$20,Lister!$D$7:$D$13),IF(OR(AND(E111&lt;DATE(2020,9,1),F111&lt;DATE(2020,9,1)),E111&gt;DATE(2020,9,30)),0)))))),0),"")</f>
        <v/>
      </c>
      <c r="X111" s="50" t="str">
        <f>IFERROR(MAX(IF(OR(O111="",P111="",Q111="",R111="",S111="",T111="",U111=""),"",IF(AND(MONTH(E111)=10,MONTH(F111)=10),(NETWORKDAYS(E111,F111,Lister!$D$7:$D$13)-Q111)*N111/NETWORKDAYS(Lister!$D$21,Lister!$E$21,Lister!$D$7:$D$13),IF(AND(MONTH(E111)=10,F111&gt;DATE(2020,10,31)),(NETWORKDAYS(E111,Lister!$E$21,Lister!$D$7:$D$13)-Q111)*N111/NETWORKDAYS(Lister!$D$21,Lister!$E$21,Lister!$D$7:$D$13),IF(AND(E111&lt;DATE(2020,10,1),MONTH(F111)=10),(NETWORKDAYS(Lister!$D$21,F111,Lister!$D$7:$D$13)-Q111)*N111/NETWORKDAYS(Lister!$D$21,Lister!$E$21,Lister!$D$7:$D$13),IF(AND(E111&lt;DATE(2020,31,1),F111&gt;DATE(2020,10,31)),(NETWORKDAYS(Lister!$D$21,Lister!$E$21,Lister!$D$7:$D$13)-Q111)*N111/NETWORKDAYS(Lister!$D$21,Lister!$E$21,Lister!$D$7:$D$13),IF(OR(AND(E111&lt;DATE(2020,10,1),F111&lt;DATE(2020,10,1)),E111&gt;DATE(2020,10,31)),0)))))),0),"")</f>
        <v/>
      </c>
      <c r="Y111" s="50" t="str">
        <f>IFERROR(MAX(IF(OR(O111="",P111="",Q111="",R111="",S111="",T111="",U111=""),"",IF(AND(MONTH(E111)=11,MONTH(F111)=11),(NETWORKDAYS(E111,F111,Lister!$D$7:$D$13)-R111)*N111/NETWORKDAYS(Lister!$D$22,Lister!$E$22,Lister!$D$7:$D$13),IF(AND(MONTH(E111)=11,F111&gt;DATE(2020,11,30)),(NETWORKDAYS(E111,Lister!$E$22,Lister!$D$7:$D$13)-R111)*N111/NETWORKDAYS(Lister!$D$22,Lister!$E$22,Lister!$D$7:$D$13),IF(AND(E111&lt;DATE(2020,11,1),MONTH(F111)=11),(NETWORKDAYS(Lister!$D$22,F111,Lister!$D$7:$D$13)-R111)*N111/NETWORKDAYS(Lister!$D$22,Lister!$E$22,Lister!$D$7:$D$13),IF(AND(E111&lt;DATE(2020,11,1),F111&gt;DATE(2020,11,30)),(NETWORKDAYS(Lister!$D$22,Lister!$E$22,Lister!$D$7:$D$13)-R111)*N111/NETWORKDAYS(Lister!$D$22,Lister!$E$22,Lister!$D$7:$D$13),IF(OR(AND(E111&lt;DATE(2020,11,1),F111&lt;DATE(2020,11,1)),E111&gt;DATE(2020,11,30)),0)))))),0),"")</f>
        <v/>
      </c>
      <c r="Z111" s="50" t="str">
        <f>IFERROR(MAX(IF(OR(O111="",P111="",Q111="",R111="",S111="",T111="",U111=""),"",IF(AND(MONTH(E111)=12,MONTH(F111)=12),(NETWORKDAYS(E111,F111,Lister!$D$7:$D$13)-S111)*N111/NETWORKDAYS(Lister!$D$23,Lister!$E$23,Lister!$D$7:$D$13),IF(AND(MONTH(E111)=12,F111&gt;DATE(2020,12,31)),(NETWORKDAYS(E111,Lister!$E$23,Lister!$D$7:$D$13)-S111)*N111/NETWORKDAYS(Lister!$D$23,Lister!$E$23,Lister!$D$7:$D$13),IF(AND(E111&lt;DATE(2020,12,1),MONTH(F111)=12),(NETWORKDAYS(Lister!$D$23,F111,Lister!$D$7:$D$13)-S111)*N111/NETWORKDAYS(Lister!$D$23,Lister!$E$23,Lister!$D$7:$D$13),IF(AND(E111&lt;DATE(2020,12,1),F111&gt;DATE(2020,12,31)),(NETWORKDAYS(Lister!$D$23,Lister!$E$23,Lister!$D$7:$D$13)-S111)*N111/NETWORKDAYS(Lister!$D$23,Lister!$E$23,Lister!$D$7:$D$13),IF(OR(AND(E111&lt;DATE(2020,12,1),F111&lt;DATE(2020,12,1)),E111&gt;DATE(2020,12,31)),0)))))),0),"")</f>
        <v/>
      </c>
      <c r="AA111" s="50" t="str">
        <f>IFERROR(MAX(IF(OR(O111="",P111="",Q111="",R111="",S111="",T111="",U111=""),"",IF(AND(MONTH(E111)=1,MONTH(F111)=1),(NETWORKDAYS(E111,F111,Lister!$D$7:$D$13)-T111)*N111/NETWORKDAYS(Lister!$D$24,Lister!$E$24,Lister!$D$7:$D$13),IF(AND(MONTH(E111)=1,F111&gt;DATE(2021,1,31)),(NETWORKDAYS(E111,Lister!$E$24,Lister!$D$7:$D$13)-T111)*N111/NETWORKDAYS(Lister!$D$24,Lister!$E$24,Lister!$D$7:$D$13),IF(AND(E111&lt;DATE(2021,1,1),MONTH(F111)=1),(NETWORKDAYS(Lister!$D$24,F111,Lister!$D$7:$D$13)-T111)*N111/NETWORKDAYS(Lister!$D$24,Lister!$E$24,Lister!$D$7:$D$13),IF(AND(E111&lt;DATE(2021,1,1),F111&gt;DATE(2021,1,31)),(NETWORKDAYS(Lister!$D$24,Lister!$E$24,Lister!$D$7:$D$13)-T111)*N111/NETWORKDAYS(Lister!$D$24,Lister!$E$24,Lister!$D$7:$D$13),IF(OR(AND(E111&lt;DATE(2021,1,1),F111&lt;DATE(2021,1,1)),E111&gt;DATE(2021,1,31)),0)))))),0),"")</f>
        <v/>
      </c>
      <c r="AB111" s="50" t="str">
        <f>IFERROR(MAX(IF(OR(O111="",P111="",Q111="",R111="",S111="",T111="",U111=""),"",IF(AND(MONTH(E111)=2,MONTH(F111)=2),(NETWORKDAYS(E111,F111,Lister!$D$7:$D$13)-U111)*N111/NETWORKDAYS(Lister!$D$25,Lister!$E$25,Lister!$D$7:$D$13),IF(AND(E111&lt;DATE(2021,2,1),MONTH(F111)=2),(NETWORKDAYS(Lister!$D$25,F111,Lister!$D$7:$D$13)-U111)*N111/NETWORKDAYS(Lister!$D$25,Lister!$E$25,Lister!$D$7:$D$13),IF(AND(E111&lt;DATE(2021,2,1),F111&lt;DATE(2021,2,1)),0)))),0),"")</f>
        <v/>
      </c>
      <c r="AC111" s="52" t="str">
        <f t="shared" si="8"/>
        <v/>
      </c>
    </row>
    <row r="112" spans="1:29" x14ac:dyDescent="0.35">
      <c r="A112" s="11" t="str">
        <f t="shared" si="9"/>
        <v/>
      </c>
      <c r="B112" s="33"/>
      <c r="C112" s="17"/>
      <c r="D112" s="18"/>
      <c r="E112" s="12"/>
      <c r="F112" s="12"/>
      <c r="G112" s="42" t="str">
        <f>IF(OR(E112="",F112=""),"",NETWORKDAYS(E112,F112,Lister!$D$7:$D$13))</f>
        <v/>
      </c>
      <c r="H112" s="14"/>
      <c r="I112" s="25" t="str">
        <f t="shared" si="5"/>
        <v/>
      </c>
      <c r="J112" s="47"/>
      <c r="K112" s="48"/>
      <c r="L112" s="15"/>
      <c r="M112" s="51" t="str">
        <f t="shared" si="6"/>
        <v/>
      </c>
      <c r="N112" s="49" t="str">
        <f t="shared" si="7"/>
        <v/>
      </c>
      <c r="O112" s="15"/>
      <c r="P112" s="15"/>
      <c r="Q112" s="15"/>
      <c r="R112" s="15"/>
      <c r="S112" s="15"/>
      <c r="T112" s="15"/>
      <c r="U112" s="15"/>
      <c r="V112" s="50" t="str">
        <f>IFERROR(MAX(IF(OR(O112="",P112="",Q112="",R112="",S112="",T112="",U112=""),"",IF(AND(MONTH(E112)=8,MONTH(F112)=8),(NETWORKDAYS(E112,F112,Lister!$D$7:$D$13)-O112)*N112/NETWORKDAYS(Lister!$D$19,Lister!$E$19,Lister!$D$7:$D$13),IF(AND(MONTH(E112)=8,F112&gt;DATE(2020,8,31)),(NETWORKDAYS(E112,Lister!$E$19,Lister!$D$7:$D$13)-O112)*N112/NETWORKDAYS(Lister!$D$19,Lister!$E$19,Lister!$D$7:$D$13),IF(E112&gt;DATE(2020,8,31),0)))),0),"")</f>
        <v/>
      </c>
      <c r="W112" s="50" t="str">
        <f>IFERROR(MAX(IF(OR(O112="",P112="",Q112="",R112="",S112="",T112="",U112=""),"",IF(AND(MONTH(E112)=9,MONTH(F112)=9),(NETWORKDAYS(E112,F112,Lister!$D$7:$D$13)-P112)*N112/NETWORKDAYS(Lister!$D$20,Lister!$E$20,Lister!$D$7:$D$13),IF(AND(MONTH(E112)=9,F112&gt;DATE(2020,9,30)),(NETWORKDAYS(E112,Lister!$E$20,Lister!$D$7:$D$13)-P112)*N112/NETWORKDAYS(Lister!$D$20,Lister!$E$20,Lister!$D$7:$D$13),IF(AND(E112&lt;DATE(2020,9,1),MONTH(F112)=9),(NETWORKDAYS(Lister!$D$20,F112,Lister!$D$7:$D$13)-P112)*N112/NETWORKDAYS(Lister!$D$20,Lister!$E$20,Lister!$D$7:$D$13),IF(AND(E112&lt;DATE(2020,9,1),F112&gt;DATE(2020,9,30)),(NETWORKDAYS(Lister!$D$20,Lister!$E$20,Lister!$D$7:$D$13)-P112)*N112/NETWORKDAYS(Lister!$D$20,Lister!$E$20,Lister!$D$7:$D$13),IF(OR(AND(E112&lt;DATE(2020,9,1),F112&lt;DATE(2020,9,1)),E112&gt;DATE(2020,9,30)),0)))))),0),"")</f>
        <v/>
      </c>
      <c r="X112" s="50" t="str">
        <f>IFERROR(MAX(IF(OR(O112="",P112="",Q112="",R112="",S112="",T112="",U112=""),"",IF(AND(MONTH(E112)=10,MONTH(F112)=10),(NETWORKDAYS(E112,F112,Lister!$D$7:$D$13)-Q112)*N112/NETWORKDAYS(Lister!$D$21,Lister!$E$21,Lister!$D$7:$D$13),IF(AND(MONTH(E112)=10,F112&gt;DATE(2020,10,31)),(NETWORKDAYS(E112,Lister!$E$21,Lister!$D$7:$D$13)-Q112)*N112/NETWORKDAYS(Lister!$D$21,Lister!$E$21,Lister!$D$7:$D$13),IF(AND(E112&lt;DATE(2020,10,1),MONTH(F112)=10),(NETWORKDAYS(Lister!$D$21,F112,Lister!$D$7:$D$13)-Q112)*N112/NETWORKDAYS(Lister!$D$21,Lister!$E$21,Lister!$D$7:$D$13),IF(AND(E112&lt;DATE(2020,31,1),F112&gt;DATE(2020,10,31)),(NETWORKDAYS(Lister!$D$21,Lister!$E$21,Lister!$D$7:$D$13)-Q112)*N112/NETWORKDAYS(Lister!$D$21,Lister!$E$21,Lister!$D$7:$D$13),IF(OR(AND(E112&lt;DATE(2020,10,1),F112&lt;DATE(2020,10,1)),E112&gt;DATE(2020,10,31)),0)))))),0),"")</f>
        <v/>
      </c>
      <c r="Y112" s="50" t="str">
        <f>IFERROR(MAX(IF(OR(O112="",P112="",Q112="",R112="",S112="",T112="",U112=""),"",IF(AND(MONTH(E112)=11,MONTH(F112)=11),(NETWORKDAYS(E112,F112,Lister!$D$7:$D$13)-R112)*N112/NETWORKDAYS(Lister!$D$22,Lister!$E$22,Lister!$D$7:$D$13),IF(AND(MONTH(E112)=11,F112&gt;DATE(2020,11,30)),(NETWORKDAYS(E112,Lister!$E$22,Lister!$D$7:$D$13)-R112)*N112/NETWORKDAYS(Lister!$D$22,Lister!$E$22,Lister!$D$7:$D$13),IF(AND(E112&lt;DATE(2020,11,1),MONTH(F112)=11),(NETWORKDAYS(Lister!$D$22,F112,Lister!$D$7:$D$13)-R112)*N112/NETWORKDAYS(Lister!$D$22,Lister!$E$22,Lister!$D$7:$D$13),IF(AND(E112&lt;DATE(2020,11,1),F112&gt;DATE(2020,11,30)),(NETWORKDAYS(Lister!$D$22,Lister!$E$22,Lister!$D$7:$D$13)-R112)*N112/NETWORKDAYS(Lister!$D$22,Lister!$E$22,Lister!$D$7:$D$13),IF(OR(AND(E112&lt;DATE(2020,11,1),F112&lt;DATE(2020,11,1)),E112&gt;DATE(2020,11,30)),0)))))),0),"")</f>
        <v/>
      </c>
      <c r="Z112" s="50" t="str">
        <f>IFERROR(MAX(IF(OR(O112="",P112="",Q112="",R112="",S112="",T112="",U112=""),"",IF(AND(MONTH(E112)=12,MONTH(F112)=12),(NETWORKDAYS(E112,F112,Lister!$D$7:$D$13)-S112)*N112/NETWORKDAYS(Lister!$D$23,Lister!$E$23,Lister!$D$7:$D$13),IF(AND(MONTH(E112)=12,F112&gt;DATE(2020,12,31)),(NETWORKDAYS(E112,Lister!$E$23,Lister!$D$7:$D$13)-S112)*N112/NETWORKDAYS(Lister!$D$23,Lister!$E$23,Lister!$D$7:$D$13),IF(AND(E112&lt;DATE(2020,12,1),MONTH(F112)=12),(NETWORKDAYS(Lister!$D$23,F112,Lister!$D$7:$D$13)-S112)*N112/NETWORKDAYS(Lister!$D$23,Lister!$E$23,Lister!$D$7:$D$13),IF(AND(E112&lt;DATE(2020,12,1),F112&gt;DATE(2020,12,31)),(NETWORKDAYS(Lister!$D$23,Lister!$E$23,Lister!$D$7:$D$13)-S112)*N112/NETWORKDAYS(Lister!$D$23,Lister!$E$23,Lister!$D$7:$D$13),IF(OR(AND(E112&lt;DATE(2020,12,1),F112&lt;DATE(2020,12,1)),E112&gt;DATE(2020,12,31)),0)))))),0),"")</f>
        <v/>
      </c>
      <c r="AA112" s="50" t="str">
        <f>IFERROR(MAX(IF(OR(O112="",P112="",Q112="",R112="",S112="",T112="",U112=""),"",IF(AND(MONTH(E112)=1,MONTH(F112)=1),(NETWORKDAYS(E112,F112,Lister!$D$7:$D$13)-T112)*N112/NETWORKDAYS(Lister!$D$24,Lister!$E$24,Lister!$D$7:$D$13),IF(AND(MONTH(E112)=1,F112&gt;DATE(2021,1,31)),(NETWORKDAYS(E112,Lister!$E$24,Lister!$D$7:$D$13)-T112)*N112/NETWORKDAYS(Lister!$D$24,Lister!$E$24,Lister!$D$7:$D$13),IF(AND(E112&lt;DATE(2021,1,1),MONTH(F112)=1),(NETWORKDAYS(Lister!$D$24,F112,Lister!$D$7:$D$13)-T112)*N112/NETWORKDAYS(Lister!$D$24,Lister!$E$24,Lister!$D$7:$D$13),IF(AND(E112&lt;DATE(2021,1,1),F112&gt;DATE(2021,1,31)),(NETWORKDAYS(Lister!$D$24,Lister!$E$24,Lister!$D$7:$D$13)-T112)*N112/NETWORKDAYS(Lister!$D$24,Lister!$E$24,Lister!$D$7:$D$13),IF(OR(AND(E112&lt;DATE(2021,1,1),F112&lt;DATE(2021,1,1)),E112&gt;DATE(2021,1,31)),0)))))),0),"")</f>
        <v/>
      </c>
      <c r="AB112" s="50" t="str">
        <f>IFERROR(MAX(IF(OR(O112="",P112="",Q112="",R112="",S112="",T112="",U112=""),"",IF(AND(MONTH(E112)=2,MONTH(F112)=2),(NETWORKDAYS(E112,F112,Lister!$D$7:$D$13)-U112)*N112/NETWORKDAYS(Lister!$D$25,Lister!$E$25,Lister!$D$7:$D$13),IF(AND(E112&lt;DATE(2021,2,1),MONTH(F112)=2),(NETWORKDAYS(Lister!$D$25,F112,Lister!$D$7:$D$13)-U112)*N112/NETWORKDAYS(Lister!$D$25,Lister!$E$25,Lister!$D$7:$D$13),IF(AND(E112&lt;DATE(2021,2,1),F112&lt;DATE(2021,2,1)),0)))),0),"")</f>
        <v/>
      </c>
      <c r="AC112" s="52" t="str">
        <f t="shared" si="8"/>
        <v/>
      </c>
    </row>
    <row r="113" spans="1:29" x14ac:dyDescent="0.35">
      <c r="A113" s="11" t="str">
        <f t="shared" si="9"/>
        <v/>
      </c>
      <c r="B113" s="33"/>
      <c r="C113" s="17"/>
      <c r="D113" s="18"/>
      <c r="E113" s="12"/>
      <c r="F113" s="12"/>
      <c r="G113" s="42" t="str">
        <f>IF(OR(E113="",F113=""),"",NETWORKDAYS(E113,F113,Lister!$D$7:$D$13))</f>
        <v/>
      </c>
      <c r="H113" s="14"/>
      <c r="I113" s="25" t="str">
        <f t="shared" si="5"/>
        <v/>
      </c>
      <c r="J113" s="47"/>
      <c r="K113" s="48"/>
      <c r="L113" s="15"/>
      <c r="M113" s="51" t="str">
        <f t="shared" si="6"/>
        <v/>
      </c>
      <c r="N113" s="49" t="str">
        <f t="shared" si="7"/>
        <v/>
      </c>
      <c r="O113" s="15"/>
      <c r="P113" s="15"/>
      <c r="Q113" s="15"/>
      <c r="R113" s="15"/>
      <c r="S113" s="15"/>
      <c r="T113" s="15"/>
      <c r="U113" s="15"/>
      <c r="V113" s="50" t="str">
        <f>IFERROR(MAX(IF(OR(O113="",P113="",Q113="",R113="",S113="",T113="",U113=""),"",IF(AND(MONTH(E113)=8,MONTH(F113)=8),(NETWORKDAYS(E113,F113,Lister!$D$7:$D$13)-O113)*N113/NETWORKDAYS(Lister!$D$19,Lister!$E$19,Lister!$D$7:$D$13),IF(AND(MONTH(E113)=8,F113&gt;DATE(2020,8,31)),(NETWORKDAYS(E113,Lister!$E$19,Lister!$D$7:$D$13)-O113)*N113/NETWORKDAYS(Lister!$D$19,Lister!$E$19,Lister!$D$7:$D$13),IF(E113&gt;DATE(2020,8,31),0)))),0),"")</f>
        <v/>
      </c>
      <c r="W113" s="50" t="str">
        <f>IFERROR(MAX(IF(OR(O113="",P113="",Q113="",R113="",S113="",T113="",U113=""),"",IF(AND(MONTH(E113)=9,MONTH(F113)=9),(NETWORKDAYS(E113,F113,Lister!$D$7:$D$13)-P113)*N113/NETWORKDAYS(Lister!$D$20,Lister!$E$20,Lister!$D$7:$D$13),IF(AND(MONTH(E113)=9,F113&gt;DATE(2020,9,30)),(NETWORKDAYS(E113,Lister!$E$20,Lister!$D$7:$D$13)-P113)*N113/NETWORKDAYS(Lister!$D$20,Lister!$E$20,Lister!$D$7:$D$13),IF(AND(E113&lt;DATE(2020,9,1),MONTH(F113)=9),(NETWORKDAYS(Lister!$D$20,F113,Lister!$D$7:$D$13)-P113)*N113/NETWORKDAYS(Lister!$D$20,Lister!$E$20,Lister!$D$7:$D$13),IF(AND(E113&lt;DATE(2020,9,1),F113&gt;DATE(2020,9,30)),(NETWORKDAYS(Lister!$D$20,Lister!$E$20,Lister!$D$7:$D$13)-P113)*N113/NETWORKDAYS(Lister!$D$20,Lister!$E$20,Lister!$D$7:$D$13),IF(OR(AND(E113&lt;DATE(2020,9,1),F113&lt;DATE(2020,9,1)),E113&gt;DATE(2020,9,30)),0)))))),0),"")</f>
        <v/>
      </c>
      <c r="X113" s="50" t="str">
        <f>IFERROR(MAX(IF(OR(O113="",P113="",Q113="",R113="",S113="",T113="",U113=""),"",IF(AND(MONTH(E113)=10,MONTH(F113)=10),(NETWORKDAYS(E113,F113,Lister!$D$7:$D$13)-Q113)*N113/NETWORKDAYS(Lister!$D$21,Lister!$E$21,Lister!$D$7:$D$13),IF(AND(MONTH(E113)=10,F113&gt;DATE(2020,10,31)),(NETWORKDAYS(E113,Lister!$E$21,Lister!$D$7:$D$13)-Q113)*N113/NETWORKDAYS(Lister!$D$21,Lister!$E$21,Lister!$D$7:$D$13),IF(AND(E113&lt;DATE(2020,10,1),MONTH(F113)=10),(NETWORKDAYS(Lister!$D$21,F113,Lister!$D$7:$D$13)-Q113)*N113/NETWORKDAYS(Lister!$D$21,Lister!$E$21,Lister!$D$7:$D$13),IF(AND(E113&lt;DATE(2020,31,1),F113&gt;DATE(2020,10,31)),(NETWORKDAYS(Lister!$D$21,Lister!$E$21,Lister!$D$7:$D$13)-Q113)*N113/NETWORKDAYS(Lister!$D$21,Lister!$E$21,Lister!$D$7:$D$13),IF(OR(AND(E113&lt;DATE(2020,10,1),F113&lt;DATE(2020,10,1)),E113&gt;DATE(2020,10,31)),0)))))),0),"")</f>
        <v/>
      </c>
      <c r="Y113" s="50" t="str">
        <f>IFERROR(MAX(IF(OR(O113="",P113="",Q113="",R113="",S113="",T113="",U113=""),"",IF(AND(MONTH(E113)=11,MONTH(F113)=11),(NETWORKDAYS(E113,F113,Lister!$D$7:$D$13)-R113)*N113/NETWORKDAYS(Lister!$D$22,Lister!$E$22,Lister!$D$7:$D$13),IF(AND(MONTH(E113)=11,F113&gt;DATE(2020,11,30)),(NETWORKDAYS(E113,Lister!$E$22,Lister!$D$7:$D$13)-R113)*N113/NETWORKDAYS(Lister!$D$22,Lister!$E$22,Lister!$D$7:$D$13),IF(AND(E113&lt;DATE(2020,11,1),MONTH(F113)=11),(NETWORKDAYS(Lister!$D$22,F113,Lister!$D$7:$D$13)-R113)*N113/NETWORKDAYS(Lister!$D$22,Lister!$E$22,Lister!$D$7:$D$13),IF(AND(E113&lt;DATE(2020,11,1),F113&gt;DATE(2020,11,30)),(NETWORKDAYS(Lister!$D$22,Lister!$E$22,Lister!$D$7:$D$13)-R113)*N113/NETWORKDAYS(Lister!$D$22,Lister!$E$22,Lister!$D$7:$D$13),IF(OR(AND(E113&lt;DATE(2020,11,1),F113&lt;DATE(2020,11,1)),E113&gt;DATE(2020,11,30)),0)))))),0),"")</f>
        <v/>
      </c>
      <c r="Z113" s="50" t="str">
        <f>IFERROR(MAX(IF(OR(O113="",P113="",Q113="",R113="",S113="",T113="",U113=""),"",IF(AND(MONTH(E113)=12,MONTH(F113)=12),(NETWORKDAYS(E113,F113,Lister!$D$7:$D$13)-S113)*N113/NETWORKDAYS(Lister!$D$23,Lister!$E$23,Lister!$D$7:$D$13),IF(AND(MONTH(E113)=12,F113&gt;DATE(2020,12,31)),(NETWORKDAYS(E113,Lister!$E$23,Lister!$D$7:$D$13)-S113)*N113/NETWORKDAYS(Lister!$D$23,Lister!$E$23,Lister!$D$7:$D$13),IF(AND(E113&lt;DATE(2020,12,1),MONTH(F113)=12),(NETWORKDAYS(Lister!$D$23,F113,Lister!$D$7:$D$13)-S113)*N113/NETWORKDAYS(Lister!$D$23,Lister!$E$23,Lister!$D$7:$D$13),IF(AND(E113&lt;DATE(2020,12,1),F113&gt;DATE(2020,12,31)),(NETWORKDAYS(Lister!$D$23,Lister!$E$23,Lister!$D$7:$D$13)-S113)*N113/NETWORKDAYS(Lister!$D$23,Lister!$E$23,Lister!$D$7:$D$13),IF(OR(AND(E113&lt;DATE(2020,12,1),F113&lt;DATE(2020,12,1)),E113&gt;DATE(2020,12,31)),0)))))),0),"")</f>
        <v/>
      </c>
      <c r="AA113" s="50" t="str">
        <f>IFERROR(MAX(IF(OR(O113="",P113="",Q113="",R113="",S113="",T113="",U113=""),"",IF(AND(MONTH(E113)=1,MONTH(F113)=1),(NETWORKDAYS(E113,F113,Lister!$D$7:$D$13)-T113)*N113/NETWORKDAYS(Lister!$D$24,Lister!$E$24,Lister!$D$7:$D$13),IF(AND(MONTH(E113)=1,F113&gt;DATE(2021,1,31)),(NETWORKDAYS(E113,Lister!$E$24,Lister!$D$7:$D$13)-T113)*N113/NETWORKDAYS(Lister!$D$24,Lister!$E$24,Lister!$D$7:$D$13),IF(AND(E113&lt;DATE(2021,1,1),MONTH(F113)=1),(NETWORKDAYS(Lister!$D$24,F113,Lister!$D$7:$D$13)-T113)*N113/NETWORKDAYS(Lister!$D$24,Lister!$E$24,Lister!$D$7:$D$13),IF(AND(E113&lt;DATE(2021,1,1),F113&gt;DATE(2021,1,31)),(NETWORKDAYS(Lister!$D$24,Lister!$E$24,Lister!$D$7:$D$13)-T113)*N113/NETWORKDAYS(Lister!$D$24,Lister!$E$24,Lister!$D$7:$D$13),IF(OR(AND(E113&lt;DATE(2021,1,1),F113&lt;DATE(2021,1,1)),E113&gt;DATE(2021,1,31)),0)))))),0),"")</f>
        <v/>
      </c>
      <c r="AB113" s="50" t="str">
        <f>IFERROR(MAX(IF(OR(O113="",P113="",Q113="",R113="",S113="",T113="",U113=""),"",IF(AND(MONTH(E113)=2,MONTH(F113)=2),(NETWORKDAYS(E113,F113,Lister!$D$7:$D$13)-U113)*N113/NETWORKDAYS(Lister!$D$25,Lister!$E$25,Lister!$D$7:$D$13),IF(AND(E113&lt;DATE(2021,2,1),MONTH(F113)=2),(NETWORKDAYS(Lister!$D$25,F113,Lister!$D$7:$D$13)-U113)*N113/NETWORKDAYS(Lister!$D$25,Lister!$E$25,Lister!$D$7:$D$13),IF(AND(E113&lt;DATE(2021,2,1),F113&lt;DATE(2021,2,1)),0)))),0),"")</f>
        <v/>
      </c>
      <c r="AC113" s="52" t="str">
        <f t="shared" si="8"/>
        <v/>
      </c>
    </row>
    <row r="114" spans="1:29" x14ac:dyDescent="0.35">
      <c r="A114" s="11" t="str">
        <f t="shared" si="9"/>
        <v/>
      </c>
      <c r="B114" s="33"/>
      <c r="C114" s="17"/>
      <c r="D114" s="18"/>
      <c r="E114" s="12"/>
      <c r="F114" s="12"/>
      <c r="G114" s="42" t="str">
        <f>IF(OR(E114="",F114=""),"",NETWORKDAYS(E114,F114,Lister!$D$7:$D$13))</f>
        <v/>
      </c>
      <c r="H114" s="14"/>
      <c r="I114" s="25" t="str">
        <f t="shared" si="5"/>
        <v/>
      </c>
      <c r="J114" s="47"/>
      <c r="K114" s="48"/>
      <c r="L114" s="15"/>
      <c r="M114" s="51" t="str">
        <f t="shared" si="6"/>
        <v/>
      </c>
      <c r="N114" s="49" t="str">
        <f t="shared" si="7"/>
        <v/>
      </c>
      <c r="O114" s="15"/>
      <c r="P114" s="15"/>
      <c r="Q114" s="15"/>
      <c r="R114" s="15"/>
      <c r="S114" s="15"/>
      <c r="T114" s="15"/>
      <c r="U114" s="15"/>
      <c r="V114" s="50" t="str">
        <f>IFERROR(MAX(IF(OR(O114="",P114="",Q114="",R114="",S114="",T114="",U114=""),"",IF(AND(MONTH(E114)=8,MONTH(F114)=8),(NETWORKDAYS(E114,F114,Lister!$D$7:$D$13)-O114)*N114/NETWORKDAYS(Lister!$D$19,Lister!$E$19,Lister!$D$7:$D$13),IF(AND(MONTH(E114)=8,F114&gt;DATE(2020,8,31)),(NETWORKDAYS(E114,Lister!$E$19,Lister!$D$7:$D$13)-O114)*N114/NETWORKDAYS(Lister!$D$19,Lister!$E$19,Lister!$D$7:$D$13),IF(E114&gt;DATE(2020,8,31),0)))),0),"")</f>
        <v/>
      </c>
      <c r="W114" s="50" t="str">
        <f>IFERROR(MAX(IF(OR(O114="",P114="",Q114="",R114="",S114="",T114="",U114=""),"",IF(AND(MONTH(E114)=9,MONTH(F114)=9),(NETWORKDAYS(E114,F114,Lister!$D$7:$D$13)-P114)*N114/NETWORKDAYS(Lister!$D$20,Lister!$E$20,Lister!$D$7:$D$13),IF(AND(MONTH(E114)=9,F114&gt;DATE(2020,9,30)),(NETWORKDAYS(E114,Lister!$E$20,Lister!$D$7:$D$13)-P114)*N114/NETWORKDAYS(Lister!$D$20,Lister!$E$20,Lister!$D$7:$D$13),IF(AND(E114&lt;DATE(2020,9,1),MONTH(F114)=9),(NETWORKDAYS(Lister!$D$20,F114,Lister!$D$7:$D$13)-P114)*N114/NETWORKDAYS(Lister!$D$20,Lister!$E$20,Lister!$D$7:$D$13),IF(AND(E114&lt;DATE(2020,9,1),F114&gt;DATE(2020,9,30)),(NETWORKDAYS(Lister!$D$20,Lister!$E$20,Lister!$D$7:$D$13)-P114)*N114/NETWORKDAYS(Lister!$D$20,Lister!$E$20,Lister!$D$7:$D$13),IF(OR(AND(E114&lt;DATE(2020,9,1),F114&lt;DATE(2020,9,1)),E114&gt;DATE(2020,9,30)),0)))))),0),"")</f>
        <v/>
      </c>
      <c r="X114" s="50" t="str">
        <f>IFERROR(MAX(IF(OR(O114="",P114="",Q114="",R114="",S114="",T114="",U114=""),"",IF(AND(MONTH(E114)=10,MONTH(F114)=10),(NETWORKDAYS(E114,F114,Lister!$D$7:$D$13)-Q114)*N114/NETWORKDAYS(Lister!$D$21,Lister!$E$21,Lister!$D$7:$D$13),IF(AND(MONTH(E114)=10,F114&gt;DATE(2020,10,31)),(NETWORKDAYS(E114,Lister!$E$21,Lister!$D$7:$D$13)-Q114)*N114/NETWORKDAYS(Lister!$D$21,Lister!$E$21,Lister!$D$7:$D$13),IF(AND(E114&lt;DATE(2020,10,1),MONTH(F114)=10),(NETWORKDAYS(Lister!$D$21,F114,Lister!$D$7:$D$13)-Q114)*N114/NETWORKDAYS(Lister!$D$21,Lister!$E$21,Lister!$D$7:$D$13),IF(AND(E114&lt;DATE(2020,31,1),F114&gt;DATE(2020,10,31)),(NETWORKDAYS(Lister!$D$21,Lister!$E$21,Lister!$D$7:$D$13)-Q114)*N114/NETWORKDAYS(Lister!$D$21,Lister!$E$21,Lister!$D$7:$D$13),IF(OR(AND(E114&lt;DATE(2020,10,1),F114&lt;DATE(2020,10,1)),E114&gt;DATE(2020,10,31)),0)))))),0),"")</f>
        <v/>
      </c>
      <c r="Y114" s="50" t="str">
        <f>IFERROR(MAX(IF(OR(O114="",P114="",Q114="",R114="",S114="",T114="",U114=""),"",IF(AND(MONTH(E114)=11,MONTH(F114)=11),(NETWORKDAYS(E114,F114,Lister!$D$7:$D$13)-R114)*N114/NETWORKDAYS(Lister!$D$22,Lister!$E$22,Lister!$D$7:$D$13),IF(AND(MONTH(E114)=11,F114&gt;DATE(2020,11,30)),(NETWORKDAYS(E114,Lister!$E$22,Lister!$D$7:$D$13)-R114)*N114/NETWORKDAYS(Lister!$D$22,Lister!$E$22,Lister!$D$7:$D$13),IF(AND(E114&lt;DATE(2020,11,1),MONTH(F114)=11),(NETWORKDAYS(Lister!$D$22,F114,Lister!$D$7:$D$13)-R114)*N114/NETWORKDAYS(Lister!$D$22,Lister!$E$22,Lister!$D$7:$D$13),IF(AND(E114&lt;DATE(2020,11,1),F114&gt;DATE(2020,11,30)),(NETWORKDAYS(Lister!$D$22,Lister!$E$22,Lister!$D$7:$D$13)-R114)*N114/NETWORKDAYS(Lister!$D$22,Lister!$E$22,Lister!$D$7:$D$13),IF(OR(AND(E114&lt;DATE(2020,11,1),F114&lt;DATE(2020,11,1)),E114&gt;DATE(2020,11,30)),0)))))),0),"")</f>
        <v/>
      </c>
      <c r="Z114" s="50" t="str">
        <f>IFERROR(MAX(IF(OR(O114="",P114="",Q114="",R114="",S114="",T114="",U114=""),"",IF(AND(MONTH(E114)=12,MONTH(F114)=12),(NETWORKDAYS(E114,F114,Lister!$D$7:$D$13)-S114)*N114/NETWORKDAYS(Lister!$D$23,Lister!$E$23,Lister!$D$7:$D$13),IF(AND(MONTH(E114)=12,F114&gt;DATE(2020,12,31)),(NETWORKDAYS(E114,Lister!$E$23,Lister!$D$7:$D$13)-S114)*N114/NETWORKDAYS(Lister!$D$23,Lister!$E$23,Lister!$D$7:$D$13),IF(AND(E114&lt;DATE(2020,12,1),MONTH(F114)=12),(NETWORKDAYS(Lister!$D$23,F114,Lister!$D$7:$D$13)-S114)*N114/NETWORKDAYS(Lister!$D$23,Lister!$E$23,Lister!$D$7:$D$13),IF(AND(E114&lt;DATE(2020,12,1),F114&gt;DATE(2020,12,31)),(NETWORKDAYS(Lister!$D$23,Lister!$E$23,Lister!$D$7:$D$13)-S114)*N114/NETWORKDAYS(Lister!$D$23,Lister!$E$23,Lister!$D$7:$D$13),IF(OR(AND(E114&lt;DATE(2020,12,1),F114&lt;DATE(2020,12,1)),E114&gt;DATE(2020,12,31)),0)))))),0),"")</f>
        <v/>
      </c>
      <c r="AA114" s="50" t="str">
        <f>IFERROR(MAX(IF(OR(O114="",P114="",Q114="",R114="",S114="",T114="",U114=""),"",IF(AND(MONTH(E114)=1,MONTH(F114)=1),(NETWORKDAYS(E114,F114,Lister!$D$7:$D$13)-T114)*N114/NETWORKDAYS(Lister!$D$24,Lister!$E$24,Lister!$D$7:$D$13),IF(AND(MONTH(E114)=1,F114&gt;DATE(2021,1,31)),(NETWORKDAYS(E114,Lister!$E$24,Lister!$D$7:$D$13)-T114)*N114/NETWORKDAYS(Lister!$D$24,Lister!$E$24,Lister!$D$7:$D$13),IF(AND(E114&lt;DATE(2021,1,1),MONTH(F114)=1),(NETWORKDAYS(Lister!$D$24,F114,Lister!$D$7:$D$13)-T114)*N114/NETWORKDAYS(Lister!$D$24,Lister!$E$24,Lister!$D$7:$D$13),IF(AND(E114&lt;DATE(2021,1,1),F114&gt;DATE(2021,1,31)),(NETWORKDAYS(Lister!$D$24,Lister!$E$24,Lister!$D$7:$D$13)-T114)*N114/NETWORKDAYS(Lister!$D$24,Lister!$E$24,Lister!$D$7:$D$13),IF(OR(AND(E114&lt;DATE(2021,1,1),F114&lt;DATE(2021,1,1)),E114&gt;DATE(2021,1,31)),0)))))),0),"")</f>
        <v/>
      </c>
      <c r="AB114" s="50" t="str">
        <f>IFERROR(MAX(IF(OR(O114="",P114="",Q114="",R114="",S114="",T114="",U114=""),"",IF(AND(MONTH(E114)=2,MONTH(F114)=2),(NETWORKDAYS(E114,F114,Lister!$D$7:$D$13)-U114)*N114/NETWORKDAYS(Lister!$D$25,Lister!$E$25,Lister!$D$7:$D$13),IF(AND(E114&lt;DATE(2021,2,1),MONTH(F114)=2),(NETWORKDAYS(Lister!$D$25,F114,Lister!$D$7:$D$13)-U114)*N114/NETWORKDAYS(Lister!$D$25,Lister!$E$25,Lister!$D$7:$D$13),IF(AND(E114&lt;DATE(2021,2,1),F114&lt;DATE(2021,2,1)),0)))),0),"")</f>
        <v/>
      </c>
      <c r="AC114" s="52" t="str">
        <f t="shared" si="8"/>
        <v/>
      </c>
    </row>
    <row r="115" spans="1:29" x14ac:dyDescent="0.35">
      <c r="A115" s="11" t="str">
        <f t="shared" si="9"/>
        <v/>
      </c>
      <c r="B115" s="33"/>
      <c r="C115" s="17"/>
      <c r="D115" s="18"/>
      <c r="E115" s="12"/>
      <c r="F115" s="12"/>
      <c r="G115" s="42" t="str">
        <f>IF(OR(E115="",F115=""),"",NETWORKDAYS(E115,F115,Lister!$D$7:$D$13))</f>
        <v/>
      </c>
      <c r="H115" s="14"/>
      <c r="I115" s="25" t="str">
        <f t="shared" si="5"/>
        <v/>
      </c>
      <c r="J115" s="47"/>
      <c r="K115" s="48"/>
      <c r="L115" s="15"/>
      <c r="M115" s="51" t="str">
        <f t="shared" si="6"/>
        <v/>
      </c>
      <c r="N115" s="49" t="str">
        <f t="shared" si="7"/>
        <v/>
      </c>
      <c r="O115" s="15"/>
      <c r="P115" s="15"/>
      <c r="Q115" s="15"/>
      <c r="R115" s="15"/>
      <c r="S115" s="15"/>
      <c r="T115" s="15"/>
      <c r="U115" s="15"/>
      <c r="V115" s="50" t="str">
        <f>IFERROR(MAX(IF(OR(O115="",P115="",Q115="",R115="",S115="",T115="",U115=""),"",IF(AND(MONTH(E115)=8,MONTH(F115)=8),(NETWORKDAYS(E115,F115,Lister!$D$7:$D$13)-O115)*N115/NETWORKDAYS(Lister!$D$19,Lister!$E$19,Lister!$D$7:$D$13),IF(AND(MONTH(E115)=8,F115&gt;DATE(2020,8,31)),(NETWORKDAYS(E115,Lister!$E$19,Lister!$D$7:$D$13)-O115)*N115/NETWORKDAYS(Lister!$D$19,Lister!$E$19,Lister!$D$7:$D$13),IF(E115&gt;DATE(2020,8,31),0)))),0),"")</f>
        <v/>
      </c>
      <c r="W115" s="50" t="str">
        <f>IFERROR(MAX(IF(OR(O115="",P115="",Q115="",R115="",S115="",T115="",U115=""),"",IF(AND(MONTH(E115)=9,MONTH(F115)=9),(NETWORKDAYS(E115,F115,Lister!$D$7:$D$13)-P115)*N115/NETWORKDAYS(Lister!$D$20,Lister!$E$20,Lister!$D$7:$D$13),IF(AND(MONTH(E115)=9,F115&gt;DATE(2020,9,30)),(NETWORKDAYS(E115,Lister!$E$20,Lister!$D$7:$D$13)-P115)*N115/NETWORKDAYS(Lister!$D$20,Lister!$E$20,Lister!$D$7:$D$13),IF(AND(E115&lt;DATE(2020,9,1),MONTH(F115)=9),(NETWORKDAYS(Lister!$D$20,F115,Lister!$D$7:$D$13)-P115)*N115/NETWORKDAYS(Lister!$D$20,Lister!$E$20,Lister!$D$7:$D$13),IF(AND(E115&lt;DATE(2020,9,1),F115&gt;DATE(2020,9,30)),(NETWORKDAYS(Lister!$D$20,Lister!$E$20,Lister!$D$7:$D$13)-P115)*N115/NETWORKDAYS(Lister!$D$20,Lister!$E$20,Lister!$D$7:$D$13),IF(OR(AND(E115&lt;DATE(2020,9,1),F115&lt;DATE(2020,9,1)),E115&gt;DATE(2020,9,30)),0)))))),0),"")</f>
        <v/>
      </c>
      <c r="X115" s="50" t="str">
        <f>IFERROR(MAX(IF(OR(O115="",P115="",Q115="",R115="",S115="",T115="",U115=""),"",IF(AND(MONTH(E115)=10,MONTH(F115)=10),(NETWORKDAYS(E115,F115,Lister!$D$7:$D$13)-Q115)*N115/NETWORKDAYS(Lister!$D$21,Lister!$E$21,Lister!$D$7:$D$13),IF(AND(MONTH(E115)=10,F115&gt;DATE(2020,10,31)),(NETWORKDAYS(E115,Lister!$E$21,Lister!$D$7:$D$13)-Q115)*N115/NETWORKDAYS(Lister!$D$21,Lister!$E$21,Lister!$D$7:$D$13),IF(AND(E115&lt;DATE(2020,10,1),MONTH(F115)=10),(NETWORKDAYS(Lister!$D$21,F115,Lister!$D$7:$D$13)-Q115)*N115/NETWORKDAYS(Lister!$D$21,Lister!$E$21,Lister!$D$7:$D$13),IF(AND(E115&lt;DATE(2020,31,1),F115&gt;DATE(2020,10,31)),(NETWORKDAYS(Lister!$D$21,Lister!$E$21,Lister!$D$7:$D$13)-Q115)*N115/NETWORKDAYS(Lister!$D$21,Lister!$E$21,Lister!$D$7:$D$13),IF(OR(AND(E115&lt;DATE(2020,10,1),F115&lt;DATE(2020,10,1)),E115&gt;DATE(2020,10,31)),0)))))),0),"")</f>
        <v/>
      </c>
      <c r="Y115" s="50" t="str">
        <f>IFERROR(MAX(IF(OR(O115="",P115="",Q115="",R115="",S115="",T115="",U115=""),"",IF(AND(MONTH(E115)=11,MONTH(F115)=11),(NETWORKDAYS(E115,F115,Lister!$D$7:$D$13)-R115)*N115/NETWORKDAYS(Lister!$D$22,Lister!$E$22,Lister!$D$7:$D$13),IF(AND(MONTH(E115)=11,F115&gt;DATE(2020,11,30)),(NETWORKDAYS(E115,Lister!$E$22,Lister!$D$7:$D$13)-R115)*N115/NETWORKDAYS(Lister!$D$22,Lister!$E$22,Lister!$D$7:$D$13),IF(AND(E115&lt;DATE(2020,11,1),MONTH(F115)=11),(NETWORKDAYS(Lister!$D$22,F115,Lister!$D$7:$D$13)-R115)*N115/NETWORKDAYS(Lister!$D$22,Lister!$E$22,Lister!$D$7:$D$13),IF(AND(E115&lt;DATE(2020,11,1),F115&gt;DATE(2020,11,30)),(NETWORKDAYS(Lister!$D$22,Lister!$E$22,Lister!$D$7:$D$13)-R115)*N115/NETWORKDAYS(Lister!$D$22,Lister!$E$22,Lister!$D$7:$D$13),IF(OR(AND(E115&lt;DATE(2020,11,1),F115&lt;DATE(2020,11,1)),E115&gt;DATE(2020,11,30)),0)))))),0),"")</f>
        <v/>
      </c>
      <c r="Z115" s="50" t="str">
        <f>IFERROR(MAX(IF(OR(O115="",P115="",Q115="",R115="",S115="",T115="",U115=""),"",IF(AND(MONTH(E115)=12,MONTH(F115)=12),(NETWORKDAYS(E115,F115,Lister!$D$7:$D$13)-S115)*N115/NETWORKDAYS(Lister!$D$23,Lister!$E$23,Lister!$D$7:$D$13),IF(AND(MONTH(E115)=12,F115&gt;DATE(2020,12,31)),(NETWORKDAYS(E115,Lister!$E$23,Lister!$D$7:$D$13)-S115)*N115/NETWORKDAYS(Lister!$D$23,Lister!$E$23,Lister!$D$7:$D$13),IF(AND(E115&lt;DATE(2020,12,1),MONTH(F115)=12),(NETWORKDAYS(Lister!$D$23,F115,Lister!$D$7:$D$13)-S115)*N115/NETWORKDAYS(Lister!$D$23,Lister!$E$23,Lister!$D$7:$D$13),IF(AND(E115&lt;DATE(2020,12,1),F115&gt;DATE(2020,12,31)),(NETWORKDAYS(Lister!$D$23,Lister!$E$23,Lister!$D$7:$D$13)-S115)*N115/NETWORKDAYS(Lister!$D$23,Lister!$E$23,Lister!$D$7:$D$13),IF(OR(AND(E115&lt;DATE(2020,12,1),F115&lt;DATE(2020,12,1)),E115&gt;DATE(2020,12,31)),0)))))),0),"")</f>
        <v/>
      </c>
      <c r="AA115" s="50" t="str">
        <f>IFERROR(MAX(IF(OR(O115="",P115="",Q115="",R115="",S115="",T115="",U115=""),"",IF(AND(MONTH(E115)=1,MONTH(F115)=1),(NETWORKDAYS(E115,F115,Lister!$D$7:$D$13)-T115)*N115/NETWORKDAYS(Lister!$D$24,Lister!$E$24,Lister!$D$7:$D$13),IF(AND(MONTH(E115)=1,F115&gt;DATE(2021,1,31)),(NETWORKDAYS(E115,Lister!$E$24,Lister!$D$7:$D$13)-T115)*N115/NETWORKDAYS(Lister!$D$24,Lister!$E$24,Lister!$D$7:$D$13),IF(AND(E115&lt;DATE(2021,1,1),MONTH(F115)=1),(NETWORKDAYS(Lister!$D$24,F115,Lister!$D$7:$D$13)-T115)*N115/NETWORKDAYS(Lister!$D$24,Lister!$E$24,Lister!$D$7:$D$13),IF(AND(E115&lt;DATE(2021,1,1),F115&gt;DATE(2021,1,31)),(NETWORKDAYS(Lister!$D$24,Lister!$E$24,Lister!$D$7:$D$13)-T115)*N115/NETWORKDAYS(Lister!$D$24,Lister!$E$24,Lister!$D$7:$D$13),IF(OR(AND(E115&lt;DATE(2021,1,1),F115&lt;DATE(2021,1,1)),E115&gt;DATE(2021,1,31)),0)))))),0),"")</f>
        <v/>
      </c>
      <c r="AB115" s="50" t="str">
        <f>IFERROR(MAX(IF(OR(O115="",P115="",Q115="",R115="",S115="",T115="",U115=""),"",IF(AND(MONTH(E115)=2,MONTH(F115)=2),(NETWORKDAYS(E115,F115,Lister!$D$7:$D$13)-U115)*N115/NETWORKDAYS(Lister!$D$25,Lister!$E$25,Lister!$D$7:$D$13),IF(AND(E115&lt;DATE(2021,2,1),MONTH(F115)=2),(NETWORKDAYS(Lister!$D$25,F115,Lister!$D$7:$D$13)-U115)*N115/NETWORKDAYS(Lister!$D$25,Lister!$E$25,Lister!$D$7:$D$13),IF(AND(E115&lt;DATE(2021,2,1),F115&lt;DATE(2021,2,1)),0)))),0),"")</f>
        <v/>
      </c>
      <c r="AC115" s="52" t="str">
        <f t="shared" si="8"/>
        <v/>
      </c>
    </row>
    <row r="116" spans="1:29" x14ac:dyDescent="0.35">
      <c r="A116" s="11" t="str">
        <f t="shared" si="9"/>
        <v/>
      </c>
      <c r="B116" s="33"/>
      <c r="C116" s="17"/>
      <c r="D116" s="18"/>
      <c r="E116" s="12"/>
      <c r="F116" s="12"/>
      <c r="G116" s="42" t="str">
        <f>IF(OR(E116="",F116=""),"",NETWORKDAYS(E116,F116,Lister!$D$7:$D$13))</f>
        <v/>
      </c>
      <c r="H116" s="14"/>
      <c r="I116" s="25" t="str">
        <f t="shared" si="5"/>
        <v/>
      </c>
      <c r="J116" s="47"/>
      <c r="K116" s="48"/>
      <c r="L116" s="15"/>
      <c r="M116" s="51" t="str">
        <f t="shared" si="6"/>
        <v/>
      </c>
      <c r="N116" s="49" t="str">
        <f t="shared" si="7"/>
        <v/>
      </c>
      <c r="O116" s="15"/>
      <c r="P116" s="15"/>
      <c r="Q116" s="15"/>
      <c r="R116" s="15"/>
      <c r="S116" s="15"/>
      <c r="T116" s="15"/>
      <c r="U116" s="15"/>
      <c r="V116" s="50" t="str">
        <f>IFERROR(MAX(IF(OR(O116="",P116="",Q116="",R116="",S116="",T116="",U116=""),"",IF(AND(MONTH(E116)=8,MONTH(F116)=8),(NETWORKDAYS(E116,F116,Lister!$D$7:$D$13)-O116)*N116/NETWORKDAYS(Lister!$D$19,Lister!$E$19,Lister!$D$7:$D$13),IF(AND(MONTH(E116)=8,F116&gt;DATE(2020,8,31)),(NETWORKDAYS(E116,Lister!$E$19,Lister!$D$7:$D$13)-O116)*N116/NETWORKDAYS(Lister!$D$19,Lister!$E$19,Lister!$D$7:$D$13),IF(E116&gt;DATE(2020,8,31),0)))),0),"")</f>
        <v/>
      </c>
      <c r="W116" s="50" t="str">
        <f>IFERROR(MAX(IF(OR(O116="",P116="",Q116="",R116="",S116="",T116="",U116=""),"",IF(AND(MONTH(E116)=9,MONTH(F116)=9),(NETWORKDAYS(E116,F116,Lister!$D$7:$D$13)-P116)*N116/NETWORKDAYS(Lister!$D$20,Lister!$E$20,Lister!$D$7:$D$13),IF(AND(MONTH(E116)=9,F116&gt;DATE(2020,9,30)),(NETWORKDAYS(E116,Lister!$E$20,Lister!$D$7:$D$13)-P116)*N116/NETWORKDAYS(Lister!$D$20,Lister!$E$20,Lister!$D$7:$D$13),IF(AND(E116&lt;DATE(2020,9,1),MONTH(F116)=9),(NETWORKDAYS(Lister!$D$20,F116,Lister!$D$7:$D$13)-P116)*N116/NETWORKDAYS(Lister!$D$20,Lister!$E$20,Lister!$D$7:$D$13),IF(AND(E116&lt;DATE(2020,9,1),F116&gt;DATE(2020,9,30)),(NETWORKDAYS(Lister!$D$20,Lister!$E$20,Lister!$D$7:$D$13)-P116)*N116/NETWORKDAYS(Lister!$D$20,Lister!$E$20,Lister!$D$7:$D$13),IF(OR(AND(E116&lt;DATE(2020,9,1),F116&lt;DATE(2020,9,1)),E116&gt;DATE(2020,9,30)),0)))))),0),"")</f>
        <v/>
      </c>
      <c r="X116" s="50" t="str">
        <f>IFERROR(MAX(IF(OR(O116="",P116="",Q116="",R116="",S116="",T116="",U116=""),"",IF(AND(MONTH(E116)=10,MONTH(F116)=10),(NETWORKDAYS(E116,F116,Lister!$D$7:$D$13)-Q116)*N116/NETWORKDAYS(Lister!$D$21,Lister!$E$21,Lister!$D$7:$D$13),IF(AND(MONTH(E116)=10,F116&gt;DATE(2020,10,31)),(NETWORKDAYS(E116,Lister!$E$21,Lister!$D$7:$D$13)-Q116)*N116/NETWORKDAYS(Lister!$D$21,Lister!$E$21,Lister!$D$7:$D$13),IF(AND(E116&lt;DATE(2020,10,1),MONTH(F116)=10),(NETWORKDAYS(Lister!$D$21,F116,Lister!$D$7:$D$13)-Q116)*N116/NETWORKDAYS(Lister!$D$21,Lister!$E$21,Lister!$D$7:$D$13),IF(AND(E116&lt;DATE(2020,31,1),F116&gt;DATE(2020,10,31)),(NETWORKDAYS(Lister!$D$21,Lister!$E$21,Lister!$D$7:$D$13)-Q116)*N116/NETWORKDAYS(Lister!$D$21,Lister!$E$21,Lister!$D$7:$D$13),IF(OR(AND(E116&lt;DATE(2020,10,1),F116&lt;DATE(2020,10,1)),E116&gt;DATE(2020,10,31)),0)))))),0),"")</f>
        <v/>
      </c>
      <c r="Y116" s="50" t="str">
        <f>IFERROR(MAX(IF(OR(O116="",P116="",Q116="",R116="",S116="",T116="",U116=""),"",IF(AND(MONTH(E116)=11,MONTH(F116)=11),(NETWORKDAYS(E116,F116,Lister!$D$7:$D$13)-R116)*N116/NETWORKDAYS(Lister!$D$22,Lister!$E$22,Lister!$D$7:$D$13),IF(AND(MONTH(E116)=11,F116&gt;DATE(2020,11,30)),(NETWORKDAYS(E116,Lister!$E$22,Lister!$D$7:$D$13)-R116)*N116/NETWORKDAYS(Lister!$D$22,Lister!$E$22,Lister!$D$7:$D$13),IF(AND(E116&lt;DATE(2020,11,1),MONTH(F116)=11),(NETWORKDAYS(Lister!$D$22,F116,Lister!$D$7:$D$13)-R116)*N116/NETWORKDAYS(Lister!$D$22,Lister!$E$22,Lister!$D$7:$D$13),IF(AND(E116&lt;DATE(2020,11,1),F116&gt;DATE(2020,11,30)),(NETWORKDAYS(Lister!$D$22,Lister!$E$22,Lister!$D$7:$D$13)-R116)*N116/NETWORKDAYS(Lister!$D$22,Lister!$E$22,Lister!$D$7:$D$13),IF(OR(AND(E116&lt;DATE(2020,11,1),F116&lt;DATE(2020,11,1)),E116&gt;DATE(2020,11,30)),0)))))),0),"")</f>
        <v/>
      </c>
      <c r="Z116" s="50" t="str">
        <f>IFERROR(MAX(IF(OR(O116="",P116="",Q116="",R116="",S116="",T116="",U116=""),"",IF(AND(MONTH(E116)=12,MONTH(F116)=12),(NETWORKDAYS(E116,F116,Lister!$D$7:$D$13)-S116)*N116/NETWORKDAYS(Lister!$D$23,Lister!$E$23,Lister!$D$7:$D$13),IF(AND(MONTH(E116)=12,F116&gt;DATE(2020,12,31)),(NETWORKDAYS(E116,Lister!$E$23,Lister!$D$7:$D$13)-S116)*N116/NETWORKDAYS(Lister!$D$23,Lister!$E$23,Lister!$D$7:$D$13),IF(AND(E116&lt;DATE(2020,12,1),MONTH(F116)=12),(NETWORKDAYS(Lister!$D$23,F116,Lister!$D$7:$D$13)-S116)*N116/NETWORKDAYS(Lister!$D$23,Lister!$E$23,Lister!$D$7:$D$13),IF(AND(E116&lt;DATE(2020,12,1),F116&gt;DATE(2020,12,31)),(NETWORKDAYS(Lister!$D$23,Lister!$E$23,Lister!$D$7:$D$13)-S116)*N116/NETWORKDAYS(Lister!$D$23,Lister!$E$23,Lister!$D$7:$D$13),IF(OR(AND(E116&lt;DATE(2020,12,1),F116&lt;DATE(2020,12,1)),E116&gt;DATE(2020,12,31)),0)))))),0),"")</f>
        <v/>
      </c>
      <c r="AA116" s="50" t="str">
        <f>IFERROR(MAX(IF(OR(O116="",P116="",Q116="",R116="",S116="",T116="",U116=""),"",IF(AND(MONTH(E116)=1,MONTH(F116)=1),(NETWORKDAYS(E116,F116,Lister!$D$7:$D$13)-T116)*N116/NETWORKDAYS(Lister!$D$24,Lister!$E$24,Lister!$D$7:$D$13),IF(AND(MONTH(E116)=1,F116&gt;DATE(2021,1,31)),(NETWORKDAYS(E116,Lister!$E$24,Lister!$D$7:$D$13)-T116)*N116/NETWORKDAYS(Lister!$D$24,Lister!$E$24,Lister!$D$7:$D$13),IF(AND(E116&lt;DATE(2021,1,1),MONTH(F116)=1),(NETWORKDAYS(Lister!$D$24,F116,Lister!$D$7:$D$13)-T116)*N116/NETWORKDAYS(Lister!$D$24,Lister!$E$24,Lister!$D$7:$D$13),IF(AND(E116&lt;DATE(2021,1,1),F116&gt;DATE(2021,1,31)),(NETWORKDAYS(Lister!$D$24,Lister!$E$24,Lister!$D$7:$D$13)-T116)*N116/NETWORKDAYS(Lister!$D$24,Lister!$E$24,Lister!$D$7:$D$13),IF(OR(AND(E116&lt;DATE(2021,1,1),F116&lt;DATE(2021,1,1)),E116&gt;DATE(2021,1,31)),0)))))),0),"")</f>
        <v/>
      </c>
      <c r="AB116" s="50" t="str">
        <f>IFERROR(MAX(IF(OR(O116="",P116="",Q116="",R116="",S116="",T116="",U116=""),"",IF(AND(MONTH(E116)=2,MONTH(F116)=2),(NETWORKDAYS(E116,F116,Lister!$D$7:$D$13)-U116)*N116/NETWORKDAYS(Lister!$D$25,Lister!$E$25,Lister!$D$7:$D$13),IF(AND(E116&lt;DATE(2021,2,1),MONTH(F116)=2),(NETWORKDAYS(Lister!$D$25,F116,Lister!$D$7:$D$13)-U116)*N116/NETWORKDAYS(Lister!$D$25,Lister!$E$25,Lister!$D$7:$D$13),IF(AND(E116&lt;DATE(2021,2,1),F116&lt;DATE(2021,2,1)),0)))),0),"")</f>
        <v/>
      </c>
      <c r="AC116" s="52" t="str">
        <f t="shared" si="8"/>
        <v/>
      </c>
    </row>
    <row r="117" spans="1:29" x14ac:dyDescent="0.35">
      <c r="A117" s="11" t="str">
        <f t="shared" si="9"/>
        <v/>
      </c>
      <c r="B117" s="33"/>
      <c r="C117" s="17"/>
      <c r="D117" s="18"/>
      <c r="E117" s="12"/>
      <c r="F117" s="12"/>
      <c r="G117" s="42" t="str">
        <f>IF(OR(E117="",F117=""),"",NETWORKDAYS(E117,F117,Lister!$D$7:$D$13))</f>
        <v/>
      </c>
      <c r="H117" s="14"/>
      <c r="I117" s="25" t="str">
        <f t="shared" si="5"/>
        <v/>
      </c>
      <c r="J117" s="47"/>
      <c r="K117" s="48"/>
      <c r="L117" s="15"/>
      <c r="M117" s="51" t="str">
        <f t="shared" si="6"/>
        <v/>
      </c>
      <c r="N117" s="49" t="str">
        <f t="shared" si="7"/>
        <v/>
      </c>
      <c r="O117" s="15"/>
      <c r="P117" s="15"/>
      <c r="Q117" s="15"/>
      <c r="R117" s="15"/>
      <c r="S117" s="15"/>
      <c r="T117" s="15"/>
      <c r="U117" s="15"/>
      <c r="V117" s="50" t="str">
        <f>IFERROR(MAX(IF(OR(O117="",P117="",Q117="",R117="",S117="",T117="",U117=""),"",IF(AND(MONTH(E117)=8,MONTH(F117)=8),(NETWORKDAYS(E117,F117,Lister!$D$7:$D$13)-O117)*N117/NETWORKDAYS(Lister!$D$19,Lister!$E$19,Lister!$D$7:$D$13),IF(AND(MONTH(E117)=8,F117&gt;DATE(2020,8,31)),(NETWORKDAYS(E117,Lister!$E$19,Lister!$D$7:$D$13)-O117)*N117/NETWORKDAYS(Lister!$D$19,Lister!$E$19,Lister!$D$7:$D$13),IF(E117&gt;DATE(2020,8,31),0)))),0),"")</f>
        <v/>
      </c>
      <c r="W117" s="50" t="str">
        <f>IFERROR(MAX(IF(OR(O117="",P117="",Q117="",R117="",S117="",T117="",U117=""),"",IF(AND(MONTH(E117)=9,MONTH(F117)=9),(NETWORKDAYS(E117,F117,Lister!$D$7:$D$13)-P117)*N117/NETWORKDAYS(Lister!$D$20,Lister!$E$20,Lister!$D$7:$D$13),IF(AND(MONTH(E117)=9,F117&gt;DATE(2020,9,30)),(NETWORKDAYS(E117,Lister!$E$20,Lister!$D$7:$D$13)-P117)*N117/NETWORKDAYS(Lister!$D$20,Lister!$E$20,Lister!$D$7:$D$13),IF(AND(E117&lt;DATE(2020,9,1),MONTH(F117)=9),(NETWORKDAYS(Lister!$D$20,F117,Lister!$D$7:$D$13)-P117)*N117/NETWORKDAYS(Lister!$D$20,Lister!$E$20,Lister!$D$7:$D$13),IF(AND(E117&lt;DATE(2020,9,1),F117&gt;DATE(2020,9,30)),(NETWORKDAYS(Lister!$D$20,Lister!$E$20,Lister!$D$7:$D$13)-P117)*N117/NETWORKDAYS(Lister!$D$20,Lister!$E$20,Lister!$D$7:$D$13),IF(OR(AND(E117&lt;DATE(2020,9,1),F117&lt;DATE(2020,9,1)),E117&gt;DATE(2020,9,30)),0)))))),0),"")</f>
        <v/>
      </c>
      <c r="X117" s="50" t="str">
        <f>IFERROR(MAX(IF(OR(O117="",P117="",Q117="",R117="",S117="",T117="",U117=""),"",IF(AND(MONTH(E117)=10,MONTH(F117)=10),(NETWORKDAYS(E117,F117,Lister!$D$7:$D$13)-Q117)*N117/NETWORKDAYS(Lister!$D$21,Lister!$E$21,Lister!$D$7:$D$13),IF(AND(MONTH(E117)=10,F117&gt;DATE(2020,10,31)),(NETWORKDAYS(E117,Lister!$E$21,Lister!$D$7:$D$13)-Q117)*N117/NETWORKDAYS(Lister!$D$21,Lister!$E$21,Lister!$D$7:$D$13),IF(AND(E117&lt;DATE(2020,10,1),MONTH(F117)=10),(NETWORKDAYS(Lister!$D$21,F117,Lister!$D$7:$D$13)-Q117)*N117/NETWORKDAYS(Lister!$D$21,Lister!$E$21,Lister!$D$7:$D$13),IF(AND(E117&lt;DATE(2020,31,1),F117&gt;DATE(2020,10,31)),(NETWORKDAYS(Lister!$D$21,Lister!$E$21,Lister!$D$7:$D$13)-Q117)*N117/NETWORKDAYS(Lister!$D$21,Lister!$E$21,Lister!$D$7:$D$13),IF(OR(AND(E117&lt;DATE(2020,10,1),F117&lt;DATE(2020,10,1)),E117&gt;DATE(2020,10,31)),0)))))),0),"")</f>
        <v/>
      </c>
      <c r="Y117" s="50" t="str">
        <f>IFERROR(MAX(IF(OR(O117="",P117="",Q117="",R117="",S117="",T117="",U117=""),"",IF(AND(MONTH(E117)=11,MONTH(F117)=11),(NETWORKDAYS(E117,F117,Lister!$D$7:$D$13)-R117)*N117/NETWORKDAYS(Lister!$D$22,Lister!$E$22,Lister!$D$7:$D$13),IF(AND(MONTH(E117)=11,F117&gt;DATE(2020,11,30)),(NETWORKDAYS(E117,Lister!$E$22,Lister!$D$7:$D$13)-R117)*N117/NETWORKDAYS(Lister!$D$22,Lister!$E$22,Lister!$D$7:$D$13),IF(AND(E117&lt;DATE(2020,11,1),MONTH(F117)=11),(NETWORKDAYS(Lister!$D$22,F117,Lister!$D$7:$D$13)-R117)*N117/NETWORKDAYS(Lister!$D$22,Lister!$E$22,Lister!$D$7:$D$13),IF(AND(E117&lt;DATE(2020,11,1),F117&gt;DATE(2020,11,30)),(NETWORKDAYS(Lister!$D$22,Lister!$E$22,Lister!$D$7:$D$13)-R117)*N117/NETWORKDAYS(Lister!$D$22,Lister!$E$22,Lister!$D$7:$D$13),IF(OR(AND(E117&lt;DATE(2020,11,1),F117&lt;DATE(2020,11,1)),E117&gt;DATE(2020,11,30)),0)))))),0),"")</f>
        <v/>
      </c>
      <c r="Z117" s="50" t="str">
        <f>IFERROR(MAX(IF(OR(O117="",P117="",Q117="",R117="",S117="",T117="",U117=""),"",IF(AND(MONTH(E117)=12,MONTH(F117)=12),(NETWORKDAYS(E117,F117,Lister!$D$7:$D$13)-S117)*N117/NETWORKDAYS(Lister!$D$23,Lister!$E$23,Lister!$D$7:$D$13),IF(AND(MONTH(E117)=12,F117&gt;DATE(2020,12,31)),(NETWORKDAYS(E117,Lister!$E$23,Lister!$D$7:$D$13)-S117)*N117/NETWORKDAYS(Lister!$D$23,Lister!$E$23,Lister!$D$7:$D$13),IF(AND(E117&lt;DATE(2020,12,1),MONTH(F117)=12),(NETWORKDAYS(Lister!$D$23,F117,Lister!$D$7:$D$13)-S117)*N117/NETWORKDAYS(Lister!$D$23,Lister!$E$23,Lister!$D$7:$D$13),IF(AND(E117&lt;DATE(2020,12,1),F117&gt;DATE(2020,12,31)),(NETWORKDAYS(Lister!$D$23,Lister!$E$23,Lister!$D$7:$D$13)-S117)*N117/NETWORKDAYS(Lister!$D$23,Lister!$E$23,Lister!$D$7:$D$13),IF(OR(AND(E117&lt;DATE(2020,12,1),F117&lt;DATE(2020,12,1)),E117&gt;DATE(2020,12,31)),0)))))),0),"")</f>
        <v/>
      </c>
      <c r="AA117" s="50" t="str">
        <f>IFERROR(MAX(IF(OR(O117="",P117="",Q117="",R117="",S117="",T117="",U117=""),"",IF(AND(MONTH(E117)=1,MONTH(F117)=1),(NETWORKDAYS(E117,F117,Lister!$D$7:$D$13)-T117)*N117/NETWORKDAYS(Lister!$D$24,Lister!$E$24,Lister!$D$7:$D$13),IF(AND(MONTH(E117)=1,F117&gt;DATE(2021,1,31)),(NETWORKDAYS(E117,Lister!$E$24,Lister!$D$7:$D$13)-T117)*N117/NETWORKDAYS(Lister!$D$24,Lister!$E$24,Lister!$D$7:$D$13),IF(AND(E117&lt;DATE(2021,1,1),MONTH(F117)=1),(NETWORKDAYS(Lister!$D$24,F117,Lister!$D$7:$D$13)-T117)*N117/NETWORKDAYS(Lister!$D$24,Lister!$E$24,Lister!$D$7:$D$13),IF(AND(E117&lt;DATE(2021,1,1),F117&gt;DATE(2021,1,31)),(NETWORKDAYS(Lister!$D$24,Lister!$E$24,Lister!$D$7:$D$13)-T117)*N117/NETWORKDAYS(Lister!$D$24,Lister!$E$24,Lister!$D$7:$D$13),IF(OR(AND(E117&lt;DATE(2021,1,1),F117&lt;DATE(2021,1,1)),E117&gt;DATE(2021,1,31)),0)))))),0),"")</f>
        <v/>
      </c>
      <c r="AB117" s="50" t="str">
        <f>IFERROR(MAX(IF(OR(O117="",P117="",Q117="",R117="",S117="",T117="",U117=""),"",IF(AND(MONTH(E117)=2,MONTH(F117)=2),(NETWORKDAYS(E117,F117,Lister!$D$7:$D$13)-U117)*N117/NETWORKDAYS(Lister!$D$25,Lister!$E$25,Lister!$D$7:$D$13),IF(AND(E117&lt;DATE(2021,2,1),MONTH(F117)=2),(NETWORKDAYS(Lister!$D$25,F117,Lister!$D$7:$D$13)-U117)*N117/NETWORKDAYS(Lister!$D$25,Lister!$E$25,Lister!$D$7:$D$13),IF(AND(E117&lt;DATE(2021,2,1),F117&lt;DATE(2021,2,1)),0)))),0),"")</f>
        <v/>
      </c>
      <c r="AC117" s="52" t="str">
        <f t="shared" si="8"/>
        <v/>
      </c>
    </row>
    <row r="118" spans="1:29" x14ac:dyDescent="0.35">
      <c r="A118" s="11" t="str">
        <f t="shared" si="9"/>
        <v/>
      </c>
      <c r="B118" s="33"/>
      <c r="C118" s="17"/>
      <c r="D118" s="18"/>
      <c r="E118" s="12"/>
      <c r="F118" s="12"/>
      <c r="G118" s="42" t="str">
        <f>IF(OR(E118="",F118=""),"",NETWORKDAYS(E118,F118,Lister!$D$7:$D$13))</f>
        <v/>
      </c>
      <c r="H118" s="14"/>
      <c r="I118" s="25" t="str">
        <f t="shared" si="5"/>
        <v/>
      </c>
      <c r="J118" s="47"/>
      <c r="K118" s="48"/>
      <c r="L118" s="15"/>
      <c r="M118" s="51" t="str">
        <f t="shared" si="6"/>
        <v/>
      </c>
      <c r="N118" s="49" t="str">
        <f t="shared" si="7"/>
        <v/>
      </c>
      <c r="O118" s="15"/>
      <c r="P118" s="15"/>
      <c r="Q118" s="15"/>
      <c r="R118" s="15"/>
      <c r="S118" s="15"/>
      <c r="T118" s="15"/>
      <c r="U118" s="15"/>
      <c r="V118" s="50" t="str">
        <f>IFERROR(MAX(IF(OR(O118="",P118="",Q118="",R118="",S118="",T118="",U118=""),"",IF(AND(MONTH(E118)=8,MONTH(F118)=8),(NETWORKDAYS(E118,F118,Lister!$D$7:$D$13)-O118)*N118/NETWORKDAYS(Lister!$D$19,Lister!$E$19,Lister!$D$7:$D$13),IF(AND(MONTH(E118)=8,F118&gt;DATE(2020,8,31)),(NETWORKDAYS(E118,Lister!$E$19,Lister!$D$7:$D$13)-O118)*N118/NETWORKDAYS(Lister!$D$19,Lister!$E$19,Lister!$D$7:$D$13),IF(E118&gt;DATE(2020,8,31),0)))),0),"")</f>
        <v/>
      </c>
      <c r="W118" s="50" t="str">
        <f>IFERROR(MAX(IF(OR(O118="",P118="",Q118="",R118="",S118="",T118="",U118=""),"",IF(AND(MONTH(E118)=9,MONTH(F118)=9),(NETWORKDAYS(E118,F118,Lister!$D$7:$D$13)-P118)*N118/NETWORKDAYS(Lister!$D$20,Lister!$E$20,Lister!$D$7:$D$13),IF(AND(MONTH(E118)=9,F118&gt;DATE(2020,9,30)),(NETWORKDAYS(E118,Lister!$E$20,Lister!$D$7:$D$13)-P118)*N118/NETWORKDAYS(Lister!$D$20,Lister!$E$20,Lister!$D$7:$D$13),IF(AND(E118&lt;DATE(2020,9,1),MONTH(F118)=9),(NETWORKDAYS(Lister!$D$20,F118,Lister!$D$7:$D$13)-P118)*N118/NETWORKDAYS(Lister!$D$20,Lister!$E$20,Lister!$D$7:$D$13),IF(AND(E118&lt;DATE(2020,9,1),F118&gt;DATE(2020,9,30)),(NETWORKDAYS(Lister!$D$20,Lister!$E$20,Lister!$D$7:$D$13)-P118)*N118/NETWORKDAYS(Lister!$D$20,Lister!$E$20,Lister!$D$7:$D$13),IF(OR(AND(E118&lt;DATE(2020,9,1),F118&lt;DATE(2020,9,1)),E118&gt;DATE(2020,9,30)),0)))))),0),"")</f>
        <v/>
      </c>
      <c r="X118" s="50" t="str">
        <f>IFERROR(MAX(IF(OR(O118="",P118="",Q118="",R118="",S118="",T118="",U118=""),"",IF(AND(MONTH(E118)=10,MONTH(F118)=10),(NETWORKDAYS(E118,F118,Lister!$D$7:$D$13)-Q118)*N118/NETWORKDAYS(Lister!$D$21,Lister!$E$21,Lister!$D$7:$D$13),IF(AND(MONTH(E118)=10,F118&gt;DATE(2020,10,31)),(NETWORKDAYS(E118,Lister!$E$21,Lister!$D$7:$D$13)-Q118)*N118/NETWORKDAYS(Lister!$D$21,Lister!$E$21,Lister!$D$7:$D$13),IF(AND(E118&lt;DATE(2020,10,1),MONTH(F118)=10),(NETWORKDAYS(Lister!$D$21,F118,Lister!$D$7:$D$13)-Q118)*N118/NETWORKDAYS(Lister!$D$21,Lister!$E$21,Lister!$D$7:$D$13),IF(AND(E118&lt;DATE(2020,31,1),F118&gt;DATE(2020,10,31)),(NETWORKDAYS(Lister!$D$21,Lister!$E$21,Lister!$D$7:$D$13)-Q118)*N118/NETWORKDAYS(Lister!$D$21,Lister!$E$21,Lister!$D$7:$D$13),IF(OR(AND(E118&lt;DATE(2020,10,1),F118&lt;DATE(2020,10,1)),E118&gt;DATE(2020,10,31)),0)))))),0),"")</f>
        <v/>
      </c>
      <c r="Y118" s="50" t="str">
        <f>IFERROR(MAX(IF(OR(O118="",P118="",Q118="",R118="",S118="",T118="",U118=""),"",IF(AND(MONTH(E118)=11,MONTH(F118)=11),(NETWORKDAYS(E118,F118,Lister!$D$7:$D$13)-R118)*N118/NETWORKDAYS(Lister!$D$22,Lister!$E$22,Lister!$D$7:$D$13),IF(AND(MONTH(E118)=11,F118&gt;DATE(2020,11,30)),(NETWORKDAYS(E118,Lister!$E$22,Lister!$D$7:$D$13)-R118)*N118/NETWORKDAYS(Lister!$D$22,Lister!$E$22,Lister!$D$7:$D$13),IF(AND(E118&lt;DATE(2020,11,1),MONTH(F118)=11),(NETWORKDAYS(Lister!$D$22,F118,Lister!$D$7:$D$13)-R118)*N118/NETWORKDAYS(Lister!$D$22,Lister!$E$22,Lister!$D$7:$D$13),IF(AND(E118&lt;DATE(2020,11,1),F118&gt;DATE(2020,11,30)),(NETWORKDAYS(Lister!$D$22,Lister!$E$22,Lister!$D$7:$D$13)-R118)*N118/NETWORKDAYS(Lister!$D$22,Lister!$E$22,Lister!$D$7:$D$13),IF(OR(AND(E118&lt;DATE(2020,11,1),F118&lt;DATE(2020,11,1)),E118&gt;DATE(2020,11,30)),0)))))),0),"")</f>
        <v/>
      </c>
      <c r="Z118" s="50" t="str">
        <f>IFERROR(MAX(IF(OR(O118="",P118="",Q118="",R118="",S118="",T118="",U118=""),"",IF(AND(MONTH(E118)=12,MONTH(F118)=12),(NETWORKDAYS(E118,F118,Lister!$D$7:$D$13)-S118)*N118/NETWORKDAYS(Lister!$D$23,Lister!$E$23,Lister!$D$7:$D$13),IF(AND(MONTH(E118)=12,F118&gt;DATE(2020,12,31)),(NETWORKDAYS(E118,Lister!$E$23,Lister!$D$7:$D$13)-S118)*N118/NETWORKDAYS(Lister!$D$23,Lister!$E$23,Lister!$D$7:$D$13),IF(AND(E118&lt;DATE(2020,12,1),MONTH(F118)=12),(NETWORKDAYS(Lister!$D$23,F118,Lister!$D$7:$D$13)-S118)*N118/NETWORKDAYS(Lister!$D$23,Lister!$E$23,Lister!$D$7:$D$13),IF(AND(E118&lt;DATE(2020,12,1),F118&gt;DATE(2020,12,31)),(NETWORKDAYS(Lister!$D$23,Lister!$E$23,Lister!$D$7:$D$13)-S118)*N118/NETWORKDAYS(Lister!$D$23,Lister!$E$23,Lister!$D$7:$D$13),IF(OR(AND(E118&lt;DATE(2020,12,1),F118&lt;DATE(2020,12,1)),E118&gt;DATE(2020,12,31)),0)))))),0),"")</f>
        <v/>
      </c>
      <c r="AA118" s="50" t="str">
        <f>IFERROR(MAX(IF(OR(O118="",P118="",Q118="",R118="",S118="",T118="",U118=""),"",IF(AND(MONTH(E118)=1,MONTH(F118)=1),(NETWORKDAYS(E118,F118,Lister!$D$7:$D$13)-T118)*N118/NETWORKDAYS(Lister!$D$24,Lister!$E$24,Lister!$D$7:$D$13),IF(AND(MONTH(E118)=1,F118&gt;DATE(2021,1,31)),(NETWORKDAYS(E118,Lister!$E$24,Lister!$D$7:$D$13)-T118)*N118/NETWORKDAYS(Lister!$D$24,Lister!$E$24,Lister!$D$7:$D$13),IF(AND(E118&lt;DATE(2021,1,1),MONTH(F118)=1),(NETWORKDAYS(Lister!$D$24,F118,Lister!$D$7:$D$13)-T118)*N118/NETWORKDAYS(Lister!$D$24,Lister!$E$24,Lister!$D$7:$D$13),IF(AND(E118&lt;DATE(2021,1,1),F118&gt;DATE(2021,1,31)),(NETWORKDAYS(Lister!$D$24,Lister!$E$24,Lister!$D$7:$D$13)-T118)*N118/NETWORKDAYS(Lister!$D$24,Lister!$E$24,Lister!$D$7:$D$13),IF(OR(AND(E118&lt;DATE(2021,1,1),F118&lt;DATE(2021,1,1)),E118&gt;DATE(2021,1,31)),0)))))),0),"")</f>
        <v/>
      </c>
      <c r="AB118" s="50" t="str">
        <f>IFERROR(MAX(IF(OR(O118="",P118="",Q118="",R118="",S118="",T118="",U118=""),"",IF(AND(MONTH(E118)=2,MONTH(F118)=2),(NETWORKDAYS(E118,F118,Lister!$D$7:$D$13)-U118)*N118/NETWORKDAYS(Lister!$D$25,Lister!$E$25,Lister!$D$7:$D$13),IF(AND(E118&lt;DATE(2021,2,1),MONTH(F118)=2),(NETWORKDAYS(Lister!$D$25,F118,Lister!$D$7:$D$13)-U118)*N118/NETWORKDAYS(Lister!$D$25,Lister!$E$25,Lister!$D$7:$D$13),IF(AND(E118&lt;DATE(2021,2,1),F118&lt;DATE(2021,2,1)),0)))),0),"")</f>
        <v/>
      </c>
      <c r="AC118" s="52" t="str">
        <f t="shared" si="8"/>
        <v/>
      </c>
    </row>
    <row r="119" spans="1:29" x14ac:dyDescent="0.35">
      <c r="A119" s="11" t="str">
        <f t="shared" si="9"/>
        <v/>
      </c>
      <c r="B119" s="33"/>
      <c r="C119" s="17"/>
      <c r="D119" s="18"/>
      <c r="E119" s="12"/>
      <c r="F119" s="12"/>
      <c r="G119" s="42" t="str">
        <f>IF(OR(E119="",F119=""),"",NETWORKDAYS(E119,F119,Lister!$D$7:$D$13))</f>
        <v/>
      </c>
      <c r="H119" s="14"/>
      <c r="I119" s="25" t="str">
        <f t="shared" si="5"/>
        <v/>
      </c>
      <c r="J119" s="47"/>
      <c r="K119" s="48"/>
      <c r="L119" s="15"/>
      <c r="M119" s="51" t="str">
        <f t="shared" si="6"/>
        <v/>
      </c>
      <c r="N119" s="49" t="str">
        <f t="shared" si="7"/>
        <v/>
      </c>
      <c r="O119" s="15"/>
      <c r="P119" s="15"/>
      <c r="Q119" s="15"/>
      <c r="R119" s="15"/>
      <c r="S119" s="15"/>
      <c r="T119" s="15"/>
      <c r="U119" s="15"/>
      <c r="V119" s="50" t="str">
        <f>IFERROR(MAX(IF(OR(O119="",P119="",Q119="",R119="",S119="",T119="",U119=""),"",IF(AND(MONTH(E119)=8,MONTH(F119)=8),(NETWORKDAYS(E119,F119,Lister!$D$7:$D$13)-O119)*N119/NETWORKDAYS(Lister!$D$19,Lister!$E$19,Lister!$D$7:$D$13),IF(AND(MONTH(E119)=8,F119&gt;DATE(2020,8,31)),(NETWORKDAYS(E119,Lister!$E$19,Lister!$D$7:$D$13)-O119)*N119/NETWORKDAYS(Lister!$D$19,Lister!$E$19,Lister!$D$7:$D$13),IF(E119&gt;DATE(2020,8,31),0)))),0),"")</f>
        <v/>
      </c>
      <c r="W119" s="50" t="str">
        <f>IFERROR(MAX(IF(OR(O119="",P119="",Q119="",R119="",S119="",T119="",U119=""),"",IF(AND(MONTH(E119)=9,MONTH(F119)=9),(NETWORKDAYS(E119,F119,Lister!$D$7:$D$13)-P119)*N119/NETWORKDAYS(Lister!$D$20,Lister!$E$20,Lister!$D$7:$D$13),IF(AND(MONTH(E119)=9,F119&gt;DATE(2020,9,30)),(NETWORKDAYS(E119,Lister!$E$20,Lister!$D$7:$D$13)-P119)*N119/NETWORKDAYS(Lister!$D$20,Lister!$E$20,Lister!$D$7:$D$13),IF(AND(E119&lt;DATE(2020,9,1),MONTH(F119)=9),(NETWORKDAYS(Lister!$D$20,F119,Lister!$D$7:$D$13)-P119)*N119/NETWORKDAYS(Lister!$D$20,Lister!$E$20,Lister!$D$7:$D$13),IF(AND(E119&lt;DATE(2020,9,1),F119&gt;DATE(2020,9,30)),(NETWORKDAYS(Lister!$D$20,Lister!$E$20,Lister!$D$7:$D$13)-P119)*N119/NETWORKDAYS(Lister!$D$20,Lister!$E$20,Lister!$D$7:$D$13),IF(OR(AND(E119&lt;DATE(2020,9,1),F119&lt;DATE(2020,9,1)),E119&gt;DATE(2020,9,30)),0)))))),0),"")</f>
        <v/>
      </c>
      <c r="X119" s="50" t="str">
        <f>IFERROR(MAX(IF(OR(O119="",P119="",Q119="",R119="",S119="",T119="",U119=""),"",IF(AND(MONTH(E119)=10,MONTH(F119)=10),(NETWORKDAYS(E119,F119,Lister!$D$7:$D$13)-Q119)*N119/NETWORKDAYS(Lister!$D$21,Lister!$E$21,Lister!$D$7:$D$13),IF(AND(MONTH(E119)=10,F119&gt;DATE(2020,10,31)),(NETWORKDAYS(E119,Lister!$E$21,Lister!$D$7:$D$13)-Q119)*N119/NETWORKDAYS(Lister!$D$21,Lister!$E$21,Lister!$D$7:$D$13),IF(AND(E119&lt;DATE(2020,10,1),MONTH(F119)=10),(NETWORKDAYS(Lister!$D$21,F119,Lister!$D$7:$D$13)-Q119)*N119/NETWORKDAYS(Lister!$D$21,Lister!$E$21,Lister!$D$7:$D$13),IF(AND(E119&lt;DATE(2020,31,1),F119&gt;DATE(2020,10,31)),(NETWORKDAYS(Lister!$D$21,Lister!$E$21,Lister!$D$7:$D$13)-Q119)*N119/NETWORKDAYS(Lister!$D$21,Lister!$E$21,Lister!$D$7:$D$13),IF(OR(AND(E119&lt;DATE(2020,10,1),F119&lt;DATE(2020,10,1)),E119&gt;DATE(2020,10,31)),0)))))),0),"")</f>
        <v/>
      </c>
      <c r="Y119" s="50" t="str">
        <f>IFERROR(MAX(IF(OR(O119="",P119="",Q119="",R119="",S119="",T119="",U119=""),"",IF(AND(MONTH(E119)=11,MONTH(F119)=11),(NETWORKDAYS(E119,F119,Lister!$D$7:$D$13)-R119)*N119/NETWORKDAYS(Lister!$D$22,Lister!$E$22,Lister!$D$7:$D$13),IF(AND(MONTH(E119)=11,F119&gt;DATE(2020,11,30)),(NETWORKDAYS(E119,Lister!$E$22,Lister!$D$7:$D$13)-R119)*N119/NETWORKDAYS(Lister!$D$22,Lister!$E$22,Lister!$D$7:$D$13),IF(AND(E119&lt;DATE(2020,11,1),MONTH(F119)=11),(NETWORKDAYS(Lister!$D$22,F119,Lister!$D$7:$D$13)-R119)*N119/NETWORKDAYS(Lister!$D$22,Lister!$E$22,Lister!$D$7:$D$13),IF(AND(E119&lt;DATE(2020,11,1),F119&gt;DATE(2020,11,30)),(NETWORKDAYS(Lister!$D$22,Lister!$E$22,Lister!$D$7:$D$13)-R119)*N119/NETWORKDAYS(Lister!$D$22,Lister!$E$22,Lister!$D$7:$D$13),IF(OR(AND(E119&lt;DATE(2020,11,1),F119&lt;DATE(2020,11,1)),E119&gt;DATE(2020,11,30)),0)))))),0),"")</f>
        <v/>
      </c>
      <c r="Z119" s="50" t="str">
        <f>IFERROR(MAX(IF(OR(O119="",P119="",Q119="",R119="",S119="",T119="",U119=""),"",IF(AND(MONTH(E119)=12,MONTH(F119)=12),(NETWORKDAYS(E119,F119,Lister!$D$7:$D$13)-S119)*N119/NETWORKDAYS(Lister!$D$23,Lister!$E$23,Lister!$D$7:$D$13),IF(AND(MONTH(E119)=12,F119&gt;DATE(2020,12,31)),(NETWORKDAYS(E119,Lister!$E$23,Lister!$D$7:$D$13)-S119)*N119/NETWORKDAYS(Lister!$D$23,Lister!$E$23,Lister!$D$7:$D$13),IF(AND(E119&lt;DATE(2020,12,1),MONTH(F119)=12),(NETWORKDAYS(Lister!$D$23,F119,Lister!$D$7:$D$13)-S119)*N119/NETWORKDAYS(Lister!$D$23,Lister!$E$23,Lister!$D$7:$D$13),IF(AND(E119&lt;DATE(2020,12,1),F119&gt;DATE(2020,12,31)),(NETWORKDAYS(Lister!$D$23,Lister!$E$23,Lister!$D$7:$D$13)-S119)*N119/NETWORKDAYS(Lister!$D$23,Lister!$E$23,Lister!$D$7:$D$13),IF(OR(AND(E119&lt;DATE(2020,12,1),F119&lt;DATE(2020,12,1)),E119&gt;DATE(2020,12,31)),0)))))),0),"")</f>
        <v/>
      </c>
      <c r="AA119" s="50" t="str">
        <f>IFERROR(MAX(IF(OR(O119="",P119="",Q119="",R119="",S119="",T119="",U119=""),"",IF(AND(MONTH(E119)=1,MONTH(F119)=1),(NETWORKDAYS(E119,F119,Lister!$D$7:$D$13)-T119)*N119/NETWORKDAYS(Lister!$D$24,Lister!$E$24,Lister!$D$7:$D$13),IF(AND(MONTH(E119)=1,F119&gt;DATE(2021,1,31)),(NETWORKDAYS(E119,Lister!$E$24,Lister!$D$7:$D$13)-T119)*N119/NETWORKDAYS(Lister!$D$24,Lister!$E$24,Lister!$D$7:$D$13),IF(AND(E119&lt;DATE(2021,1,1),MONTH(F119)=1),(NETWORKDAYS(Lister!$D$24,F119,Lister!$D$7:$D$13)-T119)*N119/NETWORKDAYS(Lister!$D$24,Lister!$E$24,Lister!$D$7:$D$13),IF(AND(E119&lt;DATE(2021,1,1),F119&gt;DATE(2021,1,31)),(NETWORKDAYS(Lister!$D$24,Lister!$E$24,Lister!$D$7:$D$13)-T119)*N119/NETWORKDAYS(Lister!$D$24,Lister!$E$24,Lister!$D$7:$D$13),IF(OR(AND(E119&lt;DATE(2021,1,1),F119&lt;DATE(2021,1,1)),E119&gt;DATE(2021,1,31)),0)))))),0),"")</f>
        <v/>
      </c>
      <c r="AB119" s="50" t="str">
        <f>IFERROR(MAX(IF(OR(O119="",P119="",Q119="",R119="",S119="",T119="",U119=""),"",IF(AND(MONTH(E119)=2,MONTH(F119)=2),(NETWORKDAYS(E119,F119,Lister!$D$7:$D$13)-U119)*N119/NETWORKDAYS(Lister!$D$25,Lister!$E$25,Lister!$D$7:$D$13),IF(AND(E119&lt;DATE(2021,2,1),MONTH(F119)=2),(NETWORKDAYS(Lister!$D$25,F119,Lister!$D$7:$D$13)-U119)*N119/NETWORKDAYS(Lister!$D$25,Lister!$E$25,Lister!$D$7:$D$13),IF(AND(E119&lt;DATE(2021,2,1),F119&lt;DATE(2021,2,1)),0)))),0),"")</f>
        <v/>
      </c>
      <c r="AC119" s="52" t="str">
        <f t="shared" si="8"/>
        <v/>
      </c>
    </row>
    <row r="120" spans="1:29" x14ac:dyDescent="0.35">
      <c r="A120" s="11" t="str">
        <f t="shared" si="9"/>
        <v/>
      </c>
      <c r="B120" s="33"/>
      <c r="C120" s="17"/>
      <c r="D120" s="18"/>
      <c r="E120" s="12"/>
      <c r="F120" s="12"/>
      <c r="G120" s="42" t="str">
        <f>IF(OR(E120="",F120=""),"",NETWORKDAYS(E120,F120,Lister!$D$7:$D$13))</f>
        <v/>
      </c>
      <c r="H120" s="14"/>
      <c r="I120" s="25" t="str">
        <f t="shared" si="5"/>
        <v/>
      </c>
      <c r="J120" s="47"/>
      <c r="K120" s="48"/>
      <c r="L120" s="15"/>
      <c r="M120" s="51" t="str">
        <f t="shared" si="6"/>
        <v/>
      </c>
      <c r="N120" s="49" t="str">
        <f t="shared" si="7"/>
        <v/>
      </c>
      <c r="O120" s="15"/>
      <c r="P120" s="15"/>
      <c r="Q120" s="15"/>
      <c r="R120" s="15"/>
      <c r="S120" s="15"/>
      <c r="T120" s="15"/>
      <c r="U120" s="15"/>
      <c r="V120" s="50" t="str">
        <f>IFERROR(MAX(IF(OR(O120="",P120="",Q120="",R120="",S120="",T120="",U120=""),"",IF(AND(MONTH(E120)=8,MONTH(F120)=8),(NETWORKDAYS(E120,F120,Lister!$D$7:$D$13)-O120)*N120/NETWORKDAYS(Lister!$D$19,Lister!$E$19,Lister!$D$7:$D$13),IF(AND(MONTH(E120)=8,F120&gt;DATE(2020,8,31)),(NETWORKDAYS(E120,Lister!$E$19,Lister!$D$7:$D$13)-O120)*N120/NETWORKDAYS(Lister!$D$19,Lister!$E$19,Lister!$D$7:$D$13),IF(E120&gt;DATE(2020,8,31),0)))),0),"")</f>
        <v/>
      </c>
      <c r="W120" s="50" t="str">
        <f>IFERROR(MAX(IF(OR(O120="",P120="",Q120="",R120="",S120="",T120="",U120=""),"",IF(AND(MONTH(E120)=9,MONTH(F120)=9),(NETWORKDAYS(E120,F120,Lister!$D$7:$D$13)-P120)*N120/NETWORKDAYS(Lister!$D$20,Lister!$E$20,Lister!$D$7:$D$13),IF(AND(MONTH(E120)=9,F120&gt;DATE(2020,9,30)),(NETWORKDAYS(E120,Lister!$E$20,Lister!$D$7:$D$13)-P120)*N120/NETWORKDAYS(Lister!$D$20,Lister!$E$20,Lister!$D$7:$D$13),IF(AND(E120&lt;DATE(2020,9,1),MONTH(F120)=9),(NETWORKDAYS(Lister!$D$20,F120,Lister!$D$7:$D$13)-P120)*N120/NETWORKDAYS(Lister!$D$20,Lister!$E$20,Lister!$D$7:$D$13),IF(AND(E120&lt;DATE(2020,9,1),F120&gt;DATE(2020,9,30)),(NETWORKDAYS(Lister!$D$20,Lister!$E$20,Lister!$D$7:$D$13)-P120)*N120/NETWORKDAYS(Lister!$D$20,Lister!$E$20,Lister!$D$7:$D$13),IF(OR(AND(E120&lt;DATE(2020,9,1),F120&lt;DATE(2020,9,1)),E120&gt;DATE(2020,9,30)),0)))))),0),"")</f>
        <v/>
      </c>
      <c r="X120" s="50" t="str">
        <f>IFERROR(MAX(IF(OR(O120="",P120="",Q120="",R120="",S120="",T120="",U120=""),"",IF(AND(MONTH(E120)=10,MONTH(F120)=10),(NETWORKDAYS(E120,F120,Lister!$D$7:$D$13)-Q120)*N120/NETWORKDAYS(Lister!$D$21,Lister!$E$21,Lister!$D$7:$D$13),IF(AND(MONTH(E120)=10,F120&gt;DATE(2020,10,31)),(NETWORKDAYS(E120,Lister!$E$21,Lister!$D$7:$D$13)-Q120)*N120/NETWORKDAYS(Lister!$D$21,Lister!$E$21,Lister!$D$7:$D$13),IF(AND(E120&lt;DATE(2020,10,1),MONTH(F120)=10),(NETWORKDAYS(Lister!$D$21,F120,Lister!$D$7:$D$13)-Q120)*N120/NETWORKDAYS(Lister!$D$21,Lister!$E$21,Lister!$D$7:$D$13),IF(AND(E120&lt;DATE(2020,31,1),F120&gt;DATE(2020,10,31)),(NETWORKDAYS(Lister!$D$21,Lister!$E$21,Lister!$D$7:$D$13)-Q120)*N120/NETWORKDAYS(Lister!$D$21,Lister!$E$21,Lister!$D$7:$D$13),IF(OR(AND(E120&lt;DATE(2020,10,1),F120&lt;DATE(2020,10,1)),E120&gt;DATE(2020,10,31)),0)))))),0),"")</f>
        <v/>
      </c>
      <c r="Y120" s="50" t="str">
        <f>IFERROR(MAX(IF(OR(O120="",P120="",Q120="",R120="",S120="",T120="",U120=""),"",IF(AND(MONTH(E120)=11,MONTH(F120)=11),(NETWORKDAYS(E120,F120,Lister!$D$7:$D$13)-R120)*N120/NETWORKDAYS(Lister!$D$22,Lister!$E$22,Lister!$D$7:$D$13),IF(AND(MONTH(E120)=11,F120&gt;DATE(2020,11,30)),(NETWORKDAYS(E120,Lister!$E$22,Lister!$D$7:$D$13)-R120)*N120/NETWORKDAYS(Lister!$D$22,Lister!$E$22,Lister!$D$7:$D$13),IF(AND(E120&lt;DATE(2020,11,1),MONTH(F120)=11),(NETWORKDAYS(Lister!$D$22,F120,Lister!$D$7:$D$13)-R120)*N120/NETWORKDAYS(Lister!$D$22,Lister!$E$22,Lister!$D$7:$D$13),IF(AND(E120&lt;DATE(2020,11,1),F120&gt;DATE(2020,11,30)),(NETWORKDAYS(Lister!$D$22,Lister!$E$22,Lister!$D$7:$D$13)-R120)*N120/NETWORKDAYS(Lister!$D$22,Lister!$E$22,Lister!$D$7:$D$13),IF(OR(AND(E120&lt;DATE(2020,11,1),F120&lt;DATE(2020,11,1)),E120&gt;DATE(2020,11,30)),0)))))),0),"")</f>
        <v/>
      </c>
      <c r="Z120" s="50" t="str">
        <f>IFERROR(MAX(IF(OR(O120="",P120="",Q120="",R120="",S120="",T120="",U120=""),"",IF(AND(MONTH(E120)=12,MONTH(F120)=12),(NETWORKDAYS(E120,F120,Lister!$D$7:$D$13)-S120)*N120/NETWORKDAYS(Lister!$D$23,Lister!$E$23,Lister!$D$7:$D$13),IF(AND(MONTH(E120)=12,F120&gt;DATE(2020,12,31)),(NETWORKDAYS(E120,Lister!$E$23,Lister!$D$7:$D$13)-S120)*N120/NETWORKDAYS(Lister!$D$23,Lister!$E$23,Lister!$D$7:$D$13),IF(AND(E120&lt;DATE(2020,12,1),MONTH(F120)=12),(NETWORKDAYS(Lister!$D$23,F120,Lister!$D$7:$D$13)-S120)*N120/NETWORKDAYS(Lister!$D$23,Lister!$E$23,Lister!$D$7:$D$13),IF(AND(E120&lt;DATE(2020,12,1),F120&gt;DATE(2020,12,31)),(NETWORKDAYS(Lister!$D$23,Lister!$E$23,Lister!$D$7:$D$13)-S120)*N120/NETWORKDAYS(Lister!$D$23,Lister!$E$23,Lister!$D$7:$D$13),IF(OR(AND(E120&lt;DATE(2020,12,1),F120&lt;DATE(2020,12,1)),E120&gt;DATE(2020,12,31)),0)))))),0),"")</f>
        <v/>
      </c>
      <c r="AA120" s="50" t="str">
        <f>IFERROR(MAX(IF(OR(O120="",P120="",Q120="",R120="",S120="",T120="",U120=""),"",IF(AND(MONTH(E120)=1,MONTH(F120)=1),(NETWORKDAYS(E120,F120,Lister!$D$7:$D$13)-T120)*N120/NETWORKDAYS(Lister!$D$24,Lister!$E$24,Lister!$D$7:$D$13),IF(AND(MONTH(E120)=1,F120&gt;DATE(2021,1,31)),(NETWORKDAYS(E120,Lister!$E$24,Lister!$D$7:$D$13)-T120)*N120/NETWORKDAYS(Lister!$D$24,Lister!$E$24,Lister!$D$7:$D$13),IF(AND(E120&lt;DATE(2021,1,1),MONTH(F120)=1),(NETWORKDAYS(Lister!$D$24,F120,Lister!$D$7:$D$13)-T120)*N120/NETWORKDAYS(Lister!$D$24,Lister!$E$24,Lister!$D$7:$D$13),IF(AND(E120&lt;DATE(2021,1,1),F120&gt;DATE(2021,1,31)),(NETWORKDAYS(Lister!$D$24,Lister!$E$24,Lister!$D$7:$D$13)-T120)*N120/NETWORKDAYS(Lister!$D$24,Lister!$E$24,Lister!$D$7:$D$13),IF(OR(AND(E120&lt;DATE(2021,1,1),F120&lt;DATE(2021,1,1)),E120&gt;DATE(2021,1,31)),0)))))),0),"")</f>
        <v/>
      </c>
      <c r="AB120" s="50" t="str">
        <f>IFERROR(MAX(IF(OR(O120="",P120="",Q120="",R120="",S120="",T120="",U120=""),"",IF(AND(MONTH(E120)=2,MONTH(F120)=2),(NETWORKDAYS(E120,F120,Lister!$D$7:$D$13)-U120)*N120/NETWORKDAYS(Lister!$D$25,Lister!$E$25,Lister!$D$7:$D$13),IF(AND(E120&lt;DATE(2021,2,1),MONTH(F120)=2),(NETWORKDAYS(Lister!$D$25,F120,Lister!$D$7:$D$13)-U120)*N120/NETWORKDAYS(Lister!$D$25,Lister!$E$25,Lister!$D$7:$D$13),IF(AND(E120&lt;DATE(2021,2,1),F120&lt;DATE(2021,2,1)),0)))),0),"")</f>
        <v/>
      </c>
      <c r="AC120" s="52" t="str">
        <f t="shared" si="8"/>
        <v/>
      </c>
    </row>
    <row r="121" spans="1:29" x14ac:dyDescent="0.35">
      <c r="A121" s="11" t="str">
        <f t="shared" si="9"/>
        <v/>
      </c>
      <c r="B121" s="33"/>
      <c r="C121" s="17"/>
      <c r="D121" s="18"/>
      <c r="E121" s="12"/>
      <c r="F121" s="12"/>
      <c r="G121" s="42" t="str">
        <f>IF(OR(E121="",F121=""),"",NETWORKDAYS(E121,F121,Lister!$D$7:$D$13))</f>
        <v/>
      </c>
      <c r="H121" s="14"/>
      <c r="I121" s="25" t="str">
        <f t="shared" si="5"/>
        <v/>
      </c>
      <c r="J121" s="47"/>
      <c r="K121" s="48"/>
      <c r="L121" s="15"/>
      <c r="M121" s="51" t="str">
        <f t="shared" si="6"/>
        <v/>
      </c>
      <c r="N121" s="49" t="str">
        <f t="shared" si="7"/>
        <v/>
      </c>
      <c r="O121" s="15"/>
      <c r="P121" s="15"/>
      <c r="Q121" s="15"/>
      <c r="R121" s="15"/>
      <c r="S121" s="15"/>
      <c r="T121" s="15"/>
      <c r="U121" s="15"/>
      <c r="V121" s="50" t="str">
        <f>IFERROR(MAX(IF(OR(O121="",P121="",Q121="",R121="",S121="",T121="",U121=""),"",IF(AND(MONTH(E121)=8,MONTH(F121)=8),(NETWORKDAYS(E121,F121,Lister!$D$7:$D$13)-O121)*N121/NETWORKDAYS(Lister!$D$19,Lister!$E$19,Lister!$D$7:$D$13),IF(AND(MONTH(E121)=8,F121&gt;DATE(2020,8,31)),(NETWORKDAYS(E121,Lister!$E$19,Lister!$D$7:$D$13)-O121)*N121/NETWORKDAYS(Lister!$D$19,Lister!$E$19,Lister!$D$7:$D$13),IF(E121&gt;DATE(2020,8,31),0)))),0),"")</f>
        <v/>
      </c>
      <c r="W121" s="50" t="str">
        <f>IFERROR(MAX(IF(OR(O121="",P121="",Q121="",R121="",S121="",T121="",U121=""),"",IF(AND(MONTH(E121)=9,MONTH(F121)=9),(NETWORKDAYS(E121,F121,Lister!$D$7:$D$13)-P121)*N121/NETWORKDAYS(Lister!$D$20,Lister!$E$20,Lister!$D$7:$D$13),IF(AND(MONTH(E121)=9,F121&gt;DATE(2020,9,30)),(NETWORKDAYS(E121,Lister!$E$20,Lister!$D$7:$D$13)-P121)*N121/NETWORKDAYS(Lister!$D$20,Lister!$E$20,Lister!$D$7:$D$13),IF(AND(E121&lt;DATE(2020,9,1),MONTH(F121)=9),(NETWORKDAYS(Lister!$D$20,F121,Lister!$D$7:$D$13)-P121)*N121/NETWORKDAYS(Lister!$D$20,Lister!$E$20,Lister!$D$7:$D$13),IF(AND(E121&lt;DATE(2020,9,1),F121&gt;DATE(2020,9,30)),(NETWORKDAYS(Lister!$D$20,Lister!$E$20,Lister!$D$7:$D$13)-P121)*N121/NETWORKDAYS(Lister!$D$20,Lister!$E$20,Lister!$D$7:$D$13),IF(OR(AND(E121&lt;DATE(2020,9,1),F121&lt;DATE(2020,9,1)),E121&gt;DATE(2020,9,30)),0)))))),0),"")</f>
        <v/>
      </c>
      <c r="X121" s="50" t="str">
        <f>IFERROR(MAX(IF(OR(O121="",P121="",Q121="",R121="",S121="",T121="",U121=""),"",IF(AND(MONTH(E121)=10,MONTH(F121)=10),(NETWORKDAYS(E121,F121,Lister!$D$7:$D$13)-Q121)*N121/NETWORKDAYS(Lister!$D$21,Lister!$E$21,Lister!$D$7:$D$13),IF(AND(MONTH(E121)=10,F121&gt;DATE(2020,10,31)),(NETWORKDAYS(E121,Lister!$E$21,Lister!$D$7:$D$13)-Q121)*N121/NETWORKDAYS(Lister!$D$21,Lister!$E$21,Lister!$D$7:$D$13),IF(AND(E121&lt;DATE(2020,10,1),MONTH(F121)=10),(NETWORKDAYS(Lister!$D$21,F121,Lister!$D$7:$D$13)-Q121)*N121/NETWORKDAYS(Lister!$D$21,Lister!$E$21,Lister!$D$7:$D$13),IF(AND(E121&lt;DATE(2020,31,1),F121&gt;DATE(2020,10,31)),(NETWORKDAYS(Lister!$D$21,Lister!$E$21,Lister!$D$7:$D$13)-Q121)*N121/NETWORKDAYS(Lister!$D$21,Lister!$E$21,Lister!$D$7:$D$13),IF(OR(AND(E121&lt;DATE(2020,10,1),F121&lt;DATE(2020,10,1)),E121&gt;DATE(2020,10,31)),0)))))),0),"")</f>
        <v/>
      </c>
      <c r="Y121" s="50" t="str">
        <f>IFERROR(MAX(IF(OR(O121="",P121="",Q121="",R121="",S121="",T121="",U121=""),"",IF(AND(MONTH(E121)=11,MONTH(F121)=11),(NETWORKDAYS(E121,F121,Lister!$D$7:$D$13)-R121)*N121/NETWORKDAYS(Lister!$D$22,Lister!$E$22,Lister!$D$7:$D$13),IF(AND(MONTH(E121)=11,F121&gt;DATE(2020,11,30)),(NETWORKDAYS(E121,Lister!$E$22,Lister!$D$7:$D$13)-R121)*N121/NETWORKDAYS(Lister!$D$22,Lister!$E$22,Lister!$D$7:$D$13),IF(AND(E121&lt;DATE(2020,11,1),MONTH(F121)=11),(NETWORKDAYS(Lister!$D$22,F121,Lister!$D$7:$D$13)-R121)*N121/NETWORKDAYS(Lister!$D$22,Lister!$E$22,Lister!$D$7:$D$13),IF(AND(E121&lt;DATE(2020,11,1),F121&gt;DATE(2020,11,30)),(NETWORKDAYS(Lister!$D$22,Lister!$E$22,Lister!$D$7:$D$13)-R121)*N121/NETWORKDAYS(Lister!$D$22,Lister!$E$22,Lister!$D$7:$D$13),IF(OR(AND(E121&lt;DATE(2020,11,1),F121&lt;DATE(2020,11,1)),E121&gt;DATE(2020,11,30)),0)))))),0),"")</f>
        <v/>
      </c>
      <c r="Z121" s="50" t="str">
        <f>IFERROR(MAX(IF(OR(O121="",P121="",Q121="",R121="",S121="",T121="",U121=""),"",IF(AND(MONTH(E121)=12,MONTH(F121)=12),(NETWORKDAYS(E121,F121,Lister!$D$7:$D$13)-S121)*N121/NETWORKDAYS(Lister!$D$23,Lister!$E$23,Lister!$D$7:$D$13),IF(AND(MONTH(E121)=12,F121&gt;DATE(2020,12,31)),(NETWORKDAYS(E121,Lister!$E$23,Lister!$D$7:$D$13)-S121)*N121/NETWORKDAYS(Lister!$D$23,Lister!$E$23,Lister!$D$7:$D$13),IF(AND(E121&lt;DATE(2020,12,1),MONTH(F121)=12),(NETWORKDAYS(Lister!$D$23,F121,Lister!$D$7:$D$13)-S121)*N121/NETWORKDAYS(Lister!$D$23,Lister!$E$23,Lister!$D$7:$D$13),IF(AND(E121&lt;DATE(2020,12,1),F121&gt;DATE(2020,12,31)),(NETWORKDAYS(Lister!$D$23,Lister!$E$23,Lister!$D$7:$D$13)-S121)*N121/NETWORKDAYS(Lister!$D$23,Lister!$E$23,Lister!$D$7:$D$13),IF(OR(AND(E121&lt;DATE(2020,12,1),F121&lt;DATE(2020,12,1)),E121&gt;DATE(2020,12,31)),0)))))),0),"")</f>
        <v/>
      </c>
      <c r="AA121" s="50" t="str">
        <f>IFERROR(MAX(IF(OR(O121="",P121="",Q121="",R121="",S121="",T121="",U121=""),"",IF(AND(MONTH(E121)=1,MONTH(F121)=1),(NETWORKDAYS(E121,F121,Lister!$D$7:$D$13)-T121)*N121/NETWORKDAYS(Lister!$D$24,Lister!$E$24,Lister!$D$7:$D$13),IF(AND(MONTH(E121)=1,F121&gt;DATE(2021,1,31)),(NETWORKDAYS(E121,Lister!$E$24,Lister!$D$7:$D$13)-T121)*N121/NETWORKDAYS(Lister!$D$24,Lister!$E$24,Lister!$D$7:$D$13),IF(AND(E121&lt;DATE(2021,1,1),MONTH(F121)=1),(NETWORKDAYS(Lister!$D$24,F121,Lister!$D$7:$D$13)-T121)*N121/NETWORKDAYS(Lister!$D$24,Lister!$E$24,Lister!$D$7:$D$13),IF(AND(E121&lt;DATE(2021,1,1),F121&gt;DATE(2021,1,31)),(NETWORKDAYS(Lister!$D$24,Lister!$E$24,Lister!$D$7:$D$13)-T121)*N121/NETWORKDAYS(Lister!$D$24,Lister!$E$24,Lister!$D$7:$D$13),IF(OR(AND(E121&lt;DATE(2021,1,1),F121&lt;DATE(2021,1,1)),E121&gt;DATE(2021,1,31)),0)))))),0),"")</f>
        <v/>
      </c>
      <c r="AB121" s="50" t="str">
        <f>IFERROR(MAX(IF(OR(O121="",P121="",Q121="",R121="",S121="",T121="",U121=""),"",IF(AND(MONTH(E121)=2,MONTH(F121)=2),(NETWORKDAYS(E121,F121,Lister!$D$7:$D$13)-U121)*N121/NETWORKDAYS(Lister!$D$25,Lister!$E$25,Lister!$D$7:$D$13),IF(AND(E121&lt;DATE(2021,2,1),MONTH(F121)=2),(NETWORKDAYS(Lister!$D$25,F121,Lister!$D$7:$D$13)-U121)*N121/NETWORKDAYS(Lister!$D$25,Lister!$E$25,Lister!$D$7:$D$13),IF(AND(E121&lt;DATE(2021,2,1),F121&lt;DATE(2021,2,1)),0)))),0),"")</f>
        <v/>
      </c>
      <c r="AC121" s="52" t="str">
        <f t="shared" si="8"/>
        <v/>
      </c>
    </row>
    <row r="122" spans="1:29" x14ac:dyDescent="0.35">
      <c r="A122" s="11" t="str">
        <f t="shared" si="9"/>
        <v/>
      </c>
      <c r="B122" s="33"/>
      <c r="C122" s="17"/>
      <c r="D122" s="18"/>
      <c r="E122" s="12"/>
      <c r="F122" s="12"/>
      <c r="G122" s="42" t="str">
        <f>IF(OR(E122="",F122=""),"",NETWORKDAYS(E122,F122,Lister!$D$7:$D$13))</f>
        <v/>
      </c>
      <c r="H122" s="14"/>
      <c r="I122" s="25" t="str">
        <f t="shared" si="5"/>
        <v/>
      </c>
      <c r="J122" s="47"/>
      <c r="K122" s="48"/>
      <c r="L122" s="15"/>
      <c r="M122" s="51" t="str">
        <f t="shared" si="6"/>
        <v/>
      </c>
      <c r="N122" s="49" t="str">
        <f t="shared" si="7"/>
        <v/>
      </c>
      <c r="O122" s="15"/>
      <c r="P122" s="15"/>
      <c r="Q122" s="15"/>
      <c r="R122" s="15"/>
      <c r="S122" s="15"/>
      <c r="T122" s="15"/>
      <c r="U122" s="15"/>
      <c r="V122" s="50" t="str">
        <f>IFERROR(MAX(IF(OR(O122="",P122="",Q122="",R122="",S122="",T122="",U122=""),"",IF(AND(MONTH(E122)=8,MONTH(F122)=8),(NETWORKDAYS(E122,F122,Lister!$D$7:$D$13)-O122)*N122/NETWORKDAYS(Lister!$D$19,Lister!$E$19,Lister!$D$7:$D$13),IF(AND(MONTH(E122)=8,F122&gt;DATE(2020,8,31)),(NETWORKDAYS(E122,Lister!$E$19,Lister!$D$7:$D$13)-O122)*N122/NETWORKDAYS(Lister!$D$19,Lister!$E$19,Lister!$D$7:$D$13),IF(E122&gt;DATE(2020,8,31),0)))),0),"")</f>
        <v/>
      </c>
      <c r="W122" s="50" t="str">
        <f>IFERROR(MAX(IF(OR(O122="",P122="",Q122="",R122="",S122="",T122="",U122=""),"",IF(AND(MONTH(E122)=9,MONTH(F122)=9),(NETWORKDAYS(E122,F122,Lister!$D$7:$D$13)-P122)*N122/NETWORKDAYS(Lister!$D$20,Lister!$E$20,Lister!$D$7:$D$13),IF(AND(MONTH(E122)=9,F122&gt;DATE(2020,9,30)),(NETWORKDAYS(E122,Lister!$E$20,Lister!$D$7:$D$13)-P122)*N122/NETWORKDAYS(Lister!$D$20,Lister!$E$20,Lister!$D$7:$D$13),IF(AND(E122&lt;DATE(2020,9,1),MONTH(F122)=9),(NETWORKDAYS(Lister!$D$20,F122,Lister!$D$7:$D$13)-P122)*N122/NETWORKDAYS(Lister!$D$20,Lister!$E$20,Lister!$D$7:$D$13),IF(AND(E122&lt;DATE(2020,9,1),F122&gt;DATE(2020,9,30)),(NETWORKDAYS(Lister!$D$20,Lister!$E$20,Lister!$D$7:$D$13)-P122)*N122/NETWORKDAYS(Lister!$D$20,Lister!$E$20,Lister!$D$7:$D$13),IF(OR(AND(E122&lt;DATE(2020,9,1),F122&lt;DATE(2020,9,1)),E122&gt;DATE(2020,9,30)),0)))))),0),"")</f>
        <v/>
      </c>
      <c r="X122" s="50" t="str">
        <f>IFERROR(MAX(IF(OR(O122="",P122="",Q122="",R122="",S122="",T122="",U122=""),"",IF(AND(MONTH(E122)=10,MONTH(F122)=10),(NETWORKDAYS(E122,F122,Lister!$D$7:$D$13)-Q122)*N122/NETWORKDAYS(Lister!$D$21,Lister!$E$21,Lister!$D$7:$D$13),IF(AND(MONTH(E122)=10,F122&gt;DATE(2020,10,31)),(NETWORKDAYS(E122,Lister!$E$21,Lister!$D$7:$D$13)-Q122)*N122/NETWORKDAYS(Lister!$D$21,Lister!$E$21,Lister!$D$7:$D$13),IF(AND(E122&lt;DATE(2020,10,1),MONTH(F122)=10),(NETWORKDAYS(Lister!$D$21,F122,Lister!$D$7:$D$13)-Q122)*N122/NETWORKDAYS(Lister!$D$21,Lister!$E$21,Lister!$D$7:$D$13),IF(AND(E122&lt;DATE(2020,31,1),F122&gt;DATE(2020,10,31)),(NETWORKDAYS(Lister!$D$21,Lister!$E$21,Lister!$D$7:$D$13)-Q122)*N122/NETWORKDAYS(Lister!$D$21,Lister!$E$21,Lister!$D$7:$D$13),IF(OR(AND(E122&lt;DATE(2020,10,1),F122&lt;DATE(2020,10,1)),E122&gt;DATE(2020,10,31)),0)))))),0),"")</f>
        <v/>
      </c>
      <c r="Y122" s="50" t="str">
        <f>IFERROR(MAX(IF(OR(O122="",P122="",Q122="",R122="",S122="",T122="",U122=""),"",IF(AND(MONTH(E122)=11,MONTH(F122)=11),(NETWORKDAYS(E122,F122,Lister!$D$7:$D$13)-R122)*N122/NETWORKDAYS(Lister!$D$22,Lister!$E$22,Lister!$D$7:$D$13),IF(AND(MONTH(E122)=11,F122&gt;DATE(2020,11,30)),(NETWORKDAYS(E122,Lister!$E$22,Lister!$D$7:$D$13)-R122)*N122/NETWORKDAYS(Lister!$D$22,Lister!$E$22,Lister!$D$7:$D$13),IF(AND(E122&lt;DATE(2020,11,1),MONTH(F122)=11),(NETWORKDAYS(Lister!$D$22,F122,Lister!$D$7:$D$13)-R122)*N122/NETWORKDAYS(Lister!$D$22,Lister!$E$22,Lister!$D$7:$D$13),IF(AND(E122&lt;DATE(2020,11,1),F122&gt;DATE(2020,11,30)),(NETWORKDAYS(Lister!$D$22,Lister!$E$22,Lister!$D$7:$D$13)-R122)*N122/NETWORKDAYS(Lister!$D$22,Lister!$E$22,Lister!$D$7:$D$13),IF(OR(AND(E122&lt;DATE(2020,11,1),F122&lt;DATE(2020,11,1)),E122&gt;DATE(2020,11,30)),0)))))),0),"")</f>
        <v/>
      </c>
      <c r="Z122" s="50" t="str">
        <f>IFERROR(MAX(IF(OR(O122="",P122="",Q122="",R122="",S122="",T122="",U122=""),"",IF(AND(MONTH(E122)=12,MONTH(F122)=12),(NETWORKDAYS(E122,F122,Lister!$D$7:$D$13)-S122)*N122/NETWORKDAYS(Lister!$D$23,Lister!$E$23,Lister!$D$7:$D$13),IF(AND(MONTH(E122)=12,F122&gt;DATE(2020,12,31)),(NETWORKDAYS(E122,Lister!$E$23,Lister!$D$7:$D$13)-S122)*N122/NETWORKDAYS(Lister!$D$23,Lister!$E$23,Lister!$D$7:$D$13),IF(AND(E122&lt;DATE(2020,12,1),MONTH(F122)=12),(NETWORKDAYS(Lister!$D$23,F122,Lister!$D$7:$D$13)-S122)*N122/NETWORKDAYS(Lister!$D$23,Lister!$E$23,Lister!$D$7:$D$13),IF(AND(E122&lt;DATE(2020,12,1),F122&gt;DATE(2020,12,31)),(NETWORKDAYS(Lister!$D$23,Lister!$E$23,Lister!$D$7:$D$13)-S122)*N122/NETWORKDAYS(Lister!$D$23,Lister!$E$23,Lister!$D$7:$D$13),IF(OR(AND(E122&lt;DATE(2020,12,1),F122&lt;DATE(2020,12,1)),E122&gt;DATE(2020,12,31)),0)))))),0),"")</f>
        <v/>
      </c>
      <c r="AA122" s="50" t="str">
        <f>IFERROR(MAX(IF(OR(O122="",P122="",Q122="",R122="",S122="",T122="",U122=""),"",IF(AND(MONTH(E122)=1,MONTH(F122)=1),(NETWORKDAYS(E122,F122,Lister!$D$7:$D$13)-T122)*N122/NETWORKDAYS(Lister!$D$24,Lister!$E$24,Lister!$D$7:$D$13),IF(AND(MONTH(E122)=1,F122&gt;DATE(2021,1,31)),(NETWORKDAYS(E122,Lister!$E$24,Lister!$D$7:$D$13)-T122)*N122/NETWORKDAYS(Lister!$D$24,Lister!$E$24,Lister!$D$7:$D$13),IF(AND(E122&lt;DATE(2021,1,1),MONTH(F122)=1),(NETWORKDAYS(Lister!$D$24,F122,Lister!$D$7:$D$13)-T122)*N122/NETWORKDAYS(Lister!$D$24,Lister!$E$24,Lister!$D$7:$D$13),IF(AND(E122&lt;DATE(2021,1,1),F122&gt;DATE(2021,1,31)),(NETWORKDAYS(Lister!$D$24,Lister!$E$24,Lister!$D$7:$D$13)-T122)*N122/NETWORKDAYS(Lister!$D$24,Lister!$E$24,Lister!$D$7:$D$13),IF(OR(AND(E122&lt;DATE(2021,1,1),F122&lt;DATE(2021,1,1)),E122&gt;DATE(2021,1,31)),0)))))),0),"")</f>
        <v/>
      </c>
      <c r="AB122" s="50" t="str">
        <f>IFERROR(MAX(IF(OR(O122="",P122="",Q122="",R122="",S122="",T122="",U122=""),"",IF(AND(MONTH(E122)=2,MONTH(F122)=2),(NETWORKDAYS(E122,F122,Lister!$D$7:$D$13)-U122)*N122/NETWORKDAYS(Lister!$D$25,Lister!$E$25,Lister!$D$7:$D$13),IF(AND(E122&lt;DATE(2021,2,1),MONTH(F122)=2),(NETWORKDAYS(Lister!$D$25,F122,Lister!$D$7:$D$13)-U122)*N122/NETWORKDAYS(Lister!$D$25,Lister!$E$25,Lister!$D$7:$D$13),IF(AND(E122&lt;DATE(2021,2,1),F122&lt;DATE(2021,2,1)),0)))),0),"")</f>
        <v/>
      </c>
      <c r="AC122" s="52" t="str">
        <f t="shared" si="8"/>
        <v/>
      </c>
    </row>
    <row r="123" spans="1:29" x14ac:dyDescent="0.35">
      <c r="A123" s="11" t="str">
        <f t="shared" si="9"/>
        <v/>
      </c>
      <c r="B123" s="33"/>
      <c r="C123" s="17"/>
      <c r="D123" s="18"/>
      <c r="E123" s="12"/>
      <c r="F123" s="12"/>
      <c r="G123" s="42" t="str">
        <f>IF(OR(E123="",F123=""),"",NETWORKDAYS(E123,F123,Lister!$D$7:$D$13))</f>
        <v/>
      </c>
      <c r="H123" s="14"/>
      <c r="I123" s="25" t="str">
        <f t="shared" si="5"/>
        <v/>
      </c>
      <c r="J123" s="47"/>
      <c r="K123" s="48"/>
      <c r="L123" s="15"/>
      <c r="M123" s="51" t="str">
        <f t="shared" si="6"/>
        <v/>
      </c>
      <c r="N123" s="49" t="str">
        <f t="shared" si="7"/>
        <v/>
      </c>
      <c r="O123" s="15"/>
      <c r="P123" s="15"/>
      <c r="Q123" s="15"/>
      <c r="R123" s="15"/>
      <c r="S123" s="15"/>
      <c r="T123" s="15"/>
      <c r="U123" s="15"/>
      <c r="V123" s="50" t="str">
        <f>IFERROR(MAX(IF(OR(O123="",P123="",Q123="",R123="",S123="",T123="",U123=""),"",IF(AND(MONTH(E123)=8,MONTH(F123)=8),(NETWORKDAYS(E123,F123,Lister!$D$7:$D$13)-O123)*N123/NETWORKDAYS(Lister!$D$19,Lister!$E$19,Lister!$D$7:$D$13),IF(AND(MONTH(E123)=8,F123&gt;DATE(2020,8,31)),(NETWORKDAYS(E123,Lister!$E$19,Lister!$D$7:$D$13)-O123)*N123/NETWORKDAYS(Lister!$D$19,Lister!$E$19,Lister!$D$7:$D$13),IF(E123&gt;DATE(2020,8,31),0)))),0),"")</f>
        <v/>
      </c>
      <c r="W123" s="50" t="str">
        <f>IFERROR(MAX(IF(OR(O123="",P123="",Q123="",R123="",S123="",T123="",U123=""),"",IF(AND(MONTH(E123)=9,MONTH(F123)=9),(NETWORKDAYS(E123,F123,Lister!$D$7:$D$13)-P123)*N123/NETWORKDAYS(Lister!$D$20,Lister!$E$20,Lister!$D$7:$D$13),IF(AND(MONTH(E123)=9,F123&gt;DATE(2020,9,30)),(NETWORKDAYS(E123,Lister!$E$20,Lister!$D$7:$D$13)-P123)*N123/NETWORKDAYS(Lister!$D$20,Lister!$E$20,Lister!$D$7:$D$13),IF(AND(E123&lt;DATE(2020,9,1),MONTH(F123)=9),(NETWORKDAYS(Lister!$D$20,F123,Lister!$D$7:$D$13)-P123)*N123/NETWORKDAYS(Lister!$D$20,Lister!$E$20,Lister!$D$7:$D$13),IF(AND(E123&lt;DATE(2020,9,1),F123&gt;DATE(2020,9,30)),(NETWORKDAYS(Lister!$D$20,Lister!$E$20,Lister!$D$7:$D$13)-P123)*N123/NETWORKDAYS(Lister!$D$20,Lister!$E$20,Lister!$D$7:$D$13),IF(OR(AND(E123&lt;DATE(2020,9,1),F123&lt;DATE(2020,9,1)),E123&gt;DATE(2020,9,30)),0)))))),0),"")</f>
        <v/>
      </c>
      <c r="X123" s="50" t="str">
        <f>IFERROR(MAX(IF(OR(O123="",P123="",Q123="",R123="",S123="",T123="",U123=""),"",IF(AND(MONTH(E123)=10,MONTH(F123)=10),(NETWORKDAYS(E123,F123,Lister!$D$7:$D$13)-Q123)*N123/NETWORKDAYS(Lister!$D$21,Lister!$E$21,Lister!$D$7:$D$13),IF(AND(MONTH(E123)=10,F123&gt;DATE(2020,10,31)),(NETWORKDAYS(E123,Lister!$E$21,Lister!$D$7:$D$13)-Q123)*N123/NETWORKDAYS(Lister!$D$21,Lister!$E$21,Lister!$D$7:$D$13),IF(AND(E123&lt;DATE(2020,10,1),MONTH(F123)=10),(NETWORKDAYS(Lister!$D$21,F123,Lister!$D$7:$D$13)-Q123)*N123/NETWORKDAYS(Lister!$D$21,Lister!$E$21,Lister!$D$7:$D$13),IF(AND(E123&lt;DATE(2020,31,1),F123&gt;DATE(2020,10,31)),(NETWORKDAYS(Lister!$D$21,Lister!$E$21,Lister!$D$7:$D$13)-Q123)*N123/NETWORKDAYS(Lister!$D$21,Lister!$E$21,Lister!$D$7:$D$13),IF(OR(AND(E123&lt;DATE(2020,10,1),F123&lt;DATE(2020,10,1)),E123&gt;DATE(2020,10,31)),0)))))),0),"")</f>
        <v/>
      </c>
      <c r="Y123" s="50" t="str">
        <f>IFERROR(MAX(IF(OR(O123="",P123="",Q123="",R123="",S123="",T123="",U123=""),"",IF(AND(MONTH(E123)=11,MONTH(F123)=11),(NETWORKDAYS(E123,F123,Lister!$D$7:$D$13)-R123)*N123/NETWORKDAYS(Lister!$D$22,Lister!$E$22,Lister!$D$7:$D$13),IF(AND(MONTH(E123)=11,F123&gt;DATE(2020,11,30)),(NETWORKDAYS(E123,Lister!$E$22,Lister!$D$7:$D$13)-R123)*N123/NETWORKDAYS(Lister!$D$22,Lister!$E$22,Lister!$D$7:$D$13),IF(AND(E123&lt;DATE(2020,11,1),MONTH(F123)=11),(NETWORKDAYS(Lister!$D$22,F123,Lister!$D$7:$D$13)-R123)*N123/NETWORKDAYS(Lister!$D$22,Lister!$E$22,Lister!$D$7:$D$13),IF(AND(E123&lt;DATE(2020,11,1),F123&gt;DATE(2020,11,30)),(NETWORKDAYS(Lister!$D$22,Lister!$E$22,Lister!$D$7:$D$13)-R123)*N123/NETWORKDAYS(Lister!$D$22,Lister!$E$22,Lister!$D$7:$D$13),IF(OR(AND(E123&lt;DATE(2020,11,1),F123&lt;DATE(2020,11,1)),E123&gt;DATE(2020,11,30)),0)))))),0),"")</f>
        <v/>
      </c>
      <c r="Z123" s="50" t="str">
        <f>IFERROR(MAX(IF(OR(O123="",P123="",Q123="",R123="",S123="",T123="",U123=""),"",IF(AND(MONTH(E123)=12,MONTH(F123)=12),(NETWORKDAYS(E123,F123,Lister!$D$7:$D$13)-S123)*N123/NETWORKDAYS(Lister!$D$23,Lister!$E$23,Lister!$D$7:$D$13),IF(AND(MONTH(E123)=12,F123&gt;DATE(2020,12,31)),(NETWORKDAYS(E123,Lister!$E$23,Lister!$D$7:$D$13)-S123)*N123/NETWORKDAYS(Lister!$D$23,Lister!$E$23,Lister!$D$7:$D$13),IF(AND(E123&lt;DATE(2020,12,1),MONTH(F123)=12),(NETWORKDAYS(Lister!$D$23,F123,Lister!$D$7:$D$13)-S123)*N123/NETWORKDAYS(Lister!$D$23,Lister!$E$23,Lister!$D$7:$D$13),IF(AND(E123&lt;DATE(2020,12,1),F123&gt;DATE(2020,12,31)),(NETWORKDAYS(Lister!$D$23,Lister!$E$23,Lister!$D$7:$D$13)-S123)*N123/NETWORKDAYS(Lister!$D$23,Lister!$E$23,Lister!$D$7:$D$13),IF(OR(AND(E123&lt;DATE(2020,12,1),F123&lt;DATE(2020,12,1)),E123&gt;DATE(2020,12,31)),0)))))),0),"")</f>
        <v/>
      </c>
      <c r="AA123" s="50" t="str">
        <f>IFERROR(MAX(IF(OR(O123="",P123="",Q123="",R123="",S123="",T123="",U123=""),"",IF(AND(MONTH(E123)=1,MONTH(F123)=1),(NETWORKDAYS(E123,F123,Lister!$D$7:$D$13)-T123)*N123/NETWORKDAYS(Lister!$D$24,Lister!$E$24,Lister!$D$7:$D$13),IF(AND(MONTH(E123)=1,F123&gt;DATE(2021,1,31)),(NETWORKDAYS(E123,Lister!$E$24,Lister!$D$7:$D$13)-T123)*N123/NETWORKDAYS(Lister!$D$24,Lister!$E$24,Lister!$D$7:$D$13),IF(AND(E123&lt;DATE(2021,1,1),MONTH(F123)=1),(NETWORKDAYS(Lister!$D$24,F123,Lister!$D$7:$D$13)-T123)*N123/NETWORKDAYS(Lister!$D$24,Lister!$E$24,Lister!$D$7:$D$13),IF(AND(E123&lt;DATE(2021,1,1),F123&gt;DATE(2021,1,31)),(NETWORKDAYS(Lister!$D$24,Lister!$E$24,Lister!$D$7:$D$13)-T123)*N123/NETWORKDAYS(Lister!$D$24,Lister!$E$24,Lister!$D$7:$D$13),IF(OR(AND(E123&lt;DATE(2021,1,1),F123&lt;DATE(2021,1,1)),E123&gt;DATE(2021,1,31)),0)))))),0),"")</f>
        <v/>
      </c>
      <c r="AB123" s="50" t="str">
        <f>IFERROR(MAX(IF(OR(O123="",P123="",Q123="",R123="",S123="",T123="",U123=""),"",IF(AND(MONTH(E123)=2,MONTH(F123)=2),(NETWORKDAYS(E123,F123,Lister!$D$7:$D$13)-U123)*N123/NETWORKDAYS(Lister!$D$25,Lister!$E$25,Lister!$D$7:$D$13),IF(AND(E123&lt;DATE(2021,2,1),MONTH(F123)=2),(NETWORKDAYS(Lister!$D$25,F123,Lister!$D$7:$D$13)-U123)*N123/NETWORKDAYS(Lister!$D$25,Lister!$E$25,Lister!$D$7:$D$13),IF(AND(E123&lt;DATE(2021,2,1),F123&lt;DATE(2021,2,1)),0)))),0),"")</f>
        <v/>
      </c>
      <c r="AC123" s="52" t="str">
        <f t="shared" si="8"/>
        <v/>
      </c>
    </row>
    <row r="124" spans="1:29" x14ac:dyDescent="0.35">
      <c r="A124" s="11" t="str">
        <f t="shared" si="9"/>
        <v/>
      </c>
      <c r="B124" s="33"/>
      <c r="C124" s="17"/>
      <c r="D124" s="18"/>
      <c r="E124" s="12"/>
      <c r="F124" s="12"/>
      <c r="G124" s="42" t="str">
        <f>IF(OR(E124="",F124=""),"",NETWORKDAYS(E124,F124,Lister!$D$7:$D$13))</f>
        <v/>
      </c>
      <c r="H124" s="14"/>
      <c r="I124" s="25" t="str">
        <f t="shared" si="5"/>
        <v/>
      </c>
      <c r="J124" s="47"/>
      <c r="K124" s="48"/>
      <c r="L124" s="15"/>
      <c r="M124" s="51" t="str">
        <f t="shared" si="6"/>
        <v/>
      </c>
      <c r="N124" s="49" t="str">
        <f t="shared" si="7"/>
        <v/>
      </c>
      <c r="O124" s="15"/>
      <c r="P124" s="15"/>
      <c r="Q124" s="15"/>
      <c r="R124" s="15"/>
      <c r="S124" s="15"/>
      <c r="T124" s="15"/>
      <c r="U124" s="15"/>
      <c r="V124" s="50" t="str">
        <f>IFERROR(MAX(IF(OR(O124="",P124="",Q124="",R124="",S124="",T124="",U124=""),"",IF(AND(MONTH(E124)=8,MONTH(F124)=8),(NETWORKDAYS(E124,F124,Lister!$D$7:$D$13)-O124)*N124/NETWORKDAYS(Lister!$D$19,Lister!$E$19,Lister!$D$7:$D$13),IF(AND(MONTH(E124)=8,F124&gt;DATE(2020,8,31)),(NETWORKDAYS(E124,Lister!$E$19,Lister!$D$7:$D$13)-O124)*N124/NETWORKDAYS(Lister!$D$19,Lister!$E$19,Lister!$D$7:$D$13),IF(E124&gt;DATE(2020,8,31),0)))),0),"")</f>
        <v/>
      </c>
      <c r="W124" s="50" t="str">
        <f>IFERROR(MAX(IF(OR(O124="",P124="",Q124="",R124="",S124="",T124="",U124=""),"",IF(AND(MONTH(E124)=9,MONTH(F124)=9),(NETWORKDAYS(E124,F124,Lister!$D$7:$D$13)-P124)*N124/NETWORKDAYS(Lister!$D$20,Lister!$E$20,Lister!$D$7:$D$13),IF(AND(MONTH(E124)=9,F124&gt;DATE(2020,9,30)),(NETWORKDAYS(E124,Lister!$E$20,Lister!$D$7:$D$13)-P124)*N124/NETWORKDAYS(Lister!$D$20,Lister!$E$20,Lister!$D$7:$D$13),IF(AND(E124&lt;DATE(2020,9,1),MONTH(F124)=9),(NETWORKDAYS(Lister!$D$20,F124,Lister!$D$7:$D$13)-P124)*N124/NETWORKDAYS(Lister!$D$20,Lister!$E$20,Lister!$D$7:$D$13),IF(AND(E124&lt;DATE(2020,9,1),F124&gt;DATE(2020,9,30)),(NETWORKDAYS(Lister!$D$20,Lister!$E$20,Lister!$D$7:$D$13)-P124)*N124/NETWORKDAYS(Lister!$D$20,Lister!$E$20,Lister!$D$7:$D$13),IF(OR(AND(E124&lt;DATE(2020,9,1),F124&lt;DATE(2020,9,1)),E124&gt;DATE(2020,9,30)),0)))))),0),"")</f>
        <v/>
      </c>
      <c r="X124" s="50" t="str">
        <f>IFERROR(MAX(IF(OR(O124="",P124="",Q124="",R124="",S124="",T124="",U124=""),"",IF(AND(MONTH(E124)=10,MONTH(F124)=10),(NETWORKDAYS(E124,F124,Lister!$D$7:$D$13)-Q124)*N124/NETWORKDAYS(Lister!$D$21,Lister!$E$21,Lister!$D$7:$D$13),IF(AND(MONTH(E124)=10,F124&gt;DATE(2020,10,31)),(NETWORKDAYS(E124,Lister!$E$21,Lister!$D$7:$D$13)-Q124)*N124/NETWORKDAYS(Lister!$D$21,Lister!$E$21,Lister!$D$7:$D$13),IF(AND(E124&lt;DATE(2020,10,1),MONTH(F124)=10),(NETWORKDAYS(Lister!$D$21,F124,Lister!$D$7:$D$13)-Q124)*N124/NETWORKDAYS(Lister!$D$21,Lister!$E$21,Lister!$D$7:$D$13),IF(AND(E124&lt;DATE(2020,31,1),F124&gt;DATE(2020,10,31)),(NETWORKDAYS(Lister!$D$21,Lister!$E$21,Lister!$D$7:$D$13)-Q124)*N124/NETWORKDAYS(Lister!$D$21,Lister!$E$21,Lister!$D$7:$D$13),IF(OR(AND(E124&lt;DATE(2020,10,1),F124&lt;DATE(2020,10,1)),E124&gt;DATE(2020,10,31)),0)))))),0),"")</f>
        <v/>
      </c>
      <c r="Y124" s="50" t="str">
        <f>IFERROR(MAX(IF(OR(O124="",P124="",Q124="",R124="",S124="",T124="",U124=""),"",IF(AND(MONTH(E124)=11,MONTH(F124)=11),(NETWORKDAYS(E124,F124,Lister!$D$7:$D$13)-R124)*N124/NETWORKDAYS(Lister!$D$22,Lister!$E$22,Lister!$D$7:$D$13),IF(AND(MONTH(E124)=11,F124&gt;DATE(2020,11,30)),(NETWORKDAYS(E124,Lister!$E$22,Lister!$D$7:$D$13)-R124)*N124/NETWORKDAYS(Lister!$D$22,Lister!$E$22,Lister!$D$7:$D$13),IF(AND(E124&lt;DATE(2020,11,1),MONTH(F124)=11),(NETWORKDAYS(Lister!$D$22,F124,Lister!$D$7:$D$13)-R124)*N124/NETWORKDAYS(Lister!$D$22,Lister!$E$22,Lister!$D$7:$D$13),IF(AND(E124&lt;DATE(2020,11,1),F124&gt;DATE(2020,11,30)),(NETWORKDAYS(Lister!$D$22,Lister!$E$22,Lister!$D$7:$D$13)-R124)*N124/NETWORKDAYS(Lister!$D$22,Lister!$E$22,Lister!$D$7:$D$13),IF(OR(AND(E124&lt;DATE(2020,11,1),F124&lt;DATE(2020,11,1)),E124&gt;DATE(2020,11,30)),0)))))),0),"")</f>
        <v/>
      </c>
      <c r="Z124" s="50" t="str">
        <f>IFERROR(MAX(IF(OR(O124="",P124="",Q124="",R124="",S124="",T124="",U124=""),"",IF(AND(MONTH(E124)=12,MONTH(F124)=12),(NETWORKDAYS(E124,F124,Lister!$D$7:$D$13)-S124)*N124/NETWORKDAYS(Lister!$D$23,Lister!$E$23,Lister!$D$7:$D$13),IF(AND(MONTH(E124)=12,F124&gt;DATE(2020,12,31)),(NETWORKDAYS(E124,Lister!$E$23,Lister!$D$7:$D$13)-S124)*N124/NETWORKDAYS(Lister!$D$23,Lister!$E$23,Lister!$D$7:$D$13),IF(AND(E124&lt;DATE(2020,12,1),MONTH(F124)=12),(NETWORKDAYS(Lister!$D$23,F124,Lister!$D$7:$D$13)-S124)*N124/NETWORKDAYS(Lister!$D$23,Lister!$E$23,Lister!$D$7:$D$13),IF(AND(E124&lt;DATE(2020,12,1),F124&gt;DATE(2020,12,31)),(NETWORKDAYS(Lister!$D$23,Lister!$E$23,Lister!$D$7:$D$13)-S124)*N124/NETWORKDAYS(Lister!$D$23,Lister!$E$23,Lister!$D$7:$D$13),IF(OR(AND(E124&lt;DATE(2020,12,1),F124&lt;DATE(2020,12,1)),E124&gt;DATE(2020,12,31)),0)))))),0),"")</f>
        <v/>
      </c>
      <c r="AA124" s="50" t="str">
        <f>IFERROR(MAX(IF(OR(O124="",P124="",Q124="",R124="",S124="",T124="",U124=""),"",IF(AND(MONTH(E124)=1,MONTH(F124)=1),(NETWORKDAYS(E124,F124,Lister!$D$7:$D$13)-T124)*N124/NETWORKDAYS(Lister!$D$24,Lister!$E$24,Lister!$D$7:$D$13),IF(AND(MONTH(E124)=1,F124&gt;DATE(2021,1,31)),(NETWORKDAYS(E124,Lister!$E$24,Lister!$D$7:$D$13)-T124)*N124/NETWORKDAYS(Lister!$D$24,Lister!$E$24,Lister!$D$7:$D$13),IF(AND(E124&lt;DATE(2021,1,1),MONTH(F124)=1),(NETWORKDAYS(Lister!$D$24,F124,Lister!$D$7:$D$13)-T124)*N124/NETWORKDAYS(Lister!$D$24,Lister!$E$24,Lister!$D$7:$D$13),IF(AND(E124&lt;DATE(2021,1,1),F124&gt;DATE(2021,1,31)),(NETWORKDAYS(Lister!$D$24,Lister!$E$24,Lister!$D$7:$D$13)-T124)*N124/NETWORKDAYS(Lister!$D$24,Lister!$E$24,Lister!$D$7:$D$13),IF(OR(AND(E124&lt;DATE(2021,1,1),F124&lt;DATE(2021,1,1)),E124&gt;DATE(2021,1,31)),0)))))),0),"")</f>
        <v/>
      </c>
      <c r="AB124" s="50" t="str">
        <f>IFERROR(MAX(IF(OR(O124="",P124="",Q124="",R124="",S124="",T124="",U124=""),"",IF(AND(MONTH(E124)=2,MONTH(F124)=2),(NETWORKDAYS(E124,F124,Lister!$D$7:$D$13)-U124)*N124/NETWORKDAYS(Lister!$D$25,Lister!$E$25,Lister!$D$7:$D$13),IF(AND(E124&lt;DATE(2021,2,1),MONTH(F124)=2),(NETWORKDAYS(Lister!$D$25,F124,Lister!$D$7:$D$13)-U124)*N124/NETWORKDAYS(Lister!$D$25,Lister!$E$25,Lister!$D$7:$D$13),IF(AND(E124&lt;DATE(2021,2,1),F124&lt;DATE(2021,2,1)),0)))),0),"")</f>
        <v/>
      </c>
      <c r="AC124" s="52" t="str">
        <f t="shared" si="8"/>
        <v/>
      </c>
    </row>
    <row r="125" spans="1:29" x14ac:dyDescent="0.35">
      <c r="A125" s="11" t="str">
        <f t="shared" si="9"/>
        <v/>
      </c>
      <c r="B125" s="33"/>
      <c r="C125" s="17"/>
      <c r="D125" s="18"/>
      <c r="E125" s="12"/>
      <c r="F125" s="12"/>
      <c r="G125" s="42" t="str">
        <f>IF(OR(E125="",F125=""),"",NETWORKDAYS(E125,F125,Lister!$D$7:$D$13))</f>
        <v/>
      </c>
      <c r="H125" s="14"/>
      <c r="I125" s="25" t="str">
        <f t="shared" si="5"/>
        <v/>
      </c>
      <c r="J125" s="47"/>
      <c r="K125" s="48"/>
      <c r="L125" s="15"/>
      <c r="M125" s="51" t="str">
        <f t="shared" si="6"/>
        <v/>
      </c>
      <c r="N125" s="49" t="str">
        <f t="shared" si="7"/>
        <v/>
      </c>
      <c r="O125" s="15"/>
      <c r="P125" s="15"/>
      <c r="Q125" s="15"/>
      <c r="R125" s="15"/>
      <c r="S125" s="15"/>
      <c r="T125" s="15"/>
      <c r="U125" s="15"/>
      <c r="V125" s="50" t="str">
        <f>IFERROR(MAX(IF(OR(O125="",P125="",Q125="",R125="",S125="",T125="",U125=""),"",IF(AND(MONTH(E125)=8,MONTH(F125)=8),(NETWORKDAYS(E125,F125,Lister!$D$7:$D$13)-O125)*N125/NETWORKDAYS(Lister!$D$19,Lister!$E$19,Lister!$D$7:$D$13),IF(AND(MONTH(E125)=8,F125&gt;DATE(2020,8,31)),(NETWORKDAYS(E125,Lister!$E$19,Lister!$D$7:$D$13)-O125)*N125/NETWORKDAYS(Lister!$D$19,Lister!$E$19,Lister!$D$7:$D$13),IF(E125&gt;DATE(2020,8,31),0)))),0),"")</f>
        <v/>
      </c>
      <c r="W125" s="50" t="str">
        <f>IFERROR(MAX(IF(OR(O125="",P125="",Q125="",R125="",S125="",T125="",U125=""),"",IF(AND(MONTH(E125)=9,MONTH(F125)=9),(NETWORKDAYS(E125,F125,Lister!$D$7:$D$13)-P125)*N125/NETWORKDAYS(Lister!$D$20,Lister!$E$20,Lister!$D$7:$D$13),IF(AND(MONTH(E125)=9,F125&gt;DATE(2020,9,30)),(NETWORKDAYS(E125,Lister!$E$20,Lister!$D$7:$D$13)-P125)*N125/NETWORKDAYS(Lister!$D$20,Lister!$E$20,Lister!$D$7:$D$13),IF(AND(E125&lt;DATE(2020,9,1),MONTH(F125)=9),(NETWORKDAYS(Lister!$D$20,F125,Lister!$D$7:$D$13)-P125)*N125/NETWORKDAYS(Lister!$D$20,Lister!$E$20,Lister!$D$7:$D$13),IF(AND(E125&lt;DATE(2020,9,1),F125&gt;DATE(2020,9,30)),(NETWORKDAYS(Lister!$D$20,Lister!$E$20,Lister!$D$7:$D$13)-P125)*N125/NETWORKDAYS(Lister!$D$20,Lister!$E$20,Lister!$D$7:$D$13),IF(OR(AND(E125&lt;DATE(2020,9,1),F125&lt;DATE(2020,9,1)),E125&gt;DATE(2020,9,30)),0)))))),0),"")</f>
        <v/>
      </c>
      <c r="X125" s="50" t="str">
        <f>IFERROR(MAX(IF(OR(O125="",P125="",Q125="",R125="",S125="",T125="",U125=""),"",IF(AND(MONTH(E125)=10,MONTH(F125)=10),(NETWORKDAYS(E125,F125,Lister!$D$7:$D$13)-Q125)*N125/NETWORKDAYS(Lister!$D$21,Lister!$E$21,Lister!$D$7:$D$13),IF(AND(MONTH(E125)=10,F125&gt;DATE(2020,10,31)),(NETWORKDAYS(E125,Lister!$E$21,Lister!$D$7:$D$13)-Q125)*N125/NETWORKDAYS(Lister!$D$21,Lister!$E$21,Lister!$D$7:$D$13),IF(AND(E125&lt;DATE(2020,10,1),MONTH(F125)=10),(NETWORKDAYS(Lister!$D$21,F125,Lister!$D$7:$D$13)-Q125)*N125/NETWORKDAYS(Lister!$D$21,Lister!$E$21,Lister!$D$7:$D$13),IF(AND(E125&lt;DATE(2020,31,1),F125&gt;DATE(2020,10,31)),(NETWORKDAYS(Lister!$D$21,Lister!$E$21,Lister!$D$7:$D$13)-Q125)*N125/NETWORKDAYS(Lister!$D$21,Lister!$E$21,Lister!$D$7:$D$13),IF(OR(AND(E125&lt;DATE(2020,10,1),F125&lt;DATE(2020,10,1)),E125&gt;DATE(2020,10,31)),0)))))),0),"")</f>
        <v/>
      </c>
      <c r="Y125" s="50" t="str">
        <f>IFERROR(MAX(IF(OR(O125="",P125="",Q125="",R125="",S125="",T125="",U125=""),"",IF(AND(MONTH(E125)=11,MONTH(F125)=11),(NETWORKDAYS(E125,F125,Lister!$D$7:$D$13)-R125)*N125/NETWORKDAYS(Lister!$D$22,Lister!$E$22,Lister!$D$7:$D$13),IF(AND(MONTH(E125)=11,F125&gt;DATE(2020,11,30)),(NETWORKDAYS(E125,Lister!$E$22,Lister!$D$7:$D$13)-R125)*N125/NETWORKDAYS(Lister!$D$22,Lister!$E$22,Lister!$D$7:$D$13),IF(AND(E125&lt;DATE(2020,11,1),MONTH(F125)=11),(NETWORKDAYS(Lister!$D$22,F125,Lister!$D$7:$D$13)-R125)*N125/NETWORKDAYS(Lister!$D$22,Lister!$E$22,Lister!$D$7:$D$13),IF(AND(E125&lt;DATE(2020,11,1),F125&gt;DATE(2020,11,30)),(NETWORKDAYS(Lister!$D$22,Lister!$E$22,Lister!$D$7:$D$13)-R125)*N125/NETWORKDAYS(Lister!$D$22,Lister!$E$22,Lister!$D$7:$D$13),IF(OR(AND(E125&lt;DATE(2020,11,1),F125&lt;DATE(2020,11,1)),E125&gt;DATE(2020,11,30)),0)))))),0),"")</f>
        <v/>
      </c>
      <c r="Z125" s="50" t="str">
        <f>IFERROR(MAX(IF(OR(O125="",P125="",Q125="",R125="",S125="",T125="",U125=""),"",IF(AND(MONTH(E125)=12,MONTH(F125)=12),(NETWORKDAYS(E125,F125,Lister!$D$7:$D$13)-S125)*N125/NETWORKDAYS(Lister!$D$23,Lister!$E$23,Lister!$D$7:$D$13),IF(AND(MONTH(E125)=12,F125&gt;DATE(2020,12,31)),(NETWORKDAYS(E125,Lister!$E$23,Lister!$D$7:$D$13)-S125)*N125/NETWORKDAYS(Lister!$D$23,Lister!$E$23,Lister!$D$7:$D$13),IF(AND(E125&lt;DATE(2020,12,1),MONTH(F125)=12),(NETWORKDAYS(Lister!$D$23,F125,Lister!$D$7:$D$13)-S125)*N125/NETWORKDAYS(Lister!$D$23,Lister!$E$23,Lister!$D$7:$D$13),IF(AND(E125&lt;DATE(2020,12,1),F125&gt;DATE(2020,12,31)),(NETWORKDAYS(Lister!$D$23,Lister!$E$23,Lister!$D$7:$D$13)-S125)*N125/NETWORKDAYS(Lister!$D$23,Lister!$E$23,Lister!$D$7:$D$13),IF(OR(AND(E125&lt;DATE(2020,12,1),F125&lt;DATE(2020,12,1)),E125&gt;DATE(2020,12,31)),0)))))),0),"")</f>
        <v/>
      </c>
      <c r="AA125" s="50" t="str">
        <f>IFERROR(MAX(IF(OR(O125="",P125="",Q125="",R125="",S125="",T125="",U125=""),"",IF(AND(MONTH(E125)=1,MONTH(F125)=1),(NETWORKDAYS(E125,F125,Lister!$D$7:$D$13)-T125)*N125/NETWORKDAYS(Lister!$D$24,Lister!$E$24,Lister!$D$7:$D$13),IF(AND(MONTH(E125)=1,F125&gt;DATE(2021,1,31)),(NETWORKDAYS(E125,Lister!$E$24,Lister!$D$7:$D$13)-T125)*N125/NETWORKDAYS(Lister!$D$24,Lister!$E$24,Lister!$D$7:$D$13),IF(AND(E125&lt;DATE(2021,1,1),MONTH(F125)=1),(NETWORKDAYS(Lister!$D$24,F125,Lister!$D$7:$D$13)-T125)*N125/NETWORKDAYS(Lister!$D$24,Lister!$E$24,Lister!$D$7:$D$13),IF(AND(E125&lt;DATE(2021,1,1),F125&gt;DATE(2021,1,31)),(NETWORKDAYS(Lister!$D$24,Lister!$E$24,Lister!$D$7:$D$13)-T125)*N125/NETWORKDAYS(Lister!$D$24,Lister!$E$24,Lister!$D$7:$D$13),IF(OR(AND(E125&lt;DATE(2021,1,1),F125&lt;DATE(2021,1,1)),E125&gt;DATE(2021,1,31)),0)))))),0),"")</f>
        <v/>
      </c>
      <c r="AB125" s="50" t="str">
        <f>IFERROR(MAX(IF(OR(O125="",P125="",Q125="",R125="",S125="",T125="",U125=""),"",IF(AND(MONTH(E125)=2,MONTH(F125)=2),(NETWORKDAYS(E125,F125,Lister!$D$7:$D$13)-U125)*N125/NETWORKDAYS(Lister!$D$25,Lister!$E$25,Lister!$D$7:$D$13),IF(AND(E125&lt;DATE(2021,2,1),MONTH(F125)=2),(NETWORKDAYS(Lister!$D$25,F125,Lister!$D$7:$D$13)-U125)*N125/NETWORKDAYS(Lister!$D$25,Lister!$E$25,Lister!$D$7:$D$13),IF(AND(E125&lt;DATE(2021,2,1),F125&lt;DATE(2021,2,1)),0)))),0),"")</f>
        <v/>
      </c>
      <c r="AC125" s="52" t="str">
        <f t="shared" si="8"/>
        <v/>
      </c>
    </row>
    <row r="126" spans="1:29" x14ac:dyDescent="0.35">
      <c r="A126" s="11" t="str">
        <f t="shared" si="9"/>
        <v/>
      </c>
      <c r="B126" s="33"/>
      <c r="C126" s="17"/>
      <c r="D126" s="18"/>
      <c r="E126" s="12"/>
      <c r="F126" s="12"/>
      <c r="G126" s="42" t="str">
        <f>IF(OR(E126="",F126=""),"",NETWORKDAYS(E126,F126,Lister!$D$7:$D$13))</f>
        <v/>
      </c>
      <c r="H126" s="14"/>
      <c r="I126" s="25" t="str">
        <f t="shared" si="5"/>
        <v/>
      </c>
      <c r="J126" s="47"/>
      <c r="K126" s="48"/>
      <c r="L126" s="15"/>
      <c r="M126" s="51" t="str">
        <f t="shared" si="6"/>
        <v/>
      </c>
      <c r="N126" s="49" t="str">
        <f t="shared" si="7"/>
        <v/>
      </c>
      <c r="O126" s="15"/>
      <c r="P126" s="15"/>
      <c r="Q126" s="15"/>
      <c r="R126" s="15"/>
      <c r="S126" s="15"/>
      <c r="T126" s="15"/>
      <c r="U126" s="15"/>
      <c r="V126" s="50" t="str">
        <f>IFERROR(MAX(IF(OR(O126="",P126="",Q126="",R126="",S126="",T126="",U126=""),"",IF(AND(MONTH(E126)=8,MONTH(F126)=8),(NETWORKDAYS(E126,F126,Lister!$D$7:$D$13)-O126)*N126/NETWORKDAYS(Lister!$D$19,Lister!$E$19,Lister!$D$7:$D$13),IF(AND(MONTH(E126)=8,F126&gt;DATE(2020,8,31)),(NETWORKDAYS(E126,Lister!$E$19,Lister!$D$7:$D$13)-O126)*N126/NETWORKDAYS(Lister!$D$19,Lister!$E$19,Lister!$D$7:$D$13),IF(E126&gt;DATE(2020,8,31),0)))),0),"")</f>
        <v/>
      </c>
      <c r="W126" s="50" t="str">
        <f>IFERROR(MAX(IF(OR(O126="",P126="",Q126="",R126="",S126="",T126="",U126=""),"",IF(AND(MONTH(E126)=9,MONTH(F126)=9),(NETWORKDAYS(E126,F126,Lister!$D$7:$D$13)-P126)*N126/NETWORKDAYS(Lister!$D$20,Lister!$E$20,Lister!$D$7:$D$13),IF(AND(MONTH(E126)=9,F126&gt;DATE(2020,9,30)),(NETWORKDAYS(E126,Lister!$E$20,Lister!$D$7:$D$13)-P126)*N126/NETWORKDAYS(Lister!$D$20,Lister!$E$20,Lister!$D$7:$D$13),IF(AND(E126&lt;DATE(2020,9,1),MONTH(F126)=9),(NETWORKDAYS(Lister!$D$20,F126,Lister!$D$7:$D$13)-P126)*N126/NETWORKDAYS(Lister!$D$20,Lister!$E$20,Lister!$D$7:$D$13),IF(AND(E126&lt;DATE(2020,9,1),F126&gt;DATE(2020,9,30)),(NETWORKDAYS(Lister!$D$20,Lister!$E$20,Lister!$D$7:$D$13)-P126)*N126/NETWORKDAYS(Lister!$D$20,Lister!$E$20,Lister!$D$7:$D$13),IF(OR(AND(E126&lt;DATE(2020,9,1),F126&lt;DATE(2020,9,1)),E126&gt;DATE(2020,9,30)),0)))))),0),"")</f>
        <v/>
      </c>
      <c r="X126" s="50" t="str">
        <f>IFERROR(MAX(IF(OR(O126="",P126="",Q126="",R126="",S126="",T126="",U126=""),"",IF(AND(MONTH(E126)=10,MONTH(F126)=10),(NETWORKDAYS(E126,F126,Lister!$D$7:$D$13)-Q126)*N126/NETWORKDAYS(Lister!$D$21,Lister!$E$21,Lister!$D$7:$D$13),IF(AND(MONTH(E126)=10,F126&gt;DATE(2020,10,31)),(NETWORKDAYS(E126,Lister!$E$21,Lister!$D$7:$D$13)-Q126)*N126/NETWORKDAYS(Lister!$D$21,Lister!$E$21,Lister!$D$7:$D$13),IF(AND(E126&lt;DATE(2020,10,1),MONTH(F126)=10),(NETWORKDAYS(Lister!$D$21,F126,Lister!$D$7:$D$13)-Q126)*N126/NETWORKDAYS(Lister!$D$21,Lister!$E$21,Lister!$D$7:$D$13),IF(AND(E126&lt;DATE(2020,31,1),F126&gt;DATE(2020,10,31)),(NETWORKDAYS(Lister!$D$21,Lister!$E$21,Lister!$D$7:$D$13)-Q126)*N126/NETWORKDAYS(Lister!$D$21,Lister!$E$21,Lister!$D$7:$D$13),IF(OR(AND(E126&lt;DATE(2020,10,1),F126&lt;DATE(2020,10,1)),E126&gt;DATE(2020,10,31)),0)))))),0),"")</f>
        <v/>
      </c>
      <c r="Y126" s="50" t="str">
        <f>IFERROR(MAX(IF(OR(O126="",P126="",Q126="",R126="",S126="",T126="",U126=""),"",IF(AND(MONTH(E126)=11,MONTH(F126)=11),(NETWORKDAYS(E126,F126,Lister!$D$7:$D$13)-R126)*N126/NETWORKDAYS(Lister!$D$22,Lister!$E$22,Lister!$D$7:$D$13),IF(AND(MONTH(E126)=11,F126&gt;DATE(2020,11,30)),(NETWORKDAYS(E126,Lister!$E$22,Lister!$D$7:$D$13)-R126)*N126/NETWORKDAYS(Lister!$D$22,Lister!$E$22,Lister!$D$7:$D$13),IF(AND(E126&lt;DATE(2020,11,1),MONTH(F126)=11),(NETWORKDAYS(Lister!$D$22,F126,Lister!$D$7:$D$13)-R126)*N126/NETWORKDAYS(Lister!$D$22,Lister!$E$22,Lister!$D$7:$D$13),IF(AND(E126&lt;DATE(2020,11,1),F126&gt;DATE(2020,11,30)),(NETWORKDAYS(Lister!$D$22,Lister!$E$22,Lister!$D$7:$D$13)-R126)*N126/NETWORKDAYS(Lister!$D$22,Lister!$E$22,Lister!$D$7:$D$13),IF(OR(AND(E126&lt;DATE(2020,11,1),F126&lt;DATE(2020,11,1)),E126&gt;DATE(2020,11,30)),0)))))),0),"")</f>
        <v/>
      </c>
      <c r="Z126" s="50" t="str">
        <f>IFERROR(MAX(IF(OR(O126="",P126="",Q126="",R126="",S126="",T126="",U126=""),"",IF(AND(MONTH(E126)=12,MONTH(F126)=12),(NETWORKDAYS(E126,F126,Lister!$D$7:$D$13)-S126)*N126/NETWORKDAYS(Lister!$D$23,Lister!$E$23,Lister!$D$7:$D$13),IF(AND(MONTH(E126)=12,F126&gt;DATE(2020,12,31)),(NETWORKDAYS(E126,Lister!$E$23,Lister!$D$7:$D$13)-S126)*N126/NETWORKDAYS(Lister!$D$23,Lister!$E$23,Lister!$D$7:$D$13),IF(AND(E126&lt;DATE(2020,12,1),MONTH(F126)=12),(NETWORKDAYS(Lister!$D$23,F126,Lister!$D$7:$D$13)-S126)*N126/NETWORKDAYS(Lister!$D$23,Lister!$E$23,Lister!$D$7:$D$13),IF(AND(E126&lt;DATE(2020,12,1),F126&gt;DATE(2020,12,31)),(NETWORKDAYS(Lister!$D$23,Lister!$E$23,Lister!$D$7:$D$13)-S126)*N126/NETWORKDAYS(Lister!$D$23,Lister!$E$23,Lister!$D$7:$D$13),IF(OR(AND(E126&lt;DATE(2020,12,1),F126&lt;DATE(2020,12,1)),E126&gt;DATE(2020,12,31)),0)))))),0),"")</f>
        <v/>
      </c>
      <c r="AA126" s="50" t="str">
        <f>IFERROR(MAX(IF(OR(O126="",P126="",Q126="",R126="",S126="",T126="",U126=""),"",IF(AND(MONTH(E126)=1,MONTH(F126)=1),(NETWORKDAYS(E126,F126,Lister!$D$7:$D$13)-T126)*N126/NETWORKDAYS(Lister!$D$24,Lister!$E$24,Lister!$D$7:$D$13),IF(AND(MONTH(E126)=1,F126&gt;DATE(2021,1,31)),(NETWORKDAYS(E126,Lister!$E$24,Lister!$D$7:$D$13)-T126)*N126/NETWORKDAYS(Lister!$D$24,Lister!$E$24,Lister!$D$7:$D$13),IF(AND(E126&lt;DATE(2021,1,1),MONTH(F126)=1),(NETWORKDAYS(Lister!$D$24,F126,Lister!$D$7:$D$13)-T126)*N126/NETWORKDAYS(Lister!$D$24,Lister!$E$24,Lister!$D$7:$D$13),IF(AND(E126&lt;DATE(2021,1,1),F126&gt;DATE(2021,1,31)),(NETWORKDAYS(Lister!$D$24,Lister!$E$24,Lister!$D$7:$D$13)-T126)*N126/NETWORKDAYS(Lister!$D$24,Lister!$E$24,Lister!$D$7:$D$13),IF(OR(AND(E126&lt;DATE(2021,1,1),F126&lt;DATE(2021,1,1)),E126&gt;DATE(2021,1,31)),0)))))),0),"")</f>
        <v/>
      </c>
      <c r="AB126" s="50" t="str">
        <f>IFERROR(MAX(IF(OR(O126="",P126="",Q126="",R126="",S126="",T126="",U126=""),"",IF(AND(MONTH(E126)=2,MONTH(F126)=2),(NETWORKDAYS(E126,F126,Lister!$D$7:$D$13)-U126)*N126/NETWORKDAYS(Lister!$D$25,Lister!$E$25,Lister!$D$7:$D$13),IF(AND(E126&lt;DATE(2021,2,1),MONTH(F126)=2),(NETWORKDAYS(Lister!$D$25,F126,Lister!$D$7:$D$13)-U126)*N126/NETWORKDAYS(Lister!$D$25,Lister!$E$25,Lister!$D$7:$D$13),IF(AND(E126&lt;DATE(2021,2,1),F126&lt;DATE(2021,2,1)),0)))),0),"")</f>
        <v/>
      </c>
      <c r="AC126" s="52" t="str">
        <f t="shared" si="8"/>
        <v/>
      </c>
    </row>
    <row r="127" spans="1:29" x14ac:dyDescent="0.35">
      <c r="A127" s="11" t="str">
        <f t="shared" si="9"/>
        <v/>
      </c>
      <c r="B127" s="33"/>
      <c r="C127" s="17"/>
      <c r="D127" s="18"/>
      <c r="E127" s="12"/>
      <c r="F127" s="12"/>
      <c r="G127" s="42" t="str">
        <f>IF(OR(E127="",F127=""),"",NETWORKDAYS(E127,F127,Lister!$D$7:$D$13))</f>
        <v/>
      </c>
      <c r="H127" s="14"/>
      <c r="I127" s="25" t="str">
        <f t="shared" si="5"/>
        <v/>
      </c>
      <c r="J127" s="47"/>
      <c r="K127" s="48"/>
      <c r="L127" s="15"/>
      <c r="M127" s="51" t="str">
        <f t="shared" si="6"/>
        <v/>
      </c>
      <c r="N127" s="49" t="str">
        <f t="shared" si="7"/>
        <v/>
      </c>
      <c r="O127" s="15"/>
      <c r="P127" s="15"/>
      <c r="Q127" s="15"/>
      <c r="R127" s="15"/>
      <c r="S127" s="15"/>
      <c r="T127" s="15"/>
      <c r="U127" s="15"/>
      <c r="V127" s="50" t="str">
        <f>IFERROR(MAX(IF(OR(O127="",P127="",Q127="",R127="",S127="",T127="",U127=""),"",IF(AND(MONTH(E127)=8,MONTH(F127)=8),(NETWORKDAYS(E127,F127,Lister!$D$7:$D$13)-O127)*N127/NETWORKDAYS(Lister!$D$19,Lister!$E$19,Lister!$D$7:$D$13),IF(AND(MONTH(E127)=8,F127&gt;DATE(2020,8,31)),(NETWORKDAYS(E127,Lister!$E$19,Lister!$D$7:$D$13)-O127)*N127/NETWORKDAYS(Lister!$D$19,Lister!$E$19,Lister!$D$7:$D$13),IF(E127&gt;DATE(2020,8,31),0)))),0),"")</f>
        <v/>
      </c>
      <c r="W127" s="50" t="str">
        <f>IFERROR(MAX(IF(OR(O127="",P127="",Q127="",R127="",S127="",T127="",U127=""),"",IF(AND(MONTH(E127)=9,MONTH(F127)=9),(NETWORKDAYS(E127,F127,Lister!$D$7:$D$13)-P127)*N127/NETWORKDAYS(Lister!$D$20,Lister!$E$20,Lister!$D$7:$D$13),IF(AND(MONTH(E127)=9,F127&gt;DATE(2020,9,30)),(NETWORKDAYS(E127,Lister!$E$20,Lister!$D$7:$D$13)-P127)*N127/NETWORKDAYS(Lister!$D$20,Lister!$E$20,Lister!$D$7:$D$13),IF(AND(E127&lt;DATE(2020,9,1),MONTH(F127)=9),(NETWORKDAYS(Lister!$D$20,F127,Lister!$D$7:$D$13)-P127)*N127/NETWORKDAYS(Lister!$D$20,Lister!$E$20,Lister!$D$7:$D$13),IF(AND(E127&lt;DATE(2020,9,1),F127&gt;DATE(2020,9,30)),(NETWORKDAYS(Lister!$D$20,Lister!$E$20,Lister!$D$7:$D$13)-P127)*N127/NETWORKDAYS(Lister!$D$20,Lister!$E$20,Lister!$D$7:$D$13),IF(OR(AND(E127&lt;DATE(2020,9,1),F127&lt;DATE(2020,9,1)),E127&gt;DATE(2020,9,30)),0)))))),0),"")</f>
        <v/>
      </c>
      <c r="X127" s="50" t="str">
        <f>IFERROR(MAX(IF(OR(O127="",P127="",Q127="",R127="",S127="",T127="",U127=""),"",IF(AND(MONTH(E127)=10,MONTH(F127)=10),(NETWORKDAYS(E127,F127,Lister!$D$7:$D$13)-Q127)*N127/NETWORKDAYS(Lister!$D$21,Lister!$E$21,Lister!$D$7:$D$13),IF(AND(MONTH(E127)=10,F127&gt;DATE(2020,10,31)),(NETWORKDAYS(E127,Lister!$E$21,Lister!$D$7:$D$13)-Q127)*N127/NETWORKDAYS(Lister!$D$21,Lister!$E$21,Lister!$D$7:$D$13),IF(AND(E127&lt;DATE(2020,10,1),MONTH(F127)=10),(NETWORKDAYS(Lister!$D$21,F127,Lister!$D$7:$D$13)-Q127)*N127/NETWORKDAYS(Lister!$D$21,Lister!$E$21,Lister!$D$7:$D$13),IF(AND(E127&lt;DATE(2020,31,1),F127&gt;DATE(2020,10,31)),(NETWORKDAYS(Lister!$D$21,Lister!$E$21,Lister!$D$7:$D$13)-Q127)*N127/NETWORKDAYS(Lister!$D$21,Lister!$E$21,Lister!$D$7:$D$13),IF(OR(AND(E127&lt;DATE(2020,10,1),F127&lt;DATE(2020,10,1)),E127&gt;DATE(2020,10,31)),0)))))),0),"")</f>
        <v/>
      </c>
      <c r="Y127" s="50" t="str">
        <f>IFERROR(MAX(IF(OR(O127="",P127="",Q127="",R127="",S127="",T127="",U127=""),"",IF(AND(MONTH(E127)=11,MONTH(F127)=11),(NETWORKDAYS(E127,F127,Lister!$D$7:$D$13)-R127)*N127/NETWORKDAYS(Lister!$D$22,Lister!$E$22,Lister!$D$7:$D$13),IF(AND(MONTH(E127)=11,F127&gt;DATE(2020,11,30)),(NETWORKDAYS(E127,Lister!$E$22,Lister!$D$7:$D$13)-R127)*N127/NETWORKDAYS(Lister!$D$22,Lister!$E$22,Lister!$D$7:$D$13),IF(AND(E127&lt;DATE(2020,11,1),MONTH(F127)=11),(NETWORKDAYS(Lister!$D$22,F127,Lister!$D$7:$D$13)-R127)*N127/NETWORKDAYS(Lister!$D$22,Lister!$E$22,Lister!$D$7:$D$13),IF(AND(E127&lt;DATE(2020,11,1),F127&gt;DATE(2020,11,30)),(NETWORKDAYS(Lister!$D$22,Lister!$E$22,Lister!$D$7:$D$13)-R127)*N127/NETWORKDAYS(Lister!$D$22,Lister!$E$22,Lister!$D$7:$D$13),IF(OR(AND(E127&lt;DATE(2020,11,1),F127&lt;DATE(2020,11,1)),E127&gt;DATE(2020,11,30)),0)))))),0),"")</f>
        <v/>
      </c>
      <c r="Z127" s="50" t="str">
        <f>IFERROR(MAX(IF(OR(O127="",P127="",Q127="",R127="",S127="",T127="",U127=""),"",IF(AND(MONTH(E127)=12,MONTH(F127)=12),(NETWORKDAYS(E127,F127,Lister!$D$7:$D$13)-S127)*N127/NETWORKDAYS(Lister!$D$23,Lister!$E$23,Lister!$D$7:$D$13),IF(AND(MONTH(E127)=12,F127&gt;DATE(2020,12,31)),(NETWORKDAYS(E127,Lister!$E$23,Lister!$D$7:$D$13)-S127)*N127/NETWORKDAYS(Lister!$D$23,Lister!$E$23,Lister!$D$7:$D$13),IF(AND(E127&lt;DATE(2020,12,1),MONTH(F127)=12),(NETWORKDAYS(Lister!$D$23,F127,Lister!$D$7:$D$13)-S127)*N127/NETWORKDAYS(Lister!$D$23,Lister!$E$23,Lister!$D$7:$D$13),IF(AND(E127&lt;DATE(2020,12,1),F127&gt;DATE(2020,12,31)),(NETWORKDAYS(Lister!$D$23,Lister!$E$23,Lister!$D$7:$D$13)-S127)*N127/NETWORKDAYS(Lister!$D$23,Lister!$E$23,Lister!$D$7:$D$13),IF(OR(AND(E127&lt;DATE(2020,12,1),F127&lt;DATE(2020,12,1)),E127&gt;DATE(2020,12,31)),0)))))),0),"")</f>
        <v/>
      </c>
      <c r="AA127" s="50" t="str">
        <f>IFERROR(MAX(IF(OR(O127="",P127="",Q127="",R127="",S127="",T127="",U127=""),"",IF(AND(MONTH(E127)=1,MONTH(F127)=1),(NETWORKDAYS(E127,F127,Lister!$D$7:$D$13)-T127)*N127/NETWORKDAYS(Lister!$D$24,Lister!$E$24,Lister!$D$7:$D$13),IF(AND(MONTH(E127)=1,F127&gt;DATE(2021,1,31)),(NETWORKDAYS(E127,Lister!$E$24,Lister!$D$7:$D$13)-T127)*N127/NETWORKDAYS(Lister!$D$24,Lister!$E$24,Lister!$D$7:$D$13),IF(AND(E127&lt;DATE(2021,1,1),MONTH(F127)=1),(NETWORKDAYS(Lister!$D$24,F127,Lister!$D$7:$D$13)-T127)*N127/NETWORKDAYS(Lister!$D$24,Lister!$E$24,Lister!$D$7:$D$13),IF(AND(E127&lt;DATE(2021,1,1),F127&gt;DATE(2021,1,31)),(NETWORKDAYS(Lister!$D$24,Lister!$E$24,Lister!$D$7:$D$13)-T127)*N127/NETWORKDAYS(Lister!$D$24,Lister!$E$24,Lister!$D$7:$D$13),IF(OR(AND(E127&lt;DATE(2021,1,1),F127&lt;DATE(2021,1,1)),E127&gt;DATE(2021,1,31)),0)))))),0),"")</f>
        <v/>
      </c>
      <c r="AB127" s="50" t="str">
        <f>IFERROR(MAX(IF(OR(O127="",P127="",Q127="",R127="",S127="",T127="",U127=""),"",IF(AND(MONTH(E127)=2,MONTH(F127)=2),(NETWORKDAYS(E127,F127,Lister!$D$7:$D$13)-U127)*N127/NETWORKDAYS(Lister!$D$25,Lister!$E$25,Lister!$D$7:$D$13),IF(AND(E127&lt;DATE(2021,2,1),MONTH(F127)=2),(NETWORKDAYS(Lister!$D$25,F127,Lister!$D$7:$D$13)-U127)*N127/NETWORKDAYS(Lister!$D$25,Lister!$E$25,Lister!$D$7:$D$13),IF(AND(E127&lt;DATE(2021,2,1),F127&lt;DATE(2021,2,1)),0)))),0),"")</f>
        <v/>
      </c>
      <c r="AC127" s="52" t="str">
        <f t="shared" si="8"/>
        <v/>
      </c>
    </row>
    <row r="128" spans="1:29" x14ac:dyDescent="0.35">
      <c r="A128" s="11" t="str">
        <f t="shared" si="9"/>
        <v/>
      </c>
      <c r="B128" s="33"/>
      <c r="C128" s="17"/>
      <c r="D128" s="18"/>
      <c r="E128" s="12"/>
      <c r="F128" s="12"/>
      <c r="G128" s="42" t="str">
        <f>IF(OR(E128="",F128=""),"",NETWORKDAYS(E128,F128,Lister!$D$7:$D$13))</f>
        <v/>
      </c>
      <c r="H128" s="14"/>
      <c r="I128" s="25" t="str">
        <f t="shared" si="5"/>
        <v/>
      </c>
      <c r="J128" s="47"/>
      <c r="K128" s="48"/>
      <c r="L128" s="15"/>
      <c r="M128" s="51" t="str">
        <f t="shared" si="6"/>
        <v/>
      </c>
      <c r="N128" s="49" t="str">
        <f t="shared" si="7"/>
        <v/>
      </c>
      <c r="O128" s="15"/>
      <c r="P128" s="15"/>
      <c r="Q128" s="15"/>
      <c r="R128" s="15"/>
      <c r="S128" s="15"/>
      <c r="T128" s="15"/>
      <c r="U128" s="15"/>
      <c r="V128" s="50" t="str">
        <f>IFERROR(MAX(IF(OR(O128="",P128="",Q128="",R128="",S128="",T128="",U128=""),"",IF(AND(MONTH(E128)=8,MONTH(F128)=8),(NETWORKDAYS(E128,F128,Lister!$D$7:$D$13)-O128)*N128/NETWORKDAYS(Lister!$D$19,Lister!$E$19,Lister!$D$7:$D$13),IF(AND(MONTH(E128)=8,F128&gt;DATE(2020,8,31)),(NETWORKDAYS(E128,Lister!$E$19,Lister!$D$7:$D$13)-O128)*N128/NETWORKDAYS(Lister!$D$19,Lister!$E$19,Lister!$D$7:$D$13),IF(E128&gt;DATE(2020,8,31),0)))),0),"")</f>
        <v/>
      </c>
      <c r="W128" s="50" t="str">
        <f>IFERROR(MAX(IF(OR(O128="",P128="",Q128="",R128="",S128="",T128="",U128=""),"",IF(AND(MONTH(E128)=9,MONTH(F128)=9),(NETWORKDAYS(E128,F128,Lister!$D$7:$D$13)-P128)*N128/NETWORKDAYS(Lister!$D$20,Lister!$E$20,Lister!$D$7:$D$13),IF(AND(MONTH(E128)=9,F128&gt;DATE(2020,9,30)),(NETWORKDAYS(E128,Lister!$E$20,Lister!$D$7:$D$13)-P128)*N128/NETWORKDAYS(Lister!$D$20,Lister!$E$20,Lister!$D$7:$D$13),IF(AND(E128&lt;DATE(2020,9,1),MONTH(F128)=9),(NETWORKDAYS(Lister!$D$20,F128,Lister!$D$7:$D$13)-P128)*N128/NETWORKDAYS(Lister!$D$20,Lister!$E$20,Lister!$D$7:$D$13),IF(AND(E128&lt;DATE(2020,9,1),F128&gt;DATE(2020,9,30)),(NETWORKDAYS(Lister!$D$20,Lister!$E$20,Lister!$D$7:$D$13)-P128)*N128/NETWORKDAYS(Lister!$D$20,Lister!$E$20,Lister!$D$7:$D$13),IF(OR(AND(E128&lt;DATE(2020,9,1),F128&lt;DATE(2020,9,1)),E128&gt;DATE(2020,9,30)),0)))))),0),"")</f>
        <v/>
      </c>
      <c r="X128" s="50" t="str">
        <f>IFERROR(MAX(IF(OR(O128="",P128="",Q128="",R128="",S128="",T128="",U128=""),"",IF(AND(MONTH(E128)=10,MONTH(F128)=10),(NETWORKDAYS(E128,F128,Lister!$D$7:$D$13)-Q128)*N128/NETWORKDAYS(Lister!$D$21,Lister!$E$21,Lister!$D$7:$D$13),IF(AND(MONTH(E128)=10,F128&gt;DATE(2020,10,31)),(NETWORKDAYS(E128,Lister!$E$21,Lister!$D$7:$D$13)-Q128)*N128/NETWORKDAYS(Lister!$D$21,Lister!$E$21,Lister!$D$7:$D$13),IF(AND(E128&lt;DATE(2020,10,1),MONTH(F128)=10),(NETWORKDAYS(Lister!$D$21,F128,Lister!$D$7:$D$13)-Q128)*N128/NETWORKDAYS(Lister!$D$21,Lister!$E$21,Lister!$D$7:$D$13),IF(AND(E128&lt;DATE(2020,31,1),F128&gt;DATE(2020,10,31)),(NETWORKDAYS(Lister!$D$21,Lister!$E$21,Lister!$D$7:$D$13)-Q128)*N128/NETWORKDAYS(Lister!$D$21,Lister!$E$21,Lister!$D$7:$D$13),IF(OR(AND(E128&lt;DATE(2020,10,1),F128&lt;DATE(2020,10,1)),E128&gt;DATE(2020,10,31)),0)))))),0),"")</f>
        <v/>
      </c>
      <c r="Y128" s="50" t="str">
        <f>IFERROR(MAX(IF(OR(O128="",P128="",Q128="",R128="",S128="",T128="",U128=""),"",IF(AND(MONTH(E128)=11,MONTH(F128)=11),(NETWORKDAYS(E128,F128,Lister!$D$7:$D$13)-R128)*N128/NETWORKDAYS(Lister!$D$22,Lister!$E$22,Lister!$D$7:$D$13),IF(AND(MONTH(E128)=11,F128&gt;DATE(2020,11,30)),(NETWORKDAYS(E128,Lister!$E$22,Lister!$D$7:$D$13)-R128)*N128/NETWORKDAYS(Lister!$D$22,Lister!$E$22,Lister!$D$7:$D$13),IF(AND(E128&lt;DATE(2020,11,1),MONTH(F128)=11),(NETWORKDAYS(Lister!$D$22,F128,Lister!$D$7:$D$13)-R128)*N128/NETWORKDAYS(Lister!$D$22,Lister!$E$22,Lister!$D$7:$D$13),IF(AND(E128&lt;DATE(2020,11,1),F128&gt;DATE(2020,11,30)),(NETWORKDAYS(Lister!$D$22,Lister!$E$22,Lister!$D$7:$D$13)-R128)*N128/NETWORKDAYS(Lister!$D$22,Lister!$E$22,Lister!$D$7:$D$13),IF(OR(AND(E128&lt;DATE(2020,11,1),F128&lt;DATE(2020,11,1)),E128&gt;DATE(2020,11,30)),0)))))),0),"")</f>
        <v/>
      </c>
      <c r="Z128" s="50" t="str">
        <f>IFERROR(MAX(IF(OR(O128="",P128="",Q128="",R128="",S128="",T128="",U128=""),"",IF(AND(MONTH(E128)=12,MONTH(F128)=12),(NETWORKDAYS(E128,F128,Lister!$D$7:$D$13)-S128)*N128/NETWORKDAYS(Lister!$D$23,Lister!$E$23,Lister!$D$7:$D$13),IF(AND(MONTH(E128)=12,F128&gt;DATE(2020,12,31)),(NETWORKDAYS(E128,Lister!$E$23,Lister!$D$7:$D$13)-S128)*N128/NETWORKDAYS(Lister!$D$23,Lister!$E$23,Lister!$D$7:$D$13),IF(AND(E128&lt;DATE(2020,12,1),MONTH(F128)=12),(NETWORKDAYS(Lister!$D$23,F128,Lister!$D$7:$D$13)-S128)*N128/NETWORKDAYS(Lister!$D$23,Lister!$E$23,Lister!$D$7:$D$13),IF(AND(E128&lt;DATE(2020,12,1),F128&gt;DATE(2020,12,31)),(NETWORKDAYS(Lister!$D$23,Lister!$E$23,Lister!$D$7:$D$13)-S128)*N128/NETWORKDAYS(Lister!$D$23,Lister!$E$23,Lister!$D$7:$D$13),IF(OR(AND(E128&lt;DATE(2020,12,1),F128&lt;DATE(2020,12,1)),E128&gt;DATE(2020,12,31)),0)))))),0),"")</f>
        <v/>
      </c>
      <c r="AA128" s="50" t="str">
        <f>IFERROR(MAX(IF(OR(O128="",P128="",Q128="",R128="",S128="",T128="",U128=""),"",IF(AND(MONTH(E128)=1,MONTH(F128)=1),(NETWORKDAYS(E128,F128,Lister!$D$7:$D$13)-T128)*N128/NETWORKDAYS(Lister!$D$24,Lister!$E$24,Lister!$D$7:$D$13),IF(AND(MONTH(E128)=1,F128&gt;DATE(2021,1,31)),(NETWORKDAYS(E128,Lister!$E$24,Lister!$D$7:$D$13)-T128)*N128/NETWORKDAYS(Lister!$D$24,Lister!$E$24,Lister!$D$7:$D$13),IF(AND(E128&lt;DATE(2021,1,1),MONTH(F128)=1),(NETWORKDAYS(Lister!$D$24,F128,Lister!$D$7:$D$13)-T128)*N128/NETWORKDAYS(Lister!$D$24,Lister!$E$24,Lister!$D$7:$D$13),IF(AND(E128&lt;DATE(2021,1,1),F128&gt;DATE(2021,1,31)),(NETWORKDAYS(Lister!$D$24,Lister!$E$24,Lister!$D$7:$D$13)-T128)*N128/NETWORKDAYS(Lister!$D$24,Lister!$E$24,Lister!$D$7:$D$13),IF(OR(AND(E128&lt;DATE(2021,1,1),F128&lt;DATE(2021,1,1)),E128&gt;DATE(2021,1,31)),0)))))),0),"")</f>
        <v/>
      </c>
      <c r="AB128" s="50" t="str">
        <f>IFERROR(MAX(IF(OR(O128="",P128="",Q128="",R128="",S128="",T128="",U128=""),"",IF(AND(MONTH(E128)=2,MONTH(F128)=2),(NETWORKDAYS(E128,F128,Lister!$D$7:$D$13)-U128)*N128/NETWORKDAYS(Lister!$D$25,Lister!$E$25,Lister!$D$7:$D$13),IF(AND(E128&lt;DATE(2021,2,1),MONTH(F128)=2),(NETWORKDAYS(Lister!$D$25,F128,Lister!$D$7:$D$13)-U128)*N128/NETWORKDAYS(Lister!$D$25,Lister!$E$25,Lister!$D$7:$D$13),IF(AND(E128&lt;DATE(2021,2,1),F128&lt;DATE(2021,2,1)),0)))),0),"")</f>
        <v/>
      </c>
      <c r="AC128" s="52" t="str">
        <f t="shared" si="8"/>
        <v/>
      </c>
    </row>
    <row r="129" spans="1:29" x14ac:dyDescent="0.35">
      <c r="A129" s="11" t="str">
        <f t="shared" si="9"/>
        <v/>
      </c>
      <c r="B129" s="33"/>
      <c r="C129" s="17"/>
      <c r="D129" s="18"/>
      <c r="E129" s="12"/>
      <c r="F129" s="12"/>
      <c r="G129" s="42" t="str">
        <f>IF(OR(E129="",F129=""),"",NETWORKDAYS(E129,F129,Lister!$D$7:$D$13))</f>
        <v/>
      </c>
      <c r="H129" s="14"/>
      <c r="I129" s="25" t="str">
        <f t="shared" si="5"/>
        <v/>
      </c>
      <c r="J129" s="47"/>
      <c r="K129" s="48"/>
      <c r="L129" s="15"/>
      <c r="M129" s="51" t="str">
        <f t="shared" si="6"/>
        <v/>
      </c>
      <c r="N129" s="49" t="str">
        <f t="shared" si="7"/>
        <v/>
      </c>
      <c r="O129" s="15"/>
      <c r="P129" s="15"/>
      <c r="Q129" s="15"/>
      <c r="R129" s="15"/>
      <c r="S129" s="15"/>
      <c r="T129" s="15"/>
      <c r="U129" s="15"/>
      <c r="V129" s="50" t="str">
        <f>IFERROR(MAX(IF(OR(O129="",P129="",Q129="",R129="",S129="",T129="",U129=""),"",IF(AND(MONTH(E129)=8,MONTH(F129)=8),(NETWORKDAYS(E129,F129,Lister!$D$7:$D$13)-O129)*N129/NETWORKDAYS(Lister!$D$19,Lister!$E$19,Lister!$D$7:$D$13),IF(AND(MONTH(E129)=8,F129&gt;DATE(2020,8,31)),(NETWORKDAYS(E129,Lister!$E$19,Lister!$D$7:$D$13)-O129)*N129/NETWORKDAYS(Lister!$D$19,Lister!$E$19,Lister!$D$7:$D$13),IF(E129&gt;DATE(2020,8,31),0)))),0),"")</f>
        <v/>
      </c>
      <c r="W129" s="50" t="str">
        <f>IFERROR(MAX(IF(OR(O129="",P129="",Q129="",R129="",S129="",T129="",U129=""),"",IF(AND(MONTH(E129)=9,MONTH(F129)=9),(NETWORKDAYS(E129,F129,Lister!$D$7:$D$13)-P129)*N129/NETWORKDAYS(Lister!$D$20,Lister!$E$20,Lister!$D$7:$D$13),IF(AND(MONTH(E129)=9,F129&gt;DATE(2020,9,30)),(NETWORKDAYS(E129,Lister!$E$20,Lister!$D$7:$D$13)-P129)*N129/NETWORKDAYS(Lister!$D$20,Lister!$E$20,Lister!$D$7:$D$13),IF(AND(E129&lt;DATE(2020,9,1),MONTH(F129)=9),(NETWORKDAYS(Lister!$D$20,F129,Lister!$D$7:$D$13)-P129)*N129/NETWORKDAYS(Lister!$D$20,Lister!$E$20,Lister!$D$7:$D$13),IF(AND(E129&lt;DATE(2020,9,1),F129&gt;DATE(2020,9,30)),(NETWORKDAYS(Lister!$D$20,Lister!$E$20,Lister!$D$7:$D$13)-P129)*N129/NETWORKDAYS(Lister!$D$20,Lister!$E$20,Lister!$D$7:$D$13),IF(OR(AND(E129&lt;DATE(2020,9,1),F129&lt;DATE(2020,9,1)),E129&gt;DATE(2020,9,30)),0)))))),0),"")</f>
        <v/>
      </c>
      <c r="X129" s="50" t="str">
        <f>IFERROR(MAX(IF(OR(O129="",P129="",Q129="",R129="",S129="",T129="",U129=""),"",IF(AND(MONTH(E129)=10,MONTH(F129)=10),(NETWORKDAYS(E129,F129,Lister!$D$7:$D$13)-Q129)*N129/NETWORKDAYS(Lister!$D$21,Lister!$E$21,Lister!$D$7:$D$13),IF(AND(MONTH(E129)=10,F129&gt;DATE(2020,10,31)),(NETWORKDAYS(E129,Lister!$E$21,Lister!$D$7:$D$13)-Q129)*N129/NETWORKDAYS(Lister!$D$21,Lister!$E$21,Lister!$D$7:$D$13),IF(AND(E129&lt;DATE(2020,10,1),MONTH(F129)=10),(NETWORKDAYS(Lister!$D$21,F129,Lister!$D$7:$D$13)-Q129)*N129/NETWORKDAYS(Lister!$D$21,Lister!$E$21,Lister!$D$7:$D$13),IF(AND(E129&lt;DATE(2020,31,1),F129&gt;DATE(2020,10,31)),(NETWORKDAYS(Lister!$D$21,Lister!$E$21,Lister!$D$7:$D$13)-Q129)*N129/NETWORKDAYS(Lister!$D$21,Lister!$E$21,Lister!$D$7:$D$13),IF(OR(AND(E129&lt;DATE(2020,10,1),F129&lt;DATE(2020,10,1)),E129&gt;DATE(2020,10,31)),0)))))),0),"")</f>
        <v/>
      </c>
      <c r="Y129" s="50" t="str">
        <f>IFERROR(MAX(IF(OR(O129="",P129="",Q129="",R129="",S129="",T129="",U129=""),"",IF(AND(MONTH(E129)=11,MONTH(F129)=11),(NETWORKDAYS(E129,F129,Lister!$D$7:$D$13)-R129)*N129/NETWORKDAYS(Lister!$D$22,Lister!$E$22,Lister!$D$7:$D$13),IF(AND(MONTH(E129)=11,F129&gt;DATE(2020,11,30)),(NETWORKDAYS(E129,Lister!$E$22,Lister!$D$7:$D$13)-R129)*N129/NETWORKDAYS(Lister!$D$22,Lister!$E$22,Lister!$D$7:$D$13),IF(AND(E129&lt;DATE(2020,11,1),MONTH(F129)=11),(NETWORKDAYS(Lister!$D$22,F129,Lister!$D$7:$D$13)-R129)*N129/NETWORKDAYS(Lister!$D$22,Lister!$E$22,Lister!$D$7:$D$13),IF(AND(E129&lt;DATE(2020,11,1),F129&gt;DATE(2020,11,30)),(NETWORKDAYS(Lister!$D$22,Lister!$E$22,Lister!$D$7:$D$13)-R129)*N129/NETWORKDAYS(Lister!$D$22,Lister!$E$22,Lister!$D$7:$D$13),IF(OR(AND(E129&lt;DATE(2020,11,1),F129&lt;DATE(2020,11,1)),E129&gt;DATE(2020,11,30)),0)))))),0),"")</f>
        <v/>
      </c>
      <c r="Z129" s="50" t="str">
        <f>IFERROR(MAX(IF(OR(O129="",P129="",Q129="",R129="",S129="",T129="",U129=""),"",IF(AND(MONTH(E129)=12,MONTH(F129)=12),(NETWORKDAYS(E129,F129,Lister!$D$7:$D$13)-S129)*N129/NETWORKDAYS(Lister!$D$23,Lister!$E$23,Lister!$D$7:$D$13),IF(AND(MONTH(E129)=12,F129&gt;DATE(2020,12,31)),(NETWORKDAYS(E129,Lister!$E$23,Lister!$D$7:$D$13)-S129)*N129/NETWORKDAYS(Lister!$D$23,Lister!$E$23,Lister!$D$7:$D$13),IF(AND(E129&lt;DATE(2020,12,1),MONTH(F129)=12),(NETWORKDAYS(Lister!$D$23,F129,Lister!$D$7:$D$13)-S129)*N129/NETWORKDAYS(Lister!$D$23,Lister!$E$23,Lister!$D$7:$D$13),IF(AND(E129&lt;DATE(2020,12,1),F129&gt;DATE(2020,12,31)),(NETWORKDAYS(Lister!$D$23,Lister!$E$23,Lister!$D$7:$D$13)-S129)*N129/NETWORKDAYS(Lister!$D$23,Lister!$E$23,Lister!$D$7:$D$13),IF(OR(AND(E129&lt;DATE(2020,12,1),F129&lt;DATE(2020,12,1)),E129&gt;DATE(2020,12,31)),0)))))),0),"")</f>
        <v/>
      </c>
      <c r="AA129" s="50" t="str">
        <f>IFERROR(MAX(IF(OR(O129="",P129="",Q129="",R129="",S129="",T129="",U129=""),"",IF(AND(MONTH(E129)=1,MONTH(F129)=1),(NETWORKDAYS(E129,F129,Lister!$D$7:$D$13)-T129)*N129/NETWORKDAYS(Lister!$D$24,Lister!$E$24,Lister!$D$7:$D$13),IF(AND(MONTH(E129)=1,F129&gt;DATE(2021,1,31)),(NETWORKDAYS(E129,Lister!$E$24,Lister!$D$7:$D$13)-T129)*N129/NETWORKDAYS(Lister!$D$24,Lister!$E$24,Lister!$D$7:$D$13),IF(AND(E129&lt;DATE(2021,1,1),MONTH(F129)=1),(NETWORKDAYS(Lister!$D$24,F129,Lister!$D$7:$D$13)-T129)*N129/NETWORKDAYS(Lister!$D$24,Lister!$E$24,Lister!$D$7:$D$13),IF(AND(E129&lt;DATE(2021,1,1),F129&gt;DATE(2021,1,31)),(NETWORKDAYS(Lister!$D$24,Lister!$E$24,Lister!$D$7:$D$13)-T129)*N129/NETWORKDAYS(Lister!$D$24,Lister!$E$24,Lister!$D$7:$D$13),IF(OR(AND(E129&lt;DATE(2021,1,1),F129&lt;DATE(2021,1,1)),E129&gt;DATE(2021,1,31)),0)))))),0),"")</f>
        <v/>
      </c>
      <c r="AB129" s="50" t="str">
        <f>IFERROR(MAX(IF(OR(O129="",P129="",Q129="",R129="",S129="",T129="",U129=""),"",IF(AND(MONTH(E129)=2,MONTH(F129)=2),(NETWORKDAYS(E129,F129,Lister!$D$7:$D$13)-U129)*N129/NETWORKDAYS(Lister!$D$25,Lister!$E$25,Lister!$D$7:$D$13),IF(AND(E129&lt;DATE(2021,2,1),MONTH(F129)=2),(NETWORKDAYS(Lister!$D$25,F129,Lister!$D$7:$D$13)-U129)*N129/NETWORKDAYS(Lister!$D$25,Lister!$E$25,Lister!$D$7:$D$13),IF(AND(E129&lt;DATE(2021,2,1),F129&lt;DATE(2021,2,1)),0)))),0),"")</f>
        <v/>
      </c>
      <c r="AC129" s="52" t="str">
        <f t="shared" si="8"/>
        <v/>
      </c>
    </row>
    <row r="130" spans="1:29" x14ac:dyDescent="0.35">
      <c r="A130" s="11" t="str">
        <f t="shared" si="9"/>
        <v/>
      </c>
      <c r="B130" s="33"/>
      <c r="C130" s="17"/>
      <c r="D130" s="18"/>
      <c r="E130" s="12"/>
      <c r="F130" s="12"/>
      <c r="G130" s="42" t="str">
        <f>IF(OR(E130="",F130=""),"",NETWORKDAYS(E130,F130,Lister!$D$7:$D$13))</f>
        <v/>
      </c>
      <c r="H130" s="14"/>
      <c r="I130" s="25" t="str">
        <f t="shared" si="5"/>
        <v/>
      </c>
      <c r="J130" s="47"/>
      <c r="K130" s="48"/>
      <c r="L130" s="15"/>
      <c r="M130" s="51" t="str">
        <f t="shared" si="6"/>
        <v/>
      </c>
      <c r="N130" s="49" t="str">
        <f t="shared" si="7"/>
        <v/>
      </c>
      <c r="O130" s="15"/>
      <c r="P130" s="15"/>
      <c r="Q130" s="15"/>
      <c r="R130" s="15"/>
      <c r="S130" s="15"/>
      <c r="T130" s="15"/>
      <c r="U130" s="15"/>
      <c r="V130" s="50" t="str">
        <f>IFERROR(MAX(IF(OR(O130="",P130="",Q130="",R130="",S130="",T130="",U130=""),"",IF(AND(MONTH(E130)=8,MONTH(F130)=8),(NETWORKDAYS(E130,F130,Lister!$D$7:$D$13)-O130)*N130/NETWORKDAYS(Lister!$D$19,Lister!$E$19,Lister!$D$7:$D$13),IF(AND(MONTH(E130)=8,F130&gt;DATE(2020,8,31)),(NETWORKDAYS(E130,Lister!$E$19,Lister!$D$7:$D$13)-O130)*N130/NETWORKDAYS(Lister!$D$19,Lister!$E$19,Lister!$D$7:$D$13),IF(E130&gt;DATE(2020,8,31),0)))),0),"")</f>
        <v/>
      </c>
      <c r="W130" s="50" t="str">
        <f>IFERROR(MAX(IF(OR(O130="",P130="",Q130="",R130="",S130="",T130="",U130=""),"",IF(AND(MONTH(E130)=9,MONTH(F130)=9),(NETWORKDAYS(E130,F130,Lister!$D$7:$D$13)-P130)*N130/NETWORKDAYS(Lister!$D$20,Lister!$E$20,Lister!$D$7:$D$13),IF(AND(MONTH(E130)=9,F130&gt;DATE(2020,9,30)),(NETWORKDAYS(E130,Lister!$E$20,Lister!$D$7:$D$13)-P130)*N130/NETWORKDAYS(Lister!$D$20,Lister!$E$20,Lister!$D$7:$D$13),IF(AND(E130&lt;DATE(2020,9,1),MONTH(F130)=9),(NETWORKDAYS(Lister!$D$20,F130,Lister!$D$7:$D$13)-P130)*N130/NETWORKDAYS(Lister!$D$20,Lister!$E$20,Lister!$D$7:$D$13),IF(AND(E130&lt;DATE(2020,9,1),F130&gt;DATE(2020,9,30)),(NETWORKDAYS(Lister!$D$20,Lister!$E$20,Lister!$D$7:$D$13)-P130)*N130/NETWORKDAYS(Lister!$D$20,Lister!$E$20,Lister!$D$7:$D$13),IF(OR(AND(E130&lt;DATE(2020,9,1),F130&lt;DATE(2020,9,1)),E130&gt;DATE(2020,9,30)),0)))))),0),"")</f>
        <v/>
      </c>
      <c r="X130" s="50" t="str">
        <f>IFERROR(MAX(IF(OR(O130="",P130="",Q130="",R130="",S130="",T130="",U130=""),"",IF(AND(MONTH(E130)=10,MONTH(F130)=10),(NETWORKDAYS(E130,F130,Lister!$D$7:$D$13)-Q130)*N130/NETWORKDAYS(Lister!$D$21,Lister!$E$21,Lister!$D$7:$D$13),IF(AND(MONTH(E130)=10,F130&gt;DATE(2020,10,31)),(NETWORKDAYS(E130,Lister!$E$21,Lister!$D$7:$D$13)-Q130)*N130/NETWORKDAYS(Lister!$D$21,Lister!$E$21,Lister!$D$7:$D$13),IF(AND(E130&lt;DATE(2020,10,1),MONTH(F130)=10),(NETWORKDAYS(Lister!$D$21,F130,Lister!$D$7:$D$13)-Q130)*N130/NETWORKDAYS(Lister!$D$21,Lister!$E$21,Lister!$D$7:$D$13),IF(AND(E130&lt;DATE(2020,31,1),F130&gt;DATE(2020,10,31)),(NETWORKDAYS(Lister!$D$21,Lister!$E$21,Lister!$D$7:$D$13)-Q130)*N130/NETWORKDAYS(Lister!$D$21,Lister!$E$21,Lister!$D$7:$D$13),IF(OR(AND(E130&lt;DATE(2020,10,1),F130&lt;DATE(2020,10,1)),E130&gt;DATE(2020,10,31)),0)))))),0),"")</f>
        <v/>
      </c>
      <c r="Y130" s="50" t="str">
        <f>IFERROR(MAX(IF(OR(O130="",P130="",Q130="",R130="",S130="",T130="",U130=""),"",IF(AND(MONTH(E130)=11,MONTH(F130)=11),(NETWORKDAYS(E130,F130,Lister!$D$7:$D$13)-R130)*N130/NETWORKDAYS(Lister!$D$22,Lister!$E$22,Lister!$D$7:$D$13),IF(AND(MONTH(E130)=11,F130&gt;DATE(2020,11,30)),(NETWORKDAYS(E130,Lister!$E$22,Lister!$D$7:$D$13)-R130)*N130/NETWORKDAYS(Lister!$D$22,Lister!$E$22,Lister!$D$7:$D$13),IF(AND(E130&lt;DATE(2020,11,1),MONTH(F130)=11),(NETWORKDAYS(Lister!$D$22,F130,Lister!$D$7:$D$13)-R130)*N130/NETWORKDAYS(Lister!$D$22,Lister!$E$22,Lister!$D$7:$D$13),IF(AND(E130&lt;DATE(2020,11,1),F130&gt;DATE(2020,11,30)),(NETWORKDAYS(Lister!$D$22,Lister!$E$22,Lister!$D$7:$D$13)-R130)*N130/NETWORKDAYS(Lister!$D$22,Lister!$E$22,Lister!$D$7:$D$13),IF(OR(AND(E130&lt;DATE(2020,11,1),F130&lt;DATE(2020,11,1)),E130&gt;DATE(2020,11,30)),0)))))),0),"")</f>
        <v/>
      </c>
      <c r="Z130" s="50" t="str">
        <f>IFERROR(MAX(IF(OR(O130="",P130="",Q130="",R130="",S130="",T130="",U130=""),"",IF(AND(MONTH(E130)=12,MONTH(F130)=12),(NETWORKDAYS(E130,F130,Lister!$D$7:$D$13)-S130)*N130/NETWORKDAYS(Lister!$D$23,Lister!$E$23,Lister!$D$7:$D$13),IF(AND(MONTH(E130)=12,F130&gt;DATE(2020,12,31)),(NETWORKDAYS(E130,Lister!$E$23,Lister!$D$7:$D$13)-S130)*N130/NETWORKDAYS(Lister!$D$23,Lister!$E$23,Lister!$D$7:$D$13),IF(AND(E130&lt;DATE(2020,12,1),MONTH(F130)=12),(NETWORKDAYS(Lister!$D$23,F130,Lister!$D$7:$D$13)-S130)*N130/NETWORKDAYS(Lister!$D$23,Lister!$E$23,Lister!$D$7:$D$13),IF(AND(E130&lt;DATE(2020,12,1),F130&gt;DATE(2020,12,31)),(NETWORKDAYS(Lister!$D$23,Lister!$E$23,Lister!$D$7:$D$13)-S130)*N130/NETWORKDAYS(Lister!$D$23,Lister!$E$23,Lister!$D$7:$D$13),IF(OR(AND(E130&lt;DATE(2020,12,1),F130&lt;DATE(2020,12,1)),E130&gt;DATE(2020,12,31)),0)))))),0),"")</f>
        <v/>
      </c>
      <c r="AA130" s="50" t="str">
        <f>IFERROR(MAX(IF(OR(O130="",P130="",Q130="",R130="",S130="",T130="",U130=""),"",IF(AND(MONTH(E130)=1,MONTH(F130)=1),(NETWORKDAYS(E130,F130,Lister!$D$7:$D$13)-T130)*N130/NETWORKDAYS(Lister!$D$24,Lister!$E$24,Lister!$D$7:$D$13),IF(AND(MONTH(E130)=1,F130&gt;DATE(2021,1,31)),(NETWORKDAYS(E130,Lister!$E$24,Lister!$D$7:$D$13)-T130)*N130/NETWORKDAYS(Lister!$D$24,Lister!$E$24,Lister!$D$7:$D$13),IF(AND(E130&lt;DATE(2021,1,1),MONTH(F130)=1),(NETWORKDAYS(Lister!$D$24,F130,Lister!$D$7:$D$13)-T130)*N130/NETWORKDAYS(Lister!$D$24,Lister!$E$24,Lister!$D$7:$D$13),IF(AND(E130&lt;DATE(2021,1,1),F130&gt;DATE(2021,1,31)),(NETWORKDAYS(Lister!$D$24,Lister!$E$24,Lister!$D$7:$D$13)-T130)*N130/NETWORKDAYS(Lister!$D$24,Lister!$E$24,Lister!$D$7:$D$13),IF(OR(AND(E130&lt;DATE(2021,1,1),F130&lt;DATE(2021,1,1)),E130&gt;DATE(2021,1,31)),0)))))),0),"")</f>
        <v/>
      </c>
      <c r="AB130" s="50" t="str">
        <f>IFERROR(MAX(IF(OR(O130="",P130="",Q130="",R130="",S130="",T130="",U130=""),"",IF(AND(MONTH(E130)=2,MONTH(F130)=2),(NETWORKDAYS(E130,F130,Lister!$D$7:$D$13)-U130)*N130/NETWORKDAYS(Lister!$D$25,Lister!$E$25,Lister!$D$7:$D$13),IF(AND(E130&lt;DATE(2021,2,1),MONTH(F130)=2),(NETWORKDAYS(Lister!$D$25,F130,Lister!$D$7:$D$13)-U130)*N130/NETWORKDAYS(Lister!$D$25,Lister!$E$25,Lister!$D$7:$D$13),IF(AND(E130&lt;DATE(2021,2,1),F130&lt;DATE(2021,2,1)),0)))),0),"")</f>
        <v/>
      </c>
      <c r="AC130" s="52" t="str">
        <f t="shared" si="8"/>
        <v/>
      </c>
    </row>
    <row r="131" spans="1:29" x14ac:dyDescent="0.35">
      <c r="A131" s="11" t="str">
        <f t="shared" si="9"/>
        <v/>
      </c>
      <c r="B131" s="33"/>
      <c r="C131" s="17"/>
      <c r="D131" s="18"/>
      <c r="E131" s="12"/>
      <c r="F131" s="12"/>
      <c r="G131" s="42" t="str">
        <f>IF(OR(E131="",F131=""),"",NETWORKDAYS(E131,F131,Lister!$D$7:$D$13))</f>
        <v/>
      </c>
      <c r="H131" s="14"/>
      <c r="I131" s="25" t="str">
        <f t="shared" si="5"/>
        <v/>
      </c>
      <c r="J131" s="47"/>
      <c r="K131" s="48"/>
      <c r="L131" s="15"/>
      <c r="M131" s="51" t="str">
        <f t="shared" si="6"/>
        <v/>
      </c>
      <c r="N131" s="49" t="str">
        <f t="shared" si="7"/>
        <v/>
      </c>
      <c r="O131" s="15"/>
      <c r="P131" s="15"/>
      <c r="Q131" s="15"/>
      <c r="R131" s="15"/>
      <c r="S131" s="15"/>
      <c r="T131" s="15"/>
      <c r="U131" s="15"/>
      <c r="V131" s="50" t="str">
        <f>IFERROR(MAX(IF(OR(O131="",P131="",Q131="",R131="",S131="",T131="",U131=""),"",IF(AND(MONTH(E131)=8,MONTH(F131)=8),(NETWORKDAYS(E131,F131,Lister!$D$7:$D$13)-O131)*N131/NETWORKDAYS(Lister!$D$19,Lister!$E$19,Lister!$D$7:$D$13),IF(AND(MONTH(E131)=8,F131&gt;DATE(2020,8,31)),(NETWORKDAYS(E131,Lister!$E$19,Lister!$D$7:$D$13)-O131)*N131/NETWORKDAYS(Lister!$D$19,Lister!$E$19,Lister!$D$7:$D$13),IF(E131&gt;DATE(2020,8,31),0)))),0),"")</f>
        <v/>
      </c>
      <c r="W131" s="50" t="str">
        <f>IFERROR(MAX(IF(OR(O131="",P131="",Q131="",R131="",S131="",T131="",U131=""),"",IF(AND(MONTH(E131)=9,MONTH(F131)=9),(NETWORKDAYS(E131,F131,Lister!$D$7:$D$13)-P131)*N131/NETWORKDAYS(Lister!$D$20,Lister!$E$20,Lister!$D$7:$D$13),IF(AND(MONTH(E131)=9,F131&gt;DATE(2020,9,30)),(NETWORKDAYS(E131,Lister!$E$20,Lister!$D$7:$D$13)-P131)*N131/NETWORKDAYS(Lister!$D$20,Lister!$E$20,Lister!$D$7:$D$13),IF(AND(E131&lt;DATE(2020,9,1),MONTH(F131)=9),(NETWORKDAYS(Lister!$D$20,F131,Lister!$D$7:$D$13)-P131)*N131/NETWORKDAYS(Lister!$D$20,Lister!$E$20,Lister!$D$7:$D$13),IF(AND(E131&lt;DATE(2020,9,1),F131&gt;DATE(2020,9,30)),(NETWORKDAYS(Lister!$D$20,Lister!$E$20,Lister!$D$7:$D$13)-P131)*N131/NETWORKDAYS(Lister!$D$20,Lister!$E$20,Lister!$D$7:$D$13),IF(OR(AND(E131&lt;DATE(2020,9,1),F131&lt;DATE(2020,9,1)),E131&gt;DATE(2020,9,30)),0)))))),0),"")</f>
        <v/>
      </c>
      <c r="X131" s="50" t="str">
        <f>IFERROR(MAX(IF(OR(O131="",P131="",Q131="",R131="",S131="",T131="",U131=""),"",IF(AND(MONTH(E131)=10,MONTH(F131)=10),(NETWORKDAYS(E131,F131,Lister!$D$7:$D$13)-Q131)*N131/NETWORKDAYS(Lister!$D$21,Lister!$E$21,Lister!$D$7:$D$13),IF(AND(MONTH(E131)=10,F131&gt;DATE(2020,10,31)),(NETWORKDAYS(E131,Lister!$E$21,Lister!$D$7:$D$13)-Q131)*N131/NETWORKDAYS(Lister!$D$21,Lister!$E$21,Lister!$D$7:$D$13),IF(AND(E131&lt;DATE(2020,10,1),MONTH(F131)=10),(NETWORKDAYS(Lister!$D$21,F131,Lister!$D$7:$D$13)-Q131)*N131/NETWORKDAYS(Lister!$D$21,Lister!$E$21,Lister!$D$7:$D$13),IF(AND(E131&lt;DATE(2020,31,1),F131&gt;DATE(2020,10,31)),(NETWORKDAYS(Lister!$D$21,Lister!$E$21,Lister!$D$7:$D$13)-Q131)*N131/NETWORKDAYS(Lister!$D$21,Lister!$E$21,Lister!$D$7:$D$13),IF(OR(AND(E131&lt;DATE(2020,10,1),F131&lt;DATE(2020,10,1)),E131&gt;DATE(2020,10,31)),0)))))),0),"")</f>
        <v/>
      </c>
      <c r="Y131" s="50" t="str">
        <f>IFERROR(MAX(IF(OR(O131="",P131="",Q131="",R131="",S131="",T131="",U131=""),"",IF(AND(MONTH(E131)=11,MONTH(F131)=11),(NETWORKDAYS(E131,F131,Lister!$D$7:$D$13)-R131)*N131/NETWORKDAYS(Lister!$D$22,Lister!$E$22,Lister!$D$7:$D$13),IF(AND(MONTH(E131)=11,F131&gt;DATE(2020,11,30)),(NETWORKDAYS(E131,Lister!$E$22,Lister!$D$7:$D$13)-R131)*N131/NETWORKDAYS(Lister!$D$22,Lister!$E$22,Lister!$D$7:$D$13),IF(AND(E131&lt;DATE(2020,11,1),MONTH(F131)=11),(NETWORKDAYS(Lister!$D$22,F131,Lister!$D$7:$D$13)-R131)*N131/NETWORKDAYS(Lister!$D$22,Lister!$E$22,Lister!$D$7:$D$13),IF(AND(E131&lt;DATE(2020,11,1),F131&gt;DATE(2020,11,30)),(NETWORKDAYS(Lister!$D$22,Lister!$E$22,Lister!$D$7:$D$13)-R131)*N131/NETWORKDAYS(Lister!$D$22,Lister!$E$22,Lister!$D$7:$D$13),IF(OR(AND(E131&lt;DATE(2020,11,1),F131&lt;DATE(2020,11,1)),E131&gt;DATE(2020,11,30)),0)))))),0),"")</f>
        <v/>
      </c>
      <c r="Z131" s="50" t="str">
        <f>IFERROR(MAX(IF(OR(O131="",P131="",Q131="",R131="",S131="",T131="",U131=""),"",IF(AND(MONTH(E131)=12,MONTH(F131)=12),(NETWORKDAYS(E131,F131,Lister!$D$7:$D$13)-S131)*N131/NETWORKDAYS(Lister!$D$23,Lister!$E$23,Lister!$D$7:$D$13),IF(AND(MONTH(E131)=12,F131&gt;DATE(2020,12,31)),(NETWORKDAYS(E131,Lister!$E$23,Lister!$D$7:$D$13)-S131)*N131/NETWORKDAYS(Lister!$D$23,Lister!$E$23,Lister!$D$7:$D$13),IF(AND(E131&lt;DATE(2020,12,1),MONTH(F131)=12),(NETWORKDAYS(Lister!$D$23,F131,Lister!$D$7:$D$13)-S131)*N131/NETWORKDAYS(Lister!$D$23,Lister!$E$23,Lister!$D$7:$D$13),IF(AND(E131&lt;DATE(2020,12,1),F131&gt;DATE(2020,12,31)),(NETWORKDAYS(Lister!$D$23,Lister!$E$23,Lister!$D$7:$D$13)-S131)*N131/NETWORKDAYS(Lister!$D$23,Lister!$E$23,Lister!$D$7:$D$13),IF(OR(AND(E131&lt;DATE(2020,12,1),F131&lt;DATE(2020,12,1)),E131&gt;DATE(2020,12,31)),0)))))),0),"")</f>
        <v/>
      </c>
      <c r="AA131" s="50" t="str">
        <f>IFERROR(MAX(IF(OR(O131="",P131="",Q131="",R131="",S131="",T131="",U131=""),"",IF(AND(MONTH(E131)=1,MONTH(F131)=1),(NETWORKDAYS(E131,F131,Lister!$D$7:$D$13)-T131)*N131/NETWORKDAYS(Lister!$D$24,Lister!$E$24,Lister!$D$7:$D$13),IF(AND(MONTH(E131)=1,F131&gt;DATE(2021,1,31)),(NETWORKDAYS(E131,Lister!$E$24,Lister!$D$7:$D$13)-T131)*N131/NETWORKDAYS(Lister!$D$24,Lister!$E$24,Lister!$D$7:$D$13),IF(AND(E131&lt;DATE(2021,1,1),MONTH(F131)=1),(NETWORKDAYS(Lister!$D$24,F131,Lister!$D$7:$D$13)-T131)*N131/NETWORKDAYS(Lister!$D$24,Lister!$E$24,Lister!$D$7:$D$13),IF(AND(E131&lt;DATE(2021,1,1),F131&gt;DATE(2021,1,31)),(NETWORKDAYS(Lister!$D$24,Lister!$E$24,Lister!$D$7:$D$13)-T131)*N131/NETWORKDAYS(Lister!$D$24,Lister!$E$24,Lister!$D$7:$D$13),IF(OR(AND(E131&lt;DATE(2021,1,1),F131&lt;DATE(2021,1,1)),E131&gt;DATE(2021,1,31)),0)))))),0),"")</f>
        <v/>
      </c>
      <c r="AB131" s="50" t="str">
        <f>IFERROR(MAX(IF(OR(O131="",P131="",Q131="",R131="",S131="",T131="",U131=""),"",IF(AND(MONTH(E131)=2,MONTH(F131)=2),(NETWORKDAYS(E131,F131,Lister!$D$7:$D$13)-U131)*N131/NETWORKDAYS(Lister!$D$25,Lister!$E$25,Lister!$D$7:$D$13),IF(AND(E131&lt;DATE(2021,2,1),MONTH(F131)=2),(NETWORKDAYS(Lister!$D$25,F131,Lister!$D$7:$D$13)-U131)*N131/NETWORKDAYS(Lister!$D$25,Lister!$E$25,Lister!$D$7:$D$13),IF(AND(E131&lt;DATE(2021,2,1),F131&lt;DATE(2021,2,1)),0)))),0),"")</f>
        <v/>
      </c>
      <c r="AC131" s="52" t="str">
        <f t="shared" si="8"/>
        <v/>
      </c>
    </row>
    <row r="132" spans="1:29" x14ac:dyDescent="0.35">
      <c r="A132" s="11" t="str">
        <f t="shared" si="9"/>
        <v/>
      </c>
      <c r="B132" s="33"/>
      <c r="C132" s="17"/>
      <c r="D132" s="18"/>
      <c r="E132" s="12"/>
      <c r="F132" s="12"/>
      <c r="G132" s="42" t="str">
        <f>IF(OR(E132="",F132=""),"",NETWORKDAYS(E132,F132,Lister!$D$7:$D$13))</f>
        <v/>
      </c>
      <c r="H132" s="14"/>
      <c r="I132" s="25" t="str">
        <f t="shared" si="5"/>
        <v/>
      </c>
      <c r="J132" s="47"/>
      <c r="K132" s="48"/>
      <c r="L132" s="15"/>
      <c r="M132" s="51" t="str">
        <f t="shared" si="6"/>
        <v/>
      </c>
      <c r="N132" s="49" t="str">
        <f t="shared" si="7"/>
        <v/>
      </c>
      <c r="O132" s="15"/>
      <c r="P132" s="15"/>
      <c r="Q132" s="15"/>
      <c r="R132" s="15"/>
      <c r="S132" s="15"/>
      <c r="T132" s="15"/>
      <c r="U132" s="15"/>
      <c r="V132" s="50" t="str">
        <f>IFERROR(MAX(IF(OR(O132="",P132="",Q132="",R132="",S132="",T132="",U132=""),"",IF(AND(MONTH(E132)=8,MONTH(F132)=8),(NETWORKDAYS(E132,F132,Lister!$D$7:$D$13)-O132)*N132/NETWORKDAYS(Lister!$D$19,Lister!$E$19,Lister!$D$7:$D$13),IF(AND(MONTH(E132)=8,F132&gt;DATE(2020,8,31)),(NETWORKDAYS(E132,Lister!$E$19,Lister!$D$7:$D$13)-O132)*N132/NETWORKDAYS(Lister!$D$19,Lister!$E$19,Lister!$D$7:$D$13),IF(E132&gt;DATE(2020,8,31),0)))),0),"")</f>
        <v/>
      </c>
      <c r="W132" s="50" t="str">
        <f>IFERROR(MAX(IF(OR(O132="",P132="",Q132="",R132="",S132="",T132="",U132=""),"",IF(AND(MONTH(E132)=9,MONTH(F132)=9),(NETWORKDAYS(E132,F132,Lister!$D$7:$D$13)-P132)*N132/NETWORKDAYS(Lister!$D$20,Lister!$E$20,Lister!$D$7:$D$13),IF(AND(MONTH(E132)=9,F132&gt;DATE(2020,9,30)),(NETWORKDAYS(E132,Lister!$E$20,Lister!$D$7:$D$13)-P132)*N132/NETWORKDAYS(Lister!$D$20,Lister!$E$20,Lister!$D$7:$D$13),IF(AND(E132&lt;DATE(2020,9,1),MONTH(F132)=9),(NETWORKDAYS(Lister!$D$20,F132,Lister!$D$7:$D$13)-P132)*N132/NETWORKDAYS(Lister!$D$20,Lister!$E$20,Lister!$D$7:$D$13),IF(AND(E132&lt;DATE(2020,9,1),F132&gt;DATE(2020,9,30)),(NETWORKDAYS(Lister!$D$20,Lister!$E$20,Lister!$D$7:$D$13)-P132)*N132/NETWORKDAYS(Lister!$D$20,Lister!$E$20,Lister!$D$7:$D$13),IF(OR(AND(E132&lt;DATE(2020,9,1),F132&lt;DATE(2020,9,1)),E132&gt;DATE(2020,9,30)),0)))))),0),"")</f>
        <v/>
      </c>
      <c r="X132" s="50" t="str">
        <f>IFERROR(MAX(IF(OR(O132="",P132="",Q132="",R132="",S132="",T132="",U132=""),"",IF(AND(MONTH(E132)=10,MONTH(F132)=10),(NETWORKDAYS(E132,F132,Lister!$D$7:$D$13)-Q132)*N132/NETWORKDAYS(Lister!$D$21,Lister!$E$21,Lister!$D$7:$D$13),IF(AND(MONTH(E132)=10,F132&gt;DATE(2020,10,31)),(NETWORKDAYS(E132,Lister!$E$21,Lister!$D$7:$D$13)-Q132)*N132/NETWORKDAYS(Lister!$D$21,Lister!$E$21,Lister!$D$7:$D$13),IF(AND(E132&lt;DATE(2020,10,1),MONTH(F132)=10),(NETWORKDAYS(Lister!$D$21,F132,Lister!$D$7:$D$13)-Q132)*N132/NETWORKDAYS(Lister!$D$21,Lister!$E$21,Lister!$D$7:$D$13),IF(AND(E132&lt;DATE(2020,31,1),F132&gt;DATE(2020,10,31)),(NETWORKDAYS(Lister!$D$21,Lister!$E$21,Lister!$D$7:$D$13)-Q132)*N132/NETWORKDAYS(Lister!$D$21,Lister!$E$21,Lister!$D$7:$D$13),IF(OR(AND(E132&lt;DATE(2020,10,1),F132&lt;DATE(2020,10,1)),E132&gt;DATE(2020,10,31)),0)))))),0),"")</f>
        <v/>
      </c>
      <c r="Y132" s="50" t="str">
        <f>IFERROR(MAX(IF(OR(O132="",P132="",Q132="",R132="",S132="",T132="",U132=""),"",IF(AND(MONTH(E132)=11,MONTH(F132)=11),(NETWORKDAYS(E132,F132,Lister!$D$7:$D$13)-R132)*N132/NETWORKDAYS(Lister!$D$22,Lister!$E$22,Lister!$D$7:$D$13),IF(AND(MONTH(E132)=11,F132&gt;DATE(2020,11,30)),(NETWORKDAYS(E132,Lister!$E$22,Lister!$D$7:$D$13)-R132)*N132/NETWORKDAYS(Lister!$D$22,Lister!$E$22,Lister!$D$7:$D$13),IF(AND(E132&lt;DATE(2020,11,1),MONTH(F132)=11),(NETWORKDAYS(Lister!$D$22,F132,Lister!$D$7:$D$13)-R132)*N132/NETWORKDAYS(Lister!$D$22,Lister!$E$22,Lister!$D$7:$D$13),IF(AND(E132&lt;DATE(2020,11,1),F132&gt;DATE(2020,11,30)),(NETWORKDAYS(Lister!$D$22,Lister!$E$22,Lister!$D$7:$D$13)-R132)*N132/NETWORKDAYS(Lister!$D$22,Lister!$E$22,Lister!$D$7:$D$13),IF(OR(AND(E132&lt;DATE(2020,11,1),F132&lt;DATE(2020,11,1)),E132&gt;DATE(2020,11,30)),0)))))),0),"")</f>
        <v/>
      </c>
      <c r="Z132" s="50" t="str">
        <f>IFERROR(MAX(IF(OR(O132="",P132="",Q132="",R132="",S132="",T132="",U132=""),"",IF(AND(MONTH(E132)=12,MONTH(F132)=12),(NETWORKDAYS(E132,F132,Lister!$D$7:$D$13)-S132)*N132/NETWORKDAYS(Lister!$D$23,Lister!$E$23,Lister!$D$7:$D$13),IF(AND(MONTH(E132)=12,F132&gt;DATE(2020,12,31)),(NETWORKDAYS(E132,Lister!$E$23,Lister!$D$7:$D$13)-S132)*N132/NETWORKDAYS(Lister!$D$23,Lister!$E$23,Lister!$D$7:$D$13),IF(AND(E132&lt;DATE(2020,12,1),MONTH(F132)=12),(NETWORKDAYS(Lister!$D$23,F132,Lister!$D$7:$D$13)-S132)*N132/NETWORKDAYS(Lister!$D$23,Lister!$E$23,Lister!$D$7:$D$13),IF(AND(E132&lt;DATE(2020,12,1),F132&gt;DATE(2020,12,31)),(NETWORKDAYS(Lister!$D$23,Lister!$E$23,Lister!$D$7:$D$13)-S132)*N132/NETWORKDAYS(Lister!$D$23,Lister!$E$23,Lister!$D$7:$D$13),IF(OR(AND(E132&lt;DATE(2020,12,1),F132&lt;DATE(2020,12,1)),E132&gt;DATE(2020,12,31)),0)))))),0),"")</f>
        <v/>
      </c>
      <c r="AA132" s="50" t="str">
        <f>IFERROR(MAX(IF(OR(O132="",P132="",Q132="",R132="",S132="",T132="",U132=""),"",IF(AND(MONTH(E132)=1,MONTH(F132)=1),(NETWORKDAYS(E132,F132,Lister!$D$7:$D$13)-T132)*N132/NETWORKDAYS(Lister!$D$24,Lister!$E$24,Lister!$D$7:$D$13),IF(AND(MONTH(E132)=1,F132&gt;DATE(2021,1,31)),(NETWORKDAYS(E132,Lister!$E$24,Lister!$D$7:$D$13)-T132)*N132/NETWORKDAYS(Lister!$D$24,Lister!$E$24,Lister!$D$7:$D$13),IF(AND(E132&lt;DATE(2021,1,1),MONTH(F132)=1),(NETWORKDAYS(Lister!$D$24,F132,Lister!$D$7:$D$13)-T132)*N132/NETWORKDAYS(Lister!$D$24,Lister!$E$24,Lister!$D$7:$D$13),IF(AND(E132&lt;DATE(2021,1,1),F132&gt;DATE(2021,1,31)),(NETWORKDAYS(Lister!$D$24,Lister!$E$24,Lister!$D$7:$D$13)-T132)*N132/NETWORKDAYS(Lister!$D$24,Lister!$E$24,Lister!$D$7:$D$13),IF(OR(AND(E132&lt;DATE(2021,1,1),F132&lt;DATE(2021,1,1)),E132&gt;DATE(2021,1,31)),0)))))),0),"")</f>
        <v/>
      </c>
      <c r="AB132" s="50" t="str">
        <f>IFERROR(MAX(IF(OR(O132="",P132="",Q132="",R132="",S132="",T132="",U132=""),"",IF(AND(MONTH(E132)=2,MONTH(F132)=2),(NETWORKDAYS(E132,F132,Lister!$D$7:$D$13)-U132)*N132/NETWORKDAYS(Lister!$D$25,Lister!$E$25,Lister!$D$7:$D$13),IF(AND(E132&lt;DATE(2021,2,1),MONTH(F132)=2),(NETWORKDAYS(Lister!$D$25,F132,Lister!$D$7:$D$13)-U132)*N132/NETWORKDAYS(Lister!$D$25,Lister!$E$25,Lister!$D$7:$D$13),IF(AND(E132&lt;DATE(2021,2,1),F132&lt;DATE(2021,2,1)),0)))),0),"")</f>
        <v/>
      </c>
      <c r="AC132" s="52" t="str">
        <f t="shared" si="8"/>
        <v/>
      </c>
    </row>
    <row r="133" spans="1:29" x14ac:dyDescent="0.35">
      <c r="A133" s="11" t="str">
        <f t="shared" si="9"/>
        <v/>
      </c>
      <c r="B133" s="33"/>
      <c r="C133" s="17"/>
      <c r="D133" s="18"/>
      <c r="E133" s="12"/>
      <c r="F133" s="12"/>
      <c r="G133" s="42" t="str">
        <f>IF(OR(E133="",F133=""),"",NETWORKDAYS(E133,F133,Lister!$D$7:$D$13))</f>
        <v/>
      </c>
      <c r="H133" s="14"/>
      <c r="I133" s="25" t="str">
        <f t="shared" si="5"/>
        <v/>
      </c>
      <c r="J133" s="47"/>
      <c r="K133" s="48"/>
      <c r="L133" s="15"/>
      <c r="M133" s="51" t="str">
        <f t="shared" si="6"/>
        <v/>
      </c>
      <c r="N133" s="49" t="str">
        <f t="shared" si="7"/>
        <v/>
      </c>
      <c r="O133" s="15"/>
      <c r="P133" s="15"/>
      <c r="Q133" s="15"/>
      <c r="R133" s="15"/>
      <c r="S133" s="15"/>
      <c r="T133" s="15"/>
      <c r="U133" s="15"/>
      <c r="V133" s="50" t="str">
        <f>IFERROR(MAX(IF(OR(O133="",P133="",Q133="",R133="",S133="",T133="",U133=""),"",IF(AND(MONTH(E133)=8,MONTH(F133)=8),(NETWORKDAYS(E133,F133,Lister!$D$7:$D$13)-O133)*N133/NETWORKDAYS(Lister!$D$19,Lister!$E$19,Lister!$D$7:$D$13),IF(AND(MONTH(E133)=8,F133&gt;DATE(2020,8,31)),(NETWORKDAYS(E133,Lister!$E$19,Lister!$D$7:$D$13)-O133)*N133/NETWORKDAYS(Lister!$D$19,Lister!$E$19,Lister!$D$7:$D$13),IF(E133&gt;DATE(2020,8,31),0)))),0),"")</f>
        <v/>
      </c>
      <c r="W133" s="50" t="str">
        <f>IFERROR(MAX(IF(OR(O133="",P133="",Q133="",R133="",S133="",T133="",U133=""),"",IF(AND(MONTH(E133)=9,MONTH(F133)=9),(NETWORKDAYS(E133,F133,Lister!$D$7:$D$13)-P133)*N133/NETWORKDAYS(Lister!$D$20,Lister!$E$20,Lister!$D$7:$D$13),IF(AND(MONTH(E133)=9,F133&gt;DATE(2020,9,30)),(NETWORKDAYS(E133,Lister!$E$20,Lister!$D$7:$D$13)-P133)*N133/NETWORKDAYS(Lister!$D$20,Lister!$E$20,Lister!$D$7:$D$13),IF(AND(E133&lt;DATE(2020,9,1),MONTH(F133)=9),(NETWORKDAYS(Lister!$D$20,F133,Lister!$D$7:$D$13)-P133)*N133/NETWORKDAYS(Lister!$D$20,Lister!$E$20,Lister!$D$7:$D$13),IF(AND(E133&lt;DATE(2020,9,1),F133&gt;DATE(2020,9,30)),(NETWORKDAYS(Lister!$D$20,Lister!$E$20,Lister!$D$7:$D$13)-P133)*N133/NETWORKDAYS(Lister!$D$20,Lister!$E$20,Lister!$D$7:$D$13),IF(OR(AND(E133&lt;DATE(2020,9,1),F133&lt;DATE(2020,9,1)),E133&gt;DATE(2020,9,30)),0)))))),0),"")</f>
        <v/>
      </c>
      <c r="X133" s="50" t="str">
        <f>IFERROR(MAX(IF(OR(O133="",P133="",Q133="",R133="",S133="",T133="",U133=""),"",IF(AND(MONTH(E133)=10,MONTH(F133)=10),(NETWORKDAYS(E133,F133,Lister!$D$7:$D$13)-Q133)*N133/NETWORKDAYS(Lister!$D$21,Lister!$E$21,Lister!$D$7:$D$13),IF(AND(MONTH(E133)=10,F133&gt;DATE(2020,10,31)),(NETWORKDAYS(E133,Lister!$E$21,Lister!$D$7:$D$13)-Q133)*N133/NETWORKDAYS(Lister!$D$21,Lister!$E$21,Lister!$D$7:$D$13),IF(AND(E133&lt;DATE(2020,10,1),MONTH(F133)=10),(NETWORKDAYS(Lister!$D$21,F133,Lister!$D$7:$D$13)-Q133)*N133/NETWORKDAYS(Lister!$D$21,Lister!$E$21,Lister!$D$7:$D$13),IF(AND(E133&lt;DATE(2020,31,1),F133&gt;DATE(2020,10,31)),(NETWORKDAYS(Lister!$D$21,Lister!$E$21,Lister!$D$7:$D$13)-Q133)*N133/NETWORKDAYS(Lister!$D$21,Lister!$E$21,Lister!$D$7:$D$13),IF(OR(AND(E133&lt;DATE(2020,10,1),F133&lt;DATE(2020,10,1)),E133&gt;DATE(2020,10,31)),0)))))),0),"")</f>
        <v/>
      </c>
      <c r="Y133" s="50" t="str">
        <f>IFERROR(MAX(IF(OR(O133="",P133="",Q133="",R133="",S133="",T133="",U133=""),"",IF(AND(MONTH(E133)=11,MONTH(F133)=11),(NETWORKDAYS(E133,F133,Lister!$D$7:$D$13)-R133)*N133/NETWORKDAYS(Lister!$D$22,Lister!$E$22,Lister!$D$7:$D$13),IF(AND(MONTH(E133)=11,F133&gt;DATE(2020,11,30)),(NETWORKDAYS(E133,Lister!$E$22,Lister!$D$7:$D$13)-R133)*N133/NETWORKDAYS(Lister!$D$22,Lister!$E$22,Lister!$D$7:$D$13),IF(AND(E133&lt;DATE(2020,11,1),MONTH(F133)=11),(NETWORKDAYS(Lister!$D$22,F133,Lister!$D$7:$D$13)-R133)*N133/NETWORKDAYS(Lister!$D$22,Lister!$E$22,Lister!$D$7:$D$13),IF(AND(E133&lt;DATE(2020,11,1),F133&gt;DATE(2020,11,30)),(NETWORKDAYS(Lister!$D$22,Lister!$E$22,Lister!$D$7:$D$13)-R133)*N133/NETWORKDAYS(Lister!$D$22,Lister!$E$22,Lister!$D$7:$D$13),IF(OR(AND(E133&lt;DATE(2020,11,1),F133&lt;DATE(2020,11,1)),E133&gt;DATE(2020,11,30)),0)))))),0),"")</f>
        <v/>
      </c>
      <c r="Z133" s="50" t="str">
        <f>IFERROR(MAX(IF(OR(O133="",P133="",Q133="",R133="",S133="",T133="",U133=""),"",IF(AND(MONTH(E133)=12,MONTH(F133)=12),(NETWORKDAYS(E133,F133,Lister!$D$7:$D$13)-S133)*N133/NETWORKDAYS(Lister!$D$23,Lister!$E$23,Lister!$D$7:$D$13),IF(AND(MONTH(E133)=12,F133&gt;DATE(2020,12,31)),(NETWORKDAYS(E133,Lister!$E$23,Lister!$D$7:$D$13)-S133)*N133/NETWORKDAYS(Lister!$D$23,Lister!$E$23,Lister!$D$7:$D$13),IF(AND(E133&lt;DATE(2020,12,1),MONTH(F133)=12),(NETWORKDAYS(Lister!$D$23,F133,Lister!$D$7:$D$13)-S133)*N133/NETWORKDAYS(Lister!$D$23,Lister!$E$23,Lister!$D$7:$D$13),IF(AND(E133&lt;DATE(2020,12,1),F133&gt;DATE(2020,12,31)),(NETWORKDAYS(Lister!$D$23,Lister!$E$23,Lister!$D$7:$D$13)-S133)*N133/NETWORKDAYS(Lister!$D$23,Lister!$E$23,Lister!$D$7:$D$13),IF(OR(AND(E133&lt;DATE(2020,12,1),F133&lt;DATE(2020,12,1)),E133&gt;DATE(2020,12,31)),0)))))),0),"")</f>
        <v/>
      </c>
      <c r="AA133" s="50" t="str">
        <f>IFERROR(MAX(IF(OR(O133="",P133="",Q133="",R133="",S133="",T133="",U133=""),"",IF(AND(MONTH(E133)=1,MONTH(F133)=1),(NETWORKDAYS(E133,F133,Lister!$D$7:$D$13)-T133)*N133/NETWORKDAYS(Lister!$D$24,Lister!$E$24,Lister!$D$7:$D$13),IF(AND(MONTH(E133)=1,F133&gt;DATE(2021,1,31)),(NETWORKDAYS(E133,Lister!$E$24,Lister!$D$7:$D$13)-T133)*N133/NETWORKDAYS(Lister!$D$24,Lister!$E$24,Lister!$D$7:$D$13),IF(AND(E133&lt;DATE(2021,1,1),MONTH(F133)=1),(NETWORKDAYS(Lister!$D$24,F133,Lister!$D$7:$D$13)-T133)*N133/NETWORKDAYS(Lister!$D$24,Lister!$E$24,Lister!$D$7:$D$13),IF(AND(E133&lt;DATE(2021,1,1),F133&gt;DATE(2021,1,31)),(NETWORKDAYS(Lister!$D$24,Lister!$E$24,Lister!$D$7:$D$13)-T133)*N133/NETWORKDAYS(Lister!$D$24,Lister!$E$24,Lister!$D$7:$D$13),IF(OR(AND(E133&lt;DATE(2021,1,1),F133&lt;DATE(2021,1,1)),E133&gt;DATE(2021,1,31)),0)))))),0),"")</f>
        <v/>
      </c>
      <c r="AB133" s="50" t="str">
        <f>IFERROR(MAX(IF(OR(O133="",P133="",Q133="",R133="",S133="",T133="",U133=""),"",IF(AND(MONTH(E133)=2,MONTH(F133)=2),(NETWORKDAYS(E133,F133,Lister!$D$7:$D$13)-U133)*N133/NETWORKDAYS(Lister!$D$25,Lister!$E$25,Lister!$D$7:$D$13),IF(AND(E133&lt;DATE(2021,2,1),MONTH(F133)=2),(NETWORKDAYS(Lister!$D$25,F133,Lister!$D$7:$D$13)-U133)*N133/NETWORKDAYS(Lister!$D$25,Lister!$E$25,Lister!$D$7:$D$13),IF(AND(E133&lt;DATE(2021,2,1),F133&lt;DATE(2021,2,1)),0)))),0),"")</f>
        <v/>
      </c>
      <c r="AC133" s="52" t="str">
        <f t="shared" si="8"/>
        <v/>
      </c>
    </row>
    <row r="134" spans="1:29" x14ac:dyDescent="0.35">
      <c r="A134" s="11" t="str">
        <f t="shared" si="9"/>
        <v/>
      </c>
      <c r="B134" s="33"/>
      <c r="C134" s="17"/>
      <c r="D134" s="18"/>
      <c r="E134" s="12"/>
      <c r="F134" s="12"/>
      <c r="G134" s="42" t="str">
        <f>IF(OR(E134="",F134=""),"",NETWORKDAYS(E134,F134,Lister!$D$7:$D$13))</f>
        <v/>
      </c>
      <c r="H134" s="14"/>
      <c r="I134" s="25" t="str">
        <f t="shared" si="5"/>
        <v/>
      </c>
      <c r="J134" s="47"/>
      <c r="K134" s="48"/>
      <c r="L134" s="15"/>
      <c r="M134" s="51" t="str">
        <f t="shared" si="6"/>
        <v/>
      </c>
      <c r="N134" s="49" t="str">
        <f t="shared" si="7"/>
        <v/>
      </c>
      <c r="O134" s="15"/>
      <c r="P134" s="15"/>
      <c r="Q134" s="15"/>
      <c r="R134" s="15"/>
      <c r="S134" s="15"/>
      <c r="T134" s="15"/>
      <c r="U134" s="15"/>
      <c r="V134" s="50" t="str">
        <f>IFERROR(MAX(IF(OR(O134="",P134="",Q134="",R134="",S134="",T134="",U134=""),"",IF(AND(MONTH(E134)=8,MONTH(F134)=8),(NETWORKDAYS(E134,F134,Lister!$D$7:$D$13)-O134)*N134/NETWORKDAYS(Lister!$D$19,Lister!$E$19,Lister!$D$7:$D$13),IF(AND(MONTH(E134)=8,F134&gt;DATE(2020,8,31)),(NETWORKDAYS(E134,Lister!$E$19,Lister!$D$7:$D$13)-O134)*N134/NETWORKDAYS(Lister!$D$19,Lister!$E$19,Lister!$D$7:$D$13),IF(E134&gt;DATE(2020,8,31),0)))),0),"")</f>
        <v/>
      </c>
      <c r="W134" s="50" t="str">
        <f>IFERROR(MAX(IF(OR(O134="",P134="",Q134="",R134="",S134="",T134="",U134=""),"",IF(AND(MONTH(E134)=9,MONTH(F134)=9),(NETWORKDAYS(E134,F134,Lister!$D$7:$D$13)-P134)*N134/NETWORKDAYS(Lister!$D$20,Lister!$E$20,Lister!$D$7:$D$13),IF(AND(MONTH(E134)=9,F134&gt;DATE(2020,9,30)),(NETWORKDAYS(E134,Lister!$E$20,Lister!$D$7:$D$13)-P134)*N134/NETWORKDAYS(Lister!$D$20,Lister!$E$20,Lister!$D$7:$D$13),IF(AND(E134&lt;DATE(2020,9,1),MONTH(F134)=9),(NETWORKDAYS(Lister!$D$20,F134,Lister!$D$7:$D$13)-P134)*N134/NETWORKDAYS(Lister!$D$20,Lister!$E$20,Lister!$D$7:$D$13),IF(AND(E134&lt;DATE(2020,9,1),F134&gt;DATE(2020,9,30)),(NETWORKDAYS(Lister!$D$20,Lister!$E$20,Lister!$D$7:$D$13)-P134)*N134/NETWORKDAYS(Lister!$D$20,Lister!$E$20,Lister!$D$7:$D$13),IF(OR(AND(E134&lt;DATE(2020,9,1),F134&lt;DATE(2020,9,1)),E134&gt;DATE(2020,9,30)),0)))))),0),"")</f>
        <v/>
      </c>
      <c r="X134" s="50" t="str">
        <f>IFERROR(MAX(IF(OR(O134="",P134="",Q134="",R134="",S134="",T134="",U134=""),"",IF(AND(MONTH(E134)=10,MONTH(F134)=10),(NETWORKDAYS(E134,F134,Lister!$D$7:$D$13)-Q134)*N134/NETWORKDAYS(Lister!$D$21,Lister!$E$21,Lister!$D$7:$D$13),IF(AND(MONTH(E134)=10,F134&gt;DATE(2020,10,31)),(NETWORKDAYS(E134,Lister!$E$21,Lister!$D$7:$D$13)-Q134)*N134/NETWORKDAYS(Lister!$D$21,Lister!$E$21,Lister!$D$7:$D$13),IF(AND(E134&lt;DATE(2020,10,1),MONTH(F134)=10),(NETWORKDAYS(Lister!$D$21,F134,Lister!$D$7:$D$13)-Q134)*N134/NETWORKDAYS(Lister!$D$21,Lister!$E$21,Lister!$D$7:$D$13),IF(AND(E134&lt;DATE(2020,31,1),F134&gt;DATE(2020,10,31)),(NETWORKDAYS(Lister!$D$21,Lister!$E$21,Lister!$D$7:$D$13)-Q134)*N134/NETWORKDAYS(Lister!$D$21,Lister!$E$21,Lister!$D$7:$D$13),IF(OR(AND(E134&lt;DATE(2020,10,1),F134&lt;DATE(2020,10,1)),E134&gt;DATE(2020,10,31)),0)))))),0),"")</f>
        <v/>
      </c>
      <c r="Y134" s="50" t="str">
        <f>IFERROR(MAX(IF(OR(O134="",P134="",Q134="",R134="",S134="",T134="",U134=""),"",IF(AND(MONTH(E134)=11,MONTH(F134)=11),(NETWORKDAYS(E134,F134,Lister!$D$7:$D$13)-R134)*N134/NETWORKDAYS(Lister!$D$22,Lister!$E$22,Lister!$D$7:$D$13),IF(AND(MONTH(E134)=11,F134&gt;DATE(2020,11,30)),(NETWORKDAYS(E134,Lister!$E$22,Lister!$D$7:$D$13)-R134)*N134/NETWORKDAYS(Lister!$D$22,Lister!$E$22,Lister!$D$7:$D$13),IF(AND(E134&lt;DATE(2020,11,1),MONTH(F134)=11),(NETWORKDAYS(Lister!$D$22,F134,Lister!$D$7:$D$13)-R134)*N134/NETWORKDAYS(Lister!$D$22,Lister!$E$22,Lister!$D$7:$D$13),IF(AND(E134&lt;DATE(2020,11,1),F134&gt;DATE(2020,11,30)),(NETWORKDAYS(Lister!$D$22,Lister!$E$22,Lister!$D$7:$D$13)-R134)*N134/NETWORKDAYS(Lister!$D$22,Lister!$E$22,Lister!$D$7:$D$13),IF(OR(AND(E134&lt;DATE(2020,11,1),F134&lt;DATE(2020,11,1)),E134&gt;DATE(2020,11,30)),0)))))),0),"")</f>
        <v/>
      </c>
      <c r="Z134" s="50" t="str">
        <f>IFERROR(MAX(IF(OR(O134="",P134="",Q134="",R134="",S134="",T134="",U134=""),"",IF(AND(MONTH(E134)=12,MONTH(F134)=12),(NETWORKDAYS(E134,F134,Lister!$D$7:$D$13)-S134)*N134/NETWORKDAYS(Lister!$D$23,Lister!$E$23,Lister!$D$7:$D$13),IF(AND(MONTH(E134)=12,F134&gt;DATE(2020,12,31)),(NETWORKDAYS(E134,Lister!$E$23,Lister!$D$7:$D$13)-S134)*N134/NETWORKDAYS(Lister!$D$23,Lister!$E$23,Lister!$D$7:$D$13),IF(AND(E134&lt;DATE(2020,12,1),MONTH(F134)=12),(NETWORKDAYS(Lister!$D$23,F134,Lister!$D$7:$D$13)-S134)*N134/NETWORKDAYS(Lister!$D$23,Lister!$E$23,Lister!$D$7:$D$13),IF(AND(E134&lt;DATE(2020,12,1),F134&gt;DATE(2020,12,31)),(NETWORKDAYS(Lister!$D$23,Lister!$E$23,Lister!$D$7:$D$13)-S134)*N134/NETWORKDAYS(Lister!$D$23,Lister!$E$23,Lister!$D$7:$D$13),IF(OR(AND(E134&lt;DATE(2020,12,1),F134&lt;DATE(2020,12,1)),E134&gt;DATE(2020,12,31)),0)))))),0),"")</f>
        <v/>
      </c>
      <c r="AA134" s="50" t="str">
        <f>IFERROR(MAX(IF(OR(O134="",P134="",Q134="",R134="",S134="",T134="",U134=""),"",IF(AND(MONTH(E134)=1,MONTH(F134)=1),(NETWORKDAYS(E134,F134,Lister!$D$7:$D$13)-T134)*N134/NETWORKDAYS(Lister!$D$24,Lister!$E$24,Lister!$D$7:$D$13),IF(AND(MONTH(E134)=1,F134&gt;DATE(2021,1,31)),(NETWORKDAYS(E134,Lister!$E$24,Lister!$D$7:$D$13)-T134)*N134/NETWORKDAYS(Lister!$D$24,Lister!$E$24,Lister!$D$7:$D$13),IF(AND(E134&lt;DATE(2021,1,1),MONTH(F134)=1),(NETWORKDAYS(Lister!$D$24,F134,Lister!$D$7:$D$13)-T134)*N134/NETWORKDAYS(Lister!$D$24,Lister!$E$24,Lister!$D$7:$D$13),IF(AND(E134&lt;DATE(2021,1,1),F134&gt;DATE(2021,1,31)),(NETWORKDAYS(Lister!$D$24,Lister!$E$24,Lister!$D$7:$D$13)-T134)*N134/NETWORKDAYS(Lister!$D$24,Lister!$E$24,Lister!$D$7:$D$13),IF(OR(AND(E134&lt;DATE(2021,1,1),F134&lt;DATE(2021,1,1)),E134&gt;DATE(2021,1,31)),0)))))),0),"")</f>
        <v/>
      </c>
      <c r="AB134" s="50" t="str">
        <f>IFERROR(MAX(IF(OR(O134="",P134="",Q134="",R134="",S134="",T134="",U134=""),"",IF(AND(MONTH(E134)=2,MONTH(F134)=2),(NETWORKDAYS(E134,F134,Lister!$D$7:$D$13)-U134)*N134/NETWORKDAYS(Lister!$D$25,Lister!$E$25,Lister!$D$7:$D$13),IF(AND(E134&lt;DATE(2021,2,1),MONTH(F134)=2),(NETWORKDAYS(Lister!$D$25,F134,Lister!$D$7:$D$13)-U134)*N134/NETWORKDAYS(Lister!$D$25,Lister!$E$25,Lister!$D$7:$D$13),IF(AND(E134&lt;DATE(2021,2,1),F134&lt;DATE(2021,2,1)),0)))),0),"")</f>
        <v/>
      </c>
      <c r="AC134" s="52" t="str">
        <f t="shared" si="8"/>
        <v/>
      </c>
    </row>
    <row r="135" spans="1:29" x14ac:dyDescent="0.35">
      <c r="A135" s="11" t="str">
        <f t="shared" si="9"/>
        <v/>
      </c>
      <c r="B135" s="33"/>
      <c r="C135" s="17"/>
      <c r="D135" s="18"/>
      <c r="E135" s="12"/>
      <c r="F135" s="12"/>
      <c r="G135" s="42" t="str">
        <f>IF(OR(E135="",F135=""),"",NETWORKDAYS(E135,F135,Lister!$D$7:$D$13))</f>
        <v/>
      </c>
      <c r="H135" s="14"/>
      <c r="I135" s="25" t="str">
        <f t="shared" si="5"/>
        <v/>
      </c>
      <c r="J135" s="47"/>
      <c r="K135" s="48"/>
      <c r="L135" s="15"/>
      <c r="M135" s="51" t="str">
        <f t="shared" si="6"/>
        <v/>
      </c>
      <c r="N135" s="49" t="str">
        <f t="shared" si="7"/>
        <v/>
      </c>
      <c r="O135" s="15"/>
      <c r="P135" s="15"/>
      <c r="Q135" s="15"/>
      <c r="R135" s="15"/>
      <c r="S135" s="15"/>
      <c r="T135" s="15"/>
      <c r="U135" s="15"/>
      <c r="V135" s="50" t="str">
        <f>IFERROR(MAX(IF(OR(O135="",P135="",Q135="",R135="",S135="",T135="",U135=""),"",IF(AND(MONTH(E135)=8,MONTH(F135)=8),(NETWORKDAYS(E135,F135,Lister!$D$7:$D$13)-O135)*N135/NETWORKDAYS(Lister!$D$19,Lister!$E$19,Lister!$D$7:$D$13),IF(AND(MONTH(E135)=8,F135&gt;DATE(2020,8,31)),(NETWORKDAYS(E135,Lister!$E$19,Lister!$D$7:$D$13)-O135)*N135/NETWORKDAYS(Lister!$D$19,Lister!$E$19,Lister!$D$7:$D$13),IF(E135&gt;DATE(2020,8,31),0)))),0),"")</f>
        <v/>
      </c>
      <c r="W135" s="50" t="str">
        <f>IFERROR(MAX(IF(OR(O135="",P135="",Q135="",R135="",S135="",T135="",U135=""),"",IF(AND(MONTH(E135)=9,MONTH(F135)=9),(NETWORKDAYS(E135,F135,Lister!$D$7:$D$13)-P135)*N135/NETWORKDAYS(Lister!$D$20,Lister!$E$20,Lister!$D$7:$D$13),IF(AND(MONTH(E135)=9,F135&gt;DATE(2020,9,30)),(NETWORKDAYS(E135,Lister!$E$20,Lister!$D$7:$D$13)-P135)*N135/NETWORKDAYS(Lister!$D$20,Lister!$E$20,Lister!$D$7:$D$13),IF(AND(E135&lt;DATE(2020,9,1),MONTH(F135)=9),(NETWORKDAYS(Lister!$D$20,F135,Lister!$D$7:$D$13)-P135)*N135/NETWORKDAYS(Lister!$D$20,Lister!$E$20,Lister!$D$7:$D$13),IF(AND(E135&lt;DATE(2020,9,1),F135&gt;DATE(2020,9,30)),(NETWORKDAYS(Lister!$D$20,Lister!$E$20,Lister!$D$7:$D$13)-P135)*N135/NETWORKDAYS(Lister!$D$20,Lister!$E$20,Lister!$D$7:$D$13),IF(OR(AND(E135&lt;DATE(2020,9,1),F135&lt;DATE(2020,9,1)),E135&gt;DATE(2020,9,30)),0)))))),0),"")</f>
        <v/>
      </c>
      <c r="X135" s="50" t="str">
        <f>IFERROR(MAX(IF(OR(O135="",P135="",Q135="",R135="",S135="",T135="",U135=""),"",IF(AND(MONTH(E135)=10,MONTH(F135)=10),(NETWORKDAYS(E135,F135,Lister!$D$7:$D$13)-Q135)*N135/NETWORKDAYS(Lister!$D$21,Lister!$E$21,Lister!$D$7:$D$13),IF(AND(MONTH(E135)=10,F135&gt;DATE(2020,10,31)),(NETWORKDAYS(E135,Lister!$E$21,Lister!$D$7:$D$13)-Q135)*N135/NETWORKDAYS(Lister!$D$21,Lister!$E$21,Lister!$D$7:$D$13),IF(AND(E135&lt;DATE(2020,10,1),MONTH(F135)=10),(NETWORKDAYS(Lister!$D$21,F135,Lister!$D$7:$D$13)-Q135)*N135/NETWORKDAYS(Lister!$D$21,Lister!$E$21,Lister!$D$7:$D$13),IF(AND(E135&lt;DATE(2020,31,1),F135&gt;DATE(2020,10,31)),(NETWORKDAYS(Lister!$D$21,Lister!$E$21,Lister!$D$7:$D$13)-Q135)*N135/NETWORKDAYS(Lister!$D$21,Lister!$E$21,Lister!$D$7:$D$13),IF(OR(AND(E135&lt;DATE(2020,10,1),F135&lt;DATE(2020,10,1)),E135&gt;DATE(2020,10,31)),0)))))),0),"")</f>
        <v/>
      </c>
      <c r="Y135" s="50" t="str">
        <f>IFERROR(MAX(IF(OR(O135="",P135="",Q135="",R135="",S135="",T135="",U135=""),"",IF(AND(MONTH(E135)=11,MONTH(F135)=11),(NETWORKDAYS(E135,F135,Lister!$D$7:$D$13)-R135)*N135/NETWORKDAYS(Lister!$D$22,Lister!$E$22,Lister!$D$7:$D$13),IF(AND(MONTH(E135)=11,F135&gt;DATE(2020,11,30)),(NETWORKDAYS(E135,Lister!$E$22,Lister!$D$7:$D$13)-R135)*N135/NETWORKDAYS(Lister!$D$22,Lister!$E$22,Lister!$D$7:$D$13),IF(AND(E135&lt;DATE(2020,11,1),MONTH(F135)=11),(NETWORKDAYS(Lister!$D$22,F135,Lister!$D$7:$D$13)-R135)*N135/NETWORKDAYS(Lister!$D$22,Lister!$E$22,Lister!$D$7:$D$13),IF(AND(E135&lt;DATE(2020,11,1),F135&gt;DATE(2020,11,30)),(NETWORKDAYS(Lister!$D$22,Lister!$E$22,Lister!$D$7:$D$13)-R135)*N135/NETWORKDAYS(Lister!$D$22,Lister!$E$22,Lister!$D$7:$D$13),IF(OR(AND(E135&lt;DATE(2020,11,1),F135&lt;DATE(2020,11,1)),E135&gt;DATE(2020,11,30)),0)))))),0),"")</f>
        <v/>
      </c>
      <c r="Z135" s="50" t="str">
        <f>IFERROR(MAX(IF(OR(O135="",P135="",Q135="",R135="",S135="",T135="",U135=""),"",IF(AND(MONTH(E135)=12,MONTH(F135)=12),(NETWORKDAYS(E135,F135,Lister!$D$7:$D$13)-S135)*N135/NETWORKDAYS(Lister!$D$23,Lister!$E$23,Lister!$D$7:$D$13),IF(AND(MONTH(E135)=12,F135&gt;DATE(2020,12,31)),(NETWORKDAYS(E135,Lister!$E$23,Lister!$D$7:$D$13)-S135)*N135/NETWORKDAYS(Lister!$D$23,Lister!$E$23,Lister!$D$7:$D$13),IF(AND(E135&lt;DATE(2020,12,1),MONTH(F135)=12),(NETWORKDAYS(Lister!$D$23,F135,Lister!$D$7:$D$13)-S135)*N135/NETWORKDAYS(Lister!$D$23,Lister!$E$23,Lister!$D$7:$D$13),IF(AND(E135&lt;DATE(2020,12,1),F135&gt;DATE(2020,12,31)),(NETWORKDAYS(Lister!$D$23,Lister!$E$23,Lister!$D$7:$D$13)-S135)*N135/NETWORKDAYS(Lister!$D$23,Lister!$E$23,Lister!$D$7:$D$13),IF(OR(AND(E135&lt;DATE(2020,12,1),F135&lt;DATE(2020,12,1)),E135&gt;DATE(2020,12,31)),0)))))),0),"")</f>
        <v/>
      </c>
      <c r="AA135" s="50" t="str">
        <f>IFERROR(MAX(IF(OR(O135="",P135="",Q135="",R135="",S135="",T135="",U135=""),"",IF(AND(MONTH(E135)=1,MONTH(F135)=1),(NETWORKDAYS(E135,F135,Lister!$D$7:$D$13)-T135)*N135/NETWORKDAYS(Lister!$D$24,Lister!$E$24,Lister!$D$7:$D$13),IF(AND(MONTH(E135)=1,F135&gt;DATE(2021,1,31)),(NETWORKDAYS(E135,Lister!$E$24,Lister!$D$7:$D$13)-T135)*N135/NETWORKDAYS(Lister!$D$24,Lister!$E$24,Lister!$D$7:$D$13),IF(AND(E135&lt;DATE(2021,1,1),MONTH(F135)=1),(NETWORKDAYS(Lister!$D$24,F135,Lister!$D$7:$D$13)-T135)*N135/NETWORKDAYS(Lister!$D$24,Lister!$E$24,Lister!$D$7:$D$13),IF(AND(E135&lt;DATE(2021,1,1),F135&gt;DATE(2021,1,31)),(NETWORKDAYS(Lister!$D$24,Lister!$E$24,Lister!$D$7:$D$13)-T135)*N135/NETWORKDAYS(Lister!$D$24,Lister!$E$24,Lister!$D$7:$D$13),IF(OR(AND(E135&lt;DATE(2021,1,1),F135&lt;DATE(2021,1,1)),E135&gt;DATE(2021,1,31)),0)))))),0),"")</f>
        <v/>
      </c>
      <c r="AB135" s="50" t="str">
        <f>IFERROR(MAX(IF(OR(O135="",P135="",Q135="",R135="",S135="",T135="",U135=""),"",IF(AND(MONTH(E135)=2,MONTH(F135)=2),(NETWORKDAYS(E135,F135,Lister!$D$7:$D$13)-U135)*N135/NETWORKDAYS(Lister!$D$25,Lister!$E$25,Lister!$D$7:$D$13),IF(AND(E135&lt;DATE(2021,2,1),MONTH(F135)=2),(NETWORKDAYS(Lister!$D$25,F135,Lister!$D$7:$D$13)-U135)*N135/NETWORKDAYS(Lister!$D$25,Lister!$E$25,Lister!$D$7:$D$13),IF(AND(E135&lt;DATE(2021,2,1),F135&lt;DATE(2021,2,1)),0)))),0),"")</f>
        <v/>
      </c>
      <c r="AC135" s="52" t="str">
        <f t="shared" si="8"/>
        <v/>
      </c>
    </row>
    <row r="136" spans="1:29" x14ac:dyDescent="0.35">
      <c r="A136" s="11" t="str">
        <f t="shared" si="9"/>
        <v/>
      </c>
      <c r="B136" s="33"/>
      <c r="C136" s="17"/>
      <c r="D136" s="18"/>
      <c r="E136" s="12"/>
      <c r="F136" s="12"/>
      <c r="G136" s="42" t="str">
        <f>IF(OR(E136="",F136=""),"",NETWORKDAYS(E136,F136,Lister!$D$7:$D$13))</f>
        <v/>
      </c>
      <c r="H136" s="14"/>
      <c r="I136" s="25" t="str">
        <f t="shared" si="5"/>
        <v/>
      </c>
      <c r="J136" s="47"/>
      <c r="K136" s="48"/>
      <c r="L136" s="15"/>
      <c r="M136" s="51" t="str">
        <f t="shared" si="6"/>
        <v/>
      </c>
      <c r="N136" s="49" t="str">
        <f t="shared" si="7"/>
        <v/>
      </c>
      <c r="O136" s="15"/>
      <c r="P136" s="15"/>
      <c r="Q136" s="15"/>
      <c r="R136" s="15"/>
      <c r="S136" s="15"/>
      <c r="T136" s="15"/>
      <c r="U136" s="15"/>
      <c r="V136" s="50" t="str">
        <f>IFERROR(MAX(IF(OR(O136="",P136="",Q136="",R136="",S136="",T136="",U136=""),"",IF(AND(MONTH(E136)=8,MONTH(F136)=8),(NETWORKDAYS(E136,F136,Lister!$D$7:$D$13)-O136)*N136/NETWORKDAYS(Lister!$D$19,Lister!$E$19,Lister!$D$7:$D$13),IF(AND(MONTH(E136)=8,F136&gt;DATE(2020,8,31)),(NETWORKDAYS(E136,Lister!$E$19,Lister!$D$7:$D$13)-O136)*N136/NETWORKDAYS(Lister!$D$19,Lister!$E$19,Lister!$D$7:$D$13),IF(E136&gt;DATE(2020,8,31),0)))),0),"")</f>
        <v/>
      </c>
      <c r="W136" s="50" t="str">
        <f>IFERROR(MAX(IF(OR(O136="",P136="",Q136="",R136="",S136="",T136="",U136=""),"",IF(AND(MONTH(E136)=9,MONTH(F136)=9),(NETWORKDAYS(E136,F136,Lister!$D$7:$D$13)-P136)*N136/NETWORKDAYS(Lister!$D$20,Lister!$E$20,Lister!$D$7:$D$13),IF(AND(MONTH(E136)=9,F136&gt;DATE(2020,9,30)),(NETWORKDAYS(E136,Lister!$E$20,Lister!$D$7:$D$13)-P136)*N136/NETWORKDAYS(Lister!$D$20,Lister!$E$20,Lister!$D$7:$D$13),IF(AND(E136&lt;DATE(2020,9,1),MONTH(F136)=9),(NETWORKDAYS(Lister!$D$20,F136,Lister!$D$7:$D$13)-P136)*N136/NETWORKDAYS(Lister!$D$20,Lister!$E$20,Lister!$D$7:$D$13),IF(AND(E136&lt;DATE(2020,9,1),F136&gt;DATE(2020,9,30)),(NETWORKDAYS(Lister!$D$20,Lister!$E$20,Lister!$D$7:$D$13)-P136)*N136/NETWORKDAYS(Lister!$D$20,Lister!$E$20,Lister!$D$7:$D$13),IF(OR(AND(E136&lt;DATE(2020,9,1),F136&lt;DATE(2020,9,1)),E136&gt;DATE(2020,9,30)),0)))))),0),"")</f>
        <v/>
      </c>
      <c r="X136" s="50" t="str">
        <f>IFERROR(MAX(IF(OR(O136="",P136="",Q136="",R136="",S136="",T136="",U136=""),"",IF(AND(MONTH(E136)=10,MONTH(F136)=10),(NETWORKDAYS(E136,F136,Lister!$D$7:$D$13)-Q136)*N136/NETWORKDAYS(Lister!$D$21,Lister!$E$21,Lister!$D$7:$D$13),IF(AND(MONTH(E136)=10,F136&gt;DATE(2020,10,31)),(NETWORKDAYS(E136,Lister!$E$21,Lister!$D$7:$D$13)-Q136)*N136/NETWORKDAYS(Lister!$D$21,Lister!$E$21,Lister!$D$7:$D$13),IF(AND(E136&lt;DATE(2020,10,1),MONTH(F136)=10),(NETWORKDAYS(Lister!$D$21,F136,Lister!$D$7:$D$13)-Q136)*N136/NETWORKDAYS(Lister!$D$21,Lister!$E$21,Lister!$D$7:$D$13),IF(AND(E136&lt;DATE(2020,31,1),F136&gt;DATE(2020,10,31)),(NETWORKDAYS(Lister!$D$21,Lister!$E$21,Lister!$D$7:$D$13)-Q136)*N136/NETWORKDAYS(Lister!$D$21,Lister!$E$21,Lister!$D$7:$D$13),IF(OR(AND(E136&lt;DATE(2020,10,1),F136&lt;DATE(2020,10,1)),E136&gt;DATE(2020,10,31)),0)))))),0),"")</f>
        <v/>
      </c>
      <c r="Y136" s="50" t="str">
        <f>IFERROR(MAX(IF(OR(O136="",P136="",Q136="",R136="",S136="",T136="",U136=""),"",IF(AND(MONTH(E136)=11,MONTH(F136)=11),(NETWORKDAYS(E136,F136,Lister!$D$7:$D$13)-R136)*N136/NETWORKDAYS(Lister!$D$22,Lister!$E$22,Lister!$D$7:$D$13),IF(AND(MONTH(E136)=11,F136&gt;DATE(2020,11,30)),(NETWORKDAYS(E136,Lister!$E$22,Lister!$D$7:$D$13)-R136)*N136/NETWORKDAYS(Lister!$D$22,Lister!$E$22,Lister!$D$7:$D$13),IF(AND(E136&lt;DATE(2020,11,1),MONTH(F136)=11),(NETWORKDAYS(Lister!$D$22,F136,Lister!$D$7:$D$13)-R136)*N136/NETWORKDAYS(Lister!$D$22,Lister!$E$22,Lister!$D$7:$D$13),IF(AND(E136&lt;DATE(2020,11,1),F136&gt;DATE(2020,11,30)),(NETWORKDAYS(Lister!$D$22,Lister!$E$22,Lister!$D$7:$D$13)-R136)*N136/NETWORKDAYS(Lister!$D$22,Lister!$E$22,Lister!$D$7:$D$13),IF(OR(AND(E136&lt;DATE(2020,11,1),F136&lt;DATE(2020,11,1)),E136&gt;DATE(2020,11,30)),0)))))),0),"")</f>
        <v/>
      </c>
      <c r="Z136" s="50" t="str">
        <f>IFERROR(MAX(IF(OR(O136="",P136="",Q136="",R136="",S136="",T136="",U136=""),"",IF(AND(MONTH(E136)=12,MONTH(F136)=12),(NETWORKDAYS(E136,F136,Lister!$D$7:$D$13)-S136)*N136/NETWORKDAYS(Lister!$D$23,Lister!$E$23,Lister!$D$7:$D$13),IF(AND(MONTH(E136)=12,F136&gt;DATE(2020,12,31)),(NETWORKDAYS(E136,Lister!$E$23,Lister!$D$7:$D$13)-S136)*N136/NETWORKDAYS(Lister!$D$23,Lister!$E$23,Lister!$D$7:$D$13),IF(AND(E136&lt;DATE(2020,12,1),MONTH(F136)=12),(NETWORKDAYS(Lister!$D$23,F136,Lister!$D$7:$D$13)-S136)*N136/NETWORKDAYS(Lister!$D$23,Lister!$E$23,Lister!$D$7:$D$13),IF(AND(E136&lt;DATE(2020,12,1),F136&gt;DATE(2020,12,31)),(NETWORKDAYS(Lister!$D$23,Lister!$E$23,Lister!$D$7:$D$13)-S136)*N136/NETWORKDAYS(Lister!$D$23,Lister!$E$23,Lister!$D$7:$D$13),IF(OR(AND(E136&lt;DATE(2020,12,1),F136&lt;DATE(2020,12,1)),E136&gt;DATE(2020,12,31)),0)))))),0),"")</f>
        <v/>
      </c>
      <c r="AA136" s="50" t="str">
        <f>IFERROR(MAX(IF(OR(O136="",P136="",Q136="",R136="",S136="",T136="",U136=""),"",IF(AND(MONTH(E136)=1,MONTH(F136)=1),(NETWORKDAYS(E136,F136,Lister!$D$7:$D$13)-T136)*N136/NETWORKDAYS(Lister!$D$24,Lister!$E$24,Lister!$D$7:$D$13),IF(AND(MONTH(E136)=1,F136&gt;DATE(2021,1,31)),(NETWORKDAYS(E136,Lister!$E$24,Lister!$D$7:$D$13)-T136)*N136/NETWORKDAYS(Lister!$D$24,Lister!$E$24,Lister!$D$7:$D$13),IF(AND(E136&lt;DATE(2021,1,1),MONTH(F136)=1),(NETWORKDAYS(Lister!$D$24,F136,Lister!$D$7:$D$13)-T136)*N136/NETWORKDAYS(Lister!$D$24,Lister!$E$24,Lister!$D$7:$D$13),IF(AND(E136&lt;DATE(2021,1,1),F136&gt;DATE(2021,1,31)),(NETWORKDAYS(Lister!$D$24,Lister!$E$24,Lister!$D$7:$D$13)-T136)*N136/NETWORKDAYS(Lister!$D$24,Lister!$E$24,Lister!$D$7:$D$13),IF(OR(AND(E136&lt;DATE(2021,1,1),F136&lt;DATE(2021,1,1)),E136&gt;DATE(2021,1,31)),0)))))),0),"")</f>
        <v/>
      </c>
      <c r="AB136" s="50" t="str">
        <f>IFERROR(MAX(IF(OR(O136="",P136="",Q136="",R136="",S136="",T136="",U136=""),"",IF(AND(MONTH(E136)=2,MONTH(F136)=2),(NETWORKDAYS(E136,F136,Lister!$D$7:$D$13)-U136)*N136/NETWORKDAYS(Lister!$D$25,Lister!$E$25,Lister!$D$7:$D$13),IF(AND(E136&lt;DATE(2021,2,1),MONTH(F136)=2),(NETWORKDAYS(Lister!$D$25,F136,Lister!$D$7:$D$13)-U136)*N136/NETWORKDAYS(Lister!$D$25,Lister!$E$25,Lister!$D$7:$D$13),IF(AND(E136&lt;DATE(2021,2,1),F136&lt;DATE(2021,2,1)),0)))),0),"")</f>
        <v/>
      </c>
      <c r="AC136" s="52" t="str">
        <f t="shared" si="8"/>
        <v/>
      </c>
    </row>
    <row r="137" spans="1:29" x14ac:dyDescent="0.35">
      <c r="A137" s="11" t="str">
        <f t="shared" si="9"/>
        <v/>
      </c>
      <c r="B137" s="33"/>
      <c r="C137" s="17"/>
      <c r="D137" s="18"/>
      <c r="E137" s="12"/>
      <c r="F137" s="12"/>
      <c r="G137" s="42" t="str">
        <f>IF(OR(E137="",F137=""),"",NETWORKDAYS(E137,F137,Lister!$D$7:$D$13))</f>
        <v/>
      </c>
      <c r="H137" s="14"/>
      <c r="I137" s="25" t="str">
        <f t="shared" si="5"/>
        <v/>
      </c>
      <c r="J137" s="47"/>
      <c r="K137" s="48"/>
      <c r="L137" s="15"/>
      <c r="M137" s="51" t="str">
        <f t="shared" si="6"/>
        <v/>
      </c>
      <c r="N137" s="49" t="str">
        <f t="shared" si="7"/>
        <v/>
      </c>
      <c r="O137" s="15"/>
      <c r="P137" s="15"/>
      <c r="Q137" s="15"/>
      <c r="R137" s="15"/>
      <c r="S137" s="15"/>
      <c r="T137" s="15"/>
      <c r="U137" s="15"/>
      <c r="V137" s="50" t="str">
        <f>IFERROR(MAX(IF(OR(O137="",P137="",Q137="",R137="",S137="",T137="",U137=""),"",IF(AND(MONTH(E137)=8,MONTH(F137)=8),(NETWORKDAYS(E137,F137,Lister!$D$7:$D$13)-O137)*N137/NETWORKDAYS(Lister!$D$19,Lister!$E$19,Lister!$D$7:$D$13),IF(AND(MONTH(E137)=8,F137&gt;DATE(2020,8,31)),(NETWORKDAYS(E137,Lister!$E$19,Lister!$D$7:$D$13)-O137)*N137/NETWORKDAYS(Lister!$D$19,Lister!$E$19,Lister!$D$7:$D$13),IF(E137&gt;DATE(2020,8,31),0)))),0),"")</f>
        <v/>
      </c>
      <c r="W137" s="50" t="str">
        <f>IFERROR(MAX(IF(OR(O137="",P137="",Q137="",R137="",S137="",T137="",U137=""),"",IF(AND(MONTH(E137)=9,MONTH(F137)=9),(NETWORKDAYS(E137,F137,Lister!$D$7:$D$13)-P137)*N137/NETWORKDAYS(Lister!$D$20,Lister!$E$20,Lister!$D$7:$D$13),IF(AND(MONTH(E137)=9,F137&gt;DATE(2020,9,30)),(NETWORKDAYS(E137,Lister!$E$20,Lister!$D$7:$D$13)-P137)*N137/NETWORKDAYS(Lister!$D$20,Lister!$E$20,Lister!$D$7:$D$13),IF(AND(E137&lt;DATE(2020,9,1),MONTH(F137)=9),(NETWORKDAYS(Lister!$D$20,F137,Lister!$D$7:$D$13)-P137)*N137/NETWORKDAYS(Lister!$D$20,Lister!$E$20,Lister!$D$7:$D$13),IF(AND(E137&lt;DATE(2020,9,1),F137&gt;DATE(2020,9,30)),(NETWORKDAYS(Lister!$D$20,Lister!$E$20,Lister!$D$7:$D$13)-P137)*N137/NETWORKDAYS(Lister!$D$20,Lister!$E$20,Lister!$D$7:$D$13),IF(OR(AND(E137&lt;DATE(2020,9,1),F137&lt;DATE(2020,9,1)),E137&gt;DATE(2020,9,30)),0)))))),0),"")</f>
        <v/>
      </c>
      <c r="X137" s="50" t="str">
        <f>IFERROR(MAX(IF(OR(O137="",P137="",Q137="",R137="",S137="",T137="",U137=""),"",IF(AND(MONTH(E137)=10,MONTH(F137)=10),(NETWORKDAYS(E137,F137,Lister!$D$7:$D$13)-Q137)*N137/NETWORKDAYS(Lister!$D$21,Lister!$E$21,Lister!$D$7:$D$13),IF(AND(MONTH(E137)=10,F137&gt;DATE(2020,10,31)),(NETWORKDAYS(E137,Lister!$E$21,Lister!$D$7:$D$13)-Q137)*N137/NETWORKDAYS(Lister!$D$21,Lister!$E$21,Lister!$D$7:$D$13),IF(AND(E137&lt;DATE(2020,10,1),MONTH(F137)=10),(NETWORKDAYS(Lister!$D$21,F137,Lister!$D$7:$D$13)-Q137)*N137/NETWORKDAYS(Lister!$D$21,Lister!$E$21,Lister!$D$7:$D$13),IF(AND(E137&lt;DATE(2020,31,1),F137&gt;DATE(2020,10,31)),(NETWORKDAYS(Lister!$D$21,Lister!$E$21,Lister!$D$7:$D$13)-Q137)*N137/NETWORKDAYS(Lister!$D$21,Lister!$E$21,Lister!$D$7:$D$13),IF(OR(AND(E137&lt;DATE(2020,10,1),F137&lt;DATE(2020,10,1)),E137&gt;DATE(2020,10,31)),0)))))),0),"")</f>
        <v/>
      </c>
      <c r="Y137" s="50" t="str">
        <f>IFERROR(MAX(IF(OR(O137="",P137="",Q137="",R137="",S137="",T137="",U137=""),"",IF(AND(MONTH(E137)=11,MONTH(F137)=11),(NETWORKDAYS(E137,F137,Lister!$D$7:$D$13)-R137)*N137/NETWORKDAYS(Lister!$D$22,Lister!$E$22,Lister!$D$7:$D$13),IF(AND(MONTH(E137)=11,F137&gt;DATE(2020,11,30)),(NETWORKDAYS(E137,Lister!$E$22,Lister!$D$7:$D$13)-R137)*N137/NETWORKDAYS(Lister!$D$22,Lister!$E$22,Lister!$D$7:$D$13),IF(AND(E137&lt;DATE(2020,11,1),MONTH(F137)=11),(NETWORKDAYS(Lister!$D$22,F137,Lister!$D$7:$D$13)-R137)*N137/NETWORKDAYS(Lister!$D$22,Lister!$E$22,Lister!$D$7:$D$13),IF(AND(E137&lt;DATE(2020,11,1),F137&gt;DATE(2020,11,30)),(NETWORKDAYS(Lister!$D$22,Lister!$E$22,Lister!$D$7:$D$13)-R137)*N137/NETWORKDAYS(Lister!$D$22,Lister!$E$22,Lister!$D$7:$D$13),IF(OR(AND(E137&lt;DATE(2020,11,1),F137&lt;DATE(2020,11,1)),E137&gt;DATE(2020,11,30)),0)))))),0),"")</f>
        <v/>
      </c>
      <c r="Z137" s="50" t="str">
        <f>IFERROR(MAX(IF(OR(O137="",P137="",Q137="",R137="",S137="",T137="",U137=""),"",IF(AND(MONTH(E137)=12,MONTH(F137)=12),(NETWORKDAYS(E137,F137,Lister!$D$7:$D$13)-S137)*N137/NETWORKDAYS(Lister!$D$23,Lister!$E$23,Lister!$D$7:$D$13),IF(AND(MONTH(E137)=12,F137&gt;DATE(2020,12,31)),(NETWORKDAYS(E137,Lister!$E$23,Lister!$D$7:$D$13)-S137)*N137/NETWORKDAYS(Lister!$D$23,Lister!$E$23,Lister!$D$7:$D$13),IF(AND(E137&lt;DATE(2020,12,1),MONTH(F137)=12),(NETWORKDAYS(Lister!$D$23,F137,Lister!$D$7:$D$13)-S137)*N137/NETWORKDAYS(Lister!$D$23,Lister!$E$23,Lister!$D$7:$D$13),IF(AND(E137&lt;DATE(2020,12,1),F137&gt;DATE(2020,12,31)),(NETWORKDAYS(Lister!$D$23,Lister!$E$23,Lister!$D$7:$D$13)-S137)*N137/NETWORKDAYS(Lister!$D$23,Lister!$E$23,Lister!$D$7:$D$13),IF(OR(AND(E137&lt;DATE(2020,12,1),F137&lt;DATE(2020,12,1)),E137&gt;DATE(2020,12,31)),0)))))),0),"")</f>
        <v/>
      </c>
      <c r="AA137" s="50" t="str">
        <f>IFERROR(MAX(IF(OR(O137="",P137="",Q137="",R137="",S137="",T137="",U137=""),"",IF(AND(MONTH(E137)=1,MONTH(F137)=1),(NETWORKDAYS(E137,F137,Lister!$D$7:$D$13)-T137)*N137/NETWORKDAYS(Lister!$D$24,Lister!$E$24,Lister!$D$7:$D$13),IF(AND(MONTH(E137)=1,F137&gt;DATE(2021,1,31)),(NETWORKDAYS(E137,Lister!$E$24,Lister!$D$7:$D$13)-T137)*N137/NETWORKDAYS(Lister!$D$24,Lister!$E$24,Lister!$D$7:$D$13),IF(AND(E137&lt;DATE(2021,1,1),MONTH(F137)=1),(NETWORKDAYS(Lister!$D$24,F137,Lister!$D$7:$D$13)-T137)*N137/NETWORKDAYS(Lister!$D$24,Lister!$E$24,Lister!$D$7:$D$13),IF(AND(E137&lt;DATE(2021,1,1),F137&gt;DATE(2021,1,31)),(NETWORKDAYS(Lister!$D$24,Lister!$E$24,Lister!$D$7:$D$13)-T137)*N137/NETWORKDAYS(Lister!$D$24,Lister!$E$24,Lister!$D$7:$D$13),IF(OR(AND(E137&lt;DATE(2021,1,1),F137&lt;DATE(2021,1,1)),E137&gt;DATE(2021,1,31)),0)))))),0),"")</f>
        <v/>
      </c>
      <c r="AB137" s="50" t="str">
        <f>IFERROR(MAX(IF(OR(O137="",P137="",Q137="",R137="",S137="",T137="",U137=""),"",IF(AND(MONTH(E137)=2,MONTH(F137)=2),(NETWORKDAYS(E137,F137,Lister!$D$7:$D$13)-U137)*N137/NETWORKDAYS(Lister!$D$25,Lister!$E$25,Lister!$D$7:$D$13),IF(AND(E137&lt;DATE(2021,2,1),MONTH(F137)=2),(NETWORKDAYS(Lister!$D$25,F137,Lister!$D$7:$D$13)-U137)*N137/NETWORKDAYS(Lister!$D$25,Lister!$E$25,Lister!$D$7:$D$13),IF(AND(E137&lt;DATE(2021,2,1),F137&lt;DATE(2021,2,1)),0)))),0),"")</f>
        <v/>
      </c>
      <c r="AC137" s="52" t="str">
        <f t="shared" si="8"/>
        <v/>
      </c>
    </row>
    <row r="138" spans="1:29" x14ac:dyDescent="0.35">
      <c r="A138" s="11" t="str">
        <f t="shared" si="9"/>
        <v/>
      </c>
      <c r="B138" s="33"/>
      <c r="C138" s="17"/>
      <c r="D138" s="18"/>
      <c r="E138" s="12"/>
      <c r="F138" s="12"/>
      <c r="G138" s="42" t="str">
        <f>IF(OR(E138="",F138=""),"",NETWORKDAYS(E138,F138,Lister!$D$7:$D$13))</f>
        <v/>
      </c>
      <c r="H138" s="14"/>
      <c r="I138" s="25" t="str">
        <f t="shared" si="5"/>
        <v/>
      </c>
      <c r="J138" s="47"/>
      <c r="K138" s="48"/>
      <c r="L138" s="15"/>
      <c r="M138" s="51" t="str">
        <f t="shared" si="6"/>
        <v/>
      </c>
      <c r="N138" s="49" t="str">
        <f t="shared" si="7"/>
        <v/>
      </c>
      <c r="O138" s="15"/>
      <c r="P138" s="15"/>
      <c r="Q138" s="15"/>
      <c r="R138" s="15"/>
      <c r="S138" s="15"/>
      <c r="T138" s="15"/>
      <c r="U138" s="15"/>
      <c r="V138" s="50" t="str">
        <f>IFERROR(MAX(IF(OR(O138="",P138="",Q138="",R138="",S138="",T138="",U138=""),"",IF(AND(MONTH(E138)=8,MONTH(F138)=8),(NETWORKDAYS(E138,F138,Lister!$D$7:$D$13)-O138)*N138/NETWORKDAYS(Lister!$D$19,Lister!$E$19,Lister!$D$7:$D$13),IF(AND(MONTH(E138)=8,F138&gt;DATE(2020,8,31)),(NETWORKDAYS(E138,Lister!$E$19,Lister!$D$7:$D$13)-O138)*N138/NETWORKDAYS(Lister!$D$19,Lister!$E$19,Lister!$D$7:$D$13),IF(E138&gt;DATE(2020,8,31),0)))),0),"")</f>
        <v/>
      </c>
      <c r="W138" s="50" t="str">
        <f>IFERROR(MAX(IF(OR(O138="",P138="",Q138="",R138="",S138="",T138="",U138=""),"",IF(AND(MONTH(E138)=9,MONTH(F138)=9),(NETWORKDAYS(E138,F138,Lister!$D$7:$D$13)-P138)*N138/NETWORKDAYS(Lister!$D$20,Lister!$E$20,Lister!$D$7:$D$13),IF(AND(MONTH(E138)=9,F138&gt;DATE(2020,9,30)),(NETWORKDAYS(E138,Lister!$E$20,Lister!$D$7:$D$13)-P138)*N138/NETWORKDAYS(Lister!$D$20,Lister!$E$20,Lister!$D$7:$D$13),IF(AND(E138&lt;DATE(2020,9,1),MONTH(F138)=9),(NETWORKDAYS(Lister!$D$20,F138,Lister!$D$7:$D$13)-P138)*N138/NETWORKDAYS(Lister!$D$20,Lister!$E$20,Lister!$D$7:$D$13),IF(AND(E138&lt;DATE(2020,9,1),F138&gt;DATE(2020,9,30)),(NETWORKDAYS(Lister!$D$20,Lister!$E$20,Lister!$D$7:$D$13)-P138)*N138/NETWORKDAYS(Lister!$D$20,Lister!$E$20,Lister!$D$7:$D$13),IF(OR(AND(E138&lt;DATE(2020,9,1),F138&lt;DATE(2020,9,1)),E138&gt;DATE(2020,9,30)),0)))))),0),"")</f>
        <v/>
      </c>
      <c r="X138" s="50" t="str">
        <f>IFERROR(MAX(IF(OR(O138="",P138="",Q138="",R138="",S138="",T138="",U138=""),"",IF(AND(MONTH(E138)=10,MONTH(F138)=10),(NETWORKDAYS(E138,F138,Lister!$D$7:$D$13)-Q138)*N138/NETWORKDAYS(Lister!$D$21,Lister!$E$21,Lister!$D$7:$D$13),IF(AND(MONTH(E138)=10,F138&gt;DATE(2020,10,31)),(NETWORKDAYS(E138,Lister!$E$21,Lister!$D$7:$D$13)-Q138)*N138/NETWORKDAYS(Lister!$D$21,Lister!$E$21,Lister!$D$7:$D$13),IF(AND(E138&lt;DATE(2020,10,1),MONTH(F138)=10),(NETWORKDAYS(Lister!$D$21,F138,Lister!$D$7:$D$13)-Q138)*N138/NETWORKDAYS(Lister!$D$21,Lister!$E$21,Lister!$D$7:$D$13),IF(AND(E138&lt;DATE(2020,31,1),F138&gt;DATE(2020,10,31)),(NETWORKDAYS(Lister!$D$21,Lister!$E$21,Lister!$D$7:$D$13)-Q138)*N138/NETWORKDAYS(Lister!$D$21,Lister!$E$21,Lister!$D$7:$D$13),IF(OR(AND(E138&lt;DATE(2020,10,1),F138&lt;DATE(2020,10,1)),E138&gt;DATE(2020,10,31)),0)))))),0),"")</f>
        <v/>
      </c>
      <c r="Y138" s="50" t="str">
        <f>IFERROR(MAX(IF(OR(O138="",P138="",Q138="",R138="",S138="",T138="",U138=""),"",IF(AND(MONTH(E138)=11,MONTH(F138)=11),(NETWORKDAYS(E138,F138,Lister!$D$7:$D$13)-R138)*N138/NETWORKDAYS(Lister!$D$22,Lister!$E$22,Lister!$D$7:$D$13),IF(AND(MONTH(E138)=11,F138&gt;DATE(2020,11,30)),(NETWORKDAYS(E138,Lister!$E$22,Lister!$D$7:$D$13)-R138)*N138/NETWORKDAYS(Lister!$D$22,Lister!$E$22,Lister!$D$7:$D$13),IF(AND(E138&lt;DATE(2020,11,1),MONTH(F138)=11),(NETWORKDAYS(Lister!$D$22,F138,Lister!$D$7:$D$13)-R138)*N138/NETWORKDAYS(Lister!$D$22,Lister!$E$22,Lister!$D$7:$D$13),IF(AND(E138&lt;DATE(2020,11,1),F138&gt;DATE(2020,11,30)),(NETWORKDAYS(Lister!$D$22,Lister!$E$22,Lister!$D$7:$D$13)-R138)*N138/NETWORKDAYS(Lister!$D$22,Lister!$E$22,Lister!$D$7:$D$13),IF(OR(AND(E138&lt;DATE(2020,11,1),F138&lt;DATE(2020,11,1)),E138&gt;DATE(2020,11,30)),0)))))),0),"")</f>
        <v/>
      </c>
      <c r="Z138" s="50" t="str">
        <f>IFERROR(MAX(IF(OR(O138="",P138="",Q138="",R138="",S138="",T138="",U138=""),"",IF(AND(MONTH(E138)=12,MONTH(F138)=12),(NETWORKDAYS(E138,F138,Lister!$D$7:$D$13)-S138)*N138/NETWORKDAYS(Lister!$D$23,Lister!$E$23,Lister!$D$7:$D$13),IF(AND(MONTH(E138)=12,F138&gt;DATE(2020,12,31)),(NETWORKDAYS(E138,Lister!$E$23,Lister!$D$7:$D$13)-S138)*N138/NETWORKDAYS(Lister!$D$23,Lister!$E$23,Lister!$D$7:$D$13),IF(AND(E138&lt;DATE(2020,12,1),MONTH(F138)=12),(NETWORKDAYS(Lister!$D$23,F138,Lister!$D$7:$D$13)-S138)*N138/NETWORKDAYS(Lister!$D$23,Lister!$E$23,Lister!$D$7:$D$13),IF(AND(E138&lt;DATE(2020,12,1),F138&gt;DATE(2020,12,31)),(NETWORKDAYS(Lister!$D$23,Lister!$E$23,Lister!$D$7:$D$13)-S138)*N138/NETWORKDAYS(Lister!$D$23,Lister!$E$23,Lister!$D$7:$D$13),IF(OR(AND(E138&lt;DATE(2020,12,1),F138&lt;DATE(2020,12,1)),E138&gt;DATE(2020,12,31)),0)))))),0),"")</f>
        <v/>
      </c>
      <c r="AA138" s="50" t="str">
        <f>IFERROR(MAX(IF(OR(O138="",P138="",Q138="",R138="",S138="",T138="",U138=""),"",IF(AND(MONTH(E138)=1,MONTH(F138)=1),(NETWORKDAYS(E138,F138,Lister!$D$7:$D$13)-T138)*N138/NETWORKDAYS(Lister!$D$24,Lister!$E$24,Lister!$D$7:$D$13),IF(AND(MONTH(E138)=1,F138&gt;DATE(2021,1,31)),(NETWORKDAYS(E138,Lister!$E$24,Lister!$D$7:$D$13)-T138)*N138/NETWORKDAYS(Lister!$D$24,Lister!$E$24,Lister!$D$7:$D$13),IF(AND(E138&lt;DATE(2021,1,1),MONTH(F138)=1),(NETWORKDAYS(Lister!$D$24,F138,Lister!$D$7:$D$13)-T138)*N138/NETWORKDAYS(Lister!$D$24,Lister!$E$24,Lister!$D$7:$D$13),IF(AND(E138&lt;DATE(2021,1,1),F138&gt;DATE(2021,1,31)),(NETWORKDAYS(Lister!$D$24,Lister!$E$24,Lister!$D$7:$D$13)-T138)*N138/NETWORKDAYS(Lister!$D$24,Lister!$E$24,Lister!$D$7:$D$13),IF(OR(AND(E138&lt;DATE(2021,1,1),F138&lt;DATE(2021,1,1)),E138&gt;DATE(2021,1,31)),0)))))),0),"")</f>
        <v/>
      </c>
      <c r="AB138" s="50" t="str">
        <f>IFERROR(MAX(IF(OR(O138="",P138="",Q138="",R138="",S138="",T138="",U138=""),"",IF(AND(MONTH(E138)=2,MONTH(F138)=2),(NETWORKDAYS(E138,F138,Lister!$D$7:$D$13)-U138)*N138/NETWORKDAYS(Lister!$D$25,Lister!$E$25,Lister!$D$7:$D$13),IF(AND(E138&lt;DATE(2021,2,1),MONTH(F138)=2),(NETWORKDAYS(Lister!$D$25,F138,Lister!$D$7:$D$13)-U138)*N138/NETWORKDAYS(Lister!$D$25,Lister!$E$25,Lister!$D$7:$D$13),IF(AND(E138&lt;DATE(2021,2,1),F138&lt;DATE(2021,2,1)),0)))),0),"")</f>
        <v/>
      </c>
      <c r="AC138" s="52" t="str">
        <f t="shared" si="8"/>
        <v/>
      </c>
    </row>
    <row r="139" spans="1:29" x14ac:dyDescent="0.35">
      <c r="A139" s="11" t="str">
        <f t="shared" si="9"/>
        <v/>
      </c>
      <c r="B139" s="33"/>
      <c r="C139" s="17"/>
      <c r="D139" s="18"/>
      <c r="E139" s="12"/>
      <c r="F139" s="12"/>
      <c r="G139" s="42" t="str">
        <f>IF(OR(E139="",F139=""),"",NETWORKDAYS(E139,F139,Lister!$D$7:$D$13))</f>
        <v/>
      </c>
      <c r="H139" s="14"/>
      <c r="I139" s="25" t="str">
        <f t="shared" si="5"/>
        <v/>
      </c>
      <c r="J139" s="47"/>
      <c r="K139" s="48"/>
      <c r="L139" s="15"/>
      <c r="M139" s="51" t="str">
        <f t="shared" si="6"/>
        <v/>
      </c>
      <c r="N139" s="49" t="str">
        <f t="shared" si="7"/>
        <v/>
      </c>
      <c r="O139" s="15"/>
      <c r="P139" s="15"/>
      <c r="Q139" s="15"/>
      <c r="R139" s="15"/>
      <c r="S139" s="15"/>
      <c r="T139" s="15"/>
      <c r="U139" s="15"/>
      <c r="V139" s="50" t="str">
        <f>IFERROR(MAX(IF(OR(O139="",P139="",Q139="",R139="",S139="",T139="",U139=""),"",IF(AND(MONTH(E139)=8,MONTH(F139)=8),(NETWORKDAYS(E139,F139,Lister!$D$7:$D$13)-O139)*N139/NETWORKDAYS(Lister!$D$19,Lister!$E$19,Lister!$D$7:$D$13),IF(AND(MONTH(E139)=8,F139&gt;DATE(2020,8,31)),(NETWORKDAYS(E139,Lister!$E$19,Lister!$D$7:$D$13)-O139)*N139/NETWORKDAYS(Lister!$D$19,Lister!$E$19,Lister!$D$7:$D$13),IF(E139&gt;DATE(2020,8,31),0)))),0),"")</f>
        <v/>
      </c>
      <c r="W139" s="50" t="str">
        <f>IFERROR(MAX(IF(OR(O139="",P139="",Q139="",R139="",S139="",T139="",U139=""),"",IF(AND(MONTH(E139)=9,MONTH(F139)=9),(NETWORKDAYS(E139,F139,Lister!$D$7:$D$13)-P139)*N139/NETWORKDAYS(Lister!$D$20,Lister!$E$20,Lister!$D$7:$D$13),IF(AND(MONTH(E139)=9,F139&gt;DATE(2020,9,30)),(NETWORKDAYS(E139,Lister!$E$20,Lister!$D$7:$D$13)-P139)*N139/NETWORKDAYS(Lister!$D$20,Lister!$E$20,Lister!$D$7:$D$13),IF(AND(E139&lt;DATE(2020,9,1),MONTH(F139)=9),(NETWORKDAYS(Lister!$D$20,F139,Lister!$D$7:$D$13)-P139)*N139/NETWORKDAYS(Lister!$D$20,Lister!$E$20,Lister!$D$7:$D$13),IF(AND(E139&lt;DATE(2020,9,1),F139&gt;DATE(2020,9,30)),(NETWORKDAYS(Lister!$D$20,Lister!$E$20,Lister!$D$7:$D$13)-P139)*N139/NETWORKDAYS(Lister!$D$20,Lister!$E$20,Lister!$D$7:$D$13),IF(OR(AND(E139&lt;DATE(2020,9,1),F139&lt;DATE(2020,9,1)),E139&gt;DATE(2020,9,30)),0)))))),0),"")</f>
        <v/>
      </c>
      <c r="X139" s="50" t="str">
        <f>IFERROR(MAX(IF(OR(O139="",P139="",Q139="",R139="",S139="",T139="",U139=""),"",IF(AND(MONTH(E139)=10,MONTH(F139)=10),(NETWORKDAYS(E139,F139,Lister!$D$7:$D$13)-Q139)*N139/NETWORKDAYS(Lister!$D$21,Lister!$E$21,Lister!$D$7:$D$13),IF(AND(MONTH(E139)=10,F139&gt;DATE(2020,10,31)),(NETWORKDAYS(E139,Lister!$E$21,Lister!$D$7:$D$13)-Q139)*N139/NETWORKDAYS(Lister!$D$21,Lister!$E$21,Lister!$D$7:$D$13),IF(AND(E139&lt;DATE(2020,10,1),MONTH(F139)=10),(NETWORKDAYS(Lister!$D$21,F139,Lister!$D$7:$D$13)-Q139)*N139/NETWORKDAYS(Lister!$D$21,Lister!$E$21,Lister!$D$7:$D$13),IF(AND(E139&lt;DATE(2020,31,1),F139&gt;DATE(2020,10,31)),(NETWORKDAYS(Lister!$D$21,Lister!$E$21,Lister!$D$7:$D$13)-Q139)*N139/NETWORKDAYS(Lister!$D$21,Lister!$E$21,Lister!$D$7:$D$13),IF(OR(AND(E139&lt;DATE(2020,10,1),F139&lt;DATE(2020,10,1)),E139&gt;DATE(2020,10,31)),0)))))),0),"")</f>
        <v/>
      </c>
      <c r="Y139" s="50" t="str">
        <f>IFERROR(MAX(IF(OR(O139="",P139="",Q139="",R139="",S139="",T139="",U139=""),"",IF(AND(MONTH(E139)=11,MONTH(F139)=11),(NETWORKDAYS(E139,F139,Lister!$D$7:$D$13)-R139)*N139/NETWORKDAYS(Lister!$D$22,Lister!$E$22,Lister!$D$7:$D$13),IF(AND(MONTH(E139)=11,F139&gt;DATE(2020,11,30)),(NETWORKDAYS(E139,Lister!$E$22,Lister!$D$7:$D$13)-R139)*N139/NETWORKDAYS(Lister!$D$22,Lister!$E$22,Lister!$D$7:$D$13),IF(AND(E139&lt;DATE(2020,11,1),MONTH(F139)=11),(NETWORKDAYS(Lister!$D$22,F139,Lister!$D$7:$D$13)-R139)*N139/NETWORKDAYS(Lister!$D$22,Lister!$E$22,Lister!$D$7:$D$13),IF(AND(E139&lt;DATE(2020,11,1),F139&gt;DATE(2020,11,30)),(NETWORKDAYS(Lister!$D$22,Lister!$E$22,Lister!$D$7:$D$13)-R139)*N139/NETWORKDAYS(Lister!$D$22,Lister!$E$22,Lister!$D$7:$D$13),IF(OR(AND(E139&lt;DATE(2020,11,1),F139&lt;DATE(2020,11,1)),E139&gt;DATE(2020,11,30)),0)))))),0),"")</f>
        <v/>
      </c>
      <c r="Z139" s="50" t="str">
        <f>IFERROR(MAX(IF(OR(O139="",P139="",Q139="",R139="",S139="",T139="",U139=""),"",IF(AND(MONTH(E139)=12,MONTH(F139)=12),(NETWORKDAYS(E139,F139,Lister!$D$7:$D$13)-S139)*N139/NETWORKDAYS(Lister!$D$23,Lister!$E$23,Lister!$D$7:$D$13),IF(AND(MONTH(E139)=12,F139&gt;DATE(2020,12,31)),(NETWORKDAYS(E139,Lister!$E$23,Lister!$D$7:$D$13)-S139)*N139/NETWORKDAYS(Lister!$D$23,Lister!$E$23,Lister!$D$7:$D$13),IF(AND(E139&lt;DATE(2020,12,1),MONTH(F139)=12),(NETWORKDAYS(Lister!$D$23,F139,Lister!$D$7:$D$13)-S139)*N139/NETWORKDAYS(Lister!$D$23,Lister!$E$23,Lister!$D$7:$D$13),IF(AND(E139&lt;DATE(2020,12,1),F139&gt;DATE(2020,12,31)),(NETWORKDAYS(Lister!$D$23,Lister!$E$23,Lister!$D$7:$D$13)-S139)*N139/NETWORKDAYS(Lister!$D$23,Lister!$E$23,Lister!$D$7:$D$13),IF(OR(AND(E139&lt;DATE(2020,12,1),F139&lt;DATE(2020,12,1)),E139&gt;DATE(2020,12,31)),0)))))),0),"")</f>
        <v/>
      </c>
      <c r="AA139" s="50" t="str">
        <f>IFERROR(MAX(IF(OR(O139="",P139="",Q139="",R139="",S139="",T139="",U139=""),"",IF(AND(MONTH(E139)=1,MONTH(F139)=1),(NETWORKDAYS(E139,F139,Lister!$D$7:$D$13)-T139)*N139/NETWORKDAYS(Lister!$D$24,Lister!$E$24,Lister!$D$7:$D$13),IF(AND(MONTH(E139)=1,F139&gt;DATE(2021,1,31)),(NETWORKDAYS(E139,Lister!$E$24,Lister!$D$7:$D$13)-T139)*N139/NETWORKDAYS(Lister!$D$24,Lister!$E$24,Lister!$D$7:$D$13),IF(AND(E139&lt;DATE(2021,1,1),MONTH(F139)=1),(NETWORKDAYS(Lister!$D$24,F139,Lister!$D$7:$D$13)-T139)*N139/NETWORKDAYS(Lister!$D$24,Lister!$E$24,Lister!$D$7:$D$13),IF(AND(E139&lt;DATE(2021,1,1),F139&gt;DATE(2021,1,31)),(NETWORKDAYS(Lister!$D$24,Lister!$E$24,Lister!$D$7:$D$13)-T139)*N139/NETWORKDAYS(Lister!$D$24,Lister!$E$24,Lister!$D$7:$D$13),IF(OR(AND(E139&lt;DATE(2021,1,1),F139&lt;DATE(2021,1,1)),E139&gt;DATE(2021,1,31)),0)))))),0),"")</f>
        <v/>
      </c>
      <c r="AB139" s="50" t="str">
        <f>IFERROR(MAX(IF(OR(O139="",P139="",Q139="",R139="",S139="",T139="",U139=""),"",IF(AND(MONTH(E139)=2,MONTH(F139)=2),(NETWORKDAYS(E139,F139,Lister!$D$7:$D$13)-U139)*N139/NETWORKDAYS(Lister!$D$25,Lister!$E$25,Lister!$D$7:$D$13),IF(AND(E139&lt;DATE(2021,2,1),MONTH(F139)=2),(NETWORKDAYS(Lister!$D$25,F139,Lister!$D$7:$D$13)-U139)*N139/NETWORKDAYS(Lister!$D$25,Lister!$E$25,Lister!$D$7:$D$13),IF(AND(E139&lt;DATE(2021,2,1),F139&lt;DATE(2021,2,1)),0)))),0),"")</f>
        <v/>
      </c>
      <c r="AC139" s="52" t="str">
        <f t="shared" si="8"/>
        <v/>
      </c>
    </row>
    <row r="140" spans="1:29" x14ac:dyDescent="0.35">
      <c r="A140" s="11" t="str">
        <f t="shared" si="9"/>
        <v/>
      </c>
      <c r="B140" s="33"/>
      <c r="C140" s="17"/>
      <c r="D140" s="18"/>
      <c r="E140" s="12"/>
      <c r="F140" s="12"/>
      <c r="G140" s="42" t="str">
        <f>IF(OR(E140="",F140=""),"",NETWORKDAYS(E140,F140,Lister!$D$7:$D$13))</f>
        <v/>
      </c>
      <c r="H140" s="14"/>
      <c r="I140" s="25" t="str">
        <f t="shared" si="5"/>
        <v/>
      </c>
      <c r="J140" s="47"/>
      <c r="K140" s="48"/>
      <c r="L140" s="15"/>
      <c r="M140" s="51" t="str">
        <f t="shared" si="6"/>
        <v/>
      </c>
      <c r="N140" s="49" t="str">
        <f t="shared" si="7"/>
        <v/>
      </c>
      <c r="O140" s="15"/>
      <c r="P140" s="15"/>
      <c r="Q140" s="15"/>
      <c r="R140" s="15"/>
      <c r="S140" s="15"/>
      <c r="T140" s="15"/>
      <c r="U140" s="15"/>
      <c r="V140" s="50" t="str">
        <f>IFERROR(MAX(IF(OR(O140="",P140="",Q140="",R140="",S140="",T140="",U140=""),"",IF(AND(MONTH(E140)=8,MONTH(F140)=8),(NETWORKDAYS(E140,F140,Lister!$D$7:$D$13)-O140)*N140/NETWORKDAYS(Lister!$D$19,Lister!$E$19,Lister!$D$7:$D$13),IF(AND(MONTH(E140)=8,F140&gt;DATE(2020,8,31)),(NETWORKDAYS(E140,Lister!$E$19,Lister!$D$7:$D$13)-O140)*N140/NETWORKDAYS(Lister!$D$19,Lister!$E$19,Lister!$D$7:$D$13),IF(E140&gt;DATE(2020,8,31),0)))),0),"")</f>
        <v/>
      </c>
      <c r="W140" s="50" t="str">
        <f>IFERROR(MAX(IF(OR(O140="",P140="",Q140="",R140="",S140="",T140="",U140=""),"",IF(AND(MONTH(E140)=9,MONTH(F140)=9),(NETWORKDAYS(E140,F140,Lister!$D$7:$D$13)-P140)*N140/NETWORKDAYS(Lister!$D$20,Lister!$E$20,Lister!$D$7:$D$13),IF(AND(MONTH(E140)=9,F140&gt;DATE(2020,9,30)),(NETWORKDAYS(E140,Lister!$E$20,Lister!$D$7:$D$13)-P140)*N140/NETWORKDAYS(Lister!$D$20,Lister!$E$20,Lister!$D$7:$D$13),IF(AND(E140&lt;DATE(2020,9,1),MONTH(F140)=9),(NETWORKDAYS(Lister!$D$20,F140,Lister!$D$7:$D$13)-P140)*N140/NETWORKDAYS(Lister!$D$20,Lister!$E$20,Lister!$D$7:$D$13),IF(AND(E140&lt;DATE(2020,9,1),F140&gt;DATE(2020,9,30)),(NETWORKDAYS(Lister!$D$20,Lister!$E$20,Lister!$D$7:$D$13)-P140)*N140/NETWORKDAYS(Lister!$D$20,Lister!$E$20,Lister!$D$7:$D$13),IF(OR(AND(E140&lt;DATE(2020,9,1),F140&lt;DATE(2020,9,1)),E140&gt;DATE(2020,9,30)),0)))))),0),"")</f>
        <v/>
      </c>
      <c r="X140" s="50" t="str">
        <f>IFERROR(MAX(IF(OR(O140="",P140="",Q140="",R140="",S140="",T140="",U140=""),"",IF(AND(MONTH(E140)=10,MONTH(F140)=10),(NETWORKDAYS(E140,F140,Lister!$D$7:$D$13)-Q140)*N140/NETWORKDAYS(Lister!$D$21,Lister!$E$21,Lister!$D$7:$D$13),IF(AND(MONTH(E140)=10,F140&gt;DATE(2020,10,31)),(NETWORKDAYS(E140,Lister!$E$21,Lister!$D$7:$D$13)-Q140)*N140/NETWORKDAYS(Lister!$D$21,Lister!$E$21,Lister!$D$7:$D$13),IF(AND(E140&lt;DATE(2020,10,1),MONTH(F140)=10),(NETWORKDAYS(Lister!$D$21,F140,Lister!$D$7:$D$13)-Q140)*N140/NETWORKDAYS(Lister!$D$21,Lister!$E$21,Lister!$D$7:$D$13),IF(AND(E140&lt;DATE(2020,31,1),F140&gt;DATE(2020,10,31)),(NETWORKDAYS(Lister!$D$21,Lister!$E$21,Lister!$D$7:$D$13)-Q140)*N140/NETWORKDAYS(Lister!$D$21,Lister!$E$21,Lister!$D$7:$D$13),IF(OR(AND(E140&lt;DATE(2020,10,1),F140&lt;DATE(2020,10,1)),E140&gt;DATE(2020,10,31)),0)))))),0),"")</f>
        <v/>
      </c>
      <c r="Y140" s="50" t="str">
        <f>IFERROR(MAX(IF(OR(O140="",P140="",Q140="",R140="",S140="",T140="",U140=""),"",IF(AND(MONTH(E140)=11,MONTH(F140)=11),(NETWORKDAYS(E140,F140,Lister!$D$7:$D$13)-R140)*N140/NETWORKDAYS(Lister!$D$22,Lister!$E$22,Lister!$D$7:$D$13),IF(AND(MONTH(E140)=11,F140&gt;DATE(2020,11,30)),(NETWORKDAYS(E140,Lister!$E$22,Lister!$D$7:$D$13)-R140)*N140/NETWORKDAYS(Lister!$D$22,Lister!$E$22,Lister!$D$7:$D$13),IF(AND(E140&lt;DATE(2020,11,1),MONTH(F140)=11),(NETWORKDAYS(Lister!$D$22,F140,Lister!$D$7:$D$13)-R140)*N140/NETWORKDAYS(Lister!$D$22,Lister!$E$22,Lister!$D$7:$D$13),IF(AND(E140&lt;DATE(2020,11,1),F140&gt;DATE(2020,11,30)),(NETWORKDAYS(Lister!$D$22,Lister!$E$22,Lister!$D$7:$D$13)-R140)*N140/NETWORKDAYS(Lister!$D$22,Lister!$E$22,Lister!$D$7:$D$13),IF(OR(AND(E140&lt;DATE(2020,11,1),F140&lt;DATE(2020,11,1)),E140&gt;DATE(2020,11,30)),0)))))),0),"")</f>
        <v/>
      </c>
      <c r="Z140" s="50" t="str">
        <f>IFERROR(MAX(IF(OR(O140="",P140="",Q140="",R140="",S140="",T140="",U140=""),"",IF(AND(MONTH(E140)=12,MONTH(F140)=12),(NETWORKDAYS(E140,F140,Lister!$D$7:$D$13)-S140)*N140/NETWORKDAYS(Lister!$D$23,Lister!$E$23,Lister!$D$7:$D$13),IF(AND(MONTH(E140)=12,F140&gt;DATE(2020,12,31)),(NETWORKDAYS(E140,Lister!$E$23,Lister!$D$7:$D$13)-S140)*N140/NETWORKDAYS(Lister!$D$23,Lister!$E$23,Lister!$D$7:$D$13),IF(AND(E140&lt;DATE(2020,12,1),MONTH(F140)=12),(NETWORKDAYS(Lister!$D$23,F140,Lister!$D$7:$D$13)-S140)*N140/NETWORKDAYS(Lister!$D$23,Lister!$E$23,Lister!$D$7:$D$13),IF(AND(E140&lt;DATE(2020,12,1),F140&gt;DATE(2020,12,31)),(NETWORKDAYS(Lister!$D$23,Lister!$E$23,Lister!$D$7:$D$13)-S140)*N140/NETWORKDAYS(Lister!$D$23,Lister!$E$23,Lister!$D$7:$D$13),IF(OR(AND(E140&lt;DATE(2020,12,1),F140&lt;DATE(2020,12,1)),E140&gt;DATE(2020,12,31)),0)))))),0),"")</f>
        <v/>
      </c>
      <c r="AA140" s="50" t="str">
        <f>IFERROR(MAX(IF(OR(O140="",P140="",Q140="",R140="",S140="",T140="",U140=""),"",IF(AND(MONTH(E140)=1,MONTH(F140)=1),(NETWORKDAYS(E140,F140,Lister!$D$7:$D$13)-T140)*N140/NETWORKDAYS(Lister!$D$24,Lister!$E$24,Lister!$D$7:$D$13),IF(AND(MONTH(E140)=1,F140&gt;DATE(2021,1,31)),(NETWORKDAYS(E140,Lister!$E$24,Lister!$D$7:$D$13)-T140)*N140/NETWORKDAYS(Lister!$D$24,Lister!$E$24,Lister!$D$7:$D$13),IF(AND(E140&lt;DATE(2021,1,1),MONTH(F140)=1),(NETWORKDAYS(Lister!$D$24,F140,Lister!$D$7:$D$13)-T140)*N140/NETWORKDAYS(Lister!$D$24,Lister!$E$24,Lister!$D$7:$D$13),IF(AND(E140&lt;DATE(2021,1,1),F140&gt;DATE(2021,1,31)),(NETWORKDAYS(Lister!$D$24,Lister!$E$24,Lister!$D$7:$D$13)-T140)*N140/NETWORKDAYS(Lister!$D$24,Lister!$E$24,Lister!$D$7:$D$13),IF(OR(AND(E140&lt;DATE(2021,1,1),F140&lt;DATE(2021,1,1)),E140&gt;DATE(2021,1,31)),0)))))),0),"")</f>
        <v/>
      </c>
      <c r="AB140" s="50" t="str">
        <f>IFERROR(MAX(IF(OR(O140="",P140="",Q140="",R140="",S140="",T140="",U140=""),"",IF(AND(MONTH(E140)=2,MONTH(F140)=2),(NETWORKDAYS(E140,F140,Lister!$D$7:$D$13)-U140)*N140/NETWORKDAYS(Lister!$D$25,Lister!$E$25,Lister!$D$7:$D$13),IF(AND(E140&lt;DATE(2021,2,1),MONTH(F140)=2),(NETWORKDAYS(Lister!$D$25,F140,Lister!$D$7:$D$13)-U140)*N140/NETWORKDAYS(Lister!$D$25,Lister!$E$25,Lister!$D$7:$D$13),IF(AND(E140&lt;DATE(2021,2,1),F140&lt;DATE(2021,2,1)),0)))),0),"")</f>
        <v/>
      </c>
      <c r="AC140" s="52" t="str">
        <f t="shared" si="8"/>
        <v/>
      </c>
    </row>
    <row r="141" spans="1:29" x14ac:dyDescent="0.35">
      <c r="A141" s="11" t="str">
        <f t="shared" si="9"/>
        <v/>
      </c>
      <c r="B141" s="33"/>
      <c r="C141" s="17"/>
      <c r="D141" s="18"/>
      <c r="E141" s="12"/>
      <c r="F141" s="12"/>
      <c r="G141" s="42" t="str">
        <f>IF(OR(E141="",F141=""),"",NETWORKDAYS(E141,F141,Lister!$D$7:$D$13))</f>
        <v/>
      </c>
      <c r="H141" s="14"/>
      <c r="I141" s="25" t="str">
        <f t="shared" si="5"/>
        <v/>
      </c>
      <c r="J141" s="47"/>
      <c r="K141" s="48"/>
      <c r="L141" s="15"/>
      <c r="M141" s="51" t="str">
        <f t="shared" si="6"/>
        <v/>
      </c>
      <c r="N141" s="49" t="str">
        <f t="shared" si="7"/>
        <v/>
      </c>
      <c r="O141" s="15"/>
      <c r="P141" s="15"/>
      <c r="Q141" s="15"/>
      <c r="R141" s="15"/>
      <c r="S141" s="15"/>
      <c r="T141" s="15"/>
      <c r="U141" s="15"/>
      <c r="V141" s="50" t="str">
        <f>IFERROR(MAX(IF(OR(O141="",P141="",Q141="",R141="",S141="",T141="",U141=""),"",IF(AND(MONTH(E141)=8,MONTH(F141)=8),(NETWORKDAYS(E141,F141,Lister!$D$7:$D$13)-O141)*N141/NETWORKDAYS(Lister!$D$19,Lister!$E$19,Lister!$D$7:$D$13),IF(AND(MONTH(E141)=8,F141&gt;DATE(2020,8,31)),(NETWORKDAYS(E141,Lister!$E$19,Lister!$D$7:$D$13)-O141)*N141/NETWORKDAYS(Lister!$D$19,Lister!$E$19,Lister!$D$7:$D$13),IF(E141&gt;DATE(2020,8,31),0)))),0),"")</f>
        <v/>
      </c>
      <c r="W141" s="50" t="str">
        <f>IFERROR(MAX(IF(OR(O141="",P141="",Q141="",R141="",S141="",T141="",U141=""),"",IF(AND(MONTH(E141)=9,MONTH(F141)=9),(NETWORKDAYS(E141,F141,Lister!$D$7:$D$13)-P141)*N141/NETWORKDAYS(Lister!$D$20,Lister!$E$20,Lister!$D$7:$D$13),IF(AND(MONTH(E141)=9,F141&gt;DATE(2020,9,30)),(NETWORKDAYS(E141,Lister!$E$20,Lister!$D$7:$D$13)-P141)*N141/NETWORKDAYS(Lister!$D$20,Lister!$E$20,Lister!$D$7:$D$13),IF(AND(E141&lt;DATE(2020,9,1),MONTH(F141)=9),(NETWORKDAYS(Lister!$D$20,F141,Lister!$D$7:$D$13)-P141)*N141/NETWORKDAYS(Lister!$D$20,Lister!$E$20,Lister!$D$7:$D$13),IF(AND(E141&lt;DATE(2020,9,1),F141&gt;DATE(2020,9,30)),(NETWORKDAYS(Lister!$D$20,Lister!$E$20,Lister!$D$7:$D$13)-P141)*N141/NETWORKDAYS(Lister!$D$20,Lister!$E$20,Lister!$D$7:$D$13),IF(OR(AND(E141&lt;DATE(2020,9,1),F141&lt;DATE(2020,9,1)),E141&gt;DATE(2020,9,30)),0)))))),0),"")</f>
        <v/>
      </c>
      <c r="X141" s="50" t="str">
        <f>IFERROR(MAX(IF(OR(O141="",P141="",Q141="",R141="",S141="",T141="",U141=""),"",IF(AND(MONTH(E141)=10,MONTH(F141)=10),(NETWORKDAYS(E141,F141,Lister!$D$7:$D$13)-Q141)*N141/NETWORKDAYS(Lister!$D$21,Lister!$E$21,Lister!$D$7:$D$13),IF(AND(MONTH(E141)=10,F141&gt;DATE(2020,10,31)),(NETWORKDAYS(E141,Lister!$E$21,Lister!$D$7:$D$13)-Q141)*N141/NETWORKDAYS(Lister!$D$21,Lister!$E$21,Lister!$D$7:$D$13),IF(AND(E141&lt;DATE(2020,10,1),MONTH(F141)=10),(NETWORKDAYS(Lister!$D$21,F141,Lister!$D$7:$D$13)-Q141)*N141/NETWORKDAYS(Lister!$D$21,Lister!$E$21,Lister!$D$7:$D$13),IF(AND(E141&lt;DATE(2020,31,1),F141&gt;DATE(2020,10,31)),(NETWORKDAYS(Lister!$D$21,Lister!$E$21,Lister!$D$7:$D$13)-Q141)*N141/NETWORKDAYS(Lister!$D$21,Lister!$E$21,Lister!$D$7:$D$13),IF(OR(AND(E141&lt;DATE(2020,10,1),F141&lt;DATE(2020,10,1)),E141&gt;DATE(2020,10,31)),0)))))),0),"")</f>
        <v/>
      </c>
      <c r="Y141" s="50" t="str">
        <f>IFERROR(MAX(IF(OR(O141="",P141="",Q141="",R141="",S141="",T141="",U141=""),"",IF(AND(MONTH(E141)=11,MONTH(F141)=11),(NETWORKDAYS(E141,F141,Lister!$D$7:$D$13)-R141)*N141/NETWORKDAYS(Lister!$D$22,Lister!$E$22,Lister!$D$7:$D$13),IF(AND(MONTH(E141)=11,F141&gt;DATE(2020,11,30)),(NETWORKDAYS(E141,Lister!$E$22,Lister!$D$7:$D$13)-R141)*N141/NETWORKDAYS(Lister!$D$22,Lister!$E$22,Lister!$D$7:$D$13),IF(AND(E141&lt;DATE(2020,11,1),MONTH(F141)=11),(NETWORKDAYS(Lister!$D$22,F141,Lister!$D$7:$D$13)-R141)*N141/NETWORKDAYS(Lister!$D$22,Lister!$E$22,Lister!$D$7:$D$13),IF(AND(E141&lt;DATE(2020,11,1),F141&gt;DATE(2020,11,30)),(NETWORKDAYS(Lister!$D$22,Lister!$E$22,Lister!$D$7:$D$13)-R141)*N141/NETWORKDAYS(Lister!$D$22,Lister!$E$22,Lister!$D$7:$D$13),IF(OR(AND(E141&lt;DATE(2020,11,1),F141&lt;DATE(2020,11,1)),E141&gt;DATE(2020,11,30)),0)))))),0),"")</f>
        <v/>
      </c>
      <c r="Z141" s="50" t="str">
        <f>IFERROR(MAX(IF(OR(O141="",P141="",Q141="",R141="",S141="",T141="",U141=""),"",IF(AND(MONTH(E141)=12,MONTH(F141)=12),(NETWORKDAYS(E141,F141,Lister!$D$7:$D$13)-S141)*N141/NETWORKDAYS(Lister!$D$23,Lister!$E$23,Lister!$D$7:$D$13),IF(AND(MONTH(E141)=12,F141&gt;DATE(2020,12,31)),(NETWORKDAYS(E141,Lister!$E$23,Lister!$D$7:$D$13)-S141)*N141/NETWORKDAYS(Lister!$D$23,Lister!$E$23,Lister!$D$7:$D$13),IF(AND(E141&lt;DATE(2020,12,1),MONTH(F141)=12),(NETWORKDAYS(Lister!$D$23,F141,Lister!$D$7:$D$13)-S141)*N141/NETWORKDAYS(Lister!$D$23,Lister!$E$23,Lister!$D$7:$D$13),IF(AND(E141&lt;DATE(2020,12,1),F141&gt;DATE(2020,12,31)),(NETWORKDAYS(Lister!$D$23,Lister!$E$23,Lister!$D$7:$D$13)-S141)*N141/NETWORKDAYS(Lister!$D$23,Lister!$E$23,Lister!$D$7:$D$13),IF(OR(AND(E141&lt;DATE(2020,12,1),F141&lt;DATE(2020,12,1)),E141&gt;DATE(2020,12,31)),0)))))),0),"")</f>
        <v/>
      </c>
      <c r="AA141" s="50" t="str">
        <f>IFERROR(MAX(IF(OR(O141="",P141="",Q141="",R141="",S141="",T141="",U141=""),"",IF(AND(MONTH(E141)=1,MONTH(F141)=1),(NETWORKDAYS(E141,F141,Lister!$D$7:$D$13)-T141)*N141/NETWORKDAYS(Lister!$D$24,Lister!$E$24,Lister!$D$7:$D$13),IF(AND(MONTH(E141)=1,F141&gt;DATE(2021,1,31)),(NETWORKDAYS(E141,Lister!$E$24,Lister!$D$7:$D$13)-T141)*N141/NETWORKDAYS(Lister!$D$24,Lister!$E$24,Lister!$D$7:$D$13),IF(AND(E141&lt;DATE(2021,1,1),MONTH(F141)=1),(NETWORKDAYS(Lister!$D$24,F141,Lister!$D$7:$D$13)-T141)*N141/NETWORKDAYS(Lister!$D$24,Lister!$E$24,Lister!$D$7:$D$13),IF(AND(E141&lt;DATE(2021,1,1),F141&gt;DATE(2021,1,31)),(NETWORKDAYS(Lister!$D$24,Lister!$E$24,Lister!$D$7:$D$13)-T141)*N141/NETWORKDAYS(Lister!$D$24,Lister!$E$24,Lister!$D$7:$D$13),IF(OR(AND(E141&lt;DATE(2021,1,1),F141&lt;DATE(2021,1,1)),E141&gt;DATE(2021,1,31)),0)))))),0),"")</f>
        <v/>
      </c>
      <c r="AB141" s="50" t="str">
        <f>IFERROR(MAX(IF(OR(O141="",P141="",Q141="",R141="",S141="",T141="",U141=""),"",IF(AND(MONTH(E141)=2,MONTH(F141)=2),(NETWORKDAYS(E141,F141,Lister!$D$7:$D$13)-U141)*N141/NETWORKDAYS(Lister!$D$25,Lister!$E$25,Lister!$D$7:$D$13),IF(AND(E141&lt;DATE(2021,2,1),MONTH(F141)=2),(NETWORKDAYS(Lister!$D$25,F141,Lister!$D$7:$D$13)-U141)*N141/NETWORKDAYS(Lister!$D$25,Lister!$E$25,Lister!$D$7:$D$13),IF(AND(E141&lt;DATE(2021,2,1),F141&lt;DATE(2021,2,1)),0)))),0),"")</f>
        <v/>
      </c>
      <c r="AC141" s="52" t="str">
        <f t="shared" si="8"/>
        <v/>
      </c>
    </row>
    <row r="142" spans="1:29" x14ac:dyDescent="0.35">
      <c r="A142" s="11" t="str">
        <f t="shared" si="9"/>
        <v/>
      </c>
      <c r="B142" s="33"/>
      <c r="C142" s="17"/>
      <c r="D142" s="18"/>
      <c r="E142" s="12"/>
      <c r="F142" s="12"/>
      <c r="G142" s="42" t="str">
        <f>IF(OR(E142="",F142=""),"",NETWORKDAYS(E142,F142,Lister!$D$7:$D$13))</f>
        <v/>
      </c>
      <c r="H142" s="14"/>
      <c r="I142" s="25" t="str">
        <f t="shared" si="5"/>
        <v/>
      </c>
      <c r="J142" s="47"/>
      <c r="K142" s="48"/>
      <c r="L142" s="15"/>
      <c r="M142" s="51" t="str">
        <f t="shared" si="6"/>
        <v/>
      </c>
      <c r="N142" s="49" t="str">
        <f t="shared" si="7"/>
        <v/>
      </c>
      <c r="O142" s="15"/>
      <c r="P142" s="15"/>
      <c r="Q142" s="15"/>
      <c r="R142" s="15"/>
      <c r="S142" s="15"/>
      <c r="T142" s="15"/>
      <c r="U142" s="15"/>
      <c r="V142" s="50" t="str">
        <f>IFERROR(MAX(IF(OR(O142="",P142="",Q142="",R142="",S142="",T142="",U142=""),"",IF(AND(MONTH(E142)=8,MONTH(F142)=8),(NETWORKDAYS(E142,F142,Lister!$D$7:$D$13)-O142)*N142/NETWORKDAYS(Lister!$D$19,Lister!$E$19,Lister!$D$7:$D$13),IF(AND(MONTH(E142)=8,F142&gt;DATE(2020,8,31)),(NETWORKDAYS(E142,Lister!$E$19,Lister!$D$7:$D$13)-O142)*N142/NETWORKDAYS(Lister!$D$19,Lister!$E$19,Lister!$D$7:$D$13),IF(E142&gt;DATE(2020,8,31),0)))),0),"")</f>
        <v/>
      </c>
      <c r="W142" s="50" t="str">
        <f>IFERROR(MAX(IF(OR(O142="",P142="",Q142="",R142="",S142="",T142="",U142=""),"",IF(AND(MONTH(E142)=9,MONTH(F142)=9),(NETWORKDAYS(E142,F142,Lister!$D$7:$D$13)-P142)*N142/NETWORKDAYS(Lister!$D$20,Lister!$E$20,Lister!$D$7:$D$13),IF(AND(MONTH(E142)=9,F142&gt;DATE(2020,9,30)),(NETWORKDAYS(E142,Lister!$E$20,Lister!$D$7:$D$13)-P142)*N142/NETWORKDAYS(Lister!$D$20,Lister!$E$20,Lister!$D$7:$D$13),IF(AND(E142&lt;DATE(2020,9,1),MONTH(F142)=9),(NETWORKDAYS(Lister!$D$20,F142,Lister!$D$7:$D$13)-P142)*N142/NETWORKDAYS(Lister!$D$20,Lister!$E$20,Lister!$D$7:$D$13),IF(AND(E142&lt;DATE(2020,9,1),F142&gt;DATE(2020,9,30)),(NETWORKDAYS(Lister!$D$20,Lister!$E$20,Lister!$D$7:$D$13)-P142)*N142/NETWORKDAYS(Lister!$D$20,Lister!$E$20,Lister!$D$7:$D$13),IF(OR(AND(E142&lt;DATE(2020,9,1),F142&lt;DATE(2020,9,1)),E142&gt;DATE(2020,9,30)),0)))))),0),"")</f>
        <v/>
      </c>
      <c r="X142" s="50" t="str">
        <f>IFERROR(MAX(IF(OR(O142="",P142="",Q142="",R142="",S142="",T142="",U142=""),"",IF(AND(MONTH(E142)=10,MONTH(F142)=10),(NETWORKDAYS(E142,F142,Lister!$D$7:$D$13)-Q142)*N142/NETWORKDAYS(Lister!$D$21,Lister!$E$21,Lister!$D$7:$D$13),IF(AND(MONTH(E142)=10,F142&gt;DATE(2020,10,31)),(NETWORKDAYS(E142,Lister!$E$21,Lister!$D$7:$D$13)-Q142)*N142/NETWORKDAYS(Lister!$D$21,Lister!$E$21,Lister!$D$7:$D$13),IF(AND(E142&lt;DATE(2020,10,1),MONTH(F142)=10),(NETWORKDAYS(Lister!$D$21,F142,Lister!$D$7:$D$13)-Q142)*N142/NETWORKDAYS(Lister!$D$21,Lister!$E$21,Lister!$D$7:$D$13),IF(AND(E142&lt;DATE(2020,31,1),F142&gt;DATE(2020,10,31)),(NETWORKDAYS(Lister!$D$21,Lister!$E$21,Lister!$D$7:$D$13)-Q142)*N142/NETWORKDAYS(Lister!$D$21,Lister!$E$21,Lister!$D$7:$D$13),IF(OR(AND(E142&lt;DATE(2020,10,1),F142&lt;DATE(2020,10,1)),E142&gt;DATE(2020,10,31)),0)))))),0),"")</f>
        <v/>
      </c>
      <c r="Y142" s="50" t="str">
        <f>IFERROR(MAX(IF(OR(O142="",P142="",Q142="",R142="",S142="",T142="",U142=""),"",IF(AND(MONTH(E142)=11,MONTH(F142)=11),(NETWORKDAYS(E142,F142,Lister!$D$7:$D$13)-R142)*N142/NETWORKDAYS(Lister!$D$22,Lister!$E$22,Lister!$D$7:$D$13),IF(AND(MONTH(E142)=11,F142&gt;DATE(2020,11,30)),(NETWORKDAYS(E142,Lister!$E$22,Lister!$D$7:$D$13)-R142)*N142/NETWORKDAYS(Lister!$D$22,Lister!$E$22,Lister!$D$7:$D$13),IF(AND(E142&lt;DATE(2020,11,1),MONTH(F142)=11),(NETWORKDAYS(Lister!$D$22,F142,Lister!$D$7:$D$13)-R142)*N142/NETWORKDAYS(Lister!$D$22,Lister!$E$22,Lister!$D$7:$D$13),IF(AND(E142&lt;DATE(2020,11,1),F142&gt;DATE(2020,11,30)),(NETWORKDAYS(Lister!$D$22,Lister!$E$22,Lister!$D$7:$D$13)-R142)*N142/NETWORKDAYS(Lister!$D$22,Lister!$E$22,Lister!$D$7:$D$13),IF(OR(AND(E142&lt;DATE(2020,11,1),F142&lt;DATE(2020,11,1)),E142&gt;DATE(2020,11,30)),0)))))),0),"")</f>
        <v/>
      </c>
      <c r="Z142" s="50" t="str">
        <f>IFERROR(MAX(IF(OR(O142="",P142="",Q142="",R142="",S142="",T142="",U142=""),"",IF(AND(MONTH(E142)=12,MONTH(F142)=12),(NETWORKDAYS(E142,F142,Lister!$D$7:$D$13)-S142)*N142/NETWORKDAYS(Lister!$D$23,Lister!$E$23,Lister!$D$7:$D$13),IF(AND(MONTH(E142)=12,F142&gt;DATE(2020,12,31)),(NETWORKDAYS(E142,Lister!$E$23,Lister!$D$7:$D$13)-S142)*N142/NETWORKDAYS(Lister!$D$23,Lister!$E$23,Lister!$D$7:$D$13),IF(AND(E142&lt;DATE(2020,12,1),MONTH(F142)=12),(NETWORKDAYS(Lister!$D$23,F142,Lister!$D$7:$D$13)-S142)*N142/NETWORKDAYS(Lister!$D$23,Lister!$E$23,Lister!$D$7:$D$13),IF(AND(E142&lt;DATE(2020,12,1),F142&gt;DATE(2020,12,31)),(NETWORKDAYS(Lister!$D$23,Lister!$E$23,Lister!$D$7:$D$13)-S142)*N142/NETWORKDAYS(Lister!$D$23,Lister!$E$23,Lister!$D$7:$D$13),IF(OR(AND(E142&lt;DATE(2020,12,1),F142&lt;DATE(2020,12,1)),E142&gt;DATE(2020,12,31)),0)))))),0),"")</f>
        <v/>
      </c>
      <c r="AA142" s="50" t="str">
        <f>IFERROR(MAX(IF(OR(O142="",P142="",Q142="",R142="",S142="",T142="",U142=""),"",IF(AND(MONTH(E142)=1,MONTH(F142)=1),(NETWORKDAYS(E142,F142,Lister!$D$7:$D$13)-T142)*N142/NETWORKDAYS(Lister!$D$24,Lister!$E$24,Lister!$D$7:$D$13),IF(AND(MONTH(E142)=1,F142&gt;DATE(2021,1,31)),(NETWORKDAYS(E142,Lister!$E$24,Lister!$D$7:$D$13)-T142)*N142/NETWORKDAYS(Lister!$D$24,Lister!$E$24,Lister!$D$7:$D$13),IF(AND(E142&lt;DATE(2021,1,1),MONTH(F142)=1),(NETWORKDAYS(Lister!$D$24,F142,Lister!$D$7:$D$13)-T142)*N142/NETWORKDAYS(Lister!$D$24,Lister!$E$24,Lister!$D$7:$D$13),IF(AND(E142&lt;DATE(2021,1,1),F142&gt;DATE(2021,1,31)),(NETWORKDAYS(Lister!$D$24,Lister!$E$24,Lister!$D$7:$D$13)-T142)*N142/NETWORKDAYS(Lister!$D$24,Lister!$E$24,Lister!$D$7:$D$13),IF(OR(AND(E142&lt;DATE(2021,1,1),F142&lt;DATE(2021,1,1)),E142&gt;DATE(2021,1,31)),0)))))),0),"")</f>
        <v/>
      </c>
      <c r="AB142" s="50" t="str">
        <f>IFERROR(MAX(IF(OR(O142="",P142="",Q142="",R142="",S142="",T142="",U142=""),"",IF(AND(MONTH(E142)=2,MONTH(F142)=2),(NETWORKDAYS(E142,F142,Lister!$D$7:$D$13)-U142)*N142/NETWORKDAYS(Lister!$D$25,Lister!$E$25,Lister!$D$7:$D$13),IF(AND(E142&lt;DATE(2021,2,1),MONTH(F142)=2),(NETWORKDAYS(Lister!$D$25,F142,Lister!$D$7:$D$13)-U142)*N142/NETWORKDAYS(Lister!$D$25,Lister!$E$25,Lister!$D$7:$D$13),IF(AND(E142&lt;DATE(2021,2,1),F142&lt;DATE(2021,2,1)),0)))),0),"")</f>
        <v/>
      </c>
      <c r="AC142" s="52" t="str">
        <f t="shared" si="8"/>
        <v/>
      </c>
    </row>
    <row r="143" spans="1:29" x14ac:dyDescent="0.35">
      <c r="A143" s="11" t="str">
        <f t="shared" si="9"/>
        <v/>
      </c>
      <c r="B143" s="33"/>
      <c r="C143" s="17"/>
      <c r="D143" s="18"/>
      <c r="E143" s="12"/>
      <c r="F143" s="12"/>
      <c r="G143" s="42" t="str">
        <f>IF(OR(E143="",F143=""),"",NETWORKDAYS(E143,F143,Lister!$D$7:$D$13))</f>
        <v/>
      </c>
      <c r="H143" s="14"/>
      <c r="I143" s="25" t="str">
        <f t="shared" si="5"/>
        <v/>
      </c>
      <c r="J143" s="47"/>
      <c r="K143" s="48"/>
      <c r="L143" s="15"/>
      <c r="M143" s="51" t="str">
        <f t="shared" si="6"/>
        <v/>
      </c>
      <c r="N143" s="49" t="str">
        <f t="shared" si="7"/>
        <v/>
      </c>
      <c r="O143" s="15"/>
      <c r="P143" s="15"/>
      <c r="Q143" s="15"/>
      <c r="R143" s="15"/>
      <c r="S143" s="15"/>
      <c r="T143" s="15"/>
      <c r="U143" s="15"/>
      <c r="V143" s="50" t="str">
        <f>IFERROR(MAX(IF(OR(O143="",P143="",Q143="",R143="",S143="",T143="",U143=""),"",IF(AND(MONTH(E143)=8,MONTH(F143)=8),(NETWORKDAYS(E143,F143,Lister!$D$7:$D$13)-O143)*N143/NETWORKDAYS(Lister!$D$19,Lister!$E$19,Lister!$D$7:$D$13),IF(AND(MONTH(E143)=8,F143&gt;DATE(2020,8,31)),(NETWORKDAYS(E143,Lister!$E$19,Lister!$D$7:$D$13)-O143)*N143/NETWORKDAYS(Lister!$D$19,Lister!$E$19,Lister!$D$7:$D$13),IF(E143&gt;DATE(2020,8,31),0)))),0),"")</f>
        <v/>
      </c>
      <c r="W143" s="50" t="str">
        <f>IFERROR(MAX(IF(OR(O143="",P143="",Q143="",R143="",S143="",T143="",U143=""),"",IF(AND(MONTH(E143)=9,MONTH(F143)=9),(NETWORKDAYS(E143,F143,Lister!$D$7:$D$13)-P143)*N143/NETWORKDAYS(Lister!$D$20,Lister!$E$20,Lister!$D$7:$D$13),IF(AND(MONTH(E143)=9,F143&gt;DATE(2020,9,30)),(NETWORKDAYS(E143,Lister!$E$20,Lister!$D$7:$D$13)-P143)*N143/NETWORKDAYS(Lister!$D$20,Lister!$E$20,Lister!$D$7:$D$13),IF(AND(E143&lt;DATE(2020,9,1),MONTH(F143)=9),(NETWORKDAYS(Lister!$D$20,F143,Lister!$D$7:$D$13)-P143)*N143/NETWORKDAYS(Lister!$D$20,Lister!$E$20,Lister!$D$7:$D$13),IF(AND(E143&lt;DATE(2020,9,1),F143&gt;DATE(2020,9,30)),(NETWORKDAYS(Lister!$D$20,Lister!$E$20,Lister!$D$7:$D$13)-P143)*N143/NETWORKDAYS(Lister!$D$20,Lister!$E$20,Lister!$D$7:$D$13),IF(OR(AND(E143&lt;DATE(2020,9,1),F143&lt;DATE(2020,9,1)),E143&gt;DATE(2020,9,30)),0)))))),0),"")</f>
        <v/>
      </c>
      <c r="X143" s="50" t="str">
        <f>IFERROR(MAX(IF(OR(O143="",P143="",Q143="",R143="",S143="",T143="",U143=""),"",IF(AND(MONTH(E143)=10,MONTH(F143)=10),(NETWORKDAYS(E143,F143,Lister!$D$7:$D$13)-Q143)*N143/NETWORKDAYS(Lister!$D$21,Lister!$E$21,Lister!$D$7:$D$13),IF(AND(MONTH(E143)=10,F143&gt;DATE(2020,10,31)),(NETWORKDAYS(E143,Lister!$E$21,Lister!$D$7:$D$13)-Q143)*N143/NETWORKDAYS(Lister!$D$21,Lister!$E$21,Lister!$D$7:$D$13),IF(AND(E143&lt;DATE(2020,10,1),MONTH(F143)=10),(NETWORKDAYS(Lister!$D$21,F143,Lister!$D$7:$D$13)-Q143)*N143/NETWORKDAYS(Lister!$D$21,Lister!$E$21,Lister!$D$7:$D$13),IF(AND(E143&lt;DATE(2020,31,1),F143&gt;DATE(2020,10,31)),(NETWORKDAYS(Lister!$D$21,Lister!$E$21,Lister!$D$7:$D$13)-Q143)*N143/NETWORKDAYS(Lister!$D$21,Lister!$E$21,Lister!$D$7:$D$13),IF(OR(AND(E143&lt;DATE(2020,10,1),F143&lt;DATE(2020,10,1)),E143&gt;DATE(2020,10,31)),0)))))),0),"")</f>
        <v/>
      </c>
      <c r="Y143" s="50" t="str">
        <f>IFERROR(MAX(IF(OR(O143="",P143="",Q143="",R143="",S143="",T143="",U143=""),"",IF(AND(MONTH(E143)=11,MONTH(F143)=11),(NETWORKDAYS(E143,F143,Lister!$D$7:$D$13)-R143)*N143/NETWORKDAYS(Lister!$D$22,Lister!$E$22,Lister!$D$7:$D$13),IF(AND(MONTH(E143)=11,F143&gt;DATE(2020,11,30)),(NETWORKDAYS(E143,Lister!$E$22,Lister!$D$7:$D$13)-R143)*N143/NETWORKDAYS(Lister!$D$22,Lister!$E$22,Lister!$D$7:$D$13),IF(AND(E143&lt;DATE(2020,11,1),MONTH(F143)=11),(NETWORKDAYS(Lister!$D$22,F143,Lister!$D$7:$D$13)-R143)*N143/NETWORKDAYS(Lister!$D$22,Lister!$E$22,Lister!$D$7:$D$13),IF(AND(E143&lt;DATE(2020,11,1),F143&gt;DATE(2020,11,30)),(NETWORKDAYS(Lister!$D$22,Lister!$E$22,Lister!$D$7:$D$13)-R143)*N143/NETWORKDAYS(Lister!$D$22,Lister!$E$22,Lister!$D$7:$D$13),IF(OR(AND(E143&lt;DATE(2020,11,1),F143&lt;DATE(2020,11,1)),E143&gt;DATE(2020,11,30)),0)))))),0),"")</f>
        <v/>
      </c>
      <c r="Z143" s="50" t="str">
        <f>IFERROR(MAX(IF(OR(O143="",P143="",Q143="",R143="",S143="",T143="",U143=""),"",IF(AND(MONTH(E143)=12,MONTH(F143)=12),(NETWORKDAYS(E143,F143,Lister!$D$7:$D$13)-S143)*N143/NETWORKDAYS(Lister!$D$23,Lister!$E$23,Lister!$D$7:$D$13),IF(AND(MONTH(E143)=12,F143&gt;DATE(2020,12,31)),(NETWORKDAYS(E143,Lister!$E$23,Lister!$D$7:$D$13)-S143)*N143/NETWORKDAYS(Lister!$D$23,Lister!$E$23,Lister!$D$7:$D$13),IF(AND(E143&lt;DATE(2020,12,1),MONTH(F143)=12),(NETWORKDAYS(Lister!$D$23,F143,Lister!$D$7:$D$13)-S143)*N143/NETWORKDAYS(Lister!$D$23,Lister!$E$23,Lister!$D$7:$D$13),IF(AND(E143&lt;DATE(2020,12,1),F143&gt;DATE(2020,12,31)),(NETWORKDAYS(Lister!$D$23,Lister!$E$23,Lister!$D$7:$D$13)-S143)*N143/NETWORKDAYS(Lister!$D$23,Lister!$E$23,Lister!$D$7:$D$13),IF(OR(AND(E143&lt;DATE(2020,12,1),F143&lt;DATE(2020,12,1)),E143&gt;DATE(2020,12,31)),0)))))),0),"")</f>
        <v/>
      </c>
      <c r="AA143" s="50" t="str">
        <f>IFERROR(MAX(IF(OR(O143="",P143="",Q143="",R143="",S143="",T143="",U143=""),"",IF(AND(MONTH(E143)=1,MONTH(F143)=1),(NETWORKDAYS(E143,F143,Lister!$D$7:$D$13)-T143)*N143/NETWORKDAYS(Lister!$D$24,Lister!$E$24,Lister!$D$7:$D$13),IF(AND(MONTH(E143)=1,F143&gt;DATE(2021,1,31)),(NETWORKDAYS(E143,Lister!$E$24,Lister!$D$7:$D$13)-T143)*N143/NETWORKDAYS(Lister!$D$24,Lister!$E$24,Lister!$D$7:$D$13),IF(AND(E143&lt;DATE(2021,1,1),MONTH(F143)=1),(NETWORKDAYS(Lister!$D$24,F143,Lister!$D$7:$D$13)-T143)*N143/NETWORKDAYS(Lister!$D$24,Lister!$E$24,Lister!$D$7:$D$13),IF(AND(E143&lt;DATE(2021,1,1),F143&gt;DATE(2021,1,31)),(NETWORKDAYS(Lister!$D$24,Lister!$E$24,Lister!$D$7:$D$13)-T143)*N143/NETWORKDAYS(Lister!$D$24,Lister!$E$24,Lister!$D$7:$D$13),IF(OR(AND(E143&lt;DATE(2021,1,1),F143&lt;DATE(2021,1,1)),E143&gt;DATE(2021,1,31)),0)))))),0),"")</f>
        <v/>
      </c>
      <c r="AB143" s="50" t="str">
        <f>IFERROR(MAX(IF(OR(O143="",P143="",Q143="",R143="",S143="",T143="",U143=""),"",IF(AND(MONTH(E143)=2,MONTH(F143)=2),(NETWORKDAYS(E143,F143,Lister!$D$7:$D$13)-U143)*N143/NETWORKDAYS(Lister!$D$25,Lister!$E$25,Lister!$D$7:$D$13),IF(AND(E143&lt;DATE(2021,2,1),MONTH(F143)=2),(NETWORKDAYS(Lister!$D$25,F143,Lister!$D$7:$D$13)-U143)*N143/NETWORKDAYS(Lister!$D$25,Lister!$E$25,Lister!$D$7:$D$13),IF(AND(E143&lt;DATE(2021,2,1),F143&lt;DATE(2021,2,1)),0)))),0),"")</f>
        <v/>
      </c>
      <c r="AC143" s="52" t="str">
        <f t="shared" si="8"/>
        <v/>
      </c>
    </row>
    <row r="144" spans="1:29" x14ac:dyDescent="0.35">
      <c r="A144" s="11" t="str">
        <f t="shared" si="9"/>
        <v/>
      </c>
      <c r="B144" s="33"/>
      <c r="C144" s="17"/>
      <c r="D144" s="18"/>
      <c r="E144" s="12"/>
      <c r="F144" s="12"/>
      <c r="G144" s="42" t="str">
        <f>IF(OR(E144="",F144=""),"",NETWORKDAYS(E144,F144,Lister!$D$7:$D$13))</f>
        <v/>
      </c>
      <c r="H144" s="14"/>
      <c r="I144" s="25" t="str">
        <f t="shared" si="5"/>
        <v/>
      </c>
      <c r="J144" s="47"/>
      <c r="K144" s="48"/>
      <c r="L144" s="15"/>
      <c r="M144" s="51" t="str">
        <f t="shared" si="6"/>
        <v/>
      </c>
      <c r="N144" s="49" t="str">
        <f t="shared" si="7"/>
        <v/>
      </c>
      <c r="O144" s="15"/>
      <c r="P144" s="15"/>
      <c r="Q144" s="15"/>
      <c r="R144" s="15"/>
      <c r="S144" s="15"/>
      <c r="T144" s="15"/>
      <c r="U144" s="15"/>
      <c r="V144" s="50" t="str">
        <f>IFERROR(MAX(IF(OR(O144="",P144="",Q144="",R144="",S144="",T144="",U144=""),"",IF(AND(MONTH(E144)=8,MONTH(F144)=8),(NETWORKDAYS(E144,F144,Lister!$D$7:$D$13)-O144)*N144/NETWORKDAYS(Lister!$D$19,Lister!$E$19,Lister!$D$7:$D$13),IF(AND(MONTH(E144)=8,F144&gt;DATE(2020,8,31)),(NETWORKDAYS(E144,Lister!$E$19,Lister!$D$7:$D$13)-O144)*N144/NETWORKDAYS(Lister!$D$19,Lister!$E$19,Lister!$D$7:$D$13),IF(E144&gt;DATE(2020,8,31),0)))),0),"")</f>
        <v/>
      </c>
      <c r="W144" s="50" t="str">
        <f>IFERROR(MAX(IF(OR(O144="",P144="",Q144="",R144="",S144="",T144="",U144=""),"",IF(AND(MONTH(E144)=9,MONTH(F144)=9),(NETWORKDAYS(E144,F144,Lister!$D$7:$D$13)-P144)*N144/NETWORKDAYS(Lister!$D$20,Lister!$E$20,Lister!$D$7:$D$13),IF(AND(MONTH(E144)=9,F144&gt;DATE(2020,9,30)),(NETWORKDAYS(E144,Lister!$E$20,Lister!$D$7:$D$13)-P144)*N144/NETWORKDAYS(Lister!$D$20,Lister!$E$20,Lister!$D$7:$D$13),IF(AND(E144&lt;DATE(2020,9,1),MONTH(F144)=9),(NETWORKDAYS(Lister!$D$20,F144,Lister!$D$7:$D$13)-P144)*N144/NETWORKDAYS(Lister!$D$20,Lister!$E$20,Lister!$D$7:$D$13),IF(AND(E144&lt;DATE(2020,9,1),F144&gt;DATE(2020,9,30)),(NETWORKDAYS(Lister!$D$20,Lister!$E$20,Lister!$D$7:$D$13)-P144)*N144/NETWORKDAYS(Lister!$D$20,Lister!$E$20,Lister!$D$7:$D$13),IF(OR(AND(E144&lt;DATE(2020,9,1),F144&lt;DATE(2020,9,1)),E144&gt;DATE(2020,9,30)),0)))))),0),"")</f>
        <v/>
      </c>
      <c r="X144" s="50" t="str">
        <f>IFERROR(MAX(IF(OR(O144="",P144="",Q144="",R144="",S144="",T144="",U144=""),"",IF(AND(MONTH(E144)=10,MONTH(F144)=10),(NETWORKDAYS(E144,F144,Lister!$D$7:$D$13)-Q144)*N144/NETWORKDAYS(Lister!$D$21,Lister!$E$21,Lister!$D$7:$D$13),IF(AND(MONTH(E144)=10,F144&gt;DATE(2020,10,31)),(NETWORKDAYS(E144,Lister!$E$21,Lister!$D$7:$D$13)-Q144)*N144/NETWORKDAYS(Lister!$D$21,Lister!$E$21,Lister!$D$7:$D$13),IF(AND(E144&lt;DATE(2020,10,1),MONTH(F144)=10),(NETWORKDAYS(Lister!$D$21,F144,Lister!$D$7:$D$13)-Q144)*N144/NETWORKDAYS(Lister!$D$21,Lister!$E$21,Lister!$D$7:$D$13),IF(AND(E144&lt;DATE(2020,31,1),F144&gt;DATE(2020,10,31)),(NETWORKDAYS(Lister!$D$21,Lister!$E$21,Lister!$D$7:$D$13)-Q144)*N144/NETWORKDAYS(Lister!$D$21,Lister!$E$21,Lister!$D$7:$D$13),IF(OR(AND(E144&lt;DATE(2020,10,1),F144&lt;DATE(2020,10,1)),E144&gt;DATE(2020,10,31)),0)))))),0),"")</f>
        <v/>
      </c>
      <c r="Y144" s="50" t="str">
        <f>IFERROR(MAX(IF(OR(O144="",P144="",Q144="",R144="",S144="",T144="",U144=""),"",IF(AND(MONTH(E144)=11,MONTH(F144)=11),(NETWORKDAYS(E144,F144,Lister!$D$7:$D$13)-R144)*N144/NETWORKDAYS(Lister!$D$22,Lister!$E$22,Lister!$D$7:$D$13),IF(AND(MONTH(E144)=11,F144&gt;DATE(2020,11,30)),(NETWORKDAYS(E144,Lister!$E$22,Lister!$D$7:$D$13)-R144)*N144/NETWORKDAYS(Lister!$D$22,Lister!$E$22,Lister!$D$7:$D$13),IF(AND(E144&lt;DATE(2020,11,1),MONTH(F144)=11),(NETWORKDAYS(Lister!$D$22,F144,Lister!$D$7:$D$13)-R144)*N144/NETWORKDAYS(Lister!$D$22,Lister!$E$22,Lister!$D$7:$D$13),IF(AND(E144&lt;DATE(2020,11,1),F144&gt;DATE(2020,11,30)),(NETWORKDAYS(Lister!$D$22,Lister!$E$22,Lister!$D$7:$D$13)-R144)*N144/NETWORKDAYS(Lister!$D$22,Lister!$E$22,Lister!$D$7:$D$13),IF(OR(AND(E144&lt;DATE(2020,11,1),F144&lt;DATE(2020,11,1)),E144&gt;DATE(2020,11,30)),0)))))),0),"")</f>
        <v/>
      </c>
      <c r="Z144" s="50" t="str">
        <f>IFERROR(MAX(IF(OR(O144="",P144="",Q144="",R144="",S144="",T144="",U144=""),"",IF(AND(MONTH(E144)=12,MONTH(F144)=12),(NETWORKDAYS(E144,F144,Lister!$D$7:$D$13)-S144)*N144/NETWORKDAYS(Lister!$D$23,Lister!$E$23,Lister!$D$7:$D$13),IF(AND(MONTH(E144)=12,F144&gt;DATE(2020,12,31)),(NETWORKDAYS(E144,Lister!$E$23,Lister!$D$7:$D$13)-S144)*N144/NETWORKDAYS(Lister!$D$23,Lister!$E$23,Lister!$D$7:$D$13),IF(AND(E144&lt;DATE(2020,12,1),MONTH(F144)=12),(NETWORKDAYS(Lister!$D$23,F144,Lister!$D$7:$D$13)-S144)*N144/NETWORKDAYS(Lister!$D$23,Lister!$E$23,Lister!$D$7:$D$13),IF(AND(E144&lt;DATE(2020,12,1),F144&gt;DATE(2020,12,31)),(NETWORKDAYS(Lister!$D$23,Lister!$E$23,Lister!$D$7:$D$13)-S144)*N144/NETWORKDAYS(Lister!$D$23,Lister!$E$23,Lister!$D$7:$D$13),IF(OR(AND(E144&lt;DATE(2020,12,1),F144&lt;DATE(2020,12,1)),E144&gt;DATE(2020,12,31)),0)))))),0),"")</f>
        <v/>
      </c>
      <c r="AA144" s="50" t="str">
        <f>IFERROR(MAX(IF(OR(O144="",P144="",Q144="",R144="",S144="",T144="",U144=""),"",IF(AND(MONTH(E144)=1,MONTH(F144)=1),(NETWORKDAYS(E144,F144,Lister!$D$7:$D$13)-T144)*N144/NETWORKDAYS(Lister!$D$24,Lister!$E$24,Lister!$D$7:$D$13),IF(AND(MONTH(E144)=1,F144&gt;DATE(2021,1,31)),(NETWORKDAYS(E144,Lister!$E$24,Lister!$D$7:$D$13)-T144)*N144/NETWORKDAYS(Lister!$D$24,Lister!$E$24,Lister!$D$7:$D$13),IF(AND(E144&lt;DATE(2021,1,1),MONTH(F144)=1),(NETWORKDAYS(Lister!$D$24,F144,Lister!$D$7:$D$13)-T144)*N144/NETWORKDAYS(Lister!$D$24,Lister!$E$24,Lister!$D$7:$D$13),IF(AND(E144&lt;DATE(2021,1,1),F144&gt;DATE(2021,1,31)),(NETWORKDAYS(Lister!$D$24,Lister!$E$24,Lister!$D$7:$D$13)-T144)*N144/NETWORKDAYS(Lister!$D$24,Lister!$E$24,Lister!$D$7:$D$13),IF(OR(AND(E144&lt;DATE(2021,1,1),F144&lt;DATE(2021,1,1)),E144&gt;DATE(2021,1,31)),0)))))),0),"")</f>
        <v/>
      </c>
      <c r="AB144" s="50" t="str">
        <f>IFERROR(MAX(IF(OR(O144="",P144="",Q144="",R144="",S144="",T144="",U144=""),"",IF(AND(MONTH(E144)=2,MONTH(F144)=2),(NETWORKDAYS(E144,F144,Lister!$D$7:$D$13)-U144)*N144/NETWORKDAYS(Lister!$D$25,Lister!$E$25,Lister!$D$7:$D$13),IF(AND(E144&lt;DATE(2021,2,1),MONTH(F144)=2),(NETWORKDAYS(Lister!$D$25,F144,Lister!$D$7:$D$13)-U144)*N144/NETWORKDAYS(Lister!$D$25,Lister!$E$25,Lister!$D$7:$D$13),IF(AND(E144&lt;DATE(2021,2,1),F144&lt;DATE(2021,2,1)),0)))),0),"")</f>
        <v/>
      </c>
      <c r="AC144" s="52" t="str">
        <f t="shared" si="8"/>
        <v/>
      </c>
    </row>
    <row r="145" spans="1:29" x14ac:dyDescent="0.35">
      <c r="A145" s="11" t="str">
        <f t="shared" si="9"/>
        <v/>
      </c>
      <c r="B145" s="33"/>
      <c r="C145" s="17"/>
      <c r="D145" s="18"/>
      <c r="E145" s="12"/>
      <c r="F145" s="12"/>
      <c r="G145" s="42" t="str">
        <f>IF(OR(E145="",F145=""),"",NETWORKDAYS(E145,F145,Lister!$D$7:$D$13))</f>
        <v/>
      </c>
      <c r="H145" s="14"/>
      <c r="I145" s="25" t="str">
        <f t="shared" si="5"/>
        <v/>
      </c>
      <c r="J145" s="47"/>
      <c r="K145" s="48"/>
      <c r="L145" s="15"/>
      <c r="M145" s="51" t="str">
        <f t="shared" si="6"/>
        <v/>
      </c>
      <c r="N145" s="49" t="str">
        <f t="shared" si="7"/>
        <v/>
      </c>
      <c r="O145" s="15"/>
      <c r="P145" s="15"/>
      <c r="Q145" s="15"/>
      <c r="R145" s="15"/>
      <c r="S145" s="15"/>
      <c r="T145" s="15"/>
      <c r="U145" s="15"/>
      <c r="V145" s="50" t="str">
        <f>IFERROR(MAX(IF(OR(O145="",P145="",Q145="",R145="",S145="",T145="",U145=""),"",IF(AND(MONTH(E145)=8,MONTH(F145)=8),(NETWORKDAYS(E145,F145,Lister!$D$7:$D$13)-O145)*N145/NETWORKDAYS(Lister!$D$19,Lister!$E$19,Lister!$D$7:$D$13),IF(AND(MONTH(E145)=8,F145&gt;DATE(2020,8,31)),(NETWORKDAYS(E145,Lister!$E$19,Lister!$D$7:$D$13)-O145)*N145/NETWORKDAYS(Lister!$D$19,Lister!$E$19,Lister!$D$7:$D$13),IF(E145&gt;DATE(2020,8,31),0)))),0),"")</f>
        <v/>
      </c>
      <c r="W145" s="50" t="str">
        <f>IFERROR(MAX(IF(OR(O145="",P145="",Q145="",R145="",S145="",T145="",U145=""),"",IF(AND(MONTH(E145)=9,MONTH(F145)=9),(NETWORKDAYS(E145,F145,Lister!$D$7:$D$13)-P145)*N145/NETWORKDAYS(Lister!$D$20,Lister!$E$20,Lister!$D$7:$D$13),IF(AND(MONTH(E145)=9,F145&gt;DATE(2020,9,30)),(NETWORKDAYS(E145,Lister!$E$20,Lister!$D$7:$D$13)-P145)*N145/NETWORKDAYS(Lister!$D$20,Lister!$E$20,Lister!$D$7:$D$13),IF(AND(E145&lt;DATE(2020,9,1),MONTH(F145)=9),(NETWORKDAYS(Lister!$D$20,F145,Lister!$D$7:$D$13)-P145)*N145/NETWORKDAYS(Lister!$D$20,Lister!$E$20,Lister!$D$7:$D$13),IF(AND(E145&lt;DATE(2020,9,1),F145&gt;DATE(2020,9,30)),(NETWORKDAYS(Lister!$D$20,Lister!$E$20,Lister!$D$7:$D$13)-P145)*N145/NETWORKDAYS(Lister!$D$20,Lister!$E$20,Lister!$D$7:$D$13),IF(OR(AND(E145&lt;DATE(2020,9,1),F145&lt;DATE(2020,9,1)),E145&gt;DATE(2020,9,30)),0)))))),0),"")</f>
        <v/>
      </c>
      <c r="X145" s="50" t="str">
        <f>IFERROR(MAX(IF(OR(O145="",P145="",Q145="",R145="",S145="",T145="",U145=""),"",IF(AND(MONTH(E145)=10,MONTH(F145)=10),(NETWORKDAYS(E145,F145,Lister!$D$7:$D$13)-Q145)*N145/NETWORKDAYS(Lister!$D$21,Lister!$E$21,Lister!$D$7:$D$13),IF(AND(MONTH(E145)=10,F145&gt;DATE(2020,10,31)),(NETWORKDAYS(E145,Lister!$E$21,Lister!$D$7:$D$13)-Q145)*N145/NETWORKDAYS(Lister!$D$21,Lister!$E$21,Lister!$D$7:$D$13),IF(AND(E145&lt;DATE(2020,10,1),MONTH(F145)=10),(NETWORKDAYS(Lister!$D$21,F145,Lister!$D$7:$D$13)-Q145)*N145/NETWORKDAYS(Lister!$D$21,Lister!$E$21,Lister!$D$7:$D$13),IF(AND(E145&lt;DATE(2020,31,1),F145&gt;DATE(2020,10,31)),(NETWORKDAYS(Lister!$D$21,Lister!$E$21,Lister!$D$7:$D$13)-Q145)*N145/NETWORKDAYS(Lister!$D$21,Lister!$E$21,Lister!$D$7:$D$13),IF(OR(AND(E145&lt;DATE(2020,10,1),F145&lt;DATE(2020,10,1)),E145&gt;DATE(2020,10,31)),0)))))),0),"")</f>
        <v/>
      </c>
      <c r="Y145" s="50" t="str">
        <f>IFERROR(MAX(IF(OR(O145="",P145="",Q145="",R145="",S145="",T145="",U145=""),"",IF(AND(MONTH(E145)=11,MONTH(F145)=11),(NETWORKDAYS(E145,F145,Lister!$D$7:$D$13)-R145)*N145/NETWORKDAYS(Lister!$D$22,Lister!$E$22,Lister!$D$7:$D$13),IF(AND(MONTH(E145)=11,F145&gt;DATE(2020,11,30)),(NETWORKDAYS(E145,Lister!$E$22,Lister!$D$7:$D$13)-R145)*N145/NETWORKDAYS(Lister!$D$22,Lister!$E$22,Lister!$D$7:$D$13),IF(AND(E145&lt;DATE(2020,11,1),MONTH(F145)=11),(NETWORKDAYS(Lister!$D$22,F145,Lister!$D$7:$D$13)-R145)*N145/NETWORKDAYS(Lister!$D$22,Lister!$E$22,Lister!$D$7:$D$13),IF(AND(E145&lt;DATE(2020,11,1),F145&gt;DATE(2020,11,30)),(NETWORKDAYS(Lister!$D$22,Lister!$E$22,Lister!$D$7:$D$13)-R145)*N145/NETWORKDAYS(Lister!$D$22,Lister!$E$22,Lister!$D$7:$D$13),IF(OR(AND(E145&lt;DATE(2020,11,1),F145&lt;DATE(2020,11,1)),E145&gt;DATE(2020,11,30)),0)))))),0),"")</f>
        <v/>
      </c>
      <c r="Z145" s="50" t="str">
        <f>IFERROR(MAX(IF(OR(O145="",P145="",Q145="",R145="",S145="",T145="",U145=""),"",IF(AND(MONTH(E145)=12,MONTH(F145)=12),(NETWORKDAYS(E145,F145,Lister!$D$7:$D$13)-S145)*N145/NETWORKDAYS(Lister!$D$23,Lister!$E$23,Lister!$D$7:$D$13),IF(AND(MONTH(E145)=12,F145&gt;DATE(2020,12,31)),(NETWORKDAYS(E145,Lister!$E$23,Lister!$D$7:$D$13)-S145)*N145/NETWORKDAYS(Lister!$D$23,Lister!$E$23,Lister!$D$7:$D$13),IF(AND(E145&lt;DATE(2020,12,1),MONTH(F145)=12),(NETWORKDAYS(Lister!$D$23,F145,Lister!$D$7:$D$13)-S145)*N145/NETWORKDAYS(Lister!$D$23,Lister!$E$23,Lister!$D$7:$D$13),IF(AND(E145&lt;DATE(2020,12,1),F145&gt;DATE(2020,12,31)),(NETWORKDAYS(Lister!$D$23,Lister!$E$23,Lister!$D$7:$D$13)-S145)*N145/NETWORKDAYS(Lister!$D$23,Lister!$E$23,Lister!$D$7:$D$13),IF(OR(AND(E145&lt;DATE(2020,12,1),F145&lt;DATE(2020,12,1)),E145&gt;DATE(2020,12,31)),0)))))),0),"")</f>
        <v/>
      </c>
      <c r="AA145" s="50" t="str">
        <f>IFERROR(MAX(IF(OR(O145="",P145="",Q145="",R145="",S145="",T145="",U145=""),"",IF(AND(MONTH(E145)=1,MONTH(F145)=1),(NETWORKDAYS(E145,F145,Lister!$D$7:$D$13)-T145)*N145/NETWORKDAYS(Lister!$D$24,Lister!$E$24,Lister!$D$7:$D$13),IF(AND(MONTH(E145)=1,F145&gt;DATE(2021,1,31)),(NETWORKDAYS(E145,Lister!$E$24,Lister!$D$7:$D$13)-T145)*N145/NETWORKDAYS(Lister!$D$24,Lister!$E$24,Lister!$D$7:$D$13),IF(AND(E145&lt;DATE(2021,1,1),MONTH(F145)=1),(NETWORKDAYS(Lister!$D$24,F145,Lister!$D$7:$D$13)-T145)*N145/NETWORKDAYS(Lister!$D$24,Lister!$E$24,Lister!$D$7:$D$13),IF(AND(E145&lt;DATE(2021,1,1),F145&gt;DATE(2021,1,31)),(NETWORKDAYS(Lister!$D$24,Lister!$E$24,Lister!$D$7:$D$13)-T145)*N145/NETWORKDAYS(Lister!$D$24,Lister!$E$24,Lister!$D$7:$D$13),IF(OR(AND(E145&lt;DATE(2021,1,1),F145&lt;DATE(2021,1,1)),E145&gt;DATE(2021,1,31)),0)))))),0),"")</f>
        <v/>
      </c>
      <c r="AB145" s="50" t="str">
        <f>IFERROR(MAX(IF(OR(O145="",P145="",Q145="",R145="",S145="",T145="",U145=""),"",IF(AND(MONTH(E145)=2,MONTH(F145)=2),(NETWORKDAYS(E145,F145,Lister!$D$7:$D$13)-U145)*N145/NETWORKDAYS(Lister!$D$25,Lister!$E$25,Lister!$D$7:$D$13),IF(AND(E145&lt;DATE(2021,2,1),MONTH(F145)=2),(NETWORKDAYS(Lister!$D$25,F145,Lister!$D$7:$D$13)-U145)*N145/NETWORKDAYS(Lister!$D$25,Lister!$E$25,Lister!$D$7:$D$13),IF(AND(E145&lt;DATE(2021,2,1),F145&lt;DATE(2021,2,1)),0)))),0),"")</f>
        <v/>
      </c>
      <c r="AC145" s="52" t="str">
        <f t="shared" si="8"/>
        <v/>
      </c>
    </row>
    <row r="146" spans="1:29" x14ac:dyDescent="0.35">
      <c r="A146" s="11" t="str">
        <f t="shared" si="9"/>
        <v/>
      </c>
      <c r="B146" s="33"/>
      <c r="C146" s="17"/>
      <c r="D146" s="18"/>
      <c r="E146" s="12"/>
      <c r="F146" s="12"/>
      <c r="G146" s="42" t="str">
        <f>IF(OR(E146="",F146=""),"",NETWORKDAYS(E146,F146,Lister!$D$7:$D$13))</f>
        <v/>
      </c>
      <c r="H146" s="14"/>
      <c r="I146" s="25" t="str">
        <f t="shared" si="5"/>
        <v/>
      </c>
      <c r="J146" s="47"/>
      <c r="K146" s="48"/>
      <c r="L146" s="15"/>
      <c r="M146" s="51" t="str">
        <f t="shared" si="6"/>
        <v/>
      </c>
      <c r="N146" s="49" t="str">
        <f t="shared" si="7"/>
        <v/>
      </c>
      <c r="O146" s="15"/>
      <c r="P146" s="15"/>
      <c r="Q146" s="15"/>
      <c r="R146" s="15"/>
      <c r="S146" s="15"/>
      <c r="T146" s="15"/>
      <c r="U146" s="15"/>
      <c r="V146" s="50" t="str">
        <f>IFERROR(MAX(IF(OR(O146="",P146="",Q146="",R146="",S146="",T146="",U146=""),"",IF(AND(MONTH(E146)=8,MONTH(F146)=8),(NETWORKDAYS(E146,F146,Lister!$D$7:$D$13)-O146)*N146/NETWORKDAYS(Lister!$D$19,Lister!$E$19,Lister!$D$7:$D$13),IF(AND(MONTH(E146)=8,F146&gt;DATE(2020,8,31)),(NETWORKDAYS(E146,Lister!$E$19,Lister!$D$7:$D$13)-O146)*N146/NETWORKDAYS(Lister!$D$19,Lister!$E$19,Lister!$D$7:$D$13),IF(E146&gt;DATE(2020,8,31),0)))),0),"")</f>
        <v/>
      </c>
      <c r="W146" s="50" t="str">
        <f>IFERROR(MAX(IF(OR(O146="",P146="",Q146="",R146="",S146="",T146="",U146=""),"",IF(AND(MONTH(E146)=9,MONTH(F146)=9),(NETWORKDAYS(E146,F146,Lister!$D$7:$D$13)-P146)*N146/NETWORKDAYS(Lister!$D$20,Lister!$E$20,Lister!$D$7:$D$13),IF(AND(MONTH(E146)=9,F146&gt;DATE(2020,9,30)),(NETWORKDAYS(E146,Lister!$E$20,Lister!$D$7:$D$13)-P146)*N146/NETWORKDAYS(Lister!$D$20,Lister!$E$20,Lister!$D$7:$D$13),IF(AND(E146&lt;DATE(2020,9,1),MONTH(F146)=9),(NETWORKDAYS(Lister!$D$20,F146,Lister!$D$7:$D$13)-P146)*N146/NETWORKDAYS(Lister!$D$20,Lister!$E$20,Lister!$D$7:$D$13),IF(AND(E146&lt;DATE(2020,9,1),F146&gt;DATE(2020,9,30)),(NETWORKDAYS(Lister!$D$20,Lister!$E$20,Lister!$D$7:$D$13)-P146)*N146/NETWORKDAYS(Lister!$D$20,Lister!$E$20,Lister!$D$7:$D$13),IF(OR(AND(E146&lt;DATE(2020,9,1),F146&lt;DATE(2020,9,1)),E146&gt;DATE(2020,9,30)),0)))))),0),"")</f>
        <v/>
      </c>
      <c r="X146" s="50" t="str">
        <f>IFERROR(MAX(IF(OR(O146="",P146="",Q146="",R146="",S146="",T146="",U146=""),"",IF(AND(MONTH(E146)=10,MONTH(F146)=10),(NETWORKDAYS(E146,F146,Lister!$D$7:$D$13)-Q146)*N146/NETWORKDAYS(Lister!$D$21,Lister!$E$21,Lister!$D$7:$D$13),IF(AND(MONTH(E146)=10,F146&gt;DATE(2020,10,31)),(NETWORKDAYS(E146,Lister!$E$21,Lister!$D$7:$D$13)-Q146)*N146/NETWORKDAYS(Lister!$D$21,Lister!$E$21,Lister!$D$7:$D$13),IF(AND(E146&lt;DATE(2020,10,1),MONTH(F146)=10),(NETWORKDAYS(Lister!$D$21,F146,Lister!$D$7:$D$13)-Q146)*N146/NETWORKDAYS(Lister!$D$21,Lister!$E$21,Lister!$D$7:$D$13),IF(AND(E146&lt;DATE(2020,31,1),F146&gt;DATE(2020,10,31)),(NETWORKDAYS(Lister!$D$21,Lister!$E$21,Lister!$D$7:$D$13)-Q146)*N146/NETWORKDAYS(Lister!$D$21,Lister!$E$21,Lister!$D$7:$D$13),IF(OR(AND(E146&lt;DATE(2020,10,1),F146&lt;DATE(2020,10,1)),E146&gt;DATE(2020,10,31)),0)))))),0),"")</f>
        <v/>
      </c>
      <c r="Y146" s="50" t="str">
        <f>IFERROR(MAX(IF(OR(O146="",P146="",Q146="",R146="",S146="",T146="",U146=""),"",IF(AND(MONTH(E146)=11,MONTH(F146)=11),(NETWORKDAYS(E146,F146,Lister!$D$7:$D$13)-R146)*N146/NETWORKDAYS(Lister!$D$22,Lister!$E$22,Lister!$D$7:$D$13),IF(AND(MONTH(E146)=11,F146&gt;DATE(2020,11,30)),(NETWORKDAYS(E146,Lister!$E$22,Lister!$D$7:$D$13)-R146)*N146/NETWORKDAYS(Lister!$D$22,Lister!$E$22,Lister!$D$7:$D$13),IF(AND(E146&lt;DATE(2020,11,1),MONTH(F146)=11),(NETWORKDAYS(Lister!$D$22,F146,Lister!$D$7:$D$13)-R146)*N146/NETWORKDAYS(Lister!$D$22,Lister!$E$22,Lister!$D$7:$D$13),IF(AND(E146&lt;DATE(2020,11,1),F146&gt;DATE(2020,11,30)),(NETWORKDAYS(Lister!$D$22,Lister!$E$22,Lister!$D$7:$D$13)-R146)*N146/NETWORKDAYS(Lister!$D$22,Lister!$E$22,Lister!$D$7:$D$13),IF(OR(AND(E146&lt;DATE(2020,11,1),F146&lt;DATE(2020,11,1)),E146&gt;DATE(2020,11,30)),0)))))),0),"")</f>
        <v/>
      </c>
      <c r="Z146" s="50" t="str">
        <f>IFERROR(MAX(IF(OR(O146="",P146="",Q146="",R146="",S146="",T146="",U146=""),"",IF(AND(MONTH(E146)=12,MONTH(F146)=12),(NETWORKDAYS(E146,F146,Lister!$D$7:$D$13)-S146)*N146/NETWORKDAYS(Lister!$D$23,Lister!$E$23,Lister!$D$7:$D$13),IF(AND(MONTH(E146)=12,F146&gt;DATE(2020,12,31)),(NETWORKDAYS(E146,Lister!$E$23,Lister!$D$7:$D$13)-S146)*N146/NETWORKDAYS(Lister!$D$23,Lister!$E$23,Lister!$D$7:$D$13),IF(AND(E146&lt;DATE(2020,12,1),MONTH(F146)=12),(NETWORKDAYS(Lister!$D$23,F146,Lister!$D$7:$D$13)-S146)*N146/NETWORKDAYS(Lister!$D$23,Lister!$E$23,Lister!$D$7:$D$13),IF(AND(E146&lt;DATE(2020,12,1),F146&gt;DATE(2020,12,31)),(NETWORKDAYS(Lister!$D$23,Lister!$E$23,Lister!$D$7:$D$13)-S146)*N146/NETWORKDAYS(Lister!$D$23,Lister!$E$23,Lister!$D$7:$D$13),IF(OR(AND(E146&lt;DATE(2020,12,1),F146&lt;DATE(2020,12,1)),E146&gt;DATE(2020,12,31)),0)))))),0),"")</f>
        <v/>
      </c>
      <c r="AA146" s="50" t="str">
        <f>IFERROR(MAX(IF(OR(O146="",P146="",Q146="",R146="",S146="",T146="",U146=""),"",IF(AND(MONTH(E146)=1,MONTH(F146)=1),(NETWORKDAYS(E146,F146,Lister!$D$7:$D$13)-T146)*N146/NETWORKDAYS(Lister!$D$24,Lister!$E$24,Lister!$D$7:$D$13),IF(AND(MONTH(E146)=1,F146&gt;DATE(2021,1,31)),(NETWORKDAYS(E146,Lister!$E$24,Lister!$D$7:$D$13)-T146)*N146/NETWORKDAYS(Lister!$D$24,Lister!$E$24,Lister!$D$7:$D$13),IF(AND(E146&lt;DATE(2021,1,1),MONTH(F146)=1),(NETWORKDAYS(Lister!$D$24,F146,Lister!$D$7:$D$13)-T146)*N146/NETWORKDAYS(Lister!$D$24,Lister!$E$24,Lister!$D$7:$D$13),IF(AND(E146&lt;DATE(2021,1,1),F146&gt;DATE(2021,1,31)),(NETWORKDAYS(Lister!$D$24,Lister!$E$24,Lister!$D$7:$D$13)-T146)*N146/NETWORKDAYS(Lister!$D$24,Lister!$E$24,Lister!$D$7:$D$13),IF(OR(AND(E146&lt;DATE(2021,1,1),F146&lt;DATE(2021,1,1)),E146&gt;DATE(2021,1,31)),0)))))),0),"")</f>
        <v/>
      </c>
      <c r="AB146" s="50" t="str">
        <f>IFERROR(MAX(IF(OR(O146="",P146="",Q146="",R146="",S146="",T146="",U146=""),"",IF(AND(MONTH(E146)=2,MONTH(F146)=2),(NETWORKDAYS(E146,F146,Lister!$D$7:$D$13)-U146)*N146/NETWORKDAYS(Lister!$D$25,Lister!$E$25,Lister!$D$7:$D$13),IF(AND(E146&lt;DATE(2021,2,1),MONTH(F146)=2),(NETWORKDAYS(Lister!$D$25,F146,Lister!$D$7:$D$13)-U146)*N146/NETWORKDAYS(Lister!$D$25,Lister!$E$25,Lister!$D$7:$D$13),IF(AND(E146&lt;DATE(2021,2,1),F146&lt;DATE(2021,2,1)),0)))),0),"")</f>
        <v/>
      </c>
      <c r="AC146" s="52" t="str">
        <f t="shared" si="8"/>
        <v/>
      </c>
    </row>
    <row r="147" spans="1:29" x14ac:dyDescent="0.35">
      <c r="A147" s="11" t="str">
        <f t="shared" si="9"/>
        <v/>
      </c>
      <c r="B147" s="33"/>
      <c r="C147" s="17"/>
      <c r="D147" s="18"/>
      <c r="E147" s="12"/>
      <c r="F147" s="12"/>
      <c r="G147" s="42" t="str">
        <f>IF(OR(E147="",F147=""),"",NETWORKDAYS(E147,F147,Lister!$D$7:$D$13))</f>
        <v/>
      </c>
      <c r="H147" s="14"/>
      <c r="I147" s="25" t="str">
        <f t="shared" si="5"/>
        <v/>
      </c>
      <c r="J147" s="47"/>
      <c r="K147" s="48"/>
      <c r="L147" s="15"/>
      <c r="M147" s="51" t="str">
        <f t="shared" si="6"/>
        <v/>
      </c>
      <c r="N147" s="49" t="str">
        <f t="shared" si="7"/>
        <v/>
      </c>
      <c r="O147" s="15"/>
      <c r="P147" s="15"/>
      <c r="Q147" s="15"/>
      <c r="R147" s="15"/>
      <c r="S147" s="15"/>
      <c r="T147" s="15"/>
      <c r="U147" s="15"/>
      <c r="V147" s="50" t="str">
        <f>IFERROR(MAX(IF(OR(O147="",P147="",Q147="",R147="",S147="",T147="",U147=""),"",IF(AND(MONTH(E147)=8,MONTH(F147)=8),(NETWORKDAYS(E147,F147,Lister!$D$7:$D$13)-O147)*N147/NETWORKDAYS(Lister!$D$19,Lister!$E$19,Lister!$D$7:$D$13),IF(AND(MONTH(E147)=8,F147&gt;DATE(2020,8,31)),(NETWORKDAYS(E147,Lister!$E$19,Lister!$D$7:$D$13)-O147)*N147/NETWORKDAYS(Lister!$D$19,Lister!$E$19,Lister!$D$7:$D$13),IF(E147&gt;DATE(2020,8,31),0)))),0),"")</f>
        <v/>
      </c>
      <c r="W147" s="50" t="str">
        <f>IFERROR(MAX(IF(OR(O147="",P147="",Q147="",R147="",S147="",T147="",U147=""),"",IF(AND(MONTH(E147)=9,MONTH(F147)=9),(NETWORKDAYS(E147,F147,Lister!$D$7:$D$13)-P147)*N147/NETWORKDAYS(Lister!$D$20,Lister!$E$20,Lister!$D$7:$D$13),IF(AND(MONTH(E147)=9,F147&gt;DATE(2020,9,30)),(NETWORKDAYS(E147,Lister!$E$20,Lister!$D$7:$D$13)-P147)*N147/NETWORKDAYS(Lister!$D$20,Lister!$E$20,Lister!$D$7:$D$13),IF(AND(E147&lt;DATE(2020,9,1),MONTH(F147)=9),(NETWORKDAYS(Lister!$D$20,F147,Lister!$D$7:$D$13)-P147)*N147/NETWORKDAYS(Lister!$D$20,Lister!$E$20,Lister!$D$7:$D$13),IF(AND(E147&lt;DATE(2020,9,1),F147&gt;DATE(2020,9,30)),(NETWORKDAYS(Lister!$D$20,Lister!$E$20,Lister!$D$7:$D$13)-P147)*N147/NETWORKDAYS(Lister!$D$20,Lister!$E$20,Lister!$D$7:$D$13),IF(OR(AND(E147&lt;DATE(2020,9,1),F147&lt;DATE(2020,9,1)),E147&gt;DATE(2020,9,30)),0)))))),0),"")</f>
        <v/>
      </c>
      <c r="X147" s="50" t="str">
        <f>IFERROR(MAX(IF(OR(O147="",P147="",Q147="",R147="",S147="",T147="",U147=""),"",IF(AND(MONTH(E147)=10,MONTH(F147)=10),(NETWORKDAYS(E147,F147,Lister!$D$7:$D$13)-Q147)*N147/NETWORKDAYS(Lister!$D$21,Lister!$E$21,Lister!$D$7:$D$13),IF(AND(MONTH(E147)=10,F147&gt;DATE(2020,10,31)),(NETWORKDAYS(E147,Lister!$E$21,Lister!$D$7:$D$13)-Q147)*N147/NETWORKDAYS(Lister!$D$21,Lister!$E$21,Lister!$D$7:$D$13),IF(AND(E147&lt;DATE(2020,10,1),MONTH(F147)=10),(NETWORKDAYS(Lister!$D$21,F147,Lister!$D$7:$D$13)-Q147)*N147/NETWORKDAYS(Lister!$D$21,Lister!$E$21,Lister!$D$7:$D$13),IF(AND(E147&lt;DATE(2020,31,1),F147&gt;DATE(2020,10,31)),(NETWORKDAYS(Lister!$D$21,Lister!$E$21,Lister!$D$7:$D$13)-Q147)*N147/NETWORKDAYS(Lister!$D$21,Lister!$E$21,Lister!$D$7:$D$13),IF(OR(AND(E147&lt;DATE(2020,10,1),F147&lt;DATE(2020,10,1)),E147&gt;DATE(2020,10,31)),0)))))),0),"")</f>
        <v/>
      </c>
      <c r="Y147" s="50" t="str">
        <f>IFERROR(MAX(IF(OR(O147="",P147="",Q147="",R147="",S147="",T147="",U147=""),"",IF(AND(MONTH(E147)=11,MONTH(F147)=11),(NETWORKDAYS(E147,F147,Lister!$D$7:$D$13)-R147)*N147/NETWORKDAYS(Lister!$D$22,Lister!$E$22,Lister!$D$7:$D$13),IF(AND(MONTH(E147)=11,F147&gt;DATE(2020,11,30)),(NETWORKDAYS(E147,Lister!$E$22,Lister!$D$7:$D$13)-R147)*N147/NETWORKDAYS(Lister!$D$22,Lister!$E$22,Lister!$D$7:$D$13),IF(AND(E147&lt;DATE(2020,11,1),MONTH(F147)=11),(NETWORKDAYS(Lister!$D$22,F147,Lister!$D$7:$D$13)-R147)*N147/NETWORKDAYS(Lister!$D$22,Lister!$E$22,Lister!$D$7:$D$13),IF(AND(E147&lt;DATE(2020,11,1),F147&gt;DATE(2020,11,30)),(NETWORKDAYS(Lister!$D$22,Lister!$E$22,Lister!$D$7:$D$13)-R147)*N147/NETWORKDAYS(Lister!$D$22,Lister!$E$22,Lister!$D$7:$D$13),IF(OR(AND(E147&lt;DATE(2020,11,1),F147&lt;DATE(2020,11,1)),E147&gt;DATE(2020,11,30)),0)))))),0),"")</f>
        <v/>
      </c>
      <c r="Z147" s="50" t="str">
        <f>IFERROR(MAX(IF(OR(O147="",P147="",Q147="",R147="",S147="",T147="",U147=""),"",IF(AND(MONTH(E147)=12,MONTH(F147)=12),(NETWORKDAYS(E147,F147,Lister!$D$7:$D$13)-S147)*N147/NETWORKDAYS(Lister!$D$23,Lister!$E$23,Lister!$D$7:$D$13),IF(AND(MONTH(E147)=12,F147&gt;DATE(2020,12,31)),(NETWORKDAYS(E147,Lister!$E$23,Lister!$D$7:$D$13)-S147)*N147/NETWORKDAYS(Lister!$D$23,Lister!$E$23,Lister!$D$7:$D$13),IF(AND(E147&lt;DATE(2020,12,1),MONTH(F147)=12),(NETWORKDAYS(Lister!$D$23,F147,Lister!$D$7:$D$13)-S147)*N147/NETWORKDAYS(Lister!$D$23,Lister!$E$23,Lister!$D$7:$D$13),IF(AND(E147&lt;DATE(2020,12,1),F147&gt;DATE(2020,12,31)),(NETWORKDAYS(Lister!$D$23,Lister!$E$23,Lister!$D$7:$D$13)-S147)*N147/NETWORKDAYS(Lister!$D$23,Lister!$E$23,Lister!$D$7:$D$13),IF(OR(AND(E147&lt;DATE(2020,12,1),F147&lt;DATE(2020,12,1)),E147&gt;DATE(2020,12,31)),0)))))),0),"")</f>
        <v/>
      </c>
      <c r="AA147" s="50" t="str">
        <f>IFERROR(MAX(IF(OR(O147="",P147="",Q147="",R147="",S147="",T147="",U147=""),"",IF(AND(MONTH(E147)=1,MONTH(F147)=1),(NETWORKDAYS(E147,F147,Lister!$D$7:$D$13)-T147)*N147/NETWORKDAYS(Lister!$D$24,Lister!$E$24,Lister!$D$7:$D$13),IF(AND(MONTH(E147)=1,F147&gt;DATE(2021,1,31)),(NETWORKDAYS(E147,Lister!$E$24,Lister!$D$7:$D$13)-T147)*N147/NETWORKDAYS(Lister!$D$24,Lister!$E$24,Lister!$D$7:$D$13),IF(AND(E147&lt;DATE(2021,1,1),MONTH(F147)=1),(NETWORKDAYS(Lister!$D$24,F147,Lister!$D$7:$D$13)-T147)*N147/NETWORKDAYS(Lister!$D$24,Lister!$E$24,Lister!$D$7:$D$13),IF(AND(E147&lt;DATE(2021,1,1),F147&gt;DATE(2021,1,31)),(NETWORKDAYS(Lister!$D$24,Lister!$E$24,Lister!$D$7:$D$13)-T147)*N147/NETWORKDAYS(Lister!$D$24,Lister!$E$24,Lister!$D$7:$D$13),IF(OR(AND(E147&lt;DATE(2021,1,1),F147&lt;DATE(2021,1,1)),E147&gt;DATE(2021,1,31)),0)))))),0),"")</f>
        <v/>
      </c>
      <c r="AB147" s="50" t="str">
        <f>IFERROR(MAX(IF(OR(O147="",P147="",Q147="",R147="",S147="",T147="",U147=""),"",IF(AND(MONTH(E147)=2,MONTH(F147)=2),(NETWORKDAYS(E147,F147,Lister!$D$7:$D$13)-U147)*N147/NETWORKDAYS(Lister!$D$25,Lister!$E$25,Lister!$D$7:$D$13),IF(AND(E147&lt;DATE(2021,2,1),MONTH(F147)=2),(NETWORKDAYS(Lister!$D$25,F147,Lister!$D$7:$D$13)-U147)*N147/NETWORKDAYS(Lister!$D$25,Lister!$E$25,Lister!$D$7:$D$13),IF(AND(E147&lt;DATE(2021,2,1),F147&lt;DATE(2021,2,1)),0)))),0),"")</f>
        <v/>
      </c>
      <c r="AC147" s="52" t="str">
        <f t="shared" si="8"/>
        <v/>
      </c>
    </row>
    <row r="148" spans="1:29" x14ac:dyDescent="0.35">
      <c r="A148" s="11" t="str">
        <f t="shared" si="9"/>
        <v/>
      </c>
      <c r="B148" s="33"/>
      <c r="C148" s="17"/>
      <c r="D148" s="18"/>
      <c r="E148" s="12"/>
      <c r="F148" s="12"/>
      <c r="G148" s="42" t="str">
        <f>IF(OR(E148="",F148=""),"",NETWORKDAYS(E148,F148,Lister!$D$7:$D$13))</f>
        <v/>
      </c>
      <c r="H148" s="14"/>
      <c r="I148" s="25" t="str">
        <f t="shared" si="5"/>
        <v/>
      </c>
      <c r="J148" s="47"/>
      <c r="K148" s="48"/>
      <c r="L148" s="15"/>
      <c r="M148" s="51" t="str">
        <f t="shared" si="6"/>
        <v/>
      </c>
      <c r="N148" s="49" t="str">
        <f t="shared" si="7"/>
        <v/>
      </c>
      <c r="O148" s="15"/>
      <c r="P148" s="15"/>
      <c r="Q148" s="15"/>
      <c r="R148" s="15"/>
      <c r="S148" s="15"/>
      <c r="T148" s="15"/>
      <c r="U148" s="15"/>
      <c r="V148" s="50" t="str">
        <f>IFERROR(MAX(IF(OR(O148="",P148="",Q148="",R148="",S148="",T148="",U148=""),"",IF(AND(MONTH(E148)=8,MONTH(F148)=8),(NETWORKDAYS(E148,F148,Lister!$D$7:$D$13)-O148)*N148/NETWORKDAYS(Lister!$D$19,Lister!$E$19,Lister!$D$7:$D$13),IF(AND(MONTH(E148)=8,F148&gt;DATE(2020,8,31)),(NETWORKDAYS(E148,Lister!$E$19,Lister!$D$7:$D$13)-O148)*N148/NETWORKDAYS(Lister!$D$19,Lister!$E$19,Lister!$D$7:$D$13),IF(E148&gt;DATE(2020,8,31),0)))),0),"")</f>
        <v/>
      </c>
      <c r="W148" s="50" t="str">
        <f>IFERROR(MAX(IF(OR(O148="",P148="",Q148="",R148="",S148="",T148="",U148=""),"",IF(AND(MONTH(E148)=9,MONTH(F148)=9),(NETWORKDAYS(E148,F148,Lister!$D$7:$D$13)-P148)*N148/NETWORKDAYS(Lister!$D$20,Lister!$E$20,Lister!$D$7:$D$13),IF(AND(MONTH(E148)=9,F148&gt;DATE(2020,9,30)),(NETWORKDAYS(E148,Lister!$E$20,Lister!$D$7:$D$13)-P148)*N148/NETWORKDAYS(Lister!$D$20,Lister!$E$20,Lister!$D$7:$D$13),IF(AND(E148&lt;DATE(2020,9,1),MONTH(F148)=9),(NETWORKDAYS(Lister!$D$20,F148,Lister!$D$7:$D$13)-P148)*N148/NETWORKDAYS(Lister!$D$20,Lister!$E$20,Lister!$D$7:$D$13),IF(AND(E148&lt;DATE(2020,9,1),F148&gt;DATE(2020,9,30)),(NETWORKDAYS(Lister!$D$20,Lister!$E$20,Lister!$D$7:$D$13)-P148)*N148/NETWORKDAYS(Lister!$D$20,Lister!$E$20,Lister!$D$7:$D$13),IF(OR(AND(E148&lt;DATE(2020,9,1),F148&lt;DATE(2020,9,1)),E148&gt;DATE(2020,9,30)),0)))))),0),"")</f>
        <v/>
      </c>
      <c r="X148" s="50" t="str">
        <f>IFERROR(MAX(IF(OR(O148="",P148="",Q148="",R148="",S148="",T148="",U148=""),"",IF(AND(MONTH(E148)=10,MONTH(F148)=10),(NETWORKDAYS(E148,F148,Lister!$D$7:$D$13)-Q148)*N148/NETWORKDAYS(Lister!$D$21,Lister!$E$21,Lister!$D$7:$D$13),IF(AND(MONTH(E148)=10,F148&gt;DATE(2020,10,31)),(NETWORKDAYS(E148,Lister!$E$21,Lister!$D$7:$D$13)-Q148)*N148/NETWORKDAYS(Lister!$D$21,Lister!$E$21,Lister!$D$7:$D$13),IF(AND(E148&lt;DATE(2020,10,1),MONTH(F148)=10),(NETWORKDAYS(Lister!$D$21,F148,Lister!$D$7:$D$13)-Q148)*N148/NETWORKDAYS(Lister!$D$21,Lister!$E$21,Lister!$D$7:$D$13),IF(AND(E148&lt;DATE(2020,31,1),F148&gt;DATE(2020,10,31)),(NETWORKDAYS(Lister!$D$21,Lister!$E$21,Lister!$D$7:$D$13)-Q148)*N148/NETWORKDAYS(Lister!$D$21,Lister!$E$21,Lister!$D$7:$D$13),IF(OR(AND(E148&lt;DATE(2020,10,1),F148&lt;DATE(2020,10,1)),E148&gt;DATE(2020,10,31)),0)))))),0),"")</f>
        <v/>
      </c>
      <c r="Y148" s="50" t="str">
        <f>IFERROR(MAX(IF(OR(O148="",P148="",Q148="",R148="",S148="",T148="",U148=""),"",IF(AND(MONTH(E148)=11,MONTH(F148)=11),(NETWORKDAYS(E148,F148,Lister!$D$7:$D$13)-R148)*N148/NETWORKDAYS(Lister!$D$22,Lister!$E$22,Lister!$D$7:$D$13),IF(AND(MONTH(E148)=11,F148&gt;DATE(2020,11,30)),(NETWORKDAYS(E148,Lister!$E$22,Lister!$D$7:$D$13)-R148)*N148/NETWORKDAYS(Lister!$D$22,Lister!$E$22,Lister!$D$7:$D$13),IF(AND(E148&lt;DATE(2020,11,1),MONTH(F148)=11),(NETWORKDAYS(Lister!$D$22,F148,Lister!$D$7:$D$13)-R148)*N148/NETWORKDAYS(Lister!$D$22,Lister!$E$22,Lister!$D$7:$D$13),IF(AND(E148&lt;DATE(2020,11,1),F148&gt;DATE(2020,11,30)),(NETWORKDAYS(Lister!$D$22,Lister!$E$22,Lister!$D$7:$D$13)-R148)*N148/NETWORKDAYS(Lister!$D$22,Lister!$E$22,Lister!$D$7:$D$13),IF(OR(AND(E148&lt;DATE(2020,11,1),F148&lt;DATE(2020,11,1)),E148&gt;DATE(2020,11,30)),0)))))),0),"")</f>
        <v/>
      </c>
      <c r="Z148" s="50" t="str">
        <f>IFERROR(MAX(IF(OR(O148="",P148="",Q148="",R148="",S148="",T148="",U148=""),"",IF(AND(MONTH(E148)=12,MONTH(F148)=12),(NETWORKDAYS(E148,F148,Lister!$D$7:$D$13)-S148)*N148/NETWORKDAYS(Lister!$D$23,Lister!$E$23,Lister!$D$7:$D$13),IF(AND(MONTH(E148)=12,F148&gt;DATE(2020,12,31)),(NETWORKDAYS(E148,Lister!$E$23,Lister!$D$7:$D$13)-S148)*N148/NETWORKDAYS(Lister!$D$23,Lister!$E$23,Lister!$D$7:$D$13),IF(AND(E148&lt;DATE(2020,12,1),MONTH(F148)=12),(NETWORKDAYS(Lister!$D$23,F148,Lister!$D$7:$D$13)-S148)*N148/NETWORKDAYS(Lister!$D$23,Lister!$E$23,Lister!$D$7:$D$13),IF(AND(E148&lt;DATE(2020,12,1),F148&gt;DATE(2020,12,31)),(NETWORKDAYS(Lister!$D$23,Lister!$E$23,Lister!$D$7:$D$13)-S148)*N148/NETWORKDAYS(Lister!$D$23,Lister!$E$23,Lister!$D$7:$D$13),IF(OR(AND(E148&lt;DATE(2020,12,1),F148&lt;DATE(2020,12,1)),E148&gt;DATE(2020,12,31)),0)))))),0),"")</f>
        <v/>
      </c>
      <c r="AA148" s="50" t="str">
        <f>IFERROR(MAX(IF(OR(O148="",P148="",Q148="",R148="",S148="",T148="",U148=""),"",IF(AND(MONTH(E148)=1,MONTH(F148)=1),(NETWORKDAYS(E148,F148,Lister!$D$7:$D$13)-T148)*N148/NETWORKDAYS(Lister!$D$24,Lister!$E$24,Lister!$D$7:$D$13),IF(AND(MONTH(E148)=1,F148&gt;DATE(2021,1,31)),(NETWORKDAYS(E148,Lister!$E$24,Lister!$D$7:$D$13)-T148)*N148/NETWORKDAYS(Lister!$D$24,Lister!$E$24,Lister!$D$7:$D$13),IF(AND(E148&lt;DATE(2021,1,1),MONTH(F148)=1),(NETWORKDAYS(Lister!$D$24,F148,Lister!$D$7:$D$13)-T148)*N148/NETWORKDAYS(Lister!$D$24,Lister!$E$24,Lister!$D$7:$D$13),IF(AND(E148&lt;DATE(2021,1,1),F148&gt;DATE(2021,1,31)),(NETWORKDAYS(Lister!$D$24,Lister!$E$24,Lister!$D$7:$D$13)-T148)*N148/NETWORKDAYS(Lister!$D$24,Lister!$E$24,Lister!$D$7:$D$13),IF(OR(AND(E148&lt;DATE(2021,1,1),F148&lt;DATE(2021,1,1)),E148&gt;DATE(2021,1,31)),0)))))),0),"")</f>
        <v/>
      </c>
      <c r="AB148" s="50" t="str">
        <f>IFERROR(MAX(IF(OR(O148="",P148="",Q148="",R148="",S148="",T148="",U148=""),"",IF(AND(MONTH(E148)=2,MONTH(F148)=2),(NETWORKDAYS(E148,F148,Lister!$D$7:$D$13)-U148)*N148/NETWORKDAYS(Lister!$D$25,Lister!$E$25,Lister!$D$7:$D$13),IF(AND(E148&lt;DATE(2021,2,1),MONTH(F148)=2),(NETWORKDAYS(Lister!$D$25,F148,Lister!$D$7:$D$13)-U148)*N148/NETWORKDAYS(Lister!$D$25,Lister!$E$25,Lister!$D$7:$D$13),IF(AND(E148&lt;DATE(2021,2,1),F148&lt;DATE(2021,2,1)),0)))),0),"")</f>
        <v/>
      </c>
      <c r="AC148" s="52" t="str">
        <f t="shared" si="8"/>
        <v/>
      </c>
    </row>
    <row r="149" spans="1:29" x14ac:dyDescent="0.35">
      <c r="A149" s="11" t="str">
        <f t="shared" si="9"/>
        <v/>
      </c>
      <c r="B149" s="33"/>
      <c r="C149" s="17"/>
      <c r="D149" s="18"/>
      <c r="E149" s="12"/>
      <c r="F149" s="12"/>
      <c r="G149" s="42" t="str">
        <f>IF(OR(E149="",F149=""),"",NETWORKDAYS(E149,F149,Lister!$D$7:$D$13))</f>
        <v/>
      </c>
      <c r="H149" s="14"/>
      <c r="I149" s="25" t="str">
        <f t="shared" si="5"/>
        <v/>
      </c>
      <c r="J149" s="47"/>
      <c r="K149" s="48"/>
      <c r="L149" s="15"/>
      <c r="M149" s="51" t="str">
        <f t="shared" si="6"/>
        <v/>
      </c>
      <c r="N149" s="49" t="str">
        <f t="shared" si="7"/>
        <v/>
      </c>
      <c r="O149" s="15"/>
      <c r="P149" s="15"/>
      <c r="Q149" s="15"/>
      <c r="R149" s="15"/>
      <c r="S149" s="15"/>
      <c r="T149" s="15"/>
      <c r="U149" s="15"/>
      <c r="V149" s="50" t="str">
        <f>IFERROR(MAX(IF(OR(O149="",P149="",Q149="",R149="",S149="",T149="",U149=""),"",IF(AND(MONTH(E149)=8,MONTH(F149)=8),(NETWORKDAYS(E149,F149,Lister!$D$7:$D$13)-O149)*N149/NETWORKDAYS(Lister!$D$19,Lister!$E$19,Lister!$D$7:$D$13),IF(AND(MONTH(E149)=8,F149&gt;DATE(2020,8,31)),(NETWORKDAYS(E149,Lister!$E$19,Lister!$D$7:$D$13)-O149)*N149/NETWORKDAYS(Lister!$D$19,Lister!$E$19,Lister!$D$7:$D$13),IF(E149&gt;DATE(2020,8,31),0)))),0),"")</f>
        <v/>
      </c>
      <c r="W149" s="50" t="str">
        <f>IFERROR(MAX(IF(OR(O149="",P149="",Q149="",R149="",S149="",T149="",U149=""),"",IF(AND(MONTH(E149)=9,MONTH(F149)=9),(NETWORKDAYS(E149,F149,Lister!$D$7:$D$13)-P149)*N149/NETWORKDAYS(Lister!$D$20,Lister!$E$20,Lister!$D$7:$D$13),IF(AND(MONTH(E149)=9,F149&gt;DATE(2020,9,30)),(NETWORKDAYS(E149,Lister!$E$20,Lister!$D$7:$D$13)-P149)*N149/NETWORKDAYS(Lister!$D$20,Lister!$E$20,Lister!$D$7:$D$13),IF(AND(E149&lt;DATE(2020,9,1),MONTH(F149)=9),(NETWORKDAYS(Lister!$D$20,F149,Lister!$D$7:$D$13)-P149)*N149/NETWORKDAYS(Lister!$D$20,Lister!$E$20,Lister!$D$7:$D$13),IF(AND(E149&lt;DATE(2020,9,1),F149&gt;DATE(2020,9,30)),(NETWORKDAYS(Lister!$D$20,Lister!$E$20,Lister!$D$7:$D$13)-P149)*N149/NETWORKDAYS(Lister!$D$20,Lister!$E$20,Lister!$D$7:$D$13),IF(OR(AND(E149&lt;DATE(2020,9,1),F149&lt;DATE(2020,9,1)),E149&gt;DATE(2020,9,30)),0)))))),0),"")</f>
        <v/>
      </c>
      <c r="X149" s="50" t="str">
        <f>IFERROR(MAX(IF(OR(O149="",P149="",Q149="",R149="",S149="",T149="",U149=""),"",IF(AND(MONTH(E149)=10,MONTH(F149)=10),(NETWORKDAYS(E149,F149,Lister!$D$7:$D$13)-Q149)*N149/NETWORKDAYS(Lister!$D$21,Lister!$E$21,Lister!$D$7:$D$13),IF(AND(MONTH(E149)=10,F149&gt;DATE(2020,10,31)),(NETWORKDAYS(E149,Lister!$E$21,Lister!$D$7:$D$13)-Q149)*N149/NETWORKDAYS(Lister!$D$21,Lister!$E$21,Lister!$D$7:$D$13),IF(AND(E149&lt;DATE(2020,10,1),MONTH(F149)=10),(NETWORKDAYS(Lister!$D$21,F149,Lister!$D$7:$D$13)-Q149)*N149/NETWORKDAYS(Lister!$D$21,Lister!$E$21,Lister!$D$7:$D$13),IF(AND(E149&lt;DATE(2020,31,1),F149&gt;DATE(2020,10,31)),(NETWORKDAYS(Lister!$D$21,Lister!$E$21,Lister!$D$7:$D$13)-Q149)*N149/NETWORKDAYS(Lister!$D$21,Lister!$E$21,Lister!$D$7:$D$13),IF(OR(AND(E149&lt;DATE(2020,10,1),F149&lt;DATE(2020,10,1)),E149&gt;DATE(2020,10,31)),0)))))),0),"")</f>
        <v/>
      </c>
      <c r="Y149" s="50" t="str">
        <f>IFERROR(MAX(IF(OR(O149="",P149="",Q149="",R149="",S149="",T149="",U149=""),"",IF(AND(MONTH(E149)=11,MONTH(F149)=11),(NETWORKDAYS(E149,F149,Lister!$D$7:$D$13)-R149)*N149/NETWORKDAYS(Lister!$D$22,Lister!$E$22,Lister!$D$7:$D$13),IF(AND(MONTH(E149)=11,F149&gt;DATE(2020,11,30)),(NETWORKDAYS(E149,Lister!$E$22,Lister!$D$7:$D$13)-R149)*N149/NETWORKDAYS(Lister!$D$22,Lister!$E$22,Lister!$D$7:$D$13),IF(AND(E149&lt;DATE(2020,11,1),MONTH(F149)=11),(NETWORKDAYS(Lister!$D$22,F149,Lister!$D$7:$D$13)-R149)*N149/NETWORKDAYS(Lister!$D$22,Lister!$E$22,Lister!$D$7:$D$13),IF(AND(E149&lt;DATE(2020,11,1),F149&gt;DATE(2020,11,30)),(NETWORKDAYS(Lister!$D$22,Lister!$E$22,Lister!$D$7:$D$13)-R149)*N149/NETWORKDAYS(Lister!$D$22,Lister!$E$22,Lister!$D$7:$D$13),IF(OR(AND(E149&lt;DATE(2020,11,1),F149&lt;DATE(2020,11,1)),E149&gt;DATE(2020,11,30)),0)))))),0),"")</f>
        <v/>
      </c>
      <c r="Z149" s="50" t="str">
        <f>IFERROR(MAX(IF(OR(O149="",P149="",Q149="",R149="",S149="",T149="",U149=""),"",IF(AND(MONTH(E149)=12,MONTH(F149)=12),(NETWORKDAYS(E149,F149,Lister!$D$7:$D$13)-S149)*N149/NETWORKDAYS(Lister!$D$23,Lister!$E$23,Lister!$D$7:$D$13),IF(AND(MONTH(E149)=12,F149&gt;DATE(2020,12,31)),(NETWORKDAYS(E149,Lister!$E$23,Lister!$D$7:$D$13)-S149)*N149/NETWORKDAYS(Lister!$D$23,Lister!$E$23,Lister!$D$7:$D$13),IF(AND(E149&lt;DATE(2020,12,1),MONTH(F149)=12),(NETWORKDAYS(Lister!$D$23,F149,Lister!$D$7:$D$13)-S149)*N149/NETWORKDAYS(Lister!$D$23,Lister!$E$23,Lister!$D$7:$D$13),IF(AND(E149&lt;DATE(2020,12,1),F149&gt;DATE(2020,12,31)),(NETWORKDAYS(Lister!$D$23,Lister!$E$23,Lister!$D$7:$D$13)-S149)*N149/NETWORKDAYS(Lister!$D$23,Lister!$E$23,Lister!$D$7:$D$13),IF(OR(AND(E149&lt;DATE(2020,12,1),F149&lt;DATE(2020,12,1)),E149&gt;DATE(2020,12,31)),0)))))),0),"")</f>
        <v/>
      </c>
      <c r="AA149" s="50" t="str">
        <f>IFERROR(MAX(IF(OR(O149="",P149="",Q149="",R149="",S149="",T149="",U149=""),"",IF(AND(MONTH(E149)=1,MONTH(F149)=1),(NETWORKDAYS(E149,F149,Lister!$D$7:$D$13)-T149)*N149/NETWORKDAYS(Lister!$D$24,Lister!$E$24,Lister!$D$7:$D$13),IF(AND(MONTH(E149)=1,F149&gt;DATE(2021,1,31)),(NETWORKDAYS(E149,Lister!$E$24,Lister!$D$7:$D$13)-T149)*N149/NETWORKDAYS(Lister!$D$24,Lister!$E$24,Lister!$D$7:$D$13),IF(AND(E149&lt;DATE(2021,1,1),MONTH(F149)=1),(NETWORKDAYS(Lister!$D$24,F149,Lister!$D$7:$D$13)-T149)*N149/NETWORKDAYS(Lister!$D$24,Lister!$E$24,Lister!$D$7:$D$13),IF(AND(E149&lt;DATE(2021,1,1),F149&gt;DATE(2021,1,31)),(NETWORKDAYS(Lister!$D$24,Lister!$E$24,Lister!$D$7:$D$13)-T149)*N149/NETWORKDAYS(Lister!$D$24,Lister!$E$24,Lister!$D$7:$D$13),IF(OR(AND(E149&lt;DATE(2021,1,1),F149&lt;DATE(2021,1,1)),E149&gt;DATE(2021,1,31)),0)))))),0),"")</f>
        <v/>
      </c>
      <c r="AB149" s="50" t="str">
        <f>IFERROR(MAX(IF(OR(O149="",P149="",Q149="",R149="",S149="",T149="",U149=""),"",IF(AND(MONTH(E149)=2,MONTH(F149)=2),(NETWORKDAYS(E149,F149,Lister!$D$7:$D$13)-U149)*N149/NETWORKDAYS(Lister!$D$25,Lister!$E$25,Lister!$D$7:$D$13),IF(AND(E149&lt;DATE(2021,2,1),MONTH(F149)=2),(NETWORKDAYS(Lister!$D$25,F149,Lister!$D$7:$D$13)-U149)*N149/NETWORKDAYS(Lister!$D$25,Lister!$E$25,Lister!$D$7:$D$13),IF(AND(E149&lt;DATE(2021,2,1),F149&lt;DATE(2021,2,1)),0)))),0),"")</f>
        <v/>
      </c>
      <c r="AC149" s="52" t="str">
        <f t="shared" si="8"/>
        <v/>
      </c>
    </row>
    <row r="150" spans="1:29" x14ac:dyDescent="0.35">
      <c r="A150" s="11" t="str">
        <f t="shared" si="9"/>
        <v/>
      </c>
      <c r="B150" s="33"/>
      <c r="C150" s="17"/>
      <c r="D150" s="18"/>
      <c r="E150" s="12"/>
      <c r="F150" s="12"/>
      <c r="G150" s="42" t="str">
        <f>IF(OR(E150="",F150=""),"",NETWORKDAYS(E150,F150,Lister!$D$7:$D$13))</f>
        <v/>
      </c>
      <c r="H150" s="14"/>
      <c r="I150" s="25" t="str">
        <f t="shared" ref="I150:I213" si="10">IF(H150="","",IF(H150="Funktionær",0.75,IF(H150="Ikke-funktionær",0.9,IF(H150="Elev/lærling",0.9))))</f>
        <v/>
      </c>
      <c r="J150" s="47"/>
      <c r="K150" s="48"/>
      <c r="L150" s="15"/>
      <c r="M150" s="51" t="str">
        <f t="shared" ref="M150:M213" si="11">IF(B150="","",IF(J150*I150&gt;30000*IF(L150&gt;37,37,L150)/37,30000*IF(L150&gt;37,37,L150)/37,J150*I150))</f>
        <v/>
      </c>
      <c r="N150" s="49" t="str">
        <f t="shared" ref="N150:N213" si="12">IF(M150="","",IF(M150&lt;=J150-K150,M150,J150-K150))</f>
        <v/>
      </c>
      <c r="O150" s="15"/>
      <c r="P150" s="15"/>
      <c r="Q150" s="15"/>
      <c r="R150" s="15"/>
      <c r="S150" s="15"/>
      <c r="T150" s="15"/>
      <c r="U150" s="15"/>
      <c r="V150" s="50" t="str">
        <f>IFERROR(MAX(IF(OR(O150="",P150="",Q150="",R150="",S150="",T150="",U150=""),"",IF(AND(MONTH(E150)=8,MONTH(F150)=8),(NETWORKDAYS(E150,F150,Lister!$D$7:$D$13)-O150)*N150/NETWORKDAYS(Lister!$D$19,Lister!$E$19,Lister!$D$7:$D$13),IF(AND(MONTH(E150)=8,F150&gt;DATE(2020,8,31)),(NETWORKDAYS(E150,Lister!$E$19,Lister!$D$7:$D$13)-O150)*N150/NETWORKDAYS(Lister!$D$19,Lister!$E$19,Lister!$D$7:$D$13),IF(E150&gt;DATE(2020,8,31),0)))),0),"")</f>
        <v/>
      </c>
      <c r="W150" s="50" t="str">
        <f>IFERROR(MAX(IF(OR(O150="",P150="",Q150="",R150="",S150="",T150="",U150=""),"",IF(AND(MONTH(E150)=9,MONTH(F150)=9),(NETWORKDAYS(E150,F150,Lister!$D$7:$D$13)-P150)*N150/NETWORKDAYS(Lister!$D$20,Lister!$E$20,Lister!$D$7:$D$13),IF(AND(MONTH(E150)=9,F150&gt;DATE(2020,9,30)),(NETWORKDAYS(E150,Lister!$E$20,Lister!$D$7:$D$13)-P150)*N150/NETWORKDAYS(Lister!$D$20,Lister!$E$20,Lister!$D$7:$D$13),IF(AND(E150&lt;DATE(2020,9,1),MONTH(F150)=9),(NETWORKDAYS(Lister!$D$20,F150,Lister!$D$7:$D$13)-P150)*N150/NETWORKDAYS(Lister!$D$20,Lister!$E$20,Lister!$D$7:$D$13),IF(AND(E150&lt;DATE(2020,9,1),F150&gt;DATE(2020,9,30)),(NETWORKDAYS(Lister!$D$20,Lister!$E$20,Lister!$D$7:$D$13)-P150)*N150/NETWORKDAYS(Lister!$D$20,Lister!$E$20,Lister!$D$7:$D$13),IF(OR(AND(E150&lt;DATE(2020,9,1),F150&lt;DATE(2020,9,1)),E150&gt;DATE(2020,9,30)),0)))))),0),"")</f>
        <v/>
      </c>
      <c r="X150" s="50" t="str">
        <f>IFERROR(MAX(IF(OR(O150="",P150="",Q150="",R150="",S150="",T150="",U150=""),"",IF(AND(MONTH(E150)=10,MONTH(F150)=10),(NETWORKDAYS(E150,F150,Lister!$D$7:$D$13)-Q150)*N150/NETWORKDAYS(Lister!$D$21,Lister!$E$21,Lister!$D$7:$D$13),IF(AND(MONTH(E150)=10,F150&gt;DATE(2020,10,31)),(NETWORKDAYS(E150,Lister!$E$21,Lister!$D$7:$D$13)-Q150)*N150/NETWORKDAYS(Lister!$D$21,Lister!$E$21,Lister!$D$7:$D$13),IF(AND(E150&lt;DATE(2020,10,1),MONTH(F150)=10),(NETWORKDAYS(Lister!$D$21,F150,Lister!$D$7:$D$13)-Q150)*N150/NETWORKDAYS(Lister!$D$21,Lister!$E$21,Lister!$D$7:$D$13),IF(AND(E150&lt;DATE(2020,31,1),F150&gt;DATE(2020,10,31)),(NETWORKDAYS(Lister!$D$21,Lister!$E$21,Lister!$D$7:$D$13)-Q150)*N150/NETWORKDAYS(Lister!$D$21,Lister!$E$21,Lister!$D$7:$D$13),IF(OR(AND(E150&lt;DATE(2020,10,1),F150&lt;DATE(2020,10,1)),E150&gt;DATE(2020,10,31)),0)))))),0),"")</f>
        <v/>
      </c>
      <c r="Y150" s="50" t="str">
        <f>IFERROR(MAX(IF(OR(O150="",P150="",Q150="",R150="",S150="",T150="",U150=""),"",IF(AND(MONTH(E150)=11,MONTH(F150)=11),(NETWORKDAYS(E150,F150,Lister!$D$7:$D$13)-R150)*N150/NETWORKDAYS(Lister!$D$22,Lister!$E$22,Lister!$D$7:$D$13),IF(AND(MONTH(E150)=11,F150&gt;DATE(2020,11,30)),(NETWORKDAYS(E150,Lister!$E$22,Lister!$D$7:$D$13)-R150)*N150/NETWORKDAYS(Lister!$D$22,Lister!$E$22,Lister!$D$7:$D$13),IF(AND(E150&lt;DATE(2020,11,1),MONTH(F150)=11),(NETWORKDAYS(Lister!$D$22,F150,Lister!$D$7:$D$13)-R150)*N150/NETWORKDAYS(Lister!$D$22,Lister!$E$22,Lister!$D$7:$D$13),IF(AND(E150&lt;DATE(2020,11,1),F150&gt;DATE(2020,11,30)),(NETWORKDAYS(Lister!$D$22,Lister!$E$22,Lister!$D$7:$D$13)-R150)*N150/NETWORKDAYS(Lister!$D$22,Lister!$E$22,Lister!$D$7:$D$13),IF(OR(AND(E150&lt;DATE(2020,11,1),F150&lt;DATE(2020,11,1)),E150&gt;DATE(2020,11,30)),0)))))),0),"")</f>
        <v/>
      </c>
      <c r="Z150" s="50" t="str">
        <f>IFERROR(MAX(IF(OR(O150="",P150="",Q150="",R150="",S150="",T150="",U150=""),"",IF(AND(MONTH(E150)=12,MONTH(F150)=12),(NETWORKDAYS(E150,F150,Lister!$D$7:$D$13)-S150)*N150/NETWORKDAYS(Lister!$D$23,Lister!$E$23,Lister!$D$7:$D$13),IF(AND(MONTH(E150)=12,F150&gt;DATE(2020,12,31)),(NETWORKDAYS(E150,Lister!$E$23,Lister!$D$7:$D$13)-S150)*N150/NETWORKDAYS(Lister!$D$23,Lister!$E$23,Lister!$D$7:$D$13),IF(AND(E150&lt;DATE(2020,12,1),MONTH(F150)=12),(NETWORKDAYS(Lister!$D$23,F150,Lister!$D$7:$D$13)-S150)*N150/NETWORKDAYS(Lister!$D$23,Lister!$E$23,Lister!$D$7:$D$13),IF(AND(E150&lt;DATE(2020,12,1),F150&gt;DATE(2020,12,31)),(NETWORKDAYS(Lister!$D$23,Lister!$E$23,Lister!$D$7:$D$13)-S150)*N150/NETWORKDAYS(Lister!$D$23,Lister!$E$23,Lister!$D$7:$D$13),IF(OR(AND(E150&lt;DATE(2020,12,1),F150&lt;DATE(2020,12,1)),E150&gt;DATE(2020,12,31)),0)))))),0),"")</f>
        <v/>
      </c>
      <c r="AA150" s="50" t="str">
        <f>IFERROR(MAX(IF(OR(O150="",P150="",Q150="",R150="",S150="",T150="",U150=""),"",IF(AND(MONTH(E150)=1,MONTH(F150)=1),(NETWORKDAYS(E150,F150,Lister!$D$7:$D$13)-T150)*N150/NETWORKDAYS(Lister!$D$24,Lister!$E$24,Lister!$D$7:$D$13),IF(AND(MONTH(E150)=1,F150&gt;DATE(2021,1,31)),(NETWORKDAYS(E150,Lister!$E$24,Lister!$D$7:$D$13)-T150)*N150/NETWORKDAYS(Lister!$D$24,Lister!$E$24,Lister!$D$7:$D$13),IF(AND(E150&lt;DATE(2021,1,1),MONTH(F150)=1),(NETWORKDAYS(Lister!$D$24,F150,Lister!$D$7:$D$13)-T150)*N150/NETWORKDAYS(Lister!$D$24,Lister!$E$24,Lister!$D$7:$D$13),IF(AND(E150&lt;DATE(2021,1,1),F150&gt;DATE(2021,1,31)),(NETWORKDAYS(Lister!$D$24,Lister!$E$24,Lister!$D$7:$D$13)-T150)*N150/NETWORKDAYS(Lister!$D$24,Lister!$E$24,Lister!$D$7:$D$13),IF(OR(AND(E150&lt;DATE(2021,1,1),F150&lt;DATE(2021,1,1)),E150&gt;DATE(2021,1,31)),0)))))),0),"")</f>
        <v/>
      </c>
      <c r="AB150" s="50" t="str">
        <f>IFERROR(MAX(IF(OR(O150="",P150="",Q150="",R150="",S150="",T150="",U150=""),"",IF(AND(MONTH(E150)=2,MONTH(F150)=2),(NETWORKDAYS(E150,F150,Lister!$D$7:$D$13)-U150)*N150/NETWORKDAYS(Lister!$D$25,Lister!$E$25,Lister!$D$7:$D$13),IF(AND(E150&lt;DATE(2021,2,1),MONTH(F150)=2),(NETWORKDAYS(Lister!$D$25,F150,Lister!$D$7:$D$13)-U150)*N150/NETWORKDAYS(Lister!$D$25,Lister!$E$25,Lister!$D$7:$D$13),IF(AND(E150&lt;DATE(2021,2,1),F150&lt;DATE(2021,2,1)),0)))),0),"")</f>
        <v/>
      </c>
      <c r="AC150" s="52" t="str">
        <f t="shared" ref="AC150:AC213" si="13">IF(AND(ISNUMBER(V150),ISNUMBER(W150),ISNUMBER(X150),ISNUMBER(Y150),ISNUMBER(Z150),ISNUMBER(AA150),ISNUMBER(AB150)),IF(AND(SUM(V150:AB150)&gt;150000,E150=DATE(2020,8,30),F150=DATE(2021,2,28)),150000,SUM(V150:AB150)),"")</f>
        <v/>
      </c>
    </row>
    <row r="151" spans="1:29" x14ac:dyDescent="0.35">
      <c r="A151" s="11" t="str">
        <f t="shared" ref="A151:A214" si="14">IF(B151="","",A150+1)</f>
        <v/>
      </c>
      <c r="B151" s="33"/>
      <c r="C151" s="17"/>
      <c r="D151" s="18"/>
      <c r="E151" s="12"/>
      <c r="F151" s="12"/>
      <c r="G151" s="42" t="str">
        <f>IF(OR(E151="",F151=""),"",NETWORKDAYS(E151,F151,Lister!$D$7:$D$13))</f>
        <v/>
      </c>
      <c r="H151" s="14"/>
      <c r="I151" s="25" t="str">
        <f t="shared" si="10"/>
        <v/>
      </c>
      <c r="J151" s="47"/>
      <c r="K151" s="48"/>
      <c r="L151" s="15"/>
      <c r="M151" s="51" t="str">
        <f t="shared" si="11"/>
        <v/>
      </c>
      <c r="N151" s="49" t="str">
        <f t="shared" si="12"/>
        <v/>
      </c>
      <c r="O151" s="15"/>
      <c r="P151" s="15"/>
      <c r="Q151" s="15"/>
      <c r="R151" s="15"/>
      <c r="S151" s="15"/>
      <c r="T151" s="15"/>
      <c r="U151" s="15"/>
      <c r="V151" s="50" t="str">
        <f>IFERROR(MAX(IF(OR(O151="",P151="",Q151="",R151="",S151="",T151="",U151=""),"",IF(AND(MONTH(E151)=8,MONTH(F151)=8),(NETWORKDAYS(E151,F151,Lister!$D$7:$D$13)-O151)*N151/NETWORKDAYS(Lister!$D$19,Lister!$E$19,Lister!$D$7:$D$13),IF(AND(MONTH(E151)=8,F151&gt;DATE(2020,8,31)),(NETWORKDAYS(E151,Lister!$E$19,Lister!$D$7:$D$13)-O151)*N151/NETWORKDAYS(Lister!$D$19,Lister!$E$19,Lister!$D$7:$D$13),IF(E151&gt;DATE(2020,8,31),0)))),0),"")</f>
        <v/>
      </c>
      <c r="W151" s="50" t="str">
        <f>IFERROR(MAX(IF(OR(O151="",P151="",Q151="",R151="",S151="",T151="",U151=""),"",IF(AND(MONTH(E151)=9,MONTH(F151)=9),(NETWORKDAYS(E151,F151,Lister!$D$7:$D$13)-P151)*N151/NETWORKDAYS(Lister!$D$20,Lister!$E$20,Lister!$D$7:$D$13),IF(AND(MONTH(E151)=9,F151&gt;DATE(2020,9,30)),(NETWORKDAYS(E151,Lister!$E$20,Lister!$D$7:$D$13)-P151)*N151/NETWORKDAYS(Lister!$D$20,Lister!$E$20,Lister!$D$7:$D$13),IF(AND(E151&lt;DATE(2020,9,1),MONTH(F151)=9),(NETWORKDAYS(Lister!$D$20,F151,Lister!$D$7:$D$13)-P151)*N151/NETWORKDAYS(Lister!$D$20,Lister!$E$20,Lister!$D$7:$D$13),IF(AND(E151&lt;DATE(2020,9,1),F151&gt;DATE(2020,9,30)),(NETWORKDAYS(Lister!$D$20,Lister!$E$20,Lister!$D$7:$D$13)-P151)*N151/NETWORKDAYS(Lister!$D$20,Lister!$E$20,Lister!$D$7:$D$13),IF(OR(AND(E151&lt;DATE(2020,9,1),F151&lt;DATE(2020,9,1)),E151&gt;DATE(2020,9,30)),0)))))),0),"")</f>
        <v/>
      </c>
      <c r="X151" s="50" t="str">
        <f>IFERROR(MAX(IF(OR(O151="",P151="",Q151="",R151="",S151="",T151="",U151=""),"",IF(AND(MONTH(E151)=10,MONTH(F151)=10),(NETWORKDAYS(E151,F151,Lister!$D$7:$D$13)-Q151)*N151/NETWORKDAYS(Lister!$D$21,Lister!$E$21,Lister!$D$7:$D$13),IF(AND(MONTH(E151)=10,F151&gt;DATE(2020,10,31)),(NETWORKDAYS(E151,Lister!$E$21,Lister!$D$7:$D$13)-Q151)*N151/NETWORKDAYS(Lister!$D$21,Lister!$E$21,Lister!$D$7:$D$13),IF(AND(E151&lt;DATE(2020,10,1),MONTH(F151)=10),(NETWORKDAYS(Lister!$D$21,F151,Lister!$D$7:$D$13)-Q151)*N151/NETWORKDAYS(Lister!$D$21,Lister!$E$21,Lister!$D$7:$D$13),IF(AND(E151&lt;DATE(2020,31,1),F151&gt;DATE(2020,10,31)),(NETWORKDAYS(Lister!$D$21,Lister!$E$21,Lister!$D$7:$D$13)-Q151)*N151/NETWORKDAYS(Lister!$D$21,Lister!$E$21,Lister!$D$7:$D$13),IF(OR(AND(E151&lt;DATE(2020,10,1),F151&lt;DATE(2020,10,1)),E151&gt;DATE(2020,10,31)),0)))))),0),"")</f>
        <v/>
      </c>
      <c r="Y151" s="50" t="str">
        <f>IFERROR(MAX(IF(OR(O151="",P151="",Q151="",R151="",S151="",T151="",U151=""),"",IF(AND(MONTH(E151)=11,MONTH(F151)=11),(NETWORKDAYS(E151,F151,Lister!$D$7:$D$13)-R151)*N151/NETWORKDAYS(Lister!$D$22,Lister!$E$22,Lister!$D$7:$D$13),IF(AND(MONTH(E151)=11,F151&gt;DATE(2020,11,30)),(NETWORKDAYS(E151,Lister!$E$22,Lister!$D$7:$D$13)-R151)*N151/NETWORKDAYS(Lister!$D$22,Lister!$E$22,Lister!$D$7:$D$13),IF(AND(E151&lt;DATE(2020,11,1),MONTH(F151)=11),(NETWORKDAYS(Lister!$D$22,F151,Lister!$D$7:$D$13)-R151)*N151/NETWORKDAYS(Lister!$D$22,Lister!$E$22,Lister!$D$7:$D$13),IF(AND(E151&lt;DATE(2020,11,1),F151&gt;DATE(2020,11,30)),(NETWORKDAYS(Lister!$D$22,Lister!$E$22,Lister!$D$7:$D$13)-R151)*N151/NETWORKDAYS(Lister!$D$22,Lister!$E$22,Lister!$D$7:$D$13),IF(OR(AND(E151&lt;DATE(2020,11,1),F151&lt;DATE(2020,11,1)),E151&gt;DATE(2020,11,30)),0)))))),0),"")</f>
        <v/>
      </c>
      <c r="Z151" s="50" t="str">
        <f>IFERROR(MAX(IF(OR(O151="",P151="",Q151="",R151="",S151="",T151="",U151=""),"",IF(AND(MONTH(E151)=12,MONTH(F151)=12),(NETWORKDAYS(E151,F151,Lister!$D$7:$D$13)-S151)*N151/NETWORKDAYS(Lister!$D$23,Lister!$E$23,Lister!$D$7:$D$13),IF(AND(MONTH(E151)=12,F151&gt;DATE(2020,12,31)),(NETWORKDAYS(E151,Lister!$E$23,Lister!$D$7:$D$13)-S151)*N151/NETWORKDAYS(Lister!$D$23,Lister!$E$23,Lister!$D$7:$D$13),IF(AND(E151&lt;DATE(2020,12,1),MONTH(F151)=12),(NETWORKDAYS(Lister!$D$23,F151,Lister!$D$7:$D$13)-S151)*N151/NETWORKDAYS(Lister!$D$23,Lister!$E$23,Lister!$D$7:$D$13),IF(AND(E151&lt;DATE(2020,12,1),F151&gt;DATE(2020,12,31)),(NETWORKDAYS(Lister!$D$23,Lister!$E$23,Lister!$D$7:$D$13)-S151)*N151/NETWORKDAYS(Lister!$D$23,Lister!$E$23,Lister!$D$7:$D$13),IF(OR(AND(E151&lt;DATE(2020,12,1),F151&lt;DATE(2020,12,1)),E151&gt;DATE(2020,12,31)),0)))))),0),"")</f>
        <v/>
      </c>
      <c r="AA151" s="50" t="str">
        <f>IFERROR(MAX(IF(OR(O151="",P151="",Q151="",R151="",S151="",T151="",U151=""),"",IF(AND(MONTH(E151)=1,MONTH(F151)=1),(NETWORKDAYS(E151,F151,Lister!$D$7:$D$13)-T151)*N151/NETWORKDAYS(Lister!$D$24,Lister!$E$24,Lister!$D$7:$D$13),IF(AND(MONTH(E151)=1,F151&gt;DATE(2021,1,31)),(NETWORKDAYS(E151,Lister!$E$24,Lister!$D$7:$D$13)-T151)*N151/NETWORKDAYS(Lister!$D$24,Lister!$E$24,Lister!$D$7:$D$13),IF(AND(E151&lt;DATE(2021,1,1),MONTH(F151)=1),(NETWORKDAYS(Lister!$D$24,F151,Lister!$D$7:$D$13)-T151)*N151/NETWORKDAYS(Lister!$D$24,Lister!$E$24,Lister!$D$7:$D$13),IF(AND(E151&lt;DATE(2021,1,1),F151&gt;DATE(2021,1,31)),(NETWORKDAYS(Lister!$D$24,Lister!$E$24,Lister!$D$7:$D$13)-T151)*N151/NETWORKDAYS(Lister!$D$24,Lister!$E$24,Lister!$D$7:$D$13),IF(OR(AND(E151&lt;DATE(2021,1,1),F151&lt;DATE(2021,1,1)),E151&gt;DATE(2021,1,31)),0)))))),0),"")</f>
        <v/>
      </c>
      <c r="AB151" s="50" t="str">
        <f>IFERROR(MAX(IF(OR(O151="",P151="",Q151="",R151="",S151="",T151="",U151=""),"",IF(AND(MONTH(E151)=2,MONTH(F151)=2),(NETWORKDAYS(E151,F151,Lister!$D$7:$D$13)-U151)*N151/NETWORKDAYS(Lister!$D$25,Lister!$E$25,Lister!$D$7:$D$13),IF(AND(E151&lt;DATE(2021,2,1),MONTH(F151)=2),(NETWORKDAYS(Lister!$D$25,F151,Lister!$D$7:$D$13)-U151)*N151/NETWORKDAYS(Lister!$D$25,Lister!$E$25,Lister!$D$7:$D$13),IF(AND(E151&lt;DATE(2021,2,1),F151&lt;DATE(2021,2,1)),0)))),0),"")</f>
        <v/>
      </c>
      <c r="AC151" s="52" t="str">
        <f t="shared" si="13"/>
        <v/>
      </c>
    </row>
    <row r="152" spans="1:29" x14ac:dyDescent="0.35">
      <c r="A152" s="11" t="str">
        <f t="shared" si="14"/>
        <v/>
      </c>
      <c r="B152" s="33"/>
      <c r="C152" s="17"/>
      <c r="D152" s="18"/>
      <c r="E152" s="12"/>
      <c r="F152" s="12"/>
      <c r="G152" s="42" t="str">
        <f>IF(OR(E152="",F152=""),"",NETWORKDAYS(E152,F152,Lister!$D$7:$D$13))</f>
        <v/>
      </c>
      <c r="H152" s="14"/>
      <c r="I152" s="25" t="str">
        <f t="shared" si="10"/>
        <v/>
      </c>
      <c r="J152" s="47"/>
      <c r="K152" s="48"/>
      <c r="L152" s="15"/>
      <c r="M152" s="51" t="str">
        <f t="shared" si="11"/>
        <v/>
      </c>
      <c r="N152" s="49" t="str">
        <f t="shared" si="12"/>
        <v/>
      </c>
      <c r="O152" s="15"/>
      <c r="P152" s="15"/>
      <c r="Q152" s="15"/>
      <c r="R152" s="15"/>
      <c r="S152" s="15"/>
      <c r="T152" s="15"/>
      <c r="U152" s="15"/>
      <c r="V152" s="50" t="str">
        <f>IFERROR(MAX(IF(OR(O152="",P152="",Q152="",R152="",S152="",T152="",U152=""),"",IF(AND(MONTH(E152)=8,MONTH(F152)=8),(NETWORKDAYS(E152,F152,Lister!$D$7:$D$13)-O152)*N152/NETWORKDAYS(Lister!$D$19,Lister!$E$19,Lister!$D$7:$D$13),IF(AND(MONTH(E152)=8,F152&gt;DATE(2020,8,31)),(NETWORKDAYS(E152,Lister!$E$19,Lister!$D$7:$D$13)-O152)*N152/NETWORKDAYS(Lister!$D$19,Lister!$E$19,Lister!$D$7:$D$13),IF(E152&gt;DATE(2020,8,31),0)))),0),"")</f>
        <v/>
      </c>
      <c r="W152" s="50" t="str">
        <f>IFERROR(MAX(IF(OR(O152="",P152="",Q152="",R152="",S152="",T152="",U152=""),"",IF(AND(MONTH(E152)=9,MONTH(F152)=9),(NETWORKDAYS(E152,F152,Lister!$D$7:$D$13)-P152)*N152/NETWORKDAYS(Lister!$D$20,Lister!$E$20,Lister!$D$7:$D$13),IF(AND(MONTH(E152)=9,F152&gt;DATE(2020,9,30)),(NETWORKDAYS(E152,Lister!$E$20,Lister!$D$7:$D$13)-P152)*N152/NETWORKDAYS(Lister!$D$20,Lister!$E$20,Lister!$D$7:$D$13),IF(AND(E152&lt;DATE(2020,9,1),MONTH(F152)=9),(NETWORKDAYS(Lister!$D$20,F152,Lister!$D$7:$D$13)-P152)*N152/NETWORKDAYS(Lister!$D$20,Lister!$E$20,Lister!$D$7:$D$13),IF(AND(E152&lt;DATE(2020,9,1),F152&gt;DATE(2020,9,30)),(NETWORKDAYS(Lister!$D$20,Lister!$E$20,Lister!$D$7:$D$13)-P152)*N152/NETWORKDAYS(Lister!$D$20,Lister!$E$20,Lister!$D$7:$D$13),IF(OR(AND(E152&lt;DATE(2020,9,1),F152&lt;DATE(2020,9,1)),E152&gt;DATE(2020,9,30)),0)))))),0),"")</f>
        <v/>
      </c>
      <c r="X152" s="50" t="str">
        <f>IFERROR(MAX(IF(OR(O152="",P152="",Q152="",R152="",S152="",T152="",U152=""),"",IF(AND(MONTH(E152)=10,MONTH(F152)=10),(NETWORKDAYS(E152,F152,Lister!$D$7:$D$13)-Q152)*N152/NETWORKDAYS(Lister!$D$21,Lister!$E$21,Lister!$D$7:$D$13),IF(AND(MONTH(E152)=10,F152&gt;DATE(2020,10,31)),(NETWORKDAYS(E152,Lister!$E$21,Lister!$D$7:$D$13)-Q152)*N152/NETWORKDAYS(Lister!$D$21,Lister!$E$21,Lister!$D$7:$D$13),IF(AND(E152&lt;DATE(2020,10,1),MONTH(F152)=10),(NETWORKDAYS(Lister!$D$21,F152,Lister!$D$7:$D$13)-Q152)*N152/NETWORKDAYS(Lister!$D$21,Lister!$E$21,Lister!$D$7:$D$13),IF(AND(E152&lt;DATE(2020,31,1),F152&gt;DATE(2020,10,31)),(NETWORKDAYS(Lister!$D$21,Lister!$E$21,Lister!$D$7:$D$13)-Q152)*N152/NETWORKDAYS(Lister!$D$21,Lister!$E$21,Lister!$D$7:$D$13),IF(OR(AND(E152&lt;DATE(2020,10,1),F152&lt;DATE(2020,10,1)),E152&gt;DATE(2020,10,31)),0)))))),0),"")</f>
        <v/>
      </c>
      <c r="Y152" s="50" t="str">
        <f>IFERROR(MAX(IF(OR(O152="",P152="",Q152="",R152="",S152="",T152="",U152=""),"",IF(AND(MONTH(E152)=11,MONTH(F152)=11),(NETWORKDAYS(E152,F152,Lister!$D$7:$D$13)-R152)*N152/NETWORKDAYS(Lister!$D$22,Lister!$E$22,Lister!$D$7:$D$13),IF(AND(MONTH(E152)=11,F152&gt;DATE(2020,11,30)),(NETWORKDAYS(E152,Lister!$E$22,Lister!$D$7:$D$13)-R152)*N152/NETWORKDAYS(Lister!$D$22,Lister!$E$22,Lister!$D$7:$D$13),IF(AND(E152&lt;DATE(2020,11,1),MONTH(F152)=11),(NETWORKDAYS(Lister!$D$22,F152,Lister!$D$7:$D$13)-R152)*N152/NETWORKDAYS(Lister!$D$22,Lister!$E$22,Lister!$D$7:$D$13),IF(AND(E152&lt;DATE(2020,11,1),F152&gt;DATE(2020,11,30)),(NETWORKDAYS(Lister!$D$22,Lister!$E$22,Lister!$D$7:$D$13)-R152)*N152/NETWORKDAYS(Lister!$D$22,Lister!$E$22,Lister!$D$7:$D$13),IF(OR(AND(E152&lt;DATE(2020,11,1),F152&lt;DATE(2020,11,1)),E152&gt;DATE(2020,11,30)),0)))))),0),"")</f>
        <v/>
      </c>
      <c r="Z152" s="50" t="str">
        <f>IFERROR(MAX(IF(OR(O152="",P152="",Q152="",R152="",S152="",T152="",U152=""),"",IF(AND(MONTH(E152)=12,MONTH(F152)=12),(NETWORKDAYS(E152,F152,Lister!$D$7:$D$13)-S152)*N152/NETWORKDAYS(Lister!$D$23,Lister!$E$23,Lister!$D$7:$D$13),IF(AND(MONTH(E152)=12,F152&gt;DATE(2020,12,31)),(NETWORKDAYS(E152,Lister!$E$23,Lister!$D$7:$D$13)-S152)*N152/NETWORKDAYS(Lister!$D$23,Lister!$E$23,Lister!$D$7:$D$13),IF(AND(E152&lt;DATE(2020,12,1),MONTH(F152)=12),(NETWORKDAYS(Lister!$D$23,F152,Lister!$D$7:$D$13)-S152)*N152/NETWORKDAYS(Lister!$D$23,Lister!$E$23,Lister!$D$7:$D$13),IF(AND(E152&lt;DATE(2020,12,1),F152&gt;DATE(2020,12,31)),(NETWORKDAYS(Lister!$D$23,Lister!$E$23,Lister!$D$7:$D$13)-S152)*N152/NETWORKDAYS(Lister!$D$23,Lister!$E$23,Lister!$D$7:$D$13),IF(OR(AND(E152&lt;DATE(2020,12,1),F152&lt;DATE(2020,12,1)),E152&gt;DATE(2020,12,31)),0)))))),0),"")</f>
        <v/>
      </c>
      <c r="AA152" s="50" t="str">
        <f>IFERROR(MAX(IF(OR(O152="",P152="",Q152="",R152="",S152="",T152="",U152=""),"",IF(AND(MONTH(E152)=1,MONTH(F152)=1),(NETWORKDAYS(E152,F152,Lister!$D$7:$D$13)-T152)*N152/NETWORKDAYS(Lister!$D$24,Lister!$E$24,Lister!$D$7:$D$13),IF(AND(MONTH(E152)=1,F152&gt;DATE(2021,1,31)),(NETWORKDAYS(E152,Lister!$E$24,Lister!$D$7:$D$13)-T152)*N152/NETWORKDAYS(Lister!$D$24,Lister!$E$24,Lister!$D$7:$D$13),IF(AND(E152&lt;DATE(2021,1,1),MONTH(F152)=1),(NETWORKDAYS(Lister!$D$24,F152,Lister!$D$7:$D$13)-T152)*N152/NETWORKDAYS(Lister!$D$24,Lister!$E$24,Lister!$D$7:$D$13),IF(AND(E152&lt;DATE(2021,1,1),F152&gt;DATE(2021,1,31)),(NETWORKDAYS(Lister!$D$24,Lister!$E$24,Lister!$D$7:$D$13)-T152)*N152/NETWORKDAYS(Lister!$D$24,Lister!$E$24,Lister!$D$7:$D$13),IF(OR(AND(E152&lt;DATE(2021,1,1),F152&lt;DATE(2021,1,1)),E152&gt;DATE(2021,1,31)),0)))))),0),"")</f>
        <v/>
      </c>
      <c r="AB152" s="50" t="str">
        <f>IFERROR(MAX(IF(OR(O152="",P152="",Q152="",R152="",S152="",T152="",U152=""),"",IF(AND(MONTH(E152)=2,MONTH(F152)=2),(NETWORKDAYS(E152,F152,Lister!$D$7:$D$13)-U152)*N152/NETWORKDAYS(Lister!$D$25,Lister!$E$25,Lister!$D$7:$D$13),IF(AND(E152&lt;DATE(2021,2,1),MONTH(F152)=2),(NETWORKDAYS(Lister!$D$25,F152,Lister!$D$7:$D$13)-U152)*N152/NETWORKDAYS(Lister!$D$25,Lister!$E$25,Lister!$D$7:$D$13),IF(AND(E152&lt;DATE(2021,2,1),F152&lt;DATE(2021,2,1)),0)))),0),"")</f>
        <v/>
      </c>
      <c r="AC152" s="52" t="str">
        <f t="shared" si="13"/>
        <v/>
      </c>
    </row>
    <row r="153" spans="1:29" x14ac:dyDescent="0.35">
      <c r="A153" s="11" t="str">
        <f t="shared" si="14"/>
        <v/>
      </c>
      <c r="B153" s="33"/>
      <c r="C153" s="17"/>
      <c r="D153" s="18"/>
      <c r="E153" s="12"/>
      <c r="F153" s="12"/>
      <c r="G153" s="42" t="str">
        <f>IF(OR(E153="",F153=""),"",NETWORKDAYS(E153,F153,Lister!$D$7:$D$13))</f>
        <v/>
      </c>
      <c r="H153" s="14"/>
      <c r="I153" s="25" t="str">
        <f t="shared" si="10"/>
        <v/>
      </c>
      <c r="J153" s="47"/>
      <c r="K153" s="48"/>
      <c r="L153" s="15"/>
      <c r="M153" s="51" t="str">
        <f t="shared" si="11"/>
        <v/>
      </c>
      <c r="N153" s="49" t="str">
        <f t="shared" si="12"/>
        <v/>
      </c>
      <c r="O153" s="15"/>
      <c r="P153" s="15"/>
      <c r="Q153" s="15"/>
      <c r="R153" s="15"/>
      <c r="S153" s="15"/>
      <c r="T153" s="15"/>
      <c r="U153" s="15"/>
      <c r="V153" s="50" t="str">
        <f>IFERROR(MAX(IF(OR(O153="",P153="",Q153="",R153="",S153="",T153="",U153=""),"",IF(AND(MONTH(E153)=8,MONTH(F153)=8),(NETWORKDAYS(E153,F153,Lister!$D$7:$D$13)-O153)*N153/NETWORKDAYS(Lister!$D$19,Lister!$E$19,Lister!$D$7:$D$13),IF(AND(MONTH(E153)=8,F153&gt;DATE(2020,8,31)),(NETWORKDAYS(E153,Lister!$E$19,Lister!$D$7:$D$13)-O153)*N153/NETWORKDAYS(Lister!$D$19,Lister!$E$19,Lister!$D$7:$D$13),IF(E153&gt;DATE(2020,8,31),0)))),0),"")</f>
        <v/>
      </c>
      <c r="W153" s="50" t="str">
        <f>IFERROR(MAX(IF(OR(O153="",P153="",Q153="",R153="",S153="",T153="",U153=""),"",IF(AND(MONTH(E153)=9,MONTH(F153)=9),(NETWORKDAYS(E153,F153,Lister!$D$7:$D$13)-P153)*N153/NETWORKDAYS(Lister!$D$20,Lister!$E$20,Lister!$D$7:$D$13),IF(AND(MONTH(E153)=9,F153&gt;DATE(2020,9,30)),(NETWORKDAYS(E153,Lister!$E$20,Lister!$D$7:$D$13)-P153)*N153/NETWORKDAYS(Lister!$D$20,Lister!$E$20,Lister!$D$7:$D$13),IF(AND(E153&lt;DATE(2020,9,1),MONTH(F153)=9),(NETWORKDAYS(Lister!$D$20,F153,Lister!$D$7:$D$13)-P153)*N153/NETWORKDAYS(Lister!$D$20,Lister!$E$20,Lister!$D$7:$D$13),IF(AND(E153&lt;DATE(2020,9,1),F153&gt;DATE(2020,9,30)),(NETWORKDAYS(Lister!$D$20,Lister!$E$20,Lister!$D$7:$D$13)-P153)*N153/NETWORKDAYS(Lister!$D$20,Lister!$E$20,Lister!$D$7:$D$13),IF(OR(AND(E153&lt;DATE(2020,9,1),F153&lt;DATE(2020,9,1)),E153&gt;DATE(2020,9,30)),0)))))),0),"")</f>
        <v/>
      </c>
      <c r="X153" s="50" t="str">
        <f>IFERROR(MAX(IF(OR(O153="",P153="",Q153="",R153="",S153="",T153="",U153=""),"",IF(AND(MONTH(E153)=10,MONTH(F153)=10),(NETWORKDAYS(E153,F153,Lister!$D$7:$D$13)-Q153)*N153/NETWORKDAYS(Lister!$D$21,Lister!$E$21,Lister!$D$7:$D$13),IF(AND(MONTH(E153)=10,F153&gt;DATE(2020,10,31)),(NETWORKDAYS(E153,Lister!$E$21,Lister!$D$7:$D$13)-Q153)*N153/NETWORKDAYS(Lister!$D$21,Lister!$E$21,Lister!$D$7:$D$13),IF(AND(E153&lt;DATE(2020,10,1),MONTH(F153)=10),(NETWORKDAYS(Lister!$D$21,F153,Lister!$D$7:$D$13)-Q153)*N153/NETWORKDAYS(Lister!$D$21,Lister!$E$21,Lister!$D$7:$D$13),IF(AND(E153&lt;DATE(2020,31,1),F153&gt;DATE(2020,10,31)),(NETWORKDAYS(Lister!$D$21,Lister!$E$21,Lister!$D$7:$D$13)-Q153)*N153/NETWORKDAYS(Lister!$D$21,Lister!$E$21,Lister!$D$7:$D$13),IF(OR(AND(E153&lt;DATE(2020,10,1),F153&lt;DATE(2020,10,1)),E153&gt;DATE(2020,10,31)),0)))))),0),"")</f>
        <v/>
      </c>
      <c r="Y153" s="50" t="str">
        <f>IFERROR(MAX(IF(OR(O153="",P153="",Q153="",R153="",S153="",T153="",U153=""),"",IF(AND(MONTH(E153)=11,MONTH(F153)=11),(NETWORKDAYS(E153,F153,Lister!$D$7:$D$13)-R153)*N153/NETWORKDAYS(Lister!$D$22,Lister!$E$22,Lister!$D$7:$D$13),IF(AND(MONTH(E153)=11,F153&gt;DATE(2020,11,30)),(NETWORKDAYS(E153,Lister!$E$22,Lister!$D$7:$D$13)-R153)*N153/NETWORKDAYS(Lister!$D$22,Lister!$E$22,Lister!$D$7:$D$13),IF(AND(E153&lt;DATE(2020,11,1),MONTH(F153)=11),(NETWORKDAYS(Lister!$D$22,F153,Lister!$D$7:$D$13)-R153)*N153/NETWORKDAYS(Lister!$D$22,Lister!$E$22,Lister!$D$7:$D$13),IF(AND(E153&lt;DATE(2020,11,1),F153&gt;DATE(2020,11,30)),(NETWORKDAYS(Lister!$D$22,Lister!$E$22,Lister!$D$7:$D$13)-R153)*N153/NETWORKDAYS(Lister!$D$22,Lister!$E$22,Lister!$D$7:$D$13),IF(OR(AND(E153&lt;DATE(2020,11,1),F153&lt;DATE(2020,11,1)),E153&gt;DATE(2020,11,30)),0)))))),0),"")</f>
        <v/>
      </c>
      <c r="Z153" s="50" t="str">
        <f>IFERROR(MAX(IF(OR(O153="",P153="",Q153="",R153="",S153="",T153="",U153=""),"",IF(AND(MONTH(E153)=12,MONTH(F153)=12),(NETWORKDAYS(E153,F153,Lister!$D$7:$D$13)-S153)*N153/NETWORKDAYS(Lister!$D$23,Lister!$E$23,Lister!$D$7:$D$13),IF(AND(MONTH(E153)=12,F153&gt;DATE(2020,12,31)),(NETWORKDAYS(E153,Lister!$E$23,Lister!$D$7:$D$13)-S153)*N153/NETWORKDAYS(Lister!$D$23,Lister!$E$23,Lister!$D$7:$D$13),IF(AND(E153&lt;DATE(2020,12,1),MONTH(F153)=12),(NETWORKDAYS(Lister!$D$23,F153,Lister!$D$7:$D$13)-S153)*N153/NETWORKDAYS(Lister!$D$23,Lister!$E$23,Lister!$D$7:$D$13),IF(AND(E153&lt;DATE(2020,12,1),F153&gt;DATE(2020,12,31)),(NETWORKDAYS(Lister!$D$23,Lister!$E$23,Lister!$D$7:$D$13)-S153)*N153/NETWORKDAYS(Lister!$D$23,Lister!$E$23,Lister!$D$7:$D$13),IF(OR(AND(E153&lt;DATE(2020,12,1),F153&lt;DATE(2020,12,1)),E153&gt;DATE(2020,12,31)),0)))))),0),"")</f>
        <v/>
      </c>
      <c r="AA153" s="50" t="str">
        <f>IFERROR(MAX(IF(OR(O153="",P153="",Q153="",R153="",S153="",T153="",U153=""),"",IF(AND(MONTH(E153)=1,MONTH(F153)=1),(NETWORKDAYS(E153,F153,Lister!$D$7:$D$13)-T153)*N153/NETWORKDAYS(Lister!$D$24,Lister!$E$24,Lister!$D$7:$D$13),IF(AND(MONTH(E153)=1,F153&gt;DATE(2021,1,31)),(NETWORKDAYS(E153,Lister!$E$24,Lister!$D$7:$D$13)-T153)*N153/NETWORKDAYS(Lister!$D$24,Lister!$E$24,Lister!$D$7:$D$13),IF(AND(E153&lt;DATE(2021,1,1),MONTH(F153)=1),(NETWORKDAYS(Lister!$D$24,F153,Lister!$D$7:$D$13)-T153)*N153/NETWORKDAYS(Lister!$D$24,Lister!$E$24,Lister!$D$7:$D$13),IF(AND(E153&lt;DATE(2021,1,1),F153&gt;DATE(2021,1,31)),(NETWORKDAYS(Lister!$D$24,Lister!$E$24,Lister!$D$7:$D$13)-T153)*N153/NETWORKDAYS(Lister!$D$24,Lister!$E$24,Lister!$D$7:$D$13),IF(OR(AND(E153&lt;DATE(2021,1,1),F153&lt;DATE(2021,1,1)),E153&gt;DATE(2021,1,31)),0)))))),0),"")</f>
        <v/>
      </c>
      <c r="AB153" s="50" t="str">
        <f>IFERROR(MAX(IF(OR(O153="",P153="",Q153="",R153="",S153="",T153="",U153=""),"",IF(AND(MONTH(E153)=2,MONTH(F153)=2),(NETWORKDAYS(E153,F153,Lister!$D$7:$D$13)-U153)*N153/NETWORKDAYS(Lister!$D$25,Lister!$E$25,Lister!$D$7:$D$13),IF(AND(E153&lt;DATE(2021,2,1),MONTH(F153)=2),(NETWORKDAYS(Lister!$D$25,F153,Lister!$D$7:$D$13)-U153)*N153/NETWORKDAYS(Lister!$D$25,Lister!$E$25,Lister!$D$7:$D$13),IF(AND(E153&lt;DATE(2021,2,1),F153&lt;DATE(2021,2,1)),0)))),0),"")</f>
        <v/>
      </c>
      <c r="AC153" s="52" t="str">
        <f t="shared" si="13"/>
        <v/>
      </c>
    </row>
    <row r="154" spans="1:29" x14ac:dyDescent="0.35">
      <c r="A154" s="11" t="str">
        <f t="shared" si="14"/>
        <v/>
      </c>
      <c r="B154" s="33"/>
      <c r="C154" s="17"/>
      <c r="D154" s="18"/>
      <c r="E154" s="12"/>
      <c r="F154" s="12"/>
      <c r="G154" s="42" t="str">
        <f>IF(OR(E154="",F154=""),"",NETWORKDAYS(E154,F154,Lister!$D$7:$D$13))</f>
        <v/>
      </c>
      <c r="H154" s="14"/>
      <c r="I154" s="25" t="str">
        <f t="shared" si="10"/>
        <v/>
      </c>
      <c r="J154" s="47"/>
      <c r="K154" s="48"/>
      <c r="L154" s="15"/>
      <c r="M154" s="51" t="str">
        <f t="shared" si="11"/>
        <v/>
      </c>
      <c r="N154" s="49" t="str">
        <f t="shared" si="12"/>
        <v/>
      </c>
      <c r="O154" s="15"/>
      <c r="P154" s="15"/>
      <c r="Q154" s="15"/>
      <c r="R154" s="15"/>
      <c r="S154" s="15"/>
      <c r="T154" s="15"/>
      <c r="U154" s="15"/>
      <c r="V154" s="50" t="str">
        <f>IFERROR(MAX(IF(OR(O154="",P154="",Q154="",R154="",S154="",T154="",U154=""),"",IF(AND(MONTH(E154)=8,MONTH(F154)=8),(NETWORKDAYS(E154,F154,Lister!$D$7:$D$13)-O154)*N154/NETWORKDAYS(Lister!$D$19,Lister!$E$19,Lister!$D$7:$D$13),IF(AND(MONTH(E154)=8,F154&gt;DATE(2020,8,31)),(NETWORKDAYS(E154,Lister!$E$19,Lister!$D$7:$D$13)-O154)*N154/NETWORKDAYS(Lister!$D$19,Lister!$E$19,Lister!$D$7:$D$13),IF(E154&gt;DATE(2020,8,31),0)))),0),"")</f>
        <v/>
      </c>
      <c r="W154" s="50" t="str">
        <f>IFERROR(MAX(IF(OR(O154="",P154="",Q154="",R154="",S154="",T154="",U154=""),"",IF(AND(MONTH(E154)=9,MONTH(F154)=9),(NETWORKDAYS(E154,F154,Lister!$D$7:$D$13)-P154)*N154/NETWORKDAYS(Lister!$D$20,Lister!$E$20,Lister!$D$7:$D$13),IF(AND(MONTH(E154)=9,F154&gt;DATE(2020,9,30)),(NETWORKDAYS(E154,Lister!$E$20,Lister!$D$7:$D$13)-P154)*N154/NETWORKDAYS(Lister!$D$20,Lister!$E$20,Lister!$D$7:$D$13),IF(AND(E154&lt;DATE(2020,9,1),MONTH(F154)=9),(NETWORKDAYS(Lister!$D$20,F154,Lister!$D$7:$D$13)-P154)*N154/NETWORKDAYS(Lister!$D$20,Lister!$E$20,Lister!$D$7:$D$13),IF(AND(E154&lt;DATE(2020,9,1),F154&gt;DATE(2020,9,30)),(NETWORKDAYS(Lister!$D$20,Lister!$E$20,Lister!$D$7:$D$13)-P154)*N154/NETWORKDAYS(Lister!$D$20,Lister!$E$20,Lister!$D$7:$D$13),IF(OR(AND(E154&lt;DATE(2020,9,1),F154&lt;DATE(2020,9,1)),E154&gt;DATE(2020,9,30)),0)))))),0),"")</f>
        <v/>
      </c>
      <c r="X154" s="50" t="str">
        <f>IFERROR(MAX(IF(OR(O154="",P154="",Q154="",R154="",S154="",T154="",U154=""),"",IF(AND(MONTH(E154)=10,MONTH(F154)=10),(NETWORKDAYS(E154,F154,Lister!$D$7:$D$13)-Q154)*N154/NETWORKDAYS(Lister!$D$21,Lister!$E$21,Lister!$D$7:$D$13),IF(AND(MONTH(E154)=10,F154&gt;DATE(2020,10,31)),(NETWORKDAYS(E154,Lister!$E$21,Lister!$D$7:$D$13)-Q154)*N154/NETWORKDAYS(Lister!$D$21,Lister!$E$21,Lister!$D$7:$D$13),IF(AND(E154&lt;DATE(2020,10,1),MONTH(F154)=10),(NETWORKDAYS(Lister!$D$21,F154,Lister!$D$7:$D$13)-Q154)*N154/NETWORKDAYS(Lister!$D$21,Lister!$E$21,Lister!$D$7:$D$13),IF(AND(E154&lt;DATE(2020,31,1),F154&gt;DATE(2020,10,31)),(NETWORKDAYS(Lister!$D$21,Lister!$E$21,Lister!$D$7:$D$13)-Q154)*N154/NETWORKDAYS(Lister!$D$21,Lister!$E$21,Lister!$D$7:$D$13),IF(OR(AND(E154&lt;DATE(2020,10,1),F154&lt;DATE(2020,10,1)),E154&gt;DATE(2020,10,31)),0)))))),0),"")</f>
        <v/>
      </c>
      <c r="Y154" s="50" t="str">
        <f>IFERROR(MAX(IF(OR(O154="",P154="",Q154="",R154="",S154="",T154="",U154=""),"",IF(AND(MONTH(E154)=11,MONTH(F154)=11),(NETWORKDAYS(E154,F154,Lister!$D$7:$D$13)-R154)*N154/NETWORKDAYS(Lister!$D$22,Lister!$E$22,Lister!$D$7:$D$13),IF(AND(MONTH(E154)=11,F154&gt;DATE(2020,11,30)),(NETWORKDAYS(E154,Lister!$E$22,Lister!$D$7:$D$13)-R154)*N154/NETWORKDAYS(Lister!$D$22,Lister!$E$22,Lister!$D$7:$D$13),IF(AND(E154&lt;DATE(2020,11,1),MONTH(F154)=11),(NETWORKDAYS(Lister!$D$22,F154,Lister!$D$7:$D$13)-R154)*N154/NETWORKDAYS(Lister!$D$22,Lister!$E$22,Lister!$D$7:$D$13),IF(AND(E154&lt;DATE(2020,11,1),F154&gt;DATE(2020,11,30)),(NETWORKDAYS(Lister!$D$22,Lister!$E$22,Lister!$D$7:$D$13)-R154)*N154/NETWORKDAYS(Lister!$D$22,Lister!$E$22,Lister!$D$7:$D$13),IF(OR(AND(E154&lt;DATE(2020,11,1),F154&lt;DATE(2020,11,1)),E154&gt;DATE(2020,11,30)),0)))))),0),"")</f>
        <v/>
      </c>
      <c r="Z154" s="50" t="str">
        <f>IFERROR(MAX(IF(OR(O154="",P154="",Q154="",R154="",S154="",T154="",U154=""),"",IF(AND(MONTH(E154)=12,MONTH(F154)=12),(NETWORKDAYS(E154,F154,Lister!$D$7:$D$13)-S154)*N154/NETWORKDAYS(Lister!$D$23,Lister!$E$23,Lister!$D$7:$D$13),IF(AND(MONTH(E154)=12,F154&gt;DATE(2020,12,31)),(NETWORKDAYS(E154,Lister!$E$23,Lister!$D$7:$D$13)-S154)*N154/NETWORKDAYS(Lister!$D$23,Lister!$E$23,Lister!$D$7:$D$13),IF(AND(E154&lt;DATE(2020,12,1),MONTH(F154)=12),(NETWORKDAYS(Lister!$D$23,F154,Lister!$D$7:$D$13)-S154)*N154/NETWORKDAYS(Lister!$D$23,Lister!$E$23,Lister!$D$7:$D$13),IF(AND(E154&lt;DATE(2020,12,1),F154&gt;DATE(2020,12,31)),(NETWORKDAYS(Lister!$D$23,Lister!$E$23,Lister!$D$7:$D$13)-S154)*N154/NETWORKDAYS(Lister!$D$23,Lister!$E$23,Lister!$D$7:$D$13),IF(OR(AND(E154&lt;DATE(2020,12,1),F154&lt;DATE(2020,12,1)),E154&gt;DATE(2020,12,31)),0)))))),0),"")</f>
        <v/>
      </c>
      <c r="AA154" s="50" t="str">
        <f>IFERROR(MAX(IF(OR(O154="",P154="",Q154="",R154="",S154="",T154="",U154=""),"",IF(AND(MONTH(E154)=1,MONTH(F154)=1),(NETWORKDAYS(E154,F154,Lister!$D$7:$D$13)-T154)*N154/NETWORKDAYS(Lister!$D$24,Lister!$E$24,Lister!$D$7:$D$13),IF(AND(MONTH(E154)=1,F154&gt;DATE(2021,1,31)),(NETWORKDAYS(E154,Lister!$E$24,Lister!$D$7:$D$13)-T154)*N154/NETWORKDAYS(Lister!$D$24,Lister!$E$24,Lister!$D$7:$D$13),IF(AND(E154&lt;DATE(2021,1,1),MONTH(F154)=1),(NETWORKDAYS(Lister!$D$24,F154,Lister!$D$7:$D$13)-T154)*N154/NETWORKDAYS(Lister!$D$24,Lister!$E$24,Lister!$D$7:$D$13),IF(AND(E154&lt;DATE(2021,1,1),F154&gt;DATE(2021,1,31)),(NETWORKDAYS(Lister!$D$24,Lister!$E$24,Lister!$D$7:$D$13)-T154)*N154/NETWORKDAYS(Lister!$D$24,Lister!$E$24,Lister!$D$7:$D$13),IF(OR(AND(E154&lt;DATE(2021,1,1),F154&lt;DATE(2021,1,1)),E154&gt;DATE(2021,1,31)),0)))))),0),"")</f>
        <v/>
      </c>
      <c r="AB154" s="50" t="str">
        <f>IFERROR(MAX(IF(OR(O154="",P154="",Q154="",R154="",S154="",T154="",U154=""),"",IF(AND(MONTH(E154)=2,MONTH(F154)=2),(NETWORKDAYS(E154,F154,Lister!$D$7:$D$13)-U154)*N154/NETWORKDAYS(Lister!$D$25,Lister!$E$25,Lister!$D$7:$D$13),IF(AND(E154&lt;DATE(2021,2,1),MONTH(F154)=2),(NETWORKDAYS(Lister!$D$25,F154,Lister!$D$7:$D$13)-U154)*N154/NETWORKDAYS(Lister!$D$25,Lister!$E$25,Lister!$D$7:$D$13),IF(AND(E154&lt;DATE(2021,2,1),F154&lt;DATE(2021,2,1)),0)))),0),"")</f>
        <v/>
      </c>
      <c r="AC154" s="52" t="str">
        <f t="shared" si="13"/>
        <v/>
      </c>
    </row>
    <row r="155" spans="1:29" x14ac:dyDescent="0.35">
      <c r="A155" s="11" t="str">
        <f t="shared" si="14"/>
        <v/>
      </c>
      <c r="B155" s="33"/>
      <c r="C155" s="17"/>
      <c r="D155" s="18"/>
      <c r="E155" s="12"/>
      <c r="F155" s="12"/>
      <c r="G155" s="42" t="str">
        <f>IF(OR(E155="",F155=""),"",NETWORKDAYS(E155,F155,Lister!$D$7:$D$13))</f>
        <v/>
      </c>
      <c r="H155" s="14"/>
      <c r="I155" s="25" t="str">
        <f t="shared" si="10"/>
        <v/>
      </c>
      <c r="J155" s="47"/>
      <c r="K155" s="48"/>
      <c r="L155" s="15"/>
      <c r="M155" s="51" t="str">
        <f t="shared" si="11"/>
        <v/>
      </c>
      <c r="N155" s="49" t="str">
        <f t="shared" si="12"/>
        <v/>
      </c>
      <c r="O155" s="15"/>
      <c r="P155" s="15"/>
      <c r="Q155" s="15"/>
      <c r="R155" s="15"/>
      <c r="S155" s="15"/>
      <c r="T155" s="15"/>
      <c r="U155" s="15"/>
      <c r="V155" s="50" t="str">
        <f>IFERROR(MAX(IF(OR(O155="",P155="",Q155="",R155="",S155="",T155="",U155=""),"",IF(AND(MONTH(E155)=8,MONTH(F155)=8),(NETWORKDAYS(E155,F155,Lister!$D$7:$D$13)-O155)*N155/NETWORKDAYS(Lister!$D$19,Lister!$E$19,Lister!$D$7:$D$13),IF(AND(MONTH(E155)=8,F155&gt;DATE(2020,8,31)),(NETWORKDAYS(E155,Lister!$E$19,Lister!$D$7:$D$13)-O155)*N155/NETWORKDAYS(Lister!$D$19,Lister!$E$19,Lister!$D$7:$D$13),IF(E155&gt;DATE(2020,8,31),0)))),0),"")</f>
        <v/>
      </c>
      <c r="W155" s="50" t="str">
        <f>IFERROR(MAX(IF(OR(O155="",P155="",Q155="",R155="",S155="",T155="",U155=""),"",IF(AND(MONTH(E155)=9,MONTH(F155)=9),(NETWORKDAYS(E155,F155,Lister!$D$7:$D$13)-P155)*N155/NETWORKDAYS(Lister!$D$20,Lister!$E$20,Lister!$D$7:$D$13),IF(AND(MONTH(E155)=9,F155&gt;DATE(2020,9,30)),(NETWORKDAYS(E155,Lister!$E$20,Lister!$D$7:$D$13)-P155)*N155/NETWORKDAYS(Lister!$D$20,Lister!$E$20,Lister!$D$7:$D$13),IF(AND(E155&lt;DATE(2020,9,1),MONTH(F155)=9),(NETWORKDAYS(Lister!$D$20,F155,Lister!$D$7:$D$13)-P155)*N155/NETWORKDAYS(Lister!$D$20,Lister!$E$20,Lister!$D$7:$D$13),IF(AND(E155&lt;DATE(2020,9,1),F155&gt;DATE(2020,9,30)),(NETWORKDAYS(Lister!$D$20,Lister!$E$20,Lister!$D$7:$D$13)-P155)*N155/NETWORKDAYS(Lister!$D$20,Lister!$E$20,Lister!$D$7:$D$13),IF(OR(AND(E155&lt;DATE(2020,9,1),F155&lt;DATE(2020,9,1)),E155&gt;DATE(2020,9,30)),0)))))),0),"")</f>
        <v/>
      </c>
      <c r="X155" s="50" t="str">
        <f>IFERROR(MAX(IF(OR(O155="",P155="",Q155="",R155="",S155="",T155="",U155=""),"",IF(AND(MONTH(E155)=10,MONTH(F155)=10),(NETWORKDAYS(E155,F155,Lister!$D$7:$D$13)-Q155)*N155/NETWORKDAYS(Lister!$D$21,Lister!$E$21,Lister!$D$7:$D$13),IF(AND(MONTH(E155)=10,F155&gt;DATE(2020,10,31)),(NETWORKDAYS(E155,Lister!$E$21,Lister!$D$7:$D$13)-Q155)*N155/NETWORKDAYS(Lister!$D$21,Lister!$E$21,Lister!$D$7:$D$13),IF(AND(E155&lt;DATE(2020,10,1),MONTH(F155)=10),(NETWORKDAYS(Lister!$D$21,F155,Lister!$D$7:$D$13)-Q155)*N155/NETWORKDAYS(Lister!$D$21,Lister!$E$21,Lister!$D$7:$D$13),IF(AND(E155&lt;DATE(2020,31,1),F155&gt;DATE(2020,10,31)),(NETWORKDAYS(Lister!$D$21,Lister!$E$21,Lister!$D$7:$D$13)-Q155)*N155/NETWORKDAYS(Lister!$D$21,Lister!$E$21,Lister!$D$7:$D$13),IF(OR(AND(E155&lt;DATE(2020,10,1),F155&lt;DATE(2020,10,1)),E155&gt;DATE(2020,10,31)),0)))))),0),"")</f>
        <v/>
      </c>
      <c r="Y155" s="50" t="str">
        <f>IFERROR(MAX(IF(OR(O155="",P155="",Q155="",R155="",S155="",T155="",U155=""),"",IF(AND(MONTH(E155)=11,MONTH(F155)=11),(NETWORKDAYS(E155,F155,Lister!$D$7:$D$13)-R155)*N155/NETWORKDAYS(Lister!$D$22,Lister!$E$22,Lister!$D$7:$D$13),IF(AND(MONTH(E155)=11,F155&gt;DATE(2020,11,30)),(NETWORKDAYS(E155,Lister!$E$22,Lister!$D$7:$D$13)-R155)*N155/NETWORKDAYS(Lister!$D$22,Lister!$E$22,Lister!$D$7:$D$13),IF(AND(E155&lt;DATE(2020,11,1),MONTH(F155)=11),(NETWORKDAYS(Lister!$D$22,F155,Lister!$D$7:$D$13)-R155)*N155/NETWORKDAYS(Lister!$D$22,Lister!$E$22,Lister!$D$7:$D$13),IF(AND(E155&lt;DATE(2020,11,1),F155&gt;DATE(2020,11,30)),(NETWORKDAYS(Lister!$D$22,Lister!$E$22,Lister!$D$7:$D$13)-R155)*N155/NETWORKDAYS(Lister!$D$22,Lister!$E$22,Lister!$D$7:$D$13),IF(OR(AND(E155&lt;DATE(2020,11,1),F155&lt;DATE(2020,11,1)),E155&gt;DATE(2020,11,30)),0)))))),0),"")</f>
        <v/>
      </c>
      <c r="Z155" s="50" t="str">
        <f>IFERROR(MAX(IF(OR(O155="",P155="",Q155="",R155="",S155="",T155="",U155=""),"",IF(AND(MONTH(E155)=12,MONTH(F155)=12),(NETWORKDAYS(E155,F155,Lister!$D$7:$D$13)-S155)*N155/NETWORKDAYS(Lister!$D$23,Lister!$E$23,Lister!$D$7:$D$13),IF(AND(MONTH(E155)=12,F155&gt;DATE(2020,12,31)),(NETWORKDAYS(E155,Lister!$E$23,Lister!$D$7:$D$13)-S155)*N155/NETWORKDAYS(Lister!$D$23,Lister!$E$23,Lister!$D$7:$D$13),IF(AND(E155&lt;DATE(2020,12,1),MONTH(F155)=12),(NETWORKDAYS(Lister!$D$23,F155,Lister!$D$7:$D$13)-S155)*N155/NETWORKDAYS(Lister!$D$23,Lister!$E$23,Lister!$D$7:$D$13),IF(AND(E155&lt;DATE(2020,12,1),F155&gt;DATE(2020,12,31)),(NETWORKDAYS(Lister!$D$23,Lister!$E$23,Lister!$D$7:$D$13)-S155)*N155/NETWORKDAYS(Lister!$D$23,Lister!$E$23,Lister!$D$7:$D$13),IF(OR(AND(E155&lt;DATE(2020,12,1),F155&lt;DATE(2020,12,1)),E155&gt;DATE(2020,12,31)),0)))))),0),"")</f>
        <v/>
      </c>
      <c r="AA155" s="50" t="str">
        <f>IFERROR(MAX(IF(OR(O155="",P155="",Q155="",R155="",S155="",T155="",U155=""),"",IF(AND(MONTH(E155)=1,MONTH(F155)=1),(NETWORKDAYS(E155,F155,Lister!$D$7:$D$13)-T155)*N155/NETWORKDAYS(Lister!$D$24,Lister!$E$24,Lister!$D$7:$D$13),IF(AND(MONTH(E155)=1,F155&gt;DATE(2021,1,31)),(NETWORKDAYS(E155,Lister!$E$24,Lister!$D$7:$D$13)-T155)*N155/NETWORKDAYS(Lister!$D$24,Lister!$E$24,Lister!$D$7:$D$13),IF(AND(E155&lt;DATE(2021,1,1),MONTH(F155)=1),(NETWORKDAYS(Lister!$D$24,F155,Lister!$D$7:$D$13)-T155)*N155/NETWORKDAYS(Lister!$D$24,Lister!$E$24,Lister!$D$7:$D$13),IF(AND(E155&lt;DATE(2021,1,1),F155&gt;DATE(2021,1,31)),(NETWORKDAYS(Lister!$D$24,Lister!$E$24,Lister!$D$7:$D$13)-T155)*N155/NETWORKDAYS(Lister!$D$24,Lister!$E$24,Lister!$D$7:$D$13),IF(OR(AND(E155&lt;DATE(2021,1,1),F155&lt;DATE(2021,1,1)),E155&gt;DATE(2021,1,31)),0)))))),0),"")</f>
        <v/>
      </c>
      <c r="AB155" s="50" t="str">
        <f>IFERROR(MAX(IF(OR(O155="",P155="",Q155="",R155="",S155="",T155="",U155=""),"",IF(AND(MONTH(E155)=2,MONTH(F155)=2),(NETWORKDAYS(E155,F155,Lister!$D$7:$D$13)-U155)*N155/NETWORKDAYS(Lister!$D$25,Lister!$E$25,Lister!$D$7:$D$13),IF(AND(E155&lt;DATE(2021,2,1),MONTH(F155)=2),(NETWORKDAYS(Lister!$D$25,F155,Lister!$D$7:$D$13)-U155)*N155/NETWORKDAYS(Lister!$D$25,Lister!$E$25,Lister!$D$7:$D$13),IF(AND(E155&lt;DATE(2021,2,1),F155&lt;DATE(2021,2,1)),0)))),0),"")</f>
        <v/>
      </c>
      <c r="AC155" s="52" t="str">
        <f t="shared" si="13"/>
        <v/>
      </c>
    </row>
    <row r="156" spans="1:29" x14ac:dyDescent="0.35">
      <c r="A156" s="11" t="str">
        <f t="shared" si="14"/>
        <v/>
      </c>
      <c r="B156" s="33"/>
      <c r="C156" s="17"/>
      <c r="D156" s="18"/>
      <c r="E156" s="12"/>
      <c r="F156" s="12"/>
      <c r="G156" s="42" t="str">
        <f>IF(OR(E156="",F156=""),"",NETWORKDAYS(E156,F156,Lister!$D$7:$D$13))</f>
        <v/>
      </c>
      <c r="H156" s="14"/>
      <c r="I156" s="25" t="str">
        <f t="shared" si="10"/>
        <v/>
      </c>
      <c r="J156" s="47"/>
      <c r="K156" s="48"/>
      <c r="L156" s="15"/>
      <c r="M156" s="51" t="str">
        <f t="shared" si="11"/>
        <v/>
      </c>
      <c r="N156" s="49" t="str">
        <f t="shared" si="12"/>
        <v/>
      </c>
      <c r="O156" s="15"/>
      <c r="P156" s="15"/>
      <c r="Q156" s="15"/>
      <c r="R156" s="15"/>
      <c r="S156" s="15"/>
      <c r="T156" s="15"/>
      <c r="U156" s="15"/>
      <c r="V156" s="50" t="str">
        <f>IFERROR(MAX(IF(OR(O156="",P156="",Q156="",R156="",S156="",T156="",U156=""),"",IF(AND(MONTH(E156)=8,MONTH(F156)=8),(NETWORKDAYS(E156,F156,Lister!$D$7:$D$13)-O156)*N156/NETWORKDAYS(Lister!$D$19,Lister!$E$19,Lister!$D$7:$D$13),IF(AND(MONTH(E156)=8,F156&gt;DATE(2020,8,31)),(NETWORKDAYS(E156,Lister!$E$19,Lister!$D$7:$D$13)-O156)*N156/NETWORKDAYS(Lister!$D$19,Lister!$E$19,Lister!$D$7:$D$13),IF(E156&gt;DATE(2020,8,31),0)))),0),"")</f>
        <v/>
      </c>
      <c r="W156" s="50" t="str">
        <f>IFERROR(MAX(IF(OR(O156="",P156="",Q156="",R156="",S156="",T156="",U156=""),"",IF(AND(MONTH(E156)=9,MONTH(F156)=9),(NETWORKDAYS(E156,F156,Lister!$D$7:$D$13)-P156)*N156/NETWORKDAYS(Lister!$D$20,Lister!$E$20,Lister!$D$7:$D$13),IF(AND(MONTH(E156)=9,F156&gt;DATE(2020,9,30)),(NETWORKDAYS(E156,Lister!$E$20,Lister!$D$7:$D$13)-P156)*N156/NETWORKDAYS(Lister!$D$20,Lister!$E$20,Lister!$D$7:$D$13),IF(AND(E156&lt;DATE(2020,9,1),MONTH(F156)=9),(NETWORKDAYS(Lister!$D$20,F156,Lister!$D$7:$D$13)-P156)*N156/NETWORKDAYS(Lister!$D$20,Lister!$E$20,Lister!$D$7:$D$13),IF(AND(E156&lt;DATE(2020,9,1),F156&gt;DATE(2020,9,30)),(NETWORKDAYS(Lister!$D$20,Lister!$E$20,Lister!$D$7:$D$13)-P156)*N156/NETWORKDAYS(Lister!$D$20,Lister!$E$20,Lister!$D$7:$D$13),IF(OR(AND(E156&lt;DATE(2020,9,1),F156&lt;DATE(2020,9,1)),E156&gt;DATE(2020,9,30)),0)))))),0),"")</f>
        <v/>
      </c>
      <c r="X156" s="50" t="str">
        <f>IFERROR(MAX(IF(OR(O156="",P156="",Q156="",R156="",S156="",T156="",U156=""),"",IF(AND(MONTH(E156)=10,MONTH(F156)=10),(NETWORKDAYS(E156,F156,Lister!$D$7:$D$13)-Q156)*N156/NETWORKDAYS(Lister!$D$21,Lister!$E$21,Lister!$D$7:$D$13),IF(AND(MONTH(E156)=10,F156&gt;DATE(2020,10,31)),(NETWORKDAYS(E156,Lister!$E$21,Lister!$D$7:$D$13)-Q156)*N156/NETWORKDAYS(Lister!$D$21,Lister!$E$21,Lister!$D$7:$D$13),IF(AND(E156&lt;DATE(2020,10,1),MONTH(F156)=10),(NETWORKDAYS(Lister!$D$21,F156,Lister!$D$7:$D$13)-Q156)*N156/NETWORKDAYS(Lister!$D$21,Lister!$E$21,Lister!$D$7:$D$13),IF(AND(E156&lt;DATE(2020,31,1),F156&gt;DATE(2020,10,31)),(NETWORKDAYS(Lister!$D$21,Lister!$E$21,Lister!$D$7:$D$13)-Q156)*N156/NETWORKDAYS(Lister!$D$21,Lister!$E$21,Lister!$D$7:$D$13),IF(OR(AND(E156&lt;DATE(2020,10,1),F156&lt;DATE(2020,10,1)),E156&gt;DATE(2020,10,31)),0)))))),0),"")</f>
        <v/>
      </c>
      <c r="Y156" s="50" t="str">
        <f>IFERROR(MAX(IF(OR(O156="",P156="",Q156="",R156="",S156="",T156="",U156=""),"",IF(AND(MONTH(E156)=11,MONTH(F156)=11),(NETWORKDAYS(E156,F156,Lister!$D$7:$D$13)-R156)*N156/NETWORKDAYS(Lister!$D$22,Lister!$E$22,Lister!$D$7:$D$13),IF(AND(MONTH(E156)=11,F156&gt;DATE(2020,11,30)),(NETWORKDAYS(E156,Lister!$E$22,Lister!$D$7:$D$13)-R156)*N156/NETWORKDAYS(Lister!$D$22,Lister!$E$22,Lister!$D$7:$D$13),IF(AND(E156&lt;DATE(2020,11,1),MONTH(F156)=11),(NETWORKDAYS(Lister!$D$22,F156,Lister!$D$7:$D$13)-R156)*N156/NETWORKDAYS(Lister!$D$22,Lister!$E$22,Lister!$D$7:$D$13),IF(AND(E156&lt;DATE(2020,11,1),F156&gt;DATE(2020,11,30)),(NETWORKDAYS(Lister!$D$22,Lister!$E$22,Lister!$D$7:$D$13)-R156)*N156/NETWORKDAYS(Lister!$D$22,Lister!$E$22,Lister!$D$7:$D$13),IF(OR(AND(E156&lt;DATE(2020,11,1),F156&lt;DATE(2020,11,1)),E156&gt;DATE(2020,11,30)),0)))))),0),"")</f>
        <v/>
      </c>
      <c r="Z156" s="50" t="str">
        <f>IFERROR(MAX(IF(OR(O156="",P156="",Q156="",R156="",S156="",T156="",U156=""),"",IF(AND(MONTH(E156)=12,MONTH(F156)=12),(NETWORKDAYS(E156,F156,Lister!$D$7:$D$13)-S156)*N156/NETWORKDAYS(Lister!$D$23,Lister!$E$23,Lister!$D$7:$D$13),IF(AND(MONTH(E156)=12,F156&gt;DATE(2020,12,31)),(NETWORKDAYS(E156,Lister!$E$23,Lister!$D$7:$D$13)-S156)*N156/NETWORKDAYS(Lister!$D$23,Lister!$E$23,Lister!$D$7:$D$13),IF(AND(E156&lt;DATE(2020,12,1),MONTH(F156)=12),(NETWORKDAYS(Lister!$D$23,F156,Lister!$D$7:$D$13)-S156)*N156/NETWORKDAYS(Lister!$D$23,Lister!$E$23,Lister!$D$7:$D$13),IF(AND(E156&lt;DATE(2020,12,1),F156&gt;DATE(2020,12,31)),(NETWORKDAYS(Lister!$D$23,Lister!$E$23,Lister!$D$7:$D$13)-S156)*N156/NETWORKDAYS(Lister!$D$23,Lister!$E$23,Lister!$D$7:$D$13),IF(OR(AND(E156&lt;DATE(2020,12,1),F156&lt;DATE(2020,12,1)),E156&gt;DATE(2020,12,31)),0)))))),0),"")</f>
        <v/>
      </c>
      <c r="AA156" s="50" t="str">
        <f>IFERROR(MAX(IF(OR(O156="",P156="",Q156="",R156="",S156="",T156="",U156=""),"",IF(AND(MONTH(E156)=1,MONTH(F156)=1),(NETWORKDAYS(E156,F156,Lister!$D$7:$D$13)-T156)*N156/NETWORKDAYS(Lister!$D$24,Lister!$E$24,Lister!$D$7:$D$13),IF(AND(MONTH(E156)=1,F156&gt;DATE(2021,1,31)),(NETWORKDAYS(E156,Lister!$E$24,Lister!$D$7:$D$13)-T156)*N156/NETWORKDAYS(Lister!$D$24,Lister!$E$24,Lister!$D$7:$D$13),IF(AND(E156&lt;DATE(2021,1,1),MONTH(F156)=1),(NETWORKDAYS(Lister!$D$24,F156,Lister!$D$7:$D$13)-T156)*N156/NETWORKDAYS(Lister!$D$24,Lister!$E$24,Lister!$D$7:$D$13),IF(AND(E156&lt;DATE(2021,1,1),F156&gt;DATE(2021,1,31)),(NETWORKDAYS(Lister!$D$24,Lister!$E$24,Lister!$D$7:$D$13)-T156)*N156/NETWORKDAYS(Lister!$D$24,Lister!$E$24,Lister!$D$7:$D$13),IF(OR(AND(E156&lt;DATE(2021,1,1),F156&lt;DATE(2021,1,1)),E156&gt;DATE(2021,1,31)),0)))))),0),"")</f>
        <v/>
      </c>
      <c r="AB156" s="50" t="str">
        <f>IFERROR(MAX(IF(OR(O156="",P156="",Q156="",R156="",S156="",T156="",U156=""),"",IF(AND(MONTH(E156)=2,MONTH(F156)=2),(NETWORKDAYS(E156,F156,Lister!$D$7:$D$13)-U156)*N156/NETWORKDAYS(Lister!$D$25,Lister!$E$25,Lister!$D$7:$D$13),IF(AND(E156&lt;DATE(2021,2,1),MONTH(F156)=2),(NETWORKDAYS(Lister!$D$25,F156,Lister!$D$7:$D$13)-U156)*N156/NETWORKDAYS(Lister!$D$25,Lister!$E$25,Lister!$D$7:$D$13),IF(AND(E156&lt;DATE(2021,2,1),F156&lt;DATE(2021,2,1)),0)))),0),"")</f>
        <v/>
      </c>
      <c r="AC156" s="52" t="str">
        <f t="shared" si="13"/>
        <v/>
      </c>
    </row>
    <row r="157" spans="1:29" x14ac:dyDescent="0.35">
      <c r="A157" s="11" t="str">
        <f t="shared" si="14"/>
        <v/>
      </c>
      <c r="B157" s="33"/>
      <c r="C157" s="17"/>
      <c r="D157" s="18"/>
      <c r="E157" s="12"/>
      <c r="F157" s="12"/>
      <c r="G157" s="42" t="str">
        <f>IF(OR(E157="",F157=""),"",NETWORKDAYS(E157,F157,Lister!$D$7:$D$13))</f>
        <v/>
      </c>
      <c r="H157" s="14"/>
      <c r="I157" s="25" t="str">
        <f t="shared" si="10"/>
        <v/>
      </c>
      <c r="J157" s="47"/>
      <c r="K157" s="48"/>
      <c r="L157" s="15"/>
      <c r="M157" s="51" t="str">
        <f t="shared" si="11"/>
        <v/>
      </c>
      <c r="N157" s="49" t="str">
        <f t="shared" si="12"/>
        <v/>
      </c>
      <c r="O157" s="15"/>
      <c r="P157" s="15"/>
      <c r="Q157" s="15"/>
      <c r="R157" s="15"/>
      <c r="S157" s="15"/>
      <c r="T157" s="15"/>
      <c r="U157" s="15"/>
      <c r="V157" s="50" t="str">
        <f>IFERROR(MAX(IF(OR(O157="",P157="",Q157="",R157="",S157="",T157="",U157=""),"",IF(AND(MONTH(E157)=8,MONTH(F157)=8),(NETWORKDAYS(E157,F157,Lister!$D$7:$D$13)-O157)*N157/NETWORKDAYS(Lister!$D$19,Lister!$E$19,Lister!$D$7:$D$13),IF(AND(MONTH(E157)=8,F157&gt;DATE(2020,8,31)),(NETWORKDAYS(E157,Lister!$E$19,Lister!$D$7:$D$13)-O157)*N157/NETWORKDAYS(Lister!$D$19,Lister!$E$19,Lister!$D$7:$D$13),IF(E157&gt;DATE(2020,8,31),0)))),0),"")</f>
        <v/>
      </c>
      <c r="W157" s="50" t="str">
        <f>IFERROR(MAX(IF(OR(O157="",P157="",Q157="",R157="",S157="",T157="",U157=""),"",IF(AND(MONTH(E157)=9,MONTH(F157)=9),(NETWORKDAYS(E157,F157,Lister!$D$7:$D$13)-P157)*N157/NETWORKDAYS(Lister!$D$20,Lister!$E$20,Lister!$D$7:$D$13),IF(AND(MONTH(E157)=9,F157&gt;DATE(2020,9,30)),(NETWORKDAYS(E157,Lister!$E$20,Lister!$D$7:$D$13)-P157)*N157/NETWORKDAYS(Lister!$D$20,Lister!$E$20,Lister!$D$7:$D$13),IF(AND(E157&lt;DATE(2020,9,1),MONTH(F157)=9),(NETWORKDAYS(Lister!$D$20,F157,Lister!$D$7:$D$13)-P157)*N157/NETWORKDAYS(Lister!$D$20,Lister!$E$20,Lister!$D$7:$D$13),IF(AND(E157&lt;DATE(2020,9,1),F157&gt;DATE(2020,9,30)),(NETWORKDAYS(Lister!$D$20,Lister!$E$20,Lister!$D$7:$D$13)-P157)*N157/NETWORKDAYS(Lister!$D$20,Lister!$E$20,Lister!$D$7:$D$13),IF(OR(AND(E157&lt;DATE(2020,9,1),F157&lt;DATE(2020,9,1)),E157&gt;DATE(2020,9,30)),0)))))),0),"")</f>
        <v/>
      </c>
      <c r="X157" s="50" t="str">
        <f>IFERROR(MAX(IF(OR(O157="",P157="",Q157="",R157="",S157="",T157="",U157=""),"",IF(AND(MONTH(E157)=10,MONTH(F157)=10),(NETWORKDAYS(E157,F157,Lister!$D$7:$D$13)-Q157)*N157/NETWORKDAYS(Lister!$D$21,Lister!$E$21,Lister!$D$7:$D$13),IF(AND(MONTH(E157)=10,F157&gt;DATE(2020,10,31)),(NETWORKDAYS(E157,Lister!$E$21,Lister!$D$7:$D$13)-Q157)*N157/NETWORKDAYS(Lister!$D$21,Lister!$E$21,Lister!$D$7:$D$13),IF(AND(E157&lt;DATE(2020,10,1),MONTH(F157)=10),(NETWORKDAYS(Lister!$D$21,F157,Lister!$D$7:$D$13)-Q157)*N157/NETWORKDAYS(Lister!$D$21,Lister!$E$21,Lister!$D$7:$D$13),IF(AND(E157&lt;DATE(2020,31,1),F157&gt;DATE(2020,10,31)),(NETWORKDAYS(Lister!$D$21,Lister!$E$21,Lister!$D$7:$D$13)-Q157)*N157/NETWORKDAYS(Lister!$D$21,Lister!$E$21,Lister!$D$7:$D$13),IF(OR(AND(E157&lt;DATE(2020,10,1),F157&lt;DATE(2020,10,1)),E157&gt;DATE(2020,10,31)),0)))))),0),"")</f>
        <v/>
      </c>
      <c r="Y157" s="50" t="str">
        <f>IFERROR(MAX(IF(OR(O157="",P157="",Q157="",R157="",S157="",T157="",U157=""),"",IF(AND(MONTH(E157)=11,MONTH(F157)=11),(NETWORKDAYS(E157,F157,Lister!$D$7:$D$13)-R157)*N157/NETWORKDAYS(Lister!$D$22,Lister!$E$22,Lister!$D$7:$D$13),IF(AND(MONTH(E157)=11,F157&gt;DATE(2020,11,30)),(NETWORKDAYS(E157,Lister!$E$22,Lister!$D$7:$D$13)-R157)*N157/NETWORKDAYS(Lister!$D$22,Lister!$E$22,Lister!$D$7:$D$13),IF(AND(E157&lt;DATE(2020,11,1),MONTH(F157)=11),(NETWORKDAYS(Lister!$D$22,F157,Lister!$D$7:$D$13)-R157)*N157/NETWORKDAYS(Lister!$D$22,Lister!$E$22,Lister!$D$7:$D$13),IF(AND(E157&lt;DATE(2020,11,1),F157&gt;DATE(2020,11,30)),(NETWORKDAYS(Lister!$D$22,Lister!$E$22,Lister!$D$7:$D$13)-R157)*N157/NETWORKDAYS(Lister!$D$22,Lister!$E$22,Lister!$D$7:$D$13),IF(OR(AND(E157&lt;DATE(2020,11,1),F157&lt;DATE(2020,11,1)),E157&gt;DATE(2020,11,30)),0)))))),0),"")</f>
        <v/>
      </c>
      <c r="Z157" s="50" t="str">
        <f>IFERROR(MAX(IF(OR(O157="",P157="",Q157="",R157="",S157="",T157="",U157=""),"",IF(AND(MONTH(E157)=12,MONTH(F157)=12),(NETWORKDAYS(E157,F157,Lister!$D$7:$D$13)-S157)*N157/NETWORKDAYS(Lister!$D$23,Lister!$E$23,Lister!$D$7:$D$13),IF(AND(MONTH(E157)=12,F157&gt;DATE(2020,12,31)),(NETWORKDAYS(E157,Lister!$E$23,Lister!$D$7:$D$13)-S157)*N157/NETWORKDAYS(Lister!$D$23,Lister!$E$23,Lister!$D$7:$D$13),IF(AND(E157&lt;DATE(2020,12,1),MONTH(F157)=12),(NETWORKDAYS(Lister!$D$23,F157,Lister!$D$7:$D$13)-S157)*N157/NETWORKDAYS(Lister!$D$23,Lister!$E$23,Lister!$D$7:$D$13),IF(AND(E157&lt;DATE(2020,12,1),F157&gt;DATE(2020,12,31)),(NETWORKDAYS(Lister!$D$23,Lister!$E$23,Lister!$D$7:$D$13)-S157)*N157/NETWORKDAYS(Lister!$D$23,Lister!$E$23,Lister!$D$7:$D$13),IF(OR(AND(E157&lt;DATE(2020,12,1),F157&lt;DATE(2020,12,1)),E157&gt;DATE(2020,12,31)),0)))))),0),"")</f>
        <v/>
      </c>
      <c r="AA157" s="50" t="str">
        <f>IFERROR(MAX(IF(OR(O157="",P157="",Q157="",R157="",S157="",T157="",U157=""),"",IF(AND(MONTH(E157)=1,MONTH(F157)=1),(NETWORKDAYS(E157,F157,Lister!$D$7:$D$13)-T157)*N157/NETWORKDAYS(Lister!$D$24,Lister!$E$24,Lister!$D$7:$D$13),IF(AND(MONTH(E157)=1,F157&gt;DATE(2021,1,31)),(NETWORKDAYS(E157,Lister!$E$24,Lister!$D$7:$D$13)-T157)*N157/NETWORKDAYS(Lister!$D$24,Lister!$E$24,Lister!$D$7:$D$13),IF(AND(E157&lt;DATE(2021,1,1),MONTH(F157)=1),(NETWORKDAYS(Lister!$D$24,F157,Lister!$D$7:$D$13)-T157)*N157/NETWORKDAYS(Lister!$D$24,Lister!$E$24,Lister!$D$7:$D$13),IF(AND(E157&lt;DATE(2021,1,1),F157&gt;DATE(2021,1,31)),(NETWORKDAYS(Lister!$D$24,Lister!$E$24,Lister!$D$7:$D$13)-T157)*N157/NETWORKDAYS(Lister!$D$24,Lister!$E$24,Lister!$D$7:$D$13),IF(OR(AND(E157&lt;DATE(2021,1,1),F157&lt;DATE(2021,1,1)),E157&gt;DATE(2021,1,31)),0)))))),0),"")</f>
        <v/>
      </c>
      <c r="AB157" s="50" t="str">
        <f>IFERROR(MAX(IF(OR(O157="",P157="",Q157="",R157="",S157="",T157="",U157=""),"",IF(AND(MONTH(E157)=2,MONTH(F157)=2),(NETWORKDAYS(E157,F157,Lister!$D$7:$D$13)-U157)*N157/NETWORKDAYS(Lister!$D$25,Lister!$E$25,Lister!$D$7:$D$13),IF(AND(E157&lt;DATE(2021,2,1),MONTH(F157)=2),(NETWORKDAYS(Lister!$D$25,F157,Lister!$D$7:$D$13)-U157)*N157/NETWORKDAYS(Lister!$D$25,Lister!$E$25,Lister!$D$7:$D$13),IF(AND(E157&lt;DATE(2021,2,1),F157&lt;DATE(2021,2,1)),0)))),0),"")</f>
        <v/>
      </c>
      <c r="AC157" s="52" t="str">
        <f t="shared" si="13"/>
        <v/>
      </c>
    </row>
    <row r="158" spans="1:29" x14ac:dyDescent="0.35">
      <c r="A158" s="11" t="str">
        <f t="shared" si="14"/>
        <v/>
      </c>
      <c r="B158" s="33"/>
      <c r="C158" s="17"/>
      <c r="D158" s="18"/>
      <c r="E158" s="12"/>
      <c r="F158" s="12"/>
      <c r="G158" s="42" t="str">
        <f>IF(OR(E158="",F158=""),"",NETWORKDAYS(E158,F158,Lister!$D$7:$D$13))</f>
        <v/>
      </c>
      <c r="H158" s="14"/>
      <c r="I158" s="25" t="str">
        <f t="shared" si="10"/>
        <v/>
      </c>
      <c r="J158" s="47"/>
      <c r="K158" s="48"/>
      <c r="L158" s="15"/>
      <c r="M158" s="51" t="str">
        <f t="shared" si="11"/>
        <v/>
      </c>
      <c r="N158" s="49" t="str">
        <f t="shared" si="12"/>
        <v/>
      </c>
      <c r="O158" s="15"/>
      <c r="P158" s="15"/>
      <c r="Q158" s="15"/>
      <c r="R158" s="15"/>
      <c r="S158" s="15"/>
      <c r="T158" s="15"/>
      <c r="U158" s="15"/>
      <c r="V158" s="50" t="str">
        <f>IFERROR(MAX(IF(OR(O158="",P158="",Q158="",R158="",S158="",T158="",U158=""),"",IF(AND(MONTH(E158)=8,MONTH(F158)=8),(NETWORKDAYS(E158,F158,Lister!$D$7:$D$13)-O158)*N158/NETWORKDAYS(Lister!$D$19,Lister!$E$19,Lister!$D$7:$D$13),IF(AND(MONTH(E158)=8,F158&gt;DATE(2020,8,31)),(NETWORKDAYS(E158,Lister!$E$19,Lister!$D$7:$D$13)-O158)*N158/NETWORKDAYS(Lister!$D$19,Lister!$E$19,Lister!$D$7:$D$13),IF(E158&gt;DATE(2020,8,31),0)))),0),"")</f>
        <v/>
      </c>
      <c r="W158" s="50" t="str">
        <f>IFERROR(MAX(IF(OR(O158="",P158="",Q158="",R158="",S158="",T158="",U158=""),"",IF(AND(MONTH(E158)=9,MONTH(F158)=9),(NETWORKDAYS(E158,F158,Lister!$D$7:$D$13)-P158)*N158/NETWORKDAYS(Lister!$D$20,Lister!$E$20,Lister!$D$7:$D$13),IF(AND(MONTH(E158)=9,F158&gt;DATE(2020,9,30)),(NETWORKDAYS(E158,Lister!$E$20,Lister!$D$7:$D$13)-P158)*N158/NETWORKDAYS(Lister!$D$20,Lister!$E$20,Lister!$D$7:$D$13),IF(AND(E158&lt;DATE(2020,9,1),MONTH(F158)=9),(NETWORKDAYS(Lister!$D$20,F158,Lister!$D$7:$D$13)-P158)*N158/NETWORKDAYS(Lister!$D$20,Lister!$E$20,Lister!$D$7:$D$13),IF(AND(E158&lt;DATE(2020,9,1),F158&gt;DATE(2020,9,30)),(NETWORKDAYS(Lister!$D$20,Lister!$E$20,Lister!$D$7:$D$13)-P158)*N158/NETWORKDAYS(Lister!$D$20,Lister!$E$20,Lister!$D$7:$D$13),IF(OR(AND(E158&lt;DATE(2020,9,1),F158&lt;DATE(2020,9,1)),E158&gt;DATE(2020,9,30)),0)))))),0),"")</f>
        <v/>
      </c>
      <c r="X158" s="50" t="str">
        <f>IFERROR(MAX(IF(OR(O158="",P158="",Q158="",R158="",S158="",T158="",U158=""),"",IF(AND(MONTH(E158)=10,MONTH(F158)=10),(NETWORKDAYS(E158,F158,Lister!$D$7:$D$13)-Q158)*N158/NETWORKDAYS(Lister!$D$21,Lister!$E$21,Lister!$D$7:$D$13),IF(AND(MONTH(E158)=10,F158&gt;DATE(2020,10,31)),(NETWORKDAYS(E158,Lister!$E$21,Lister!$D$7:$D$13)-Q158)*N158/NETWORKDAYS(Lister!$D$21,Lister!$E$21,Lister!$D$7:$D$13),IF(AND(E158&lt;DATE(2020,10,1),MONTH(F158)=10),(NETWORKDAYS(Lister!$D$21,F158,Lister!$D$7:$D$13)-Q158)*N158/NETWORKDAYS(Lister!$D$21,Lister!$E$21,Lister!$D$7:$D$13),IF(AND(E158&lt;DATE(2020,31,1),F158&gt;DATE(2020,10,31)),(NETWORKDAYS(Lister!$D$21,Lister!$E$21,Lister!$D$7:$D$13)-Q158)*N158/NETWORKDAYS(Lister!$D$21,Lister!$E$21,Lister!$D$7:$D$13),IF(OR(AND(E158&lt;DATE(2020,10,1),F158&lt;DATE(2020,10,1)),E158&gt;DATE(2020,10,31)),0)))))),0),"")</f>
        <v/>
      </c>
      <c r="Y158" s="50" t="str">
        <f>IFERROR(MAX(IF(OR(O158="",P158="",Q158="",R158="",S158="",T158="",U158=""),"",IF(AND(MONTH(E158)=11,MONTH(F158)=11),(NETWORKDAYS(E158,F158,Lister!$D$7:$D$13)-R158)*N158/NETWORKDAYS(Lister!$D$22,Lister!$E$22,Lister!$D$7:$D$13),IF(AND(MONTH(E158)=11,F158&gt;DATE(2020,11,30)),(NETWORKDAYS(E158,Lister!$E$22,Lister!$D$7:$D$13)-R158)*N158/NETWORKDAYS(Lister!$D$22,Lister!$E$22,Lister!$D$7:$D$13),IF(AND(E158&lt;DATE(2020,11,1),MONTH(F158)=11),(NETWORKDAYS(Lister!$D$22,F158,Lister!$D$7:$D$13)-R158)*N158/NETWORKDAYS(Lister!$D$22,Lister!$E$22,Lister!$D$7:$D$13),IF(AND(E158&lt;DATE(2020,11,1),F158&gt;DATE(2020,11,30)),(NETWORKDAYS(Lister!$D$22,Lister!$E$22,Lister!$D$7:$D$13)-R158)*N158/NETWORKDAYS(Lister!$D$22,Lister!$E$22,Lister!$D$7:$D$13),IF(OR(AND(E158&lt;DATE(2020,11,1),F158&lt;DATE(2020,11,1)),E158&gt;DATE(2020,11,30)),0)))))),0),"")</f>
        <v/>
      </c>
      <c r="Z158" s="50" t="str">
        <f>IFERROR(MAX(IF(OR(O158="",P158="",Q158="",R158="",S158="",T158="",U158=""),"",IF(AND(MONTH(E158)=12,MONTH(F158)=12),(NETWORKDAYS(E158,F158,Lister!$D$7:$D$13)-S158)*N158/NETWORKDAYS(Lister!$D$23,Lister!$E$23,Lister!$D$7:$D$13),IF(AND(MONTH(E158)=12,F158&gt;DATE(2020,12,31)),(NETWORKDAYS(E158,Lister!$E$23,Lister!$D$7:$D$13)-S158)*N158/NETWORKDAYS(Lister!$D$23,Lister!$E$23,Lister!$D$7:$D$13),IF(AND(E158&lt;DATE(2020,12,1),MONTH(F158)=12),(NETWORKDAYS(Lister!$D$23,F158,Lister!$D$7:$D$13)-S158)*N158/NETWORKDAYS(Lister!$D$23,Lister!$E$23,Lister!$D$7:$D$13),IF(AND(E158&lt;DATE(2020,12,1),F158&gt;DATE(2020,12,31)),(NETWORKDAYS(Lister!$D$23,Lister!$E$23,Lister!$D$7:$D$13)-S158)*N158/NETWORKDAYS(Lister!$D$23,Lister!$E$23,Lister!$D$7:$D$13),IF(OR(AND(E158&lt;DATE(2020,12,1),F158&lt;DATE(2020,12,1)),E158&gt;DATE(2020,12,31)),0)))))),0),"")</f>
        <v/>
      </c>
      <c r="AA158" s="50" t="str">
        <f>IFERROR(MAX(IF(OR(O158="",P158="",Q158="",R158="",S158="",T158="",U158=""),"",IF(AND(MONTH(E158)=1,MONTH(F158)=1),(NETWORKDAYS(E158,F158,Lister!$D$7:$D$13)-T158)*N158/NETWORKDAYS(Lister!$D$24,Lister!$E$24,Lister!$D$7:$D$13),IF(AND(MONTH(E158)=1,F158&gt;DATE(2021,1,31)),(NETWORKDAYS(E158,Lister!$E$24,Lister!$D$7:$D$13)-T158)*N158/NETWORKDAYS(Lister!$D$24,Lister!$E$24,Lister!$D$7:$D$13),IF(AND(E158&lt;DATE(2021,1,1),MONTH(F158)=1),(NETWORKDAYS(Lister!$D$24,F158,Lister!$D$7:$D$13)-T158)*N158/NETWORKDAYS(Lister!$D$24,Lister!$E$24,Lister!$D$7:$D$13),IF(AND(E158&lt;DATE(2021,1,1),F158&gt;DATE(2021,1,31)),(NETWORKDAYS(Lister!$D$24,Lister!$E$24,Lister!$D$7:$D$13)-T158)*N158/NETWORKDAYS(Lister!$D$24,Lister!$E$24,Lister!$D$7:$D$13),IF(OR(AND(E158&lt;DATE(2021,1,1),F158&lt;DATE(2021,1,1)),E158&gt;DATE(2021,1,31)),0)))))),0),"")</f>
        <v/>
      </c>
      <c r="AB158" s="50" t="str">
        <f>IFERROR(MAX(IF(OR(O158="",P158="",Q158="",R158="",S158="",T158="",U158=""),"",IF(AND(MONTH(E158)=2,MONTH(F158)=2),(NETWORKDAYS(E158,F158,Lister!$D$7:$D$13)-U158)*N158/NETWORKDAYS(Lister!$D$25,Lister!$E$25,Lister!$D$7:$D$13),IF(AND(E158&lt;DATE(2021,2,1),MONTH(F158)=2),(NETWORKDAYS(Lister!$D$25,F158,Lister!$D$7:$D$13)-U158)*N158/NETWORKDAYS(Lister!$D$25,Lister!$E$25,Lister!$D$7:$D$13),IF(AND(E158&lt;DATE(2021,2,1),F158&lt;DATE(2021,2,1)),0)))),0),"")</f>
        <v/>
      </c>
      <c r="AC158" s="52" t="str">
        <f t="shared" si="13"/>
        <v/>
      </c>
    </row>
    <row r="159" spans="1:29" x14ac:dyDescent="0.35">
      <c r="A159" s="11" t="str">
        <f t="shared" si="14"/>
        <v/>
      </c>
      <c r="B159" s="33"/>
      <c r="C159" s="17"/>
      <c r="D159" s="18"/>
      <c r="E159" s="12"/>
      <c r="F159" s="12"/>
      <c r="G159" s="42" t="str">
        <f>IF(OR(E159="",F159=""),"",NETWORKDAYS(E159,F159,Lister!$D$7:$D$13))</f>
        <v/>
      </c>
      <c r="H159" s="14"/>
      <c r="I159" s="25" t="str">
        <f t="shared" si="10"/>
        <v/>
      </c>
      <c r="J159" s="47"/>
      <c r="K159" s="48"/>
      <c r="L159" s="15"/>
      <c r="M159" s="51" t="str">
        <f t="shared" si="11"/>
        <v/>
      </c>
      <c r="N159" s="49" t="str">
        <f t="shared" si="12"/>
        <v/>
      </c>
      <c r="O159" s="15"/>
      <c r="P159" s="15"/>
      <c r="Q159" s="15"/>
      <c r="R159" s="15"/>
      <c r="S159" s="15"/>
      <c r="T159" s="15"/>
      <c r="U159" s="15"/>
      <c r="V159" s="50" t="str">
        <f>IFERROR(MAX(IF(OR(O159="",P159="",Q159="",R159="",S159="",T159="",U159=""),"",IF(AND(MONTH(E159)=8,MONTH(F159)=8),(NETWORKDAYS(E159,F159,Lister!$D$7:$D$13)-O159)*N159/NETWORKDAYS(Lister!$D$19,Lister!$E$19,Lister!$D$7:$D$13),IF(AND(MONTH(E159)=8,F159&gt;DATE(2020,8,31)),(NETWORKDAYS(E159,Lister!$E$19,Lister!$D$7:$D$13)-O159)*N159/NETWORKDAYS(Lister!$D$19,Lister!$E$19,Lister!$D$7:$D$13),IF(E159&gt;DATE(2020,8,31),0)))),0),"")</f>
        <v/>
      </c>
      <c r="W159" s="50" t="str">
        <f>IFERROR(MAX(IF(OR(O159="",P159="",Q159="",R159="",S159="",T159="",U159=""),"",IF(AND(MONTH(E159)=9,MONTH(F159)=9),(NETWORKDAYS(E159,F159,Lister!$D$7:$D$13)-P159)*N159/NETWORKDAYS(Lister!$D$20,Lister!$E$20,Lister!$D$7:$D$13),IF(AND(MONTH(E159)=9,F159&gt;DATE(2020,9,30)),(NETWORKDAYS(E159,Lister!$E$20,Lister!$D$7:$D$13)-P159)*N159/NETWORKDAYS(Lister!$D$20,Lister!$E$20,Lister!$D$7:$D$13),IF(AND(E159&lt;DATE(2020,9,1),MONTH(F159)=9),(NETWORKDAYS(Lister!$D$20,F159,Lister!$D$7:$D$13)-P159)*N159/NETWORKDAYS(Lister!$D$20,Lister!$E$20,Lister!$D$7:$D$13),IF(AND(E159&lt;DATE(2020,9,1),F159&gt;DATE(2020,9,30)),(NETWORKDAYS(Lister!$D$20,Lister!$E$20,Lister!$D$7:$D$13)-P159)*N159/NETWORKDAYS(Lister!$D$20,Lister!$E$20,Lister!$D$7:$D$13),IF(OR(AND(E159&lt;DATE(2020,9,1),F159&lt;DATE(2020,9,1)),E159&gt;DATE(2020,9,30)),0)))))),0),"")</f>
        <v/>
      </c>
      <c r="X159" s="50" t="str">
        <f>IFERROR(MAX(IF(OR(O159="",P159="",Q159="",R159="",S159="",T159="",U159=""),"",IF(AND(MONTH(E159)=10,MONTH(F159)=10),(NETWORKDAYS(E159,F159,Lister!$D$7:$D$13)-Q159)*N159/NETWORKDAYS(Lister!$D$21,Lister!$E$21,Lister!$D$7:$D$13),IF(AND(MONTH(E159)=10,F159&gt;DATE(2020,10,31)),(NETWORKDAYS(E159,Lister!$E$21,Lister!$D$7:$D$13)-Q159)*N159/NETWORKDAYS(Lister!$D$21,Lister!$E$21,Lister!$D$7:$D$13),IF(AND(E159&lt;DATE(2020,10,1),MONTH(F159)=10),(NETWORKDAYS(Lister!$D$21,F159,Lister!$D$7:$D$13)-Q159)*N159/NETWORKDAYS(Lister!$D$21,Lister!$E$21,Lister!$D$7:$D$13),IF(AND(E159&lt;DATE(2020,31,1),F159&gt;DATE(2020,10,31)),(NETWORKDAYS(Lister!$D$21,Lister!$E$21,Lister!$D$7:$D$13)-Q159)*N159/NETWORKDAYS(Lister!$D$21,Lister!$E$21,Lister!$D$7:$D$13),IF(OR(AND(E159&lt;DATE(2020,10,1),F159&lt;DATE(2020,10,1)),E159&gt;DATE(2020,10,31)),0)))))),0),"")</f>
        <v/>
      </c>
      <c r="Y159" s="50" t="str">
        <f>IFERROR(MAX(IF(OR(O159="",P159="",Q159="",R159="",S159="",T159="",U159=""),"",IF(AND(MONTH(E159)=11,MONTH(F159)=11),(NETWORKDAYS(E159,F159,Lister!$D$7:$D$13)-R159)*N159/NETWORKDAYS(Lister!$D$22,Lister!$E$22,Lister!$D$7:$D$13),IF(AND(MONTH(E159)=11,F159&gt;DATE(2020,11,30)),(NETWORKDAYS(E159,Lister!$E$22,Lister!$D$7:$D$13)-R159)*N159/NETWORKDAYS(Lister!$D$22,Lister!$E$22,Lister!$D$7:$D$13),IF(AND(E159&lt;DATE(2020,11,1),MONTH(F159)=11),(NETWORKDAYS(Lister!$D$22,F159,Lister!$D$7:$D$13)-R159)*N159/NETWORKDAYS(Lister!$D$22,Lister!$E$22,Lister!$D$7:$D$13),IF(AND(E159&lt;DATE(2020,11,1),F159&gt;DATE(2020,11,30)),(NETWORKDAYS(Lister!$D$22,Lister!$E$22,Lister!$D$7:$D$13)-R159)*N159/NETWORKDAYS(Lister!$D$22,Lister!$E$22,Lister!$D$7:$D$13),IF(OR(AND(E159&lt;DATE(2020,11,1),F159&lt;DATE(2020,11,1)),E159&gt;DATE(2020,11,30)),0)))))),0),"")</f>
        <v/>
      </c>
      <c r="Z159" s="50" t="str">
        <f>IFERROR(MAX(IF(OR(O159="",P159="",Q159="",R159="",S159="",T159="",U159=""),"",IF(AND(MONTH(E159)=12,MONTH(F159)=12),(NETWORKDAYS(E159,F159,Lister!$D$7:$D$13)-S159)*N159/NETWORKDAYS(Lister!$D$23,Lister!$E$23,Lister!$D$7:$D$13),IF(AND(MONTH(E159)=12,F159&gt;DATE(2020,12,31)),(NETWORKDAYS(E159,Lister!$E$23,Lister!$D$7:$D$13)-S159)*N159/NETWORKDAYS(Lister!$D$23,Lister!$E$23,Lister!$D$7:$D$13),IF(AND(E159&lt;DATE(2020,12,1),MONTH(F159)=12),(NETWORKDAYS(Lister!$D$23,F159,Lister!$D$7:$D$13)-S159)*N159/NETWORKDAYS(Lister!$D$23,Lister!$E$23,Lister!$D$7:$D$13),IF(AND(E159&lt;DATE(2020,12,1),F159&gt;DATE(2020,12,31)),(NETWORKDAYS(Lister!$D$23,Lister!$E$23,Lister!$D$7:$D$13)-S159)*N159/NETWORKDAYS(Lister!$D$23,Lister!$E$23,Lister!$D$7:$D$13),IF(OR(AND(E159&lt;DATE(2020,12,1),F159&lt;DATE(2020,12,1)),E159&gt;DATE(2020,12,31)),0)))))),0),"")</f>
        <v/>
      </c>
      <c r="AA159" s="50" t="str">
        <f>IFERROR(MAX(IF(OR(O159="",P159="",Q159="",R159="",S159="",T159="",U159=""),"",IF(AND(MONTH(E159)=1,MONTH(F159)=1),(NETWORKDAYS(E159,F159,Lister!$D$7:$D$13)-T159)*N159/NETWORKDAYS(Lister!$D$24,Lister!$E$24,Lister!$D$7:$D$13),IF(AND(MONTH(E159)=1,F159&gt;DATE(2021,1,31)),(NETWORKDAYS(E159,Lister!$E$24,Lister!$D$7:$D$13)-T159)*N159/NETWORKDAYS(Lister!$D$24,Lister!$E$24,Lister!$D$7:$D$13),IF(AND(E159&lt;DATE(2021,1,1),MONTH(F159)=1),(NETWORKDAYS(Lister!$D$24,F159,Lister!$D$7:$D$13)-T159)*N159/NETWORKDAYS(Lister!$D$24,Lister!$E$24,Lister!$D$7:$D$13),IF(AND(E159&lt;DATE(2021,1,1),F159&gt;DATE(2021,1,31)),(NETWORKDAYS(Lister!$D$24,Lister!$E$24,Lister!$D$7:$D$13)-T159)*N159/NETWORKDAYS(Lister!$D$24,Lister!$E$24,Lister!$D$7:$D$13),IF(OR(AND(E159&lt;DATE(2021,1,1),F159&lt;DATE(2021,1,1)),E159&gt;DATE(2021,1,31)),0)))))),0),"")</f>
        <v/>
      </c>
      <c r="AB159" s="50" t="str">
        <f>IFERROR(MAX(IF(OR(O159="",P159="",Q159="",R159="",S159="",T159="",U159=""),"",IF(AND(MONTH(E159)=2,MONTH(F159)=2),(NETWORKDAYS(E159,F159,Lister!$D$7:$D$13)-U159)*N159/NETWORKDAYS(Lister!$D$25,Lister!$E$25,Lister!$D$7:$D$13),IF(AND(E159&lt;DATE(2021,2,1),MONTH(F159)=2),(NETWORKDAYS(Lister!$D$25,F159,Lister!$D$7:$D$13)-U159)*N159/NETWORKDAYS(Lister!$D$25,Lister!$E$25,Lister!$D$7:$D$13),IF(AND(E159&lt;DATE(2021,2,1),F159&lt;DATE(2021,2,1)),0)))),0),"")</f>
        <v/>
      </c>
      <c r="AC159" s="52" t="str">
        <f t="shared" si="13"/>
        <v/>
      </c>
    </row>
    <row r="160" spans="1:29" x14ac:dyDescent="0.35">
      <c r="A160" s="11" t="str">
        <f t="shared" si="14"/>
        <v/>
      </c>
      <c r="B160" s="33"/>
      <c r="C160" s="17"/>
      <c r="D160" s="18"/>
      <c r="E160" s="12"/>
      <c r="F160" s="12"/>
      <c r="G160" s="42" t="str">
        <f>IF(OR(E160="",F160=""),"",NETWORKDAYS(E160,F160,Lister!$D$7:$D$13))</f>
        <v/>
      </c>
      <c r="H160" s="14"/>
      <c r="I160" s="25" t="str">
        <f t="shared" si="10"/>
        <v/>
      </c>
      <c r="J160" s="47"/>
      <c r="K160" s="48"/>
      <c r="L160" s="15"/>
      <c r="M160" s="51" t="str">
        <f t="shared" si="11"/>
        <v/>
      </c>
      <c r="N160" s="49" t="str">
        <f t="shared" si="12"/>
        <v/>
      </c>
      <c r="O160" s="15"/>
      <c r="P160" s="15"/>
      <c r="Q160" s="15"/>
      <c r="R160" s="15"/>
      <c r="S160" s="15"/>
      <c r="T160" s="15"/>
      <c r="U160" s="15"/>
      <c r="V160" s="50" t="str">
        <f>IFERROR(MAX(IF(OR(O160="",P160="",Q160="",R160="",S160="",T160="",U160=""),"",IF(AND(MONTH(E160)=8,MONTH(F160)=8),(NETWORKDAYS(E160,F160,Lister!$D$7:$D$13)-O160)*N160/NETWORKDAYS(Lister!$D$19,Lister!$E$19,Lister!$D$7:$D$13),IF(AND(MONTH(E160)=8,F160&gt;DATE(2020,8,31)),(NETWORKDAYS(E160,Lister!$E$19,Lister!$D$7:$D$13)-O160)*N160/NETWORKDAYS(Lister!$D$19,Lister!$E$19,Lister!$D$7:$D$13),IF(E160&gt;DATE(2020,8,31),0)))),0),"")</f>
        <v/>
      </c>
      <c r="W160" s="50" t="str">
        <f>IFERROR(MAX(IF(OR(O160="",P160="",Q160="",R160="",S160="",T160="",U160=""),"",IF(AND(MONTH(E160)=9,MONTH(F160)=9),(NETWORKDAYS(E160,F160,Lister!$D$7:$D$13)-P160)*N160/NETWORKDAYS(Lister!$D$20,Lister!$E$20,Lister!$D$7:$D$13),IF(AND(MONTH(E160)=9,F160&gt;DATE(2020,9,30)),(NETWORKDAYS(E160,Lister!$E$20,Lister!$D$7:$D$13)-P160)*N160/NETWORKDAYS(Lister!$D$20,Lister!$E$20,Lister!$D$7:$D$13),IF(AND(E160&lt;DATE(2020,9,1),MONTH(F160)=9),(NETWORKDAYS(Lister!$D$20,F160,Lister!$D$7:$D$13)-P160)*N160/NETWORKDAYS(Lister!$D$20,Lister!$E$20,Lister!$D$7:$D$13),IF(AND(E160&lt;DATE(2020,9,1),F160&gt;DATE(2020,9,30)),(NETWORKDAYS(Lister!$D$20,Lister!$E$20,Lister!$D$7:$D$13)-P160)*N160/NETWORKDAYS(Lister!$D$20,Lister!$E$20,Lister!$D$7:$D$13),IF(OR(AND(E160&lt;DATE(2020,9,1),F160&lt;DATE(2020,9,1)),E160&gt;DATE(2020,9,30)),0)))))),0),"")</f>
        <v/>
      </c>
      <c r="X160" s="50" t="str">
        <f>IFERROR(MAX(IF(OR(O160="",P160="",Q160="",R160="",S160="",T160="",U160=""),"",IF(AND(MONTH(E160)=10,MONTH(F160)=10),(NETWORKDAYS(E160,F160,Lister!$D$7:$D$13)-Q160)*N160/NETWORKDAYS(Lister!$D$21,Lister!$E$21,Lister!$D$7:$D$13),IF(AND(MONTH(E160)=10,F160&gt;DATE(2020,10,31)),(NETWORKDAYS(E160,Lister!$E$21,Lister!$D$7:$D$13)-Q160)*N160/NETWORKDAYS(Lister!$D$21,Lister!$E$21,Lister!$D$7:$D$13),IF(AND(E160&lt;DATE(2020,10,1),MONTH(F160)=10),(NETWORKDAYS(Lister!$D$21,F160,Lister!$D$7:$D$13)-Q160)*N160/NETWORKDAYS(Lister!$D$21,Lister!$E$21,Lister!$D$7:$D$13),IF(AND(E160&lt;DATE(2020,31,1),F160&gt;DATE(2020,10,31)),(NETWORKDAYS(Lister!$D$21,Lister!$E$21,Lister!$D$7:$D$13)-Q160)*N160/NETWORKDAYS(Lister!$D$21,Lister!$E$21,Lister!$D$7:$D$13),IF(OR(AND(E160&lt;DATE(2020,10,1),F160&lt;DATE(2020,10,1)),E160&gt;DATE(2020,10,31)),0)))))),0),"")</f>
        <v/>
      </c>
      <c r="Y160" s="50" t="str">
        <f>IFERROR(MAX(IF(OR(O160="",P160="",Q160="",R160="",S160="",T160="",U160=""),"",IF(AND(MONTH(E160)=11,MONTH(F160)=11),(NETWORKDAYS(E160,F160,Lister!$D$7:$D$13)-R160)*N160/NETWORKDAYS(Lister!$D$22,Lister!$E$22,Lister!$D$7:$D$13),IF(AND(MONTH(E160)=11,F160&gt;DATE(2020,11,30)),(NETWORKDAYS(E160,Lister!$E$22,Lister!$D$7:$D$13)-R160)*N160/NETWORKDAYS(Lister!$D$22,Lister!$E$22,Lister!$D$7:$D$13),IF(AND(E160&lt;DATE(2020,11,1),MONTH(F160)=11),(NETWORKDAYS(Lister!$D$22,F160,Lister!$D$7:$D$13)-R160)*N160/NETWORKDAYS(Lister!$D$22,Lister!$E$22,Lister!$D$7:$D$13),IF(AND(E160&lt;DATE(2020,11,1),F160&gt;DATE(2020,11,30)),(NETWORKDAYS(Lister!$D$22,Lister!$E$22,Lister!$D$7:$D$13)-R160)*N160/NETWORKDAYS(Lister!$D$22,Lister!$E$22,Lister!$D$7:$D$13),IF(OR(AND(E160&lt;DATE(2020,11,1),F160&lt;DATE(2020,11,1)),E160&gt;DATE(2020,11,30)),0)))))),0),"")</f>
        <v/>
      </c>
      <c r="Z160" s="50" t="str">
        <f>IFERROR(MAX(IF(OR(O160="",P160="",Q160="",R160="",S160="",T160="",U160=""),"",IF(AND(MONTH(E160)=12,MONTH(F160)=12),(NETWORKDAYS(E160,F160,Lister!$D$7:$D$13)-S160)*N160/NETWORKDAYS(Lister!$D$23,Lister!$E$23,Lister!$D$7:$D$13),IF(AND(MONTH(E160)=12,F160&gt;DATE(2020,12,31)),(NETWORKDAYS(E160,Lister!$E$23,Lister!$D$7:$D$13)-S160)*N160/NETWORKDAYS(Lister!$D$23,Lister!$E$23,Lister!$D$7:$D$13),IF(AND(E160&lt;DATE(2020,12,1),MONTH(F160)=12),(NETWORKDAYS(Lister!$D$23,F160,Lister!$D$7:$D$13)-S160)*N160/NETWORKDAYS(Lister!$D$23,Lister!$E$23,Lister!$D$7:$D$13),IF(AND(E160&lt;DATE(2020,12,1),F160&gt;DATE(2020,12,31)),(NETWORKDAYS(Lister!$D$23,Lister!$E$23,Lister!$D$7:$D$13)-S160)*N160/NETWORKDAYS(Lister!$D$23,Lister!$E$23,Lister!$D$7:$D$13),IF(OR(AND(E160&lt;DATE(2020,12,1),F160&lt;DATE(2020,12,1)),E160&gt;DATE(2020,12,31)),0)))))),0),"")</f>
        <v/>
      </c>
      <c r="AA160" s="50" t="str">
        <f>IFERROR(MAX(IF(OR(O160="",P160="",Q160="",R160="",S160="",T160="",U160=""),"",IF(AND(MONTH(E160)=1,MONTH(F160)=1),(NETWORKDAYS(E160,F160,Lister!$D$7:$D$13)-T160)*N160/NETWORKDAYS(Lister!$D$24,Lister!$E$24,Lister!$D$7:$D$13),IF(AND(MONTH(E160)=1,F160&gt;DATE(2021,1,31)),(NETWORKDAYS(E160,Lister!$E$24,Lister!$D$7:$D$13)-T160)*N160/NETWORKDAYS(Lister!$D$24,Lister!$E$24,Lister!$D$7:$D$13),IF(AND(E160&lt;DATE(2021,1,1),MONTH(F160)=1),(NETWORKDAYS(Lister!$D$24,F160,Lister!$D$7:$D$13)-T160)*N160/NETWORKDAYS(Lister!$D$24,Lister!$E$24,Lister!$D$7:$D$13),IF(AND(E160&lt;DATE(2021,1,1),F160&gt;DATE(2021,1,31)),(NETWORKDAYS(Lister!$D$24,Lister!$E$24,Lister!$D$7:$D$13)-T160)*N160/NETWORKDAYS(Lister!$D$24,Lister!$E$24,Lister!$D$7:$D$13),IF(OR(AND(E160&lt;DATE(2021,1,1),F160&lt;DATE(2021,1,1)),E160&gt;DATE(2021,1,31)),0)))))),0),"")</f>
        <v/>
      </c>
      <c r="AB160" s="50" t="str">
        <f>IFERROR(MAX(IF(OR(O160="",P160="",Q160="",R160="",S160="",T160="",U160=""),"",IF(AND(MONTH(E160)=2,MONTH(F160)=2),(NETWORKDAYS(E160,F160,Lister!$D$7:$D$13)-U160)*N160/NETWORKDAYS(Lister!$D$25,Lister!$E$25,Lister!$D$7:$D$13),IF(AND(E160&lt;DATE(2021,2,1),MONTH(F160)=2),(NETWORKDAYS(Lister!$D$25,F160,Lister!$D$7:$D$13)-U160)*N160/NETWORKDAYS(Lister!$D$25,Lister!$E$25,Lister!$D$7:$D$13),IF(AND(E160&lt;DATE(2021,2,1),F160&lt;DATE(2021,2,1)),0)))),0),"")</f>
        <v/>
      </c>
      <c r="AC160" s="52" t="str">
        <f t="shared" si="13"/>
        <v/>
      </c>
    </row>
    <row r="161" spans="1:29" x14ac:dyDescent="0.35">
      <c r="A161" s="11" t="str">
        <f t="shared" si="14"/>
        <v/>
      </c>
      <c r="B161" s="33"/>
      <c r="C161" s="17"/>
      <c r="D161" s="18"/>
      <c r="E161" s="12"/>
      <c r="F161" s="12"/>
      <c r="G161" s="42" t="str">
        <f>IF(OR(E161="",F161=""),"",NETWORKDAYS(E161,F161,Lister!$D$7:$D$13))</f>
        <v/>
      </c>
      <c r="H161" s="14"/>
      <c r="I161" s="25" t="str">
        <f t="shared" si="10"/>
        <v/>
      </c>
      <c r="J161" s="47"/>
      <c r="K161" s="48"/>
      <c r="L161" s="15"/>
      <c r="M161" s="51" t="str">
        <f t="shared" si="11"/>
        <v/>
      </c>
      <c r="N161" s="49" t="str">
        <f t="shared" si="12"/>
        <v/>
      </c>
      <c r="O161" s="15"/>
      <c r="P161" s="15"/>
      <c r="Q161" s="15"/>
      <c r="R161" s="15"/>
      <c r="S161" s="15"/>
      <c r="T161" s="15"/>
      <c r="U161" s="15"/>
      <c r="V161" s="50" t="str">
        <f>IFERROR(MAX(IF(OR(O161="",P161="",Q161="",R161="",S161="",T161="",U161=""),"",IF(AND(MONTH(E161)=8,MONTH(F161)=8),(NETWORKDAYS(E161,F161,Lister!$D$7:$D$13)-O161)*N161/NETWORKDAYS(Lister!$D$19,Lister!$E$19,Lister!$D$7:$D$13),IF(AND(MONTH(E161)=8,F161&gt;DATE(2020,8,31)),(NETWORKDAYS(E161,Lister!$E$19,Lister!$D$7:$D$13)-O161)*N161/NETWORKDAYS(Lister!$D$19,Lister!$E$19,Lister!$D$7:$D$13),IF(E161&gt;DATE(2020,8,31),0)))),0),"")</f>
        <v/>
      </c>
      <c r="W161" s="50" t="str">
        <f>IFERROR(MAX(IF(OR(O161="",P161="",Q161="",R161="",S161="",T161="",U161=""),"",IF(AND(MONTH(E161)=9,MONTH(F161)=9),(NETWORKDAYS(E161,F161,Lister!$D$7:$D$13)-P161)*N161/NETWORKDAYS(Lister!$D$20,Lister!$E$20,Lister!$D$7:$D$13),IF(AND(MONTH(E161)=9,F161&gt;DATE(2020,9,30)),(NETWORKDAYS(E161,Lister!$E$20,Lister!$D$7:$D$13)-P161)*N161/NETWORKDAYS(Lister!$D$20,Lister!$E$20,Lister!$D$7:$D$13),IF(AND(E161&lt;DATE(2020,9,1),MONTH(F161)=9),(NETWORKDAYS(Lister!$D$20,F161,Lister!$D$7:$D$13)-P161)*N161/NETWORKDAYS(Lister!$D$20,Lister!$E$20,Lister!$D$7:$D$13),IF(AND(E161&lt;DATE(2020,9,1),F161&gt;DATE(2020,9,30)),(NETWORKDAYS(Lister!$D$20,Lister!$E$20,Lister!$D$7:$D$13)-P161)*N161/NETWORKDAYS(Lister!$D$20,Lister!$E$20,Lister!$D$7:$D$13),IF(OR(AND(E161&lt;DATE(2020,9,1),F161&lt;DATE(2020,9,1)),E161&gt;DATE(2020,9,30)),0)))))),0),"")</f>
        <v/>
      </c>
      <c r="X161" s="50" t="str">
        <f>IFERROR(MAX(IF(OR(O161="",P161="",Q161="",R161="",S161="",T161="",U161=""),"",IF(AND(MONTH(E161)=10,MONTH(F161)=10),(NETWORKDAYS(E161,F161,Lister!$D$7:$D$13)-Q161)*N161/NETWORKDAYS(Lister!$D$21,Lister!$E$21,Lister!$D$7:$D$13),IF(AND(MONTH(E161)=10,F161&gt;DATE(2020,10,31)),(NETWORKDAYS(E161,Lister!$E$21,Lister!$D$7:$D$13)-Q161)*N161/NETWORKDAYS(Lister!$D$21,Lister!$E$21,Lister!$D$7:$D$13),IF(AND(E161&lt;DATE(2020,10,1),MONTH(F161)=10),(NETWORKDAYS(Lister!$D$21,F161,Lister!$D$7:$D$13)-Q161)*N161/NETWORKDAYS(Lister!$D$21,Lister!$E$21,Lister!$D$7:$D$13),IF(AND(E161&lt;DATE(2020,31,1),F161&gt;DATE(2020,10,31)),(NETWORKDAYS(Lister!$D$21,Lister!$E$21,Lister!$D$7:$D$13)-Q161)*N161/NETWORKDAYS(Lister!$D$21,Lister!$E$21,Lister!$D$7:$D$13),IF(OR(AND(E161&lt;DATE(2020,10,1),F161&lt;DATE(2020,10,1)),E161&gt;DATE(2020,10,31)),0)))))),0),"")</f>
        <v/>
      </c>
      <c r="Y161" s="50" t="str">
        <f>IFERROR(MAX(IF(OR(O161="",P161="",Q161="",R161="",S161="",T161="",U161=""),"",IF(AND(MONTH(E161)=11,MONTH(F161)=11),(NETWORKDAYS(E161,F161,Lister!$D$7:$D$13)-R161)*N161/NETWORKDAYS(Lister!$D$22,Lister!$E$22,Lister!$D$7:$D$13),IF(AND(MONTH(E161)=11,F161&gt;DATE(2020,11,30)),(NETWORKDAYS(E161,Lister!$E$22,Lister!$D$7:$D$13)-R161)*N161/NETWORKDAYS(Lister!$D$22,Lister!$E$22,Lister!$D$7:$D$13),IF(AND(E161&lt;DATE(2020,11,1),MONTH(F161)=11),(NETWORKDAYS(Lister!$D$22,F161,Lister!$D$7:$D$13)-R161)*N161/NETWORKDAYS(Lister!$D$22,Lister!$E$22,Lister!$D$7:$D$13),IF(AND(E161&lt;DATE(2020,11,1),F161&gt;DATE(2020,11,30)),(NETWORKDAYS(Lister!$D$22,Lister!$E$22,Lister!$D$7:$D$13)-R161)*N161/NETWORKDAYS(Lister!$D$22,Lister!$E$22,Lister!$D$7:$D$13),IF(OR(AND(E161&lt;DATE(2020,11,1),F161&lt;DATE(2020,11,1)),E161&gt;DATE(2020,11,30)),0)))))),0),"")</f>
        <v/>
      </c>
      <c r="Z161" s="50" t="str">
        <f>IFERROR(MAX(IF(OR(O161="",P161="",Q161="",R161="",S161="",T161="",U161=""),"",IF(AND(MONTH(E161)=12,MONTH(F161)=12),(NETWORKDAYS(E161,F161,Lister!$D$7:$D$13)-S161)*N161/NETWORKDAYS(Lister!$D$23,Lister!$E$23,Lister!$D$7:$D$13),IF(AND(MONTH(E161)=12,F161&gt;DATE(2020,12,31)),(NETWORKDAYS(E161,Lister!$E$23,Lister!$D$7:$D$13)-S161)*N161/NETWORKDAYS(Lister!$D$23,Lister!$E$23,Lister!$D$7:$D$13),IF(AND(E161&lt;DATE(2020,12,1),MONTH(F161)=12),(NETWORKDAYS(Lister!$D$23,F161,Lister!$D$7:$D$13)-S161)*N161/NETWORKDAYS(Lister!$D$23,Lister!$E$23,Lister!$D$7:$D$13),IF(AND(E161&lt;DATE(2020,12,1),F161&gt;DATE(2020,12,31)),(NETWORKDAYS(Lister!$D$23,Lister!$E$23,Lister!$D$7:$D$13)-S161)*N161/NETWORKDAYS(Lister!$D$23,Lister!$E$23,Lister!$D$7:$D$13),IF(OR(AND(E161&lt;DATE(2020,12,1),F161&lt;DATE(2020,12,1)),E161&gt;DATE(2020,12,31)),0)))))),0),"")</f>
        <v/>
      </c>
      <c r="AA161" s="50" t="str">
        <f>IFERROR(MAX(IF(OR(O161="",P161="",Q161="",R161="",S161="",T161="",U161=""),"",IF(AND(MONTH(E161)=1,MONTH(F161)=1),(NETWORKDAYS(E161,F161,Lister!$D$7:$D$13)-T161)*N161/NETWORKDAYS(Lister!$D$24,Lister!$E$24,Lister!$D$7:$D$13),IF(AND(MONTH(E161)=1,F161&gt;DATE(2021,1,31)),(NETWORKDAYS(E161,Lister!$E$24,Lister!$D$7:$D$13)-T161)*N161/NETWORKDAYS(Lister!$D$24,Lister!$E$24,Lister!$D$7:$D$13),IF(AND(E161&lt;DATE(2021,1,1),MONTH(F161)=1),(NETWORKDAYS(Lister!$D$24,F161,Lister!$D$7:$D$13)-T161)*N161/NETWORKDAYS(Lister!$D$24,Lister!$E$24,Lister!$D$7:$D$13),IF(AND(E161&lt;DATE(2021,1,1),F161&gt;DATE(2021,1,31)),(NETWORKDAYS(Lister!$D$24,Lister!$E$24,Lister!$D$7:$D$13)-T161)*N161/NETWORKDAYS(Lister!$D$24,Lister!$E$24,Lister!$D$7:$D$13),IF(OR(AND(E161&lt;DATE(2021,1,1),F161&lt;DATE(2021,1,1)),E161&gt;DATE(2021,1,31)),0)))))),0),"")</f>
        <v/>
      </c>
      <c r="AB161" s="50" t="str">
        <f>IFERROR(MAX(IF(OR(O161="",P161="",Q161="",R161="",S161="",T161="",U161=""),"",IF(AND(MONTH(E161)=2,MONTH(F161)=2),(NETWORKDAYS(E161,F161,Lister!$D$7:$D$13)-U161)*N161/NETWORKDAYS(Lister!$D$25,Lister!$E$25,Lister!$D$7:$D$13),IF(AND(E161&lt;DATE(2021,2,1),MONTH(F161)=2),(NETWORKDAYS(Lister!$D$25,F161,Lister!$D$7:$D$13)-U161)*N161/NETWORKDAYS(Lister!$D$25,Lister!$E$25,Lister!$D$7:$D$13),IF(AND(E161&lt;DATE(2021,2,1),F161&lt;DATE(2021,2,1)),0)))),0),"")</f>
        <v/>
      </c>
      <c r="AC161" s="52" t="str">
        <f t="shared" si="13"/>
        <v/>
      </c>
    </row>
    <row r="162" spans="1:29" x14ac:dyDescent="0.35">
      <c r="A162" s="11" t="str">
        <f t="shared" si="14"/>
        <v/>
      </c>
      <c r="B162" s="33"/>
      <c r="C162" s="17"/>
      <c r="D162" s="18"/>
      <c r="E162" s="12"/>
      <c r="F162" s="12"/>
      <c r="G162" s="42" t="str">
        <f>IF(OR(E162="",F162=""),"",NETWORKDAYS(E162,F162,Lister!$D$7:$D$13))</f>
        <v/>
      </c>
      <c r="H162" s="14"/>
      <c r="I162" s="25" t="str">
        <f t="shared" si="10"/>
        <v/>
      </c>
      <c r="J162" s="47"/>
      <c r="K162" s="48"/>
      <c r="L162" s="15"/>
      <c r="M162" s="51" t="str">
        <f t="shared" si="11"/>
        <v/>
      </c>
      <c r="N162" s="49" t="str">
        <f t="shared" si="12"/>
        <v/>
      </c>
      <c r="O162" s="15"/>
      <c r="P162" s="15"/>
      <c r="Q162" s="15"/>
      <c r="R162" s="15"/>
      <c r="S162" s="15"/>
      <c r="T162" s="15"/>
      <c r="U162" s="15"/>
      <c r="V162" s="50" t="str">
        <f>IFERROR(MAX(IF(OR(O162="",P162="",Q162="",R162="",S162="",T162="",U162=""),"",IF(AND(MONTH(E162)=8,MONTH(F162)=8),(NETWORKDAYS(E162,F162,Lister!$D$7:$D$13)-O162)*N162/NETWORKDAYS(Lister!$D$19,Lister!$E$19,Lister!$D$7:$D$13),IF(AND(MONTH(E162)=8,F162&gt;DATE(2020,8,31)),(NETWORKDAYS(E162,Lister!$E$19,Lister!$D$7:$D$13)-O162)*N162/NETWORKDAYS(Lister!$D$19,Lister!$E$19,Lister!$D$7:$D$13),IF(E162&gt;DATE(2020,8,31),0)))),0),"")</f>
        <v/>
      </c>
      <c r="W162" s="50" t="str">
        <f>IFERROR(MAX(IF(OR(O162="",P162="",Q162="",R162="",S162="",T162="",U162=""),"",IF(AND(MONTH(E162)=9,MONTH(F162)=9),(NETWORKDAYS(E162,F162,Lister!$D$7:$D$13)-P162)*N162/NETWORKDAYS(Lister!$D$20,Lister!$E$20,Lister!$D$7:$D$13),IF(AND(MONTH(E162)=9,F162&gt;DATE(2020,9,30)),(NETWORKDAYS(E162,Lister!$E$20,Lister!$D$7:$D$13)-P162)*N162/NETWORKDAYS(Lister!$D$20,Lister!$E$20,Lister!$D$7:$D$13),IF(AND(E162&lt;DATE(2020,9,1),MONTH(F162)=9),(NETWORKDAYS(Lister!$D$20,F162,Lister!$D$7:$D$13)-P162)*N162/NETWORKDAYS(Lister!$D$20,Lister!$E$20,Lister!$D$7:$D$13),IF(AND(E162&lt;DATE(2020,9,1),F162&gt;DATE(2020,9,30)),(NETWORKDAYS(Lister!$D$20,Lister!$E$20,Lister!$D$7:$D$13)-P162)*N162/NETWORKDAYS(Lister!$D$20,Lister!$E$20,Lister!$D$7:$D$13),IF(OR(AND(E162&lt;DATE(2020,9,1),F162&lt;DATE(2020,9,1)),E162&gt;DATE(2020,9,30)),0)))))),0),"")</f>
        <v/>
      </c>
      <c r="X162" s="50" t="str">
        <f>IFERROR(MAX(IF(OR(O162="",P162="",Q162="",R162="",S162="",T162="",U162=""),"",IF(AND(MONTH(E162)=10,MONTH(F162)=10),(NETWORKDAYS(E162,F162,Lister!$D$7:$D$13)-Q162)*N162/NETWORKDAYS(Lister!$D$21,Lister!$E$21,Lister!$D$7:$D$13),IF(AND(MONTH(E162)=10,F162&gt;DATE(2020,10,31)),(NETWORKDAYS(E162,Lister!$E$21,Lister!$D$7:$D$13)-Q162)*N162/NETWORKDAYS(Lister!$D$21,Lister!$E$21,Lister!$D$7:$D$13),IF(AND(E162&lt;DATE(2020,10,1),MONTH(F162)=10),(NETWORKDAYS(Lister!$D$21,F162,Lister!$D$7:$D$13)-Q162)*N162/NETWORKDAYS(Lister!$D$21,Lister!$E$21,Lister!$D$7:$D$13),IF(AND(E162&lt;DATE(2020,31,1),F162&gt;DATE(2020,10,31)),(NETWORKDAYS(Lister!$D$21,Lister!$E$21,Lister!$D$7:$D$13)-Q162)*N162/NETWORKDAYS(Lister!$D$21,Lister!$E$21,Lister!$D$7:$D$13),IF(OR(AND(E162&lt;DATE(2020,10,1),F162&lt;DATE(2020,10,1)),E162&gt;DATE(2020,10,31)),0)))))),0),"")</f>
        <v/>
      </c>
      <c r="Y162" s="50" t="str">
        <f>IFERROR(MAX(IF(OR(O162="",P162="",Q162="",R162="",S162="",T162="",U162=""),"",IF(AND(MONTH(E162)=11,MONTH(F162)=11),(NETWORKDAYS(E162,F162,Lister!$D$7:$D$13)-R162)*N162/NETWORKDAYS(Lister!$D$22,Lister!$E$22,Lister!$D$7:$D$13),IF(AND(MONTH(E162)=11,F162&gt;DATE(2020,11,30)),(NETWORKDAYS(E162,Lister!$E$22,Lister!$D$7:$D$13)-R162)*N162/NETWORKDAYS(Lister!$D$22,Lister!$E$22,Lister!$D$7:$D$13),IF(AND(E162&lt;DATE(2020,11,1),MONTH(F162)=11),(NETWORKDAYS(Lister!$D$22,F162,Lister!$D$7:$D$13)-R162)*N162/NETWORKDAYS(Lister!$D$22,Lister!$E$22,Lister!$D$7:$D$13),IF(AND(E162&lt;DATE(2020,11,1),F162&gt;DATE(2020,11,30)),(NETWORKDAYS(Lister!$D$22,Lister!$E$22,Lister!$D$7:$D$13)-R162)*N162/NETWORKDAYS(Lister!$D$22,Lister!$E$22,Lister!$D$7:$D$13),IF(OR(AND(E162&lt;DATE(2020,11,1),F162&lt;DATE(2020,11,1)),E162&gt;DATE(2020,11,30)),0)))))),0),"")</f>
        <v/>
      </c>
      <c r="Z162" s="50" t="str">
        <f>IFERROR(MAX(IF(OR(O162="",P162="",Q162="",R162="",S162="",T162="",U162=""),"",IF(AND(MONTH(E162)=12,MONTH(F162)=12),(NETWORKDAYS(E162,F162,Lister!$D$7:$D$13)-S162)*N162/NETWORKDAYS(Lister!$D$23,Lister!$E$23,Lister!$D$7:$D$13),IF(AND(MONTH(E162)=12,F162&gt;DATE(2020,12,31)),(NETWORKDAYS(E162,Lister!$E$23,Lister!$D$7:$D$13)-S162)*N162/NETWORKDAYS(Lister!$D$23,Lister!$E$23,Lister!$D$7:$D$13),IF(AND(E162&lt;DATE(2020,12,1),MONTH(F162)=12),(NETWORKDAYS(Lister!$D$23,F162,Lister!$D$7:$D$13)-S162)*N162/NETWORKDAYS(Lister!$D$23,Lister!$E$23,Lister!$D$7:$D$13),IF(AND(E162&lt;DATE(2020,12,1),F162&gt;DATE(2020,12,31)),(NETWORKDAYS(Lister!$D$23,Lister!$E$23,Lister!$D$7:$D$13)-S162)*N162/NETWORKDAYS(Lister!$D$23,Lister!$E$23,Lister!$D$7:$D$13),IF(OR(AND(E162&lt;DATE(2020,12,1),F162&lt;DATE(2020,12,1)),E162&gt;DATE(2020,12,31)),0)))))),0),"")</f>
        <v/>
      </c>
      <c r="AA162" s="50" t="str">
        <f>IFERROR(MAX(IF(OR(O162="",P162="",Q162="",R162="",S162="",T162="",U162=""),"",IF(AND(MONTH(E162)=1,MONTH(F162)=1),(NETWORKDAYS(E162,F162,Lister!$D$7:$D$13)-T162)*N162/NETWORKDAYS(Lister!$D$24,Lister!$E$24,Lister!$D$7:$D$13),IF(AND(MONTH(E162)=1,F162&gt;DATE(2021,1,31)),(NETWORKDAYS(E162,Lister!$E$24,Lister!$D$7:$D$13)-T162)*N162/NETWORKDAYS(Lister!$D$24,Lister!$E$24,Lister!$D$7:$D$13),IF(AND(E162&lt;DATE(2021,1,1),MONTH(F162)=1),(NETWORKDAYS(Lister!$D$24,F162,Lister!$D$7:$D$13)-T162)*N162/NETWORKDAYS(Lister!$D$24,Lister!$E$24,Lister!$D$7:$D$13),IF(AND(E162&lt;DATE(2021,1,1),F162&gt;DATE(2021,1,31)),(NETWORKDAYS(Lister!$D$24,Lister!$E$24,Lister!$D$7:$D$13)-T162)*N162/NETWORKDAYS(Lister!$D$24,Lister!$E$24,Lister!$D$7:$D$13),IF(OR(AND(E162&lt;DATE(2021,1,1),F162&lt;DATE(2021,1,1)),E162&gt;DATE(2021,1,31)),0)))))),0),"")</f>
        <v/>
      </c>
      <c r="AB162" s="50" t="str">
        <f>IFERROR(MAX(IF(OR(O162="",P162="",Q162="",R162="",S162="",T162="",U162=""),"",IF(AND(MONTH(E162)=2,MONTH(F162)=2),(NETWORKDAYS(E162,F162,Lister!$D$7:$D$13)-U162)*N162/NETWORKDAYS(Lister!$D$25,Lister!$E$25,Lister!$D$7:$D$13),IF(AND(E162&lt;DATE(2021,2,1),MONTH(F162)=2),(NETWORKDAYS(Lister!$D$25,F162,Lister!$D$7:$D$13)-U162)*N162/NETWORKDAYS(Lister!$D$25,Lister!$E$25,Lister!$D$7:$D$13),IF(AND(E162&lt;DATE(2021,2,1),F162&lt;DATE(2021,2,1)),0)))),0),"")</f>
        <v/>
      </c>
      <c r="AC162" s="52" t="str">
        <f t="shared" si="13"/>
        <v/>
      </c>
    </row>
    <row r="163" spans="1:29" x14ac:dyDescent="0.35">
      <c r="A163" s="11" t="str">
        <f t="shared" si="14"/>
        <v/>
      </c>
      <c r="B163" s="33"/>
      <c r="C163" s="17"/>
      <c r="D163" s="18"/>
      <c r="E163" s="12"/>
      <c r="F163" s="12"/>
      <c r="G163" s="42" t="str">
        <f>IF(OR(E163="",F163=""),"",NETWORKDAYS(E163,F163,Lister!$D$7:$D$13))</f>
        <v/>
      </c>
      <c r="H163" s="14"/>
      <c r="I163" s="25" t="str">
        <f t="shared" si="10"/>
        <v/>
      </c>
      <c r="J163" s="47"/>
      <c r="K163" s="48"/>
      <c r="L163" s="15"/>
      <c r="M163" s="51" t="str">
        <f t="shared" si="11"/>
        <v/>
      </c>
      <c r="N163" s="49" t="str">
        <f t="shared" si="12"/>
        <v/>
      </c>
      <c r="O163" s="15"/>
      <c r="P163" s="15"/>
      <c r="Q163" s="15"/>
      <c r="R163" s="15"/>
      <c r="S163" s="15"/>
      <c r="T163" s="15"/>
      <c r="U163" s="15"/>
      <c r="V163" s="50" t="str">
        <f>IFERROR(MAX(IF(OR(O163="",P163="",Q163="",R163="",S163="",T163="",U163=""),"",IF(AND(MONTH(E163)=8,MONTH(F163)=8),(NETWORKDAYS(E163,F163,Lister!$D$7:$D$13)-O163)*N163/NETWORKDAYS(Lister!$D$19,Lister!$E$19,Lister!$D$7:$D$13),IF(AND(MONTH(E163)=8,F163&gt;DATE(2020,8,31)),(NETWORKDAYS(E163,Lister!$E$19,Lister!$D$7:$D$13)-O163)*N163/NETWORKDAYS(Lister!$D$19,Lister!$E$19,Lister!$D$7:$D$13),IF(E163&gt;DATE(2020,8,31),0)))),0),"")</f>
        <v/>
      </c>
      <c r="W163" s="50" t="str">
        <f>IFERROR(MAX(IF(OR(O163="",P163="",Q163="",R163="",S163="",T163="",U163=""),"",IF(AND(MONTH(E163)=9,MONTH(F163)=9),(NETWORKDAYS(E163,F163,Lister!$D$7:$D$13)-P163)*N163/NETWORKDAYS(Lister!$D$20,Lister!$E$20,Lister!$D$7:$D$13),IF(AND(MONTH(E163)=9,F163&gt;DATE(2020,9,30)),(NETWORKDAYS(E163,Lister!$E$20,Lister!$D$7:$D$13)-P163)*N163/NETWORKDAYS(Lister!$D$20,Lister!$E$20,Lister!$D$7:$D$13),IF(AND(E163&lt;DATE(2020,9,1),MONTH(F163)=9),(NETWORKDAYS(Lister!$D$20,F163,Lister!$D$7:$D$13)-P163)*N163/NETWORKDAYS(Lister!$D$20,Lister!$E$20,Lister!$D$7:$D$13),IF(AND(E163&lt;DATE(2020,9,1),F163&gt;DATE(2020,9,30)),(NETWORKDAYS(Lister!$D$20,Lister!$E$20,Lister!$D$7:$D$13)-P163)*N163/NETWORKDAYS(Lister!$D$20,Lister!$E$20,Lister!$D$7:$D$13),IF(OR(AND(E163&lt;DATE(2020,9,1),F163&lt;DATE(2020,9,1)),E163&gt;DATE(2020,9,30)),0)))))),0),"")</f>
        <v/>
      </c>
      <c r="X163" s="50" t="str">
        <f>IFERROR(MAX(IF(OR(O163="",P163="",Q163="",R163="",S163="",T163="",U163=""),"",IF(AND(MONTH(E163)=10,MONTH(F163)=10),(NETWORKDAYS(E163,F163,Lister!$D$7:$D$13)-Q163)*N163/NETWORKDAYS(Lister!$D$21,Lister!$E$21,Lister!$D$7:$D$13),IF(AND(MONTH(E163)=10,F163&gt;DATE(2020,10,31)),(NETWORKDAYS(E163,Lister!$E$21,Lister!$D$7:$D$13)-Q163)*N163/NETWORKDAYS(Lister!$D$21,Lister!$E$21,Lister!$D$7:$D$13),IF(AND(E163&lt;DATE(2020,10,1),MONTH(F163)=10),(NETWORKDAYS(Lister!$D$21,F163,Lister!$D$7:$D$13)-Q163)*N163/NETWORKDAYS(Lister!$D$21,Lister!$E$21,Lister!$D$7:$D$13),IF(AND(E163&lt;DATE(2020,31,1),F163&gt;DATE(2020,10,31)),(NETWORKDAYS(Lister!$D$21,Lister!$E$21,Lister!$D$7:$D$13)-Q163)*N163/NETWORKDAYS(Lister!$D$21,Lister!$E$21,Lister!$D$7:$D$13),IF(OR(AND(E163&lt;DATE(2020,10,1),F163&lt;DATE(2020,10,1)),E163&gt;DATE(2020,10,31)),0)))))),0),"")</f>
        <v/>
      </c>
      <c r="Y163" s="50" t="str">
        <f>IFERROR(MAX(IF(OR(O163="",P163="",Q163="",R163="",S163="",T163="",U163=""),"",IF(AND(MONTH(E163)=11,MONTH(F163)=11),(NETWORKDAYS(E163,F163,Lister!$D$7:$D$13)-R163)*N163/NETWORKDAYS(Lister!$D$22,Lister!$E$22,Lister!$D$7:$D$13),IF(AND(MONTH(E163)=11,F163&gt;DATE(2020,11,30)),(NETWORKDAYS(E163,Lister!$E$22,Lister!$D$7:$D$13)-R163)*N163/NETWORKDAYS(Lister!$D$22,Lister!$E$22,Lister!$D$7:$D$13),IF(AND(E163&lt;DATE(2020,11,1),MONTH(F163)=11),(NETWORKDAYS(Lister!$D$22,F163,Lister!$D$7:$D$13)-R163)*N163/NETWORKDAYS(Lister!$D$22,Lister!$E$22,Lister!$D$7:$D$13),IF(AND(E163&lt;DATE(2020,11,1),F163&gt;DATE(2020,11,30)),(NETWORKDAYS(Lister!$D$22,Lister!$E$22,Lister!$D$7:$D$13)-R163)*N163/NETWORKDAYS(Lister!$D$22,Lister!$E$22,Lister!$D$7:$D$13),IF(OR(AND(E163&lt;DATE(2020,11,1),F163&lt;DATE(2020,11,1)),E163&gt;DATE(2020,11,30)),0)))))),0),"")</f>
        <v/>
      </c>
      <c r="Z163" s="50" t="str">
        <f>IFERROR(MAX(IF(OR(O163="",P163="",Q163="",R163="",S163="",T163="",U163=""),"",IF(AND(MONTH(E163)=12,MONTH(F163)=12),(NETWORKDAYS(E163,F163,Lister!$D$7:$D$13)-S163)*N163/NETWORKDAYS(Lister!$D$23,Lister!$E$23,Lister!$D$7:$D$13),IF(AND(MONTH(E163)=12,F163&gt;DATE(2020,12,31)),(NETWORKDAYS(E163,Lister!$E$23,Lister!$D$7:$D$13)-S163)*N163/NETWORKDAYS(Lister!$D$23,Lister!$E$23,Lister!$D$7:$D$13),IF(AND(E163&lt;DATE(2020,12,1),MONTH(F163)=12),(NETWORKDAYS(Lister!$D$23,F163,Lister!$D$7:$D$13)-S163)*N163/NETWORKDAYS(Lister!$D$23,Lister!$E$23,Lister!$D$7:$D$13),IF(AND(E163&lt;DATE(2020,12,1),F163&gt;DATE(2020,12,31)),(NETWORKDAYS(Lister!$D$23,Lister!$E$23,Lister!$D$7:$D$13)-S163)*N163/NETWORKDAYS(Lister!$D$23,Lister!$E$23,Lister!$D$7:$D$13),IF(OR(AND(E163&lt;DATE(2020,12,1),F163&lt;DATE(2020,12,1)),E163&gt;DATE(2020,12,31)),0)))))),0),"")</f>
        <v/>
      </c>
      <c r="AA163" s="50" t="str">
        <f>IFERROR(MAX(IF(OR(O163="",P163="",Q163="",R163="",S163="",T163="",U163=""),"",IF(AND(MONTH(E163)=1,MONTH(F163)=1),(NETWORKDAYS(E163,F163,Lister!$D$7:$D$13)-T163)*N163/NETWORKDAYS(Lister!$D$24,Lister!$E$24,Lister!$D$7:$D$13),IF(AND(MONTH(E163)=1,F163&gt;DATE(2021,1,31)),(NETWORKDAYS(E163,Lister!$E$24,Lister!$D$7:$D$13)-T163)*N163/NETWORKDAYS(Lister!$D$24,Lister!$E$24,Lister!$D$7:$D$13),IF(AND(E163&lt;DATE(2021,1,1),MONTH(F163)=1),(NETWORKDAYS(Lister!$D$24,F163,Lister!$D$7:$D$13)-T163)*N163/NETWORKDAYS(Lister!$D$24,Lister!$E$24,Lister!$D$7:$D$13),IF(AND(E163&lt;DATE(2021,1,1),F163&gt;DATE(2021,1,31)),(NETWORKDAYS(Lister!$D$24,Lister!$E$24,Lister!$D$7:$D$13)-T163)*N163/NETWORKDAYS(Lister!$D$24,Lister!$E$24,Lister!$D$7:$D$13),IF(OR(AND(E163&lt;DATE(2021,1,1),F163&lt;DATE(2021,1,1)),E163&gt;DATE(2021,1,31)),0)))))),0),"")</f>
        <v/>
      </c>
      <c r="AB163" s="50" t="str">
        <f>IFERROR(MAX(IF(OR(O163="",P163="",Q163="",R163="",S163="",T163="",U163=""),"",IF(AND(MONTH(E163)=2,MONTH(F163)=2),(NETWORKDAYS(E163,F163,Lister!$D$7:$D$13)-U163)*N163/NETWORKDAYS(Lister!$D$25,Lister!$E$25,Lister!$D$7:$D$13),IF(AND(E163&lt;DATE(2021,2,1),MONTH(F163)=2),(NETWORKDAYS(Lister!$D$25,F163,Lister!$D$7:$D$13)-U163)*N163/NETWORKDAYS(Lister!$D$25,Lister!$E$25,Lister!$D$7:$D$13),IF(AND(E163&lt;DATE(2021,2,1),F163&lt;DATE(2021,2,1)),0)))),0),"")</f>
        <v/>
      </c>
      <c r="AC163" s="52" t="str">
        <f t="shared" si="13"/>
        <v/>
      </c>
    </row>
    <row r="164" spans="1:29" x14ac:dyDescent="0.35">
      <c r="A164" s="11" t="str">
        <f t="shared" si="14"/>
        <v/>
      </c>
      <c r="B164" s="33"/>
      <c r="C164" s="17"/>
      <c r="D164" s="18"/>
      <c r="E164" s="12"/>
      <c r="F164" s="12"/>
      <c r="G164" s="42" t="str">
        <f>IF(OR(E164="",F164=""),"",NETWORKDAYS(E164,F164,Lister!$D$7:$D$13))</f>
        <v/>
      </c>
      <c r="H164" s="14"/>
      <c r="I164" s="25" t="str">
        <f t="shared" si="10"/>
        <v/>
      </c>
      <c r="J164" s="47"/>
      <c r="K164" s="48"/>
      <c r="L164" s="15"/>
      <c r="M164" s="51" t="str">
        <f t="shared" si="11"/>
        <v/>
      </c>
      <c r="N164" s="49" t="str">
        <f t="shared" si="12"/>
        <v/>
      </c>
      <c r="O164" s="15"/>
      <c r="P164" s="15"/>
      <c r="Q164" s="15"/>
      <c r="R164" s="15"/>
      <c r="S164" s="15"/>
      <c r="T164" s="15"/>
      <c r="U164" s="15"/>
      <c r="V164" s="50" t="str">
        <f>IFERROR(MAX(IF(OR(O164="",P164="",Q164="",R164="",S164="",T164="",U164=""),"",IF(AND(MONTH(E164)=8,MONTH(F164)=8),(NETWORKDAYS(E164,F164,Lister!$D$7:$D$13)-O164)*N164/NETWORKDAYS(Lister!$D$19,Lister!$E$19,Lister!$D$7:$D$13),IF(AND(MONTH(E164)=8,F164&gt;DATE(2020,8,31)),(NETWORKDAYS(E164,Lister!$E$19,Lister!$D$7:$D$13)-O164)*N164/NETWORKDAYS(Lister!$D$19,Lister!$E$19,Lister!$D$7:$D$13),IF(E164&gt;DATE(2020,8,31),0)))),0),"")</f>
        <v/>
      </c>
      <c r="W164" s="50" t="str">
        <f>IFERROR(MAX(IF(OR(O164="",P164="",Q164="",R164="",S164="",T164="",U164=""),"",IF(AND(MONTH(E164)=9,MONTH(F164)=9),(NETWORKDAYS(E164,F164,Lister!$D$7:$D$13)-P164)*N164/NETWORKDAYS(Lister!$D$20,Lister!$E$20,Lister!$D$7:$D$13),IF(AND(MONTH(E164)=9,F164&gt;DATE(2020,9,30)),(NETWORKDAYS(E164,Lister!$E$20,Lister!$D$7:$D$13)-P164)*N164/NETWORKDAYS(Lister!$D$20,Lister!$E$20,Lister!$D$7:$D$13),IF(AND(E164&lt;DATE(2020,9,1),MONTH(F164)=9),(NETWORKDAYS(Lister!$D$20,F164,Lister!$D$7:$D$13)-P164)*N164/NETWORKDAYS(Lister!$D$20,Lister!$E$20,Lister!$D$7:$D$13),IF(AND(E164&lt;DATE(2020,9,1),F164&gt;DATE(2020,9,30)),(NETWORKDAYS(Lister!$D$20,Lister!$E$20,Lister!$D$7:$D$13)-P164)*N164/NETWORKDAYS(Lister!$D$20,Lister!$E$20,Lister!$D$7:$D$13),IF(OR(AND(E164&lt;DATE(2020,9,1),F164&lt;DATE(2020,9,1)),E164&gt;DATE(2020,9,30)),0)))))),0),"")</f>
        <v/>
      </c>
      <c r="X164" s="50" t="str">
        <f>IFERROR(MAX(IF(OR(O164="",P164="",Q164="",R164="",S164="",T164="",U164=""),"",IF(AND(MONTH(E164)=10,MONTH(F164)=10),(NETWORKDAYS(E164,F164,Lister!$D$7:$D$13)-Q164)*N164/NETWORKDAYS(Lister!$D$21,Lister!$E$21,Lister!$D$7:$D$13),IF(AND(MONTH(E164)=10,F164&gt;DATE(2020,10,31)),(NETWORKDAYS(E164,Lister!$E$21,Lister!$D$7:$D$13)-Q164)*N164/NETWORKDAYS(Lister!$D$21,Lister!$E$21,Lister!$D$7:$D$13),IF(AND(E164&lt;DATE(2020,10,1),MONTH(F164)=10),(NETWORKDAYS(Lister!$D$21,F164,Lister!$D$7:$D$13)-Q164)*N164/NETWORKDAYS(Lister!$D$21,Lister!$E$21,Lister!$D$7:$D$13),IF(AND(E164&lt;DATE(2020,31,1),F164&gt;DATE(2020,10,31)),(NETWORKDAYS(Lister!$D$21,Lister!$E$21,Lister!$D$7:$D$13)-Q164)*N164/NETWORKDAYS(Lister!$D$21,Lister!$E$21,Lister!$D$7:$D$13),IF(OR(AND(E164&lt;DATE(2020,10,1),F164&lt;DATE(2020,10,1)),E164&gt;DATE(2020,10,31)),0)))))),0),"")</f>
        <v/>
      </c>
      <c r="Y164" s="50" t="str">
        <f>IFERROR(MAX(IF(OR(O164="",P164="",Q164="",R164="",S164="",T164="",U164=""),"",IF(AND(MONTH(E164)=11,MONTH(F164)=11),(NETWORKDAYS(E164,F164,Lister!$D$7:$D$13)-R164)*N164/NETWORKDAYS(Lister!$D$22,Lister!$E$22,Lister!$D$7:$D$13),IF(AND(MONTH(E164)=11,F164&gt;DATE(2020,11,30)),(NETWORKDAYS(E164,Lister!$E$22,Lister!$D$7:$D$13)-R164)*N164/NETWORKDAYS(Lister!$D$22,Lister!$E$22,Lister!$D$7:$D$13),IF(AND(E164&lt;DATE(2020,11,1),MONTH(F164)=11),(NETWORKDAYS(Lister!$D$22,F164,Lister!$D$7:$D$13)-R164)*N164/NETWORKDAYS(Lister!$D$22,Lister!$E$22,Lister!$D$7:$D$13),IF(AND(E164&lt;DATE(2020,11,1),F164&gt;DATE(2020,11,30)),(NETWORKDAYS(Lister!$D$22,Lister!$E$22,Lister!$D$7:$D$13)-R164)*N164/NETWORKDAYS(Lister!$D$22,Lister!$E$22,Lister!$D$7:$D$13),IF(OR(AND(E164&lt;DATE(2020,11,1),F164&lt;DATE(2020,11,1)),E164&gt;DATE(2020,11,30)),0)))))),0),"")</f>
        <v/>
      </c>
      <c r="Z164" s="50" t="str">
        <f>IFERROR(MAX(IF(OR(O164="",P164="",Q164="",R164="",S164="",T164="",U164=""),"",IF(AND(MONTH(E164)=12,MONTH(F164)=12),(NETWORKDAYS(E164,F164,Lister!$D$7:$D$13)-S164)*N164/NETWORKDAYS(Lister!$D$23,Lister!$E$23,Lister!$D$7:$D$13),IF(AND(MONTH(E164)=12,F164&gt;DATE(2020,12,31)),(NETWORKDAYS(E164,Lister!$E$23,Lister!$D$7:$D$13)-S164)*N164/NETWORKDAYS(Lister!$D$23,Lister!$E$23,Lister!$D$7:$D$13),IF(AND(E164&lt;DATE(2020,12,1),MONTH(F164)=12),(NETWORKDAYS(Lister!$D$23,F164,Lister!$D$7:$D$13)-S164)*N164/NETWORKDAYS(Lister!$D$23,Lister!$E$23,Lister!$D$7:$D$13),IF(AND(E164&lt;DATE(2020,12,1),F164&gt;DATE(2020,12,31)),(NETWORKDAYS(Lister!$D$23,Lister!$E$23,Lister!$D$7:$D$13)-S164)*N164/NETWORKDAYS(Lister!$D$23,Lister!$E$23,Lister!$D$7:$D$13),IF(OR(AND(E164&lt;DATE(2020,12,1),F164&lt;DATE(2020,12,1)),E164&gt;DATE(2020,12,31)),0)))))),0),"")</f>
        <v/>
      </c>
      <c r="AA164" s="50" t="str">
        <f>IFERROR(MAX(IF(OR(O164="",P164="",Q164="",R164="",S164="",T164="",U164=""),"",IF(AND(MONTH(E164)=1,MONTH(F164)=1),(NETWORKDAYS(E164,F164,Lister!$D$7:$D$13)-T164)*N164/NETWORKDAYS(Lister!$D$24,Lister!$E$24,Lister!$D$7:$D$13),IF(AND(MONTH(E164)=1,F164&gt;DATE(2021,1,31)),(NETWORKDAYS(E164,Lister!$E$24,Lister!$D$7:$D$13)-T164)*N164/NETWORKDAYS(Lister!$D$24,Lister!$E$24,Lister!$D$7:$D$13),IF(AND(E164&lt;DATE(2021,1,1),MONTH(F164)=1),(NETWORKDAYS(Lister!$D$24,F164,Lister!$D$7:$D$13)-T164)*N164/NETWORKDAYS(Lister!$D$24,Lister!$E$24,Lister!$D$7:$D$13),IF(AND(E164&lt;DATE(2021,1,1),F164&gt;DATE(2021,1,31)),(NETWORKDAYS(Lister!$D$24,Lister!$E$24,Lister!$D$7:$D$13)-T164)*N164/NETWORKDAYS(Lister!$D$24,Lister!$E$24,Lister!$D$7:$D$13),IF(OR(AND(E164&lt;DATE(2021,1,1),F164&lt;DATE(2021,1,1)),E164&gt;DATE(2021,1,31)),0)))))),0),"")</f>
        <v/>
      </c>
      <c r="AB164" s="50" t="str">
        <f>IFERROR(MAX(IF(OR(O164="",P164="",Q164="",R164="",S164="",T164="",U164=""),"",IF(AND(MONTH(E164)=2,MONTH(F164)=2),(NETWORKDAYS(E164,F164,Lister!$D$7:$D$13)-U164)*N164/NETWORKDAYS(Lister!$D$25,Lister!$E$25,Lister!$D$7:$D$13),IF(AND(E164&lt;DATE(2021,2,1),MONTH(F164)=2),(NETWORKDAYS(Lister!$D$25,F164,Lister!$D$7:$D$13)-U164)*N164/NETWORKDAYS(Lister!$D$25,Lister!$E$25,Lister!$D$7:$D$13),IF(AND(E164&lt;DATE(2021,2,1),F164&lt;DATE(2021,2,1)),0)))),0),"")</f>
        <v/>
      </c>
      <c r="AC164" s="52" t="str">
        <f t="shared" si="13"/>
        <v/>
      </c>
    </row>
    <row r="165" spans="1:29" x14ac:dyDescent="0.35">
      <c r="A165" s="11" t="str">
        <f t="shared" si="14"/>
        <v/>
      </c>
      <c r="B165" s="33"/>
      <c r="C165" s="17"/>
      <c r="D165" s="18"/>
      <c r="E165" s="12"/>
      <c r="F165" s="12"/>
      <c r="G165" s="42" t="str">
        <f>IF(OR(E165="",F165=""),"",NETWORKDAYS(E165,F165,Lister!$D$7:$D$13))</f>
        <v/>
      </c>
      <c r="H165" s="14"/>
      <c r="I165" s="25" t="str">
        <f t="shared" si="10"/>
        <v/>
      </c>
      <c r="J165" s="47"/>
      <c r="K165" s="48"/>
      <c r="L165" s="15"/>
      <c r="M165" s="51" t="str">
        <f t="shared" si="11"/>
        <v/>
      </c>
      <c r="N165" s="49" t="str">
        <f t="shared" si="12"/>
        <v/>
      </c>
      <c r="O165" s="15"/>
      <c r="P165" s="15"/>
      <c r="Q165" s="15"/>
      <c r="R165" s="15"/>
      <c r="S165" s="15"/>
      <c r="T165" s="15"/>
      <c r="U165" s="15"/>
      <c r="V165" s="50" t="str">
        <f>IFERROR(MAX(IF(OR(O165="",P165="",Q165="",R165="",S165="",T165="",U165=""),"",IF(AND(MONTH(E165)=8,MONTH(F165)=8),(NETWORKDAYS(E165,F165,Lister!$D$7:$D$13)-O165)*N165/NETWORKDAYS(Lister!$D$19,Lister!$E$19,Lister!$D$7:$D$13),IF(AND(MONTH(E165)=8,F165&gt;DATE(2020,8,31)),(NETWORKDAYS(E165,Lister!$E$19,Lister!$D$7:$D$13)-O165)*N165/NETWORKDAYS(Lister!$D$19,Lister!$E$19,Lister!$D$7:$D$13),IF(E165&gt;DATE(2020,8,31),0)))),0),"")</f>
        <v/>
      </c>
      <c r="W165" s="50" t="str">
        <f>IFERROR(MAX(IF(OR(O165="",P165="",Q165="",R165="",S165="",T165="",U165=""),"",IF(AND(MONTH(E165)=9,MONTH(F165)=9),(NETWORKDAYS(E165,F165,Lister!$D$7:$D$13)-P165)*N165/NETWORKDAYS(Lister!$D$20,Lister!$E$20,Lister!$D$7:$D$13),IF(AND(MONTH(E165)=9,F165&gt;DATE(2020,9,30)),(NETWORKDAYS(E165,Lister!$E$20,Lister!$D$7:$D$13)-P165)*N165/NETWORKDAYS(Lister!$D$20,Lister!$E$20,Lister!$D$7:$D$13),IF(AND(E165&lt;DATE(2020,9,1),MONTH(F165)=9),(NETWORKDAYS(Lister!$D$20,F165,Lister!$D$7:$D$13)-P165)*N165/NETWORKDAYS(Lister!$D$20,Lister!$E$20,Lister!$D$7:$D$13),IF(AND(E165&lt;DATE(2020,9,1),F165&gt;DATE(2020,9,30)),(NETWORKDAYS(Lister!$D$20,Lister!$E$20,Lister!$D$7:$D$13)-P165)*N165/NETWORKDAYS(Lister!$D$20,Lister!$E$20,Lister!$D$7:$D$13),IF(OR(AND(E165&lt;DATE(2020,9,1),F165&lt;DATE(2020,9,1)),E165&gt;DATE(2020,9,30)),0)))))),0),"")</f>
        <v/>
      </c>
      <c r="X165" s="50" t="str">
        <f>IFERROR(MAX(IF(OR(O165="",P165="",Q165="",R165="",S165="",T165="",U165=""),"",IF(AND(MONTH(E165)=10,MONTH(F165)=10),(NETWORKDAYS(E165,F165,Lister!$D$7:$D$13)-Q165)*N165/NETWORKDAYS(Lister!$D$21,Lister!$E$21,Lister!$D$7:$D$13),IF(AND(MONTH(E165)=10,F165&gt;DATE(2020,10,31)),(NETWORKDAYS(E165,Lister!$E$21,Lister!$D$7:$D$13)-Q165)*N165/NETWORKDAYS(Lister!$D$21,Lister!$E$21,Lister!$D$7:$D$13),IF(AND(E165&lt;DATE(2020,10,1),MONTH(F165)=10),(NETWORKDAYS(Lister!$D$21,F165,Lister!$D$7:$D$13)-Q165)*N165/NETWORKDAYS(Lister!$D$21,Lister!$E$21,Lister!$D$7:$D$13),IF(AND(E165&lt;DATE(2020,31,1),F165&gt;DATE(2020,10,31)),(NETWORKDAYS(Lister!$D$21,Lister!$E$21,Lister!$D$7:$D$13)-Q165)*N165/NETWORKDAYS(Lister!$D$21,Lister!$E$21,Lister!$D$7:$D$13),IF(OR(AND(E165&lt;DATE(2020,10,1),F165&lt;DATE(2020,10,1)),E165&gt;DATE(2020,10,31)),0)))))),0),"")</f>
        <v/>
      </c>
      <c r="Y165" s="50" t="str">
        <f>IFERROR(MAX(IF(OR(O165="",P165="",Q165="",R165="",S165="",T165="",U165=""),"",IF(AND(MONTH(E165)=11,MONTH(F165)=11),(NETWORKDAYS(E165,F165,Lister!$D$7:$D$13)-R165)*N165/NETWORKDAYS(Lister!$D$22,Lister!$E$22,Lister!$D$7:$D$13),IF(AND(MONTH(E165)=11,F165&gt;DATE(2020,11,30)),(NETWORKDAYS(E165,Lister!$E$22,Lister!$D$7:$D$13)-R165)*N165/NETWORKDAYS(Lister!$D$22,Lister!$E$22,Lister!$D$7:$D$13),IF(AND(E165&lt;DATE(2020,11,1),MONTH(F165)=11),(NETWORKDAYS(Lister!$D$22,F165,Lister!$D$7:$D$13)-R165)*N165/NETWORKDAYS(Lister!$D$22,Lister!$E$22,Lister!$D$7:$D$13),IF(AND(E165&lt;DATE(2020,11,1),F165&gt;DATE(2020,11,30)),(NETWORKDAYS(Lister!$D$22,Lister!$E$22,Lister!$D$7:$D$13)-R165)*N165/NETWORKDAYS(Lister!$D$22,Lister!$E$22,Lister!$D$7:$D$13),IF(OR(AND(E165&lt;DATE(2020,11,1),F165&lt;DATE(2020,11,1)),E165&gt;DATE(2020,11,30)),0)))))),0),"")</f>
        <v/>
      </c>
      <c r="Z165" s="50" t="str">
        <f>IFERROR(MAX(IF(OR(O165="",P165="",Q165="",R165="",S165="",T165="",U165=""),"",IF(AND(MONTH(E165)=12,MONTH(F165)=12),(NETWORKDAYS(E165,F165,Lister!$D$7:$D$13)-S165)*N165/NETWORKDAYS(Lister!$D$23,Lister!$E$23,Lister!$D$7:$D$13),IF(AND(MONTH(E165)=12,F165&gt;DATE(2020,12,31)),(NETWORKDAYS(E165,Lister!$E$23,Lister!$D$7:$D$13)-S165)*N165/NETWORKDAYS(Lister!$D$23,Lister!$E$23,Lister!$D$7:$D$13),IF(AND(E165&lt;DATE(2020,12,1),MONTH(F165)=12),(NETWORKDAYS(Lister!$D$23,F165,Lister!$D$7:$D$13)-S165)*N165/NETWORKDAYS(Lister!$D$23,Lister!$E$23,Lister!$D$7:$D$13),IF(AND(E165&lt;DATE(2020,12,1),F165&gt;DATE(2020,12,31)),(NETWORKDAYS(Lister!$D$23,Lister!$E$23,Lister!$D$7:$D$13)-S165)*N165/NETWORKDAYS(Lister!$D$23,Lister!$E$23,Lister!$D$7:$D$13),IF(OR(AND(E165&lt;DATE(2020,12,1),F165&lt;DATE(2020,12,1)),E165&gt;DATE(2020,12,31)),0)))))),0),"")</f>
        <v/>
      </c>
      <c r="AA165" s="50" t="str">
        <f>IFERROR(MAX(IF(OR(O165="",P165="",Q165="",R165="",S165="",T165="",U165=""),"",IF(AND(MONTH(E165)=1,MONTH(F165)=1),(NETWORKDAYS(E165,F165,Lister!$D$7:$D$13)-T165)*N165/NETWORKDAYS(Lister!$D$24,Lister!$E$24,Lister!$D$7:$D$13),IF(AND(MONTH(E165)=1,F165&gt;DATE(2021,1,31)),(NETWORKDAYS(E165,Lister!$E$24,Lister!$D$7:$D$13)-T165)*N165/NETWORKDAYS(Lister!$D$24,Lister!$E$24,Lister!$D$7:$D$13),IF(AND(E165&lt;DATE(2021,1,1),MONTH(F165)=1),(NETWORKDAYS(Lister!$D$24,F165,Lister!$D$7:$D$13)-T165)*N165/NETWORKDAYS(Lister!$D$24,Lister!$E$24,Lister!$D$7:$D$13),IF(AND(E165&lt;DATE(2021,1,1),F165&gt;DATE(2021,1,31)),(NETWORKDAYS(Lister!$D$24,Lister!$E$24,Lister!$D$7:$D$13)-T165)*N165/NETWORKDAYS(Lister!$D$24,Lister!$E$24,Lister!$D$7:$D$13),IF(OR(AND(E165&lt;DATE(2021,1,1),F165&lt;DATE(2021,1,1)),E165&gt;DATE(2021,1,31)),0)))))),0),"")</f>
        <v/>
      </c>
      <c r="AB165" s="50" t="str">
        <f>IFERROR(MAX(IF(OR(O165="",P165="",Q165="",R165="",S165="",T165="",U165=""),"",IF(AND(MONTH(E165)=2,MONTH(F165)=2),(NETWORKDAYS(E165,F165,Lister!$D$7:$D$13)-U165)*N165/NETWORKDAYS(Lister!$D$25,Lister!$E$25,Lister!$D$7:$D$13),IF(AND(E165&lt;DATE(2021,2,1),MONTH(F165)=2),(NETWORKDAYS(Lister!$D$25,F165,Lister!$D$7:$D$13)-U165)*N165/NETWORKDAYS(Lister!$D$25,Lister!$E$25,Lister!$D$7:$D$13),IF(AND(E165&lt;DATE(2021,2,1),F165&lt;DATE(2021,2,1)),0)))),0),"")</f>
        <v/>
      </c>
      <c r="AC165" s="52" t="str">
        <f t="shared" si="13"/>
        <v/>
      </c>
    </row>
    <row r="166" spans="1:29" x14ac:dyDescent="0.35">
      <c r="A166" s="11" t="str">
        <f t="shared" si="14"/>
        <v/>
      </c>
      <c r="B166" s="33"/>
      <c r="C166" s="17"/>
      <c r="D166" s="18"/>
      <c r="E166" s="12"/>
      <c r="F166" s="12"/>
      <c r="G166" s="42" t="str">
        <f>IF(OR(E166="",F166=""),"",NETWORKDAYS(E166,F166,Lister!$D$7:$D$13))</f>
        <v/>
      </c>
      <c r="H166" s="14"/>
      <c r="I166" s="25" t="str">
        <f t="shared" si="10"/>
        <v/>
      </c>
      <c r="J166" s="47"/>
      <c r="K166" s="48"/>
      <c r="L166" s="15"/>
      <c r="M166" s="51" t="str">
        <f t="shared" si="11"/>
        <v/>
      </c>
      <c r="N166" s="49" t="str">
        <f t="shared" si="12"/>
        <v/>
      </c>
      <c r="O166" s="15"/>
      <c r="P166" s="15"/>
      <c r="Q166" s="15"/>
      <c r="R166" s="15"/>
      <c r="S166" s="15"/>
      <c r="T166" s="15"/>
      <c r="U166" s="15"/>
      <c r="V166" s="50" t="str">
        <f>IFERROR(MAX(IF(OR(O166="",P166="",Q166="",R166="",S166="",T166="",U166=""),"",IF(AND(MONTH(E166)=8,MONTH(F166)=8),(NETWORKDAYS(E166,F166,Lister!$D$7:$D$13)-O166)*N166/NETWORKDAYS(Lister!$D$19,Lister!$E$19,Lister!$D$7:$D$13),IF(AND(MONTH(E166)=8,F166&gt;DATE(2020,8,31)),(NETWORKDAYS(E166,Lister!$E$19,Lister!$D$7:$D$13)-O166)*N166/NETWORKDAYS(Lister!$D$19,Lister!$E$19,Lister!$D$7:$D$13),IF(E166&gt;DATE(2020,8,31),0)))),0),"")</f>
        <v/>
      </c>
      <c r="W166" s="50" t="str">
        <f>IFERROR(MAX(IF(OR(O166="",P166="",Q166="",R166="",S166="",T166="",U166=""),"",IF(AND(MONTH(E166)=9,MONTH(F166)=9),(NETWORKDAYS(E166,F166,Lister!$D$7:$D$13)-P166)*N166/NETWORKDAYS(Lister!$D$20,Lister!$E$20,Lister!$D$7:$D$13),IF(AND(MONTH(E166)=9,F166&gt;DATE(2020,9,30)),(NETWORKDAYS(E166,Lister!$E$20,Lister!$D$7:$D$13)-P166)*N166/NETWORKDAYS(Lister!$D$20,Lister!$E$20,Lister!$D$7:$D$13),IF(AND(E166&lt;DATE(2020,9,1),MONTH(F166)=9),(NETWORKDAYS(Lister!$D$20,F166,Lister!$D$7:$D$13)-P166)*N166/NETWORKDAYS(Lister!$D$20,Lister!$E$20,Lister!$D$7:$D$13),IF(AND(E166&lt;DATE(2020,9,1),F166&gt;DATE(2020,9,30)),(NETWORKDAYS(Lister!$D$20,Lister!$E$20,Lister!$D$7:$D$13)-P166)*N166/NETWORKDAYS(Lister!$D$20,Lister!$E$20,Lister!$D$7:$D$13),IF(OR(AND(E166&lt;DATE(2020,9,1),F166&lt;DATE(2020,9,1)),E166&gt;DATE(2020,9,30)),0)))))),0),"")</f>
        <v/>
      </c>
      <c r="X166" s="50" t="str">
        <f>IFERROR(MAX(IF(OR(O166="",P166="",Q166="",R166="",S166="",T166="",U166=""),"",IF(AND(MONTH(E166)=10,MONTH(F166)=10),(NETWORKDAYS(E166,F166,Lister!$D$7:$D$13)-Q166)*N166/NETWORKDAYS(Lister!$D$21,Lister!$E$21,Lister!$D$7:$D$13),IF(AND(MONTH(E166)=10,F166&gt;DATE(2020,10,31)),(NETWORKDAYS(E166,Lister!$E$21,Lister!$D$7:$D$13)-Q166)*N166/NETWORKDAYS(Lister!$D$21,Lister!$E$21,Lister!$D$7:$D$13),IF(AND(E166&lt;DATE(2020,10,1),MONTH(F166)=10),(NETWORKDAYS(Lister!$D$21,F166,Lister!$D$7:$D$13)-Q166)*N166/NETWORKDAYS(Lister!$D$21,Lister!$E$21,Lister!$D$7:$D$13),IF(AND(E166&lt;DATE(2020,31,1),F166&gt;DATE(2020,10,31)),(NETWORKDAYS(Lister!$D$21,Lister!$E$21,Lister!$D$7:$D$13)-Q166)*N166/NETWORKDAYS(Lister!$D$21,Lister!$E$21,Lister!$D$7:$D$13),IF(OR(AND(E166&lt;DATE(2020,10,1),F166&lt;DATE(2020,10,1)),E166&gt;DATE(2020,10,31)),0)))))),0),"")</f>
        <v/>
      </c>
      <c r="Y166" s="50" t="str">
        <f>IFERROR(MAX(IF(OR(O166="",P166="",Q166="",R166="",S166="",T166="",U166=""),"",IF(AND(MONTH(E166)=11,MONTH(F166)=11),(NETWORKDAYS(E166,F166,Lister!$D$7:$D$13)-R166)*N166/NETWORKDAYS(Lister!$D$22,Lister!$E$22,Lister!$D$7:$D$13),IF(AND(MONTH(E166)=11,F166&gt;DATE(2020,11,30)),(NETWORKDAYS(E166,Lister!$E$22,Lister!$D$7:$D$13)-R166)*N166/NETWORKDAYS(Lister!$D$22,Lister!$E$22,Lister!$D$7:$D$13),IF(AND(E166&lt;DATE(2020,11,1),MONTH(F166)=11),(NETWORKDAYS(Lister!$D$22,F166,Lister!$D$7:$D$13)-R166)*N166/NETWORKDAYS(Lister!$D$22,Lister!$E$22,Lister!$D$7:$D$13),IF(AND(E166&lt;DATE(2020,11,1),F166&gt;DATE(2020,11,30)),(NETWORKDAYS(Lister!$D$22,Lister!$E$22,Lister!$D$7:$D$13)-R166)*N166/NETWORKDAYS(Lister!$D$22,Lister!$E$22,Lister!$D$7:$D$13),IF(OR(AND(E166&lt;DATE(2020,11,1),F166&lt;DATE(2020,11,1)),E166&gt;DATE(2020,11,30)),0)))))),0),"")</f>
        <v/>
      </c>
      <c r="Z166" s="50" t="str">
        <f>IFERROR(MAX(IF(OR(O166="",P166="",Q166="",R166="",S166="",T166="",U166=""),"",IF(AND(MONTH(E166)=12,MONTH(F166)=12),(NETWORKDAYS(E166,F166,Lister!$D$7:$D$13)-S166)*N166/NETWORKDAYS(Lister!$D$23,Lister!$E$23,Lister!$D$7:$D$13),IF(AND(MONTH(E166)=12,F166&gt;DATE(2020,12,31)),(NETWORKDAYS(E166,Lister!$E$23,Lister!$D$7:$D$13)-S166)*N166/NETWORKDAYS(Lister!$D$23,Lister!$E$23,Lister!$D$7:$D$13),IF(AND(E166&lt;DATE(2020,12,1),MONTH(F166)=12),(NETWORKDAYS(Lister!$D$23,F166,Lister!$D$7:$D$13)-S166)*N166/NETWORKDAYS(Lister!$D$23,Lister!$E$23,Lister!$D$7:$D$13),IF(AND(E166&lt;DATE(2020,12,1),F166&gt;DATE(2020,12,31)),(NETWORKDAYS(Lister!$D$23,Lister!$E$23,Lister!$D$7:$D$13)-S166)*N166/NETWORKDAYS(Lister!$D$23,Lister!$E$23,Lister!$D$7:$D$13),IF(OR(AND(E166&lt;DATE(2020,12,1),F166&lt;DATE(2020,12,1)),E166&gt;DATE(2020,12,31)),0)))))),0),"")</f>
        <v/>
      </c>
      <c r="AA166" s="50" t="str">
        <f>IFERROR(MAX(IF(OR(O166="",P166="",Q166="",R166="",S166="",T166="",U166=""),"",IF(AND(MONTH(E166)=1,MONTH(F166)=1),(NETWORKDAYS(E166,F166,Lister!$D$7:$D$13)-T166)*N166/NETWORKDAYS(Lister!$D$24,Lister!$E$24,Lister!$D$7:$D$13),IF(AND(MONTH(E166)=1,F166&gt;DATE(2021,1,31)),(NETWORKDAYS(E166,Lister!$E$24,Lister!$D$7:$D$13)-T166)*N166/NETWORKDAYS(Lister!$D$24,Lister!$E$24,Lister!$D$7:$D$13),IF(AND(E166&lt;DATE(2021,1,1),MONTH(F166)=1),(NETWORKDAYS(Lister!$D$24,F166,Lister!$D$7:$D$13)-T166)*N166/NETWORKDAYS(Lister!$D$24,Lister!$E$24,Lister!$D$7:$D$13),IF(AND(E166&lt;DATE(2021,1,1),F166&gt;DATE(2021,1,31)),(NETWORKDAYS(Lister!$D$24,Lister!$E$24,Lister!$D$7:$D$13)-T166)*N166/NETWORKDAYS(Lister!$D$24,Lister!$E$24,Lister!$D$7:$D$13),IF(OR(AND(E166&lt;DATE(2021,1,1),F166&lt;DATE(2021,1,1)),E166&gt;DATE(2021,1,31)),0)))))),0),"")</f>
        <v/>
      </c>
      <c r="AB166" s="50" t="str">
        <f>IFERROR(MAX(IF(OR(O166="",P166="",Q166="",R166="",S166="",T166="",U166=""),"",IF(AND(MONTH(E166)=2,MONTH(F166)=2),(NETWORKDAYS(E166,F166,Lister!$D$7:$D$13)-U166)*N166/NETWORKDAYS(Lister!$D$25,Lister!$E$25,Lister!$D$7:$D$13),IF(AND(E166&lt;DATE(2021,2,1),MONTH(F166)=2),(NETWORKDAYS(Lister!$D$25,F166,Lister!$D$7:$D$13)-U166)*N166/NETWORKDAYS(Lister!$D$25,Lister!$E$25,Lister!$D$7:$D$13),IF(AND(E166&lt;DATE(2021,2,1),F166&lt;DATE(2021,2,1)),0)))),0),"")</f>
        <v/>
      </c>
      <c r="AC166" s="52" t="str">
        <f t="shared" si="13"/>
        <v/>
      </c>
    </row>
    <row r="167" spans="1:29" x14ac:dyDescent="0.35">
      <c r="A167" s="11" t="str">
        <f t="shared" si="14"/>
        <v/>
      </c>
      <c r="B167" s="33"/>
      <c r="C167" s="17"/>
      <c r="D167" s="18"/>
      <c r="E167" s="12"/>
      <c r="F167" s="12"/>
      <c r="G167" s="42" t="str">
        <f>IF(OR(E167="",F167=""),"",NETWORKDAYS(E167,F167,Lister!$D$7:$D$13))</f>
        <v/>
      </c>
      <c r="H167" s="14"/>
      <c r="I167" s="25" t="str">
        <f t="shared" si="10"/>
        <v/>
      </c>
      <c r="J167" s="47"/>
      <c r="K167" s="48"/>
      <c r="L167" s="15"/>
      <c r="M167" s="51" t="str">
        <f t="shared" si="11"/>
        <v/>
      </c>
      <c r="N167" s="49" t="str">
        <f t="shared" si="12"/>
        <v/>
      </c>
      <c r="O167" s="15"/>
      <c r="P167" s="15"/>
      <c r="Q167" s="15"/>
      <c r="R167" s="15"/>
      <c r="S167" s="15"/>
      <c r="T167" s="15"/>
      <c r="U167" s="15"/>
      <c r="V167" s="50" t="str">
        <f>IFERROR(MAX(IF(OR(O167="",P167="",Q167="",R167="",S167="",T167="",U167=""),"",IF(AND(MONTH(E167)=8,MONTH(F167)=8),(NETWORKDAYS(E167,F167,Lister!$D$7:$D$13)-O167)*N167/NETWORKDAYS(Lister!$D$19,Lister!$E$19,Lister!$D$7:$D$13),IF(AND(MONTH(E167)=8,F167&gt;DATE(2020,8,31)),(NETWORKDAYS(E167,Lister!$E$19,Lister!$D$7:$D$13)-O167)*N167/NETWORKDAYS(Lister!$D$19,Lister!$E$19,Lister!$D$7:$D$13),IF(E167&gt;DATE(2020,8,31),0)))),0),"")</f>
        <v/>
      </c>
      <c r="W167" s="50" t="str">
        <f>IFERROR(MAX(IF(OR(O167="",P167="",Q167="",R167="",S167="",T167="",U167=""),"",IF(AND(MONTH(E167)=9,MONTH(F167)=9),(NETWORKDAYS(E167,F167,Lister!$D$7:$D$13)-P167)*N167/NETWORKDAYS(Lister!$D$20,Lister!$E$20,Lister!$D$7:$D$13),IF(AND(MONTH(E167)=9,F167&gt;DATE(2020,9,30)),(NETWORKDAYS(E167,Lister!$E$20,Lister!$D$7:$D$13)-P167)*N167/NETWORKDAYS(Lister!$D$20,Lister!$E$20,Lister!$D$7:$D$13),IF(AND(E167&lt;DATE(2020,9,1),MONTH(F167)=9),(NETWORKDAYS(Lister!$D$20,F167,Lister!$D$7:$D$13)-P167)*N167/NETWORKDAYS(Lister!$D$20,Lister!$E$20,Lister!$D$7:$D$13),IF(AND(E167&lt;DATE(2020,9,1),F167&gt;DATE(2020,9,30)),(NETWORKDAYS(Lister!$D$20,Lister!$E$20,Lister!$D$7:$D$13)-P167)*N167/NETWORKDAYS(Lister!$D$20,Lister!$E$20,Lister!$D$7:$D$13),IF(OR(AND(E167&lt;DATE(2020,9,1),F167&lt;DATE(2020,9,1)),E167&gt;DATE(2020,9,30)),0)))))),0),"")</f>
        <v/>
      </c>
      <c r="X167" s="50" t="str">
        <f>IFERROR(MAX(IF(OR(O167="",P167="",Q167="",R167="",S167="",T167="",U167=""),"",IF(AND(MONTH(E167)=10,MONTH(F167)=10),(NETWORKDAYS(E167,F167,Lister!$D$7:$D$13)-Q167)*N167/NETWORKDAYS(Lister!$D$21,Lister!$E$21,Lister!$D$7:$D$13),IF(AND(MONTH(E167)=10,F167&gt;DATE(2020,10,31)),(NETWORKDAYS(E167,Lister!$E$21,Lister!$D$7:$D$13)-Q167)*N167/NETWORKDAYS(Lister!$D$21,Lister!$E$21,Lister!$D$7:$D$13),IF(AND(E167&lt;DATE(2020,10,1),MONTH(F167)=10),(NETWORKDAYS(Lister!$D$21,F167,Lister!$D$7:$D$13)-Q167)*N167/NETWORKDAYS(Lister!$D$21,Lister!$E$21,Lister!$D$7:$D$13),IF(AND(E167&lt;DATE(2020,31,1),F167&gt;DATE(2020,10,31)),(NETWORKDAYS(Lister!$D$21,Lister!$E$21,Lister!$D$7:$D$13)-Q167)*N167/NETWORKDAYS(Lister!$D$21,Lister!$E$21,Lister!$D$7:$D$13),IF(OR(AND(E167&lt;DATE(2020,10,1),F167&lt;DATE(2020,10,1)),E167&gt;DATE(2020,10,31)),0)))))),0),"")</f>
        <v/>
      </c>
      <c r="Y167" s="50" t="str">
        <f>IFERROR(MAX(IF(OR(O167="",P167="",Q167="",R167="",S167="",T167="",U167=""),"",IF(AND(MONTH(E167)=11,MONTH(F167)=11),(NETWORKDAYS(E167,F167,Lister!$D$7:$D$13)-R167)*N167/NETWORKDAYS(Lister!$D$22,Lister!$E$22,Lister!$D$7:$D$13),IF(AND(MONTH(E167)=11,F167&gt;DATE(2020,11,30)),(NETWORKDAYS(E167,Lister!$E$22,Lister!$D$7:$D$13)-R167)*N167/NETWORKDAYS(Lister!$D$22,Lister!$E$22,Lister!$D$7:$D$13),IF(AND(E167&lt;DATE(2020,11,1),MONTH(F167)=11),(NETWORKDAYS(Lister!$D$22,F167,Lister!$D$7:$D$13)-R167)*N167/NETWORKDAYS(Lister!$D$22,Lister!$E$22,Lister!$D$7:$D$13),IF(AND(E167&lt;DATE(2020,11,1),F167&gt;DATE(2020,11,30)),(NETWORKDAYS(Lister!$D$22,Lister!$E$22,Lister!$D$7:$D$13)-R167)*N167/NETWORKDAYS(Lister!$D$22,Lister!$E$22,Lister!$D$7:$D$13),IF(OR(AND(E167&lt;DATE(2020,11,1),F167&lt;DATE(2020,11,1)),E167&gt;DATE(2020,11,30)),0)))))),0),"")</f>
        <v/>
      </c>
      <c r="Z167" s="50" t="str">
        <f>IFERROR(MAX(IF(OR(O167="",P167="",Q167="",R167="",S167="",T167="",U167=""),"",IF(AND(MONTH(E167)=12,MONTH(F167)=12),(NETWORKDAYS(E167,F167,Lister!$D$7:$D$13)-S167)*N167/NETWORKDAYS(Lister!$D$23,Lister!$E$23,Lister!$D$7:$D$13),IF(AND(MONTH(E167)=12,F167&gt;DATE(2020,12,31)),(NETWORKDAYS(E167,Lister!$E$23,Lister!$D$7:$D$13)-S167)*N167/NETWORKDAYS(Lister!$D$23,Lister!$E$23,Lister!$D$7:$D$13),IF(AND(E167&lt;DATE(2020,12,1),MONTH(F167)=12),(NETWORKDAYS(Lister!$D$23,F167,Lister!$D$7:$D$13)-S167)*N167/NETWORKDAYS(Lister!$D$23,Lister!$E$23,Lister!$D$7:$D$13),IF(AND(E167&lt;DATE(2020,12,1),F167&gt;DATE(2020,12,31)),(NETWORKDAYS(Lister!$D$23,Lister!$E$23,Lister!$D$7:$D$13)-S167)*N167/NETWORKDAYS(Lister!$D$23,Lister!$E$23,Lister!$D$7:$D$13),IF(OR(AND(E167&lt;DATE(2020,12,1),F167&lt;DATE(2020,12,1)),E167&gt;DATE(2020,12,31)),0)))))),0),"")</f>
        <v/>
      </c>
      <c r="AA167" s="50" t="str">
        <f>IFERROR(MAX(IF(OR(O167="",P167="",Q167="",R167="",S167="",T167="",U167=""),"",IF(AND(MONTH(E167)=1,MONTH(F167)=1),(NETWORKDAYS(E167,F167,Lister!$D$7:$D$13)-T167)*N167/NETWORKDAYS(Lister!$D$24,Lister!$E$24,Lister!$D$7:$D$13),IF(AND(MONTH(E167)=1,F167&gt;DATE(2021,1,31)),(NETWORKDAYS(E167,Lister!$E$24,Lister!$D$7:$D$13)-T167)*N167/NETWORKDAYS(Lister!$D$24,Lister!$E$24,Lister!$D$7:$D$13),IF(AND(E167&lt;DATE(2021,1,1),MONTH(F167)=1),(NETWORKDAYS(Lister!$D$24,F167,Lister!$D$7:$D$13)-T167)*N167/NETWORKDAYS(Lister!$D$24,Lister!$E$24,Lister!$D$7:$D$13),IF(AND(E167&lt;DATE(2021,1,1),F167&gt;DATE(2021,1,31)),(NETWORKDAYS(Lister!$D$24,Lister!$E$24,Lister!$D$7:$D$13)-T167)*N167/NETWORKDAYS(Lister!$D$24,Lister!$E$24,Lister!$D$7:$D$13),IF(OR(AND(E167&lt;DATE(2021,1,1),F167&lt;DATE(2021,1,1)),E167&gt;DATE(2021,1,31)),0)))))),0),"")</f>
        <v/>
      </c>
      <c r="AB167" s="50" t="str">
        <f>IFERROR(MAX(IF(OR(O167="",P167="",Q167="",R167="",S167="",T167="",U167=""),"",IF(AND(MONTH(E167)=2,MONTH(F167)=2),(NETWORKDAYS(E167,F167,Lister!$D$7:$D$13)-U167)*N167/NETWORKDAYS(Lister!$D$25,Lister!$E$25,Lister!$D$7:$D$13),IF(AND(E167&lt;DATE(2021,2,1),MONTH(F167)=2),(NETWORKDAYS(Lister!$D$25,F167,Lister!$D$7:$D$13)-U167)*N167/NETWORKDAYS(Lister!$D$25,Lister!$E$25,Lister!$D$7:$D$13),IF(AND(E167&lt;DATE(2021,2,1),F167&lt;DATE(2021,2,1)),0)))),0),"")</f>
        <v/>
      </c>
      <c r="AC167" s="52" t="str">
        <f t="shared" si="13"/>
        <v/>
      </c>
    </row>
    <row r="168" spans="1:29" x14ac:dyDescent="0.35">
      <c r="A168" s="11" t="str">
        <f t="shared" si="14"/>
        <v/>
      </c>
      <c r="B168" s="33"/>
      <c r="C168" s="17"/>
      <c r="D168" s="18"/>
      <c r="E168" s="12"/>
      <c r="F168" s="12"/>
      <c r="G168" s="42" t="str">
        <f>IF(OR(E168="",F168=""),"",NETWORKDAYS(E168,F168,Lister!$D$7:$D$13))</f>
        <v/>
      </c>
      <c r="H168" s="14"/>
      <c r="I168" s="25" t="str">
        <f t="shared" si="10"/>
        <v/>
      </c>
      <c r="J168" s="47"/>
      <c r="K168" s="48"/>
      <c r="L168" s="15"/>
      <c r="M168" s="51" t="str">
        <f t="shared" si="11"/>
        <v/>
      </c>
      <c r="N168" s="49" t="str">
        <f t="shared" si="12"/>
        <v/>
      </c>
      <c r="O168" s="15"/>
      <c r="P168" s="15"/>
      <c r="Q168" s="15"/>
      <c r="R168" s="15"/>
      <c r="S168" s="15"/>
      <c r="T168" s="15"/>
      <c r="U168" s="15"/>
      <c r="V168" s="50" t="str">
        <f>IFERROR(MAX(IF(OR(O168="",P168="",Q168="",R168="",S168="",T168="",U168=""),"",IF(AND(MONTH(E168)=8,MONTH(F168)=8),(NETWORKDAYS(E168,F168,Lister!$D$7:$D$13)-O168)*N168/NETWORKDAYS(Lister!$D$19,Lister!$E$19,Lister!$D$7:$D$13),IF(AND(MONTH(E168)=8,F168&gt;DATE(2020,8,31)),(NETWORKDAYS(E168,Lister!$E$19,Lister!$D$7:$D$13)-O168)*N168/NETWORKDAYS(Lister!$D$19,Lister!$E$19,Lister!$D$7:$D$13),IF(E168&gt;DATE(2020,8,31),0)))),0),"")</f>
        <v/>
      </c>
      <c r="W168" s="50" t="str">
        <f>IFERROR(MAX(IF(OR(O168="",P168="",Q168="",R168="",S168="",T168="",U168=""),"",IF(AND(MONTH(E168)=9,MONTH(F168)=9),(NETWORKDAYS(E168,F168,Lister!$D$7:$D$13)-P168)*N168/NETWORKDAYS(Lister!$D$20,Lister!$E$20,Lister!$D$7:$D$13),IF(AND(MONTH(E168)=9,F168&gt;DATE(2020,9,30)),(NETWORKDAYS(E168,Lister!$E$20,Lister!$D$7:$D$13)-P168)*N168/NETWORKDAYS(Lister!$D$20,Lister!$E$20,Lister!$D$7:$D$13),IF(AND(E168&lt;DATE(2020,9,1),MONTH(F168)=9),(NETWORKDAYS(Lister!$D$20,F168,Lister!$D$7:$D$13)-P168)*N168/NETWORKDAYS(Lister!$D$20,Lister!$E$20,Lister!$D$7:$D$13),IF(AND(E168&lt;DATE(2020,9,1),F168&gt;DATE(2020,9,30)),(NETWORKDAYS(Lister!$D$20,Lister!$E$20,Lister!$D$7:$D$13)-P168)*N168/NETWORKDAYS(Lister!$D$20,Lister!$E$20,Lister!$D$7:$D$13),IF(OR(AND(E168&lt;DATE(2020,9,1),F168&lt;DATE(2020,9,1)),E168&gt;DATE(2020,9,30)),0)))))),0),"")</f>
        <v/>
      </c>
      <c r="X168" s="50" t="str">
        <f>IFERROR(MAX(IF(OR(O168="",P168="",Q168="",R168="",S168="",T168="",U168=""),"",IF(AND(MONTH(E168)=10,MONTH(F168)=10),(NETWORKDAYS(E168,F168,Lister!$D$7:$D$13)-Q168)*N168/NETWORKDAYS(Lister!$D$21,Lister!$E$21,Lister!$D$7:$D$13),IF(AND(MONTH(E168)=10,F168&gt;DATE(2020,10,31)),(NETWORKDAYS(E168,Lister!$E$21,Lister!$D$7:$D$13)-Q168)*N168/NETWORKDAYS(Lister!$D$21,Lister!$E$21,Lister!$D$7:$D$13),IF(AND(E168&lt;DATE(2020,10,1),MONTH(F168)=10),(NETWORKDAYS(Lister!$D$21,F168,Lister!$D$7:$D$13)-Q168)*N168/NETWORKDAYS(Lister!$D$21,Lister!$E$21,Lister!$D$7:$D$13),IF(AND(E168&lt;DATE(2020,31,1),F168&gt;DATE(2020,10,31)),(NETWORKDAYS(Lister!$D$21,Lister!$E$21,Lister!$D$7:$D$13)-Q168)*N168/NETWORKDAYS(Lister!$D$21,Lister!$E$21,Lister!$D$7:$D$13),IF(OR(AND(E168&lt;DATE(2020,10,1),F168&lt;DATE(2020,10,1)),E168&gt;DATE(2020,10,31)),0)))))),0),"")</f>
        <v/>
      </c>
      <c r="Y168" s="50" t="str">
        <f>IFERROR(MAX(IF(OR(O168="",P168="",Q168="",R168="",S168="",T168="",U168=""),"",IF(AND(MONTH(E168)=11,MONTH(F168)=11),(NETWORKDAYS(E168,F168,Lister!$D$7:$D$13)-R168)*N168/NETWORKDAYS(Lister!$D$22,Lister!$E$22,Lister!$D$7:$D$13),IF(AND(MONTH(E168)=11,F168&gt;DATE(2020,11,30)),(NETWORKDAYS(E168,Lister!$E$22,Lister!$D$7:$D$13)-R168)*N168/NETWORKDAYS(Lister!$D$22,Lister!$E$22,Lister!$D$7:$D$13),IF(AND(E168&lt;DATE(2020,11,1),MONTH(F168)=11),(NETWORKDAYS(Lister!$D$22,F168,Lister!$D$7:$D$13)-R168)*N168/NETWORKDAYS(Lister!$D$22,Lister!$E$22,Lister!$D$7:$D$13),IF(AND(E168&lt;DATE(2020,11,1),F168&gt;DATE(2020,11,30)),(NETWORKDAYS(Lister!$D$22,Lister!$E$22,Lister!$D$7:$D$13)-R168)*N168/NETWORKDAYS(Lister!$D$22,Lister!$E$22,Lister!$D$7:$D$13),IF(OR(AND(E168&lt;DATE(2020,11,1),F168&lt;DATE(2020,11,1)),E168&gt;DATE(2020,11,30)),0)))))),0),"")</f>
        <v/>
      </c>
      <c r="Z168" s="50" t="str">
        <f>IFERROR(MAX(IF(OR(O168="",P168="",Q168="",R168="",S168="",T168="",U168=""),"",IF(AND(MONTH(E168)=12,MONTH(F168)=12),(NETWORKDAYS(E168,F168,Lister!$D$7:$D$13)-S168)*N168/NETWORKDAYS(Lister!$D$23,Lister!$E$23,Lister!$D$7:$D$13),IF(AND(MONTH(E168)=12,F168&gt;DATE(2020,12,31)),(NETWORKDAYS(E168,Lister!$E$23,Lister!$D$7:$D$13)-S168)*N168/NETWORKDAYS(Lister!$D$23,Lister!$E$23,Lister!$D$7:$D$13),IF(AND(E168&lt;DATE(2020,12,1),MONTH(F168)=12),(NETWORKDAYS(Lister!$D$23,F168,Lister!$D$7:$D$13)-S168)*N168/NETWORKDAYS(Lister!$D$23,Lister!$E$23,Lister!$D$7:$D$13),IF(AND(E168&lt;DATE(2020,12,1),F168&gt;DATE(2020,12,31)),(NETWORKDAYS(Lister!$D$23,Lister!$E$23,Lister!$D$7:$D$13)-S168)*N168/NETWORKDAYS(Lister!$D$23,Lister!$E$23,Lister!$D$7:$D$13),IF(OR(AND(E168&lt;DATE(2020,12,1),F168&lt;DATE(2020,12,1)),E168&gt;DATE(2020,12,31)),0)))))),0),"")</f>
        <v/>
      </c>
      <c r="AA168" s="50" t="str">
        <f>IFERROR(MAX(IF(OR(O168="",P168="",Q168="",R168="",S168="",T168="",U168=""),"",IF(AND(MONTH(E168)=1,MONTH(F168)=1),(NETWORKDAYS(E168,F168,Lister!$D$7:$D$13)-T168)*N168/NETWORKDAYS(Lister!$D$24,Lister!$E$24,Lister!$D$7:$D$13),IF(AND(MONTH(E168)=1,F168&gt;DATE(2021,1,31)),(NETWORKDAYS(E168,Lister!$E$24,Lister!$D$7:$D$13)-T168)*N168/NETWORKDAYS(Lister!$D$24,Lister!$E$24,Lister!$D$7:$D$13),IF(AND(E168&lt;DATE(2021,1,1),MONTH(F168)=1),(NETWORKDAYS(Lister!$D$24,F168,Lister!$D$7:$D$13)-T168)*N168/NETWORKDAYS(Lister!$D$24,Lister!$E$24,Lister!$D$7:$D$13),IF(AND(E168&lt;DATE(2021,1,1),F168&gt;DATE(2021,1,31)),(NETWORKDAYS(Lister!$D$24,Lister!$E$24,Lister!$D$7:$D$13)-T168)*N168/NETWORKDAYS(Lister!$D$24,Lister!$E$24,Lister!$D$7:$D$13),IF(OR(AND(E168&lt;DATE(2021,1,1),F168&lt;DATE(2021,1,1)),E168&gt;DATE(2021,1,31)),0)))))),0),"")</f>
        <v/>
      </c>
      <c r="AB168" s="50" t="str">
        <f>IFERROR(MAX(IF(OR(O168="",P168="",Q168="",R168="",S168="",T168="",U168=""),"",IF(AND(MONTH(E168)=2,MONTH(F168)=2),(NETWORKDAYS(E168,F168,Lister!$D$7:$D$13)-U168)*N168/NETWORKDAYS(Lister!$D$25,Lister!$E$25,Lister!$D$7:$D$13),IF(AND(E168&lt;DATE(2021,2,1),MONTH(F168)=2),(NETWORKDAYS(Lister!$D$25,F168,Lister!$D$7:$D$13)-U168)*N168/NETWORKDAYS(Lister!$D$25,Lister!$E$25,Lister!$D$7:$D$13),IF(AND(E168&lt;DATE(2021,2,1),F168&lt;DATE(2021,2,1)),0)))),0),"")</f>
        <v/>
      </c>
      <c r="AC168" s="52" t="str">
        <f t="shared" si="13"/>
        <v/>
      </c>
    </row>
    <row r="169" spans="1:29" x14ac:dyDescent="0.35">
      <c r="A169" s="11" t="str">
        <f t="shared" si="14"/>
        <v/>
      </c>
      <c r="B169" s="33"/>
      <c r="C169" s="17"/>
      <c r="D169" s="18"/>
      <c r="E169" s="12"/>
      <c r="F169" s="12"/>
      <c r="G169" s="42" t="str">
        <f>IF(OR(E169="",F169=""),"",NETWORKDAYS(E169,F169,Lister!$D$7:$D$13))</f>
        <v/>
      </c>
      <c r="H169" s="14"/>
      <c r="I169" s="25" t="str">
        <f t="shared" si="10"/>
        <v/>
      </c>
      <c r="J169" s="47"/>
      <c r="K169" s="48"/>
      <c r="L169" s="15"/>
      <c r="M169" s="51" t="str">
        <f t="shared" si="11"/>
        <v/>
      </c>
      <c r="N169" s="49" t="str">
        <f t="shared" si="12"/>
        <v/>
      </c>
      <c r="O169" s="15"/>
      <c r="P169" s="15"/>
      <c r="Q169" s="15"/>
      <c r="R169" s="15"/>
      <c r="S169" s="15"/>
      <c r="T169" s="15"/>
      <c r="U169" s="15"/>
      <c r="V169" s="50" t="str">
        <f>IFERROR(MAX(IF(OR(O169="",P169="",Q169="",R169="",S169="",T169="",U169=""),"",IF(AND(MONTH(E169)=8,MONTH(F169)=8),(NETWORKDAYS(E169,F169,Lister!$D$7:$D$13)-O169)*N169/NETWORKDAYS(Lister!$D$19,Lister!$E$19,Lister!$D$7:$D$13),IF(AND(MONTH(E169)=8,F169&gt;DATE(2020,8,31)),(NETWORKDAYS(E169,Lister!$E$19,Lister!$D$7:$D$13)-O169)*N169/NETWORKDAYS(Lister!$D$19,Lister!$E$19,Lister!$D$7:$D$13),IF(E169&gt;DATE(2020,8,31),0)))),0),"")</f>
        <v/>
      </c>
      <c r="W169" s="50" t="str">
        <f>IFERROR(MAX(IF(OR(O169="",P169="",Q169="",R169="",S169="",T169="",U169=""),"",IF(AND(MONTH(E169)=9,MONTH(F169)=9),(NETWORKDAYS(E169,F169,Lister!$D$7:$D$13)-P169)*N169/NETWORKDAYS(Lister!$D$20,Lister!$E$20,Lister!$D$7:$D$13),IF(AND(MONTH(E169)=9,F169&gt;DATE(2020,9,30)),(NETWORKDAYS(E169,Lister!$E$20,Lister!$D$7:$D$13)-P169)*N169/NETWORKDAYS(Lister!$D$20,Lister!$E$20,Lister!$D$7:$D$13),IF(AND(E169&lt;DATE(2020,9,1),MONTH(F169)=9),(NETWORKDAYS(Lister!$D$20,F169,Lister!$D$7:$D$13)-P169)*N169/NETWORKDAYS(Lister!$D$20,Lister!$E$20,Lister!$D$7:$D$13),IF(AND(E169&lt;DATE(2020,9,1),F169&gt;DATE(2020,9,30)),(NETWORKDAYS(Lister!$D$20,Lister!$E$20,Lister!$D$7:$D$13)-P169)*N169/NETWORKDAYS(Lister!$D$20,Lister!$E$20,Lister!$D$7:$D$13),IF(OR(AND(E169&lt;DATE(2020,9,1),F169&lt;DATE(2020,9,1)),E169&gt;DATE(2020,9,30)),0)))))),0),"")</f>
        <v/>
      </c>
      <c r="X169" s="50" t="str">
        <f>IFERROR(MAX(IF(OR(O169="",P169="",Q169="",R169="",S169="",T169="",U169=""),"",IF(AND(MONTH(E169)=10,MONTH(F169)=10),(NETWORKDAYS(E169,F169,Lister!$D$7:$D$13)-Q169)*N169/NETWORKDAYS(Lister!$D$21,Lister!$E$21,Lister!$D$7:$D$13),IF(AND(MONTH(E169)=10,F169&gt;DATE(2020,10,31)),(NETWORKDAYS(E169,Lister!$E$21,Lister!$D$7:$D$13)-Q169)*N169/NETWORKDAYS(Lister!$D$21,Lister!$E$21,Lister!$D$7:$D$13),IF(AND(E169&lt;DATE(2020,10,1),MONTH(F169)=10),(NETWORKDAYS(Lister!$D$21,F169,Lister!$D$7:$D$13)-Q169)*N169/NETWORKDAYS(Lister!$D$21,Lister!$E$21,Lister!$D$7:$D$13),IF(AND(E169&lt;DATE(2020,31,1),F169&gt;DATE(2020,10,31)),(NETWORKDAYS(Lister!$D$21,Lister!$E$21,Lister!$D$7:$D$13)-Q169)*N169/NETWORKDAYS(Lister!$D$21,Lister!$E$21,Lister!$D$7:$D$13),IF(OR(AND(E169&lt;DATE(2020,10,1),F169&lt;DATE(2020,10,1)),E169&gt;DATE(2020,10,31)),0)))))),0),"")</f>
        <v/>
      </c>
      <c r="Y169" s="50" t="str">
        <f>IFERROR(MAX(IF(OR(O169="",P169="",Q169="",R169="",S169="",T169="",U169=""),"",IF(AND(MONTH(E169)=11,MONTH(F169)=11),(NETWORKDAYS(E169,F169,Lister!$D$7:$D$13)-R169)*N169/NETWORKDAYS(Lister!$D$22,Lister!$E$22,Lister!$D$7:$D$13),IF(AND(MONTH(E169)=11,F169&gt;DATE(2020,11,30)),(NETWORKDAYS(E169,Lister!$E$22,Lister!$D$7:$D$13)-R169)*N169/NETWORKDAYS(Lister!$D$22,Lister!$E$22,Lister!$D$7:$D$13),IF(AND(E169&lt;DATE(2020,11,1),MONTH(F169)=11),(NETWORKDAYS(Lister!$D$22,F169,Lister!$D$7:$D$13)-R169)*N169/NETWORKDAYS(Lister!$D$22,Lister!$E$22,Lister!$D$7:$D$13),IF(AND(E169&lt;DATE(2020,11,1),F169&gt;DATE(2020,11,30)),(NETWORKDAYS(Lister!$D$22,Lister!$E$22,Lister!$D$7:$D$13)-R169)*N169/NETWORKDAYS(Lister!$D$22,Lister!$E$22,Lister!$D$7:$D$13),IF(OR(AND(E169&lt;DATE(2020,11,1),F169&lt;DATE(2020,11,1)),E169&gt;DATE(2020,11,30)),0)))))),0),"")</f>
        <v/>
      </c>
      <c r="Z169" s="50" t="str">
        <f>IFERROR(MAX(IF(OR(O169="",P169="",Q169="",R169="",S169="",T169="",U169=""),"",IF(AND(MONTH(E169)=12,MONTH(F169)=12),(NETWORKDAYS(E169,F169,Lister!$D$7:$D$13)-S169)*N169/NETWORKDAYS(Lister!$D$23,Lister!$E$23,Lister!$D$7:$D$13),IF(AND(MONTH(E169)=12,F169&gt;DATE(2020,12,31)),(NETWORKDAYS(E169,Lister!$E$23,Lister!$D$7:$D$13)-S169)*N169/NETWORKDAYS(Lister!$D$23,Lister!$E$23,Lister!$D$7:$D$13),IF(AND(E169&lt;DATE(2020,12,1),MONTH(F169)=12),(NETWORKDAYS(Lister!$D$23,F169,Lister!$D$7:$D$13)-S169)*N169/NETWORKDAYS(Lister!$D$23,Lister!$E$23,Lister!$D$7:$D$13),IF(AND(E169&lt;DATE(2020,12,1),F169&gt;DATE(2020,12,31)),(NETWORKDAYS(Lister!$D$23,Lister!$E$23,Lister!$D$7:$D$13)-S169)*N169/NETWORKDAYS(Lister!$D$23,Lister!$E$23,Lister!$D$7:$D$13),IF(OR(AND(E169&lt;DATE(2020,12,1),F169&lt;DATE(2020,12,1)),E169&gt;DATE(2020,12,31)),0)))))),0),"")</f>
        <v/>
      </c>
      <c r="AA169" s="50" t="str">
        <f>IFERROR(MAX(IF(OR(O169="",P169="",Q169="",R169="",S169="",T169="",U169=""),"",IF(AND(MONTH(E169)=1,MONTH(F169)=1),(NETWORKDAYS(E169,F169,Lister!$D$7:$D$13)-T169)*N169/NETWORKDAYS(Lister!$D$24,Lister!$E$24,Lister!$D$7:$D$13),IF(AND(MONTH(E169)=1,F169&gt;DATE(2021,1,31)),(NETWORKDAYS(E169,Lister!$E$24,Lister!$D$7:$D$13)-T169)*N169/NETWORKDAYS(Lister!$D$24,Lister!$E$24,Lister!$D$7:$D$13),IF(AND(E169&lt;DATE(2021,1,1),MONTH(F169)=1),(NETWORKDAYS(Lister!$D$24,F169,Lister!$D$7:$D$13)-T169)*N169/NETWORKDAYS(Lister!$D$24,Lister!$E$24,Lister!$D$7:$D$13),IF(AND(E169&lt;DATE(2021,1,1),F169&gt;DATE(2021,1,31)),(NETWORKDAYS(Lister!$D$24,Lister!$E$24,Lister!$D$7:$D$13)-T169)*N169/NETWORKDAYS(Lister!$D$24,Lister!$E$24,Lister!$D$7:$D$13),IF(OR(AND(E169&lt;DATE(2021,1,1),F169&lt;DATE(2021,1,1)),E169&gt;DATE(2021,1,31)),0)))))),0),"")</f>
        <v/>
      </c>
      <c r="AB169" s="50" t="str">
        <f>IFERROR(MAX(IF(OR(O169="",P169="",Q169="",R169="",S169="",T169="",U169=""),"",IF(AND(MONTH(E169)=2,MONTH(F169)=2),(NETWORKDAYS(E169,F169,Lister!$D$7:$D$13)-U169)*N169/NETWORKDAYS(Lister!$D$25,Lister!$E$25,Lister!$D$7:$D$13),IF(AND(E169&lt;DATE(2021,2,1),MONTH(F169)=2),(NETWORKDAYS(Lister!$D$25,F169,Lister!$D$7:$D$13)-U169)*N169/NETWORKDAYS(Lister!$D$25,Lister!$E$25,Lister!$D$7:$D$13),IF(AND(E169&lt;DATE(2021,2,1),F169&lt;DATE(2021,2,1)),0)))),0),"")</f>
        <v/>
      </c>
      <c r="AC169" s="52" t="str">
        <f t="shared" si="13"/>
        <v/>
      </c>
    </row>
    <row r="170" spans="1:29" x14ac:dyDescent="0.35">
      <c r="A170" s="11" t="str">
        <f t="shared" si="14"/>
        <v/>
      </c>
      <c r="B170" s="33"/>
      <c r="C170" s="17"/>
      <c r="D170" s="18"/>
      <c r="E170" s="12"/>
      <c r="F170" s="12"/>
      <c r="G170" s="42" t="str">
        <f>IF(OR(E170="",F170=""),"",NETWORKDAYS(E170,F170,Lister!$D$7:$D$13))</f>
        <v/>
      </c>
      <c r="H170" s="14"/>
      <c r="I170" s="25" t="str">
        <f t="shared" si="10"/>
        <v/>
      </c>
      <c r="J170" s="47"/>
      <c r="K170" s="48"/>
      <c r="L170" s="15"/>
      <c r="M170" s="51" t="str">
        <f t="shared" si="11"/>
        <v/>
      </c>
      <c r="N170" s="49" t="str">
        <f t="shared" si="12"/>
        <v/>
      </c>
      <c r="O170" s="15"/>
      <c r="P170" s="15"/>
      <c r="Q170" s="15"/>
      <c r="R170" s="15"/>
      <c r="S170" s="15"/>
      <c r="T170" s="15"/>
      <c r="U170" s="15"/>
      <c r="V170" s="50" t="str">
        <f>IFERROR(MAX(IF(OR(O170="",P170="",Q170="",R170="",S170="",T170="",U170=""),"",IF(AND(MONTH(E170)=8,MONTH(F170)=8),(NETWORKDAYS(E170,F170,Lister!$D$7:$D$13)-O170)*N170/NETWORKDAYS(Lister!$D$19,Lister!$E$19,Lister!$D$7:$D$13),IF(AND(MONTH(E170)=8,F170&gt;DATE(2020,8,31)),(NETWORKDAYS(E170,Lister!$E$19,Lister!$D$7:$D$13)-O170)*N170/NETWORKDAYS(Lister!$D$19,Lister!$E$19,Lister!$D$7:$D$13),IF(E170&gt;DATE(2020,8,31),0)))),0),"")</f>
        <v/>
      </c>
      <c r="W170" s="50" t="str">
        <f>IFERROR(MAX(IF(OR(O170="",P170="",Q170="",R170="",S170="",T170="",U170=""),"",IF(AND(MONTH(E170)=9,MONTH(F170)=9),(NETWORKDAYS(E170,F170,Lister!$D$7:$D$13)-P170)*N170/NETWORKDAYS(Lister!$D$20,Lister!$E$20,Lister!$D$7:$D$13),IF(AND(MONTH(E170)=9,F170&gt;DATE(2020,9,30)),(NETWORKDAYS(E170,Lister!$E$20,Lister!$D$7:$D$13)-P170)*N170/NETWORKDAYS(Lister!$D$20,Lister!$E$20,Lister!$D$7:$D$13),IF(AND(E170&lt;DATE(2020,9,1),MONTH(F170)=9),(NETWORKDAYS(Lister!$D$20,F170,Lister!$D$7:$D$13)-P170)*N170/NETWORKDAYS(Lister!$D$20,Lister!$E$20,Lister!$D$7:$D$13),IF(AND(E170&lt;DATE(2020,9,1),F170&gt;DATE(2020,9,30)),(NETWORKDAYS(Lister!$D$20,Lister!$E$20,Lister!$D$7:$D$13)-P170)*N170/NETWORKDAYS(Lister!$D$20,Lister!$E$20,Lister!$D$7:$D$13),IF(OR(AND(E170&lt;DATE(2020,9,1),F170&lt;DATE(2020,9,1)),E170&gt;DATE(2020,9,30)),0)))))),0),"")</f>
        <v/>
      </c>
      <c r="X170" s="50" t="str">
        <f>IFERROR(MAX(IF(OR(O170="",P170="",Q170="",R170="",S170="",T170="",U170=""),"",IF(AND(MONTH(E170)=10,MONTH(F170)=10),(NETWORKDAYS(E170,F170,Lister!$D$7:$D$13)-Q170)*N170/NETWORKDAYS(Lister!$D$21,Lister!$E$21,Lister!$D$7:$D$13),IF(AND(MONTH(E170)=10,F170&gt;DATE(2020,10,31)),(NETWORKDAYS(E170,Lister!$E$21,Lister!$D$7:$D$13)-Q170)*N170/NETWORKDAYS(Lister!$D$21,Lister!$E$21,Lister!$D$7:$D$13),IF(AND(E170&lt;DATE(2020,10,1),MONTH(F170)=10),(NETWORKDAYS(Lister!$D$21,F170,Lister!$D$7:$D$13)-Q170)*N170/NETWORKDAYS(Lister!$D$21,Lister!$E$21,Lister!$D$7:$D$13),IF(AND(E170&lt;DATE(2020,31,1),F170&gt;DATE(2020,10,31)),(NETWORKDAYS(Lister!$D$21,Lister!$E$21,Lister!$D$7:$D$13)-Q170)*N170/NETWORKDAYS(Lister!$D$21,Lister!$E$21,Lister!$D$7:$D$13),IF(OR(AND(E170&lt;DATE(2020,10,1),F170&lt;DATE(2020,10,1)),E170&gt;DATE(2020,10,31)),0)))))),0),"")</f>
        <v/>
      </c>
      <c r="Y170" s="50" t="str">
        <f>IFERROR(MAX(IF(OR(O170="",P170="",Q170="",R170="",S170="",T170="",U170=""),"",IF(AND(MONTH(E170)=11,MONTH(F170)=11),(NETWORKDAYS(E170,F170,Lister!$D$7:$D$13)-R170)*N170/NETWORKDAYS(Lister!$D$22,Lister!$E$22,Lister!$D$7:$D$13),IF(AND(MONTH(E170)=11,F170&gt;DATE(2020,11,30)),(NETWORKDAYS(E170,Lister!$E$22,Lister!$D$7:$D$13)-R170)*N170/NETWORKDAYS(Lister!$D$22,Lister!$E$22,Lister!$D$7:$D$13),IF(AND(E170&lt;DATE(2020,11,1),MONTH(F170)=11),(NETWORKDAYS(Lister!$D$22,F170,Lister!$D$7:$D$13)-R170)*N170/NETWORKDAYS(Lister!$D$22,Lister!$E$22,Lister!$D$7:$D$13),IF(AND(E170&lt;DATE(2020,11,1),F170&gt;DATE(2020,11,30)),(NETWORKDAYS(Lister!$D$22,Lister!$E$22,Lister!$D$7:$D$13)-R170)*N170/NETWORKDAYS(Lister!$D$22,Lister!$E$22,Lister!$D$7:$D$13),IF(OR(AND(E170&lt;DATE(2020,11,1),F170&lt;DATE(2020,11,1)),E170&gt;DATE(2020,11,30)),0)))))),0),"")</f>
        <v/>
      </c>
      <c r="Z170" s="50" t="str">
        <f>IFERROR(MAX(IF(OR(O170="",P170="",Q170="",R170="",S170="",T170="",U170=""),"",IF(AND(MONTH(E170)=12,MONTH(F170)=12),(NETWORKDAYS(E170,F170,Lister!$D$7:$D$13)-S170)*N170/NETWORKDAYS(Lister!$D$23,Lister!$E$23,Lister!$D$7:$D$13),IF(AND(MONTH(E170)=12,F170&gt;DATE(2020,12,31)),(NETWORKDAYS(E170,Lister!$E$23,Lister!$D$7:$D$13)-S170)*N170/NETWORKDAYS(Lister!$D$23,Lister!$E$23,Lister!$D$7:$D$13),IF(AND(E170&lt;DATE(2020,12,1),MONTH(F170)=12),(NETWORKDAYS(Lister!$D$23,F170,Lister!$D$7:$D$13)-S170)*N170/NETWORKDAYS(Lister!$D$23,Lister!$E$23,Lister!$D$7:$D$13),IF(AND(E170&lt;DATE(2020,12,1),F170&gt;DATE(2020,12,31)),(NETWORKDAYS(Lister!$D$23,Lister!$E$23,Lister!$D$7:$D$13)-S170)*N170/NETWORKDAYS(Lister!$D$23,Lister!$E$23,Lister!$D$7:$D$13),IF(OR(AND(E170&lt;DATE(2020,12,1),F170&lt;DATE(2020,12,1)),E170&gt;DATE(2020,12,31)),0)))))),0),"")</f>
        <v/>
      </c>
      <c r="AA170" s="50" t="str">
        <f>IFERROR(MAX(IF(OR(O170="",P170="",Q170="",R170="",S170="",T170="",U170=""),"",IF(AND(MONTH(E170)=1,MONTH(F170)=1),(NETWORKDAYS(E170,F170,Lister!$D$7:$D$13)-T170)*N170/NETWORKDAYS(Lister!$D$24,Lister!$E$24,Lister!$D$7:$D$13),IF(AND(MONTH(E170)=1,F170&gt;DATE(2021,1,31)),(NETWORKDAYS(E170,Lister!$E$24,Lister!$D$7:$D$13)-T170)*N170/NETWORKDAYS(Lister!$D$24,Lister!$E$24,Lister!$D$7:$D$13),IF(AND(E170&lt;DATE(2021,1,1),MONTH(F170)=1),(NETWORKDAYS(Lister!$D$24,F170,Lister!$D$7:$D$13)-T170)*N170/NETWORKDAYS(Lister!$D$24,Lister!$E$24,Lister!$D$7:$D$13),IF(AND(E170&lt;DATE(2021,1,1),F170&gt;DATE(2021,1,31)),(NETWORKDAYS(Lister!$D$24,Lister!$E$24,Lister!$D$7:$D$13)-T170)*N170/NETWORKDAYS(Lister!$D$24,Lister!$E$24,Lister!$D$7:$D$13),IF(OR(AND(E170&lt;DATE(2021,1,1),F170&lt;DATE(2021,1,1)),E170&gt;DATE(2021,1,31)),0)))))),0),"")</f>
        <v/>
      </c>
      <c r="AB170" s="50" t="str">
        <f>IFERROR(MAX(IF(OR(O170="",P170="",Q170="",R170="",S170="",T170="",U170=""),"",IF(AND(MONTH(E170)=2,MONTH(F170)=2),(NETWORKDAYS(E170,F170,Lister!$D$7:$D$13)-U170)*N170/NETWORKDAYS(Lister!$D$25,Lister!$E$25,Lister!$D$7:$D$13),IF(AND(E170&lt;DATE(2021,2,1),MONTH(F170)=2),(NETWORKDAYS(Lister!$D$25,F170,Lister!$D$7:$D$13)-U170)*N170/NETWORKDAYS(Lister!$D$25,Lister!$E$25,Lister!$D$7:$D$13),IF(AND(E170&lt;DATE(2021,2,1),F170&lt;DATE(2021,2,1)),0)))),0),"")</f>
        <v/>
      </c>
      <c r="AC170" s="52" t="str">
        <f t="shared" si="13"/>
        <v/>
      </c>
    </row>
    <row r="171" spans="1:29" x14ac:dyDescent="0.35">
      <c r="A171" s="11" t="str">
        <f t="shared" si="14"/>
        <v/>
      </c>
      <c r="B171" s="33"/>
      <c r="C171" s="17"/>
      <c r="D171" s="18"/>
      <c r="E171" s="12"/>
      <c r="F171" s="12"/>
      <c r="G171" s="42" t="str">
        <f>IF(OR(E171="",F171=""),"",NETWORKDAYS(E171,F171,Lister!$D$7:$D$13))</f>
        <v/>
      </c>
      <c r="H171" s="14"/>
      <c r="I171" s="25" t="str">
        <f t="shared" si="10"/>
        <v/>
      </c>
      <c r="J171" s="47"/>
      <c r="K171" s="48"/>
      <c r="L171" s="15"/>
      <c r="M171" s="51" t="str">
        <f t="shared" si="11"/>
        <v/>
      </c>
      <c r="N171" s="49" t="str">
        <f t="shared" si="12"/>
        <v/>
      </c>
      <c r="O171" s="15"/>
      <c r="P171" s="15"/>
      <c r="Q171" s="15"/>
      <c r="R171" s="15"/>
      <c r="S171" s="15"/>
      <c r="T171" s="15"/>
      <c r="U171" s="15"/>
      <c r="V171" s="50" t="str">
        <f>IFERROR(MAX(IF(OR(O171="",P171="",Q171="",R171="",S171="",T171="",U171=""),"",IF(AND(MONTH(E171)=8,MONTH(F171)=8),(NETWORKDAYS(E171,F171,Lister!$D$7:$D$13)-O171)*N171/NETWORKDAYS(Lister!$D$19,Lister!$E$19,Lister!$D$7:$D$13),IF(AND(MONTH(E171)=8,F171&gt;DATE(2020,8,31)),(NETWORKDAYS(E171,Lister!$E$19,Lister!$D$7:$D$13)-O171)*N171/NETWORKDAYS(Lister!$D$19,Lister!$E$19,Lister!$D$7:$D$13),IF(E171&gt;DATE(2020,8,31),0)))),0),"")</f>
        <v/>
      </c>
      <c r="W171" s="50" t="str">
        <f>IFERROR(MAX(IF(OR(O171="",P171="",Q171="",R171="",S171="",T171="",U171=""),"",IF(AND(MONTH(E171)=9,MONTH(F171)=9),(NETWORKDAYS(E171,F171,Lister!$D$7:$D$13)-P171)*N171/NETWORKDAYS(Lister!$D$20,Lister!$E$20,Lister!$D$7:$D$13),IF(AND(MONTH(E171)=9,F171&gt;DATE(2020,9,30)),(NETWORKDAYS(E171,Lister!$E$20,Lister!$D$7:$D$13)-P171)*N171/NETWORKDAYS(Lister!$D$20,Lister!$E$20,Lister!$D$7:$D$13),IF(AND(E171&lt;DATE(2020,9,1),MONTH(F171)=9),(NETWORKDAYS(Lister!$D$20,F171,Lister!$D$7:$D$13)-P171)*N171/NETWORKDAYS(Lister!$D$20,Lister!$E$20,Lister!$D$7:$D$13),IF(AND(E171&lt;DATE(2020,9,1),F171&gt;DATE(2020,9,30)),(NETWORKDAYS(Lister!$D$20,Lister!$E$20,Lister!$D$7:$D$13)-P171)*N171/NETWORKDAYS(Lister!$D$20,Lister!$E$20,Lister!$D$7:$D$13),IF(OR(AND(E171&lt;DATE(2020,9,1),F171&lt;DATE(2020,9,1)),E171&gt;DATE(2020,9,30)),0)))))),0),"")</f>
        <v/>
      </c>
      <c r="X171" s="50" t="str">
        <f>IFERROR(MAX(IF(OR(O171="",P171="",Q171="",R171="",S171="",T171="",U171=""),"",IF(AND(MONTH(E171)=10,MONTH(F171)=10),(NETWORKDAYS(E171,F171,Lister!$D$7:$D$13)-Q171)*N171/NETWORKDAYS(Lister!$D$21,Lister!$E$21,Lister!$D$7:$D$13),IF(AND(MONTH(E171)=10,F171&gt;DATE(2020,10,31)),(NETWORKDAYS(E171,Lister!$E$21,Lister!$D$7:$D$13)-Q171)*N171/NETWORKDAYS(Lister!$D$21,Lister!$E$21,Lister!$D$7:$D$13),IF(AND(E171&lt;DATE(2020,10,1),MONTH(F171)=10),(NETWORKDAYS(Lister!$D$21,F171,Lister!$D$7:$D$13)-Q171)*N171/NETWORKDAYS(Lister!$D$21,Lister!$E$21,Lister!$D$7:$D$13),IF(AND(E171&lt;DATE(2020,31,1),F171&gt;DATE(2020,10,31)),(NETWORKDAYS(Lister!$D$21,Lister!$E$21,Lister!$D$7:$D$13)-Q171)*N171/NETWORKDAYS(Lister!$D$21,Lister!$E$21,Lister!$D$7:$D$13),IF(OR(AND(E171&lt;DATE(2020,10,1),F171&lt;DATE(2020,10,1)),E171&gt;DATE(2020,10,31)),0)))))),0),"")</f>
        <v/>
      </c>
      <c r="Y171" s="50" t="str">
        <f>IFERROR(MAX(IF(OR(O171="",P171="",Q171="",R171="",S171="",T171="",U171=""),"",IF(AND(MONTH(E171)=11,MONTH(F171)=11),(NETWORKDAYS(E171,F171,Lister!$D$7:$D$13)-R171)*N171/NETWORKDAYS(Lister!$D$22,Lister!$E$22,Lister!$D$7:$D$13),IF(AND(MONTH(E171)=11,F171&gt;DATE(2020,11,30)),(NETWORKDAYS(E171,Lister!$E$22,Lister!$D$7:$D$13)-R171)*N171/NETWORKDAYS(Lister!$D$22,Lister!$E$22,Lister!$D$7:$D$13),IF(AND(E171&lt;DATE(2020,11,1),MONTH(F171)=11),(NETWORKDAYS(Lister!$D$22,F171,Lister!$D$7:$D$13)-R171)*N171/NETWORKDAYS(Lister!$D$22,Lister!$E$22,Lister!$D$7:$D$13),IF(AND(E171&lt;DATE(2020,11,1),F171&gt;DATE(2020,11,30)),(NETWORKDAYS(Lister!$D$22,Lister!$E$22,Lister!$D$7:$D$13)-R171)*N171/NETWORKDAYS(Lister!$D$22,Lister!$E$22,Lister!$D$7:$D$13),IF(OR(AND(E171&lt;DATE(2020,11,1),F171&lt;DATE(2020,11,1)),E171&gt;DATE(2020,11,30)),0)))))),0),"")</f>
        <v/>
      </c>
      <c r="Z171" s="50" t="str">
        <f>IFERROR(MAX(IF(OR(O171="",P171="",Q171="",R171="",S171="",T171="",U171=""),"",IF(AND(MONTH(E171)=12,MONTH(F171)=12),(NETWORKDAYS(E171,F171,Lister!$D$7:$D$13)-S171)*N171/NETWORKDAYS(Lister!$D$23,Lister!$E$23,Lister!$D$7:$D$13),IF(AND(MONTH(E171)=12,F171&gt;DATE(2020,12,31)),(NETWORKDAYS(E171,Lister!$E$23,Lister!$D$7:$D$13)-S171)*N171/NETWORKDAYS(Lister!$D$23,Lister!$E$23,Lister!$D$7:$D$13),IF(AND(E171&lt;DATE(2020,12,1),MONTH(F171)=12),(NETWORKDAYS(Lister!$D$23,F171,Lister!$D$7:$D$13)-S171)*N171/NETWORKDAYS(Lister!$D$23,Lister!$E$23,Lister!$D$7:$D$13),IF(AND(E171&lt;DATE(2020,12,1),F171&gt;DATE(2020,12,31)),(NETWORKDAYS(Lister!$D$23,Lister!$E$23,Lister!$D$7:$D$13)-S171)*N171/NETWORKDAYS(Lister!$D$23,Lister!$E$23,Lister!$D$7:$D$13),IF(OR(AND(E171&lt;DATE(2020,12,1),F171&lt;DATE(2020,12,1)),E171&gt;DATE(2020,12,31)),0)))))),0),"")</f>
        <v/>
      </c>
      <c r="AA171" s="50" t="str">
        <f>IFERROR(MAX(IF(OR(O171="",P171="",Q171="",R171="",S171="",T171="",U171=""),"",IF(AND(MONTH(E171)=1,MONTH(F171)=1),(NETWORKDAYS(E171,F171,Lister!$D$7:$D$13)-T171)*N171/NETWORKDAYS(Lister!$D$24,Lister!$E$24,Lister!$D$7:$D$13),IF(AND(MONTH(E171)=1,F171&gt;DATE(2021,1,31)),(NETWORKDAYS(E171,Lister!$E$24,Lister!$D$7:$D$13)-T171)*N171/NETWORKDAYS(Lister!$D$24,Lister!$E$24,Lister!$D$7:$D$13),IF(AND(E171&lt;DATE(2021,1,1),MONTH(F171)=1),(NETWORKDAYS(Lister!$D$24,F171,Lister!$D$7:$D$13)-T171)*N171/NETWORKDAYS(Lister!$D$24,Lister!$E$24,Lister!$D$7:$D$13),IF(AND(E171&lt;DATE(2021,1,1),F171&gt;DATE(2021,1,31)),(NETWORKDAYS(Lister!$D$24,Lister!$E$24,Lister!$D$7:$D$13)-T171)*N171/NETWORKDAYS(Lister!$D$24,Lister!$E$24,Lister!$D$7:$D$13),IF(OR(AND(E171&lt;DATE(2021,1,1),F171&lt;DATE(2021,1,1)),E171&gt;DATE(2021,1,31)),0)))))),0),"")</f>
        <v/>
      </c>
      <c r="AB171" s="50" t="str">
        <f>IFERROR(MAX(IF(OR(O171="",P171="",Q171="",R171="",S171="",T171="",U171=""),"",IF(AND(MONTH(E171)=2,MONTH(F171)=2),(NETWORKDAYS(E171,F171,Lister!$D$7:$D$13)-U171)*N171/NETWORKDAYS(Lister!$D$25,Lister!$E$25,Lister!$D$7:$D$13),IF(AND(E171&lt;DATE(2021,2,1),MONTH(F171)=2),(NETWORKDAYS(Lister!$D$25,F171,Lister!$D$7:$D$13)-U171)*N171/NETWORKDAYS(Lister!$D$25,Lister!$E$25,Lister!$D$7:$D$13),IF(AND(E171&lt;DATE(2021,2,1),F171&lt;DATE(2021,2,1)),0)))),0),"")</f>
        <v/>
      </c>
      <c r="AC171" s="52" t="str">
        <f t="shared" si="13"/>
        <v/>
      </c>
    </row>
    <row r="172" spans="1:29" x14ac:dyDescent="0.35">
      <c r="A172" s="11" t="str">
        <f t="shared" si="14"/>
        <v/>
      </c>
      <c r="B172" s="33"/>
      <c r="C172" s="17"/>
      <c r="D172" s="18"/>
      <c r="E172" s="12"/>
      <c r="F172" s="12"/>
      <c r="G172" s="42" t="str">
        <f>IF(OR(E172="",F172=""),"",NETWORKDAYS(E172,F172,Lister!$D$7:$D$13))</f>
        <v/>
      </c>
      <c r="H172" s="14"/>
      <c r="I172" s="25" t="str">
        <f t="shared" si="10"/>
        <v/>
      </c>
      <c r="J172" s="47"/>
      <c r="K172" s="48"/>
      <c r="L172" s="15"/>
      <c r="M172" s="51" t="str">
        <f t="shared" si="11"/>
        <v/>
      </c>
      <c r="N172" s="49" t="str">
        <f t="shared" si="12"/>
        <v/>
      </c>
      <c r="O172" s="15"/>
      <c r="P172" s="15"/>
      <c r="Q172" s="15"/>
      <c r="R172" s="15"/>
      <c r="S172" s="15"/>
      <c r="T172" s="15"/>
      <c r="U172" s="15"/>
      <c r="V172" s="50" t="str">
        <f>IFERROR(MAX(IF(OR(O172="",P172="",Q172="",R172="",S172="",T172="",U172=""),"",IF(AND(MONTH(E172)=8,MONTH(F172)=8),(NETWORKDAYS(E172,F172,Lister!$D$7:$D$13)-O172)*N172/NETWORKDAYS(Lister!$D$19,Lister!$E$19,Lister!$D$7:$D$13),IF(AND(MONTH(E172)=8,F172&gt;DATE(2020,8,31)),(NETWORKDAYS(E172,Lister!$E$19,Lister!$D$7:$D$13)-O172)*N172/NETWORKDAYS(Lister!$D$19,Lister!$E$19,Lister!$D$7:$D$13),IF(E172&gt;DATE(2020,8,31),0)))),0),"")</f>
        <v/>
      </c>
      <c r="W172" s="50" t="str">
        <f>IFERROR(MAX(IF(OR(O172="",P172="",Q172="",R172="",S172="",T172="",U172=""),"",IF(AND(MONTH(E172)=9,MONTH(F172)=9),(NETWORKDAYS(E172,F172,Lister!$D$7:$D$13)-P172)*N172/NETWORKDAYS(Lister!$D$20,Lister!$E$20,Lister!$D$7:$D$13),IF(AND(MONTH(E172)=9,F172&gt;DATE(2020,9,30)),(NETWORKDAYS(E172,Lister!$E$20,Lister!$D$7:$D$13)-P172)*N172/NETWORKDAYS(Lister!$D$20,Lister!$E$20,Lister!$D$7:$D$13),IF(AND(E172&lt;DATE(2020,9,1),MONTH(F172)=9),(NETWORKDAYS(Lister!$D$20,F172,Lister!$D$7:$D$13)-P172)*N172/NETWORKDAYS(Lister!$D$20,Lister!$E$20,Lister!$D$7:$D$13),IF(AND(E172&lt;DATE(2020,9,1),F172&gt;DATE(2020,9,30)),(NETWORKDAYS(Lister!$D$20,Lister!$E$20,Lister!$D$7:$D$13)-P172)*N172/NETWORKDAYS(Lister!$D$20,Lister!$E$20,Lister!$D$7:$D$13),IF(OR(AND(E172&lt;DATE(2020,9,1),F172&lt;DATE(2020,9,1)),E172&gt;DATE(2020,9,30)),0)))))),0),"")</f>
        <v/>
      </c>
      <c r="X172" s="50" t="str">
        <f>IFERROR(MAX(IF(OR(O172="",P172="",Q172="",R172="",S172="",T172="",U172=""),"",IF(AND(MONTH(E172)=10,MONTH(F172)=10),(NETWORKDAYS(E172,F172,Lister!$D$7:$D$13)-Q172)*N172/NETWORKDAYS(Lister!$D$21,Lister!$E$21,Lister!$D$7:$D$13),IF(AND(MONTH(E172)=10,F172&gt;DATE(2020,10,31)),(NETWORKDAYS(E172,Lister!$E$21,Lister!$D$7:$D$13)-Q172)*N172/NETWORKDAYS(Lister!$D$21,Lister!$E$21,Lister!$D$7:$D$13),IF(AND(E172&lt;DATE(2020,10,1),MONTH(F172)=10),(NETWORKDAYS(Lister!$D$21,F172,Lister!$D$7:$D$13)-Q172)*N172/NETWORKDAYS(Lister!$D$21,Lister!$E$21,Lister!$D$7:$D$13),IF(AND(E172&lt;DATE(2020,31,1),F172&gt;DATE(2020,10,31)),(NETWORKDAYS(Lister!$D$21,Lister!$E$21,Lister!$D$7:$D$13)-Q172)*N172/NETWORKDAYS(Lister!$D$21,Lister!$E$21,Lister!$D$7:$D$13),IF(OR(AND(E172&lt;DATE(2020,10,1),F172&lt;DATE(2020,10,1)),E172&gt;DATE(2020,10,31)),0)))))),0),"")</f>
        <v/>
      </c>
      <c r="Y172" s="50" t="str">
        <f>IFERROR(MAX(IF(OR(O172="",P172="",Q172="",R172="",S172="",T172="",U172=""),"",IF(AND(MONTH(E172)=11,MONTH(F172)=11),(NETWORKDAYS(E172,F172,Lister!$D$7:$D$13)-R172)*N172/NETWORKDAYS(Lister!$D$22,Lister!$E$22,Lister!$D$7:$D$13),IF(AND(MONTH(E172)=11,F172&gt;DATE(2020,11,30)),(NETWORKDAYS(E172,Lister!$E$22,Lister!$D$7:$D$13)-R172)*N172/NETWORKDAYS(Lister!$D$22,Lister!$E$22,Lister!$D$7:$D$13),IF(AND(E172&lt;DATE(2020,11,1),MONTH(F172)=11),(NETWORKDAYS(Lister!$D$22,F172,Lister!$D$7:$D$13)-R172)*N172/NETWORKDAYS(Lister!$D$22,Lister!$E$22,Lister!$D$7:$D$13),IF(AND(E172&lt;DATE(2020,11,1),F172&gt;DATE(2020,11,30)),(NETWORKDAYS(Lister!$D$22,Lister!$E$22,Lister!$D$7:$D$13)-R172)*N172/NETWORKDAYS(Lister!$D$22,Lister!$E$22,Lister!$D$7:$D$13),IF(OR(AND(E172&lt;DATE(2020,11,1),F172&lt;DATE(2020,11,1)),E172&gt;DATE(2020,11,30)),0)))))),0),"")</f>
        <v/>
      </c>
      <c r="Z172" s="50" t="str">
        <f>IFERROR(MAX(IF(OR(O172="",P172="",Q172="",R172="",S172="",T172="",U172=""),"",IF(AND(MONTH(E172)=12,MONTH(F172)=12),(NETWORKDAYS(E172,F172,Lister!$D$7:$D$13)-S172)*N172/NETWORKDAYS(Lister!$D$23,Lister!$E$23,Lister!$D$7:$D$13),IF(AND(MONTH(E172)=12,F172&gt;DATE(2020,12,31)),(NETWORKDAYS(E172,Lister!$E$23,Lister!$D$7:$D$13)-S172)*N172/NETWORKDAYS(Lister!$D$23,Lister!$E$23,Lister!$D$7:$D$13),IF(AND(E172&lt;DATE(2020,12,1),MONTH(F172)=12),(NETWORKDAYS(Lister!$D$23,F172,Lister!$D$7:$D$13)-S172)*N172/NETWORKDAYS(Lister!$D$23,Lister!$E$23,Lister!$D$7:$D$13),IF(AND(E172&lt;DATE(2020,12,1),F172&gt;DATE(2020,12,31)),(NETWORKDAYS(Lister!$D$23,Lister!$E$23,Lister!$D$7:$D$13)-S172)*N172/NETWORKDAYS(Lister!$D$23,Lister!$E$23,Lister!$D$7:$D$13),IF(OR(AND(E172&lt;DATE(2020,12,1),F172&lt;DATE(2020,12,1)),E172&gt;DATE(2020,12,31)),0)))))),0),"")</f>
        <v/>
      </c>
      <c r="AA172" s="50" t="str">
        <f>IFERROR(MAX(IF(OR(O172="",P172="",Q172="",R172="",S172="",T172="",U172=""),"",IF(AND(MONTH(E172)=1,MONTH(F172)=1),(NETWORKDAYS(E172,F172,Lister!$D$7:$D$13)-T172)*N172/NETWORKDAYS(Lister!$D$24,Lister!$E$24,Lister!$D$7:$D$13),IF(AND(MONTH(E172)=1,F172&gt;DATE(2021,1,31)),(NETWORKDAYS(E172,Lister!$E$24,Lister!$D$7:$D$13)-T172)*N172/NETWORKDAYS(Lister!$D$24,Lister!$E$24,Lister!$D$7:$D$13),IF(AND(E172&lt;DATE(2021,1,1),MONTH(F172)=1),(NETWORKDAYS(Lister!$D$24,F172,Lister!$D$7:$D$13)-T172)*N172/NETWORKDAYS(Lister!$D$24,Lister!$E$24,Lister!$D$7:$D$13),IF(AND(E172&lt;DATE(2021,1,1),F172&gt;DATE(2021,1,31)),(NETWORKDAYS(Lister!$D$24,Lister!$E$24,Lister!$D$7:$D$13)-T172)*N172/NETWORKDAYS(Lister!$D$24,Lister!$E$24,Lister!$D$7:$D$13),IF(OR(AND(E172&lt;DATE(2021,1,1),F172&lt;DATE(2021,1,1)),E172&gt;DATE(2021,1,31)),0)))))),0),"")</f>
        <v/>
      </c>
      <c r="AB172" s="50" t="str">
        <f>IFERROR(MAX(IF(OR(O172="",P172="",Q172="",R172="",S172="",T172="",U172=""),"",IF(AND(MONTH(E172)=2,MONTH(F172)=2),(NETWORKDAYS(E172,F172,Lister!$D$7:$D$13)-U172)*N172/NETWORKDAYS(Lister!$D$25,Lister!$E$25,Lister!$D$7:$D$13),IF(AND(E172&lt;DATE(2021,2,1),MONTH(F172)=2),(NETWORKDAYS(Lister!$D$25,F172,Lister!$D$7:$D$13)-U172)*N172/NETWORKDAYS(Lister!$D$25,Lister!$E$25,Lister!$D$7:$D$13),IF(AND(E172&lt;DATE(2021,2,1),F172&lt;DATE(2021,2,1)),0)))),0),"")</f>
        <v/>
      </c>
      <c r="AC172" s="52" t="str">
        <f t="shared" si="13"/>
        <v/>
      </c>
    </row>
    <row r="173" spans="1:29" x14ac:dyDescent="0.35">
      <c r="A173" s="11" t="str">
        <f t="shared" si="14"/>
        <v/>
      </c>
      <c r="B173" s="33"/>
      <c r="C173" s="17"/>
      <c r="D173" s="18"/>
      <c r="E173" s="12"/>
      <c r="F173" s="12"/>
      <c r="G173" s="42" t="str">
        <f>IF(OR(E173="",F173=""),"",NETWORKDAYS(E173,F173,Lister!$D$7:$D$13))</f>
        <v/>
      </c>
      <c r="H173" s="14"/>
      <c r="I173" s="25" t="str">
        <f t="shared" si="10"/>
        <v/>
      </c>
      <c r="J173" s="47"/>
      <c r="K173" s="48"/>
      <c r="L173" s="15"/>
      <c r="M173" s="51" t="str">
        <f t="shared" si="11"/>
        <v/>
      </c>
      <c r="N173" s="49" t="str">
        <f t="shared" si="12"/>
        <v/>
      </c>
      <c r="O173" s="15"/>
      <c r="P173" s="15"/>
      <c r="Q173" s="15"/>
      <c r="R173" s="15"/>
      <c r="S173" s="15"/>
      <c r="T173" s="15"/>
      <c r="U173" s="15"/>
      <c r="V173" s="50" t="str">
        <f>IFERROR(MAX(IF(OR(O173="",P173="",Q173="",R173="",S173="",T173="",U173=""),"",IF(AND(MONTH(E173)=8,MONTH(F173)=8),(NETWORKDAYS(E173,F173,Lister!$D$7:$D$13)-O173)*N173/NETWORKDAYS(Lister!$D$19,Lister!$E$19,Lister!$D$7:$D$13),IF(AND(MONTH(E173)=8,F173&gt;DATE(2020,8,31)),(NETWORKDAYS(E173,Lister!$E$19,Lister!$D$7:$D$13)-O173)*N173/NETWORKDAYS(Lister!$D$19,Lister!$E$19,Lister!$D$7:$D$13),IF(E173&gt;DATE(2020,8,31),0)))),0),"")</f>
        <v/>
      </c>
      <c r="W173" s="50" t="str">
        <f>IFERROR(MAX(IF(OR(O173="",P173="",Q173="",R173="",S173="",T173="",U173=""),"",IF(AND(MONTH(E173)=9,MONTH(F173)=9),(NETWORKDAYS(E173,F173,Lister!$D$7:$D$13)-P173)*N173/NETWORKDAYS(Lister!$D$20,Lister!$E$20,Lister!$D$7:$D$13),IF(AND(MONTH(E173)=9,F173&gt;DATE(2020,9,30)),(NETWORKDAYS(E173,Lister!$E$20,Lister!$D$7:$D$13)-P173)*N173/NETWORKDAYS(Lister!$D$20,Lister!$E$20,Lister!$D$7:$D$13),IF(AND(E173&lt;DATE(2020,9,1),MONTH(F173)=9),(NETWORKDAYS(Lister!$D$20,F173,Lister!$D$7:$D$13)-P173)*N173/NETWORKDAYS(Lister!$D$20,Lister!$E$20,Lister!$D$7:$D$13),IF(AND(E173&lt;DATE(2020,9,1),F173&gt;DATE(2020,9,30)),(NETWORKDAYS(Lister!$D$20,Lister!$E$20,Lister!$D$7:$D$13)-P173)*N173/NETWORKDAYS(Lister!$D$20,Lister!$E$20,Lister!$D$7:$D$13),IF(OR(AND(E173&lt;DATE(2020,9,1),F173&lt;DATE(2020,9,1)),E173&gt;DATE(2020,9,30)),0)))))),0),"")</f>
        <v/>
      </c>
      <c r="X173" s="50" t="str">
        <f>IFERROR(MAX(IF(OR(O173="",P173="",Q173="",R173="",S173="",T173="",U173=""),"",IF(AND(MONTH(E173)=10,MONTH(F173)=10),(NETWORKDAYS(E173,F173,Lister!$D$7:$D$13)-Q173)*N173/NETWORKDAYS(Lister!$D$21,Lister!$E$21,Lister!$D$7:$D$13),IF(AND(MONTH(E173)=10,F173&gt;DATE(2020,10,31)),(NETWORKDAYS(E173,Lister!$E$21,Lister!$D$7:$D$13)-Q173)*N173/NETWORKDAYS(Lister!$D$21,Lister!$E$21,Lister!$D$7:$D$13),IF(AND(E173&lt;DATE(2020,10,1),MONTH(F173)=10),(NETWORKDAYS(Lister!$D$21,F173,Lister!$D$7:$D$13)-Q173)*N173/NETWORKDAYS(Lister!$D$21,Lister!$E$21,Lister!$D$7:$D$13),IF(AND(E173&lt;DATE(2020,31,1),F173&gt;DATE(2020,10,31)),(NETWORKDAYS(Lister!$D$21,Lister!$E$21,Lister!$D$7:$D$13)-Q173)*N173/NETWORKDAYS(Lister!$D$21,Lister!$E$21,Lister!$D$7:$D$13),IF(OR(AND(E173&lt;DATE(2020,10,1),F173&lt;DATE(2020,10,1)),E173&gt;DATE(2020,10,31)),0)))))),0),"")</f>
        <v/>
      </c>
      <c r="Y173" s="50" t="str">
        <f>IFERROR(MAX(IF(OR(O173="",P173="",Q173="",R173="",S173="",T173="",U173=""),"",IF(AND(MONTH(E173)=11,MONTH(F173)=11),(NETWORKDAYS(E173,F173,Lister!$D$7:$D$13)-R173)*N173/NETWORKDAYS(Lister!$D$22,Lister!$E$22,Lister!$D$7:$D$13),IF(AND(MONTH(E173)=11,F173&gt;DATE(2020,11,30)),(NETWORKDAYS(E173,Lister!$E$22,Lister!$D$7:$D$13)-R173)*N173/NETWORKDAYS(Lister!$D$22,Lister!$E$22,Lister!$D$7:$D$13),IF(AND(E173&lt;DATE(2020,11,1),MONTH(F173)=11),(NETWORKDAYS(Lister!$D$22,F173,Lister!$D$7:$D$13)-R173)*N173/NETWORKDAYS(Lister!$D$22,Lister!$E$22,Lister!$D$7:$D$13),IF(AND(E173&lt;DATE(2020,11,1),F173&gt;DATE(2020,11,30)),(NETWORKDAYS(Lister!$D$22,Lister!$E$22,Lister!$D$7:$D$13)-R173)*N173/NETWORKDAYS(Lister!$D$22,Lister!$E$22,Lister!$D$7:$D$13),IF(OR(AND(E173&lt;DATE(2020,11,1),F173&lt;DATE(2020,11,1)),E173&gt;DATE(2020,11,30)),0)))))),0),"")</f>
        <v/>
      </c>
      <c r="Z173" s="50" t="str">
        <f>IFERROR(MAX(IF(OR(O173="",P173="",Q173="",R173="",S173="",T173="",U173=""),"",IF(AND(MONTH(E173)=12,MONTH(F173)=12),(NETWORKDAYS(E173,F173,Lister!$D$7:$D$13)-S173)*N173/NETWORKDAYS(Lister!$D$23,Lister!$E$23,Lister!$D$7:$D$13),IF(AND(MONTH(E173)=12,F173&gt;DATE(2020,12,31)),(NETWORKDAYS(E173,Lister!$E$23,Lister!$D$7:$D$13)-S173)*N173/NETWORKDAYS(Lister!$D$23,Lister!$E$23,Lister!$D$7:$D$13),IF(AND(E173&lt;DATE(2020,12,1),MONTH(F173)=12),(NETWORKDAYS(Lister!$D$23,F173,Lister!$D$7:$D$13)-S173)*N173/NETWORKDAYS(Lister!$D$23,Lister!$E$23,Lister!$D$7:$D$13),IF(AND(E173&lt;DATE(2020,12,1),F173&gt;DATE(2020,12,31)),(NETWORKDAYS(Lister!$D$23,Lister!$E$23,Lister!$D$7:$D$13)-S173)*N173/NETWORKDAYS(Lister!$D$23,Lister!$E$23,Lister!$D$7:$D$13),IF(OR(AND(E173&lt;DATE(2020,12,1),F173&lt;DATE(2020,12,1)),E173&gt;DATE(2020,12,31)),0)))))),0),"")</f>
        <v/>
      </c>
      <c r="AA173" s="50" t="str">
        <f>IFERROR(MAX(IF(OR(O173="",P173="",Q173="",R173="",S173="",T173="",U173=""),"",IF(AND(MONTH(E173)=1,MONTH(F173)=1),(NETWORKDAYS(E173,F173,Lister!$D$7:$D$13)-T173)*N173/NETWORKDAYS(Lister!$D$24,Lister!$E$24,Lister!$D$7:$D$13),IF(AND(MONTH(E173)=1,F173&gt;DATE(2021,1,31)),(NETWORKDAYS(E173,Lister!$E$24,Lister!$D$7:$D$13)-T173)*N173/NETWORKDAYS(Lister!$D$24,Lister!$E$24,Lister!$D$7:$D$13),IF(AND(E173&lt;DATE(2021,1,1),MONTH(F173)=1),(NETWORKDAYS(Lister!$D$24,F173,Lister!$D$7:$D$13)-T173)*N173/NETWORKDAYS(Lister!$D$24,Lister!$E$24,Lister!$D$7:$D$13),IF(AND(E173&lt;DATE(2021,1,1),F173&gt;DATE(2021,1,31)),(NETWORKDAYS(Lister!$D$24,Lister!$E$24,Lister!$D$7:$D$13)-T173)*N173/NETWORKDAYS(Lister!$D$24,Lister!$E$24,Lister!$D$7:$D$13),IF(OR(AND(E173&lt;DATE(2021,1,1),F173&lt;DATE(2021,1,1)),E173&gt;DATE(2021,1,31)),0)))))),0),"")</f>
        <v/>
      </c>
      <c r="AB173" s="50" t="str">
        <f>IFERROR(MAX(IF(OR(O173="",P173="",Q173="",R173="",S173="",T173="",U173=""),"",IF(AND(MONTH(E173)=2,MONTH(F173)=2),(NETWORKDAYS(E173,F173,Lister!$D$7:$D$13)-U173)*N173/NETWORKDAYS(Lister!$D$25,Lister!$E$25,Lister!$D$7:$D$13),IF(AND(E173&lt;DATE(2021,2,1),MONTH(F173)=2),(NETWORKDAYS(Lister!$D$25,F173,Lister!$D$7:$D$13)-U173)*N173/NETWORKDAYS(Lister!$D$25,Lister!$E$25,Lister!$D$7:$D$13),IF(AND(E173&lt;DATE(2021,2,1),F173&lt;DATE(2021,2,1)),0)))),0),"")</f>
        <v/>
      </c>
      <c r="AC173" s="52" t="str">
        <f t="shared" si="13"/>
        <v/>
      </c>
    </row>
    <row r="174" spans="1:29" x14ac:dyDescent="0.35">
      <c r="A174" s="11" t="str">
        <f t="shared" si="14"/>
        <v/>
      </c>
      <c r="B174" s="33"/>
      <c r="C174" s="17"/>
      <c r="D174" s="18"/>
      <c r="E174" s="12"/>
      <c r="F174" s="12"/>
      <c r="G174" s="42" t="str">
        <f>IF(OR(E174="",F174=""),"",NETWORKDAYS(E174,F174,Lister!$D$7:$D$13))</f>
        <v/>
      </c>
      <c r="H174" s="14"/>
      <c r="I174" s="25" t="str">
        <f t="shared" si="10"/>
        <v/>
      </c>
      <c r="J174" s="47"/>
      <c r="K174" s="48"/>
      <c r="L174" s="15"/>
      <c r="M174" s="51" t="str">
        <f t="shared" si="11"/>
        <v/>
      </c>
      <c r="N174" s="49" t="str">
        <f t="shared" si="12"/>
        <v/>
      </c>
      <c r="O174" s="15"/>
      <c r="P174" s="15"/>
      <c r="Q174" s="15"/>
      <c r="R174" s="15"/>
      <c r="S174" s="15"/>
      <c r="T174" s="15"/>
      <c r="U174" s="15"/>
      <c r="V174" s="50" t="str">
        <f>IFERROR(MAX(IF(OR(O174="",P174="",Q174="",R174="",S174="",T174="",U174=""),"",IF(AND(MONTH(E174)=8,MONTH(F174)=8),(NETWORKDAYS(E174,F174,Lister!$D$7:$D$13)-O174)*N174/NETWORKDAYS(Lister!$D$19,Lister!$E$19,Lister!$D$7:$D$13),IF(AND(MONTH(E174)=8,F174&gt;DATE(2020,8,31)),(NETWORKDAYS(E174,Lister!$E$19,Lister!$D$7:$D$13)-O174)*N174/NETWORKDAYS(Lister!$D$19,Lister!$E$19,Lister!$D$7:$D$13),IF(E174&gt;DATE(2020,8,31),0)))),0),"")</f>
        <v/>
      </c>
      <c r="W174" s="50" t="str">
        <f>IFERROR(MAX(IF(OR(O174="",P174="",Q174="",R174="",S174="",T174="",U174=""),"",IF(AND(MONTH(E174)=9,MONTH(F174)=9),(NETWORKDAYS(E174,F174,Lister!$D$7:$D$13)-P174)*N174/NETWORKDAYS(Lister!$D$20,Lister!$E$20,Lister!$D$7:$D$13),IF(AND(MONTH(E174)=9,F174&gt;DATE(2020,9,30)),(NETWORKDAYS(E174,Lister!$E$20,Lister!$D$7:$D$13)-P174)*N174/NETWORKDAYS(Lister!$D$20,Lister!$E$20,Lister!$D$7:$D$13),IF(AND(E174&lt;DATE(2020,9,1),MONTH(F174)=9),(NETWORKDAYS(Lister!$D$20,F174,Lister!$D$7:$D$13)-P174)*N174/NETWORKDAYS(Lister!$D$20,Lister!$E$20,Lister!$D$7:$D$13),IF(AND(E174&lt;DATE(2020,9,1),F174&gt;DATE(2020,9,30)),(NETWORKDAYS(Lister!$D$20,Lister!$E$20,Lister!$D$7:$D$13)-P174)*N174/NETWORKDAYS(Lister!$D$20,Lister!$E$20,Lister!$D$7:$D$13),IF(OR(AND(E174&lt;DATE(2020,9,1),F174&lt;DATE(2020,9,1)),E174&gt;DATE(2020,9,30)),0)))))),0),"")</f>
        <v/>
      </c>
      <c r="X174" s="50" t="str">
        <f>IFERROR(MAX(IF(OR(O174="",P174="",Q174="",R174="",S174="",T174="",U174=""),"",IF(AND(MONTH(E174)=10,MONTH(F174)=10),(NETWORKDAYS(E174,F174,Lister!$D$7:$D$13)-Q174)*N174/NETWORKDAYS(Lister!$D$21,Lister!$E$21,Lister!$D$7:$D$13),IF(AND(MONTH(E174)=10,F174&gt;DATE(2020,10,31)),(NETWORKDAYS(E174,Lister!$E$21,Lister!$D$7:$D$13)-Q174)*N174/NETWORKDAYS(Lister!$D$21,Lister!$E$21,Lister!$D$7:$D$13),IF(AND(E174&lt;DATE(2020,10,1),MONTH(F174)=10),(NETWORKDAYS(Lister!$D$21,F174,Lister!$D$7:$D$13)-Q174)*N174/NETWORKDAYS(Lister!$D$21,Lister!$E$21,Lister!$D$7:$D$13),IF(AND(E174&lt;DATE(2020,31,1),F174&gt;DATE(2020,10,31)),(NETWORKDAYS(Lister!$D$21,Lister!$E$21,Lister!$D$7:$D$13)-Q174)*N174/NETWORKDAYS(Lister!$D$21,Lister!$E$21,Lister!$D$7:$D$13),IF(OR(AND(E174&lt;DATE(2020,10,1),F174&lt;DATE(2020,10,1)),E174&gt;DATE(2020,10,31)),0)))))),0),"")</f>
        <v/>
      </c>
      <c r="Y174" s="50" t="str">
        <f>IFERROR(MAX(IF(OR(O174="",P174="",Q174="",R174="",S174="",T174="",U174=""),"",IF(AND(MONTH(E174)=11,MONTH(F174)=11),(NETWORKDAYS(E174,F174,Lister!$D$7:$D$13)-R174)*N174/NETWORKDAYS(Lister!$D$22,Lister!$E$22,Lister!$D$7:$D$13),IF(AND(MONTH(E174)=11,F174&gt;DATE(2020,11,30)),(NETWORKDAYS(E174,Lister!$E$22,Lister!$D$7:$D$13)-R174)*N174/NETWORKDAYS(Lister!$D$22,Lister!$E$22,Lister!$D$7:$D$13),IF(AND(E174&lt;DATE(2020,11,1),MONTH(F174)=11),(NETWORKDAYS(Lister!$D$22,F174,Lister!$D$7:$D$13)-R174)*N174/NETWORKDAYS(Lister!$D$22,Lister!$E$22,Lister!$D$7:$D$13),IF(AND(E174&lt;DATE(2020,11,1),F174&gt;DATE(2020,11,30)),(NETWORKDAYS(Lister!$D$22,Lister!$E$22,Lister!$D$7:$D$13)-R174)*N174/NETWORKDAYS(Lister!$D$22,Lister!$E$22,Lister!$D$7:$D$13),IF(OR(AND(E174&lt;DATE(2020,11,1),F174&lt;DATE(2020,11,1)),E174&gt;DATE(2020,11,30)),0)))))),0),"")</f>
        <v/>
      </c>
      <c r="Z174" s="50" t="str">
        <f>IFERROR(MAX(IF(OR(O174="",P174="",Q174="",R174="",S174="",T174="",U174=""),"",IF(AND(MONTH(E174)=12,MONTH(F174)=12),(NETWORKDAYS(E174,F174,Lister!$D$7:$D$13)-S174)*N174/NETWORKDAYS(Lister!$D$23,Lister!$E$23,Lister!$D$7:$D$13),IF(AND(MONTH(E174)=12,F174&gt;DATE(2020,12,31)),(NETWORKDAYS(E174,Lister!$E$23,Lister!$D$7:$D$13)-S174)*N174/NETWORKDAYS(Lister!$D$23,Lister!$E$23,Lister!$D$7:$D$13),IF(AND(E174&lt;DATE(2020,12,1),MONTH(F174)=12),(NETWORKDAYS(Lister!$D$23,F174,Lister!$D$7:$D$13)-S174)*N174/NETWORKDAYS(Lister!$D$23,Lister!$E$23,Lister!$D$7:$D$13),IF(AND(E174&lt;DATE(2020,12,1),F174&gt;DATE(2020,12,31)),(NETWORKDAYS(Lister!$D$23,Lister!$E$23,Lister!$D$7:$D$13)-S174)*N174/NETWORKDAYS(Lister!$D$23,Lister!$E$23,Lister!$D$7:$D$13),IF(OR(AND(E174&lt;DATE(2020,12,1),F174&lt;DATE(2020,12,1)),E174&gt;DATE(2020,12,31)),0)))))),0),"")</f>
        <v/>
      </c>
      <c r="AA174" s="50" t="str">
        <f>IFERROR(MAX(IF(OR(O174="",P174="",Q174="",R174="",S174="",T174="",U174=""),"",IF(AND(MONTH(E174)=1,MONTH(F174)=1),(NETWORKDAYS(E174,F174,Lister!$D$7:$D$13)-T174)*N174/NETWORKDAYS(Lister!$D$24,Lister!$E$24,Lister!$D$7:$D$13),IF(AND(MONTH(E174)=1,F174&gt;DATE(2021,1,31)),(NETWORKDAYS(E174,Lister!$E$24,Lister!$D$7:$D$13)-T174)*N174/NETWORKDAYS(Lister!$D$24,Lister!$E$24,Lister!$D$7:$D$13),IF(AND(E174&lt;DATE(2021,1,1),MONTH(F174)=1),(NETWORKDAYS(Lister!$D$24,F174,Lister!$D$7:$D$13)-T174)*N174/NETWORKDAYS(Lister!$D$24,Lister!$E$24,Lister!$D$7:$D$13),IF(AND(E174&lt;DATE(2021,1,1),F174&gt;DATE(2021,1,31)),(NETWORKDAYS(Lister!$D$24,Lister!$E$24,Lister!$D$7:$D$13)-T174)*N174/NETWORKDAYS(Lister!$D$24,Lister!$E$24,Lister!$D$7:$D$13),IF(OR(AND(E174&lt;DATE(2021,1,1),F174&lt;DATE(2021,1,1)),E174&gt;DATE(2021,1,31)),0)))))),0),"")</f>
        <v/>
      </c>
      <c r="AB174" s="50" t="str">
        <f>IFERROR(MAX(IF(OR(O174="",P174="",Q174="",R174="",S174="",T174="",U174=""),"",IF(AND(MONTH(E174)=2,MONTH(F174)=2),(NETWORKDAYS(E174,F174,Lister!$D$7:$D$13)-U174)*N174/NETWORKDAYS(Lister!$D$25,Lister!$E$25,Lister!$D$7:$D$13),IF(AND(E174&lt;DATE(2021,2,1),MONTH(F174)=2),(NETWORKDAYS(Lister!$D$25,F174,Lister!$D$7:$D$13)-U174)*N174/NETWORKDAYS(Lister!$D$25,Lister!$E$25,Lister!$D$7:$D$13),IF(AND(E174&lt;DATE(2021,2,1),F174&lt;DATE(2021,2,1)),0)))),0),"")</f>
        <v/>
      </c>
      <c r="AC174" s="52" t="str">
        <f t="shared" si="13"/>
        <v/>
      </c>
    </row>
    <row r="175" spans="1:29" x14ac:dyDescent="0.35">
      <c r="A175" s="11" t="str">
        <f t="shared" si="14"/>
        <v/>
      </c>
      <c r="B175" s="33"/>
      <c r="C175" s="17"/>
      <c r="D175" s="18"/>
      <c r="E175" s="12"/>
      <c r="F175" s="12"/>
      <c r="G175" s="42" t="str">
        <f>IF(OR(E175="",F175=""),"",NETWORKDAYS(E175,F175,Lister!$D$7:$D$13))</f>
        <v/>
      </c>
      <c r="H175" s="14"/>
      <c r="I175" s="25" t="str">
        <f t="shared" si="10"/>
        <v/>
      </c>
      <c r="J175" s="47"/>
      <c r="K175" s="48"/>
      <c r="L175" s="15"/>
      <c r="M175" s="51" t="str">
        <f t="shared" si="11"/>
        <v/>
      </c>
      <c r="N175" s="49" t="str">
        <f t="shared" si="12"/>
        <v/>
      </c>
      <c r="O175" s="15"/>
      <c r="P175" s="15"/>
      <c r="Q175" s="15"/>
      <c r="R175" s="15"/>
      <c r="S175" s="15"/>
      <c r="T175" s="15"/>
      <c r="U175" s="15"/>
      <c r="V175" s="50" t="str">
        <f>IFERROR(MAX(IF(OR(O175="",P175="",Q175="",R175="",S175="",T175="",U175=""),"",IF(AND(MONTH(E175)=8,MONTH(F175)=8),(NETWORKDAYS(E175,F175,Lister!$D$7:$D$13)-O175)*N175/NETWORKDAYS(Lister!$D$19,Lister!$E$19,Lister!$D$7:$D$13),IF(AND(MONTH(E175)=8,F175&gt;DATE(2020,8,31)),(NETWORKDAYS(E175,Lister!$E$19,Lister!$D$7:$D$13)-O175)*N175/NETWORKDAYS(Lister!$D$19,Lister!$E$19,Lister!$D$7:$D$13),IF(E175&gt;DATE(2020,8,31),0)))),0),"")</f>
        <v/>
      </c>
      <c r="W175" s="50" t="str">
        <f>IFERROR(MAX(IF(OR(O175="",P175="",Q175="",R175="",S175="",T175="",U175=""),"",IF(AND(MONTH(E175)=9,MONTH(F175)=9),(NETWORKDAYS(E175,F175,Lister!$D$7:$D$13)-P175)*N175/NETWORKDAYS(Lister!$D$20,Lister!$E$20,Lister!$D$7:$D$13),IF(AND(MONTH(E175)=9,F175&gt;DATE(2020,9,30)),(NETWORKDAYS(E175,Lister!$E$20,Lister!$D$7:$D$13)-P175)*N175/NETWORKDAYS(Lister!$D$20,Lister!$E$20,Lister!$D$7:$D$13),IF(AND(E175&lt;DATE(2020,9,1),MONTH(F175)=9),(NETWORKDAYS(Lister!$D$20,F175,Lister!$D$7:$D$13)-P175)*N175/NETWORKDAYS(Lister!$D$20,Lister!$E$20,Lister!$D$7:$D$13),IF(AND(E175&lt;DATE(2020,9,1),F175&gt;DATE(2020,9,30)),(NETWORKDAYS(Lister!$D$20,Lister!$E$20,Lister!$D$7:$D$13)-P175)*N175/NETWORKDAYS(Lister!$D$20,Lister!$E$20,Lister!$D$7:$D$13),IF(OR(AND(E175&lt;DATE(2020,9,1),F175&lt;DATE(2020,9,1)),E175&gt;DATE(2020,9,30)),0)))))),0),"")</f>
        <v/>
      </c>
      <c r="X175" s="50" t="str">
        <f>IFERROR(MAX(IF(OR(O175="",P175="",Q175="",R175="",S175="",T175="",U175=""),"",IF(AND(MONTH(E175)=10,MONTH(F175)=10),(NETWORKDAYS(E175,F175,Lister!$D$7:$D$13)-Q175)*N175/NETWORKDAYS(Lister!$D$21,Lister!$E$21,Lister!$D$7:$D$13),IF(AND(MONTH(E175)=10,F175&gt;DATE(2020,10,31)),(NETWORKDAYS(E175,Lister!$E$21,Lister!$D$7:$D$13)-Q175)*N175/NETWORKDAYS(Lister!$D$21,Lister!$E$21,Lister!$D$7:$D$13),IF(AND(E175&lt;DATE(2020,10,1),MONTH(F175)=10),(NETWORKDAYS(Lister!$D$21,F175,Lister!$D$7:$D$13)-Q175)*N175/NETWORKDAYS(Lister!$D$21,Lister!$E$21,Lister!$D$7:$D$13),IF(AND(E175&lt;DATE(2020,31,1),F175&gt;DATE(2020,10,31)),(NETWORKDAYS(Lister!$D$21,Lister!$E$21,Lister!$D$7:$D$13)-Q175)*N175/NETWORKDAYS(Lister!$D$21,Lister!$E$21,Lister!$D$7:$D$13),IF(OR(AND(E175&lt;DATE(2020,10,1),F175&lt;DATE(2020,10,1)),E175&gt;DATE(2020,10,31)),0)))))),0),"")</f>
        <v/>
      </c>
      <c r="Y175" s="50" t="str">
        <f>IFERROR(MAX(IF(OR(O175="",P175="",Q175="",R175="",S175="",T175="",U175=""),"",IF(AND(MONTH(E175)=11,MONTH(F175)=11),(NETWORKDAYS(E175,F175,Lister!$D$7:$D$13)-R175)*N175/NETWORKDAYS(Lister!$D$22,Lister!$E$22,Lister!$D$7:$D$13),IF(AND(MONTH(E175)=11,F175&gt;DATE(2020,11,30)),(NETWORKDAYS(E175,Lister!$E$22,Lister!$D$7:$D$13)-R175)*N175/NETWORKDAYS(Lister!$D$22,Lister!$E$22,Lister!$D$7:$D$13),IF(AND(E175&lt;DATE(2020,11,1),MONTH(F175)=11),(NETWORKDAYS(Lister!$D$22,F175,Lister!$D$7:$D$13)-R175)*N175/NETWORKDAYS(Lister!$D$22,Lister!$E$22,Lister!$D$7:$D$13),IF(AND(E175&lt;DATE(2020,11,1),F175&gt;DATE(2020,11,30)),(NETWORKDAYS(Lister!$D$22,Lister!$E$22,Lister!$D$7:$D$13)-R175)*N175/NETWORKDAYS(Lister!$D$22,Lister!$E$22,Lister!$D$7:$D$13),IF(OR(AND(E175&lt;DATE(2020,11,1),F175&lt;DATE(2020,11,1)),E175&gt;DATE(2020,11,30)),0)))))),0),"")</f>
        <v/>
      </c>
      <c r="Z175" s="50" t="str">
        <f>IFERROR(MAX(IF(OR(O175="",P175="",Q175="",R175="",S175="",T175="",U175=""),"",IF(AND(MONTH(E175)=12,MONTH(F175)=12),(NETWORKDAYS(E175,F175,Lister!$D$7:$D$13)-S175)*N175/NETWORKDAYS(Lister!$D$23,Lister!$E$23,Lister!$D$7:$D$13),IF(AND(MONTH(E175)=12,F175&gt;DATE(2020,12,31)),(NETWORKDAYS(E175,Lister!$E$23,Lister!$D$7:$D$13)-S175)*N175/NETWORKDAYS(Lister!$D$23,Lister!$E$23,Lister!$D$7:$D$13),IF(AND(E175&lt;DATE(2020,12,1),MONTH(F175)=12),(NETWORKDAYS(Lister!$D$23,F175,Lister!$D$7:$D$13)-S175)*N175/NETWORKDAYS(Lister!$D$23,Lister!$E$23,Lister!$D$7:$D$13),IF(AND(E175&lt;DATE(2020,12,1),F175&gt;DATE(2020,12,31)),(NETWORKDAYS(Lister!$D$23,Lister!$E$23,Lister!$D$7:$D$13)-S175)*N175/NETWORKDAYS(Lister!$D$23,Lister!$E$23,Lister!$D$7:$D$13),IF(OR(AND(E175&lt;DATE(2020,12,1),F175&lt;DATE(2020,12,1)),E175&gt;DATE(2020,12,31)),0)))))),0),"")</f>
        <v/>
      </c>
      <c r="AA175" s="50" t="str">
        <f>IFERROR(MAX(IF(OR(O175="",P175="",Q175="",R175="",S175="",T175="",U175=""),"",IF(AND(MONTH(E175)=1,MONTH(F175)=1),(NETWORKDAYS(E175,F175,Lister!$D$7:$D$13)-T175)*N175/NETWORKDAYS(Lister!$D$24,Lister!$E$24,Lister!$D$7:$D$13),IF(AND(MONTH(E175)=1,F175&gt;DATE(2021,1,31)),(NETWORKDAYS(E175,Lister!$E$24,Lister!$D$7:$D$13)-T175)*N175/NETWORKDAYS(Lister!$D$24,Lister!$E$24,Lister!$D$7:$D$13),IF(AND(E175&lt;DATE(2021,1,1),MONTH(F175)=1),(NETWORKDAYS(Lister!$D$24,F175,Lister!$D$7:$D$13)-T175)*N175/NETWORKDAYS(Lister!$D$24,Lister!$E$24,Lister!$D$7:$D$13),IF(AND(E175&lt;DATE(2021,1,1),F175&gt;DATE(2021,1,31)),(NETWORKDAYS(Lister!$D$24,Lister!$E$24,Lister!$D$7:$D$13)-T175)*N175/NETWORKDAYS(Lister!$D$24,Lister!$E$24,Lister!$D$7:$D$13),IF(OR(AND(E175&lt;DATE(2021,1,1),F175&lt;DATE(2021,1,1)),E175&gt;DATE(2021,1,31)),0)))))),0),"")</f>
        <v/>
      </c>
      <c r="AB175" s="50" t="str">
        <f>IFERROR(MAX(IF(OR(O175="",P175="",Q175="",R175="",S175="",T175="",U175=""),"",IF(AND(MONTH(E175)=2,MONTH(F175)=2),(NETWORKDAYS(E175,F175,Lister!$D$7:$D$13)-U175)*N175/NETWORKDAYS(Lister!$D$25,Lister!$E$25,Lister!$D$7:$D$13),IF(AND(E175&lt;DATE(2021,2,1),MONTH(F175)=2),(NETWORKDAYS(Lister!$D$25,F175,Lister!$D$7:$D$13)-U175)*N175/NETWORKDAYS(Lister!$D$25,Lister!$E$25,Lister!$D$7:$D$13),IF(AND(E175&lt;DATE(2021,2,1),F175&lt;DATE(2021,2,1)),0)))),0),"")</f>
        <v/>
      </c>
      <c r="AC175" s="52" t="str">
        <f t="shared" si="13"/>
        <v/>
      </c>
    </row>
    <row r="176" spans="1:29" x14ac:dyDescent="0.35">
      <c r="A176" s="11" t="str">
        <f t="shared" si="14"/>
        <v/>
      </c>
      <c r="B176" s="33"/>
      <c r="C176" s="17"/>
      <c r="D176" s="18"/>
      <c r="E176" s="12"/>
      <c r="F176" s="12"/>
      <c r="G176" s="42" t="str">
        <f>IF(OR(E176="",F176=""),"",NETWORKDAYS(E176,F176,Lister!$D$7:$D$13))</f>
        <v/>
      </c>
      <c r="H176" s="14"/>
      <c r="I176" s="25" t="str">
        <f t="shared" si="10"/>
        <v/>
      </c>
      <c r="J176" s="47"/>
      <c r="K176" s="48"/>
      <c r="L176" s="15"/>
      <c r="M176" s="51" t="str">
        <f t="shared" si="11"/>
        <v/>
      </c>
      <c r="N176" s="49" t="str">
        <f t="shared" si="12"/>
        <v/>
      </c>
      <c r="O176" s="15"/>
      <c r="P176" s="15"/>
      <c r="Q176" s="15"/>
      <c r="R176" s="15"/>
      <c r="S176" s="15"/>
      <c r="T176" s="15"/>
      <c r="U176" s="15"/>
      <c r="V176" s="50" t="str">
        <f>IFERROR(MAX(IF(OR(O176="",P176="",Q176="",R176="",S176="",T176="",U176=""),"",IF(AND(MONTH(E176)=8,MONTH(F176)=8),(NETWORKDAYS(E176,F176,Lister!$D$7:$D$13)-O176)*N176/NETWORKDAYS(Lister!$D$19,Lister!$E$19,Lister!$D$7:$D$13),IF(AND(MONTH(E176)=8,F176&gt;DATE(2020,8,31)),(NETWORKDAYS(E176,Lister!$E$19,Lister!$D$7:$D$13)-O176)*N176/NETWORKDAYS(Lister!$D$19,Lister!$E$19,Lister!$D$7:$D$13),IF(E176&gt;DATE(2020,8,31),0)))),0),"")</f>
        <v/>
      </c>
      <c r="W176" s="50" t="str">
        <f>IFERROR(MAX(IF(OR(O176="",P176="",Q176="",R176="",S176="",T176="",U176=""),"",IF(AND(MONTH(E176)=9,MONTH(F176)=9),(NETWORKDAYS(E176,F176,Lister!$D$7:$D$13)-P176)*N176/NETWORKDAYS(Lister!$D$20,Lister!$E$20,Lister!$D$7:$D$13),IF(AND(MONTH(E176)=9,F176&gt;DATE(2020,9,30)),(NETWORKDAYS(E176,Lister!$E$20,Lister!$D$7:$D$13)-P176)*N176/NETWORKDAYS(Lister!$D$20,Lister!$E$20,Lister!$D$7:$D$13),IF(AND(E176&lt;DATE(2020,9,1),MONTH(F176)=9),(NETWORKDAYS(Lister!$D$20,F176,Lister!$D$7:$D$13)-P176)*N176/NETWORKDAYS(Lister!$D$20,Lister!$E$20,Lister!$D$7:$D$13),IF(AND(E176&lt;DATE(2020,9,1),F176&gt;DATE(2020,9,30)),(NETWORKDAYS(Lister!$D$20,Lister!$E$20,Lister!$D$7:$D$13)-P176)*N176/NETWORKDAYS(Lister!$D$20,Lister!$E$20,Lister!$D$7:$D$13),IF(OR(AND(E176&lt;DATE(2020,9,1),F176&lt;DATE(2020,9,1)),E176&gt;DATE(2020,9,30)),0)))))),0),"")</f>
        <v/>
      </c>
      <c r="X176" s="50" t="str">
        <f>IFERROR(MAX(IF(OR(O176="",P176="",Q176="",R176="",S176="",T176="",U176=""),"",IF(AND(MONTH(E176)=10,MONTH(F176)=10),(NETWORKDAYS(E176,F176,Lister!$D$7:$D$13)-Q176)*N176/NETWORKDAYS(Lister!$D$21,Lister!$E$21,Lister!$D$7:$D$13),IF(AND(MONTH(E176)=10,F176&gt;DATE(2020,10,31)),(NETWORKDAYS(E176,Lister!$E$21,Lister!$D$7:$D$13)-Q176)*N176/NETWORKDAYS(Lister!$D$21,Lister!$E$21,Lister!$D$7:$D$13),IF(AND(E176&lt;DATE(2020,10,1),MONTH(F176)=10),(NETWORKDAYS(Lister!$D$21,F176,Lister!$D$7:$D$13)-Q176)*N176/NETWORKDAYS(Lister!$D$21,Lister!$E$21,Lister!$D$7:$D$13),IF(AND(E176&lt;DATE(2020,31,1),F176&gt;DATE(2020,10,31)),(NETWORKDAYS(Lister!$D$21,Lister!$E$21,Lister!$D$7:$D$13)-Q176)*N176/NETWORKDAYS(Lister!$D$21,Lister!$E$21,Lister!$D$7:$D$13),IF(OR(AND(E176&lt;DATE(2020,10,1),F176&lt;DATE(2020,10,1)),E176&gt;DATE(2020,10,31)),0)))))),0),"")</f>
        <v/>
      </c>
      <c r="Y176" s="50" t="str">
        <f>IFERROR(MAX(IF(OR(O176="",P176="",Q176="",R176="",S176="",T176="",U176=""),"",IF(AND(MONTH(E176)=11,MONTH(F176)=11),(NETWORKDAYS(E176,F176,Lister!$D$7:$D$13)-R176)*N176/NETWORKDAYS(Lister!$D$22,Lister!$E$22,Lister!$D$7:$D$13),IF(AND(MONTH(E176)=11,F176&gt;DATE(2020,11,30)),(NETWORKDAYS(E176,Lister!$E$22,Lister!$D$7:$D$13)-R176)*N176/NETWORKDAYS(Lister!$D$22,Lister!$E$22,Lister!$D$7:$D$13),IF(AND(E176&lt;DATE(2020,11,1),MONTH(F176)=11),(NETWORKDAYS(Lister!$D$22,F176,Lister!$D$7:$D$13)-R176)*N176/NETWORKDAYS(Lister!$D$22,Lister!$E$22,Lister!$D$7:$D$13),IF(AND(E176&lt;DATE(2020,11,1),F176&gt;DATE(2020,11,30)),(NETWORKDAYS(Lister!$D$22,Lister!$E$22,Lister!$D$7:$D$13)-R176)*N176/NETWORKDAYS(Lister!$D$22,Lister!$E$22,Lister!$D$7:$D$13),IF(OR(AND(E176&lt;DATE(2020,11,1),F176&lt;DATE(2020,11,1)),E176&gt;DATE(2020,11,30)),0)))))),0),"")</f>
        <v/>
      </c>
      <c r="Z176" s="50" t="str">
        <f>IFERROR(MAX(IF(OR(O176="",P176="",Q176="",R176="",S176="",T176="",U176=""),"",IF(AND(MONTH(E176)=12,MONTH(F176)=12),(NETWORKDAYS(E176,F176,Lister!$D$7:$D$13)-S176)*N176/NETWORKDAYS(Lister!$D$23,Lister!$E$23,Lister!$D$7:$D$13),IF(AND(MONTH(E176)=12,F176&gt;DATE(2020,12,31)),(NETWORKDAYS(E176,Lister!$E$23,Lister!$D$7:$D$13)-S176)*N176/NETWORKDAYS(Lister!$D$23,Lister!$E$23,Lister!$D$7:$D$13),IF(AND(E176&lt;DATE(2020,12,1),MONTH(F176)=12),(NETWORKDAYS(Lister!$D$23,F176,Lister!$D$7:$D$13)-S176)*N176/NETWORKDAYS(Lister!$D$23,Lister!$E$23,Lister!$D$7:$D$13),IF(AND(E176&lt;DATE(2020,12,1),F176&gt;DATE(2020,12,31)),(NETWORKDAYS(Lister!$D$23,Lister!$E$23,Lister!$D$7:$D$13)-S176)*N176/NETWORKDAYS(Lister!$D$23,Lister!$E$23,Lister!$D$7:$D$13),IF(OR(AND(E176&lt;DATE(2020,12,1),F176&lt;DATE(2020,12,1)),E176&gt;DATE(2020,12,31)),0)))))),0),"")</f>
        <v/>
      </c>
      <c r="AA176" s="50" t="str">
        <f>IFERROR(MAX(IF(OR(O176="",P176="",Q176="",R176="",S176="",T176="",U176=""),"",IF(AND(MONTH(E176)=1,MONTH(F176)=1),(NETWORKDAYS(E176,F176,Lister!$D$7:$D$13)-T176)*N176/NETWORKDAYS(Lister!$D$24,Lister!$E$24,Lister!$D$7:$D$13),IF(AND(MONTH(E176)=1,F176&gt;DATE(2021,1,31)),(NETWORKDAYS(E176,Lister!$E$24,Lister!$D$7:$D$13)-T176)*N176/NETWORKDAYS(Lister!$D$24,Lister!$E$24,Lister!$D$7:$D$13),IF(AND(E176&lt;DATE(2021,1,1),MONTH(F176)=1),(NETWORKDAYS(Lister!$D$24,F176,Lister!$D$7:$D$13)-T176)*N176/NETWORKDAYS(Lister!$D$24,Lister!$E$24,Lister!$D$7:$D$13),IF(AND(E176&lt;DATE(2021,1,1),F176&gt;DATE(2021,1,31)),(NETWORKDAYS(Lister!$D$24,Lister!$E$24,Lister!$D$7:$D$13)-T176)*N176/NETWORKDAYS(Lister!$D$24,Lister!$E$24,Lister!$D$7:$D$13),IF(OR(AND(E176&lt;DATE(2021,1,1),F176&lt;DATE(2021,1,1)),E176&gt;DATE(2021,1,31)),0)))))),0),"")</f>
        <v/>
      </c>
      <c r="AB176" s="50" t="str">
        <f>IFERROR(MAX(IF(OR(O176="",P176="",Q176="",R176="",S176="",T176="",U176=""),"",IF(AND(MONTH(E176)=2,MONTH(F176)=2),(NETWORKDAYS(E176,F176,Lister!$D$7:$D$13)-U176)*N176/NETWORKDAYS(Lister!$D$25,Lister!$E$25,Lister!$D$7:$D$13),IF(AND(E176&lt;DATE(2021,2,1),MONTH(F176)=2),(NETWORKDAYS(Lister!$D$25,F176,Lister!$D$7:$D$13)-U176)*N176/NETWORKDAYS(Lister!$D$25,Lister!$E$25,Lister!$D$7:$D$13),IF(AND(E176&lt;DATE(2021,2,1),F176&lt;DATE(2021,2,1)),0)))),0),"")</f>
        <v/>
      </c>
      <c r="AC176" s="52" t="str">
        <f t="shared" si="13"/>
        <v/>
      </c>
    </row>
    <row r="177" spans="1:29" x14ac:dyDescent="0.35">
      <c r="A177" s="11" t="str">
        <f t="shared" si="14"/>
        <v/>
      </c>
      <c r="B177" s="33"/>
      <c r="C177" s="17"/>
      <c r="D177" s="18"/>
      <c r="E177" s="12"/>
      <c r="F177" s="12"/>
      <c r="G177" s="42" t="str">
        <f>IF(OR(E177="",F177=""),"",NETWORKDAYS(E177,F177,Lister!$D$7:$D$13))</f>
        <v/>
      </c>
      <c r="H177" s="14"/>
      <c r="I177" s="25" t="str">
        <f t="shared" si="10"/>
        <v/>
      </c>
      <c r="J177" s="47"/>
      <c r="K177" s="48"/>
      <c r="L177" s="15"/>
      <c r="M177" s="51" t="str">
        <f t="shared" si="11"/>
        <v/>
      </c>
      <c r="N177" s="49" t="str">
        <f t="shared" si="12"/>
        <v/>
      </c>
      <c r="O177" s="15"/>
      <c r="P177" s="15"/>
      <c r="Q177" s="15"/>
      <c r="R177" s="15"/>
      <c r="S177" s="15"/>
      <c r="T177" s="15"/>
      <c r="U177" s="15"/>
      <c r="V177" s="50" t="str">
        <f>IFERROR(MAX(IF(OR(O177="",P177="",Q177="",R177="",S177="",T177="",U177=""),"",IF(AND(MONTH(E177)=8,MONTH(F177)=8),(NETWORKDAYS(E177,F177,Lister!$D$7:$D$13)-O177)*N177/NETWORKDAYS(Lister!$D$19,Lister!$E$19,Lister!$D$7:$D$13),IF(AND(MONTH(E177)=8,F177&gt;DATE(2020,8,31)),(NETWORKDAYS(E177,Lister!$E$19,Lister!$D$7:$D$13)-O177)*N177/NETWORKDAYS(Lister!$D$19,Lister!$E$19,Lister!$D$7:$D$13),IF(E177&gt;DATE(2020,8,31),0)))),0),"")</f>
        <v/>
      </c>
      <c r="W177" s="50" t="str">
        <f>IFERROR(MAX(IF(OR(O177="",P177="",Q177="",R177="",S177="",T177="",U177=""),"",IF(AND(MONTH(E177)=9,MONTH(F177)=9),(NETWORKDAYS(E177,F177,Lister!$D$7:$D$13)-P177)*N177/NETWORKDAYS(Lister!$D$20,Lister!$E$20,Lister!$D$7:$D$13),IF(AND(MONTH(E177)=9,F177&gt;DATE(2020,9,30)),(NETWORKDAYS(E177,Lister!$E$20,Lister!$D$7:$D$13)-P177)*N177/NETWORKDAYS(Lister!$D$20,Lister!$E$20,Lister!$D$7:$D$13),IF(AND(E177&lt;DATE(2020,9,1),MONTH(F177)=9),(NETWORKDAYS(Lister!$D$20,F177,Lister!$D$7:$D$13)-P177)*N177/NETWORKDAYS(Lister!$D$20,Lister!$E$20,Lister!$D$7:$D$13),IF(AND(E177&lt;DATE(2020,9,1),F177&gt;DATE(2020,9,30)),(NETWORKDAYS(Lister!$D$20,Lister!$E$20,Lister!$D$7:$D$13)-P177)*N177/NETWORKDAYS(Lister!$D$20,Lister!$E$20,Lister!$D$7:$D$13),IF(OR(AND(E177&lt;DATE(2020,9,1),F177&lt;DATE(2020,9,1)),E177&gt;DATE(2020,9,30)),0)))))),0),"")</f>
        <v/>
      </c>
      <c r="X177" s="50" t="str">
        <f>IFERROR(MAX(IF(OR(O177="",P177="",Q177="",R177="",S177="",T177="",U177=""),"",IF(AND(MONTH(E177)=10,MONTH(F177)=10),(NETWORKDAYS(E177,F177,Lister!$D$7:$D$13)-Q177)*N177/NETWORKDAYS(Lister!$D$21,Lister!$E$21,Lister!$D$7:$D$13),IF(AND(MONTH(E177)=10,F177&gt;DATE(2020,10,31)),(NETWORKDAYS(E177,Lister!$E$21,Lister!$D$7:$D$13)-Q177)*N177/NETWORKDAYS(Lister!$D$21,Lister!$E$21,Lister!$D$7:$D$13),IF(AND(E177&lt;DATE(2020,10,1),MONTH(F177)=10),(NETWORKDAYS(Lister!$D$21,F177,Lister!$D$7:$D$13)-Q177)*N177/NETWORKDAYS(Lister!$D$21,Lister!$E$21,Lister!$D$7:$D$13),IF(AND(E177&lt;DATE(2020,31,1),F177&gt;DATE(2020,10,31)),(NETWORKDAYS(Lister!$D$21,Lister!$E$21,Lister!$D$7:$D$13)-Q177)*N177/NETWORKDAYS(Lister!$D$21,Lister!$E$21,Lister!$D$7:$D$13),IF(OR(AND(E177&lt;DATE(2020,10,1),F177&lt;DATE(2020,10,1)),E177&gt;DATE(2020,10,31)),0)))))),0),"")</f>
        <v/>
      </c>
      <c r="Y177" s="50" t="str">
        <f>IFERROR(MAX(IF(OR(O177="",P177="",Q177="",R177="",S177="",T177="",U177=""),"",IF(AND(MONTH(E177)=11,MONTH(F177)=11),(NETWORKDAYS(E177,F177,Lister!$D$7:$D$13)-R177)*N177/NETWORKDAYS(Lister!$D$22,Lister!$E$22,Lister!$D$7:$D$13),IF(AND(MONTH(E177)=11,F177&gt;DATE(2020,11,30)),(NETWORKDAYS(E177,Lister!$E$22,Lister!$D$7:$D$13)-R177)*N177/NETWORKDAYS(Lister!$D$22,Lister!$E$22,Lister!$D$7:$D$13),IF(AND(E177&lt;DATE(2020,11,1),MONTH(F177)=11),(NETWORKDAYS(Lister!$D$22,F177,Lister!$D$7:$D$13)-R177)*N177/NETWORKDAYS(Lister!$D$22,Lister!$E$22,Lister!$D$7:$D$13),IF(AND(E177&lt;DATE(2020,11,1),F177&gt;DATE(2020,11,30)),(NETWORKDAYS(Lister!$D$22,Lister!$E$22,Lister!$D$7:$D$13)-R177)*N177/NETWORKDAYS(Lister!$D$22,Lister!$E$22,Lister!$D$7:$D$13),IF(OR(AND(E177&lt;DATE(2020,11,1),F177&lt;DATE(2020,11,1)),E177&gt;DATE(2020,11,30)),0)))))),0),"")</f>
        <v/>
      </c>
      <c r="Z177" s="50" t="str">
        <f>IFERROR(MAX(IF(OR(O177="",P177="",Q177="",R177="",S177="",T177="",U177=""),"",IF(AND(MONTH(E177)=12,MONTH(F177)=12),(NETWORKDAYS(E177,F177,Lister!$D$7:$D$13)-S177)*N177/NETWORKDAYS(Lister!$D$23,Lister!$E$23,Lister!$D$7:$D$13),IF(AND(MONTH(E177)=12,F177&gt;DATE(2020,12,31)),(NETWORKDAYS(E177,Lister!$E$23,Lister!$D$7:$D$13)-S177)*N177/NETWORKDAYS(Lister!$D$23,Lister!$E$23,Lister!$D$7:$D$13),IF(AND(E177&lt;DATE(2020,12,1),MONTH(F177)=12),(NETWORKDAYS(Lister!$D$23,F177,Lister!$D$7:$D$13)-S177)*N177/NETWORKDAYS(Lister!$D$23,Lister!$E$23,Lister!$D$7:$D$13),IF(AND(E177&lt;DATE(2020,12,1),F177&gt;DATE(2020,12,31)),(NETWORKDAYS(Lister!$D$23,Lister!$E$23,Lister!$D$7:$D$13)-S177)*N177/NETWORKDAYS(Lister!$D$23,Lister!$E$23,Lister!$D$7:$D$13),IF(OR(AND(E177&lt;DATE(2020,12,1),F177&lt;DATE(2020,12,1)),E177&gt;DATE(2020,12,31)),0)))))),0),"")</f>
        <v/>
      </c>
      <c r="AA177" s="50" t="str">
        <f>IFERROR(MAX(IF(OR(O177="",P177="",Q177="",R177="",S177="",T177="",U177=""),"",IF(AND(MONTH(E177)=1,MONTH(F177)=1),(NETWORKDAYS(E177,F177,Lister!$D$7:$D$13)-T177)*N177/NETWORKDAYS(Lister!$D$24,Lister!$E$24,Lister!$D$7:$D$13),IF(AND(MONTH(E177)=1,F177&gt;DATE(2021,1,31)),(NETWORKDAYS(E177,Lister!$E$24,Lister!$D$7:$D$13)-T177)*N177/NETWORKDAYS(Lister!$D$24,Lister!$E$24,Lister!$D$7:$D$13),IF(AND(E177&lt;DATE(2021,1,1),MONTH(F177)=1),(NETWORKDAYS(Lister!$D$24,F177,Lister!$D$7:$D$13)-T177)*N177/NETWORKDAYS(Lister!$D$24,Lister!$E$24,Lister!$D$7:$D$13),IF(AND(E177&lt;DATE(2021,1,1),F177&gt;DATE(2021,1,31)),(NETWORKDAYS(Lister!$D$24,Lister!$E$24,Lister!$D$7:$D$13)-T177)*N177/NETWORKDAYS(Lister!$D$24,Lister!$E$24,Lister!$D$7:$D$13),IF(OR(AND(E177&lt;DATE(2021,1,1),F177&lt;DATE(2021,1,1)),E177&gt;DATE(2021,1,31)),0)))))),0),"")</f>
        <v/>
      </c>
      <c r="AB177" s="50" t="str">
        <f>IFERROR(MAX(IF(OR(O177="",P177="",Q177="",R177="",S177="",T177="",U177=""),"",IF(AND(MONTH(E177)=2,MONTH(F177)=2),(NETWORKDAYS(E177,F177,Lister!$D$7:$D$13)-U177)*N177/NETWORKDAYS(Lister!$D$25,Lister!$E$25,Lister!$D$7:$D$13),IF(AND(E177&lt;DATE(2021,2,1),MONTH(F177)=2),(NETWORKDAYS(Lister!$D$25,F177,Lister!$D$7:$D$13)-U177)*N177/NETWORKDAYS(Lister!$D$25,Lister!$E$25,Lister!$D$7:$D$13),IF(AND(E177&lt;DATE(2021,2,1),F177&lt;DATE(2021,2,1)),0)))),0),"")</f>
        <v/>
      </c>
      <c r="AC177" s="52" t="str">
        <f t="shared" si="13"/>
        <v/>
      </c>
    </row>
    <row r="178" spans="1:29" x14ac:dyDescent="0.35">
      <c r="A178" s="11" t="str">
        <f t="shared" si="14"/>
        <v/>
      </c>
      <c r="B178" s="33"/>
      <c r="C178" s="17"/>
      <c r="D178" s="18"/>
      <c r="E178" s="12"/>
      <c r="F178" s="12"/>
      <c r="G178" s="42" t="str">
        <f>IF(OR(E178="",F178=""),"",NETWORKDAYS(E178,F178,Lister!$D$7:$D$13))</f>
        <v/>
      </c>
      <c r="H178" s="14"/>
      <c r="I178" s="25" t="str">
        <f t="shared" si="10"/>
        <v/>
      </c>
      <c r="J178" s="47"/>
      <c r="K178" s="48"/>
      <c r="L178" s="15"/>
      <c r="M178" s="51" t="str">
        <f t="shared" si="11"/>
        <v/>
      </c>
      <c r="N178" s="49" t="str">
        <f t="shared" si="12"/>
        <v/>
      </c>
      <c r="O178" s="15"/>
      <c r="P178" s="15"/>
      <c r="Q178" s="15"/>
      <c r="R178" s="15"/>
      <c r="S178" s="15"/>
      <c r="T178" s="15"/>
      <c r="U178" s="15"/>
      <c r="V178" s="50" t="str">
        <f>IFERROR(MAX(IF(OR(O178="",P178="",Q178="",R178="",S178="",T178="",U178=""),"",IF(AND(MONTH(E178)=8,MONTH(F178)=8),(NETWORKDAYS(E178,F178,Lister!$D$7:$D$13)-O178)*N178/NETWORKDAYS(Lister!$D$19,Lister!$E$19,Lister!$D$7:$D$13),IF(AND(MONTH(E178)=8,F178&gt;DATE(2020,8,31)),(NETWORKDAYS(E178,Lister!$E$19,Lister!$D$7:$D$13)-O178)*N178/NETWORKDAYS(Lister!$D$19,Lister!$E$19,Lister!$D$7:$D$13),IF(E178&gt;DATE(2020,8,31),0)))),0),"")</f>
        <v/>
      </c>
      <c r="W178" s="50" t="str">
        <f>IFERROR(MAX(IF(OR(O178="",P178="",Q178="",R178="",S178="",T178="",U178=""),"",IF(AND(MONTH(E178)=9,MONTH(F178)=9),(NETWORKDAYS(E178,F178,Lister!$D$7:$D$13)-P178)*N178/NETWORKDAYS(Lister!$D$20,Lister!$E$20,Lister!$D$7:$D$13),IF(AND(MONTH(E178)=9,F178&gt;DATE(2020,9,30)),(NETWORKDAYS(E178,Lister!$E$20,Lister!$D$7:$D$13)-P178)*N178/NETWORKDAYS(Lister!$D$20,Lister!$E$20,Lister!$D$7:$D$13),IF(AND(E178&lt;DATE(2020,9,1),MONTH(F178)=9),(NETWORKDAYS(Lister!$D$20,F178,Lister!$D$7:$D$13)-P178)*N178/NETWORKDAYS(Lister!$D$20,Lister!$E$20,Lister!$D$7:$D$13),IF(AND(E178&lt;DATE(2020,9,1),F178&gt;DATE(2020,9,30)),(NETWORKDAYS(Lister!$D$20,Lister!$E$20,Lister!$D$7:$D$13)-P178)*N178/NETWORKDAYS(Lister!$D$20,Lister!$E$20,Lister!$D$7:$D$13),IF(OR(AND(E178&lt;DATE(2020,9,1),F178&lt;DATE(2020,9,1)),E178&gt;DATE(2020,9,30)),0)))))),0),"")</f>
        <v/>
      </c>
      <c r="X178" s="50" t="str">
        <f>IFERROR(MAX(IF(OR(O178="",P178="",Q178="",R178="",S178="",T178="",U178=""),"",IF(AND(MONTH(E178)=10,MONTH(F178)=10),(NETWORKDAYS(E178,F178,Lister!$D$7:$D$13)-Q178)*N178/NETWORKDAYS(Lister!$D$21,Lister!$E$21,Lister!$D$7:$D$13),IF(AND(MONTH(E178)=10,F178&gt;DATE(2020,10,31)),(NETWORKDAYS(E178,Lister!$E$21,Lister!$D$7:$D$13)-Q178)*N178/NETWORKDAYS(Lister!$D$21,Lister!$E$21,Lister!$D$7:$D$13),IF(AND(E178&lt;DATE(2020,10,1),MONTH(F178)=10),(NETWORKDAYS(Lister!$D$21,F178,Lister!$D$7:$D$13)-Q178)*N178/NETWORKDAYS(Lister!$D$21,Lister!$E$21,Lister!$D$7:$D$13),IF(AND(E178&lt;DATE(2020,31,1),F178&gt;DATE(2020,10,31)),(NETWORKDAYS(Lister!$D$21,Lister!$E$21,Lister!$D$7:$D$13)-Q178)*N178/NETWORKDAYS(Lister!$D$21,Lister!$E$21,Lister!$D$7:$D$13),IF(OR(AND(E178&lt;DATE(2020,10,1),F178&lt;DATE(2020,10,1)),E178&gt;DATE(2020,10,31)),0)))))),0),"")</f>
        <v/>
      </c>
      <c r="Y178" s="50" t="str">
        <f>IFERROR(MAX(IF(OR(O178="",P178="",Q178="",R178="",S178="",T178="",U178=""),"",IF(AND(MONTH(E178)=11,MONTH(F178)=11),(NETWORKDAYS(E178,F178,Lister!$D$7:$D$13)-R178)*N178/NETWORKDAYS(Lister!$D$22,Lister!$E$22,Lister!$D$7:$D$13),IF(AND(MONTH(E178)=11,F178&gt;DATE(2020,11,30)),(NETWORKDAYS(E178,Lister!$E$22,Lister!$D$7:$D$13)-R178)*N178/NETWORKDAYS(Lister!$D$22,Lister!$E$22,Lister!$D$7:$D$13),IF(AND(E178&lt;DATE(2020,11,1),MONTH(F178)=11),(NETWORKDAYS(Lister!$D$22,F178,Lister!$D$7:$D$13)-R178)*N178/NETWORKDAYS(Lister!$D$22,Lister!$E$22,Lister!$D$7:$D$13),IF(AND(E178&lt;DATE(2020,11,1),F178&gt;DATE(2020,11,30)),(NETWORKDAYS(Lister!$D$22,Lister!$E$22,Lister!$D$7:$D$13)-R178)*N178/NETWORKDAYS(Lister!$D$22,Lister!$E$22,Lister!$D$7:$D$13),IF(OR(AND(E178&lt;DATE(2020,11,1),F178&lt;DATE(2020,11,1)),E178&gt;DATE(2020,11,30)),0)))))),0),"")</f>
        <v/>
      </c>
      <c r="Z178" s="50" t="str">
        <f>IFERROR(MAX(IF(OR(O178="",P178="",Q178="",R178="",S178="",T178="",U178=""),"",IF(AND(MONTH(E178)=12,MONTH(F178)=12),(NETWORKDAYS(E178,F178,Lister!$D$7:$D$13)-S178)*N178/NETWORKDAYS(Lister!$D$23,Lister!$E$23,Lister!$D$7:$D$13),IF(AND(MONTH(E178)=12,F178&gt;DATE(2020,12,31)),(NETWORKDAYS(E178,Lister!$E$23,Lister!$D$7:$D$13)-S178)*N178/NETWORKDAYS(Lister!$D$23,Lister!$E$23,Lister!$D$7:$D$13),IF(AND(E178&lt;DATE(2020,12,1),MONTH(F178)=12),(NETWORKDAYS(Lister!$D$23,F178,Lister!$D$7:$D$13)-S178)*N178/NETWORKDAYS(Lister!$D$23,Lister!$E$23,Lister!$D$7:$D$13),IF(AND(E178&lt;DATE(2020,12,1),F178&gt;DATE(2020,12,31)),(NETWORKDAYS(Lister!$D$23,Lister!$E$23,Lister!$D$7:$D$13)-S178)*N178/NETWORKDAYS(Lister!$D$23,Lister!$E$23,Lister!$D$7:$D$13),IF(OR(AND(E178&lt;DATE(2020,12,1),F178&lt;DATE(2020,12,1)),E178&gt;DATE(2020,12,31)),0)))))),0),"")</f>
        <v/>
      </c>
      <c r="AA178" s="50" t="str">
        <f>IFERROR(MAX(IF(OR(O178="",P178="",Q178="",R178="",S178="",T178="",U178=""),"",IF(AND(MONTH(E178)=1,MONTH(F178)=1),(NETWORKDAYS(E178,F178,Lister!$D$7:$D$13)-T178)*N178/NETWORKDAYS(Lister!$D$24,Lister!$E$24,Lister!$D$7:$D$13),IF(AND(MONTH(E178)=1,F178&gt;DATE(2021,1,31)),(NETWORKDAYS(E178,Lister!$E$24,Lister!$D$7:$D$13)-T178)*N178/NETWORKDAYS(Lister!$D$24,Lister!$E$24,Lister!$D$7:$D$13),IF(AND(E178&lt;DATE(2021,1,1),MONTH(F178)=1),(NETWORKDAYS(Lister!$D$24,F178,Lister!$D$7:$D$13)-T178)*N178/NETWORKDAYS(Lister!$D$24,Lister!$E$24,Lister!$D$7:$D$13),IF(AND(E178&lt;DATE(2021,1,1),F178&gt;DATE(2021,1,31)),(NETWORKDAYS(Lister!$D$24,Lister!$E$24,Lister!$D$7:$D$13)-T178)*N178/NETWORKDAYS(Lister!$D$24,Lister!$E$24,Lister!$D$7:$D$13),IF(OR(AND(E178&lt;DATE(2021,1,1),F178&lt;DATE(2021,1,1)),E178&gt;DATE(2021,1,31)),0)))))),0),"")</f>
        <v/>
      </c>
      <c r="AB178" s="50" t="str">
        <f>IFERROR(MAX(IF(OR(O178="",P178="",Q178="",R178="",S178="",T178="",U178=""),"",IF(AND(MONTH(E178)=2,MONTH(F178)=2),(NETWORKDAYS(E178,F178,Lister!$D$7:$D$13)-U178)*N178/NETWORKDAYS(Lister!$D$25,Lister!$E$25,Lister!$D$7:$D$13),IF(AND(E178&lt;DATE(2021,2,1),MONTH(F178)=2),(NETWORKDAYS(Lister!$D$25,F178,Lister!$D$7:$D$13)-U178)*N178/NETWORKDAYS(Lister!$D$25,Lister!$E$25,Lister!$D$7:$D$13),IF(AND(E178&lt;DATE(2021,2,1),F178&lt;DATE(2021,2,1)),0)))),0),"")</f>
        <v/>
      </c>
      <c r="AC178" s="52" t="str">
        <f t="shared" si="13"/>
        <v/>
      </c>
    </row>
    <row r="179" spans="1:29" x14ac:dyDescent="0.35">
      <c r="A179" s="11" t="str">
        <f t="shared" si="14"/>
        <v/>
      </c>
      <c r="B179" s="33"/>
      <c r="C179" s="17"/>
      <c r="D179" s="18"/>
      <c r="E179" s="12"/>
      <c r="F179" s="12"/>
      <c r="G179" s="42" t="str">
        <f>IF(OR(E179="",F179=""),"",NETWORKDAYS(E179,F179,Lister!$D$7:$D$13))</f>
        <v/>
      </c>
      <c r="H179" s="14"/>
      <c r="I179" s="25" t="str">
        <f t="shared" si="10"/>
        <v/>
      </c>
      <c r="J179" s="47"/>
      <c r="K179" s="48"/>
      <c r="L179" s="15"/>
      <c r="M179" s="51" t="str">
        <f t="shared" si="11"/>
        <v/>
      </c>
      <c r="N179" s="49" t="str">
        <f t="shared" si="12"/>
        <v/>
      </c>
      <c r="O179" s="15"/>
      <c r="P179" s="15"/>
      <c r="Q179" s="15"/>
      <c r="R179" s="15"/>
      <c r="S179" s="15"/>
      <c r="T179" s="15"/>
      <c r="U179" s="15"/>
      <c r="V179" s="50" t="str">
        <f>IFERROR(MAX(IF(OR(O179="",P179="",Q179="",R179="",S179="",T179="",U179=""),"",IF(AND(MONTH(E179)=8,MONTH(F179)=8),(NETWORKDAYS(E179,F179,Lister!$D$7:$D$13)-O179)*N179/NETWORKDAYS(Lister!$D$19,Lister!$E$19,Lister!$D$7:$D$13),IF(AND(MONTH(E179)=8,F179&gt;DATE(2020,8,31)),(NETWORKDAYS(E179,Lister!$E$19,Lister!$D$7:$D$13)-O179)*N179/NETWORKDAYS(Lister!$D$19,Lister!$E$19,Lister!$D$7:$D$13),IF(E179&gt;DATE(2020,8,31),0)))),0),"")</f>
        <v/>
      </c>
      <c r="W179" s="50" t="str">
        <f>IFERROR(MAX(IF(OR(O179="",P179="",Q179="",R179="",S179="",T179="",U179=""),"",IF(AND(MONTH(E179)=9,MONTH(F179)=9),(NETWORKDAYS(E179,F179,Lister!$D$7:$D$13)-P179)*N179/NETWORKDAYS(Lister!$D$20,Lister!$E$20,Lister!$D$7:$D$13),IF(AND(MONTH(E179)=9,F179&gt;DATE(2020,9,30)),(NETWORKDAYS(E179,Lister!$E$20,Lister!$D$7:$D$13)-P179)*N179/NETWORKDAYS(Lister!$D$20,Lister!$E$20,Lister!$D$7:$D$13),IF(AND(E179&lt;DATE(2020,9,1),MONTH(F179)=9),(NETWORKDAYS(Lister!$D$20,F179,Lister!$D$7:$D$13)-P179)*N179/NETWORKDAYS(Lister!$D$20,Lister!$E$20,Lister!$D$7:$D$13),IF(AND(E179&lt;DATE(2020,9,1),F179&gt;DATE(2020,9,30)),(NETWORKDAYS(Lister!$D$20,Lister!$E$20,Lister!$D$7:$D$13)-P179)*N179/NETWORKDAYS(Lister!$D$20,Lister!$E$20,Lister!$D$7:$D$13),IF(OR(AND(E179&lt;DATE(2020,9,1),F179&lt;DATE(2020,9,1)),E179&gt;DATE(2020,9,30)),0)))))),0),"")</f>
        <v/>
      </c>
      <c r="X179" s="50" t="str">
        <f>IFERROR(MAX(IF(OR(O179="",P179="",Q179="",R179="",S179="",T179="",U179=""),"",IF(AND(MONTH(E179)=10,MONTH(F179)=10),(NETWORKDAYS(E179,F179,Lister!$D$7:$D$13)-Q179)*N179/NETWORKDAYS(Lister!$D$21,Lister!$E$21,Lister!$D$7:$D$13),IF(AND(MONTH(E179)=10,F179&gt;DATE(2020,10,31)),(NETWORKDAYS(E179,Lister!$E$21,Lister!$D$7:$D$13)-Q179)*N179/NETWORKDAYS(Lister!$D$21,Lister!$E$21,Lister!$D$7:$D$13),IF(AND(E179&lt;DATE(2020,10,1),MONTH(F179)=10),(NETWORKDAYS(Lister!$D$21,F179,Lister!$D$7:$D$13)-Q179)*N179/NETWORKDAYS(Lister!$D$21,Lister!$E$21,Lister!$D$7:$D$13),IF(AND(E179&lt;DATE(2020,31,1),F179&gt;DATE(2020,10,31)),(NETWORKDAYS(Lister!$D$21,Lister!$E$21,Lister!$D$7:$D$13)-Q179)*N179/NETWORKDAYS(Lister!$D$21,Lister!$E$21,Lister!$D$7:$D$13),IF(OR(AND(E179&lt;DATE(2020,10,1),F179&lt;DATE(2020,10,1)),E179&gt;DATE(2020,10,31)),0)))))),0),"")</f>
        <v/>
      </c>
      <c r="Y179" s="50" t="str">
        <f>IFERROR(MAX(IF(OR(O179="",P179="",Q179="",R179="",S179="",T179="",U179=""),"",IF(AND(MONTH(E179)=11,MONTH(F179)=11),(NETWORKDAYS(E179,F179,Lister!$D$7:$D$13)-R179)*N179/NETWORKDAYS(Lister!$D$22,Lister!$E$22,Lister!$D$7:$D$13),IF(AND(MONTH(E179)=11,F179&gt;DATE(2020,11,30)),(NETWORKDAYS(E179,Lister!$E$22,Lister!$D$7:$D$13)-R179)*N179/NETWORKDAYS(Lister!$D$22,Lister!$E$22,Lister!$D$7:$D$13),IF(AND(E179&lt;DATE(2020,11,1),MONTH(F179)=11),(NETWORKDAYS(Lister!$D$22,F179,Lister!$D$7:$D$13)-R179)*N179/NETWORKDAYS(Lister!$D$22,Lister!$E$22,Lister!$D$7:$D$13),IF(AND(E179&lt;DATE(2020,11,1),F179&gt;DATE(2020,11,30)),(NETWORKDAYS(Lister!$D$22,Lister!$E$22,Lister!$D$7:$D$13)-R179)*N179/NETWORKDAYS(Lister!$D$22,Lister!$E$22,Lister!$D$7:$D$13),IF(OR(AND(E179&lt;DATE(2020,11,1),F179&lt;DATE(2020,11,1)),E179&gt;DATE(2020,11,30)),0)))))),0),"")</f>
        <v/>
      </c>
      <c r="Z179" s="50" t="str">
        <f>IFERROR(MAX(IF(OR(O179="",P179="",Q179="",R179="",S179="",T179="",U179=""),"",IF(AND(MONTH(E179)=12,MONTH(F179)=12),(NETWORKDAYS(E179,F179,Lister!$D$7:$D$13)-S179)*N179/NETWORKDAYS(Lister!$D$23,Lister!$E$23,Lister!$D$7:$D$13),IF(AND(MONTH(E179)=12,F179&gt;DATE(2020,12,31)),(NETWORKDAYS(E179,Lister!$E$23,Lister!$D$7:$D$13)-S179)*N179/NETWORKDAYS(Lister!$D$23,Lister!$E$23,Lister!$D$7:$D$13),IF(AND(E179&lt;DATE(2020,12,1),MONTH(F179)=12),(NETWORKDAYS(Lister!$D$23,F179,Lister!$D$7:$D$13)-S179)*N179/NETWORKDAYS(Lister!$D$23,Lister!$E$23,Lister!$D$7:$D$13),IF(AND(E179&lt;DATE(2020,12,1),F179&gt;DATE(2020,12,31)),(NETWORKDAYS(Lister!$D$23,Lister!$E$23,Lister!$D$7:$D$13)-S179)*N179/NETWORKDAYS(Lister!$D$23,Lister!$E$23,Lister!$D$7:$D$13),IF(OR(AND(E179&lt;DATE(2020,12,1),F179&lt;DATE(2020,12,1)),E179&gt;DATE(2020,12,31)),0)))))),0),"")</f>
        <v/>
      </c>
      <c r="AA179" s="50" t="str">
        <f>IFERROR(MAX(IF(OR(O179="",P179="",Q179="",R179="",S179="",T179="",U179=""),"",IF(AND(MONTH(E179)=1,MONTH(F179)=1),(NETWORKDAYS(E179,F179,Lister!$D$7:$D$13)-T179)*N179/NETWORKDAYS(Lister!$D$24,Lister!$E$24,Lister!$D$7:$D$13),IF(AND(MONTH(E179)=1,F179&gt;DATE(2021,1,31)),(NETWORKDAYS(E179,Lister!$E$24,Lister!$D$7:$D$13)-T179)*N179/NETWORKDAYS(Lister!$D$24,Lister!$E$24,Lister!$D$7:$D$13),IF(AND(E179&lt;DATE(2021,1,1),MONTH(F179)=1),(NETWORKDAYS(Lister!$D$24,F179,Lister!$D$7:$D$13)-T179)*N179/NETWORKDAYS(Lister!$D$24,Lister!$E$24,Lister!$D$7:$D$13),IF(AND(E179&lt;DATE(2021,1,1),F179&gt;DATE(2021,1,31)),(NETWORKDAYS(Lister!$D$24,Lister!$E$24,Lister!$D$7:$D$13)-T179)*N179/NETWORKDAYS(Lister!$D$24,Lister!$E$24,Lister!$D$7:$D$13),IF(OR(AND(E179&lt;DATE(2021,1,1),F179&lt;DATE(2021,1,1)),E179&gt;DATE(2021,1,31)),0)))))),0),"")</f>
        <v/>
      </c>
      <c r="AB179" s="50" t="str">
        <f>IFERROR(MAX(IF(OR(O179="",P179="",Q179="",R179="",S179="",T179="",U179=""),"",IF(AND(MONTH(E179)=2,MONTH(F179)=2),(NETWORKDAYS(E179,F179,Lister!$D$7:$D$13)-U179)*N179/NETWORKDAYS(Lister!$D$25,Lister!$E$25,Lister!$D$7:$D$13),IF(AND(E179&lt;DATE(2021,2,1),MONTH(F179)=2),(NETWORKDAYS(Lister!$D$25,F179,Lister!$D$7:$D$13)-U179)*N179/NETWORKDAYS(Lister!$D$25,Lister!$E$25,Lister!$D$7:$D$13),IF(AND(E179&lt;DATE(2021,2,1),F179&lt;DATE(2021,2,1)),0)))),0),"")</f>
        <v/>
      </c>
      <c r="AC179" s="52" t="str">
        <f t="shared" si="13"/>
        <v/>
      </c>
    </row>
    <row r="180" spans="1:29" x14ac:dyDescent="0.35">
      <c r="A180" s="11" t="str">
        <f t="shared" si="14"/>
        <v/>
      </c>
      <c r="B180" s="33"/>
      <c r="C180" s="17"/>
      <c r="D180" s="18"/>
      <c r="E180" s="12"/>
      <c r="F180" s="12"/>
      <c r="G180" s="42" t="str">
        <f>IF(OR(E180="",F180=""),"",NETWORKDAYS(E180,F180,Lister!$D$7:$D$13))</f>
        <v/>
      </c>
      <c r="H180" s="14"/>
      <c r="I180" s="25" t="str">
        <f t="shared" si="10"/>
        <v/>
      </c>
      <c r="J180" s="47"/>
      <c r="K180" s="48"/>
      <c r="L180" s="15"/>
      <c r="M180" s="51" t="str">
        <f t="shared" si="11"/>
        <v/>
      </c>
      <c r="N180" s="49" t="str">
        <f t="shared" si="12"/>
        <v/>
      </c>
      <c r="O180" s="15"/>
      <c r="P180" s="15"/>
      <c r="Q180" s="15"/>
      <c r="R180" s="15"/>
      <c r="S180" s="15"/>
      <c r="T180" s="15"/>
      <c r="U180" s="15"/>
      <c r="V180" s="50" t="str">
        <f>IFERROR(MAX(IF(OR(O180="",P180="",Q180="",R180="",S180="",T180="",U180=""),"",IF(AND(MONTH(E180)=8,MONTH(F180)=8),(NETWORKDAYS(E180,F180,Lister!$D$7:$D$13)-O180)*N180/NETWORKDAYS(Lister!$D$19,Lister!$E$19,Lister!$D$7:$D$13),IF(AND(MONTH(E180)=8,F180&gt;DATE(2020,8,31)),(NETWORKDAYS(E180,Lister!$E$19,Lister!$D$7:$D$13)-O180)*N180/NETWORKDAYS(Lister!$D$19,Lister!$E$19,Lister!$D$7:$D$13),IF(E180&gt;DATE(2020,8,31),0)))),0),"")</f>
        <v/>
      </c>
      <c r="W180" s="50" t="str">
        <f>IFERROR(MAX(IF(OR(O180="",P180="",Q180="",R180="",S180="",T180="",U180=""),"",IF(AND(MONTH(E180)=9,MONTH(F180)=9),(NETWORKDAYS(E180,F180,Lister!$D$7:$D$13)-P180)*N180/NETWORKDAYS(Lister!$D$20,Lister!$E$20,Lister!$D$7:$D$13),IF(AND(MONTH(E180)=9,F180&gt;DATE(2020,9,30)),(NETWORKDAYS(E180,Lister!$E$20,Lister!$D$7:$D$13)-P180)*N180/NETWORKDAYS(Lister!$D$20,Lister!$E$20,Lister!$D$7:$D$13),IF(AND(E180&lt;DATE(2020,9,1),MONTH(F180)=9),(NETWORKDAYS(Lister!$D$20,F180,Lister!$D$7:$D$13)-P180)*N180/NETWORKDAYS(Lister!$D$20,Lister!$E$20,Lister!$D$7:$D$13),IF(AND(E180&lt;DATE(2020,9,1),F180&gt;DATE(2020,9,30)),(NETWORKDAYS(Lister!$D$20,Lister!$E$20,Lister!$D$7:$D$13)-P180)*N180/NETWORKDAYS(Lister!$D$20,Lister!$E$20,Lister!$D$7:$D$13),IF(OR(AND(E180&lt;DATE(2020,9,1),F180&lt;DATE(2020,9,1)),E180&gt;DATE(2020,9,30)),0)))))),0),"")</f>
        <v/>
      </c>
      <c r="X180" s="50" t="str">
        <f>IFERROR(MAX(IF(OR(O180="",P180="",Q180="",R180="",S180="",T180="",U180=""),"",IF(AND(MONTH(E180)=10,MONTH(F180)=10),(NETWORKDAYS(E180,F180,Lister!$D$7:$D$13)-Q180)*N180/NETWORKDAYS(Lister!$D$21,Lister!$E$21,Lister!$D$7:$D$13),IF(AND(MONTH(E180)=10,F180&gt;DATE(2020,10,31)),(NETWORKDAYS(E180,Lister!$E$21,Lister!$D$7:$D$13)-Q180)*N180/NETWORKDAYS(Lister!$D$21,Lister!$E$21,Lister!$D$7:$D$13),IF(AND(E180&lt;DATE(2020,10,1),MONTH(F180)=10),(NETWORKDAYS(Lister!$D$21,F180,Lister!$D$7:$D$13)-Q180)*N180/NETWORKDAYS(Lister!$D$21,Lister!$E$21,Lister!$D$7:$D$13),IF(AND(E180&lt;DATE(2020,31,1),F180&gt;DATE(2020,10,31)),(NETWORKDAYS(Lister!$D$21,Lister!$E$21,Lister!$D$7:$D$13)-Q180)*N180/NETWORKDAYS(Lister!$D$21,Lister!$E$21,Lister!$D$7:$D$13),IF(OR(AND(E180&lt;DATE(2020,10,1),F180&lt;DATE(2020,10,1)),E180&gt;DATE(2020,10,31)),0)))))),0),"")</f>
        <v/>
      </c>
      <c r="Y180" s="50" t="str">
        <f>IFERROR(MAX(IF(OR(O180="",P180="",Q180="",R180="",S180="",T180="",U180=""),"",IF(AND(MONTH(E180)=11,MONTH(F180)=11),(NETWORKDAYS(E180,F180,Lister!$D$7:$D$13)-R180)*N180/NETWORKDAYS(Lister!$D$22,Lister!$E$22,Lister!$D$7:$D$13),IF(AND(MONTH(E180)=11,F180&gt;DATE(2020,11,30)),(NETWORKDAYS(E180,Lister!$E$22,Lister!$D$7:$D$13)-R180)*N180/NETWORKDAYS(Lister!$D$22,Lister!$E$22,Lister!$D$7:$D$13),IF(AND(E180&lt;DATE(2020,11,1),MONTH(F180)=11),(NETWORKDAYS(Lister!$D$22,F180,Lister!$D$7:$D$13)-R180)*N180/NETWORKDAYS(Lister!$D$22,Lister!$E$22,Lister!$D$7:$D$13),IF(AND(E180&lt;DATE(2020,11,1),F180&gt;DATE(2020,11,30)),(NETWORKDAYS(Lister!$D$22,Lister!$E$22,Lister!$D$7:$D$13)-R180)*N180/NETWORKDAYS(Lister!$D$22,Lister!$E$22,Lister!$D$7:$D$13),IF(OR(AND(E180&lt;DATE(2020,11,1),F180&lt;DATE(2020,11,1)),E180&gt;DATE(2020,11,30)),0)))))),0),"")</f>
        <v/>
      </c>
      <c r="Z180" s="50" t="str">
        <f>IFERROR(MAX(IF(OR(O180="",P180="",Q180="",R180="",S180="",T180="",U180=""),"",IF(AND(MONTH(E180)=12,MONTH(F180)=12),(NETWORKDAYS(E180,F180,Lister!$D$7:$D$13)-S180)*N180/NETWORKDAYS(Lister!$D$23,Lister!$E$23,Lister!$D$7:$D$13),IF(AND(MONTH(E180)=12,F180&gt;DATE(2020,12,31)),(NETWORKDAYS(E180,Lister!$E$23,Lister!$D$7:$D$13)-S180)*N180/NETWORKDAYS(Lister!$D$23,Lister!$E$23,Lister!$D$7:$D$13),IF(AND(E180&lt;DATE(2020,12,1),MONTH(F180)=12),(NETWORKDAYS(Lister!$D$23,F180,Lister!$D$7:$D$13)-S180)*N180/NETWORKDAYS(Lister!$D$23,Lister!$E$23,Lister!$D$7:$D$13),IF(AND(E180&lt;DATE(2020,12,1),F180&gt;DATE(2020,12,31)),(NETWORKDAYS(Lister!$D$23,Lister!$E$23,Lister!$D$7:$D$13)-S180)*N180/NETWORKDAYS(Lister!$D$23,Lister!$E$23,Lister!$D$7:$D$13),IF(OR(AND(E180&lt;DATE(2020,12,1),F180&lt;DATE(2020,12,1)),E180&gt;DATE(2020,12,31)),0)))))),0),"")</f>
        <v/>
      </c>
      <c r="AA180" s="50" t="str">
        <f>IFERROR(MAX(IF(OR(O180="",P180="",Q180="",R180="",S180="",T180="",U180=""),"",IF(AND(MONTH(E180)=1,MONTH(F180)=1),(NETWORKDAYS(E180,F180,Lister!$D$7:$D$13)-T180)*N180/NETWORKDAYS(Lister!$D$24,Lister!$E$24,Lister!$D$7:$D$13),IF(AND(MONTH(E180)=1,F180&gt;DATE(2021,1,31)),(NETWORKDAYS(E180,Lister!$E$24,Lister!$D$7:$D$13)-T180)*N180/NETWORKDAYS(Lister!$D$24,Lister!$E$24,Lister!$D$7:$D$13),IF(AND(E180&lt;DATE(2021,1,1),MONTH(F180)=1),(NETWORKDAYS(Lister!$D$24,F180,Lister!$D$7:$D$13)-T180)*N180/NETWORKDAYS(Lister!$D$24,Lister!$E$24,Lister!$D$7:$D$13),IF(AND(E180&lt;DATE(2021,1,1),F180&gt;DATE(2021,1,31)),(NETWORKDAYS(Lister!$D$24,Lister!$E$24,Lister!$D$7:$D$13)-T180)*N180/NETWORKDAYS(Lister!$D$24,Lister!$E$24,Lister!$D$7:$D$13),IF(OR(AND(E180&lt;DATE(2021,1,1),F180&lt;DATE(2021,1,1)),E180&gt;DATE(2021,1,31)),0)))))),0),"")</f>
        <v/>
      </c>
      <c r="AB180" s="50" t="str">
        <f>IFERROR(MAX(IF(OR(O180="",P180="",Q180="",R180="",S180="",T180="",U180=""),"",IF(AND(MONTH(E180)=2,MONTH(F180)=2),(NETWORKDAYS(E180,F180,Lister!$D$7:$D$13)-U180)*N180/NETWORKDAYS(Lister!$D$25,Lister!$E$25,Lister!$D$7:$D$13),IF(AND(E180&lt;DATE(2021,2,1),MONTH(F180)=2),(NETWORKDAYS(Lister!$D$25,F180,Lister!$D$7:$D$13)-U180)*N180/NETWORKDAYS(Lister!$D$25,Lister!$E$25,Lister!$D$7:$D$13),IF(AND(E180&lt;DATE(2021,2,1),F180&lt;DATE(2021,2,1)),0)))),0),"")</f>
        <v/>
      </c>
      <c r="AC180" s="52" t="str">
        <f t="shared" si="13"/>
        <v/>
      </c>
    </row>
    <row r="181" spans="1:29" x14ac:dyDescent="0.35">
      <c r="A181" s="11" t="str">
        <f t="shared" si="14"/>
        <v/>
      </c>
      <c r="B181" s="33"/>
      <c r="C181" s="17"/>
      <c r="D181" s="18"/>
      <c r="E181" s="12"/>
      <c r="F181" s="12"/>
      <c r="G181" s="42" t="str">
        <f>IF(OR(E181="",F181=""),"",NETWORKDAYS(E181,F181,Lister!$D$7:$D$13))</f>
        <v/>
      </c>
      <c r="H181" s="14"/>
      <c r="I181" s="25" t="str">
        <f t="shared" si="10"/>
        <v/>
      </c>
      <c r="J181" s="47"/>
      <c r="K181" s="48"/>
      <c r="L181" s="15"/>
      <c r="M181" s="51" t="str">
        <f t="shared" si="11"/>
        <v/>
      </c>
      <c r="N181" s="49" t="str">
        <f t="shared" si="12"/>
        <v/>
      </c>
      <c r="O181" s="15"/>
      <c r="P181" s="15"/>
      <c r="Q181" s="15"/>
      <c r="R181" s="15"/>
      <c r="S181" s="15"/>
      <c r="T181" s="15"/>
      <c r="U181" s="15"/>
      <c r="V181" s="50" t="str">
        <f>IFERROR(MAX(IF(OR(O181="",P181="",Q181="",R181="",S181="",T181="",U181=""),"",IF(AND(MONTH(E181)=8,MONTH(F181)=8),(NETWORKDAYS(E181,F181,Lister!$D$7:$D$13)-O181)*N181/NETWORKDAYS(Lister!$D$19,Lister!$E$19,Lister!$D$7:$D$13),IF(AND(MONTH(E181)=8,F181&gt;DATE(2020,8,31)),(NETWORKDAYS(E181,Lister!$E$19,Lister!$D$7:$D$13)-O181)*N181/NETWORKDAYS(Lister!$D$19,Lister!$E$19,Lister!$D$7:$D$13),IF(E181&gt;DATE(2020,8,31),0)))),0),"")</f>
        <v/>
      </c>
      <c r="W181" s="50" t="str">
        <f>IFERROR(MAX(IF(OR(O181="",P181="",Q181="",R181="",S181="",T181="",U181=""),"",IF(AND(MONTH(E181)=9,MONTH(F181)=9),(NETWORKDAYS(E181,F181,Lister!$D$7:$D$13)-P181)*N181/NETWORKDAYS(Lister!$D$20,Lister!$E$20,Lister!$D$7:$D$13),IF(AND(MONTH(E181)=9,F181&gt;DATE(2020,9,30)),(NETWORKDAYS(E181,Lister!$E$20,Lister!$D$7:$D$13)-P181)*N181/NETWORKDAYS(Lister!$D$20,Lister!$E$20,Lister!$D$7:$D$13),IF(AND(E181&lt;DATE(2020,9,1),MONTH(F181)=9),(NETWORKDAYS(Lister!$D$20,F181,Lister!$D$7:$D$13)-P181)*N181/NETWORKDAYS(Lister!$D$20,Lister!$E$20,Lister!$D$7:$D$13),IF(AND(E181&lt;DATE(2020,9,1),F181&gt;DATE(2020,9,30)),(NETWORKDAYS(Lister!$D$20,Lister!$E$20,Lister!$D$7:$D$13)-P181)*N181/NETWORKDAYS(Lister!$D$20,Lister!$E$20,Lister!$D$7:$D$13),IF(OR(AND(E181&lt;DATE(2020,9,1),F181&lt;DATE(2020,9,1)),E181&gt;DATE(2020,9,30)),0)))))),0),"")</f>
        <v/>
      </c>
      <c r="X181" s="50" t="str">
        <f>IFERROR(MAX(IF(OR(O181="",P181="",Q181="",R181="",S181="",T181="",U181=""),"",IF(AND(MONTH(E181)=10,MONTH(F181)=10),(NETWORKDAYS(E181,F181,Lister!$D$7:$D$13)-Q181)*N181/NETWORKDAYS(Lister!$D$21,Lister!$E$21,Lister!$D$7:$D$13),IF(AND(MONTH(E181)=10,F181&gt;DATE(2020,10,31)),(NETWORKDAYS(E181,Lister!$E$21,Lister!$D$7:$D$13)-Q181)*N181/NETWORKDAYS(Lister!$D$21,Lister!$E$21,Lister!$D$7:$D$13),IF(AND(E181&lt;DATE(2020,10,1),MONTH(F181)=10),(NETWORKDAYS(Lister!$D$21,F181,Lister!$D$7:$D$13)-Q181)*N181/NETWORKDAYS(Lister!$D$21,Lister!$E$21,Lister!$D$7:$D$13),IF(AND(E181&lt;DATE(2020,31,1),F181&gt;DATE(2020,10,31)),(NETWORKDAYS(Lister!$D$21,Lister!$E$21,Lister!$D$7:$D$13)-Q181)*N181/NETWORKDAYS(Lister!$D$21,Lister!$E$21,Lister!$D$7:$D$13),IF(OR(AND(E181&lt;DATE(2020,10,1),F181&lt;DATE(2020,10,1)),E181&gt;DATE(2020,10,31)),0)))))),0),"")</f>
        <v/>
      </c>
      <c r="Y181" s="50" t="str">
        <f>IFERROR(MAX(IF(OR(O181="",P181="",Q181="",R181="",S181="",T181="",U181=""),"",IF(AND(MONTH(E181)=11,MONTH(F181)=11),(NETWORKDAYS(E181,F181,Lister!$D$7:$D$13)-R181)*N181/NETWORKDAYS(Lister!$D$22,Lister!$E$22,Lister!$D$7:$D$13),IF(AND(MONTH(E181)=11,F181&gt;DATE(2020,11,30)),(NETWORKDAYS(E181,Lister!$E$22,Lister!$D$7:$D$13)-R181)*N181/NETWORKDAYS(Lister!$D$22,Lister!$E$22,Lister!$D$7:$D$13),IF(AND(E181&lt;DATE(2020,11,1),MONTH(F181)=11),(NETWORKDAYS(Lister!$D$22,F181,Lister!$D$7:$D$13)-R181)*N181/NETWORKDAYS(Lister!$D$22,Lister!$E$22,Lister!$D$7:$D$13),IF(AND(E181&lt;DATE(2020,11,1),F181&gt;DATE(2020,11,30)),(NETWORKDAYS(Lister!$D$22,Lister!$E$22,Lister!$D$7:$D$13)-R181)*N181/NETWORKDAYS(Lister!$D$22,Lister!$E$22,Lister!$D$7:$D$13),IF(OR(AND(E181&lt;DATE(2020,11,1),F181&lt;DATE(2020,11,1)),E181&gt;DATE(2020,11,30)),0)))))),0),"")</f>
        <v/>
      </c>
      <c r="Z181" s="50" t="str">
        <f>IFERROR(MAX(IF(OR(O181="",P181="",Q181="",R181="",S181="",T181="",U181=""),"",IF(AND(MONTH(E181)=12,MONTH(F181)=12),(NETWORKDAYS(E181,F181,Lister!$D$7:$D$13)-S181)*N181/NETWORKDAYS(Lister!$D$23,Lister!$E$23,Lister!$D$7:$D$13),IF(AND(MONTH(E181)=12,F181&gt;DATE(2020,12,31)),(NETWORKDAYS(E181,Lister!$E$23,Lister!$D$7:$D$13)-S181)*N181/NETWORKDAYS(Lister!$D$23,Lister!$E$23,Lister!$D$7:$D$13),IF(AND(E181&lt;DATE(2020,12,1),MONTH(F181)=12),(NETWORKDAYS(Lister!$D$23,F181,Lister!$D$7:$D$13)-S181)*N181/NETWORKDAYS(Lister!$D$23,Lister!$E$23,Lister!$D$7:$D$13),IF(AND(E181&lt;DATE(2020,12,1),F181&gt;DATE(2020,12,31)),(NETWORKDAYS(Lister!$D$23,Lister!$E$23,Lister!$D$7:$D$13)-S181)*N181/NETWORKDAYS(Lister!$D$23,Lister!$E$23,Lister!$D$7:$D$13),IF(OR(AND(E181&lt;DATE(2020,12,1),F181&lt;DATE(2020,12,1)),E181&gt;DATE(2020,12,31)),0)))))),0),"")</f>
        <v/>
      </c>
      <c r="AA181" s="50" t="str">
        <f>IFERROR(MAX(IF(OR(O181="",P181="",Q181="",R181="",S181="",T181="",U181=""),"",IF(AND(MONTH(E181)=1,MONTH(F181)=1),(NETWORKDAYS(E181,F181,Lister!$D$7:$D$13)-T181)*N181/NETWORKDAYS(Lister!$D$24,Lister!$E$24,Lister!$D$7:$D$13),IF(AND(MONTH(E181)=1,F181&gt;DATE(2021,1,31)),(NETWORKDAYS(E181,Lister!$E$24,Lister!$D$7:$D$13)-T181)*N181/NETWORKDAYS(Lister!$D$24,Lister!$E$24,Lister!$D$7:$D$13),IF(AND(E181&lt;DATE(2021,1,1),MONTH(F181)=1),(NETWORKDAYS(Lister!$D$24,F181,Lister!$D$7:$D$13)-T181)*N181/NETWORKDAYS(Lister!$D$24,Lister!$E$24,Lister!$D$7:$D$13),IF(AND(E181&lt;DATE(2021,1,1),F181&gt;DATE(2021,1,31)),(NETWORKDAYS(Lister!$D$24,Lister!$E$24,Lister!$D$7:$D$13)-T181)*N181/NETWORKDAYS(Lister!$D$24,Lister!$E$24,Lister!$D$7:$D$13),IF(OR(AND(E181&lt;DATE(2021,1,1),F181&lt;DATE(2021,1,1)),E181&gt;DATE(2021,1,31)),0)))))),0),"")</f>
        <v/>
      </c>
      <c r="AB181" s="50" t="str">
        <f>IFERROR(MAX(IF(OR(O181="",P181="",Q181="",R181="",S181="",T181="",U181=""),"",IF(AND(MONTH(E181)=2,MONTH(F181)=2),(NETWORKDAYS(E181,F181,Lister!$D$7:$D$13)-U181)*N181/NETWORKDAYS(Lister!$D$25,Lister!$E$25,Lister!$D$7:$D$13),IF(AND(E181&lt;DATE(2021,2,1),MONTH(F181)=2),(NETWORKDAYS(Lister!$D$25,F181,Lister!$D$7:$D$13)-U181)*N181/NETWORKDAYS(Lister!$D$25,Lister!$E$25,Lister!$D$7:$D$13),IF(AND(E181&lt;DATE(2021,2,1),F181&lt;DATE(2021,2,1)),0)))),0),"")</f>
        <v/>
      </c>
      <c r="AC181" s="52" t="str">
        <f t="shared" si="13"/>
        <v/>
      </c>
    </row>
    <row r="182" spans="1:29" x14ac:dyDescent="0.35">
      <c r="A182" s="11" t="str">
        <f t="shared" si="14"/>
        <v/>
      </c>
      <c r="B182" s="33"/>
      <c r="C182" s="17"/>
      <c r="D182" s="18"/>
      <c r="E182" s="12"/>
      <c r="F182" s="12"/>
      <c r="G182" s="42" t="str">
        <f>IF(OR(E182="",F182=""),"",NETWORKDAYS(E182,F182,Lister!$D$7:$D$13))</f>
        <v/>
      </c>
      <c r="H182" s="14"/>
      <c r="I182" s="25" t="str">
        <f t="shared" si="10"/>
        <v/>
      </c>
      <c r="J182" s="47"/>
      <c r="K182" s="48"/>
      <c r="L182" s="15"/>
      <c r="M182" s="51" t="str">
        <f t="shared" si="11"/>
        <v/>
      </c>
      <c r="N182" s="49" t="str">
        <f t="shared" si="12"/>
        <v/>
      </c>
      <c r="O182" s="15"/>
      <c r="P182" s="15"/>
      <c r="Q182" s="15"/>
      <c r="R182" s="15"/>
      <c r="S182" s="15"/>
      <c r="T182" s="15"/>
      <c r="U182" s="15"/>
      <c r="V182" s="50" t="str">
        <f>IFERROR(MAX(IF(OR(O182="",P182="",Q182="",R182="",S182="",T182="",U182=""),"",IF(AND(MONTH(E182)=8,MONTH(F182)=8),(NETWORKDAYS(E182,F182,Lister!$D$7:$D$13)-O182)*N182/NETWORKDAYS(Lister!$D$19,Lister!$E$19,Lister!$D$7:$D$13),IF(AND(MONTH(E182)=8,F182&gt;DATE(2020,8,31)),(NETWORKDAYS(E182,Lister!$E$19,Lister!$D$7:$D$13)-O182)*N182/NETWORKDAYS(Lister!$D$19,Lister!$E$19,Lister!$D$7:$D$13),IF(E182&gt;DATE(2020,8,31),0)))),0),"")</f>
        <v/>
      </c>
      <c r="W182" s="50" t="str">
        <f>IFERROR(MAX(IF(OR(O182="",P182="",Q182="",R182="",S182="",T182="",U182=""),"",IF(AND(MONTH(E182)=9,MONTH(F182)=9),(NETWORKDAYS(E182,F182,Lister!$D$7:$D$13)-P182)*N182/NETWORKDAYS(Lister!$D$20,Lister!$E$20,Lister!$D$7:$D$13),IF(AND(MONTH(E182)=9,F182&gt;DATE(2020,9,30)),(NETWORKDAYS(E182,Lister!$E$20,Lister!$D$7:$D$13)-P182)*N182/NETWORKDAYS(Lister!$D$20,Lister!$E$20,Lister!$D$7:$D$13),IF(AND(E182&lt;DATE(2020,9,1),MONTH(F182)=9),(NETWORKDAYS(Lister!$D$20,F182,Lister!$D$7:$D$13)-P182)*N182/NETWORKDAYS(Lister!$D$20,Lister!$E$20,Lister!$D$7:$D$13),IF(AND(E182&lt;DATE(2020,9,1),F182&gt;DATE(2020,9,30)),(NETWORKDAYS(Lister!$D$20,Lister!$E$20,Lister!$D$7:$D$13)-P182)*N182/NETWORKDAYS(Lister!$D$20,Lister!$E$20,Lister!$D$7:$D$13),IF(OR(AND(E182&lt;DATE(2020,9,1),F182&lt;DATE(2020,9,1)),E182&gt;DATE(2020,9,30)),0)))))),0),"")</f>
        <v/>
      </c>
      <c r="X182" s="50" t="str">
        <f>IFERROR(MAX(IF(OR(O182="",P182="",Q182="",R182="",S182="",T182="",U182=""),"",IF(AND(MONTH(E182)=10,MONTH(F182)=10),(NETWORKDAYS(E182,F182,Lister!$D$7:$D$13)-Q182)*N182/NETWORKDAYS(Lister!$D$21,Lister!$E$21,Lister!$D$7:$D$13),IF(AND(MONTH(E182)=10,F182&gt;DATE(2020,10,31)),(NETWORKDAYS(E182,Lister!$E$21,Lister!$D$7:$D$13)-Q182)*N182/NETWORKDAYS(Lister!$D$21,Lister!$E$21,Lister!$D$7:$D$13),IF(AND(E182&lt;DATE(2020,10,1),MONTH(F182)=10),(NETWORKDAYS(Lister!$D$21,F182,Lister!$D$7:$D$13)-Q182)*N182/NETWORKDAYS(Lister!$D$21,Lister!$E$21,Lister!$D$7:$D$13),IF(AND(E182&lt;DATE(2020,31,1),F182&gt;DATE(2020,10,31)),(NETWORKDAYS(Lister!$D$21,Lister!$E$21,Lister!$D$7:$D$13)-Q182)*N182/NETWORKDAYS(Lister!$D$21,Lister!$E$21,Lister!$D$7:$D$13),IF(OR(AND(E182&lt;DATE(2020,10,1),F182&lt;DATE(2020,10,1)),E182&gt;DATE(2020,10,31)),0)))))),0),"")</f>
        <v/>
      </c>
      <c r="Y182" s="50" t="str">
        <f>IFERROR(MAX(IF(OR(O182="",P182="",Q182="",R182="",S182="",T182="",U182=""),"",IF(AND(MONTH(E182)=11,MONTH(F182)=11),(NETWORKDAYS(E182,F182,Lister!$D$7:$D$13)-R182)*N182/NETWORKDAYS(Lister!$D$22,Lister!$E$22,Lister!$D$7:$D$13),IF(AND(MONTH(E182)=11,F182&gt;DATE(2020,11,30)),(NETWORKDAYS(E182,Lister!$E$22,Lister!$D$7:$D$13)-R182)*N182/NETWORKDAYS(Lister!$D$22,Lister!$E$22,Lister!$D$7:$D$13),IF(AND(E182&lt;DATE(2020,11,1),MONTH(F182)=11),(NETWORKDAYS(Lister!$D$22,F182,Lister!$D$7:$D$13)-R182)*N182/NETWORKDAYS(Lister!$D$22,Lister!$E$22,Lister!$D$7:$D$13),IF(AND(E182&lt;DATE(2020,11,1),F182&gt;DATE(2020,11,30)),(NETWORKDAYS(Lister!$D$22,Lister!$E$22,Lister!$D$7:$D$13)-R182)*N182/NETWORKDAYS(Lister!$D$22,Lister!$E$22,Lister!$D$7:$D$13),IF(OR(AND(E182&lt;DATE(2020,11,1),F182&lt;DATE(2020,11,1)),E182&gt;DATE(2020,11,30)),0)))))),0),"")</f>
        <v/>
      </c>
      <c r="Z182" s="50" t="str">
        <f>IFERROR(MAX(IF(OR(O182="",P182="",Q182="",R182="",S182="",T182="",U182=""),"",IF(AND(MONTH(E182)=12,MONTH(F182)=12),(NETWORKDAYS(E182,F182,Lister!$D$7:$D$13)-S182)*N182/NETWORKDAYS(Lister!$D$23,Lister!$E$23,Lister!$D$7:$D$13),IF(AND(MONTH(E182)=12,F182&gt;DATE(2020,12,31)),(NETWORKDAYS(E182,Lister!$E$23,Lister!$D$7:$D$13)-S182)*N182/NETWORKDAYS(Lister!$D$23,Lister!$E$23,Lister!$D$7:$D$13),IF(AND(E182&lt;DATE(2020,12,1),MONTH(F182)=12),(NETWORKDAYS(Lister!$D$23,F182,Lister!$D$7:$D$13)-S182)*N182/NETWORKDAYS(Lister!$D$23,Lister!$E$23,Lister!$D$7:$D$13),IF(AND(E182&lt;DATE(2020,12,1),F182&gt;DATE(2020,12,31)),(NETWORKDAYS(Lister!$D$23,Lister!$E$23,Lister!$D$7:$D$13)-S182)*N182/NETWORKDAYS(Lister!$D$23,Lister!$E$23,Lister!$D$7:$D$13),IF(OR(AND(E182&lt;DATE(2020,12,1),F182&lt;DATE(2020,12,1)),E182&gt;DATE(2020,12,31)),0)))))),0),"")</f>
        <v/>
      </c>
      <c r="AA182" s="50" t="str">
        <f>IFERROR(MAX(IF(OR(O182="",P182="",Q182="",R182="",S182="",T182="",U182=""),"",IF(AND(MONTH(E182)=1,MONTH(F182)=1),(NETWORKDAYS(E182,F182,Lister!$D$7:$D$13)-T182)*N182/NETWORKDAYS(Lister!$D$24,Lister!$E$24,Lister!$D$7:$D$13),IF(AND(MONTH(E182)=1,F182&gt;DATE(2021,1,31)),(NETWORKDAYS(E182,Lister!$E$24,Lister!$D$7:$D$13)-T182)*N182/NETWORKDAYS(Lister!$D$24,Lister!$E$24,Lister!$D$7:$D$13),IF(AND(E182&lt;DATE(2021,1,1),MONTH(F182)=1),(NETWORKDAYS(Lister!$D$24,F182,Lister!$D$7:$D$13)-T182)*N182/NETWORKDAYS(Lister!$D$24,Lister!$E$24,Lister!$D$7:$D$13),IF(AND(E182&lt;DATE(2021,1,1),F182&gt;DATE(2021,1,31)),(NETWORKDAYS(Lister!$D$24,Lister!$E$24,Lister!$D$7:$D$13)-T182)*N182/NETWORKDAYS(Lister!$D$24,Lister!$E$24,Lister!$D$7:$D$13),IF(OR(AND(E182&lt;DATE(2021,1,1),F182&lt;DATE(2021,1,1)),E182&gt;DATE(2021,1,31)),0)))))),0),"")</f>
        <v/>
      </c>
      <c r="AB182" s="50" t="str">
        <f>IFERROR(MAX(IF(OR(O182="",P182="",Q182="",R182="",S182="",T182="",U182=""),"",IF(AND(MONTH(E182)=2,MONTH(F182)=2),(NETWORKDAYS(E182,F182,Lister!$D$7:$D$13)-U182)*N182/NETWORKDAYS(Lister!$D$25,Lister!$E$25,Lister!$D$7:$D$13),IF(AND(E182&lt;DATE(2021,2,1),MONTH(F182)=2),(NETWORKDAYS(Lister!$D$25,F182,Lister!$D$7:$D$13)-U182)*N182/NETWORKDAYS(Lister!$D$25,Lister!$E$25,Lister!$D$7:$D$13),IF(AND(E182&lt;DATE(2021,2,1),F182&lt;DATE(2021,2,1)),0)))),0),"")</f>
        <v/>
      </c>
      <c r="AC182" s="52" t="str">
        <f t="shared" si="13"/>
        <v/>
      </c>
    </row>
    <row r="183" spans="1:29" x14ac:dyDescent="0.35">
      <c r="A183" s="11" t="str">
        <f t="shared" si="14"/>
        <v/>
      </c>
      <c r="B183" s="33"/>
      <c r="C183" s="17"/>
      <c r="D183" s="18"/>
      <c r="E183" s="12"/>
      <c r="F183" s="12"/>
      <c r="G183" s="42" t="str">
        <f>IF(OR(E183="",F183=""),"",NETWORKDAYS(E183,F183,Lister!$D$7:$D$13))</f>
        <v/>
      </c>
      <c r="H183" s="14"/>
      <c r="I183" s="25" t="str">
        <f t="shared" si="10"/>
        <v/>
      </c>
      <c r="J183" s="47"/>
      <c r="K183" s="48"/>
      <c r="L183" s="15"/>
      <c r="M183" s="51" t="str">
        <f t="shared" si="11"/>
        <v/>
      </c>
      <c r="N183" s="49" t="str">
        <f t="shared" si="12"/>
        <v/>
      </c>
      <c r="O183" s="15"/>
      <c r="P183" s="15"/>
      <c r="Q183" s="15"/>
      <c r="R183" s="15"/>
      <c r="S183" s="15"/>
      <c r="T183" s="15"/>
      <c r="U183" s="15"/>
      <c r="V183" s="50" t="str">
        <f>IFERROR(MAX(IF(OR(O183="",P183="",Q183="",R183="",S183="",T183="",U183=""),"",IF(AND(MONTH(E183)=8,MONTH(F183)=8),(NETWORKDAYS(E183,F183,Lister!$D$7:$D$13)-O183)*N183/NETWORKDAYS(Lister!$D$19,Lister!$E$19,Lister!$D$7:$D$13),IF(AND(MONTH(E183)=8,F183&gt;DATE(2020,8,31)),(NETWORKDAYS(E183,Lister!$E$19,Lister!$D$7:$D$13)-O183)*N183/NETWORKDAYS(Lister!$D$19,Lister!$E$19,Lister!$D$7:$D$13),IF(E183&gt;DATE(2020,8,31),0)))),0),"")</f>
        <v/>
      </c>
      <c r="W183" s="50" t="str">
        <f>IFERROR(MAX(IF(OR(O183="",P183="",Q183="",R183="",S183="",T183="",U183=""),"",IF(AND(MONTH(E183)=9,MONTH(F183)=9),(NETWORKDAYS(E183,F183,Lister!$D$7:$D$13)-P183)*N183/NETWORKDAYS(Lister!$D$20,Lister!$E$20,Lister!$D$7:$D$13),IF(AND(MONTH(E183)=9,F183&gt;DATE(2020,9,30)),(NETWORKDAYS(E183,Lister!$E$20,Lister!$D$7:$D$13)-P183)*N183/NETWORKDAYS(Lister!$D$20,Lister!$E$20,Lister!$D$7:$D$13),IF(AND(E183&lt;DATE(2020,9,1),MONTH(F183)=9),(NETWORKDAYS(Lister!$D$20,F183,Lister!$D$7:$D$13)-P183)*N183/NETWORKDAYS(Lister!$D$20,Lister!$E$20,Lister!$D$7:$D$13),IF(AND(E183&lt;DATE(2020,9,1),F183&gt;DATE(2020,9,30)),(NETWORKDAYS(Lister!$D$20,Lister!$E$20,Lister!$D$7:$D$13)-P183)*N183/NETWORKDAYS(Lister!$D$20,Lister!$E$20,Lister!$D$7:$D$13),IF(OR(AND(E183&lt;DATE(2020,9,1),F183&lt;DATE(2020,9,1)),E183&gt;DATE(2020,9,30)),0)))))),0),"")</f>
        <v/>
      </c>
      <c r="X183" s="50" t="str">
        <f>IFERROR(MAX(IF(OR(O183="",P183="",Q183="",R183="",S183="",T183="",U183=""),"",IF(AND(MONTH(E183)=10,MONTH(F183)=10),(NETWORKDAYS(E183,F183,Lister!$D$7:$D$13)-Q183)*N183/NETWORKDAYS(Lister!$D$21,Lister!$E$21,Lister!$D$7:$D$13),IF(AND(MONTH(E183)=10,F183&gt;DATE(2020,10,31)),(NETWORKDAYS(E183,Lister!$E$21,Lister!$D$7:$D$13)-Q183)*N183/NETWORKDAYS(Lister!$D$21,Lister!$E$21,Lister!$D$7:$D$13),IF(AND(E183&lt;DATE(2020,10,1),MONTH(F183)=10),(NETWORKDAYS(Lister!$D$21,F183,Lister!$D$7:$D$13)-Q183)*N183/NETWORKDAYS(Lister!$D$21,Lister!$E$21,Lister!$D$7:$D$13),IF(AND(E183&lt;DATE(2020,31,1),F183&gt;DATE(2020,10,31)),(NETWORKDAYS(Lister!$D$21,Lister!$E$21,Lister!$D$7:$D$13)-Q183)*N183/NETWORKDAYS(Lister!$D$21,Lister!$E$21,Lister!$D$7:$D$13),IF(OR(AND(E183&lt;DATE(2020,10,1),F183&lt;DATE(2020,10,1)),E183&gt;DATE(2020,10,31)),0)))))),0),"")</f>
        <v/>
      </c>
      <c r="Y183" s="50" t="str">
        <f>IFERROR(MAX(IF(OR(O183="",P183="",Q183="",R183="",S183="",T183="",U183=""),"",IF(AND(MONTH(E183)=11,MONTH(F183)=11),(NETWORKDAYS(E183,F183,Lister!$D$7:$D$13)-R183)*N183/NETWORKDAYS(Lister!$D$22,Lister!$E$22,Lister!$D$7:$D$13),IF(AND(MONTH(E183)=11,F183&gt;DATE(2020,11,30)),(NETWORKDAYS(E183,Lister!$E$22,Lister!$D$7:$D$13)-R183)*N183/NETWORKDAYS(Lister!$D$22,Lister!$E$22,Lister!$D$7:$D$13),IF(AND(E183&lt;DATE(2020,11,1),MONTH(F183)=11),(NETWORKDAYS(Lister!$D$22,F183,Lister!$D$7:$D$13)-R183)*N183/NETWORKDAYS(Lister!$D$22,Lister!$E$22,Lister!$D$7:$D$13),IF(AND(E183&lt;DATE(2020,11,1),F183&gt;DATE(2020,11,30)),(NETWORKDAYS(Lister!$D$22,Lister!$E$22,Lister!$D$7:$D$13)-R183)*N183/NETWORKDAYS(Lister!$D$22,Lister!$E$22,Lister!$D$7:$D$13),IF(OR(AND(E183&lt;DATE(2020,11,1),F183&lt;DATE(2020,11,1)),E183&gt;DATE(2020,11,30)),0)))))),0),"")</f>
        <v/>
      </c>
      <c r="Z183" s="50" t="str">
        <f>IFERROR(MAX(IF(OR(O183="",P183="",Q183="",R183="",S183="",T183="",U183=""),"",IF(AND(MONTH(E183)=12,MONTH(F183)=12),(NETWORKDAYS(E183,F183,Lister!$D$7:$D$13)-S183)*N183/NETWORKDAYS(Lister!$D$23,Lister!$E$23,Lister!$D$7:$D$13),IF(AND(MONTH(E183)=12,F183&gt;DATE(2020,12,31)),(NETWORKDAYS(E183,Lister!$E$23,Lister!$D$7:$D$13)-S183)*N183/NETWORKDAYS(Lister!$D$23,Lister!$E$23,Lister!$D$7:$D$13),IF(AND(E183&lt;DATE(2020,12,1),MONTH(F183)=12),(NETWORKDAYS(Lister!$D$23,F183,Lister!$D$7:$D$13)-S183)*N183/NETWORKDAYS(Lister!$D$23,Lister!$E$23,Lister!$D$7:$D$13),IF(AND(E183&lt;DATE(2020,12,1),F183&gt;DATE(2020,12,31)),(NETWORKDAYS(Lister!$D$23,Lister!$E$23,Lister!$D$7:$D$13)-S183)*N183/NETWORKDAYS(Lister!$D$23,Lister!$E$23,Lister!$D$7:$D$13),IF(OR(AND(E183&lt;DATE(2020,12,1),F183&lt;DATE(2020,12,1)),E183&gt;DATE(2020,12,31)),0)))))),0),"")</f>
        <v/>
      </c>
      <c r="AA183" s="50" t="str">
        <f>IFERROR(MAX(IF(OR(O183="",P183="",Q183="",R183="",S183="",T183="",U183=""),"",IF(AND(MONTH(E183)=1,MONTH(F183)=1),(NETWORKDAYS(E183,F183,Lister!$D$7:$D$13)-T183)*N183/NETWORKDAYS(Lister!$D$24,Lister!$E$24,Lister!$D$7:$D$13),IF(AND(MONTH(E183)=1,F183&gt;DATE(2021,1,31)),(NETWORKDAYS(E183,Lister!$E$24,Lister!$D$7:$D$13)-T183)*N183/NETWORKDAYS(Lister!$D$24,Lister!$E$24,Lister!$D$7:$D$13),IF(AND(E183&lt;DATE(2021,1,1),MONTH(F183)=1),(NETWORKDAYS(Lister!$D$24,F183,Lister!$D$7:$D$13)-T183)*N183/NETWORKDAYS(Lister!$D$24,Lister!$E$24,Lister!$D$7:$D$13),IF(AND(E183&lt;DATE(2021,1,1),F183&gt;DATE(2021,1,31)),(NETWORKDAYS(Lister!$D$24,Lister!$E$24,Lister!$D$7:$D$13)-T183)*N183/NETWORKDAYS(Lister!$D$24,Lister!$E$24,Lister!$D$7:$D$13),IF(OR(AND(E183&lt;DATE(2021,1,1),F183&lt;DATE(2021,1,1)),E183&gt;DATE(2021,1,31)),0)))))),0),"")</f>
        <v/>
      </c>
      <c r="AB183" s="50" t="str">
        <f>IFERROR(MAX(IF(OR(O183="",P183="",Q183="",R183="",S183="",T183="",U183=""),"",IF(AND(MONTH(E183)=2,MONTH(F183)=2),(NETWORKDAYS(E183,F183,Lister!$D$7:$D$13)-U183)*N183/NETWORKDAYS(Lister!$D$25,Lister!$E$25,Lister!$D$7:$D$13),IF(AND(E183&lt;DATE(2021,2,1),MONTH(F183)=2),(NETWORKDAYS(Lister!$D$25,F183,Lister!$D$7:$D$13)-U183)*N183/NETWORKDAYS(Lister!$D$25,Lister!$E$25,Lister!$D$7:$D$13),IF(AND(E183&lt;DATE(2021,2,1),F183&lt;DATE(2021,2,1)),0)))),0),"")</f>
        <v/>
      </c>
      <c r="AC183" s="52" t="str">
        <f t="shared" si="13"/>
        <v/>
      </c>
    </row>
    <row r="184" spans="1:29" x14ac:dyDescent="0.35">
      <c r="A184" s="11" t="str">
        <f t="shared" si="14"/>
        <v/>
      </c>
      <c r="B184" s="33"/>
      <c r="C184" s="17"/>
      <c r="D184" s="18"/>
      <c r="E184" s="12"/>
      <c r="F184" s="12"/>
      <c r="G184" s="42" t="str">
        <f>IF(OR(E184="",F184=""),"",NETWORKDAYS(E184,F184,Lister!$D$7:$D$13))</f>
        <v/>
      </c>
      <c r="H184" s="14"/>
      <c r="I184" s="25" t="str">
        <f t="shared" si="10"/>
        <v/>
      </c>
      <c r="J184" s="47"/>
      <c r="K184" s="48"/>
      <c r="L184" s="15"/>
      <c r="M184" s="51" t="str">
        <f t="shared" si="11"/>
        <v/>
      </c>
      <c r="N184" s="49" t="str">
        <f t="shared" si="12"/>
        <v/>
      </c>
      <c r="O184" s="15"/>
      <c r="P184" s="15"/>
      <c r="Q184" s="15"/>
      <c r="R184" s="15"/>
      <c r="S184" s="15"/>
      <c r="T184" s="15"/>
      <c r="U184" s="15"/>
      <c r="V184" s="50" t="str">
        <f>IFERROR(MAX(IF(OR(O184="",P184="",Q184="",R184="",S184="",T184="",U184=""),"",IF(AND(MONTH(E184)=8,MONTH(F184)=8),(NETWORKDAYS(E184,F184,Lister!$D$7:$D$13)-O184)*N184/NETWORKDAYS(Lister!$D$19,Lister!$E$19,Lister!$D$7:$D$13),IF(AND(MONTH(E184)=8,F184&gt;DATE(2020,8,31)),(NETWORKDAYS(E184,Lister!$E$19,Lister!$D$7:$D$13)-O184)*N184/NETWORKDAYS(Lister!$D$19,Lister!$E$19,Lister!$D$7:$D$13),IF(E184&gt;DATE(2020,8,31),0)))),0),"")</f>
        <v/>
      </c>
      <c r="W184" s="50" t="str">
        <f>IFERROR(MAX(IF(OR(O184="",P184="",Q184="",R184="",S184="",T184="",U184=""),"",IF(AND(MONTH(E184)=9,MONTH(F184)=9),(NETWORKDAYS(E184,F184,Lister!$D$7:$D$13)-P184)*N184/NETWORKDAYS(Lister!$D$20,Lister!$E$20,Lister!$D$7:$D$13),IF(AND(MONTH(E184)=9,F184&gt;DATE(2020,9,30)),(NETWORKDAYS(E184,Lister!$E$20,Lister!$D$7:$D$13)-P184)*N184/NETWORKDAYS(Lister!$D$20,Lister!$E$20,Lister!$D$7:$D$13),IF(AND(E184&lt;DATE(2020,9,1),MONTH(F184)=9),(NETWORKDAYS(Lister!$D$20,F184,Lister!$D$7:$D$13)-P184)*N184/NETWORKDAYS(Lister!$D$20,Lister!$E$20,Lister!$D$7:$D$13),IF(AND(E184&lt;DATE(2020,9,1),F184&gt;DATE(2020,9,30)),(NETWORKDAYS(Lister!$D$20,Lister!$E$20,Lister!$D$7:$D$13)-P184)*N184/NETWORKDAYS(Lister!$D$20,Lister!$E$20,Lister!$D$7:$D$13),IF(OR(AND(E184&lt;DATE(2020,9,1),F184&lt;DATE(2020,9,1)),E184&gt;DATE(2020,9,30)),0)))))),0),"")</f>
        <v/>
      </c>
      <c r="X184" s="50" t="str">
        <f>IFERROR(MAX(IF(OR(O184="",P184="",Q184="",R184="",S184="",T184="",U184=""),"",IF(AND(MONTH(E184)=10,MONTH(F184)=10),(NETWORKDAYS(E184,F184,Lister!$D$7:$D$13)-Q184)*N184/NETWORKDAYS(Lister!$D$21,Lister!$E$21,Lister!$D$7:$D$13),IF(AND(MONTH(E184)=10,F184&gt;DATE(2020,10,31)),(NETWORKDAYS(E184,Lister!$E$21,Lister!$D$7:$D$13)-Q184)*N184/NETWORKDAYS(Lister!$D$21,Lister!$E$21,Lister!$D$7:$D$13),IF(AND(E184&lt;DATE(2020,10,1),MONTH(F184)=10),(NETWORKDAYS(Lister!$D$21,F184,Lister!$D$7:$D$13)-Q184)*N184/NETWORKDAYS(Lister!$D$21,Lister!$E$21,Lister!$D$7:$D$13),IF(AND(E184&lt;DATE(2020,31,1),F184&gt;DATE(2020,10,31)),(NETWORKDAYS(Lister!$D$21,Lister!$E$21,Lister!$D$7:$D$13)-Q184)*N184/NETWORKDAYS(Lister!$D$21,Lister!$E$21,Lister!$D$7:$D$13),IF(OR(AND(E184&lt;DATE(2020,10,1),F184&lt;DATE(2020,10,1)),E184&gt;DATE(2020,10,31)),0)))))),0),"")</f>
        <v/>
      </c>
      <c r="Y184" s="50" t="str">
        <f>IFERROR(MAX(IF(OR(O184="",P184="",Q184="",R184="",S184="",T184="",U184=""),"",IF(AND(MONTH(E184)=11,MONTH(F184)=11),(NETWORKDAYS(E184,F184,Lister!$D$7:$D$13)-R184)*N184/NETWORKDAYS(Lister!$D$22,Lister!$E$22,Lister!$D$7:$D$13),IF(AND(MONTH(E184)=11,F184&gt;DATE(2020,11,30)),(NETWORKDAYS(E184,Lister!$E$22,Lister!$D$7:$D$13)-R184)*N184/NETWORKDAYS(Lister!$D$22,Lister!$E$22,Lister!$D$7:$D$13),IF(AND(E184&lt;DATE(2020,11,1),MONTH(F184)=11),(NETWORKDAYS(Lister!$D$22,F184,Lister!$D$7:$D$13)-R184)*N184/NETWORKDAYS(Lister!$D$22,Lister!$E$22,Lister!$D$7:$D$13),IF(AND(E184&lt;DATE(2020,11,1),F184&gt;DATE(2020,11,30)),(NETWORKDAYS(Lister!$D$22,Lister!$E$22,Lister!$D$7:$D$13)-R184)*N184/NETWORKDAYS(Lister!$D$22,Lister!$E$22,Lister!$D$7:$D$13),IF(OR(AND(E184&lt;DATE(2020,11,1),F184&lt;DATE(2020,11,1)),E184&gt;DATE(2020,11,30)),0)))))),0),"")</f>
        <v/>
      </c>
      <c r="Z184" s="50" t="str">
        <f>IFERROR(MAX(IF(OR(O184="",P184="",Q184="",R184="",S184="",T184="",U184=""),"",IF(AND(MONTH(E184)=12,MONTH(F184)=12),(NETWORKDAYS(E184,F184,Lister!$D$7:$D$13)-S184)*N184/NETWORKDAYS(Lister!$D$23,Lister!$E$23,Lister!$D$7:$D$13),IF(AND(MONTH(E184)=12,F184&gt;DATE(2020,12,31)),(NETWORKDAYS(E184,Lister!$E$23,Lister!$D$7:$D$13)-S184)*N184/NETWORKDAYS(Lister!$D$23,Lister!$E$23,Lister!$D$7:$D$13),IF(AND(E184&lt;DATE(2020,12,1),MONTH(F184)=12),(NETWORKDAYS(Lister!$D$23,F184,Lister!$D$7:$D$13)-S184)*N184/NETWORKDAYS(Lister!$D$23,Lister!$E$23,Lister!$D$7:$D$13),IF(AND(E184&lt;DATE(2020,12,1),F184&gt;DATE(2020,12,31)),(NETWORKDAYS(Lister!$D$23,Lister!$E$23,Lister!$D$7:$D$13)-S184)*N184/NETWORKDAYS(Lister!$D$23,Lister!$E$23,Lister!$D$7:$D$13),IF(OR(AND(E184&lt;DATE(2020,12,1),F184&lt;DATE(2020,12,1)),E184&gt;DATE(2020,12,31)),0)))))),0),"")</f>
        <v/>
      </c>
      <c r="AA184" s="50" t="str">
        <f>IFERROR(MAX(IF(OR(O184="",P184="",Q184="",R184="",S184="",T184="",U184=""),"",IF(AND(MONTH(E184)=1,MONTH(F184)=1),(NETWORKDAYS(E184,F184,Lister!$D$7:$D$13)-T184)*N184/NETWORKDAYS(Lister!$D$24,Lister!$E$24,Lister!$D$7:$D$13),IF(AND(MONTH(E184)=1,F184&gt;DATE(2021,1,31)),(NETWORKDAYS(E184,Lister!$E$24,Lister!$D$7:$D$13)-T184)*N184/NETWORKDAYS(Lister!$D$24,Lister!$E$24,Lister!$D$7:$D$13),IF(AND(E184&lt;DATE(2021,1,1),MONTH(F184)=1),(NETWORKDAYS(Lister!$D$24,F184,Lister!$D$7:$D$13)-T184)*N184/NETWORKDAYS(Lister!$D$24,Lister!$E$24,Lister!$D$7:$D$13),IF(AND(E184&lt;DATE(2021,1,1),F184&gt;DATE(2021,1,31)),(NETWORKDAYS(Lister!$D$24,Lister!$E$24,Lister!$D$7:$D$13)-T184)*N184/NETWORKDAYS(Lister!$D$24,Lister!$E$24,Lister!$D$7:$D$13),IF(OR(AND(E184&lt;DATE(2021,1,1),F184&lt;DATE(2021,1,1)),E184&gt;DATE(2021,1,31)),0)))))),0),"")</f>
        <v/>
      </c>
      <c r="AB184" s="50" t="str">
        <f>IFERROR(MAX(IF(OR(O184="",P184="",Q184="",R184="",S184="",T184="",U184=""),"",IF(AND(MONTH(E184)=2,MONTH(F184)=2),(NETWORKDAYS(E184,F184,Lister!$D$7:$D$13)-U184)*N184/NETWORKDAYS(Lister!$D$25,Lister!$E$25,Lister!$D$7:$D$13),IF(AND(E184&lt;DATE(2021,2,1),MONTH(F184)=2),(NETWORKDAYS(Lister!$D$25,F184,Lister!$D$7:$D$13)-U184)*N184/NETWORKDAYS(Lister!$D$25,Lister!$E$25,Lister!$D$7:$D$13),IF(AND(E184&lt;DATE(2021,2,1),F184&lt;DATE(2021,2,1)),0)))),0),"")</f>
        <v/>
      </c>
      <c r="AC184" s="52" t="str">
        <f t="shared" si="13"/>
        <v/>
      </c>
    </row>
    <row r="185" spans="1:29" x14ac:dyDescent="0.35">
      <c r="A185" s="11" t="str">
        <f t="shared" si="14"/>
        <v/>
      </c>
      <c r="B185" s="33"/>
      <c r="C185" s="17"/>
      <c r="D185" s="18"/>
      <c r="E185" s="12"/>
      <c r="F185" s="12"/>
      <c r="G185" s="42" t="str">
        <f>IF(OR(E185="",F185=""),"",NETWORKDAYS(E185,F185,Lister!$D$7:$D$13))</f>
        <v/>
      </c>
      <c r="H185" s="14"/>
      <c r="I185" s="25" t="str">
        <f t="shared" si="10"/>
        <v/>
      </c>
      <c r="J185" s="47"/>
      <c r="K185" s="48"/>
      <c r="L185" s="15"/>
      <c r="M185" s="51" t="str">
        <f t="shared" si="11"/>
        <v/>
      </c>
      <c r="N185" s="49" t="str">
        <f t="shared" si="12"/>
        <v/>
      </c>
      <c r="O185" s="15"/>
      <c r="P185" s="15"/>
      <c r="Q185" s="15"/>
      <c r="R185" s="15"/>
      <c r="S185" s="15"/>
      <c r="T185" s="15"/>
      <c r="U185" s="15"/>
      <c r="V185" s="50" t="str">
        <f>IFERROR(MAX(IF(OR(O185="",P185="",Q185="",R185="",S185="",T185="",U185=""),"",IF(AND(MONTH(E185)=8,MONTH(F185)=8),(NETWORKDAYS(E185,F185,Lister!$D$7:$D$13)-O185)*N185/NETWORKDAYS(Lister!$D$19,Lister!$E$19,Lister!$D$7:$D$13),IF(AND(MONTH(E185)=8,F185&gt;DATE(2020,8,31)),(NETWORKDAYS(E185,Lister!$E$19,Lister!$D$7:$D$13)-O185)*N185/NETWORKDAYS(Lister!$D$19,Lister!$E$19,Lister!$D$7:$D$13),IF(E185&gt;DATE(2020,8,31),0)))),0),"")</f>
        <v/>
      </c>
      <c r="W185" s="50" t="str">
        <f>IFERROR(MAX(IF(OR(O185="",P185="",Q185="",R185="",S185="",T185="",U185=""),"",IF(AND(MONTH(E185)=9,MONTH(F185)=9),(NETWORKDAYS(E185,F185,Lister!$D$7:$D$13)-P185)*N185/NETWORKDAYS(Lister!$D$20,Lister!$E$20,Lister!$D$7:$D$13),IF(AND(MONTH(E185)=9,F185&gt;DATE(2020,9,30)),(NETWORKDAYS(E185,Lister!$E$20,Lister!$D$7:$D$13)-P185)*N185/NETWORKDAYS(Lister!$D$20,Lister!$E$20,Lister!$D$7:$D$13),IF(AND(E185&lt;DATE(2020,9,1),MONTH(F185)=9),(NETWORKDAYS(Lister!$D$20,F185,Lister!$D$7:$D$13)-P185)*N185/NETWORKDAYS(Lister!$D$20,Lister!$E$20,Lister!$D$7:$D$13),IF(AND(E185&lt;DATE(2020,9,1),F185&gt;DATE(2020,9,30)),(NETWORKDAYS(Lister!$D$20,Lister!$E$20,Lister!$D$7:$D$13)-P185)*N185/NETWORKDAYS(Lister!$D$20,Lister!$E$20,Lister!$D$7:$D$13),IF(OR(AND(E185&lt;DATE(2020,9,1),F185&lt;DATE(2020,9,1)),E185&gt;DATE(2020,9,30)),0)))))),0),"")</f>
        <v/>
      </c>
      <c r="X185" s="50" t="str">
        <f>IFERROR(MAX(IF(OR(O185="",P185="",Q185="",R185="",S185="",T185="",U185=""),"",IF(AND(MONTH(E185)=10,MONTH(F185)=10),(NETWORKDAYS(E185,F185,Lister!$D$7:$D$13)-Q185)*N185/NETWORKDAYS(Lister!$D$21,Lister!$E$21,Lister!$D$7:$D$13),IF(AND(MONTH(E185)=10,F185&gt;DATE(2020,10,31)),(NETWORKDAYS(E185,Lister!$E$21,Lister!$D$7:$D$13)-Q185)*N185/NETWORKDAYS(Lister!$D$21,Lister!$E$21,Lister!$D$7:$D$13),IF(AND(E185&lt;DATE(2020,10,1),MONTH(F185)=10),(NETWORKDAYS(Lister!$D$21,F185,Lister!$D$7:$D$13)-Q185)*N185/NETWORKDAYS(Lister!$D$21,Lister!$E$21,Lister!$D$7:$D$13),IF(AND(E185&lt;DATE(2020,31,1),F185&gt;DATE(2020,10,31)),(NETWORKDAYS(Lister!$D$21,Lister!$E$21,Lister!$D$7:$D$13)-Q185)*N185/NETWORKDAYS(Lister!$D$21,Lister!$E$21,Lister!$D$7:$D$13),IF(OR(AND(E185&lt;DATE(2020,10,1),F185&lt;DATE(2020,10,1)),E185&gt;DATE(2020,10,31)),0)))))),0),"")</f>
        <v/>
      </c>
      <c r="Y185" s="50" t="str">
        <f>IFERROR(MAX(IF(OR(O185="",P185="",Q185="",R185="",S185="",T185="",U185=""),"",IF(AND(MONTH(E185)=11,MONTH(F185)=11),(NETWORKDAYS(E185,F185,Lister!$D$7:$D$13)-R185)*N185/NETWORKDAYS(Lister!$D$22,Lister!$E$22,Lister!$D$7:$D$13),IF(AND(MONTH(E185)=11,F185&gt;DATE(2020,11,30)),(NETWORKDAYS(E185,Lister!$E$22,Lister!$D$7:$D$13)-R185)*N185/NETWORKDAYS(Lister!$D$22,Lister!$E$22,Lister!$D$7:$D$13),IF(AND(E185&lt;DATE(2020,11,1),MONTH(F185)=11),(NETWORKDAYS(Lister!$D$22,F185,Lister!$D$7:$D$13)-R185)*N185/NETWORKDAYS(Lister!$D$22,Lister!$E$22,Lister!$D$7:$D$13),IF(AND(E185&lt;DATE(2020,11,1),F185&gt;DATE(2020,11,30)),(NETWORKDAYS(Lister!$D$22,Lister!$E$22,Lister!$D$7:$D$13)-R185)*N185/NETWORKDAYS(Lister!$D$22,Lister!$E$22,Lister!$D$7:$D$13),IF(OR(AND(E185&lt;DATE(2020,11,1),F185&lt;DATE(2020,11,1)),E185&gt;DATE(2020,11,30)),0)))))),0),"")</f>
        <v/>
      </c>
      <c r="Z185" s="50" t="str">
        <f>IFERROR(MAX(IF(OR(O185="",P185="",Q185="",R185="",S185="",T185="",U185=""),"",IF(AND(MONTH(E185)=12,MONTH(F185)=12),(NETWORKDAYS(E185,F185,Lister!$D$7:$D$13)-S185)*N185/NETWORKDAYS(Lister!$D$23,Lister!$E$23,Lister!$D$7:$D$13),IF(AND(MONTH(E185)=12,F185&gt;DATE(2020,12,31)),(NETWORKDAYS(E185,Lister!$E$23,Lister!$D$7:$D$13)-S185)*N185/NETWORKDAYS(Lister!$D$23,Lister!$E$23,Lister!$D$7:$D$13),IF(AND(E185&lt;DATE(2020,12,1),MONTH(F185)=12),(NETWORKDAYS(Lister!$D$23,F185,Lister!$D$7:$D$13)-S185)*N185/NETWORKDAYS(Lister!$D$23,Lister!$E$23,Lister!$D$7:$D$13),IF(AND(E185&lt;DATE(2020,12,1),F185&gt;DATE(2020,12,31)),(NETWORKDAYS(Lister!$D$23,Lister!$E$23,Lister!$D$7:$D$13)-S185)*N185/NETWORKDAYS(Lister!$D$23,Lister!$E$23,Lister!$D$7:$D$13),IF(OR(AND(E185&lt;DATE(2020,12,1),F185&lt;DATE(2020,12,1)),E185&gt;DATE(2020,12,31)),0)))))),0),"")</f>
        <v/>
      </c>
      <c r="AA185" s="50" t="str">
        <f>IFERROR(MAX(IF(OR(O185="",P185="",Q185="",R185="",S185="",T185="",U185=""),"",IF(AND(MONTH(E185)=1,MONTH(F185)=1),(NETWORKDAYS(E185,F185,Lister!$D$7:$D$13)-T185)*N185/NETWORKDAYS(Lister!$D$24,Lister!$E$24,Lister!$D$7:$D$13),IF(AND(MONTH(E185)=1,F185&gt;DATE(2021,1,31)),(NETWORKDAYS(E185,Lister!$E$24,Lister!$D$7:$D$13)-T185)*N185/NETWORKDAYS(Lister!$D$24,Lister!$E$24,Lister!$D$7:$D$13),IF(AND(E185&lt;DATE(2021,1,1),MONTH(F185)=1),(NETWORKDAYS(Lister!$D$24,F185,Lister!$D$7:$D$13)-T185)*N185/NETWORKDAYS(Lister!$D$24,Lister!$E$24,Lister!$D$7:$D$13),IF(AND(E185&lt;DATE(2021,1,1),F185&gt;DATE(2021,1,31)),(NETWORKDAYS(Lister!$D$24,Lister!$E$24,Lister!$D$7:$D$13)-T185)*N185/NETWORKDAYS(Lister!$D$24,Lister!$E$24,Lister!$D$7:$D$13),IF(OR(AND(E185&lt;DATE(2021,1,1),F185&lt;DATE(2021,1,1)),E185&gt;DATE(2021,1,31)),0)))))),0),"")</f>
        <v/>
      </c>
      <c r="AB185" s="50" t="str">
        <f>IFERROR(MAX(IF(OR(O185="",P185="",Q185="",R185="",S185="",T185="",U185=""),"",IF(AND(MONTH(E185)=2,MONTH(F185)=2),(NETWORKDAYS(E185,F185,Lister!$D$7:$D$13)-U185)*N185/NETWORKDAYS(Lister!$D$25,Lister!$E$25,Lister!$D$7:$D$13),IF(AND(E185&lt;DATE(2021,2,1),MONTH(F185)=2),(NETWORKDAYS(Lister!$D$25,F185,Lister!$D$7:$D$13)-U185)*N185/NETWORKDAYS(Lister!$D$25,Lister!$E$25,Lister!$D$7:$D$13),IF(AND(E185&lt;DATE(2021,2,1),F185&lt;DATE(2021,2,1)),0)))),0),"")</f>
        <v/>
      </c>
      <c r="AC185" s="52" t="str">
        <f t="shared" si="13"/>
        <v/>
      </c>
    </row>
    <row r="186" spans="1:29" x14ac:dyDescent="0.35">
      <c r="A186" s="11" t="str">
        <f t="shared" si="14"/>
        <v/>
      </c>
      <c r="B186" s="33"/>
      <c r="C186" s="17"/>
      <c r="D186" s="18"/>
      <c r="E186" s="12"/>
      <c r="F186" s="12"/>
      <c r="G186" s="42" t="str">
        <f>IF(OR(E186="",F186=""),"",NETWORKDAYS(E186,F186,Lister!$D$7:$D$13))</f>
        <v/>
      </c>
      <c r="H186" s="14"/>
      <c r="I186" s="25" t="str">
        <f t="shared" si="10"/>
        <v/>
      </c>
      <c r="J186" s="47"/>
      <c r="K186" s="48"/>
      <c r="L186" s="15"/>
      <c r="M186" s="51" t="str">
        <f t="shared" si="11"/>
        <v/>
      </c>
      <c r="N186" s="49" t="str">
        <f t="shared" si="12"/>
        <v/>
      </c>
      <c r="O186" s="15"/>
      <c r="P186" s="15"/>
      <c r="Q186" s="15"/>
      <c r="R186" s="15"/>
      <c r="S186" s="15"/>
      <c r="T186" s="15"/>
      <c r="U186" s="15"/>
      <c r="V186" s="50" t="str">
        <f>IFERROR(MAX(IF(OR(O186="",P186="",Q186="",R186="",S186="",T186="",U186=""),"",IF(AND(MONTH(E186)=8,MONTH(F186)=8),(NETWORKDAYS(E186,F186,Lister!$D$7:$D$13)-O186)*N186/NETWORKDAYS(Lister!$D$19,Lister!$E$19,Lister!$D$7:$D$13),IF(AND(MONTH(E186)=8,F186&gt;DATE(2020,8,31)),(NETWORKDAYS(E186,Lister!$E$19,Lister!$D$7:$D$13)-O186)*N186/NETWORKDAYS(Lister!$D$19,Lister!$E$19,Lister!$D$7:$D$13),IF(E186&gt;DATE(2020,8,31),0)))),0),"")</f>
        <v/>
      </c>
      <c r="W186" s="50" t="str">
        <f>IFERROR(MAX(IF(OR(O186="",P186="",Q186="",R186="",S186="",T186="",U186=""),"",IF(AND(MONTH(E186)=9,MONTH(F186)=9),(NETWORKDAYS(E186,F186,Lister!$D$7:$D$13)-P186)*N186/NETWORKDAYS(Lister!$D$20,Lister!$E$20,Lister!$D$7:$D$13),IF(AND(MONTH(E186)=9,F186&gt;DATE(2020,9,30)),(NETWORKDAYS(E186,Lister!$E$20,Lister!$D$7:$D$13)-P186)*N186/NETWORKDAYS(Lister!$D$20,Lister!$E$20,Lister!$D$7:$D$13),IF(AND(E186&lt;DATE(2020,9,1),MONTH(F186)=9),(NETWORKDAYS(Lister!$D$20,F186,Lister!$D$7:$D$13)-P186)*N186/NETWORKDAYS(Lister!$D$20,Lister!$E$20,Lister!$D$7:$D$13),IF(AND(E186&lt;DATE(2020,9,1),F186&gt;DATE(2020,9,30)),(NETWORKDAYS(Lister!$D$20,Lister!$E$20,Lister!$D$7:$D$13)-P186)*N186/NETWORKDAYS(Lister!$D$20,Lister!$E$20,Lister!$D$7:$D$13),IF(OR(AND(E186&lt;DATE(2020,9,1),F186&lt;DATE(2020,9,1)),E186&gt;DATE(2020,9,30)),0)))))),0),"")</f>
        <v/>
      </c>
      <c r="X186" s="50" t="str">
        <f>IFERROR(MAX(IF(OR(O186="",P186="",Q186="",R186="",S186="",T186="",U186=""),"",IF(AND(MONTH(E186)=10,MONTH(F186)=10),(NETWORKDAYS(E186,F186,Lister!$D$7:$D$13)-Q186)*N186/NETWORKDAYS(Lister!$D$21,Lister!$E$21,Lister!$D$7:$D$13),IF(AND(MONTH(E186)=10,F186&gt;DATE(2020,10,31)),(NETWORKDAYS(E186,Lister!$E$21,Lister!$D$7:$D$13)-Q186)*N186/NETWORKDAYS(Lister!$D$21,Lister!$E$21,Lister!$D$7:$D$13),IF(AND(E186&lt;DATE(2020,10,1),MONTH(F186)=10),(NETWORKDAYS(Lister!$D$21,F186,Lister!$D$7:$D$13)-Q186)*N186/NETWORKDAYS(Lister!$D$21,Lister!$E$21,Lister!$D$7:$D$13),IF(AND(E186&lt;DATE(2020,31,1),F186&gt;DATE(2020,10,31)),(NETWORKDAYS(Lister!$D$21,Lister!$E$21,Lister!$D$7:$D$13)-Q186)*N186/NETWORKDAYS(Lister!$D$21,Lister!$E$21,Lister!$D$7:$D$13),IF(OR(AND(E186&lt;DATE(2020,10,1),F186&lt;DATE(2020,10,1)),E186&gt;DATE(2020,10,31)),0)))))),0),"")</f>
        <v/>
      </c>
      <c r="Y186" s="50" t="str">
        <f>IFERROR(MAX(IF(OR(O186="",P186="",Q186="",R186="",S186="",T186="",U186=""),"",IF(AND(MONTH(E186)=11,MONTH(F186)=11),(NETWORKDAYS(E186,F186,Lister!$D$7:$D$13)-R186)*N186/NETWORKDAYS(Lister!$D$22,Lister!$E$22,Lister!$D$7:$D$13),IF(AND(MONTH(E186)=11,F186&gt;DATE(2020,11,30)),(NETWORKDAYS(E186,Lister!$E$22,Lister!$D$7:$D$13)-R186)*N186/NETWORKDAYS(Lister!$D$22,Lister!$E$22,Lister!$D$7:$D$13),IF(AND(E186&lt;DATE(2020,11,1),MONTH(F186)=11),(NETWORKDAYS(Lister!$D$22,F186,Lister!$D$7:$D$13)-R186)*N186/NETWORKDAYS(Lister!$D$22,Lister!$E$22,Lister!$D$7:$D$13),IF(AND(E186&lt;DATE(2020,11,1),F186&gt;DATE(2020,11,30)),(NETWORKDAYS(Lister!$D$22,Lister!$E$22,Lister!$D$7:$D$13)-R186)*N186/NETWORKDAYS(Lister!$D$22,Lister!$E$22,Lister!$D$7:$D$13),IF(OR(AND(E186&lt;DATE(2020,11,1),F186&lt;DATE(2020,11,1)),E186&gt;DATE(2020,11,30)),0)))))),0),"")</f>
        <v/>
      </c>
      <c r="Z186" s="50" t="str">
        <f>IFERROR(MAX(IF(OR(O186="",P186="",Q186="",R186="",S186="",T186="",U186=""),"",IF(AND(MONTH(E186)=12,MONTH(F186)=12),(NETWORKDAYS(E186,F186,Lister!$D$7:$D$13)-S186)*N186/NETWORKDAYS(Lister!$D$23,Lister!$E$23,Lister!$D$7:$D$13),IF(AND(MONTH(E186)=12,F186&gt;DATE(2020,12,31)),(NETWORKDAYS(E186,Lister!$E$23,Lister!$D$7:$D$13)-S186)*N186/NETWORKDAYS(Lister!$D$23,Lister!$E$23,Lister!$D$7:$D$13),IF(AND(E186&lt;DATE(2020,12,1),MONTH(F186)=12),(NETWORKDAYS(Lister!$D$23,F186,Lister!$D$7:$D$13)-S186)*N186/NETWORKDAYS(Lister!$D$23,Lister!$E$23,Lister!$D$7:$D$13),IF(AND(E186&lt;DATE(2020,12,1),F186&gt;DATE(2020,12,31)),(NETWORKDAYS(Lister!$D$23,Lister!$E$23,Lister!$D$7:$D$13)-S186)*N186/NETWORKDAYS(Lister!$D$23,Lister!$E$23,Lister!$D$7:$D$13),IF(OR(AND(E186&lt;DATE(2020,12,1),F186&lt;DATE(2020,12,1)),E186&gt;DATE(2020,12,31)),0)))))),0),"")</f>
        <v/>
      </c>
      <c r="AA186" s="50" t="str">
        <f>IFERROR(MAX(IF(OR(O186="",P186="",Q186="",R186="",S186="",T186="",U186=""),"",IF(AND(MONTH(E186)=1,MONTH(F186)=1),(NETWORKDAYS(E186,F186,Lister!$D$7:$D$13)-T186)*N186/NETWORKDAYS(Lister!$D$24,Lister!$E$24,Lister!$D$7:$D$13),IF(AND(MONTH(E186)=1,F186&gt;DATE(2021,1,31)),(NETWORKDAYS(E186,Lister!$E$24,Lister!$D$7:$D$13)-T186)*N186/NETWORKDAYS(Lister!$D$24,Lister!$E$24,Lister!$D$7:$D$13),IF(AND(E186&lt;DATE(2021,1,1),MONTH(F186)=1),(NETWORKDAYS(Lister!$D$24,F186,Lister!$D$7:$D$13)-T186)*N186/NETWORKDAYS(Lister!$D$24,Lister!$E$24,Lister!$D$7:$D$13),IF(AND(E186&lt;DATE(2021,1,1),F186&gt;DATE(2021,1,31)),(NETWORKDAYS(Lister!$D$24,Lister!$E$24,Lister!$D$7:$D$13)-T186)*N186/NETWORKDAYS(Lister!$D$24,Lister!$E$24,Lister!$D$7:$D$13),IF(OR(AND(E186&lt;DATE(2021,1,1),F186&lt;DATE(2021,1,1)),E186&gt;DATE(2021,1,31)),0)))))),0),"")</f>
        <v/>
      </c>
      <c r="AB186" s="50" t="str">
        <f>IFERROR(MAX(IF(OR(O186="",P186="",Q186="",R186="",S186="",T186="",U186=""),"",IF(AND(MONTH(E186)=2,MONTH(F186)=2),(NETWORKDAYS(E186,F186,Lister!$D$7:$D$13)-U186)*N186/NETWORKDAYS(Lister!$D$25,Lister!$E$25,Lister!$D$7:$D$13),IF(AND(E186&lt;DATE(2021,2,1),MONTH(F186)=2),(NETWORKDAYS(Lister!$D$25,F186,Lister!$D$7:$D$13)-U186)*N186/NETWORKDAYS(Lister!$D$25,Lister!$E$25,Lister!$D$7:$D$13),IF(AND(E186&lt;DATE(2021,2,1),F186&lt;DATE(2021,2,1)),0)))),0),"")</f>
        <v/>
      </c>
      <c r="AC186" s="52" t="str">
        <f t="shared" si="13"/>
        <v/>
      </c>
    </row>
    <row r="187" spans="1:29" x14ac:dyDescent="0.35">
      <c r="A187" s="11" t="str">
        <f t="shared" si="14"/>
        <v/>
      </c>
      <c r="B187" s="33"/>
      <c r="C187" s="17"/>
      <c r="D187" s="18"/>
      <c r="E187" s="12"/>
      <c r="F187" s="12"/>
      <c r="G187" s="42" t="str">
        <f>IF(OR(E187="",F187=""),"",NETWORKDAYS(E187,F187,Lister!$D$7:$D$13))</f>
        <v/>
      </c>
      <c r="H187" s="14"/>
      <c r="I187" s="25" t="str">
        <f t="shared" si="10"/>
        <v/>
      </c>
      <c r="J187" s="47"/>
      <c r="K187" s="48"/>
      <c r="L187" s="15"/>
      <c r="M187" s="51" t="str">
        <f t="shared" si="11"/>
        <v/>
      </c>
      <c r="N187" s="49" t="str">
        <f t="shared" si="12"/>
        <v/>
      </c>
      <c r="O187" s="15"/>
      <c r="P187" s="15"/>
      <c r="Q187" s="15"/>
      <c r="R187" s="15"/>
      <c r="S187" s="15"/>
      <c r="T187" s="15"/>
      <c r="U187" s="15"/>
      <c r="V187" s="50" t="str">
        <f>IFERROR(MAX(IF(OR(O187="",P187="",Q187="",R187="",S187="",T187="",U187=""),"",IF(AND(MONTH(E187)=8,MONTH(F187)=8),(NETWORKDAYS(E187,F187,Lister!$D$7:$D$13)-O187)*N187/NETWORKDAYS(Lister!$D$19,Lister!$E$19,Lister!$D$7:$D$13),IF(AND(MONTH(E187)=8,F187&gt;DATE(2020,8,31)),(NETWORKDAYS(E187,Lister!$E$19,Lister!$D$7:$D$13)-O187)*N187/NETWORKDAYS(Lister!$D$19,Lister!$E$19,Lister!$D$7:$D$13),IF(E187&gt;DATE(2020,8,31),0)))),0),"")</f>
        <v/>
      </c>
      <c r="W187" s="50" t="str">
        <f>IFERROR(MAX(IF(OR(O187="",P187="",Q187="",R187="",S187="",T187="",U187=""),"",IF(AND(MONTH(E187)=9,MONTH(F187)=9),(NETWORKDAYS(E187,F187,Lister!$D$7:$D$13)-P187)*N187/NETWORKDAYS(Lister!$D$20,Lister!$E$20,Lister!$D$7:$D$13),IF(AND(MONTH(E187)=9,F187&gt;DATE(2020,9,30)),(NETWORKDAYS(E187,Lister!$E$20,Lister!$D$7:$D$13)-P187)*N187/NETWORKDAYS(Lister!$D$20,Lister!$E$20,Lister!$D$7:$D$13),IF(AND(E187&lt;DATE(2020,9,1),MONTH(F187)=9),(NETWORKDAYS(Lister!$D$20,F187,Lister!$D$7:$D$13)-P187)*N187/NETWORKDAYS(Lister!$D$20,Lister!$E$20,Lister!$D$7:$D$13),IF(AND(E187&lt;DATE(2020,9,1),F187&gt;DATE(2020,9,30)),(NETWORKDAYS(Lister!$D$20,Lister!$E$20,Lister!$D$7:$D$13)-P187)*N187/NETWORKDAYS(Lister!$D$20,Lister!$E$20,Lister!$D$7:$D$13),IF(OR(AND(E187&lt;DATE(2020,9,1),F187&lt;DATE(2020,9,1)),E187&gt;DATE(2020,9,30)),0)))))),0),"")</f>
        <v/>
      </c>
      <c r="X187" s="50" t="str">
        <f>IFERROR(MAX(IF(OR(O187="",P187="",Q187="",R187="",S187="",T187="",U187=""),"",IF(AND(MONTH(E187)=10,MONTH(F187)=10),(NETWORKDAYS(E187,F187,Lister!$D$7:$D$13)-Q187)*N187/NETWORKDAYS(Lister!$D$21,Lister!$E$21,Lister!$D$7:$D$13),IF(AND(MONTH(E187)=10,F187&gt;DATE(2020,10,31)),(NETWORKDAYS(E187,Lister!$E$21,Lister!$D$7:$D$13)-Q187)*N187/NETWORKDAYS(Lister!$D$21,Lister!$E$21,Lister!$D$7:$D$13),IF(AND(E187&lt;DATE(2020,10,1),MONTH(F187)=10),(NETWORKDAYS(Lister!$D$21,F187,Lister!$D$7:$D$13)-Q187)*N187/NETWORKDAYS(Lister!$D$21,Lister!$E$21,Lister!$D$7:$D$13),IF(AND(E187&lt;DATE(2020,31,1),F187&gt;DATE(2020,10,31)),(NETWORKDAYS(Lister!$D$21,Lister!$E$21,Lister!$D$7:$D$13)-Q187)*N187/NETWORKDAYS(Lister!$D$21,Lister!$E$21,Lister!$D$7:$D$13),IF(OR(AND(E187&lt;DATE(2020,10,1),F187&lt;DATE(2020,10,1)),E187&gt;DATE(2020,10,31)),0)))))),0),"")</f>
        <v/>
      </c>
      <c r="Y187" s="50" t="str">
        <f>IFERROR(MAX(IF(OR(O187="",P187="",Q187="",R187="",S187="",T187="",U187=""),"",IF(AND(MONTH(E187)=11,MONTH(F187)=11),(NETWORKDAYS(E187,F187,Lister!$D$7:$D$13)-R187)*N187/NETWORKDAYS(Lister!$D$22,Lister!$E$22,Lister!$D$7:$D$13),IF(AND(MONTH(E187)=11,F187&gt;DATE(2020,11,30)),(NETWORKDAYS(E187,Lister!$E$22,Lister!$D$7:$D$13)-R187)*N187/NETWORKDAYS(Lister!$D$22,Lister!$E$22,Lister!$D$7:$D$13),IF(AND(E187&lt;DATE(2020,11,1),MONTH(F187)=11),(NETWORKDAYS(Lister!$D$22,F187,Lister!$D$7:$D$13)-R187)*N187/NETWORKDAYS(Lister!$D$22,Lister!$E$22,Lister!$D$7:$D$13),IF(AND(E187&lt;DATE(2020,11,1),F187&gt;DATE(2020,11,30)),(NETWORKDAYS(Lister!$D$22,Lister!$E$22,Lister!$D$7:$D$13)-R187)*N187/NETWORKDAYS(Lister!$D$22,Lister!$E$22,Lister!$D$7:$D$13),IF(OR(AND(E187&lt;DATE(2020,11,1),F187&lt;DATE(2020,11,1)),E187&gt;DATE(2020,11,30)),0)))))),0),"")</f>
        <v/>
      </c>
      <c r="Z187" s="50" t="str">
        <f>IFERROR(MAX(IF(OR(O187="",P187="",Q187="",R187="",S187="",T187="",U187=""),"",IF(AND(MONTH(E187)=12,MONTH(F187)=12),(NETWORKDAYS(E187,F187,Lister!$D$7:$D$13)-S187)*N187/NETWORKDAYS(Lister!$D$23,Lister!$E$23,Lister!$D$7:$D$13),IF(AND(MONTH(E187)=12,F187&gt;DATE(2020,12,31)),(NETWORKDAYS(E187,Lister!$E$23,Lister!$D$7:$D$13)-S187)*N187/NETWORKDAYS(Lister!$D$23,Lister!$E$23,Lister!$D$7:$D$13),IF(AND(E187&lt;DATE(2020,12,1),MONTH(F187)=12),(NETWORKDAYS(Lister!$D$23,F187,Lister!$D$7:$D$13)-S187)*N187/NETWORKDAYS(Lister!$D$23,Lister!$E$23,Lister!$D$7:$D$13),IF(AND(E187&lt;DATE(2020,12,1),F187&gt;DATE(2020,12,31)),(NETWORKDAYS(Lister!$D$23,Lister!$E$23,Lister!$D$7:$D$13)-S187)*N187/NETWORKDAYS(Lister!$D$23,Lister!$E$23,Lister!$D$7:$D$13),IF(OR(AND(E187&lt;DATE(2020,12,1),F187&lt;DATE(2020,12,1)),E187&gt;DATE(2020,12,31)),0)))))),0),"")</f>
        <v/>
      </c>
      <c r="AA187" s="50" t="str">
        <f>IFERROR(MAX(IF(OR(O187="",P187="",Q187="",R187="",S187="",T187="",U187=""),"",IF(AND(MONTH(E187)=1,MONTH(F187)=1),(NETWORKDAYS(E187,F187,Lister!$D$7:$D$13)-T187)*N187/NETWORKDAYS(Lister!$D$24,Lister!$E$24,Lister!$D$7:$D$13),IF(AND(MONTH(E187)=1,F187&gt;DATE(2021,1,31)),(NETWORKDAYS(E187,Lister!$E$24,Lister!$D$7:$D$13)-T187)*N187/NETWORKDAYS(Lister!$D$24,Lister!$E$24,Lister!$D$7:$D$13),IF(AND(E187&lt;DATE(2021,1,1),MONTH(F187)=1),(NETWORKDAYS(Lister!$D$24,F187,Lister!$D$7:$D$13)-T187)*N187/NETWORKDAYS(Lister!$D$24,Lister!$E$24,Lister!$D$7:$D$13),IF(AND(E187&lt;DATE(2021,1,1),F187&gt;DATE(2021,1,31)),(NETWORKDAYS(Lister!$D$24,Lister!$E$24,Lister!$D$7:$D$13)-T187)*N187/NETWORKDAYS(Lister!$D$24,Lister!$E$24,Lister!$D$7:$D$13),IF(OR(AND(E187&lt;DATE(2021,1,1),F187&lt;DATE(2021,1,1)),E187&gt;DATE(2021,1,31)),0)))))),0),"")</f>
        <v/>
      </c>
      <c r="AB187" s="50" t="str">
        <f>IFERROR(MAX(IF(OR(O187="",P187="",Q187="",R187="",S187="",T187="",U187=""),"",IF(AND(MONTH(E187)=2,MONTH(F187)=2),(NETWORKDAYS(E187,F187,Lister!$D$7:$D$13)-U187)*N187/NETWORKDAYS(Lister!$D$25,Lister!$E$25,Lister!$D$7:$D$13),IF(AND(E187&lt;DATE(2021,2,1),MONTH(F187)=2),(NETWORKDAYS(Lister!$D$25,F187,Lister!$D$7:$D$13)-U187)*N187/NETWORKDAYS(Lister!$D$25,Lister!$E$25,Lister!$D$7:$D$13),IF(AND(E187&lt;DATE(2021,2,1),F187&lt;DATE(2021,2,1)),0)))),0),"")</f>
        <v/>
      </c>
      <c r="AC187" s="52" t="str">
        <f t="shared" si="13"/>
        <v/>
      </c>
    </row>
    <row r="188" spans="1:29" x14ac:dyDescent="0.35">
      <c r="A188" s="11" t="str">
        <f t="shared" si="14"/>
        <v/>
      </c>
      <c r="B188" s="33"/>
      <c r="C188" s="17"/>
      <c r="D188" s="18"/>
      <c r="E188" s="12"/>
      <c r="F188" s="12"/>
      <c r="G188" s="42" t="str">
        <f>IF(OR(E188="",F188=""),"",NETWORKDAYS(E188,F188,Lister!$D$7:$D$13))</f>
        <v/>
      </c>
      <c r="H188" s="14"/>
      <c r="I188" s="25" t="str">
        <f t="shared" si="10"/>
        <v/>
      </c>
      <c r="J188" s="47"/>
      <c r="K188" s="48"/>
      <c r="L188" s="15"/>
      <c r="M188" s="51" t="str">
        <f t="shared" si="11"/>
        <v/>
      </c>
      <c r="N188" s="49" t="str">
        <f t="shared" si="12"/>
        <v/>
      </c>
      <c r="O188" s="15"/>
      <c r="P188" s="15"/>
      <c r="Q188" s="15"/>
      <c r="R188" s="15"/>
      <c r="S188" s="15"/>
      <c r="T188" s="15"/>
      <c r="U188" s="15"/>
      <c r="V188" s="50" t="str">
        <f>IFERROR(MAX(IF(OR(O188="",P188="",Q188="",R188="",S188="",T188="",U188=""),"",IF(AND(MONTH(E188)=8,MONTH(F188)=8),(NETWORKDAYS(E188,F188,Lister!$D$7:$D$13)-O188)*N188/NETWORKDAYS(Lister!$D$19,Lister!$E$19,Lister!$D$7:$D$13),IF(AND(MONTH(E188)=8,F188&gt;DATE(2020,8,31)),(NETWORKDAYS(E188,Lister!$E$19,Lister!$D$7:$D$13)-O188)*N188/NETWORKDAYS(Lister!$D$19,Lister!$E$19,Lister!$D$7:$D$13),IF(E188&gt;DATE(2020,8,31),0)))),0),"")</f>
        <v/>
      </c>
      <c r="W188" s="50" t="str">
        <f>IFERROR(MAX(IF(OR(O188="",P188="",Q188="",R188="",S188="",T188="",U188=""),"",IF(AND(MONTH(E188)=9,MONTH(F188)=9),(NETWORKDAYS(E188,F188,Lister!$D$7:$D$13)-P188)*N188/NETWORKDAYS(Lister!$D$20,Lister!$E$20,Lister!$D$7:$D$13),IF(AND(MONTH(E188)=9,F188&gt;DATE(2020,9,30)),(NETWORKDAYS(E188,Lister!$E$20,Lister!$D$7:$D$13)-P188)*N188/NETWORKDAYS(Lister!$D$20,Lister!$E$20,Lister!$D$7:$D$13),IF(AND(E188&lt;DATE(2020,9,1),MONTH(F188)=9),(NETWORKDAYS(Lister!$D$20,F188,Lister!$D$7:$D$13)-P188)*N188/NETWORKDAYS(Lister!$D$20,Lister!$E$20,Lister!$D$7:$D$13),IF(AND(E188&lt;DATE(2020,9,1),F188&gt;DATE(2020,9,30)),(NETWORKDAYS(Lister!$D$20,Lister!$E$20,Lister!$D$7:$D$13)-P188)*N188/NETWORKDAYS(Lister!$D$20,Lister!$E$20,Lister!$D$7:$D$13),IF(OR(AND(E188&lt;DATE(2020,9,1),F188&lt;DATE(2020,9,1)),E188&gt;DATE(2020,9,30)),0)))))),0),"")</f>
        <v/>
      </c>
      <c r="X188" s="50" t="str">
        <f>IFERROR(MAX(IF(OR(O188="",P188="",Q188="",R188="",S188="",T188="",U188=""),"",IF(AND(MONTH(E188)=10,MONTH(F188)=10),(NETWORKDAYS(E188,F188,Lister!$D$7:$D$13)-Q188)*N188/NETWORKDAYS(Lister!$D$21,Lister!$E$21,Lister!$D$7:$D$13),IF(AND(MONTH(E188)=10,F188&gt;DATE(2020,10,31)),(NETWORKDAYS(E188,Lister!$E$21,Lister!$D$7:$D$13)-Q188)*N188/NETWORKDAYS(Lister!$D$21,Lister!$E$21,Lister!$D$7:$D$13),IF(AND(E188&lt;DATE(2020,10,1),MONTH(F188)=10),(NETWORKDAYS(Lister!$D$21,F188,Lister!$D$7:$D$13)-Q188)*N188/NETWORKDAYS(Lister!$D$21,Lister!$E$21,Lister!$D$7:$D$13),IF(AND(E188&lt;DATE(2020,31,1),F188&gt;DATE(2020,10,31)),(NETWORKDAYS(Lister!$D$21,Lister!$E$21,Lister!$D$7:$D$13)-Q188)*N188/NETWORKDAYS(Lister!$D$21,Lister!$E$21,Lister!$D$7:$D$13),IF(OR(AND(E188&lt;DATE(2020,10,1),F188&lt;DATE(2020,10,1)),E188&gt;DATE(2020,10,31)),0)))))),0),"")</f>
        <v/>
      </c>
      <c r="Y188" s="50" t="str">
        <f>IFERROR(MAX(IF(OR(O188="",P188="",Q188="",R188="",S188="",T188="",U188=""),"",IF(AND(MONTH(E188)=11,MONTH(F188)=11),(NETWORKDAYS(E188,F188,Lister!$D$7:$D$13)-R188)*N188/NETWORKDAYS(Lister!$D$22,Lister!$E$22,Lister!$D$7:$D$13),IF(AND(MONTH(E188)=11,F188&gt;DATE(2020,11,30)),(NETWORKDAYS(E188,Lister!$E$22,Lister!$D$7:$D$13)-R188)*N188/NETWORKDAYS(Lister!$D$22,Lister!$E$22,Lister!$D$7:$D$13),IF(AND(E188&lt;DATE(2020,11,1),MONTH(F188)=11),(NETWORKDAYS(Lister!$D$22,F188,Lister!$D$7:$D$13)-R188)*N188/NETWORKDAYS(Lister!$D$22,Lister!$E$22,Lister!$D$7:$D$13),IF(AND(E188&lt;DATE(2020,11,1),F188&gt;DATE(2020,11,30)),(NETWORKDAYS(Lister!$D$22,Lister!$E$22,Lister!$D$7:$D$13)-R188)*N188/NETWORKDAYS(Lister!$D$22,Lister!$E$22,Lister!$D$7:$D$13),IF(OR(AND(E188&lt;DATE(2020,11,1),F188&lt;DATE(2020,11,1)),E188&gt;DATE(2020,11,30)),0)))))),0),"")</f>
        <v/>
      </c>
      <c r="Z188" s="50" t="str">
        <f>IFERROR(MAX(IF(OR(O188="",P188="",Q188="",R188="",S188="",T188="",U188=""),"",IF(AND(MONTH(E188)=12,MONTH(F188)=12),(NETWORKDAYS(E188,F188,Lister!$D$7:$D$13)-S188)*N188/NETWORKDAYS(Lister!$D$23,Lister!$E$23,Lister!$D$7:$D$13),IF(AND(MONTH(E188)=12,F188&gt;DATE(2020,12,31)),(NETWORKDAYS(E188,Lister!$E$23,Lister!$D$7:$D$13)-S188)*N188/NETWORKDAYS(Lister!$D$23,Lister!$E$23,Lister!$D$7:$D$13),IF(AND(E188&lt;DATE(2020,12,1),MONTH(F188)=12),(NETWORKDAYS(Lister!$D$23,F188,Lister!$D$7:$D$13)-S188)*N188/NETWORKDAYS(Lister!$D$23,Lister!$E$23,Lister!$D$7:$D$13),IF(AND(E188&lt;DATE(2020,12,1),F188&gt;DATE(2020,12,31)),(NETWORKDAYS(Lister!$D$23,Lister!$E$23,Lister!$D$7:$D$13)-S188)*N188/NETWORKDAYS(Lister!$D$23,Lister!$E$23,Lister!$D$7:$D$13),IF(OR(AND(E188&lt;DATE(2020,12,1),F188&lt;DATE(2020,12,1)),E188&gt;DATE(2020,12,31)),0)))))),0),"")</f>
        <v/>
      </c>
      <c r="AA188" s="50" t="str">
        <f>IFERROR(MAX(IF(OR(O188="",P188="",Q188="",R188="",S188="",T188="",U188=""),"",IF(AND(MONTH(E188)=1,MONTH(F188)=1),(NETWORKDAYS(E188,F188,Lister!$D$7:$D$13)-T188)*N188/NETWORKDAYS(Lister!$D$24,Lister!$E$24,Lister!$D$7:$D$13),IF(AND(MONTH(E188)=1,F188&gt;DATE(2021,1,31)),(NETWORKDAYS(E188,Lister!$E$24,Lister!$D$7:$D$13)-T188)*N188/NETWORKDAYS(Lister!$D$24,Lister!$E$24,Lister!$D$7:$D$13),IF(AND(E188&lt;DATE(2021,1,1),MONTH(F188)=1),(NETWORKDAYS(Lister!$D$24,F188,Lister!$D$7:$D$13)-T188)*N188/NETWORKDAYS(Lister!$D$24,Lister!$E$24,Lister!$D$7:$D$13),IF(AND(E188&lt;DATE(2021,1,1),F188&gt;DATE(2021,1,31)),(NETWORKDAYS(Lister!$D$24,Lister!$E$24,Lister!$D$7:$D$13)-T188)*N188/NETWORKDAYS(Lister!$D$24,Lister!$E$24,Lister!$D$7:$D$13),IF(OR(AND(E188&lt;DATE(2021,1,1),F188&lt;DATE(2021,1,1)),E188&gt;DATE(2021,1,31)),0)))))),0),"")</f>
        <v/>
      </c>
      <c r="AB188" s="50" t="str">
        <f>IFERROR(MAX(IF(OR(O188="",P188="",Q188="",R188="",S188="",T188="",U188=""),"",IF(AND(MONTH(E188)=2,MONTH(F188)=2),(NETWORKDAYS(E188,F188,Lister!$D$7:$D$13)-U188)*N188/NETWORKDAYS(Lister!$D$25,Lister!$E$25,Lister!$D$7:$D$13),IF(AND(E188&lt;DATE(2021,2,1),MONTH(F188)=2),(NETWORKDAYS(Lister!$D$25,F188,Lister!$D$7:$D$13)-U188)*N188/NETWORKDAYS(Lister!$D$25,Lister!$E$25,Lister!$D$7:$D$13),IF(AND(E188&lt;DATE(2021,2,1),F188&lt;DATE(2021,2,1)),0)))),0),"")</f>
        <v/>
      </c>
      <c r="AC188" s="52" t="str">
        <f t="shared" si="13"/>
        <v/>
      </c>
    </row>
    <row r="189" spans="1:29" x14ac:dyDescent="0.35">
      <c r="A189" s="11" t="str">
        <f t="shared" si="14"/>
        <v/>
      </c>
      <c r="B189" s="33"/>
      <c r="C189" s="17"/>
      <c r="D189" s="18"/>
      <c r="E189" s="12"/>
      <c r="F189" s="12"/>
      <c r="G189" s="42" t="str">
        <f>IF(OR(E189="",F189=""),"",NETWORKDAYS(E189,F189,Lister!$D$7:$D$13))</f>
        <v/>
      </c>
      <c r="H189" s="14"/>
      <c r="I189" s="25" t="str">
        <f t="shared" si="10"/>
        <v/>
      </c>
      <c r="J189" s="47"/>
      <c r="K189" s="48"/>
      <c r="L189" s="15"/>
      <c r="M189" s="51" t="str">
        <f t="shared" si="11"/>
        <v/>
      </c>
      <c r="N189" s="49" t="str">
        <f t="shared" si="12"/>
        <v/>
      </c>
      <c r="O189" s="15"/>
      <c r="P189" s="15"/>
      <c r="Q189" s="15"/>
      <c r="R189" s="15"/>
      <c r="S189" s="15"/>
      <c r="T189" s="15"/>
      <c r="U189" s="15"/>
      <c r="V189" s="50" t="str">
        <f>IFERROR(MAX(IF(OR(O189="",P189="",Q189="",R189="",S189="",T189="",U189=""),"",IF(AND(MONTH(E189)=8,MONTH(F189)=8),(NETWORKDAYS(E189,F189,Lister!$D$7:$D$13)-O189)*N189/NETWORKDAYS(Lister!$D$19,Lister!$E$19,Lister!$D$7:$D$13),IF(AND(MONTH(E189)=8,F189&gt;DATE(2020,8,31)),(NETWORKDAYS(E189,Lister!$E$19,Lister!$D$7:$D$13)-O189)*N189/NETWORKDAYS(Lister!$D$19,Lister!$E$19,Lister!$D$7:$D$13),IF(E189&gt;DATE(2020,8,31),0)))),0),"")</f>
        <v/>
      </c>
      <c r="W189" s="50" t="str">
        <f>IFERROR(MAX(IF(OR(O189="",P189="",Q189="",R189="",S189="",T189="",U189=""),"",IF(AND(MONTH(E189)=9,MONTH(F189)=9),(NETWORKDAYS(E189,F189,Lister!$D$7:$D$13)-P189)*N189/NETWORKDAYS(Lister!$D$20,Lister!$E$20,Lister!$D$7:$D$13),IF(AND(MONTH(E189)=9,F189&gt;DATE(2020,9,30)),(NETWORKDAYS(E189,Lister!$E$20,Lister!$D$7:$D$13)-P189)*N189/NETWORKDAYS(Lister!$D$20,Lister!$E$20,Lister!$D$7:$D$13),IF(AND(E189&lt;DATE(2020,9,1),MONTH(F189)=9),(NETWORKDAYS(Lister!$D$20,F189,Lister!$D$7:$D$13)-P189)*N189/NETWORKDAYS(Lister!$D$20,Lister!$E$20,Lister!$D$7:$D$13),IF(AND(E189&lt;DATE(2020,9,1),F189&gt;DATE(2020,9,30)),(NETWORKDAYS(Lister!$D$20,Lister!$E$20,Lister!$D$7:$D$13)-P189)*N189/NETWORKDAYS(Lister!$D$20,Lister!$E$20,Lister!$D$7:$D$13),IF(OR(AND(E189&lt;DATE(2020,9,1),F189&lt;DATE(2020,9,1)),E189&gt;DATE(2020,9,30)),0)))))),0),"")</f>
        <v/>
      </c>
      <c r="X189" s="50" t="str">
        <f>IFERROR(MAX(IF(OR(O189="",P189="",Q189="",R189="",S189="",T189="",U189=""),"",IF(AND(MONTH(E189)=10,MONTH(F189)=10),(NETWORKDAYS(E189,F189,Lister!$D$7:$D$13)-Q189)*N189/NETWORKDAYS(Lister!$D$21,Lister!$E$21,Lister!$D$7:$D$13),IF(AND(MONTH(E189)=10,F189&gt;DATE(2020,10,31)),(NETWORKDAYS(E189,Lister!$E$21,Lister!$D$7:$D$13)-Q189)*N189/NETWORKDAYS(Lister!$D$21,Lister!$E$21,Lister!$D$7:$D$13),IF(AND(E189&lt;DATE(2020,10,1),MONTH(F189)=10),(NETWORKDAYS(Lister!$D$21,F189,Lister!$D$7:$D$13)-Q189)*N189/NETWORKDAYS(Lister!$D$21,Lister!$E$21,Lister!$D$7:$D$13),IF(AND(E189&lt;DATE(2020,31,1),F189&gt;DATE(2020,10,31)),(NETWORKDAYS(Lister!$D$21,Lister!$E$21,Lister!$D$7:$D$13)-Q189)*N189/NETWORKDAYS(Lister!$D$21,Lister!$E$21,Lister!$D$7:$D$13),IF(OR(AND(E189&lt;DATE(2020,10,1),F189&lt;DATE(2020,10,1)),E189&gt;DATE(2020,10,31)),0)))))),0),"")</f>
        <v/>
      </c>
      <c r="Y189" s="50" t="str">
        <f>IFERROR(MAX(IF(OR(O189="",P189="",Q189="",R189="",S189="",T189="",U189=""),"",IF(AND(MONTH(E189)=11,MONTH(F189)=11),(NETWORKDAYS(E189,F189,Lister!$D$7:$D$13)-R189)*N189/NETWORKDAYS(Lister!$D$22,Lister!$E$22,Lister!$D$7:$D$13),IF(AND(MONTH(E189)=11,F189&gt;DATE(2020,11,30)),(NETWORKDAYS(E189,Lister!$E$22,Lister!$D$7:$D$13)-R189)*N189/NETWORKDAYS(Lister!$D$22,Lister!$E$22,Lister!$D$7:$D$13),IF(AND(E189&lt;DATE(2020,11,1),MONTH(F189)=11),(NETWORKDAYS(Lister!$D$22,F189,Lister!$D$7:$D$13)-R189)*N189/NETWORKDAYS(Lister!$D$22,Lister!$E$22,Lister!$D$7:$D$13),IF(AND(E189&lt;DATE(2020,11,1),F189&gt;DATE(2020,11,30)),(NETWORKDAYS(Lister!$D$22,Lister!$E$22,Lister!$D$7:$D$13)-R189)*N189/NETWORKDAYS(Lister!$D$22,Lister!$E$22,Lister!$D$7:$D$13),IF(OR(AND(E189&lt;DATE(2020,11,1),F189&lt;DATE(2020,11,1)),E189&gt;DATE(2020,11,30)),0)))))),0),"")</f>
        <v/>
      </c>
      <c r="Z189" s="50" t="str">
        <f>IFERROR(MAX(IF(OR(O189="",P189="",Q189="",R189="",S189="",T189="",U189=""),"",IF(AND(MONTH(E189)=12,MONTH(F189)=12),(NETWORKDAYS(E189,F189,Lister!$D$7:$D$13)-S189)*N189/NETWORKDAYS(Lister!$D$23,Lister!$E$23,Lister!$D$7:$D$13),IF(AND(MONTH(E189)=12,F189&gt;DATE(2020,12,31)),(NETWORKDAYS(E189,Lister!$E$23,Lister!$D$7:$D$13)-S189)*N189/NETWORKDAYS(Lister!$D$23,Lister!$E$23,Lister!$D$7:$D$13),IF(AND(E189&lt;DATE(2020,12,1),MONTH(F189)=12),(NETWORKDAYS(Lister!$D$23,F189,Lister!$D$7:$D$13)-S189)*N189/NETWORKDAYS(Lister!$D$23,Lister!$E$23,Lister!$D$7:$D$13),IF(AND(E189&lt;DATE(2020,12,1),F189&gt;DATE(2020,12,31)),(NETWORKDAYS(Lister!$D$23,Lister!$E$23,Lister!$D$7:$D$13)-S189)*N189/NETWORKDAYS(Lister!$D$23,Lister!$E$23,Lister!$D$7:$D$13),IF(OR(AND(E189&lt;DATE(2020,12,1),F189&lt;DATE(2020,12,1)),E189&gt;DATE(2020,12,31)),0)))))),0),"")</f>
        <v/>
      </c>
      <c r="AA189" s="50" t="str">
        <f>IFERROR(MAX(IF(OR(O189="",P189="",Q189="",R189="",S189="",T189="",U189=""),"",IF(AND(MONTH(E189)=1,MONTH(F189)=1),(NETWORKDAYS(E189,F189,Lister!$D$7:$D$13)-T189)*N189/NETWORKDAYS(Lister!$D$24,Lister!$E$24,Lister!$D$7:$D$13),IF(AND(MONTH(E189)=1,F189&gt;DATE(2021,1,31)),(NETWORKDAYS(E189,Lister!$E$24,Lister!$D$7:$D$13)-T189)*N189/NETWORKDAYS(Lister!$D$24,Lister!$E$24,Lister!$D$7:$D$13),IF(AND(E189&lt;DATE(2021,1,1),MONTH(F189)=1),(NETWORKDAYS(Lister!$D$24,F189,Lister!$D$7:$D$13)-T189)*N189/NETWORKDAYS(Lister!$D$24,Lister!$E$24,Lister!$D$7:$D$13),IF(AND(E189&lt;DATE(2021,1,1),F189&gt;DATE(2021,1,31)),(NETWORKDAYS(Lister!$D$24,Lister!$E$24,Lister!$D$7:$D$13)-T189)*N189/NETWORKDAYS(Lister!$D$24,Lister!$E$24,Lister!$D$7:$D$13),IF(OR(AND(E189&lt;DATE(2021,1,1),F189&lt;DATE(2021,1,1)),E189&gt;DATE(2021,1,31)),0)))))),0),"")</f>
        <v/>
      </c>
      <c r="AB189" s="50" t="str">
        <f>IFERROR(MAX(IF(OR(O189="",P189="",Q189="",R189="",S189="",T189="",U189=""),"",IF(AND(MONTH(E189)=2,MONTH(F189)=2),(NETWORKDAYS(E189,F189,Lister!$D$7:$D$13)-U189)*N189/NETWORKDAYS(Lister!$D$25,Lister!$E$25,Lister!$D$7:$D$13),IF(AND(E189&lt;DATE(2021,2,1),MONTH(F189)=2),(NETWORKDAYS(Lister!$D$25,F189,Lister!$D$7:$D$13)-U189)*N189/NETWORKDAYS(Lister!$D$25,Lister!$E$25,Lister!$D$7:$D$13),IF(AND(E189&lt;DATE(2021,2,1),F189&lt;DATE(2021,2,1)),0)))),0),"")</f>
        <v/>
      </c>
      <c r="AC189" s="52" t="str">
        <f t="shared" si="13"/>
        <v/>
      </c>
    </row>
    <row r="190" spans="1:29" x14ac:dyDescent="0.35">
      <c r="A190" s="11" t="str">
        <f t="shared" si="14"/>
        <v/>
      </c>
      <c r="B190" s="33"/>
      <c r="C190" s="17"/>
      <c r="D190" s="18"/>
      <c r="E190" s="12"/>
      <c r="F190" s="12"/>
      <c r="G190" s="42" t="str">
        <f>IF(OR(E190="",F190=""),"",NETWORKDAYS(E190,F190,Lister!$D$7:$D$13))</f>
        <v/>
      </c>
      <c r="H190" s="14"/>
      <c r="I190" s="25" t="str">
        <f t="shared" si="10"/>
        <v/>
      </c>
      <c r="J190" s="47"/>
      <c r="K190" s="48"/>
      <c r="L190" s="15"/>
      <c r="M190" s="51" t="str">
        <f t="shared" si="11"/>
        <v/>
      </c>
      <c r="N190" s="49" t="str">
        <f t="shared" si="12"/>
        <v/>
      </c>
      <c r="O190" s="15"/>
      <c r="P190" s="15"/>
      <c r="Q190" s="15"/>
      <c r="R190" s="15"/>
      <c r="S190" s="15"/>
      <c r="T190" s="15"/>
      <c r="U190" s="15"/>
      <c r="V190" s="50" t="str">
        <f>IFERROR(MAX(IF(OR(O190="",P190="",Q190="",R190="",S190="",T190="",U190=""),"",IF(AND(MONTH(E190)=8,MONTH(F190)=8),(NETWORKDAYS(E190,F190,Lister!$D$7:$D$13)-O190)*N190/NETWORKDAYS(Lister!$D$19,Lister!$E$19,Lister!$D$7:$D$13),IF(AND(MONTH(E190)=8,F190&gt;DATE(2020,8,31)),(NETWORKDAYS(E190,Lister!$E$19,Lister!$D$7:$D$13)-O190)*N190/NETWORKDAYS(Lister!$D$19,Lister!$E$19,Lister!$D$7:$D$13),IF(E190&gt;DATE(2020,8,31),0)))),0),"")</f>
        <v/>
      </c>
      <c r="W190" s="50" t="str">
        <f>IFERROR(MAX(IF(OR(O190="",P190="",Q190="",R190="",S190="",T190="",U190=""),"",IF(AND(MONTH(E190)=9,MONTH(F190)=9),(NETWORKDAYS(E190,F190,Lister!$D$7:$D$13)-P190)*N190/NETWORKDAYS(Lister!$D$20,Lister!$E$20,Lister!$D$7:$D$13),IF(AND(MONTH(E190)=9,F190&gt;DATE(2020,9,30)),(NETWORKDAYS(E190,Lister!$E$20,Lister!$D$7:$D$13)-P190)*N190/NETWORKDAYS(Lister!$D$20,Lister!$E$20,Lister!$D$7:$D$13),IF(AND(E190&lt;DATE(2020,9,1),MONTH(F190)=9),(NETWORKDAYS(Lister!$D$20,F190,Lister!$D$7:$D$13)-P190)*N190/NETWORKDAYS(Lister!$D$20,Lister!$E$20,Lister!$D$7:$D$13),IF(AND(E190&lt;DATE(2020,9,1),F190&gt;DATE(2020,9,30)),(NETWORKDAYS(Lister!$D$20,Lister!$E$20,Lister!$D$7:$D$13)-P190)*N190/NETWORKDAYS(Lister!$D$20,Lister!$E$20,Lister!$D$7:$D$13),IF(OR(AND(E190&lt;DATE(2020,9,1),F190&lt;DATE(2020,9,1)),E190&gt;DATE(2020,9,30)),0)))))),0),"")</f>
        <v/>
      </c>
      <c r="X190" s="50" t="str">
        <f>IFERROR(MAX(IF(OR(O190="",P190="",Q190="",R190="",S190="",T190="",U190=""),"",IF(AND(MONTH(E190)=10,MONTH(F190)=10),(NETWORKDAYS(E190,F190,Lister!$D$7:$D$13)-Q190)*N190/NETWORKDAYS(Lister!$D$21,Lister!$E$21,Lister!$D$7:$D$13),IF(AND(MONTH(E190)=10,F190&gt;DATE(2020,10,31)),(NETWORKDAYS(E190,Lister!$E$21,Lister!$D$7:$D$13)-Q190)*N190/NETWORKDAYS(Lister!$D$21,Lister!$E$21,Lister!$D$7:$D$13),IF(AND(E190&lt;DATE(2020,10,1),MONTH(F190)=10),(NETWORKDAYS(Lister!$D$21,F190,Lister!$D$7:$D$13)-Q190)*N190/NETWORKDAYS(Lister!$D$21,Lister!$E$21,Lister!$D$7:$D$13),IF(AND(E190&lt;DATE(2020,31,1),F190&gt;DATE(2020,10,31)),(NETWORKDAYS(Lister!$D$21,Lister!$E$21,Lister!$D$7:$D$13)-Q190)*N190/NETWORKDAYS(Lister!$D$21,Lister!$E$21,Lister!$D$7:$D$13),IF(OR(AND(E190&lt;DATE(2020,10,1),F190&lt;DATE(2020,10,1)),E190&gt;DATE(2020,10,31)),0)))))),0),"")</f>
        <v/>
      </c>
      <c r="Y190" s="50" t="str">
        <f>IFERROR(MAX(IF(OR(O190="",P190="",Q190="",R190="",S190="",T190="",U190=""),"",IF(AND(MONTH(E190)=11,MONTH(F190)=11),(NETWORKDAYS(E190,F190,Lister!$D$7:$D$13)-R190)*N190/NETWORKDAYS(Lister!$D$22,Lister!$E$22,Lister!$D$7:$D$13),IF(AND(MONTH(E190)=11,F190&gt;DATE(2020,11,30)),(NETWORKDAYS(E190,Lister!$E$22,Lister!$D$7:$D$13)-R190)*N190/NETWORKDAYS(Lister!$D$22,Lister!$E$22,Lister!$D$7:$D$13),IF(AND(E190&lt;DATE(2020,11,1),MONTH(F190)=11),(NETWORKDAYS(Lister!$D$22,F190,Lister!$D$7:$D$13)-R190)*N190/NETWORKDAYS(Lister!$D$22,Lister!$E$22,Lister!$D$7:$D$13),IF(AND(E190&lt;DATE(2020,11,1),F190&gt;DATE(2020,11,30)),(NETWORKDAYS(Lister!$D$22,Lister!$E$22,Lister!$D$7:$D$13)-R190)*N190/NETWORKDAYS(Lister!$D$22,Lister!$E$22,Lister!$D$7:$D$13),IF(OR(AND(E190&lt;DATE(2020,11,1),F190&lt;DATE(2020,11,1)),E190&gt;DATE(2020,11,30)),0)))))),0),"")</f>
        <v/>
      </c>
      <c r="Z190" s="50" t="str">
        <f>IFERROR(MAX(IF(OR(O190="",P190="",Q190="",R190="",S190="",T190="",U190=""),"",IF(AND(MONTH(E190)=12,MONTH(F190)=12),(NETWORKDAYS(E190,F190,Lister!$D$7:$D$13)-S190)*N190/NETWORKDAYS(Lister!$D$23,Lister!$E$23,Lister!$D$7:$D$13),IF(AND(MONTH(E190)=12,F190&gt;DATE(2020,12,31)),(NETWORKDAYS(E190,Lister!$E$23,Lister!$D$7:$D$13)-S190)*N190/NETWORKDAYS(Lister!$D$23,Lister!$E$23,Lister!$D$7:$D$13),IF(AND(E190&lt;DATE(2020,12,1),MONTH(F190)=12),(NETWORKDAYS(Lister!$D$23,F190,Lister!$D$7:$D$13)-S190)*N190/NETWORKDAYS(Lister!$D$23,Lister!$E$23,Lister!$D$7:$D$13),IF(AND(E190&lt;DATE(2020,12,1),F190&gt;DATE(2020,12,31)),(NETWORKDAYS(Lister!$D$23,Lister!$E$23,Lister!$D$7:$D$13)-S190)*N190/NETWORKDAYS(Lister!$D$23,Lister!$E$23,Lister!$D$7:$D$13),IF(OR(AND(E190&lt;DATE(2020,12,1),F190&lt;DATE(2020,12,1)),E190&gt;DATE(2020,12,31)),0)))))),0),"")</f>
        <v/>
      </c>
      <c r="AA190" s="50" t="str">
        <f>IFERROR(MAX(IF(OR(O190="",P190="",Q190="",R190="",S190="",T190="",U190=""),"",IF(AND(MONTH(E190)=1,MONTH(F190)=1),(NETWORKDAYS(E190,F190,Lister!$D$7:$D$13)-T190)*N190/NETWORKDAYS(Lister!$D$24,Lister!$E$24,Lister!$D$7:$D$13),IF(AND(MONTH(E190)=1,F190&gt;DATE(2021,1,31)),(NETWORKDAYS(E190,Lister!$E$24,Lister!$D$7:$D$13)-T190)*N190/NETWORKDAYS(Lister!$D$24,Lister!$E$24,Lister!$D$7:$D$13),IF(AND(E190&lt;DATE(2021,1,1),MONTH(F190)=1),(NETWORKDAYS(Lister!$D$24,F190,Lister!$D$7:$D$13)-T190)*N190/NETWORKDAYS(Lister!$D$24,Lister!$E$24,Lister!$D$7:$D$13),IF(AND(E190&lt;DATE(2021,1,1),F190&gt;DATE(2021,1,31)),(NETWORKDAYS(Lister!$D$24,Lister!$E$24,Lister!$D$7:$D$13)-T190)*N190/NETWORKDAYS(Lister!$D$24,Lister!$E$24,Lister!$D$7:$D$13),IF(OR(AND(E190&lt;DATE(2021,1,1),F190&lt;DATE(2021,1,1)),E190&gt;DATE(2021,1,31)),0)))))),0),"")</f>
        <v/>
      </c>
      <c r="AB190" s="50" t="str">
        <f>IFERROR(MAX(IF(OR(O190="",P190="",Q190="",R190="",S190="",T190="",U190=""),"",IF(AND(MONTH(E190)=2,MONTH(F190)=2),(NETWORKDAYS(E190,F190,Lister!$D$7:$D$13)-U190)*N190/NETWORKDAYS(Lister!$D$25,Lister!$E$25,Lister!$D$7:$D$13),IF(AND(E190&lt;DATE(2021,2,1),MONTH(F190)=2),(NETWORKDAYS(Lister!$D$25,F190,Lister!$D$7:$D$13)-U190)*N190/NETWORKDAYS(Lister!$D$25,Lister!$E$25,Lister!$D$7:$D$13),IF(AND(E190&lt;DATE(2021,2,1),F190&lt;DATE(2021,2,1)),0)))),0),"")</f>
        <v/>
      </c>
      <c r="AC190" s="52" t="str">
        <f t="shared" si="13"/>
        <v/>
      </c>
    </row>
    <row r="191" spans="1:29" x14ac:dyDescent="0.35">
      <c r="A191" s="11" t="str">
        <f t="shared" si="14"/>
        <v/>
      </c>
      <c r="B191" s="33"/>
      <c r="C191" s="17"/>
      <c r="D191" s="18"/>
      <c r="E191" s="12"/>
      <c r="F191" s="12"/>
      <c r="G191" s="42" t="str">
        <f>IF(OR(E191="",F191=""),"",NETWORKDAYS(E191,F191,Lister!$D$7:$D$13))</f>
        <v/>
      </c>
      <c r="H191" s="14"/>
      <c r="I191" s="25" t="str">
        <f t="shared" si="10"/>
        <v/>
      </c>
      <c r="J191" s="47"/>
      <c r="K191" s="48"/>
      <c r="L191" s="15"/>
      <c r="M191" s="51" t="str">
        <f t="shared" si="11"/>
        <v/>
      </c>
      <c r="N191" s="49" t="str">
        <f t="shared" si="12"/>
        <v/>
      </c>
      <c r="O191" s="15"/>
      <c r="P191" s="15"/>
      <c r="Q191" s="15"/>
      <c r="R191" s="15"/>
      <c r="S191" s="15"/>
      <c r="T191" s="15"/>
      <c r="U191" s="15"/>
      <c r="V191" s="50" t="str">
        <f>IFERROR(MAX(IF(OR(O191="",P191="",Q191="",R191="",S191="",T191="",U191=""),"",IF(AND(MONTH(E191)=8,MONTH(F191)=8),(NETWORKDAYS(E191,F191,Lister!$D$7:$D$13)-O191)*N191/NETWORKDAYS(Lister!$D$19,Lister!$E$19,Lister!$D$7:$D$13),IF(AND(MONTH(E191)=8,F191&gt;DATE(2020,8,31)),(NETWORKDAYS(E191,Lister!$E$19,Lister!$D$7:$D$13)-O191)*N191/NETWORKDAYS(Lister!$D$19,Lister!$E$19,Lister!$D$7:$D$13),IF(E191&gt;DATE(2020,8,31),0)))),0),"")</f>
        <v/>
      </c>
      <c r="W191" s="50" t="str">
        <f>IFERROR(MAX(IF(OR(O191="",P191="",Q191="",R191="",S191="",T191="",U191=""),"",IF(AND(MONTH(E191)=9,MONTH(F191)=9),(NETWORKDAYS(E191,F191,Lister!$D$7:$D$13)-P191)*N191/NETWORKDAYS(Lister!$D$20,Lister!$E$20,Lister!$D$7:$D$13),IF(AND(MONTH(E191)=9,F191&gt;DATE(2020,9,30)),(NETWORKDAYS(E191,Lister!$E$20,Lister!$D$7:$D$13)-P191)*N191/NETWORKDAYS(Lister!$D$20,Lister!$E$20,Lister!$D$7:$D$13),IF(AND(E191&lt;DATE(2020,9,1),MONTH(F191)=9),(NETWORKDAYS(Lister!$D$20,F191,Lister!$D$7:$D$13)-P191)*N191/NETWORKDAYS(Lister!$D$20,Lister!$E$20,Lister!$D$7:$D$13),IF(AND(E191&lt;DATE(2020,9,1),F191&gt;DATE(2020,9,30)),(NETWORKDAYS(Lister!$D$20,Lister!$E$20,Lister!$D$7:$D$13)-P191)*N191/NETWORKDAYS(Lister!$D$20,Lister!$E$20,Lister!$D$7:$D$13),IF(OR(AND(E191&lt;DATE(2020,9,1),F191&lt;DATE(2020,9,1)),E191&gt;DATE(2020,9,30)),0)))))),0),"")</f>
        <v/>
      </c>
      <c r="X191" s="50" t="str">
        <f>IFERROR(MAX(IF(OR(O191="",P191="",Q191="",R191="",S191="",T191="",U191=""),"",IF(AND(MONTH(E191)=10,MONTH(F191)=10),(NETWORKDAYS(E191,F191,Lister!$D$7:$D$13)-Q191)*N191/NETWORKDAYS(Lister!$D$21,Lister!$E$21,Lister!$D$7:$D$13),IF(AND(MONTH(E191)=10,F191&gt;DATE(2020,10,31)),(NETWORKDAYS(E191,Lister!$E$21,Lister!$D$7:$D$13)-Q191)*N191/NETWORKDAYS(Lister!$D$21,Lister!$E$21,Lister!$D$7:$D$13),IF(AND(E191&lt;DATE(2020,10,1),MONTH(F191)=10),(NETWORKDAYS(Lister!$D$21,F191,Lister!$D$7:$D$13)-Q191)*N191/NETWORKDAYS(Lister!$D$21,Lister!$E$21,Lister!$D$7:$D$13),IF(AND(E191&lt;DATE(2020,31,1),F191&gt;DATE(2020,10,31)),(NETWORKDAYS(Lister!$D$21,Lister!$E$21,Lister!$D$7:$D$13)-Q191)*N191/NETWORKDAYS(Lister!$D$21,Lister!$E$21,Lister!$D$7:$D$13),IF(OR(AND(E191&lt;DATE(2020,10,1),F191&lt;DATE(2020,10,1)),E191&gt;DATE(2020,10,31)),0)))))),0),"")</f>
        <v/>
      </c>
      <c r="Y191" s="50" t="str">
        <f>IFERROR(MAX(IF(OR(O191="",P191="",Q191="",R191="",S191="",T191="",U191=""),"",IF(AND(MONTH(E191)=11,MONTH(F191)=11),(NETWORKDAYS(E191,F191,Lister!$D$7:$D$13)-R191)*N191/NETWORKDAYS(Lister!$D$22,Lister!$E$22,Lister!$D$7:$D$13),IF(AND(MONTH(E191)=11,F191&gt;DATE(2020,11,30)),(NETWORKDAYS(E191,Lister!$E$22,Lister!$D$7:$D$13)-R191)*N191/NETWORKDAYS(Lister!$D$22,Lister!$E$22,Lister!$D$7:$D$13),IF(AND(E191&lt;DATE(2020,11,1),MONTH(F191)=11),(NETWORKDAYS(Lister!$D$22,F191,Lister!$D$7:$D$13)-R191)*N191/NETWORKDAYS(Lister!$D$22,Lister!$E$22,Lister!$D$7:$D$13),IF(AND(E191&lt;DATE(2020,11,1),F191&gt;DATE(2020,11,30)),(NETWORKDAYS(Lister!$D$22,Lister!$E$22,Lister!$D$7:$D$13)-R191)*N191/NETWORKDAYS(Lister!$D$22,Lister!$E$22,Lister!$D$7:$D$13),IF(OR(AND(E191&lt;DATE(2020,11,1),F191&lt;DATE(2020,11,1)),E191&gt;DATE(2020,11,30)),0)))))),0),"")</f>
        <v/>
      </c>
      <c r="Z191" s="50" t="str">
        <f>IFERROR(MAX(IF(OR(O191="",P191="",Q191="",R191="",S191="",T191="",U191=""),"",IF(AND(MONTH(E191)=12,MONTH(F191)=12),(NETWORKDAYS(E191,F191,Lister!$D$7:$D$13)-S191)*N191/NETWORKDAYS(Lister!$D$23,Lister!$E$23,Lister!$D$7:$D$13),IF(AND(MONTH(E191)=12,F191&gt;DATE(2020,12,31)),(NETWORKDAYS(E191,Lister!$E$23,Lister!$D$7:$D$13)-S191)*N191/NETWORKDAYS(Lister!$D$23,Lister!$E$23,Lister!$D$7:$D$13),IF(AND(E191&lt;DATE(2020,12,1),MONTH(F191)=12),(NETWORKDAYS(Lister!$D$23,F191,Lister!$D$7:$D$13)-S191)*N191/NETWORKDAYS(Lister!$D$23,Lister!$E$23,Lister!$D$7:$D$13),IF(AND(E191&lt;DATE(2020,12,1),F191&gt;DATE(2020,12,31)),(NETWORKDAYS(Lister!$D$23,Lister!$E$23,Lister!$D$7:$D$13)-S191)*N191/NETWORKDAYS(Lister!$D$23,Lister!$E$23,Lister!$D$7:$D$13),IF(OR(AND(E191&lt;DATE(2020,12,1),F191&lt;DATE(2020,12,1)),E191&gt;DATE(2020,12,31)),0)))))),0),"")</f>
        <v/>
      </c>
      <c r="AA191" s="50" t="str">
        <f>IFERROR(MAX(IF(OR(O191="",P191="",Q191="",R191="",S191="",T191="",U191=""),"",IF(AND(MONTH(E191)=1,MONTH(F191)=1),(NETWORKDAYS(E191,F191,Lister!$D$7:$D$13)-T191)*N191/NETWORKDAYS(Lister!$D$24,Lister!$E$24,Lister!$D$7:$D$13),IF(AND(MONTH(E191)=1,F191&gt;DATE(2021,1,31)),(NETWORKDAYS(E191,Lister!$E$24,Lister!$D$7:$D$13)-T191)*N191/NETWORKDAYS(Lister!$D$24,Lister!$E$24,Lister!$D$7:$D$13),IF(AND(E191&lt;DATE(2021,1,1),MONTH(F191)=1),(NETWORKDAYS(Lister!$D$24,F191,Lister!$D$7:$D$13)-T191)*N191/NETWORKDAYS(Lister!$D$24,Lister!$E$24,Lister!$D$7:$D$13),IF(AND(E191&lt;DATE(2021,1,1),F191&gt;DATE(2021,1,31)),(NETWORKDAYS(Lister!$D$24,Lister!$E$24,Lister!$D$7:$D$13)-T191)*N191/NETWORKDAYS(Lister!$D$24,Lister!$E$24,Lister!$D$7:$D$13),IF(OR(AND(E191&lt;DATE(2021,1,1),F191&lt;DATE(2021,1,1)),E191&gt;DATE(2021,1,31)),0)))))),0),"")</f>
        <v/>
      </c>
      <c r="AB191" s="50" t="str">
        <f>IFERROR(MAX(IF(OR(O191="",P191="",Q191="",R191="",S191="",T191="",U191=""),"",IF(AND(MONTH(E191)=2,MONTH(F191)=2),(NETWORKDAYS(E191,F191,Lister!$D$7:$D$13)-U191)*N191/NETWORKDAYS(Lister!$D$25,Lister!$E$25,Lister!$D$7:$D$13),IF(AND(E191&lt;DATE(2021,2,1),MONTH(F191)=2),(NETWORKDAYS(Lister!$D$25,F191,Lister!$D$7:$D$13)-U191)*N191/NETWORKDAYS(Lister!$D$25,Lister!$E$25,Lister!$D$7:$D$13),IF(AND(E191&lt;DATE(2021,2,1),F191&lt;DATE(2021,2,1)),0)))),0),"")</f>
        <v/>
      </c>
      <c r="AC191" s="52" t="str">
        <f t="shared" si="13"/>
        <v/>
      </c>
    </row>
    <row r="192" spans="1:29" x14ac:dyDescent="0.35">
      <c r="A192" s="11" t="str">
        <f t="shared" si="14"/>
        <v/>
      </c>
      <c r="B192" s="33"/>
      <c r="C192" s="17"/>
      <c r="D192" s="18"/>
      <c r="E192" s="12"/>
      <c r="F192" s="12"/>
      <c r="G192" s="42" t="str">
        <f>IF(OR(E192="",F192=""),"",NETWORKDAYS(E192,F192,Lister!$D$7:$D$13))</f>
        <v/>
      </c>
      <c r="H192" s="14"/>
      <c r="I192" s="25" t="str">
        <f t="shared" si="10"/>
        <v/>
      </c>
      <c r="J192" s="47"/>
      <c r="K192" s="48"/>
      <c r="L192" s="15"/>
      <c r="M192" s="51" t="str">
        <f t="shared" si="11"/>
        <v/>
      </c>
      <c r="N192" s="49" t="str">
        <f t="shared" si="12"/>
        <v/>
      </c>
      <c r="O192" s="15"/>
      <c r="P192" s="15"/>
      <c r="Q192" s="15"/>
      <c r="R192" s="15"/>
      <c r="S192" s="15"/>
      <c r="T192" s="15"/>
      <c r="U192" s="15"/>
      <c r="V192" s="50" t="str">
        <f>IFERROR(MAX(IF(OR(O192="",P192="",Q192="",R192="",S192="",T192="",U192=""),"",IF(AND(MONTH(E192)=8,MONTH(F192)=8),(NETWORKDAYS(E192,F192,Lister!$D$7:$D$13)-O192)*N192/NETWORKDAYS(Lister!$D$19,Lister!$E$19,Lister!$D$7:$D$13),IF(AND(MONTH(E192)=8,F192&gt;DATE(2020,8,31)),(NETWORKDAYS(E192,Lister!$E$19,Lister!$D$7:$D$13)-O192)*N192/NETWORKDAYS(Lister!$D$19,Lister!$E$19,Lister!$D$7:$D$13),IF(E192&gt;DATE(2020,8,31),0)))),0),"")</f>
        <v/>
      </c>
      <c r="W192" s="50" t="str">
        <f>IFERROR(MAX(IF(OR(O192="",P192="",Q192="",R192="",S192="",T192="",U192=""),"",IF(AND(MONTH(E192)=9,MONTH(F192)=9),(NETWORKDAYS(E192,F192,Lister!$D$7:$D$13)-P192)*N192/NETWORKDAYS(Lister!$D$20,Lister!$E$20,Lister!$D$7:$D$13),IF(AND(MONTH(E192)=9,F192&gt;DATE(2020,9,30)),(NETWORKDAYS(E192,Lister!$E$20,Lister!$D$7:$D$13)-P192)*N192/NETWORKDAYS(Lister!$D$20,Lister!$E$20,Lister!$D$7:$D$13),IF(AND(E192&lt;DATE(2020,9,1),MONTH(F192)=9),(NETWORKDAYS(Lister!$D$20,F192,Lister!$D$7:$D$13)-P192)*N192/NETWORKDAYS(Lister!$D$20,Lister!$E$20,Lister!$D$7:$D$13),IF(AND(E192&lt;DATE(2020,9,1),F192&gt;DATE(2020,9,30)),(NETWORKDAYS(Lister!$D$20,Lister!$E$20,Lister!$D$7:$D$13)-P192)*N192/NETWORKDAYS(Lister!$D$20,Lister!$E$20,Lister!$D$7:$D$13),IF(OR(AND(E192&lt;DATE(2020,9,1),F192&lt;DATE(2020,9,1)),E192&gt;DATE(2020,9,30)),0)))))),0),"")</f>
        <v/>
      </c>
      <c r="X192" s="50" t="str">
        <f>IFERROR(MAX(IF(OR(O192="",P192="",Q192="",R192="",S192="",T192="",U192=""),"",IF(AND(MONTH(E192)=10,MONTH(F192)=10),(NETWORKDAYS(E192,F192,Lister!$D$7:$D$13)-Q192)*N192/NETWORKDAYS(Lister!$D$21,Lister!$E$21,Lister!$D$7:$D$13),IF(AND(MONTH(E192)=10,F192&gt;DATE(2020,10,31)),(NETWORKDAYS(E192,Lister!$E$21,Lister!$D$7:$D$13)-Q192)*N192/NETWORKDAYS(Lister!$D$21,Lister!$E$21,Lister!$D$7:$D$13),IF(AND(E192&lt;DATE(2020,10,1),MONTH(F192)=10),(NETWORKDAYS(Lister!$D$21,F192,Lister!$D$7:$D$13)-Q192)*N192/NETWORKDAYS(Lister!$D$21,Lister!$E$21,Lister!$D$7:$D$13),IF(AND(E192&lt;DATE(2020,31,1),F192&gt;DATE(2020,10,31)),(NETWORKDAYS(Lister!$D$21,Lister!$E$21,Lister!$D$7:$D$13)-Q192)*N192/NETWORKDAYS(Lister!$D$21,Lister!$E$21,Lister!$D$7:$D$13),IF(OR(AND(E192&lt;DATE(2020,10,1),F192&lt;DATE(2020,10,1)),E192&gt;DATE(2020,10,31)),0)))))),0),"")</f>
        <v/>
      </c>
      <c r="Y192" s="50" t="str">
        <f>IFERROR(MAX(IF(OR(O192="",P192="",Q192="",R192="",S192="",T192="",U192=""),"",IF(AND(MONTH(E192)=11,MONTH(F192)=11),(NETWORKDAYS(E192,F192,Lister!$D$7:$D$13)-R192)*N192/NETWORKDAYS(Lister!$D$22,Lister!$E$22,Lister!$D$7:$D$13),IF(AND(MONTH(E192)=11,F192&gt;DATE(2020,11,30)),(NETWORKDAYS(E192,Lister!$E$22,Lister!$D$7:$D$13)-R192)*N192/NETWORKDAYS(Lister!$D$22,Lister!$E$22,Lister!$D$7:$D$13),IF(AND(E192&lt;DATE(2020,11,1),MONTH(F192)=11),(NETWORKDAYS(Lister!$D$22,F192,Lister!$D$7:$D$13)-R192)*N192/NETWORKDAYS(Lister!$D$22,Lister!$E$22,Lister!$D$7:$D$13),IF(AND(E192&lt;DATE(2020,11,1),F192&gt;DATE(2020,11,30)),(NETWORKDAYS(Lister!$D$22,Lister!$E$22,Lister!$D$7:$D$13)-R192)*N192/NETWORKDAYS(Lister!$D$22,Lister!$E$22,Lister!$D$7:$D$13),IF(OR(AND(E192&lt;DATE(2020,11,1),F192&lt;DATE(2020,11,1)),E192&gt;DATE(2020,11,30)),0)))))),0),"")</f>
        <v/>
      </c>
      <c r="Z192" s="50" t="str">
        <f>IFERROR(MAX(IF(OR(O192="",P192="",Q192="",R192="",S192="",T192="",U192=""),"",IF(AND(MONTH(E192)=12,MONTH(F192)=12),(NETWORKDAYS(E192,F192,Lister!$D$7:$D$13)-S192)*N192/NETWORKDAYS(Lister!$D$23,Lister!$E$23,Lister!$D$7:$D$13),IF(AND(MONTH(E192)=12,F192&gt;DATE(2020,12,31)),(NETWORKDAYS(E192,Lister!$E$23,Lister!$D$7:$D$13)-S192)*N192/NETWORKDAYS(Lister!$D$23,Lister!$E$23,Lister!$D$7:$D$13),IF(AND(E192&lt;DATE(2020,12,1),MONTH(F192)=12),(NETWORKDAYS(Lister!$D$23,F192,Lister!$D$7:$D$13)-S192)*N192/NETWORKDAYS(Lister!$D$23,Lister!$E$23,Lister!$D$7:$D$13),IF(AND(E192&lt;DATE(2020,12,1),F192&gt;DATE(2020,12,31)),(NETWORKDAYS(Lister!$D$23,Lister!$E$23,Lister!$D$7:$D$13)-S192)*N192/NETWORKDAYS(Lister!$D$23,Lister!$E$23,Lister!$D$7:$D$13),IF(OR(AND(E192&lt;DATE(2020,12,1),F192&lt;DATE(2020,12,1)),E192&gt;DATE(2020,12,31)),0)))))),0),"")</f>
        <v/>
      </c>
      <c r="AA192" s="50" t="str">
        <f>IFERROR(MAX(IF(OR(O192="",P192="",Q192="",R192="",S192="",T192="",U192=""),"",IF(AND(MONTH(E192)=1,MONTH(F192)=1),(NETWORKDAYS(E192,F192,Lister!$D$7:$D$13)-T192)*N192/NETWORKDAYS(Lister!$D$24,Lister!$E$24,Lister!$D$7:$D$13),IF(AND(MONTH(E192)=1,F192&gt;DATE(2021,1,31)),(NETWORKDAYS(E192,Lister!$E$24,Lister!$D$7:$D$13)-T192)*N192/NETWORKDAYS(Lister!$D$24,Lister!$E$24,Lister!$D$7:$D$13),IF(AND(E192&lt;DATE(2021,1,1),MONTH(F192)=1),(NETWORKDAYS(Lister!$D$24,F192,Lister!$D$7:$D$13)-T192)*N192/NETWORKDAYS(Lister!$D$24,Lister!$E$24,Lister!$D$7:$D$13),IF(AND(E192&lt;DATE(2021,1,1),F192&gt;DATE(2021,1,31)),(NETWORKDAYS(Lister!$D$24,Lister!$E$24,Lister!$D$7:$D$13)-T192)*N192/NETWORKDAYS(Lister!$D$24,Lister!$E$24,Lister!$D$7:$D$13),IF(OR(AND(E192&lt;DATE(2021,1,1),F192&lt;DATE(2021,1,1)),E192&gt;DATE(2021,1,31)),0)))))),0),"")</f>
        <v/>
      </c>
      <c r="AB192" s="50" t="str">
        <f>IFERROR(MAX(IF(OR(O192="",P192="",Q192="",R192="",S192="",T192="",U192=""),"",IF(AND(MONTH(E192)=2,MONTH(F192)=2),(NETWORKDAYS(E192,F192,Lister!$D$7:$D$13)-U192)*N192/NETWORKDAYS(Lister!$D$25,Lister!$E$25,Lister!$D$7:$D$13),IF(AND(E192&lt;DATE(2021,2,1),MONTH(F192)=2),(NETWORKDAYS(Lister!$D$25,F192,Lister!$D$7:$D$13)-U192)*N192/NETWORKDAYS(Lister!$D$25,Lister!$E$25,Lister!$D$7:$D$13),IF(AND(E192&lt;DATE(2021,2,1),F192&lt;DATE(2021,2,1)),0)))),0),"")</f>
        <v/>
      </c>
      <c r="AC192" s="52" t="str">
        <f t="shared" si="13"/>
        <v/>
      </c>
    </row>
    <row r="193" spans="1:29" x14ac:dyDescent="0.35">
      <c r="A193" s="11" t="str">
        <f t="shared" si="14"/>
        <v/>
      </c>
      <c r="B193" s="33"/>
      <c r="C193" s="17"/>
      <c r="D193" s="18"/>
      <c r="E193" s="12"/>
      <c r="F193" s="12"/>
      <c r="G193" s="42" t="str">
        <f>IF(OR(E193="",F193=""),"",NETWORKDAYS(E193,F193,Lister!$D$7:$D$13))</f>
        <v/>
      </c>
      <c r="H193" s="14"/>
      <c r="I193" s="25" t="str">
        <f t="shared" si="10"/>
        <v/>
      </c>
      <c r="J193" s="47"/>
      <c r="K193" s="48"/>
      <c r="L193" s="15"/>
      <c r="M193" s="51" t="str">
        <f t="shared" si="11"/>
        <v/>
      </c>
      <c r="N193" s="49" t="str">
        <f t="shared" si="12"/>
        <v/>
      </c>
      <c r="O193" s="15"/>
      <c r="P193" s="15"/>
      <c r="Q193" s="15"/>
      <c r="R193" s="15"/>
      <c r="S193" s="15"/>
      <c r="T193" s="15"/>
      <c r="U193" s="15"/>
      <c r="V193" s="50" t="str">
        <f>IFERROR(MAX(IF(OR(O193="",P193="",Q193="",R193="",S193="",T193="",U193=""),"",IF(AND(MONTH(E193)=8,MONTH(F193)=8),(NETWORKDAYS(E193,F193,Lister!$D$7:$D$13)-O193)*N193/NETWORKDAYS(Lister!$D$19,Lister!$E$19,Lister!$D$7:$D$13),IF(AND(MONTH(E193)=8,F193&gt;DATE(2020,8,31)),(NETWORKDAYS(E193,Lister!$E$19,Lister!$D$7:$D$13)-O193)*N193/NETWORKDAYS(Lister!$D$19,Lister!$E$19,Lister!$D$7:$D$13),IF(E193&gt;DATE(2020,8,31),0)))),0),"")</f>
        <v/>
      </c>
      <c r="W193" s="50" t="str">
        <f>IFERROR(MAX(IF(OR(O193="",P193="",Q193="",R193="",S193="",T193="",U193=""),"",IF(AND(MONTH(E193)=9,MONTH(F193)=9),(NETWORKDAYS(E193,F193,Lister!$D$7:$D$13)-P193)*N193/NETWORKDAYS(Lister!$D$20,Lister!$E$20,Lister!$D$7:$D$13),IF(AND(MONTH(E193)=9,F193&gt;DATE(2020,9,30)),(NETWORKDAYS(E193,Lister!$E$20,Lister!$D$7:$D$13)-P193)*N193/NETWORKDAYS(Lister!$D$20,Lister!$E$20,Lister!$D$7:$D$13),IF(AND(E193&lt;DATE(2020,9,1),MONTH(F193)=9),(NETWORKDAYS(Lister!$D$20,F193,Lister!$D$7:$D$13)-P193)*N193/NETWORKDAYS(Lister!$D$20,Lister!$E$20,Lister!$D$7:$D$13),IF(AND(E193&lt;DATE(2020,9,1),F193&gt;DATE(2020,9,30)),(NETWORKDAYS(Lister!$D$20,Lister!$E$20,Lister!$D$7:$D$13)-P193)*N193/NETWORKDAYS(Lister!$D$20,Lister!$E$20,Lister!$D$7:$D$13),IF(OR(AND(E193&lt;DATE(2020,9,1),F193&lt;DATE(2020,9,1)),E193&gt;DATE(2020,9,30)),0)))))),0),"")</f>
        <v/>
      </c>
      <c r="X193" s="50" t="str">
        <f>IFERROR(MAX(IF(OR(O193="",P193="",Q193="",R193="",S193="",T193="",U193=""),"",IF(AND(MONTH(E193)=10,MONTH(F193)=10),(NETWORKDAYS(E193,F193,Lister!$D$7:$D$13)-Q193)*N193/NETWORKDAYS(Lister!$D$21,Lister!$E$21,Lister!$D$7:$D$13),IF(AND(MONTH(E193)=10,F193&gt;DATE(2020,10,31)),(NETWORKDAYS(E193,Lister!$E$21,Lister!$D$7:$D$13)-Q193)*N193/NETWORKDAYS(Lister!$D$21,Lister!$E$21,Lister!$D$7:$D$13),IF(AND(E193&lt;DATE(2020,10,1),MONTH(F193)=10),(NETWORKDAYS(Lister!$D$21,F193,Lister!$D$7:$D$13)-Q193)*N193/NETWORKDAYS(Lister!$D$21,Lister!$E$21,Lister!$D$7:$D$13),IF(AND(E193&lt;DATE(2020,31,1),F193&gt;DATE(2020,10,31)),(NETWORKDAYS(Lister!$D$21,Lister!$E$21,Lister!$D$7:$D$13)-Q193)*N193/NETWORKDAYS(Lister!$D$21,Lister!$E$21,Lister!$D$7:$D$13),IF(OR(AND(E193&lt;DATE(2020,10,1),F193&lt;DATE(2020,10,1)),E193&gt;DATE(2020,10,31)),0)))))),0),"")</f>
        <v/>
      </c>
      <c r="Y193" s="50" t="str">
        <f>IFERROR(MAX(IF(OR(O193="",P193="",Q193="",R193="",S193="",T193="",U193=""),"",IF(AND(MONTH(E193)=11,MONTH(F193)=11),(NETWORKDAYS(E193,F193,Lister!$D$7:$D$13)-R193)*N193/NETWORKDAYS(Lister!$D$22,Lister!$E$22,Lister!$D$7:$D$13),IF(AND(MONTH(E193)=11,F193&gt;DATE(2020,11,30)),(NETWORKDAYS(E193,Lister!$E$22,Lister!$D$7:$D$13)-R193)*N193/NETWORKDAYS(Lister!$D$22,Lister!$E$22,Lister!$D$7:$D$13),IF(AND(E193&lt;DATE(2020,11,1),MONTH(F193)=11),(NETWORKDAYS(Lister!$D$22,F193,Lister!$D$7:$D$13)-R193)*N193/NETWORKDAYS(Lister!$D$22,Lister!$E$22,Lister!$D$7:$D$13),IF(AND(E193&lt;DATE(2020,11,1),F193&gt;DATE(2020,11,30)),(NETWORKDAYS(Lister!$D$22,Lister!$E$22,Lister!$D$7:$D$13)-R193)*N193/NETWORKDAYS(Lister!$D$22,Lister!$E$22,Lister!$D$7:$D$13),IF(OR(AND(E193&lt;DATE(2020,11,1),F193&lt;DATE(2020,11,1)),E193&gt;DATE(2020,11,30)),0)))))),0),"")</f>
        <v/>
      </c>
      <c r="Z193" s="50" t="str">
        <f>IFERROR(MAX(IF(OR(O193="",P193="",Q193="",R193="",S193="",T193="",U193=""),"",IF(AND(MONTH(E193)=12,MONTH(F193)=12),(NETWORKDAYS(E193,F193,Lister!$D$7:$D$13)-S193)*N193/NETWORKDAYS(Lister!$D$23,Lister!$E$23,Lister!$D$7:$D$13),IF(AND(MONTH(E193)=12,F193&gt;DATE(2020,12,31)),(NETWORKDAYS(E193,Lister!$E$23,Lister!$D$7:$D$13)-S193)*N193/NETWORKDAYS(Lister!$D$23,Lister!$E$23,Lister!$D$7:$D$13),IF(AND(E193&lt;DATE(2020,12,1),MONTH(F193)=12),(NETWORKDAYS(Lister!$D$23,F193,Lister!$D$7:$D$13)-S193)*N193/NETWORKDAYS(Lister!$D$23,Lister!$E$23,Lister!$D$7:$D$13),IF(AND(E193&lt;DATE(2020,12,1),F193&gt;DATE(2020,12,31)),(NETWORKDAYS(Lister!$D$23,Lister!$E$23,Lister!$D$7:$D$13)-S193)*N193/NETWORKDAYS(Lister!$D$23,Lister!$E$23,Lister!$D$7:$D$13),IF(OR(AND(E193&lt;DATE(2020,12,1),F193&lt;DATE(2020,12,1)),E193&gt;DATE(2020,12,31)),0)))))),0),"")</f>
        <v/>
      </c>
      <c r="AA193" s="50" t="str">
        <f>IFERROR(MAX(IF(OR(O193="",P193="",Q193="",R193="",S193="",T193="",U193=""),"",IF(AND(MONTH(E193)=1,MONTH(F193)=1),(NETWORKDAYS(E193,F193,Lister!$D$7:$D$13)-T193)*N193/NETWORKDAYS(Lister!$D$24,Lister!$E$24,Lister!$D$7:$D$13),IF(AND(MONTH(E193)=1,F193&gt;DATE(2021,1,31)),(NETWORKDAYS(E193,Lister!$E$24,Lister!$D$7:$D$13)-T193)*N193/NETWORKDAYS(Lister!$D$24,Lister!$E$24,Lister!$D$7:$D$13),IF(AND(E193&lt;DATE(2021,1,1),MONTH(F193)=1),(NETWORKDAYS(Lister!$D$24,F193,Lister!$D$7:$D$13)-T193)*N193/NETWORKDAYS(Lister!$D$24,Lister!$E$24,Lister!$D$7:$D$13),IF(AND(E193&lt;DATE(2021,1,1),F193&gt;DATE(2021,1,31)),(NETWORKDAYS(Lister!$D$24,Lister!$E$24,Lister!$D$7:$D$13)-T193)*N193/NETWORKDAYS(Lister!$D$24,Lister!$E$24,Lister!$D$7:$D$13),IF(OR(AND(E193&lt;DATE(2021,1,1),F193&lt;DATE(2021,1,1)),E193&gt;DATE(2021,1,31)),0)))))),0),"")</f>
        <v/>
      </c>
      <c r="AB193" s="50" t="str">
        <f>IFERROR(MAX(IF(OR(O193="",P193="",Q193="",R193="",S193="",T193="",U193=""),"",IF(AND(MONTH(E193)=2,MONTH(F193)=2),(NETWORKDAYS(E193,F193,Lister!$D$7:$D$13)-U193)*N193/NETWORKDAYS(Lister!$D$25,Lister!$E$25,Lister!$D$7:$D$13),IF(AND(E193&lt;DATE(2021,2,1),MONTH(F193)=2),(NETWORKDAYS(Lister!$D$25,F193,Lister!$D$7:$D$13)-U193)*N193/NETWORKDAYS(Lister!$D$25,Lister!$E$25,Lister!$D$7:$D$13),IF(AND(E193&lt;DATE(2021,2,1),F193&lt;DATE(2021,2,1)),0)))),0),"")</f>
        <v/>
      </c>
      <c r="AC193" s="52" t="str">
        <f t="shared" si="13"/>
        <v/>
      </c>
    </row>
    <row r="194" spans="1:29" x14ac:dyDescent="0.35">
      <c r="A194" s="11" t="str">
        <f t="shared" si="14"/>
        <v/>
      </c>
      <c r="B194" s="33"/>
      <c r="C194" s="17"/>
      <c r="D194" s="18"/>
      <c r="E194" s="12"/>
      <c r="F194" s="12"/>
      <c r="G194" s="42" t="str">
        <f>IF(OR(E194="",F194=""),"",NETWORKDAYS(E194,F194,Lister!$D$7:$D$13))</f>
        <v/>
      </c>
      <c r="H194" s="14"/>
      <c r="I194" s="25" t="str">
        <f t="shared" si="10"/>
        <v/>
      </c>
      <c r="J194" s="47"/>
      <c r="K194" s="48"/>
      <c r="L194" s="15"/>
      <c r="M194" s="51" t="str">
        <f t="shared" si="11"/>
        <v/>
      </c>
      <c r="N194" s="49" t="str">
        <f t="shared" si="12"/>
        <v/>
      </c>
      <c r="O194" s="15"/>
      <c r="P194" s="15"/>
      <c r="Q194" s="15"/>
      <c r="R194" s="15"/>
      <c r="S194" s="15"/>
      <c r="T194" s="15"/>
      <c r="U194" s="15"/>
      <c r="V194" s="50" t="str">
        <f>IFERROR(MAX(IF(OR(O194="",P194="",Q194="",R194="",S194="",T194="",U194=""),"",IF(AND(MONTH(E194)=8,MONTH(F194)=8),(NETWORKDAYS(E194,F194,Lister!$D$7:$D$13)-O194)*N194/NETWORKDAYS(Lister!$D$19,Lister!$E$19,Lister!$D$7:$D$13),IF(AND(MONTH(E194)=8,F194&gt;DATE(2020,8,31)),(NETWORKDAYS(E194,Lister!$E$19,Lister!$D$7:$D$13)-O194)*N194/NETWORKDAYS(Lister!$D$19,Lister!$E$19,Lister!$D$7:$D$13),IF(E194&gt;DATE(2020,8,31),0)))),0),"")</f>
        <v/>
      </c>
      <c r="W194" s="50" t="str">
        <f>IFERROR(MAX(IF(OR(O194="",P194="",Q194="",R194="",S194="",T194="",U194=""),"",IF(AND(MONTH(E194)=9,MONTH(F194)=9),(NETWORKDAYS(E194,F194,Lister!$D$7:$D$13)-P194)*N194/NETWORKDAYS(Lister!$D$20,Lister!$E$20,Lister!$D$7:$D$13),IF(AND(MONTH(E194)=9,F194&gt;DATE(2020,9,30)),(NETWORKDAYS(E194,Lister!$E$20,Lister!$D$7:$D$13)-P194)*N194/NETWORKDAYS(Lister!$D$20,Lister!$E$20,Lister!$D$7:$D$13),IF(AND(E194&lt;DATE(2020,9,1),MONTH(F194)=9),(NETWORKDAYS(Lister!$D$20,F194,Lister!$D$7:$D$13)-P194)*N194/NETWORKDAYS(Lister!$D$20,Lister!$E$20,Lister!$D$7:$D$13),IF(AND(E194&lt;DATE(2020,9,1),F194&gt;DATE(2020,9,30)),(NETWORKDAYS(Lister!$D$20,Lister!$E$20,Lister!$D$7:$D$13)-P194)*N194/NETWORKDAYS(Lister!$D$20,Lister!$E$20,Lister!$D$7:$D$13),IF(OR(AND(E194&lt;DATE(2020,9,1),F194&lt;DATE(2020,9,1)),E194&gt;DATE(2020,9,30)),0)))))),0),"")</f>
        <v/>
      </c>
      <c r="X194" s="50" t="str">
        <f>IFERROR(MAX(IF(OR(O194="",P194="",Q194="",R194="",S194="",T194="",U194=""),"",IF(AND(MONTH(E194)=10,MONTH(F194)=10),(NETWORKDAYS(E194,F194,Lister!$D$7:$D$13)-Q194)*N194/NETWORKDAYS(Lister!$D$21,Lister!$E$21,Lister!$D$7:$D$13),IF(AND(MONTH(E194)=10,F194&gt;DATE(2020,10,31)),(NETWORKDAYS(E194,Lister!$E$21,Lister!$D$7:$D$13)-Q194)*N194/NETWORKDAYS(Lister!$D$21,Lister!$E$21,Lister!$D$7:$D$13),IF(AND(E194&lt;DATE(2020,10,1),MONTH(F194)=10),(NETWORKDAYS(Lister!$D$21,F194,Lister!$D$7:$D$13)-Q194)*N194/NETWORKDAYS(Lister!$D$21,Lister!$E$21,Lister!$D$7:$D$13),IF(AND(E194&lt;DATE(2020,31,1),F194&gt;DATE(2020,10,31)),(NETWORKDAYS(Lister!$D$21,Lister!$E$21,Lister!$D$7:$D$13)-Q194)*N194/NETWORKDAYS(Lister!$D$21,Lister!$E$21,Lister!$D$7:$D$13),IF(OR(AND(E194&lt;DATE(2020,10,1),F194&lt;DATE(2020,10,1)),E194&gt;DATE(2020,10,31)),0)))))),0),"")</f>
        <v/>
      </c>
      <c r="Y194" s="50" t="str">
        <f>IFERROR(MAX(IF(OR(O194="",P194="",Q194="",R194="",S194="",T194="",U194=""),"",IF(AND(MONTH(E194)=11,MONTH(F194)=11),(NETWORKDAYS(E194,F194,Lister!$D$7:$D$13)-R194)*N194/NETWORKDAYS(Lister!$D$22,Lister!$E$22,Lister!$D$7:$D$13),IF(AND(MONTH(E194)=11,F194&gt;DATE(2020,11,30)),(NETWORKDAYS(E194,Lister!$E$22,Lister!$D$7:$D$13)-R194)*N194/NETWORKDAYS(Lister!$D$22,Lister!$E$22,Lister!$D$7:$D$13),IF(AND(E194&lt;DATE(2020,11,1),MONTH(F194)=11),(NETWORKDAYS(Lister!$D$22,F194,Lister!$D$7:$D$13)-R194)*N194/NETWORKDAYS(Lister!$D$22,Lister!$E$22,Lister!$D$7:$D$13),IF(AND(E194&lt;DATE(2020,11,1),F194&gt;DATE(2020,11,30)),(NETWORKDAYS(Lister!$D$22,Lister!$E$22,Lister!$D$7:$D$13)-R194)*N194/NETWORKDAYS(Lister!$D$22,Lister!$E$22,Lister!$D$7:$D$13),IF(OR(AND(E194&lt;DATE(2020,11,1),F194&lt;DATE(2020,11,1)),E194&gt;DATE(2020,11,30)),0)))))),0),"")</f>
        <v/>
      </c>
      <c r="Z194" s="50" t="str">
        <f>IFERROR(MAX(IF(OR(O194="",P194="",Q194="",R194="",S194="",T194="",U194=""),"",IF(AND(MONTH(E194)=12,MONTH(F194)=12),(NETWORKDAYS(E194,F194,Lister!$D$7:$D$13)-S194)*N194/NETWORKDAYS(Lister!$D$23,Lister!$E$23,Lister!$D$7:$D$13),IF(AND(MONTH(E194)=12,F194&gt;DATE(2020,12,31)),(NETWORKDAYS(E194,Lister!$E$23,Lister!$D$7:$D$13)-S194)*N194/NETWORKDAYS(Lister!$D$23,Lister!$E$23,Lister!$D$7:$D$13),IF(AND(E194&lt;DATE(2020,12,1),MONTH(F194)=12),(NETWORKDAYS(Lister!$D$23,F194,Lister!$D$7:$D$13)-S194)*N194/NETWORKDAYS(Lister!$D$23,Lister!$E$23,Lister!$D$7:$D$13),IF(AND(E194&lt;DATE(2020,12,1),F194&gt;DATE(2020,12,31)),(NETWORKDAYS(Lister!$D$23,Lister!$E$23,Lister!$D$7:$D$13)-S194)*N194/NETWORKDAYS(Lister!$D$23,Lister!$E$23,Lister!$D$7:$D$13),IF(OR(AND(E194&lt;DATE(2020,12,1),F194&lt;DATE(2020,12,1)),E194&gt;DATE(2020,12,31)),0)))))),0),"")</f>
        <v/>
      </c>
      <c r="AA194" s="50" t="str">
        <f>IFERROR(MAX(IF(OR(O194="",P194="",Q194="",R194="",S194="",T194="",U194=""),"",IF(AND(MONTH(E194)=1,MONTH(F194)=1),(NETWORKDAYS(E194,F194,Lister!$D$7:$D$13)-T194)*N194/NETWORKDAYS(Lister!$D$24,Lister!$E$24,Lister!$D$7:$D$13),IF(AND(MONTH(E194)=1,F194&gt;DATE(2021,1,31)),(NETWORKDAYS(E194,Lister!$E$24,Lister!$D$7:$D$13)-T194)*N194/NETWORKDAYS(Lister!$D$24,Lister!$E$24,Lister!$D$7:$D$13),IF(AND(E194&lt;DATE(2021,1,1),MONTH(F194)=1),(NETWORKDAYS(Lister!$D$24,F194,Lister!$D$7:$D$13)-T194)*N194/NETWORKDAYS(Lister!$D$24,Lister!$E$24,Lister!$D$7:$D$13),IF(AND(E194&lt;DATE(2021,1,1),F194&gt;DATE(2021,1,31)),(NETWORKDAYS(Lister!$D$24,Lister!$E$24,Lister!$D$7:$D$13)-T194)*N194/NETWORKDAYS(Lister!$D$24,Lister!$E$24,Lister!$D$7:$D$13),IF(OR(AND(E194&lt;DATE(2021,1,1),F194&lt;DATE(2021,1,1)),E194&gt;DATE(2021,1,31)),0)))))),0),"")</f>
        <v/>
      </c>
      <c r="AB194" s="50" t="str">
        <f>IFERROR(MAX(IF(OR(O194="",P194="",Q194="",R194="",S194="",T194="",U194=""),"",IF(AND(MONTH(E194)=2,MONTH(F194)=2),(NETWORKDAYS(E194,F194,Lister!$D$7:$D$13)-U194)*N194/NETWORKDAYS(Lister!$D$25,Lister!$E$25,Lister!$D$7:$D$13),IF(AND(E194&lt;DATE(2021,2,1),MONTH(F194)=2),(NETWORKDAYS(Lister!$D$25,F194,Lister!$D$7:$D$13)-U194)*N194/NETWORKDAYS(Lister!$D$25,Lister!$E$25,Lister!$D$7:$D$13),IF(AND(E194&lt;DATE(2021,2,1),F194&lt;DATE(2021,2,1)),0)))),0),"")</f>
        <v/>
      </c>
      <c r="AC194" s="52" t="str">
        <f t="shared" si="13"/>
        <v/>
      </c>
    </row>
    <row r="195" spans="1:29" x14ac:dyDescent="0.35">
      <c r="A195" s="11" t="str">
        <f t="shared" si="14"/>
        <v/>
      </c>
      <c r="B195" s="33"/>
      <c r="C195" s="17"/>
      <c r="D195" s="18"/>
      <c r="E195" s="12"/>
      <c r="F195" s="12"/>
      <c r="G195" s="42" t="str">
        <f>IF(OR(E195="",F195=""),"",NETWORKDAYS(E195,F195,Lister!$D$7:$D$13))</f>
        <v/>
      </c>
      <c r="H195" s="14"/>
      <c r="I195" s="25" t="str">
        <f t="shared" si="10"/>
        <v/>
      </c>
      <c r="J195" s="47"/>
      <c r="K195" s="48"/>
      <c r="L195" s="15"/>
      <c r="M195" s="51" t="str">
        <f t="shared" si="11"/>
        <v/>
      </c>
      <c r="N195" s="49" t="str">
        <f t="shared" si="12"/>
        <v/>
      </c>
      <c r="O195" s="15"/>
      <c r="P195" s="15"/>
      <c r="Q195" s="15"/>
      <c r="R195" s="15"/>
      <c r="S195" s="15"/>
      <c r="T195" s="15"/>
      <c r="U195" s="15"/>
      <c r="V195" s="50" t="str">
        <f>IFERROR(MAX(IF(OR(O195="",P195="",Q195="",R195="",S195="",T195="",U195=""),"",IF(AND(MONTH(E195)=8,MONTH(F195)=8),(NETWORKDAYS(E195,F195,Lister!$D$7:$D$13)-O195)*N195/NETWORKDAYS(Lister!$D$19,Lister!$E$19,Lister!$D$7:$D$13),IF(AND(MONTH(E195)=8,F195&gt;DATE(2020,8,31)),(NETWORKDAYS(E195,Lister!$E$19,Lister!$D$7:$D$13)-O195)*N195/NETWORKDAYS(Lister!$D$19,Lister!$E$19,Lister!$D$7:$D$13),IF(E195&gt;DATE(2020,8,31),0)))),0),"")</f>
        <v/>
      </c>
      <c r="W195" s="50" t="str">
        <f>IFERROR(MAX(IF(OR(O195="",P195="",Q195="",R195="",S195="",T195="",U195=""),"",IF(AND(MONTH(E195)=9,MONTH(F195)=9),(NETWORKDAYS(E195,F195,Lister!$D$7:$D$13)-P195)*N195/NETWORKDAYS(Lister!$D$20,Lister!$E$20,Lister!$D$7:$D$13),IF(AND(MONTH(E195)=9,F195&gt;DATE(2020,9,30)),(NETWORKDAYS(E195,Lister!$E$20,Lister!$D$7:$D$13)-P195)*N195/NETWORKDAYS(Lister!$D$20,Lister!$E$20,Lister!$D$7:$D$13),IF(AND(E195&lt;DATE(2020,9,1),MONTH(F195)=9),(NETWORKDAYS(Lister!$D$20,F195,Lister!$D$7:$D$13)-P195)*N195/NETWORKDAYS(Lister!$D$20,Lister!$E$20,Lister!$D$7:$D$13),IF(AND(E195&lt;DATE(2020,9,1),F195&gt;DATE(2020,9,30)),(NETWORKDAYS(Lister!$D$20,Lister!$E$20,Lister!$D$7:$D$13)-P195)*N195/NETWORKDAYS(Lister!$D$20,Lister!$E$20,Lister!$D$7:$D$13),IF(OR(AND(E195&lt;DATE(2020,9,1),F195&lt;DATE(2020,9,1)),E195&gt;DATE(2020,9,30)),0)))))),0),"")</f>
        <v/>
      </c>
      <c r="X195" s="50" t="str">
        <f>IFERROR(MAX(IF(OR(O195="",P195="",Q195="",R195="",S195="",T195="",U195=""),"",IF(AND(MONTH(E195)=10,MONTH(F195)=10),(NETWORKDAYS(E195,F195,Lister!$D$7:$D$13)-Q195)*N195/NETWORKDAYS(Lister!$D$21,Lister!$E$21,Lister!$D$7:$D$13),IF(AND(MONTH(E195)=10,F195&gt;DATE(2020,10,31)),(NETWORKDAYS(E195,Lister!$E$21,Lister!$D$7:$D$13)-Q195)*N195/NETWORKDAYS(Lister!$D$21,Lister!$E$21,Lister!$D$7:$D$13),IF(AND(E195&lt;DATE(2020,10,1),MONTH(F195)=10),(NETWORKDAYS(Lister!$D$21,F195,Lister!$D$7:$D$13)-Q195)*N195/NETWORKDAYS(Lister!$D$21,Lister!$E$21,Lister!$D$7:$D$13),IF(AND(E195&lt;DATE(2020,31,1),F195&gt;DATE(2020,10,31)),(NETWORKDAYS(Lister!$D$21,Lister!$E$21,Lister!$D$7:$D$13)-Q195)*N195/NETWORKDAYS(Lister!$D$21,Lister!$E$21,Lister!$D$7:$D$13),IF(OR(AND(E195&lt;DATE(2020,10,1),F195&lt;DATE(2020,10,1)),E195&gt;DATE(2020,10,31)),0)))))),0),"")</f>
        <v/>
      </c>
      <c r="Y195" s="50" t="str">
        <f>IFERROR(MAX(IF(OR(O195="",P195="",Q195="",R195="",S195="",T195="",U195=""),"",IF(AND(MONTH(E195)=11,MONTH(F195)=11),(NETWORKDAYS(E195,F195,Lister!$D$7:$D$13)-R195)*N195/NETWORKDAYS(Lister!$D$22,Lister!$E$22,Lister!$D$7:$D$13),IF(AND(MONTH(E195)=11,F195&gt;DATE(2020,11,30)),(NETWORKDAYS(E195,Lister!$E$22,Lister!$D$7:$D$13)-R195)*N195/NETWORKDAYS(Lister!$D$22,Lister!$E$22,Lister!$D$7:$D$13),IF(AND(E195&lt;DATE(2020,11,1),MONTH(F195)=11),(NETWORKDAYS(Lister!$D$22,F195,Lister!$D$7:$D$13)-R195)*N195/NETWORKDAYS(Lister!$D$22,Lister!$E$22,Lister!$D$7:$D$13),IF(AND(E195&lt;DATE(2020,11,1),F195&gt;DATE(2020,11,30)),(NETWORKDAYS(Lister!$D$22,Lister!$E$22,Lister!$D$7:$D$13)-R195)*N195/NETWORKDAYS(Lister!$D$22,Lister!$E$22,Lister!$D$7:$D$13),IF(OR(AND(E195&lt;DATE(2020,11,1),F195&lt;DATE(2020,11,1)),E195&gt;DATE(2020,11,30)),0)))))),0),"")</f>
        <v/>
      </c>
      <c r="Z195" s="50" t="str">
        <f>IFERROR(MAX(IF(OR(O195="",P195="",Q195="",R195="",S195="",T195="",U195=""),"",IF(AND(MONTH(E195)=12,MONTH(F195)=12),(NETWORKDAYS(E195,F195,Lister!$D$7:$D$13)-S195)*N195/NETWORKDAYS(Lister!$D$23,Lister!$E$23,Lister!$D$7:$D$13),IF(AND(MONTH(E195)=12,F195&gt;DATE(2020,12,31)),(NETWORKDAYS(E195,Lister!$E$23,Lister!$D$7:$D$13)-S195)*N195/NETWORKDAYS(Lister!$D$23,Lister!$E$23,Lister!$D$7:$D$13),IF(AND(E195&lt;DATE(2020,12,1),MONTH(F195)=12),(NETWORKDAYS(Lister!$D$23,F195,Lister!$D$7:$D$13)-S195)*N195/NETWORKDAYS(Lister!$D$23,Lister!$E$23,Lister!$D$7:$D$13),IF(AND(E195&lt;DATE(2020,12,1),F195&gt;DATE(2020,12,31)),(NETWORKDAYS(Lister!$D$23,Lister!$E$23,Lister!$D$7:$D$13)-S195)*N195/NETWORKDAYS(Lister!$D$23,Lister!$E$23,Lister!$D$7:$D$13),IF(OR(AND(E195&lt;DATE(2020,12,1),F195&lt;DATE(2020,12,1)),E195&gt;DATE(2020,12,31)),0)))))),0),"")</f>
        <v/>
      </c>
      <c r="AA195" s="50" t="str">
        <f>IFERROR(MAX(IF(OR(O195="",P195="",Q195="",R195="",S195="",T195="",U195=""),"",IF(AND(MONTH(E195)=1,MONTH(F195)=1),(NETWORKDAYS(E195,F195,Lister!$D$7:$D$13)-T195)*N195/NETWORKDAYS(Lister!$D$24,Lister!$E$24,Lister!$D$7:$D$13),IF(AND(MONTH(E195)=1,F195&gt;DATE(2021,1,31)),(NETWORKDAYS(E195,Lister!$E$24,Lister!$D$7:$D$13)-T195)*N195/NETWORKDAYS(Lister!$D$24,Lister!$E$24,Lister!$D$7:$D$13),IF(AND(E195&lt;DATE(2021,1,1),MONTH(F195)=1),(NETWORKDAYS(Lister!$D$24,F195,Lister!$D$7:$D$13)-T195)*N195/NETWORKDAYS(Lister!$D$24,Lister!$E$24,Lister!$D$7:$D$13),IF(AND(E195&lt;DATE(2021,1,1),F195&gt;DATE(2021,1,31)),(NETWORKDAYS(Lister!$D$24,Lister!$E$24,Lister!$D$7:$D$13)-T195)*N195/NETWORKDAYS(Lister!$D$24,Lister!$E$24,Lister!$D$7:$D$13),IF(OR(AND(E195&lt;DATE(2021,1,1),F195&lt;DATE(2021,1,1)),E195&gt;DATE(2021,1,31)),0)))))),0),"")</f>
        <v/>
      </c>
      <c r="AB195" s="50" t="str">
        <f>IFERROR(MAX(IF(OR(O195="",P195="",Q195="",R195="",S195="",T195="",U195=""),"",IF(AND(MONTH(E195)=2,MONTH(F195)=2),(NETWORKDAYS(E195,F195,Lister!$D$7:$D$13)-U195)*N195/NETWORKDAYS(Lister!$D$25,Lister!$E$25,Lister!$D$7:$D$13),IF(AND(E195&lt;DATE(2021,2,1),MONTH(F195)=2),(NETWORKDAYS(Lister!$D$25,F195,Lister!$D$7:$D$13)-U195)*N195/NETWORKDAYS(Lister!$D$25,Lister!$E$25,Lister!$D$7:$D$13),IF(AND(E195&lt;DATE(2021,2,1),F195&lt;DATE(2021,2,1)),0)))),0),"")</f>
        <v/>
      </c>
      <c r="AC195" s="52" t="str">
        <f t="shared" si="13"/>
        <v/>
      </c>
    </row>
    <row r="196" spans="1:29" x14ac:dyDescent="0.35">
      <c r="A196" s="11" t="str">
        <f t="shared" si="14"/>
        <v/>
      </c>
      <c r="B196" s="33"/>
      <c r="C196" s="17"/>
      <c r="D196" s="18"/>
      <c r="E196" s="12"/>
      <c r="F196" s="12"/>
      <c r="G196" s="42" t="str">
        <f>IF(OR(E196="",F196=""),"",NETWORKDAYS(E196,F196,Lister!$D$7:$D$13))</f>
        <v/>
      </c>
      <c r="H196" s="14"/>
      <c r="I196" s="25" t="str">
        <f t="shared" si="10"/>
        <v/>
      </c>
      <c r="J196" s="47"/>
      <c r="K196" s="48"/>
      <c r="L196" s="15"/>
      <c r="M196" s="51" t="str">
        <f t="shared" si="11"/>
        <v/>
      </c>
      <c r="N196" s="49" t="str">
        <f t="shared" si="12"/>
        <v/>
      </c>
      <c r="O196" s="15"/>
      <c r="P196" s="15"/>
      <c r="Q196" s="15"/>
      <c r="R196" s="15"/>
      <c r="S196" s="15"/>
      <c r="T196" s="15"/>
      <c r="U196" s="15"/>
      <c r="V196" s="50" t="str">
        <f>IFERROR(MAX(IF(OR(O196="",P196="",Q196="",R196="",S196="",T196="",U196=""),"",IF(AND(MONTH(E196)=8,MONTH(F196)=8),(NETWORKDAYS(E196,F196,Lister!$D$7:$D$13)-O196)*N196/NETWORKDAYS(Lister!$D$19,Lister!$E$19,Lister!$D$7:$D$13),IF(AND(MONTH(E196)=8,F196&gt;DATE(2020,8,31)),(NETWORKDAYS(E196,Lister!$E$19,Lister!$D$7:$D$13)-O196)*N196/NETWORKDAYS(Lister!$D$19,Lister!$E$19,Lister!$D$7:$D$13),IF(E196&gt;DATE(2020,8,31),0)))),0),"")</f>
        <v/>
      </c>
      <c r="W196" s="50" t="str">
        <f>IFERROR(MAX(IF(OR(O196="",P196="",Q196="",R196="",S196="",T196="",U196=""),"",IF(AND(MONTH(E196)=9,MONTH(F196)=9),(NETWORKDAYS(E196,F196,Lister!$D$7:$D$13)-P196)*N196/NETWORKDAYS(Lister!$D$20,Lister!$E$20,Lister!$D$7:$D$13),IF(AND(MONTH(E196)=9,F196&gt;DATE(2020,9,30)),(NETWORKDAYS(E196,Lister!$E$20,Lister!$D$7:$D$13)-P196)*N196/NETWORKDAYS(Lister!$D$20,Lister!$E$20,Lister!$D$7:$D$13),IF(AND(E196&lt;DATE(2020,9,1),MONTH(F196)=9),(NETWORKDAYS(Lister!$D$20,F196,Lister!$D$7:$D$13)-P196)*N196/NETWORKDAYS(Lister!$D$20,Lister!$E$20,Lister!$D$7:$D$13),IF(AND(E196&lt;DATE(2020,9,1),F196&gt;DATE(2020,9,30)),(NETWORKDAYS(Lister!$D$20,Lister!$E$20,Lister!$D$7:$D$13)-P196)*N196/NETWORKDAYS(Lister!$D$20,Lister!$E$20,Lister!$D$7:$D$13),IF(OR(AND(E196&lt;DATE(2020,9,1),F196&lt;DATE(2020,9,1)),E196&gt;DATE(2020,9,30)),0)))))),0),"")</f>
        <v/>
      </c>
      <c r="X196" s="50" t="str">
        <f>IFERROR(MAX(IF(OR(O196="",P196="",Q196="",R196="",S196="",T196="",U196=""),"",IF(AND(MONTH(E196)=10,MONTH(F196)=10),(NETWORKDAYS(E196,F196,Lister!$D$7:$D$13)-Q196)*N196/NETWORKDAYS(Lister!$D$21,Lister!$E$21,Lister!$D$7:$D$13),IF(AND(MONTH(E196)=10,F196&gt;DATE(2020,10,31)),(NETWORKDAYS(E196,Lister!$E$21,Lister!$D$7:$D$13)-Q196)*N196/NETWORKDAYS(Lister!$D$21,Lister!$E$21,Lister!$D$7:$D$13),IF(AND(E196&lt;DATE(2020,10,1),MONTH(F196)=10),(NETWORKDAYS(Lister!$D$21,F196,Lister!$D$7:$D$13)-Q196)*N196/NETWORKDAYS(Lister!$D$21,Lister!$E$21,Lister!$D$7:$D$13),IF(AND(E196&lt;DATE(2020,31,1),F196&gt;DATE(2020,10,31)),(NETWORKDAYS(Lister!$D$21,Lister!$E$21,Lister!$D$7:$D$13)-Q196)*N196/NETWORKDAYS(Lister!$D$21,Lister!$E$21,Lister!$D$7:$D$13),IF(OR(AND(E196&lt;DATE(2020,10,1),F196&lt;DATE(2020,10,1)),E196&gt;DATE(2020,10,31)),0)))))),0),"")</f>
        <v/>
      </c>
      <c r="Y196" s="50" t="str">
        <f>IFERROR(MAX(IF(OR(O196="",P196="",Q196="",R196="",S196="",T196="",U196=""),"",IF(AND(MONTH(E196)=11,MONTH(F196)=11),(NETWORKDAYS(E196,F196,Lister!$D$7:$D$13)-R196)*N196/NETWORKDAYS(Lister!$D$22,Lister!$E$22,Lister!$D$7:$D$13),IF(AND(MONTH(E196)=11,F196&gt;DATE(2020,11,30)),(NETWORKDAYS(E196,Lister!$E$22,Lister!$D$7:$D$13)-R196)*N196/NETWORKDAYS(Lister!$D$22,Lister!$E$22,Lister!$D$7:$D$13),IF(AND(E196&lt;DATE(2020,11,1),MONTH(F196)=11),(NETWORKDAYS(Lister!$D$22,F196,Lister!$D$7:$D$13)-R196)*N196/NETWORKDAYS(Lister!$D$22,Lister!$E$22,Lister!$D$7:$D$13),IF(AND(E196&lt;DATE(2020,11,1),F196&gt;DATE(2020,11,30)),(NETWORKDAYS(Lister!$D$22,Lister!$E$22,Lister!$D$7:$D$13)-R196)*N196/NETWORKDAYS(Lister!$D$22,Lister!$E$22,Lister!$D$7:$D$13),IF(OR(AND(E196&lt;DATE(2020,11,1),F196&lt;DATE(2020,11,1)),E196&gt;DATE(2020,11,30)),0)))))),0),"")</f>
        <v/>
      </c>
      <c r="Z196" s="50" t="str">
        <f>IFERROR(MAX(IF(OR(O196="",P196="",Q196="",R196="",S196="",T196="",U196=""),"",IF(AND(MONTH(E196)=12,MONTH(F196)=12),(NETWORKDAYS(E196,F196,Lister!$D$7:$D$13)-S196)*N196/NETWORKDAYS(Lister!$D$23,Lister!$E$23,Lister!$D$7:$D$13),IF(AND(MONTH(E196)=12,F196&gt;DATE(2020,12,31)),(NETWORKDAYS(E196,Lister!$E$23,Lister!$D$7:$D$13)-S196)*N196/NETWORKDAYS(Lister!$D$23,Lister!$E$23,Lister!$D$7:$D$13),IF(AND(E196&lt;DATE(2020,12,1),MONTH(F196)=12),(NETWORKDAYS(Lister!$D$23,F196,Lister!$D$7:$D$13)-S196)*N196/NETWORKDAYS(Lister!$D$23,Lister!$E$23,Lister!$D$7:$D$13),IF(AND(E196&lt;DATE(2020,12,1),F196&gt;DATE(2020,12,31)),(NETWORKDAYS(Lister!$D$23,Lister!$E$23,Lister!$D$7:$D$13)-S196)*N196/NETWORKDAYS(Lister!$D$23,Lister!$E$23,Lister!$D$7:$D$13),IF(OR(AND(E196&lt;DATE(2020,12,1),F196&lt;DATE(2020,12,1)),E196&gt;DATE(2020,12,31)),0)))))),0),"")</f>
        <v/>
      </c>
      <c r="AA196" s="50" t="str">
        <f>IFERROR(MAX(IF(OR(O196="",P196="",Q196="",R196="",S196="",T196="",U196=""),"",IF(AND(MONTH(E196)=1,MONTH(F196)=1),(NETWORKDAYS(E196,F196,Lister!$D$7:$D$13)-T196)*N196/NETWORKDAYS(Lister!$D$24,Lister!$E$24,Lister!$D$7:$D$13),IF(AND(MONTH(E196)=1,F196&gt;DATE(2021,1,31)),(NETWORKDAYS(E196,Lister!$E$24,Lister!$D$7:$D$13)-T196)*N196/NETWORKDAYS(Lister!$D$24,Lister!$E$24,Lister!$D$7:$D$13),IF(AND(E196&lt;DATE(2021,1,1),MONTH(F196)=1),(NETWORKDAYS(Lister!$D$24,F196,Lister!$D$7:$D$13)-T196)*N196/NETWORKDAYS(Lister!$D$24,Lister!$E$24,Lister!$D$7:$D$13),IF(AND(E196&lt;DATE(2021,1,1),F196&gt;DATE(2021,1,31)),(NETWORKDAYS(Lister!$D$24,Lister!$E$24,Lister!$D$7:$D$13)-T196)*N196/NETWORKDAYS(Lister!$D$24,Lister!$E$24,Lister!$D$7:$D$13),IF(OR(AND(E196&lt;DATE(2021,1,1),F196&lt;DATE(2021,1,1)),E196&gt;DATE(2021,1,31)),0)))))),0),"")</f>
        <v/>
      </c>
      <c r="AB196" s="50" t="str">
        <f>IFERROR(MAX(IF(OR(O196="",P196="",Q196="",R196="",S196="",T196="",U196=""),"",IF(AND(MONTH(E196)=2,MONTH(F196)=2),(NETWORKDAYS(E196,F196,Lister!$D$7:$D$13)-U196)*N196/NETWORKDAYS(Lister!$D$25,Lister!$E$25,Lister!$D$7:$D$13),IF(AND(E196&lt;DATE(2021,2,1),MONTH(F196)=2),(NETWORKDAYS(Lister!$D$25,F196,Lister!$D$7:$D$13)-U196)*N196/NETWORKDAYS(Lister!$D$25,Lister!$E$25,Lister!$D$7:$D$13),IF(AND(E196&lt;DATE(2021,2,1),F196&lt;DATE(2021,2,1)),0)))),0),"")</f>
        <v/>
      </c>
      <c r="AC196" s="52" t="str">
        <f t="shared" si="13"/>
        <v/>
      </c>
    </row>
    <row r="197" spans="1:29" x14ac:dyDescent="0.35">
      <c r="A197" s="11" t="str">
        <f t="shared" si="14"/>
        <v/>
      </c>
      <c r="B197" s="33"/>
      <c r="C197" s="17"/>
      <c r="D197" s="18"/>
      <c r="E197" s="12"/>
      <c r="F197" s="12"/>
      <c r="G197" s="42" t="str">
        <f>IF(OR(E197="",F197=""),"",NETWORKDAYS(E197,F197,Lister!$D$7:$D$13))</f>
        <v/>
      </c>
      <c r="H197" s="14"/>
      <c r="I197" s="25" t="str">
        <f t="shared" si="10"/>
        <v/>
      </c>
      <c r="J197" s="47"/>
      <c r="K197" s="48"/>
      <c r="L197" s="15"/>
      <c r="M197" s="51" t="str">
        <f t="shared" si="11"/>
        <v/>
      </c>
      <c r="N197" s="49" t="str">
        <f t="shared" si="12"/>
        <v/>
      </c>
      <c r="O197" s="15"/>
      <c r="P197" s="15"/>
      <c r="Q197" s="15"/>
      <c r="R197" s="15"/>
      <c r="S197" s="15"/>
      <c r="T197" s="15"/>
      <c r="U197" s="15"/>
      <c r="V197" s="50" t="str">
        <f>IFERROR(MAX(IF(OR(O197="",P197="",Q197="",R197="",S197="",T197="",U197=""),"",IF(AND(MONTH(E197)=8,MONTH(F197)=8),(NETWORKDAYS(E197,F197,Lister!$D$7:$D$13)-O197)*N197/NETWORKDAYS(Lister!$D$19,Lister!$E$19,Lister!$D$7:$D$13),IF(AND(MONTH(E197)=8,F197&gt;DATE(2020,8,31)),(NETWORKDAYS(E197,Lister!$E$19,Lister!$D$7:$D$13)-O197)*N197/NETWORKDAYS(Lister!$D$19,Lister!$E$19,Lister!$D$7:$D$13),IF(E197&gt;DATE(2020,8,31),0)))),0),"")</f>
        <v/>
      </c>
      <c r="W197" s="50" t="str">
        <f>IFERROR(MAX(IF(OR(O197="",P197="",Q197="",R197="",S197="",T197="",U197=""),"",IF(AND(MONTH(E197)=9,MONTH(F197)=9),(NETWORKDAYS(E197,F197,Lister!$D$7:$D$13)-P197)*N197/NETWORKDAYS(Lister!$D$20,Lister!$E$20,Lister!$D$7:$D$13),IF(AND(MONTH(E197)=9,F197&gt;DATE(2020,9,30)),(NETWORKDAYS(E197,Lister!$E$20,Lister!$D$7:$D$13)-P197)*N197/NETWORKDAYS(Lister!$D$20,Lister!$E$20,Lister!$D$7:$D$13),IF(AND(E197&lt;DATE(2020,9,1),MONTH(F197)=9),(NETWORKDAYS(Lister!$D$20,F197,Lister!$D$7:$D$13)-P197)*N197/NETWORKDAYS(Lister!$D$20,Lister!$E$20,Lister!$D$7:$D$13),IF(AND(E197&lt;DATE(2020,9,1),F197&gt;DATE(2020,9,30)),(NETWORKDAYS(Lister!$D$20,Lister!$E$20,Lister!$D$7:$D$13)-P197)*N197/NETWORKDAYS(Lister!$D$20,Lister!$E$20,Lister!$D$7:$D$13),IF(OR(AND(E197&lt;DATE(2020,9,1),F197&lt;DATE(2020,9,1)),E197&gt;DATE(2020,9,30)),0)))))),0),"")</f>
        <v/>
      </c>
      <c r="X197" s="50" t="str">
        <f>IFERROR(MAX(IF(OR(O197="",P197="",Q197="",R197="",S197="",T197="",U197=""),"",IF(AND(MONTH(E197)=10,MONTH(F197)=10),(NETWORKDAYS(E197,F197,Lister!$D$7:$D$13)-Q197)*N197/NETWORKDAYS(Lister!$D$21,Lister!$E$21,Lister!$D$7:$D$13),IF(AND(MONTH(E197)=10,F197&gt;DATE(2020,10,31)),(NETWORKDAYS(E197,Lister!$E$21,Lister!$D$7:$D$13)-Q197)*N197/NETWORKDAYS(Lister!$D$21,Lister!$E$21,Lister!$D$7:$D$13),IF(AND(E197&lt;DATE(2020,10,1),MONTH(F197)=10),(NETWORKDAYS(Lister!$D$21,F197,Lister!$D$7:$D$13)-Q197)*N197/NETWORKDAYS(Lister!$D$21,Lister!$E$21,Lister!$D$7:$D$13),IF(AND(E197&lt;DATE(2020,31,1),F197&gt;DATE(2020,10,31)),(NETWORKDAYS(Lister!$D$21,Lister!$E$21,Lister!$D$7:$D$13)-Q197)*N197/NETWORKDAYS(Lister!$D$21,Lister!$E$21,Lister!$D$7:$D$13),IF(OR(AND(E197&lt;DATE(2020,10,1),F197&lt;DATE(2020,10,1)),E197&gt;DATE(2020,10,31)),0)))))),0),"")</f>
        <v/>
      </c>
      <c r="Y197" s="50" t="str">
        <f>IFERROR(MAX(IF(OR(O197="",P197="",Q197="",R197="",S197="",T197="",U197=""),"",IF(AND(MONTH(E197)=11,MONTH(F197)=11),(NETWORKDAYS(E197,F197,Lister!$D$7:$D$13)-R197)*N197/NETWORKDAYS(Lister!$D$22,Lister!$E$22,Lister!$D$7:$D$13),IF(AND(MONTH(E197)=11,F197&gt;DATE(2020,11,30)),(NETWORKDAYS(E197,Lister!$E$22,Lister!$D$7:$D$13)-R197)*N197/NETWORKDAYS(Lister!$D$22,Lister!$E$22,Lister!$D$7:$D$13),IF(AND(E197&lt;DATE(2020,11,1),MONTH(F197)=11),(NETWORKDAYS(Lister!$D$22,F197,Lister!$D$7:$D$13)-R197)*N197/NETWORKDAYS(Lister!$D$22,Lister!$E$22,Lister!$D$7:$D$13),IF(AND(E197&lt;DATE(2020,11,1),F197&gt;DATE(2020,11,30)),(NETWORKDAYS(Lister!$D$22,Lister!$E$22,Lister!$D$7:$D$13)-R197)*N197/NETWORKDAYS(Lister!$D$22,Lister!$E$22,Lister!$D$7:$D$13),IF(OR(AND(E197&lt;DATE(2020,11,1),F197&lt;DATE(2020,11,1)),E197&gt;DATE(2020,11,30)),0)))))),0),"")</f>
        <v/>
      </c>
      <c r="Z197" s="50" t="str">
        <f>IFERROR(MAX(IF(OR(O197="",P197="",Q197="",R197="",S197="",T197="",U197=""),"",IF(AND(MONTH(E197)=12,MONTH(F197)=12),(NETWORKDAYS(E197,F197,Lister!$D$7:$D$13)-S197)*N197/NETWORKDAYS(Lister!$D$23,Lister!$E$23,Lister!$D$7:$D$13),IF(AND(MONTH(E197)=12,F197&gt;DATE(2020,12,31)),(NETWORKDAYS(E197,Lister!$E$23,Lister!$D$7:$D$13)-S197)*N197/NETWORKDAYS(Lister!$D$23,Lister!$E$23,Lister!$D$7:$D$13),IF(AND(E197&lt;DATE(2020,12,1),MONTH(F197)=12),(NETWORKDAYS(Lister!$D$23,F197,Lister!$D$7:$D$13)-S197)*N197/NETWORKDAYS(Lister!$D$23,Lister!$E$23,Lister!$D$7:$D$13),IF(AND(E197&lt;DATE(2020,12,1),F197&gt;DATE(2020,12,31)),(NETWORKDAYS(Lister!$D$23,Lister!$E$23,Lister!$D$7:$D$13)-S197)*N197/NETWORKDAYS(Lister!$D$23,Lister!$E$23,Lister!$D$7:$D$13),IF(OR(AND(E197&lt;DATE(2020,12,1),F197&lt;DATE(2020,12,1)),E197&gt;DATE(2020,12,31)),0)))))),0),"")</f>
        <v/>
      </c>
      <c r="AA197" s="50" t="str">
        <f>IFERROR(MAX(IF(OR(O197="",P197="",Q197="",R197="",S197="",T197="",U197=""),"",IF(AND(MONTH(E197)=1,MONTH(F197)=1),(NETWORKDAYS(E197,F197,Lister!$D$7:$D$13)-T197)*N197/NETWORKDAYS(Lister!$D$24,Lister!$E$24,Lister!$D$7:$D$13),IF(AND(MONTH(E197)=1,F197&gt;DATE(2021,1,31)),(NETWORKDAYS(E197,Lister!$E$24,Lister!$D$7:$D$13)-T197)*N197/NETWORKDAYS(Lister!$D$24,Lister!$E$24,Lister!$D$7:$D$13),IF(AND(E197&lt;DATE(2021,1,1),MONTH(F197)=1),(NETWORKDAYS(Lister!$D$24,F197,Lister!$D$7:$D$13)-T197)*N197/NETWORKDAYS(Lister!$D$24,Lister!$E$24,Lister!$D$7:$D$13),IF(AND(E197&lt;DATE(2021,1,1),F197&gt;DATE(2021,1,31)),(NETWORKDAYS(Lister!$D$24,Lister!$E$24,Lister!$D$7:$D$13)-T197)*N197/NETWORKDAYS(Lister!$D$24,Lister!$E$24,Lister!$D$7:$D$13),IF(OR(AND(E197&lt;DATE(2021,1,1),F197&lt;DATE(2021,1,1)),E197&gt;DATE(2021,1,31)),0)))))),0),"")</f>
        <v/>
      </c>
      <c r="AB197" s="50" t="str">
        <f>IFERROR(MAX(IF(OR(O197="",P197="",Q197="",R197="",S197="",T197="",U197=""),"",IF(AND(MONTH(E197)=2,MONTH(F197)=2),(NETWORKDAYS(E197,F197,Lister!$D$7:$D$13)-U197)*N197/NETWORKDAYS(Lister!$D$25,Lister!$E$25,Lister!$D$7:$D$13),IF(AND(E197&lt;DATE(2021,2,1),MONTH(F197)=2),(NETWORKDAYS(Lister!$D$25,F197,Lister!$D$7:$D$13)-U197)*N197/NETWORKDAYS(Lister!$D$25,Lister!$E$25,Lister!$D$7:$D$13),IF(AND(E197&lt;DATE(2021,2,1),F197&lt;DATE(2021,2,1)),0)))),0),"")</f>
        <v/>
      </c>
      <c r="AC197" s="52" t="str">
        <f t="shared" si="13"/>
        <v/>
      </c>
    </row>
    <row r="198" spans="1:29" x14ac:dyDescent="0.35">
      <c r="A198" s="11" t="str">
        <f t="shared" si="14"/>
        <v/>
      </c>
      <c r="B198" s="33"/>
      <c r="C198" s="17"/>
      <c r="D198" s="18"/>
      <c r="E198" s="12"/>
      <c r="F198" s="12"/>
      <c r="G198" s="42" t="str">
        <f>IF(OR(E198="",F198=""),"",NETWORKDAYS(E198,F198,Lister!$D$7:$D$13))</f>
        <v/>
      </c>
      <c r="H198" s="14"/>
      <c r="I198" s="25" t="str">
        <f t="shared" si="10"/>
        <v/>
      </c>
      <c r="J198" s="47"/>
      <c r="K198" s="48"/>
      <c r="L198" s="15"/>
      <c r="M198" s="51" t="str">
        <f t="shared" si="11"/>
        <v/>
      </c>
      <c r="N198" s="49" t="str">
        <f t="shared" si="12"/>
        <v/>
      </c>
      <c r="O198" s="15"/>
      <c r="P198" s="15"/>
      <c r="Q198" s="15"/>
      <c r="R198" s="15"/>
      <c r="S198" s="15"/>
      <c r="T198" s="15"/>
      <c r="U198" s="15"/>
      <c r="V198" s="50" t="str">
        <f>IFERROR(MAX(IF(OR(O198="",P198="",Q198="",R198="",S198="",T198="",U198=""),"",IF(AND(MONTH(E198)=8,MONTH(F198)=8),(NETWORKDAYS(E198,F198,Lister!$D$7:$D$13)-O198)*N198/NETWORKDAYS(Lister!$D$19,Lister!$E$19,Lister!$D$7:$D$13),IF(AND(MONTH(E198)=8,F198&gt;DATE(2020,8,31)),(NETWORKDAYS(E198,Lister!$E$19,Lister!$D$7:$D$13)-O198)*N198/NETWORKDAYS(Lister!$D$19,Lister!$E$19,Lister!$D$7:$D$13),IF(E198&gt;DATE(2020,8,31),0)))),0),"")</f>
        <v/>
      </c>
      <c r="W198" s="50" t="str">
        <f>IFERROR(MAX(IF(OR(O198="",P198="",Q198="",R198="",S198="",T198="",U198=""),"",IF(AND(MONTH(E198)=9,MONTH(F198)=9),(NETWORKDAYS(E198,F198,Lister!$D$7:$D$13)-P198)*N198/NETWORKDAYS(Lister!$D$20,Lister!$E$20,Lister!$D$7:$D$13),IF(AND(MONTH(E198)=9,F198&gt;DATE(2020,9,30)),(NETWORKDAYS(E198,Lister!$E$20,Lister!$D$7:$D$13)-P198)*N198/NETWORKDAYS(Lister!$D$20,Lister!$E$20,Lister!$D$7:$D$13),IF(AND(E198&lt;DATE(2020,9,1),MONTH(F198)=9),(NETWORKDAYS(Lister!$D$20,F198,Lister!$D$7:$D$13)-P198)*N198/NETWORKDAYS(Lister!$D$20,Lister!$E$20,Lister!$D$7:$D$13),IF(AND(E198&lt;DATE(2020,9,1),F198&gt;DATE(2020,9,30)),(NETWORKDAYS(Lister!$D$20,Lister!$E$20,Lister!$D$7:$D$13)-P198)*N198/NETWORKDAYS(Lister!$D$20,Lister!$E$20,Lister!$D$7:$D$13),IF(OR(AND(E198&lt;DATE(2020,9,1),F198&lt;DATE(2020,9,1)),E198&gt;DATE(2020,9,30)),0)))))),0),"")</f>
        <v/>
      </c>
      <c r="X198" s="50" t="str">
        <f>IFERROR(MAX(IF(OR(O198="",P198="",Q198="",R198="",S198="",T198="",U198=""),"",IF(AND(MONTH(E198)=10,MONTH(F198)=10),(NETWORKDAYS(E198,F198,Lister!$D$7:$D$13)-Q198)*N198/NETWORKDAYS(Lister!$D$21,Lister!$E$21,Lister!$D$7:$D$13),IF(AND(MONTH(E198)=10,F198&gt;DATE(2020,10,31)),(NETWORKDAYS(E198,Lister!$E$21,Lister!$D$7:$D$13)-Q198)*N198/NETWORKDAYS(Lister!$D$21,Lister!$E$21,Lister!$D$7:$D$13),IF(AND(E198&lt;DATE(2020,10,1),MONTH(F198)=10),(NETWORKDAYS(Lister!$D$21,F198,Lister!$D$7:$D$13)-Q198)*N198/NETWORKDAYS(Lister!$D$21,Lister!$E$21,Lister!$D$7:$D$13),IF(AND(E198&lt;DATE(2020,31,1),F198&gt;DATE(2020,10,31)),(NETWORKDAYS(Lister!$D$21,Lister!$E$21,Lister!$D$7:$D$13)-Q198)*N198/NETWORKDAYS(Lister!$D$21,Lister!$E$21,Lister!$D$7:$D$13),IF(OR(AND(E198&lt;DATE(2020,10,1),F198&lt;DATE(2020,10,1)),E198&gt;DATE(2020,10,31)),0)))))),0),"")</f>
        <v/>
      </c>
      <c r="Y198" s="50" t="str">
        <f>IFERROR(MAX(IF(OR(O198="",P198="",Q198="",R198="",S198="",T198="",U198=""),"",IF(AND(MONTH(E198)=11,MONTH(F198)=11),(NETWORKDAYS(E198,F198,Lister!$D$7:$D$13)-R198)*N198/NETWORKDAYS(Lister!$D$22,Lister!$E$22,Lister!$D$7:$D$13),IF(AND(MONTH(E198)=11,F198&gt;DATE(2020,11,30)),(NETWORKDAYS(E198,Lister!$E$22,Lister!$D$7:$D$13)-R198)*N198/NETWORKDAYS(Lister!$D$22,Lister!$E$22,Lister!$D$7:$D$13),IF(AND(E198&lt;DATE(2020,11,1),MONTH(F198)=11),(NETWORKDAYS(Lister!$D$22,F198,Lister!$D$7:$D$13)-R198)*N198/NETWORKDAYS(Lister!$D$22,Lister!$E$22,Lister!$D$7:$D$13),IF(AND(E198&lt;DATE(2020,11,1),F198&gt;DATE(2020,11,30)),(NETWORKDAYS(Lister!$D$22,Lister!$E$22,Lister!$D$7:$D$13)-R198)*N198/NETWORKDAYS(Lister!$D$22,Lister!$E$22,Lister!$D$7:$D$13),IF(OR(AND(E198&lt;DATE(2020,11,1),F198&lt;DATE(2020,11,1)),E198&gt;DATE(2020,11,30)),0)))))),0),"")</f>
        <v/>
      </c>
      <c r="Z198" s="50" t="str">
        <f>IFERROR(MAX(IF(OR(O198="",P198="",Q198="",R198="",S198="",T198="",U198=""),"",IF(AND(MONTH(E198)=12,MONTH(F198)=12),(NETWORKDAYS(E198,F198,Lister!$D$7:$D$13)-S198)*N198/NETWORKDAYS(Lister!$D$23,Lister!$E$23,Lister!$D$7:$D$13),IF(AND(MONTH(E198)=12,F198&gt;DATE(2020,12,31)),(NETWORKDAYS(E198,Lister!$E$23,Lister!$D$7:$D$13)-S198)*N198/NETWORKDAYS(Lister!$D$23,Lister!$E$23,Lister!$D$7:$D$13),IF(AND(E198&lt;DATE(2020,12,1),MONTH(F198)=12),(NETWORKDAYS(Lister!$D$23,F198,Lister!$D$7:$D$13)-S198)*N198/NETWORKDAYS(Lister!$D$23,Lister!$E$23,Lister!$D$7:$D$13),IF(AND(E198&lt;DATE(2020,12,1),F198&gt;DATE(2020,12,31)),(NETWORKDAYS(Lister!$D$23,Lister!$E$23,Lister!$D$7:$D$13)-S198)*N198/NETWORKDAYS(Lister!$D$23,Lister!$E$23,Lister!$D$7:$D$13),IF(OR(AND(E198&lt;DATE(2020,12,1),F198&lt;DATE(2020,12,1)),E198&gt;DATE(2020,12,31)),0)))))),0),"")</f>
        <v/>
      </c>
      <c r="AA198" s="50" t="str">
        <f>IFERROR(MAX(IF(OR(O198="",P198="",Q198="",R198="",S198="",T198="",U198=""),"",IF(AND(MONTH(E198)=1,MONTH(F198)=1),(NETWORKDAYS(E198,F198,Lister!$D$7:$D$13)-T198)*N198/NETWORKDAYS(Lister!$D$24,Lister!$E$24,Lister!$D$7:$D$13),IF(AND(MONTH(E198)=1,F198&gt;DATE(2021,1,31)),(NETWORKDAYS(E198,Lister!$E$24,Lister!$D$7:$D$13)-T198)*N198/NETWORKDAYS(Lister!$D$24,Lister!$E$24,Lister!$D$7:$D$13),IF(AND(E198&lt;DATE(2021,1,1),MONTH(F198)=1),(NETWORKDAYS(Lister!$D$24,F198,Lister!$D$7:$D$13)-T198)*N198/NETWORKDAYS(Lister!$D$24,Lister!$E$24,Lister!$D$7:$D$13),IF(AND(E198&lt;DATE(2021,1,1),F198&gt;DATE(2021,1,31)),(NETWORKDAYS(Lister!$D$24,Lister!$E$24,Lister!$D$7:$D$13)-T198)*N198/NETWORKDAYS(Lister!$D$24,Lister!$E$24,Lister!$D$7:$D$13),IF(OR(AND(E198&lt;DATE(2021,1,1),F198&lt;DATE(2021,1,1)),E198&gt;DATE(2021,1,31)),0)))))),0),"")</f>
        <v/>
      </c>
      <c r="AB198" s="50" t="str">
        <f>IFERROR(MAX(IF(OR(O198="",P198="",Q198="",R198="",S198="",T198="",U198=""),"",IF(AND(MONTH(E198)=2,MONTH(F198)=2),(NETWORKDAYS(E198,F198,Lister!$D$7:$D$13)-U198)*N198/NETWORKDAYS(Lister!$D$25,Lister!$E$25,Lister!$D$7:$D$13),IF(AND(E198&lt;DATE(2021,2,1),MONTH(F198)=2),(NETWORKDAYS(Lister!$D$25,F198,Lister!$D$7:$D$13)-U198)*N198/NETWORKDAYS(Lister!$D$25,Lister!$E$25,Lister!$D$7:$D$13),IF(AND(E198&lt;DATE(2021,2,1),F198&lt;DATE(2021,2,1)),0)))),0),"")</f>
        <v/>
      </c>
      <c r="AC198" s="52" t="str">
        <f t="shared" si="13"/>
        <v/>
      </c>
    </row>
    <row r="199" spans="1:29" x14ac:dyDescent="0.35">
      <c r="A199" s="11" t="str">
        <f t="shared" si="14"/>
        <v/>
      </c>
      <c r="B199" s="33"/>
      <c r="C199" s="17"/>
      <c r="D199" s="18"/>
      <c r="E199" s="12"/>
      <c r="F199" s="12"/>
      <c r="G199" s="42" t="str">
        <f>IF(OR(E199="",F199=""),"",NETWORKDAYS(E199,F199,Lister!$D$7:$D$13))</f>
        <v/>
      </c>
      <c r="H199" s="14"/>
      <c r="I199" s="25" t="str">
        <f t="shared" si="10"/>
        <v/>
      </c>
      <c r="J199" s="47"/>
      <c r="K199" s="48"/>
      <c r="L199" s="15"/>
      <c r="M199" s="51" t="str">
        <f t="shared" si="11"/>
        <v/>
      </c>
      <c r="N199" s="49" t="str">
        <f t="shared" si="12"/>
        <v/>
      </c>
      <c r="O199" s="15"/>
      <c r="P199" s="15"/>
      <c r="Q199" s="15"/>
      <c r="R199" s="15"/>
      <c r="S199" s="15"/>
      <c r="T199" s="15"/>
      <c r="U199" s="15"/>
      <c r="V199" s="50" t="str">
        <f>IFERROR(MAX(IF(OR(O199="",P199="",Q199="",R199="",S199="",T199="",U199=""),"",IF(AND(MONTH(E199)=8,MONTH(F199)=8),(NETWORKDAYS(E199,F199,Lister!$D$7:$D$13)-O199)*N199/NETWORKDAYS(Lister!$D$19,Lister!$E$19,Lister!$D$7:$D$13),IF(AND(MONTH(E199)=8,F199&gt;DATE(2020,8,31)),(NETWORKDAYS(E199,Lister!$E$19,Lister!$D$7:$D$13)-O199)*N199/NETWORKDAYS(Lister!$D$19,Lister!$E$19,Lister!$D$7:$D$13),IF(E199&gt;DATE(2020,8,31),0)))),0),"")</f>
        <v/>
      </c>
      <c r="W199" s="50" t="str">
        <f>IFERROR(MAX(IF(OR(O199="",P199="",Q199="",R199="",S199="",T199="",U199=""),"",IF(AND(MONTH(E199)=9,MONTH(F199)=9),(NETWORKDAYS(E199,F199,Lister!$D$7:$D$13)-P199)*N199/NETWORKDAYS(Lister!$D$20,Lister!$E$20,Lister!$D$7:$D$13),IF(AND(MONTH(E199)=9,F199&gt;DATE(2020,9,30)),(NETWORKDAYS(E199,Lister!$E$20,Lister!$D$7:$D$13)-P199)*N199/NETWORKDAYS(Lister!$D$20,Lister!$E$20,Lister!$D$7:$D$13),IF(AND(E199&lt;DATE(2020,9,1),MONTH(F199)=9),(NETWORKDAYS(Lister!$D$20,F199,Lister!$D$7:$D$13)-P199)*N199/NETWORKDAYS(Lister!$D$20,Lister!$E$20,Lister!$D$7:$D$13),IF(AND(E199&lt;DATE(2020,9,1),F199&gt;DATE(2020,9,30)),(NETWORKDAYS(Lister!$D$20,Lister!$E$20,Lister!$D$7:$D$13)-P199)*N199/NETWORKDAYS(Lister!$D$20,Lister!$E$20,Lister!$D$7:$D$13),IF(OR(AND(E199&lt;DATE(2020,9,1),F199&lt;DATE(2020,9,1)),E199&gt;DATE(2020,9,30)),0)))))),0),"")</f>
        <v/>
      </c>
      <c r="X199" s="50" t="str">
        <f>IFERROR(MAX(IF(OR(O199="",P199="",Q199="",R199="",S199="",T199="",U199=""),"",IF(AND(MONTH(E199)=10,MONTH(F199)=10),(NETWORKDAYS(E199,F199,Lister!$D$7:$D$13)-Q199)*N199/NETWORKDAYS(Lister!$D$21,Lister!$E$21,Lister!$D$7:$D$13),IF(AND(MONTH(E199)=10,F199&gt;DATE(2020,10,31)),(NETWORKDAYS(E199,Lister!$E$21,Lister!$D$7:$D$13)-Q199)*N199/NETWORKDAYS(Lister!$D$21,Lister!$E$21,Lister!$D$7:$D$13),IF(AND(E199&lt;DATE(2020,10,1),MONTH(F199)=10),(NETWORKDAYS(Lister!$D$21,F199,Lister!$D$7:$D$13)-Q199)*N199/NETWORKDAYS(Lister!$D$21,Lister!$E$21,Lister!$D$7:$D$13),IF(AND(E199&lt;DATE(2020,31,1),F199&gt;DATE(2020,10,31)),(NETWORKDAYS(Lister!$D$21,Lister!$E$21,Lister!$D$7:$D$13)-Q199)*N199/NETWORKDAYS(Lister!$D$21,Lister!$E$21,Lister!$D$7:$D$13),IF(OR(AND(E199&lt;DATE(2020,10,1),F199&lt;DATE(2020,10,1)),E199&gt;DATE(2020,10,31)),0)))))),0),"")</f>
        <v/>
      </c>
      <c r="Y199" s="50" t="str">
        <f>IFERROR(MAX(IF(OR(O199="",P199="",Q199="",R199="",S199="",T199="",U199=""),"",IF(AND(MONTH(E199)=11,MONTH(F199)=11),(NETWORKDAYS(E199,F199,Lister!$D$7:$D$13)-R199)*N199/NETWORKDAYS(Lister!$D$22,Lister!$E$22,Lister!$D$7:$D$13),IF(AND(MONTH(E199)=11,F199&gt;DATE(2020,11,30)),(NETWORKDAYS(E199,Lister!$E$22,Lister!$D$7:$D$13)-R199)*N199/NETWORKDAYS(Lister!$D$22,Lister!$E$22,Lister!$D$7:$D$13),IF(AND(E199&lt;DATE(2020,11,1),MONTH(F199)=11),(NETWORKDAYS(Lister!$D$22,F199,Lister!$D$7:$D$13)-R199)*N199/NETWORKDAYS(Lister!$D$22,Lister!$E$22,Lister!$D$7:$D$13),IF(AND(E199&lt;DATE(2020,11,1),F199&gt;DATE(2020,11,30)),(NETWORKDAYS(Lister!$D$22,Lister!$E$22,Lister!$D$7:$D$13)-R199)*N199/NETWORKDAYS(Lister!$D$22,Lister!$E$22,Lister!$D$7:$D$13),IF(OR(AND(E199&lt;DATE(2020,11,1),F199&lt;DATE(2020,11,1)),E199&gt;DATE(2020,11,30)),0)))))),0),"")</f>
        <v/>
      </c>
      <c r="Z199" s="50" t="str">
        <f>IFERROR(MAX(IF(OR(O199="",P199="",Q199="",R199="",S199="",T199="",U199=""),"",IF(AND(MONTH(E199)=12,MONTH(F199)=12),(NETWORKDAYS(E199,F199,Lister!$D$7:$D$13)-S199)*N199/NETWORKDAYS(Lister!$D$23,Lister!$E$23,Lister!$D$7:$D$13),IF(AND(MONTH(E199)=12,F199&gt;DATE(2020,12,31)),(NETWORKDAYS(E199,Lister!$E$23,Lister!$D$7:$D$13)-S199)*N199/NETWORKDAYS(Lister!$D$23,Lister!$E$23,Lister!$D$7:$D$13),IF(AND(E199&lt;DATE(2020,12,1),MONTH(F199)=12),(NETWORKDAYS(Lister!$D$23,F199,Lister!$D$7:$D$13)-S199)*N199/NETWORKDAYS(Lister!$D$23,Lister!$E$23,Lister!$D$7:$D$13),IF(AND(E199&lt;DATE(2020,12,1),F199&gt;DATE(2020,12,31)),(NETWORKDAYS(Lister!$D$23,Lister!$E$23,Lister!$D$7:$D$13)-S199)*N199/NETWORKDAYS(Lister!$D$23,Lister!$E$23,Lister!$D$7:$D$13),IF(OR(AND(E199&lt;DATE(2020,12,1),F199&lt;DATE(2020,12,1)),E199&gt;DATE(2020,12,31)),0)))))),0),"")</f>
        <v/>
      </c>
      <c r="AA199" s="50" t="str">
        <f>IFERROR(MAX(IF(OR(O199="",P199="",Q199="",R199="",S199="",T199="",U199=""),"",IF(AND(MONTH(E199)=1,MONTH(F199)=1),(NETWORKDAYS(E199,F199,Lister!$D$7:$D$13)-T199)*N199/NETWORKDAYS(Lister!$D$24,Lister!$E$24,Lister!$D$7:$D$13),IF(AND(MONTH(E199)=1,F199&gt;DATE(2021,1,31)),(NETWORKDAYS(E199,Lister!$E$24,Lister!$D$7:$D$13)-T199)*N199/NETWORKDAYS(Lister!$D$24,Lister!$E$24,Lister!$D$7:$D$13),IF(AND(E199&lt;DATE(2021,1,1),MONTH(F199)=1),(NETWORKDAYS(Lister!$D$24,F199,Lister!$D$7:$D$13)-T199)*N199/NETWORKDAYS(Lister!$D$24,Lister!$E$24,Lister!$D$7:$D$13),IF(AND(E199&lt;DATE(2021,1,1),F199&gt;DATE(2021,1,31)),(NETWORKDAYS(Lister!$D$24,Lister!$E$24,Lister!$D$7:$D$13)-T199)*N199/NETWORKDAYS(Lister!$D$24,Lister!$E$24,Lister!$D$7:$D$13),IF(OR(AND(E199&lt;DATE(2021,1,1),F199&lt;DATE(2021,1,1)),E199&gt;DATE(2021,1,31)),0)))))),0),"")</f>
        <v/>
      </c>
      <c r="AB199" s="50" t="str">
        <f>IFERROR(MAX(IF(OR(O199="",P199="",Q199="",R199="",S199="",T199="",U199=""),"",IF(AND(MONTH(E199)=2,MONTH(F199)=2),(NETWORKDAYS(E199,F199,Lister!$D$7:$D$13)-U199)*N199/NETWORKDAYS(Lister!$D$25,Lister!$E$25,Lister!$D$7:$D$13),IF(AND(E199&lt;DATE(2021,2,1),MONTH(F199)=2),(NETWORKDAYS(Lister!$D$25,F199,Lister!$D$7:$D$13)-U199)*N199/NETWORKDAYS(Lister!$D$25,Lister!$E$25,Lister!$D$7:$D$13),IF(AND(E199&lt;DATE(2021,2,1),F199&lt;DATE(2021,2,1)),0)))),0),"")</f>
        <v/>
      </c>
      <c r="AC199" s="52" t="str">
        <f t="shared" si="13"/>
        <v/>
      </c>
    </row>
    <row r="200" spans="1:29" x14ac:dyDescent="0.35">
      <c r="A200" s="11" t="str">
        <f t="shared" si="14"/>
        <v/>
      </c>
      <c r="B200" s="33"/>
      <c r="C200" s="17"/>
      <c r="D200" s="18"/>
      <c r="E200" s="12"/>
      <c r="F200" s="12"/>
      <c r="G200" s="42" t="str">
        <f>IF(OR(E200="",F200=""),"",NETWORKDAYS(E200,F200,Lister!$D$7:$D$13))</f>
        <v/>
      </c>
      <c r="H200" s="14"/>
      <c r="I200" s="25" t="str">
        <f t="shared" si="10"/>
        <v/>
      </c>
      <c r="J200" s="47"/>
      <c r="K200" s="48"/>
      <c r="L200" s="15"/>
      <c r="M200" s="51" t="str">
        <f t="shared" si="11"/>
        <v/>
      </c>
      <c r="N200" s="49" t="str">
        <f t="shared" si="12"/>
        <v/>
      </c>
      <c r="O200" s="15"/>
      <c r="P200" s="15"/>
      <c r="Q200" s="15"/>
      <c r="R200" s="15"/>
      <c r="S200" s="15"/>
      <c r="T200" s="15"/>
      <c r="U200" s="15"/>
      <c r="V200" s="50" t="str">
        <f>IFERROR(MAX(IF(OR(O200="",P200="",Q200="",R200="",S200="",T200="",U200=""),"",IF(AND(MONTH(E200)=8,MONTH(F200)=8),(NETWORKDAYS(E200,F200,Lister!$D$7:$D$13)-O200)*N200/NETWORKDAYS(Lister!$D$19,Lister!$E$19,Lister!$D$7:$D$13),IF(AND(MONTH(E200)=8,F200&gt;DATE(2020,8,31)),(NETWORKDAYS(E200,Lister!$E$19,Lister!$D$7:$D$13)-O200)*N200/NETWORKDAYS(Lister!$D$19,Lister!$E$19,Lister!$D$7:$D$13),IF(E200&gt;DATE(2020,8,31),0)))),0),"")</f>
        <v/>
      </c>
      <c r="W200" s="50" t="str">
        <f>IFERROR(MAX(IF(OR(O200="",P200="",Q200="",R200="",S200="",T200="",U200=""),"",IF(AND(MONTH(E200)=9,MONTH(F200)=9),(NETWORKDAYS(E200,F200,Lister!$D$7:$D$13)-P200)*N200/NETWORKDAYS(Lister!$D$20,Lister!$E$20,Lister!$D$7:$D$13),IF(AND(MONTH(E200)=9,F200&gt;DATE(2020,9,30)),(NETWORKDAYS(E200,Lister!$E$20,Lister!$D$7:$D$13)-P200)*N200/NETWORKDAYS(Lister!$D$20,Lister!$E$20,Lister!$D$7:$D$13),IF(AND(E200&lt;DATE(2020,9,1),MONTH(F200)=9),(NETWORKDAYS(Lister!$D$20,F200,Lister!$D$7:$D$13)-P200)*N200/NETWORKDAYS(Lister!$D$20,Lister!$E$20,Lister!$D$7:$D$13),IF(AND(E200&lt;DATE(2020,9,1),F200&gt;DATE(2020,9,30)),(NETWORKDAYS(Lister!$D$20,Lister!$E$20,Lister!$D$7:$D$13)-P200)*N200/NETWORKDAYS(Lister!$D$20,Lister!$E$20,Lister!$D$7:$D$13),IF(OR(AND(E200&lt;DATE(2020,9,1),F200&lt;DATE(2020,9,1)),E200&gt;DATE(2020,9,30)),0)))))),0),"")</f>
        <v/>
      </c>
      <c r="X200" s="50" t="str">
        <f>IFERROR(MAX(IF(OR(O200="",P200="",Q200="",R200="",S200="",T200="",U200=""),"",IF(AND(MONTH(E200)=10,MONTH(F200)=10),(NETWORKDAYS(E200,F200,Lister!$D$7:$D$13)-Q200)*N200/NETWORKDAYS(Lister!$D$21,Lister!$E$21,Lister!$D$7:$D$13),IF(AND(MONTH(E200)=10,F200&gt;DATE(2020,10,31)),(NETWORKDAYS(E200,Lister!$E$21,Lister!$D$7:$D$13)-Q200)*N200/NETWORKDAYS(Lister!$D$21,Lister!$E$21,Lister!$D$7:$D$13),IF(AND(E200&lt;DATE(2020,10,1),MONTH(F200)=10),(NETWORKDAYS(Lister!$D$21,F200,Lister!$D$7:$D$13)-Q200)*N200/NETWORKDAYS(Lister!$D$21,Lister!$E$21,Lister!$D$7:$D$13),IF(AND(E200&lt;DATE(2020,31,1),F200&gt;DATE(2020,10,31)),(NETWORKDAYS(Lister!$D$21,Lister!$E$21,Lister!$D$7:$D$13)-Q200)*N200/NETWORKDAYS(Lister!$D$21,Lister!$E$21,Lister!$D$7:$D$13),IF(OR(AND(E200&lt;DATE(2020,10,1),F200&lt;DATE(2020,10,1)),E200&gt;DATE(2020,10,31)),0)))))),0),"")</f>
        <v/>
      </c>
      <c r="Y200" s="50" t="str">
        <f>IFERROR(MAX(IF(OR(O200="",P200="",Q200="",R200="",S200="",T200="",U200=""),"",IF(AND(MONTH(E200)=11,MONTH(F200)=11),(NETWORKDAYS(E200,F200,Lister!$D$7:$D$13)-R200)*N200/NETWORKDAYS(Lister!$D$22,Lister!$E$22,Lister!$D$7:$D$13),IF(AND(MONTH(E200)=11,F200&gt;DATE(2020,11,30)),(NETWORKDAYS(E200,Lister!$E$22,Lister!$D$7:$D$13)-R200)*N200/NETWORKDAYS(Lister!$D$22,Lister!$E$22,Lister!$D$7:$D$13),IF(AND(E200&lt;DATE(2020,11,1),MONTH(F200)=11),(NETWORKDAYS(Lister!$D$22,F200,Lister!$D$7:$D$13)-R200)*N200/NETWORKDAYS(Lister!$D$22,Lister!$E$22,Lister!$D$7:$D$13),IF(AND(E200&lt;DATE(2020,11,1),F200&gt;DATE(2020,11,30)),(NETWORKDAYS(Lister!$D$22,Lister!$E$22,Lister!$D$7:$D$13)-R200)*N200/NETWORKDAYS(Lister!$D$22,Lister!$E$22,Lister!$D$7:$D$13),IF(OR(AND(E200&lt;DATE(2020,11,1),F200&lt;DATE(2020,11,1)),E200&gt;DATE(2020,11,30)),0)))))),0),"")</f>
        <v/>
      </c>
      <c r="Z200" s="50" t="str">
        <f>IFERROR(MAX(IF(OR(O200="",P200="",Q200="",R200="",S200="",T200="",U200=""),"",IF(AND(MONTH(E200)=12,MONTH(F200)=12),(NETWORKDAYS(E200,F200,Lister!$D$7:$D$13)-S200)*N200/NETWORKDAYS(Lister!$D$23,Lister!$E$23,Lister!$D$7:$D$13),IF(AND(MONTH(E200)=12,F200&gt;DATE(2020,12,31)),(NETWORKDAYS(E200,Lister!$E$23,Lister!$D$7:$D$13)-S200)*N200/NETWORKDAYS(Lister!$D$23,Lister!$E$23,Lister!$D$7:$D$13),IF(AND(E200&lt;DATE(2020,12,1),MONTH(F200)=12),(NETWORKDAYS(Lister!$D$23,F200,Lister!$D$7:$D$13)-S200)*N200/NETWORKDAYS(Lister!$D$23,Lister!$E$23,Lister!$D$7:$D$13),IF(AND(E200&lt;DATE(2020,12,1),F200&gt;DATE(2020,12,31)),(NETWORKDAYS(Lister!$D$23,Lister!$E$23,Lister!$D$7:$D$13)-S200)*N200/NETWORKDAYS(Lister!$D$23,Lister!$E$23,Lister!$D$7:$D$13),IF(OR(AND(E200&lt;DATE(2020,12,1),F200&lt;DATE(2020,12,1)),E200&gt;DATE(2020,12,31)),0)))))),0),"")</f>
        <v/>
      </c>
      <c r="AA200" s="50" t="str">
        <f>IFERROR(MAX(IF(OR(O200="",P200="",Q200="",R200="",S200="",T200="",U200=""),"",IF(AND(MONTH(E200)=1,MONTH(F200)=1),(NETWORKDAYS(E200,F200,Lister!$D$7:$D$13)-T200)*N200/NETWORKDAYS(Lister!$D$24,Lister!$E$24,Lister!$D$7:$D$13),IF(AND(MONTH(E200)=1,F200&gt;DATE(2021,1,31)),(NETWORKDAYS(E200,Lister!$E$24,Lister!$D$7:$D$13)-T200)*N200/NETWORKDAYS(Lister!$D$24,Lister!$E$24,Lister!$D$7:$D$13),IF(AND(E200&lt;DATE(2021,1,1),MONTH(F200)=1),(NETWORKDAYS(Lister!$D$24,F200,Lister!$D$7:$D$13)-T200)*N200/NETWORKDAYS(Lister!$D$24,Lister!$E$24,Lister!$D$7:$D$13),IF(AND(E200&lt;DATE(2021,1,1),F200&gt;DATE(2021,1,31)),(NETWORKDAYS(Lister!$D$24,Lister!$E$24,Lister!$D$7:$D$13)-T200)*N200/NETWORKDAYS(Lister!$D$24,Lister!$E$24,Lister!$D$7:$D$13),IF(OR(AND(E200&lt;DATE(2021,1,1),F200&lt;DATE(2021,1,1)),E200&gt;DATE(2021,1,31)),0)))))),0),"")</f>
        <v/>
      </c>
      <c r="AB200" s="50" t="str">
        <f>IFERROR(MAX(IF(OR(O200="",P200="",Q200="",R200="",S200="",T200="",U200=""),"",IF(AND(MONTH(E200)=2,MONTH(F200)=2),(NETWORKDAYS(E200,F200,Lister!$D$7:$D$13)-U200)*N200/NETWORKDAYS(Lister!$D$25,Lister!$E$25,Lister!$D$7:$D$13),IF(AND(E200&lt;DATE(2021,2,1),MONTH(F200)=2),(NETWORKDAYS(Lister!$D$25,F200,Lister!$D$7:$D$13)-U200)*N200/NETWORKDAYS(Lister!$D$25,Lister!$E$25,Lister!$D$7:$D$13),IF(AND(E200&lt;DATE(2021,2,1),F200&lt;DATE(2021,2,1)),0)))),0),"")</f>
        <v/>
      </c>
      <c r="AC200" s="52" t="str">
        <f t="shared" si="13"/>
        <v/>
      </c>
    </row>
    <row r="201" spans="1:29" x14ac:dyDescent="0.35">
      <c r="A201" s="11" t="str">
        <f t="shared" si="14"/>
        <v/>
      </c>
      <c r="B201" s="33"/>
      <c r="C201" s="17"/>
      <c r="D201" s="18"/>
      <c r="E201" s="12"/>
      <c r="F201" s="12"/>
      <c r="G201" s="42" t="str">
        <f>IF(OR(E201="",F201=""),"",NETWORKDAYS(E201,F201,Lister!$D$7:$D$13))</f>
        <v/>
      </c>
      <c r="H201" s="14"/>
      <c r="I201" s="25" t="str">
        <f t="shared" si="10"/>
        <v/>
      </c>
      <c r="J201" s="47"/>
      <c r="K201" s="48"/>
      <c r="L201" s="15"/>
      <c r="M201" s="51" t="str">
        <f t="shared" si="11"/>
        <v/>
      </c>
      <c r="N201" s="49" t="str">
        <f t="shared" si="12"/>
        <v/>
      </c>
      <c r="O201" s="15"/>
      <c r="P201" s="15"/>
      <c r="Q201" s="15"/>
      <c r="R201" s="15"/>
      <c r="S201" s="15"/>
      <c r="T201" s="15"/>
      <c r="U201" s="15"/>
      <c r="V201" s="50" t="str">
        <f>IFERROR(MAX(IF(OR(O201="",P201="",Q201="",R201="",S201="",T201="",U201=""),"",IF(AND(MONTH(E201)=8,MONTH(F201)=8),(NETWORKDAYS(E201,F201,Lister!$D$7:$D$13)-O201)*N201/NETWORKDAYS(Lister!$D$19,Lister!$E$19,Lister!$D$7:$D$13),IF(AND(MONTH(E201)=8,F201&gt;DATE(2020,8,31)),(NETWORKDAYS(E201,Lister!$E$19,Lister!$D$7:$D$13)-O201)*N201/NETWORKDAYS(Lister!$D$19,Lister!$E$19,Lister!$D$7:$D$13),IF(E201&gt;DATE(2020,8,31),0)))),0),"")</f>
        <v/>
      </c>
      <c r="W201" s="50" t="str">
        <f>IFERROR(MAX(IF(OR(O201="",P201="",Q201="",R201="",S201="",T201="",U201=""),"",IF(AND(MONTH(E201)=9,MONTH(F201)=9),(NETWORKDAYS(E201,F201,Lister!$D$7:$D$13)-P201)*N201/NETWORKDAYS(Lister!$D$20,Lister!$E$20,Lister!$D$7:$D$13),IF(AND(MONTH(E201)=9,F201&gt;DATE(2020,9,30)),(NETWORKDAYS(E201,Lister!$E$20,Lister!$D$7:$D$13)-P201)*N201/NETWORKDAYS(Lister!$D$20,Lister!$E$20,Lister!$D$7:$D$13),IF(AND(E201&lt;DATE(2020,9,1),MONTH(F201)=9),(NETWORKDAYS(Lister!$D$20,F201,Lister!$D$7:$D$13)-P201)*N201/NETWORKDAYS(Lister!$D$20,Lister!$E$20,Lister!$D$7:$D$13),IF(AND(E201&lt;DATE(2020,9,1),F201&gt;DATE(2020,9,30)),(NETWORKDAYS(Lister!$D$20,Lister!$E$20,Lister!$D$7:$D$13)-P201)*N201/NETWORKDAYS(Lister!$D$20,Lister!$E$20,Lister!$D$7:$D$13),IF(OR(AND(E201&lt;DATE(2020,9,1),F201&lt;DATE(2020,9,1)),E201&gt;DATE(2020,9,30)),0)))))),0),"")</f>
        <v/>
      </c>
      <c r="X201" s="50" t="str">
        <f>IFERROR(MAX(IF(OR(O201="",P201="",Q201="",R201="",S201="",T201="",U201=""),"",IF(AND(MONTH(E201)=10,MONTH(F201)=10),(NETWORKDAYS(E201,F201,Lister!$D$7:$D$13)-Q201)*N201/NETWORKDAYS(Lister!$D$21,Lister!$E$21,Lister!$D$7:$D$13),IF(AND(MONTH(E201)=10,F201&gt;DATE(2020,10,31)),(NETWORKDAYS(E201,Lister!$E$21,Lister!$D$7:$D$13)-Q201)*N201/NETWORKDAYS(Lister!$D$21,Lister!$E$21,Lister!$D$7:$D$13),IF(AND(E201&lt;DATE(2020,10,1),MONTH(F201)=10),(NETWORKDAYS(Lister!$D$21,F201,Lister!$D$7:$D$13)-Q201)*N201/NETWORKDAYS(Lister!$D$21,Lister!$E$21,Lister!$D$7:$D$13),IF(AND(E201&lt;DATE(2020,31,1),F201&gt;DATE(2020,10,31)),(NETWORKDAYS(Lister!$D$21,Lister!$E$21,Lister!$D$7:$D$13)-Q201)*N201/NETWORKDAYS(Lister!$D$21,Lister!$E$21,Lister!$D$7:$D$13),IF(OR(AND(E201&lt;DATE(2020,10,1),F201&lt;DATE(2020,10,1)),E201&gt;DATE(2020,10,31)),0)))))),0),"")</f>
        <v/>
      </c>
      <c r="Y201" s="50" t="str">
        <f>IFERROR(MAX(IF(OR(O201="",P201="",Q201="",R201="",S201="",T201="",U201=""),"",IF(AND(MONTH(E201)=11,MONTH(F201)=11),(NETWORKDAYS(E201,F201,Lister!$D$7:$D$13)-R201)*N201/NETWORKDAYS(Lister!$D$22,Lister!$E$22,Lister!$D$7:$D$13),IF(AND(MONTH(E201)=11,F201&gt;DATE(2020,11,30)),(NETWORKDAYS(E201,Lister!$E$22,Lister!$D$7:$D$13)-R201)*N201/NETWORKDAYS(Lister!$D$22,Lister!$E$22,Lister!$D$7:$D$13),IF(AND(E201&lt;DATE(2020,11,1),MONTH(F201)=11),(NETWORKDAYS(Lister!$D$22,F201,Lister!$D$7:$D$13)-R201)*N201/NETWORKDAYS(Lister!$D$22,Lister!$E$22,Lister!$D$7:$D$13),IF(AND(E201&lt;DATE(2020,11,1),F201&gt;DATE(2020,11,30)),(NETWORKDAYS(Lister!$D$22,Lister!$E$22,Lister!$D$7:$D$13)-R201)*N201/NETWORKDAYS(Lister!$D$22,Lister!$E$22,Lister!$D$7:$D$13),IF(OR(AND(E201&lt;DATE(2020,11,1),F201&lt;DATE(2020,11,1)),E201&gt;DATE(2020,11,30)),0)))))),0),"")</f>
        <v/>
      </c>
      <c r="Z201" s="50" t="str">
        <f>IFERROR(MAX(IF(OR(O201="",P201="",Q201="",R201="",S201="",T201="",U201=""),"",IF(AND(MONTH(E201)=12,MONTH(F201)=12),(NETWORKDAYS(E201,F201,Lister!$D$7:$D$13)-S201)*N201/NETWORKDAYS(Lister!$D$23,Lister!$E$23,Lister!$D$7:$D$13),IF(AND(MONTH(E201)=12,F201&gt;DATE(2020,12,31)),(NETWORKDAYS(E201,Lister!$E$23,Lister!$D$7:$D$13)-S201)*N201/NETWORKDAYS(Lister!$D$23,Lister!$E$23,Lister!$D$7:$D$13),IF(AND(E201&lt;DATE(2020,12,1),MONTH(F201)=12),(NETWORKDAYS(Lister!$D$23,F201,Lister!$D$7:$D$13)-S201)*N201/NETWORKDAYS(Lister!$D$23,Lister!$E$23,Lister!$D$7:$D$13),IF(AND(E201&lt;DATE(2020,12,1),F201&gt;DATE(2020,12,31)),(NETWORKDAYS(Lister!$D$23,Lister!$E$23,Lister!$D$7:$D$13)-S201)*N201/NETWORKDAYS(Lister!$D$23,Lister!$E$23,Lister!$D$7:$D$13),IF(OR(AND(E201&lt;DATE(2020,12,1),F201&lt;DATE(2020,12,1)),E201&gt;DATE(2020,12,31)),0)))))),0),"")</f>
        <v/>
      </c>
      <c r="AA201" s="50" t="str">
        <f>IFERROR(MAX(IF(OR(O201="",P201="",Q201="",R201="",S201="",T201="",U201=""),"",IF(AND(MONTH(E201)=1,MONTH(F201)=1),(NETWORKDAYS(E201,F201,Lister!$D$7:$D$13)-T201)*N201/NETWORKDAYS(Lister!$D$24,Lister!$E$24,Lister!$D$7:$D$13),IF(AND(MONTH(E201)=1,F201&gt;DATE(2021,1,31)),(NETWORKDAYS(E201,Lister!$E$24,Lister!$D$7:$D$13)-T201)*N201/NETWORKDAYS(Lister!$D$24,Lister!$E$24,Lister!$D$7:$D$13),IF(AND(E201&lt;DATE(2021,1,1),MONTH(F201)=1),(NETWORKDAYS(Lister!$D$24,F201,Lister!$D$7:$D$13)-T201)*N201/NETWORKDAYS(Lister!$D$24,Lister!$E$24,Lister!$D$7:$D$13),IF(AND(E201&lt;DATE(2021,1,1),F201&gt;DATE(2021,1,31)),(NETWORKDAYS(Lister!$D$24,Lister!$E$24,Lister!$D$7:$D$13)-T201)*N201/NETWORKDAYS(Lister!$D$24,Lister!$E$24,Lister!$D$7:$D$13),IF(OR(AND(E201&lt;DATE(2021,1,1),F201&lt;DATE(2021,1,1)),E201&gt;DATE(2021,1,31)),0)))))),0),"")</f>
        <v/>
      </c>
      <c r="AB201" s="50" t="str">
        <f>IFERROR(MAX(IF(OR(O201="",P201="",Q201="",R201="",S201="",T201="",U201=""),"",IF(AND(MONTH(E201)=2,MONTH(F201)=2),(NETWORKDAYS(E201,F201,Lister!$D$7:$D$13)-U201)*N201/NETWORKDAYS(Lister!$D$25,Lister!$E$25,Lister!$D$7:$D$13),IF(AND(E201&lt;DATE(2021,2,1),MONTH(F201)=2),(NETWORKDAYS(Lister!$D$25,F201,Lister!$D$7:$D$13)-U201)*N201/NETWORKDAYS(Lister!$D$25,Lister!$E$25,Lister!$D$7:$D$13),IF(AND(E201&lt;DATE(2021,2,1),F201&lt;DATE(2021,2,1)),0)))),0),"")</f>
        <v/>
      </c>
      <c r="AC201" s="52" t="str">
        <f t="shared" si="13"/>
        <v/>
      </c>
    </row>
    <row r="202" spans="1:29" x14ac:dyDescent="0.35">
      <c r="A202" s="11" t="str">
        <f t="shared" si="14"/>
        <v/>
      </c>
      <c r="B202" s="33"/>
      <c r="C202" s="17"/>
      <c r="D202" s="18"/>
      <c r="E202" s="12"/>
      <c r="F202" s="12"/>
      <c r="G202" s="42" t="str">
        <f>IF(OR(E202="",F202=""),"",NETWORKDAYS(E202,F202,Lister!$D$7:$D$13))</f>
        <v/>
      </c>
      <c r="H202" s="14"/>
      <c r="I202" s="25" t="str">
        <f t="shared" si="10"/>
        <v/>
      </c>
      <c r="J202" s="47"/>
      <c r="K202" s="48"/>
      <c r="L202" s="15"/>
      <c r="M202" s="51" t="str">
        <f t="shared" si="11"/>
        <v/>
      </c>
      <c r="N202" s="49" t="str">
        <f t="shared" si="12"/>
        <v/>
      </c>
      <c r="O202" s="15"/>
      <c r="P202" s="15"/>
      <c r="Q202" s="15"/>
      <c r="R202" s="15"/>
      <c r="S202" s="15"/>
      <c r="T202" s="15"/>
      <c r="U202" s="15"/>
      <c r="V202" s="50" t="str">
        <f>IFERROR(MAX(IF(OR(O202="",P202="",Q202="",R202="",S202="",T202="",U202=""),"",IF(AND(MONTH(E202)=8,MONTH(F202)=8),(NETWORKDAYS(E202,F202,Lister!$D$7:$D$13)-O202)*N202/NETWORKDAYS(Lister!$D$19,Lister!$E$19,Lister!$D$7:$D$13),IF(AND(MONTH(E202)=8,F202&gt;DATE(2020,8,31)),(NETWORKDAYS(E202,Lister!$E$19,Lister!$D$7:$D$13)-O202)*N202/NETWORKDAYS(Lister!$D$19,Lister!$E$19,Lister!$D$7:$D$13),IF(E202&gt;DATE(2020,8,31),0)))),0),"")</f>
        <v/>
      </c>
      <c r="W202" s="50" t="str">
        <f>IFERROR(MAX(IF(OR(O202="",P202="",Q202="",R202="",S202="",T202="",U202=""),"",IF(AND(MONTH(E202)=9,MONTH(F202)=9),(NETWORKDAYS(E202,F202,Lister!$D$7:$D$13)-P202)*N202/NETWORKDAYS(Lister!$D$20,Lister!$E$20,Lister!$D$7:$D$13),IF(AND(MONTH(E202)=9,F202&gt;DATE(2020,9,30)),(NETWORKDAYS(E202,Lister!$E$20,Lister!$D$7:$D$13)-P202)*N202/NETWORKDAYS(Lister!$D$20,Lister!$E$20,Lister!$D$7:$D$13),IF(AND(E202&lt;DATE(2020,9,1),MONTH(F202)=9),(NETWORKDAYS(Lister!$D$20,F202,Lister!$D$7:$D$13)-P202)*N202/NETWORKDAYS(Lister!$D$20,Lister!$E$20,Lister!$D$7:$D$13),IF(AND(E202&lt;DATE(2020,9,1),F202&gt;DATE(2020,9,30)),(NETWORKDAYS(Lister!$D$20,Lister!$E$20,Lister!$D$7:$D$13)-P202)*N202/NETWORKDAYS(Lister!$D$20,Lister!$E$20,Lister!$D$7:$D$13),IF(OR(AND(E202&lt;DATE(2020,9,1),F202&lt;DATE(2020,9,1)),E202&gt;DATE(2020,9,30)),0)))))),0),"")</f>
        <v/>
      </c>
      <c r="X202" s="50" t="str">
        <f>IFERROR(MAX(IF(OR(O202="",P202="",Q202="",R202="",S202="",T202="",U202=""),"",IF(AND(MONTH(E202)=10,MONTH(F202)=10),(NETWORKDAYS(E202,F202,Lister!$D$7:$D$13)-Q202)*N202/NETWORKDAYS(Lister!$D$21,Lister!$E$21,Lister!$D$7:$D$13),IF(AND(MONTH(E202)=10,F202&gt;DATE(2020,10,31)),(NETWORKDAYS(E202,Lister!$E$21,Lister!$D$7:$D$13)-Q202)*N202/NETWORKDAYS(Lister!$D$21,Lister!$E$21,Lister!$D$7:$D$13),IF(AND(E202&lt;DATE(2020,10,1),MONTH(F202)=10),(NETWORKDAYS(Lister!$D$21,F202,Lister!$D$7:$D$13)-Q202)*N202/NETWORKDAYS(Lister!$D$21,Lister!$E$21,Lister!$D$7:$D$13),IF(AND(E202&lt;DATE(2020,31,1),F202&gt;DATE(2020,10,31)),(NETWORKDAYS(Lister!$D$21,Lister!$E$21,Lister!$D$7:$D$13)-Q202)*N202/NETWORKDAYS(Lister!$D$21,Lister!$E$21,Lister!$D$7:$D$13),IF(OR(AND(E202&lt;DATE(2020,10,1),F202&lt;DATE(2020,10,1)),E202&gt;DATE(2020,10,31)),0)))))),0),"")</f>
        <v/>
      </c>
      <c r="Y202" s="50" t="str">
        <f>IFERROR(MAX(IF(OR(O202="",P202="",Q202="",R202="",S202="",T202="",U202=""),"",IF(AND(MONTH(E202)=11,MONTH(F202)=11),(NETWORKDAYS(E202,F202,Lister!$D$7:$D$13)-R202)*N202/NETWORKDAYS(Lister!$D$22,Lister!$E$22,Lister!$D$7:$D$13),IF(AND(MONTH(E202)=11,F202&gt;DATE(2020,11,30)),(NETWORKDAYS(E202,Lister!$E$22,Lister!$D$7:$D$13)-R202)*N202/NETWORKDAYS(Lister!$D$22,Lister!$E$22,Lister!$D$7:$D$13),IF(AND(E202&lt;DATE(2020,11,1),MONTH(F202)=11),(NETWORKDAYS(Lister!$D$22,F202,Lister!$D$7:$D$13)-R202)*N202/NETWORKDAYS(Lister!$D$22,Lister!$E$22,Lister!$D$7:$D$13),IF(AND(E202&lt;DATE(2020,11,1),F202&gt;DATE(2020,11,30)),(NETWORKDAYS(Lister!$D$22,Lister!$E$22,Lister!$D$7:$D$13)-R202)*N202/NETWORKDAYS(Lister!$D$22,Lister!$E$22,Lister!$D$7:$D$13),IF(OR(AND(E202&lt;DATE(2020,11,1),F202&lt;DATE(2020,11,1)),E202&gt;DATE(2020,11,30)),0)))))),0),"")</f>
        <v/>
      </c>
      <c r="Z202" s="50" t="str">
        <f>IFERROR(MAX(IF(OR(O202="",P202="",Q202="",R202="",S202="",T202="",U202=""),"",IF(AND(MONTH(E202)=12,MONTH(F202)=12),(NETWORKDAYS(E202,F202,Lister!$D$7:$D$13)-S202)*N202/NETWORKDAYS(Lister!$D$23,Lister!$E$23,Lister!$D$7:$D$13),IF(AND(MONTH(E202)=12,F202&gt;DATE(2020,12,31)),(NETWORKDAYS(E202,Lister!$E$23,Lister!$D$7:$D$13)-S202)*N202/NETWORKDAYS(Lister!$D$23,Lister!$E$23,Lister!$D$7:$D$13),IF(AND(E202&lt;DATE(2020,12,1),MONTH(F202)=12),(NETWORKDAYS(Lister!$D$23,F202,Lister!$D$7:$D$13)-S202)*N202/NETWORKDAYS(Lister!$D$23,Lister!$E$23,Lister!$D$7:$D$13),IF(AND(E202&lt;DATE(2020,12,1),F202&gt;DATE(2020,12,31)),(NETWORKDAYS(Lister!$D$23,Lister!$E$23,Lister!$D$7:$D$13)-S202)*N202/NETWORKDAYS(Lister!$D$23,Lister!$E$23,Lister!$D$7:$D$13),IF(OR(AND(E202&lt;DATE(2020,12,1),F202&lt;DATE(2020,12,1)),E202&gt;DATE(2020,12,31)),0)))))),0),"")</f>
        <v/>
      </c>
      <c r="AA202" s="50" t="str">
        <f>IFERROR(MAX(IF(OR(O202="",P202="",Q202="",R202="",S202="",T202="",U202=""),"",IF(AND(MONTH(E202)=1,MONTH(F202)=1),(NETWORKDAYS(E202,F202,Lister!$D$7:$D$13)-T202)*N202/NETWORKDAYS(Lister!$D$24,Lister!$E$24,Lister!$D$7:$D$13),IF(AND(MONTH(E202)=1,F202&gt;DATE(2021,1,31)),(NETWORKDAYS(E202,Lister!$E$24,Lister!$D$7:$D$13)-T202)*N202/NETWORKDAYS(Lister!$D$24,Lister!$E$24,Lister!$D$7:$D$13),IF(AND(E202&lt;DATE(2021,1,1),MONTH(F202)=1),(NETWORKDAYS(Lister!$D$24,F202,Lister!$D$7:$D$13)-T202)*N202/NETWORKDAYS(Lister!$D$24,Lister!$E$24,Lister!$D$7:$D$13),IF(AND(E202&lt;DATE(2021,1,1),F202&gt;DATE(2021,1,31)),(NETWORKDAYS(Lister!$D$24,Lister!$E$24,Lister!$D$7:$D$13)-T202)*N202/NETWORKDAYS(Lister!$D$24,Lister!$E$24,Lister!$D$7:$D$13),IF(OR(AND(E202&lt;DATE(2021,1,1),F202&lt;DATE(2021,1,1)),E202&gt;DATE(2021,1,31)),0)))))),0),"")</f>
        <v/>
      </c>
      <c r="AB202" s="50" t="str">
        <f>IFERROR(MAX(IF(OR(O202="",P202="",Q202="",R202="",S202="",T202="",U202=""),"",IF(AND(MONTH(E202)=2,MONTH(F202)=2),(NETWORKDAYS(E202,F202,Lister!$D$7:$D$13)-U202)*N202/NETWORKDAYS(Lister!$D$25,Lister!$E$25,Lister!$D$7:$D$13),IF(AND(E202&lt;DATE(2021,2,1),MONTH(F202)=2),(NETWORKDAYS(Lister!$D$25,F202,Lister!$D$7:$D$13)-U202)*N202/NETWORKDAYS(Lister!$D$25,Lister!$E$25,Lister!$D$7:$D$13),IF(AND(E202&lt;DATE(2021,2,1),F202&lt;DATE(2021,2,1)),0)))),0),"")</f>
        <v/>
      </c>
      <c r="AC202" s="52" t="str">
        <f t="shared" si="13"/>
        <v/>
      </c>
    </row>
    <row r="203" spans="1:29" x14ac:dyDescent="0.35">
      <c r="A203" s="11" t="str">
        <f t="shared" si="14"/>
        <v/>
      </c>
      <c r="B203" s="33"/>
      <c r="C203" s="17"/>
      <c r="D203" s="18"/>
      <c r="E203" s="12"/>
      <c r="F203" s="12"/>
      <c r="G203" s="42" t="str">
        <f>IF(OR(E203="",F203=""),"",NETWORKDAYS(E203,F203,Lister!$D$7:$D$13))</f>
        <v/>
      </c>
      <c r="H203" s="14"/>
      <c r="I203" s="25" t="str">
        <f t="shared" si="10"/>
        <v/>
      </c>
      <c r="J203" s="47"/>
      <c r="K203" s="48"/>
      <c r="L203" s="15"/>
      <c r="M203" s="51" t="str">
        <f t="shared" si="11"/>
        <v/>
      </c>
      <c r="N203" s="49" t="str">
        <f t="shared" si="12"/>
        <v/>
      </c>
      <c r="O203" s="15"/>
      <c r="P203" s="15"/>
      <c r="Q203" s="15"/>
      <c r="R203" s="15"/>
      <c r="S203" s="15"/>
      <c r="T203" s="15"/>
      <c r="U203" s="15"/>
      <c r="V203" s="50" t="str">
        <f>IFERROR(MAX(IF(OR(O203="",P203="",Q203="",R203="",S203="",T203="",U203=""),"",IF(AND(MONTH(E203)=8,MONTH(F203)=8),(NETWORKDAYS(E203,F203,Lister!$D$7:$D$13)-O203)*N203/NETWORKDAYS(Lister!$D$19,Lister!$E$19,Lister!$D$7:$D$13),IF(AND(MONTH(E203)=8,F203&gt;DATE(2020,8,31)),(NETWORKDAYS(E203,Lister!$E$19,Lister!$D$7:$D$13)-O203)*N203/NETWORKDAYS(Lister!$D$19,Lister!$E$19,Lister!$D$7:$D$13),IF(E203&gt;DATE(2020,8,31),0)))),0),"")</f>
        <v/>
      </c>
      <c r="W203" s="50" t="str">
        <f>IFERROR(MAX(IF(OR(O203="",P203="",Q203="",R203="",S203="",T203="",U203=""),"",IF(AND(MONTH(E203)=9,MONTH(F203)=9),(NETWORKDAYS(E203,F203,Lister!$D$7:$D$13)-P203)*N203/NETWORKDAYS(Lister!$D$20,Lister!$E$20,Lister!$D$7:$D$13),IF(AND(MONTH(E203)=9,F203&gt;DATE(2020,9,30)),(NETWORKDAYS(E203,Lister!$E$20,Lister!$D$7:$D$13)-P203)*N203/NETWORKDAYS(Lister!$D$20,Lister!$E$20,Lister!$D$7:$D$13),IF(AND(E203&lt;DATE(2020,9,1),MONTH(F203)=9),(NETWORKDAYS(Lister!$D$20,F203,Lister!$D$7:$D$13)-P203)*N203/NETWORKDAYS(Lister!$D$20,Lister!$E$20,Lister!$D$7:$D$13),IF(AND(E203&lt;DATE(2020,9,1),F203&gt;DATE(2020,9,30)),(NETWORKDAYS(Lister!$D$20,Lister!$E$20,Lister!$D$7:$D$13)-P203)*N203/NETWORKDAYS(Lister!$D$20,Lister!$E$20,Lister!$D$7:$D$13),IF(OR(AND(E203&lt;DATE(2020,9,1),F203&lt;DATE(2020,9,1)),E203&gt;DATE(2020,9,30)),0)))))),0),"")</f>
        <v/>
      </c>
      <c r="X203" s="50" t="str">
        <f>IFERROR(MAX(IF(OR(O203="",P203="",Q203="",R203="",S203="",T203="",U203=""),"",IF(AND(MONTH(E203)=10,MONTH(F203)=10),(NETWORKDAYS(E203,F203,Lister!$D$7:$D$13)-Q203)*N203/NETWORKDAYS(Lister!$D$21,Lister!$E$21,Lister!$D$7:$D$13),IF(AND(MONTH(E203)=10,F203&gt;DATE(2020,10,31)),(NETWORKDAYS(E203,Lister!$E$21,Lister!$D$7:$D$13)-Q203)*N203/NETWORKDAYS(Lister!$D$21,Lister!$E$21,Lister!$D$7:$D$13),IF(AND(E203&lt;DATE(2020,10,1),MONTH(F203)=10),(NETWORKDAYS(Lister!$D$21,F203,Lister!$D$7:$D$13)-Q203)*N203/NETWORKDAYS(Lister!$D$21,Lister!$E$21,Lister!$D$7:$D$13),IF(AND(E203&lt;DATE(2020,31,1),F203&gt;DATE(2020,10,31)),(NETWORKDAYS(Lister!$D$21,Lister!$E$21,Lister!$D$7:$D$13)-Q203)*N203/NETWORKDAYS(Lister!$D$21,Lister!$E$21,Lister!$D$7:$D$13),IF(OR(AND(E203&lt;DATE(2020,10,1),F203&lt;DATE(2020,10,1)),E203&gt;DATE(2020,10,31)),0)))))),0),"")</f>
        <v/>
      </c>
      <c r="Y203" s="50" t="str">
        <f>IFERROR(MAX(IF(OR(O203="",P203="",Q203="",R203="",S203="",T203="",U203=""),"",IF(AND(MONTH(E203)=11,MONTH(F203)=11),(NETWORKDAYS(E203,F203,Lister!$D$7:$D$13)-R203)*N203/NETWORKDAYS(Lister!$D$22,Lister!$E$22,Lister!$D$7:$D$13),IF(AND(MONTH(E203)=11,F203&gt;DATE(2020,11,30)),(NETWORKDAYS(E203,Lister!$E$22,Lister!$D$7:$D$13)-R203)*N203/NETWORKDAYS(Lister!$D$22,Lister!$E$22,Lister!$D$7:$D$13),IF(AND(E203&lt;DATE(2020,11,1),MONTH(F203)=11),(NETWORKDAYS(Lister!$D$22,F203,Lister!$D$7:$D$13)-R203)*N203/NETWORKDAYS(Lister!$D$22,Lister!$E$22,Lister!$D$7:$D$13),IF(AND(E203&lt;DATE(2020,11,1),F203&gt;DATE(2020,11,30)),(NETWORKDAYS(Lister!$D$22,Lister!$E$22,Lister!$D$7:$D$13)-R203)*N203/NETWORKDAYS(Lister!$D$22,Lister!$E$22,Lister!$D$7:$D$13),IF(OR(AND(E203&lt;DATE(2020,11,1),F203&lt;DATE(2020,11,1)),E203&gt;DATE(2020,11,30)),0)))))),0),"")</f>
        <v/>
      </c>
      <c r="Z203" s="50" t="str">
        <f>IFERROR(MAX(IF(OR(O203="",P203="",Q203="",R203="",S203="",T203="",U203=""),"",IF(AND(MONTH(E203)=12,MONTH(F203)=12),(NETWORKDAYS(E203,F203,Lister!$D$7:$D$13)-S203)*N203/NETWORKDAYS(Lister!$D$23,Lister!$E$23,Lister!$D$7:$D$13),IF(AND(MONTH(E203)=12,F203&gt;DATE(2020,12,31)),(NETWORKDAYS(E203,Lister!$E$23,Lister!$D$7:$D$13)-S203)*N203/NETWORKDAYS(Lister!$D$23,Lister!$E$23,Lister!$D$7:$D$13),IF(AND(E203&lt;DATE(2020,12,1),MONTH(F203)=12),(NETWORKDAYS(Lister!$D$23,F203,Lister!$D$7:$D$13)-S203)*N203/NETWORKDAYS(Lister!$D$23,Lister!$E$23,Lister!$D$7:$D$13),IF(AND(E203&lt;DATE(2020,12,1),F203&gt;DATE(2020,12,31)),(NETWORKDAYS(Lister!$D$23,Lister!$E$23,Lister!$D$7:$D$13)-S203)*N203/NETWORKDAYS(Lister!$D$23,Lister!$E$23,Lister!$D$7:$D$13),IF(OR(AND(E203&lt;DATE(2020,12,1),F203&lt;DATE(2020,12,1)),E203&gt;DATE(2020,12,31)),0)))))),0),"")</f>
        <v/>
      </c>
      <c r="AA203" s="50" t="str">
        <f>IFERROR(MAX(IF(OR(O203="",P203="",Q203="",R203="",S203="",T203="",U203=""),"",IF(AND(MONTH(E203)=1,MONTH(F203)=1),(NETWORKDAYS(E203,F203,Lister!$D$7:$D$13)-T203)*N203/NETWORKDAYS(Lister!$D$24,Lister!$E$24,Lister!$D$7:$D$13),IF(AND(MONTH(E203)=1,F203&gt;DATE(2021,1,31)),(NETWORKDAYS(E203,Lister!$E$24,Lister!$D$7:$D$13)-T203)*N203/NETWORKDAYS(Lister!$D$24,Lister!$E$24,Lister!$D$7:$D$13),IF(AND(E203&lt;DATE(2021,1,1),MONTH(F203)=1),(NETWORKDAYS(Lister!$D$24,F203,Lister!$D$7:$D$13)-T203)*N203/NETWORKDAYS(Lister!$D$24,Lister!$E$24,Lister!$D$7:$D$13),IF(AND(E203&lt;DATE(2021,1,1),F203&gt;DATE(2021,1,31)),(NETWORKDAYS(Lister!$D$24,Lister!$E$24,Lister!$D$7:$D$13)-T203)*N203/NETWORKDAYS(Lister!$D$24,Lister!$E$24,Lister!$D$7:$D$13),IF(OR(AND(E203&lt;DATE(2021,1,1),F203&lt;DATE(2021,1,1)),E203&gt;DATE(2021,1,31)),0)))))),0),"")</f>
        <v/>
      </c>
      <c r="AB203" s="50" t="str">
        <f>IFERROR(MAX(IF(OR(O203="",P203="",Q203="",R203="",S203="",T203="",U203=""),"",IF(AND(MONTH(E203)=2,MONTH(F203)=2),(NETWORKDAYS(E203,F203,Lister!$D$7:$D$13)-U203)*N203/NETWORKDAYS(Lister!$D$25,Lister!$E$25,Lister!$D$7:$D$13),IF(AND(E203&lt;DATE(2021,2,1),MONTH(F203)=2),(NETWORKDAYS(Lister!$D$25,F203,Lister!$D$7:$D$13)-U203)*N203/NETWORKDAYS(Lister!$D$25,Lister!$E$25,Lister!$D$7:$D$13),IF(AND(E203&lt;DATE(2021,2,1),F203&lt;DATE(2021,2,1)),0)))),0),"")</f>
        <v/>
      </c>
      <c r="AC203" s="52" t="str">
        <f t="shared" si="13"/>
        <v/>
      </c>
    </row>
    <row r="204" spans="1:29" x14ac:dyDescent="0.35">
      <c r="A204" s="11" t="str">
        <f t="shared" si="14"/>
        <v/>
      </c>
      <c r="B204" s="33"/>
      <c r="C204" s="17"/>
      <c r="D204" s="18"/>
      <c r="E204" s="12"/>
      <c r="F204" s="12"/>
      <c r="G204" s="42" t="str">
        <f>IF(OR(E204="",F204=""),"",NETWORKDAYS(E204,F204,Lister!$D$7:$D$13))</f>
        <v/>
      </c>
      <c r="H204" s="14"/>
      <c r="I204" s="25" t="str">
        <f t="shared" si="10"/>
        <v/>
      </c>
      <c r="J204" s="47"/>
      <c r="K204" s="48"/>
      <c r="L204" s="15"/>
      <c r="M204" s="51" t="str">
        <f t="shared" si="11"/>
        <v/>
      </c>
      <c r="N204" s="49" t="str">
        <f t="shared" si="12"/>
        <v/>
      </c>
      <c r="O204" s="15"/>
      <c r="P204" s="15"/>
      <c r="Q204" s="15"/>
      <c r="R204" s="15"/>
      <c r="S204" s="15"/>
      <c r="T204" s="15"/>
      <c r="U204" s="15"/>
      <c r="V204" s="50" t="str">
        <f>IFERROR(MAX(IF(OR(O204="",P204="",Q204="",R204="",S204="",T204="",U204=""),"",IF(AND(MONTH(E204)=8,MONTH(F204)=8),(NETWORKDAYS(E204,F204,Lister!$D$7:$D$13)-O204)*N204/NETWORKDAYS(Lister!$D$19,Lister!$E$19,Lister!$D$7:$D$13),IF(AND(MONTH(E204)=8,F204&gt;DATE(2020,8,31)),(NETWORKDAYS(E204,Lister!$E$19,Lister!$D$7:$D$13)-O204)*N204/NETWORKDAYS(Lister!$D$19,Lister!$E$19,Lister!$D$7:$D$13),IF(E204&gt;DATE(2020,8,31),0)))),0),"")</f>
        <v/>
      </c>
      <c r="W204" s="50" t="str">
        <f>IFERROR(MAX(IF(OR(O204="",P204="",Q204="",R204="",S204="",T204="",U204=""),"",IF(AND(MONTH(E204)=9,MONTH(F204)=9),(NETWORKDAYS(E204,F204,Lister!$D$7:$D$13)-P204)*N204/NETWORKDAYS(Lister!$D$20,Lister!$E$20,Lister!$D$7:$D$13),IF(AND(MONTH(E204)=9,F204&gt;DATE(2020,9,30)),(NETWORKDAYS(E204,Lister!$E$20,Lister!$D$7:$D$13)-P204)*N204/NETWORKDAYS(Lister!$D$20,Lister!$E$20,Lister!$D$7:$D$13),IF(AND(E204&lt;DATE(2020,9,1),MONTH(F204)=9),(NETWORKDAYS(Lister!$D$20,F204,Lister!$D$7:$D$13)-P204)*N204/NETWORKDAYS(Lister!$D$20,Lister!$E$20,Lister!$D$7:$D$13),IF(AND(E204&lt;DATE(2020,9,1),F204&gt;DATE(2020,9,30)),(NETWORKDAYS(Lister!$D$20,Lister!$E$20,Lister!$D$7:$D$13)-P204)*N204/NETWORKDAYS(Lister!$D$20,Lister!$E$20,Lister!$D$7:$D$13),IF(OR(AND(E204&lt;DATE(2020,9,1),F204&lt;DATE(2020,9,1)),E204&gt;DATE(2020,9,30)),0)))))),0),"")</f>
        <v/>
      </c>
      <c r="X204" s="50" t="str">
        <f>IFERROR(MAX(IF(OR(O204="",P204="",Q204="",R204="",S204="",T204="",U204=""),"",IF(AND(MONTH(E204)=10,MONTH(F204)=10),(NETWORKDAYS(E204,F204,Lister!$D$7:$D$13)-Q204)*N204/NETWORKDAYS(Lister!$D$21,Lister!$E$21,Lister!$D$7:$D$13),IF(AND(MONTH(E204)=10,F204&gt;DATE(2020,10,31)),(NETWORKDAYS(E204,Lister!$E$21,Lister!$D$7:$D$13)-Q204)*N204/NETWORKDAYS(Lister!$D$21,Lister!$E$21,Lister!$D$7:$D$13),IF(AND(E204&lt;DATE(2020,10,1),MONTH(F204)=10),(NETWORKDAYS(Lister!$D$21,F204,Lister!$D$7:$D$13)-Q204)*N204/NETWORKDAYS(Lister!$D$21,Lister!$E$21,Lister!$D$7:$D$13),IF(AND(E204&lt;DATE(2020,31,1),F204&gt;DATE(2020,10,31)),(NETWORKDAYS(Lister!$D$21,Lister!$E$21,Lister!$D$7:$D$13)-Q204)*N204/NETWORKDAYS(Lister!$D$21,Lister!$E$21,Lister!$D$7:$D$13),IF(OR(AND(E204&lt;DATE(2020,10,1),F204&lt;DATE(2020,10,1)),E204&gt;DATE(2020,10,31)),0)))))),0),"")</f>
        <v/>
      </c>
      <c r="Y204" s="50" t="str">
        <f>IFERROR(MAX(IF(OR(O204="",P204="",Q204="",R204="",S204="",T204="",U204=""),"",IF(AND(MONTH(E204)=11,MONTH(F204)=11),(NETWORKDAYS(E204,F204,Lister!$D$7:$D$13)-R204)*N204/NETWORKDAYS(Lister!$D$22,Lister!$E$22,Lister!$D$7:$D$13),IF(AND(MONTH(E204)=11,F204&gt;DATE(2020,11,30)),(NETWORKDAYS(E204,Lister!$E$22,Lister!$D$7:$D$13)-R204)*N204/NETWORKDAYS(Lister!$D$22,Lister!$E$22,Lister!$D$7:$D$13),IF(AND(E204&lt;DATE(2020,11,1),MONTH(F204)=11),(NETWORKDAYS(Lister!$D$22,F204,Lister!$D$7:$D$13)-R204)*N204/NETWORKDAYS(Lister!$D$22,Lister!$E$22,Lister!$D$7:$D$13),IF(AND(E204&lt;DATE(2020,11,1),F204&gt;DATE(2020,11,30)),(NETWORKDAYS(Lister!$D$22,Lister!$E$22,Lister!$D$7:$D$13)-R204)*N204/NETWORKDAYS(Lister!$D$22,Lister!$E$22,Lister!$D$7:$D$13),IF(OR(AND(E204&lt;DATE(2020,11,1),F204&lt;DATE(2020,11,1)),E204&gt;DATE(2020,11,30)),0)))))),0),"")</f>
        <v/>
      </c>
      <c r="Z204" s="50" t="str">
        <f>IFERROR(MAX(IF(OR(O204="",P204="",Q204="",R204="",S204="",T204="",U204=""),"",IF(AND(MONTH(E204)=12,MONTH(F204)=12),(NETWORKDAYS(E204,F204,Lister!$D$7:$D$13)-S204)*N204/NETWORKDAYS(Lister!$D$23,Lister!$E$23,Lister!$D$7:$D$13),IF(AND(MONTH(E204)=12,F204&gt;DATE(2020,12,31)),(NETWORKDAYS(E204,Lister!$E$23,Lister!$D$7:$D$13)-S204)*N204/NETWORKDAYS(Lister!$D$23,Lister!$E$23,Lister!$D$7:$D$13),IF(AND(E204&lt;DATE(2020,12,1),MONTH(F204)=12),(NETWORKDAYS(Lister!$D$23,F204,Lister!$D$7:$D$13)-S204)*N204/NETWORKDAYS(Lister!$D$23,Lister!$E$23,Lister!$D$7:$D$13),IF(AND(E204&lt;DATE(2020,12,1),F204&gt;DATE(2020,12,31)),(NETWORKDAYS(Lister!$D$23,Lister!$E$23,Lister!$D$7:$D$13)-S204)*N204/NETWORKDAYS(Lister!$D$23,Lister!$E$23,Lister!$D$7:$D$13),IF(OR(AND(E204&lt;DATE(2020,12,1),F204&lt;DATE(2020,12,1)),E204&gt;DATE(2020,12,31)),0)))))),0),"")</f>
        <v/>
      </c>
      <c r="AA204" s="50" t="str">
        <f>IFERROR(MAX(IF(OR(O204="",P204="",Q204="",R204="",S204="",T204="",U204=""),"",IF(AND(MONTH(E204)=1,MONTH(F204)=1),(NETWORKDAYS(E204,F204,Lister!$D$7:$D$13)-T204)*N204/NETWORKDAYS(Lister!$D$24,Lister!$E$24,Lister!$D$7:$D$13),IF(AND(MONTH(E204)=1,F204&gt;DATE(2021,1,31)),(NETWORKDAYS(E204,Lister!$E$24,Lister!$D$7:$D$13)-T204)*N204/NETWORKDAYS(Lister!$D$24,Lister!$E$24,Lister!$D$7:$D$13),IF(AND(E204&lt;DATE(2021,1,1),MONTH(F204)=1),(NETWORKDAYS(Lister!$D$24,F204,Lister!$D$7:$D$13)-T204)*N204/NETWORKDAYS(Lister!$D$24,Lister!$E$24,Lister!$D$7:$D$13),IF(AND(E204&lt;DATE(2021,1,1),F204&gt;DATE(2021,1,31)),(NETWORKDAYS(Lister!$D$24,Lister!$E$24,Lister!$D$7:$D$13)-T204)*N204/NETWORKDAYS(Lister!$D$24,Lister!$E$24,Lister!$D$7:$D$13),IF(OR(AND(E204&lt;DATE(2021,1,1),F204&lt;DATE(2021,1,1)),E204&gt;DATE(2021,1,31)),0)))))),0),"")</f>
        <v/>
      </c>
      <c r="AB204" s="50" t="str">
        <f>IFERROR(MAX(IF(OR(O204="",P204="",Q204="",R204="",S204="",T204="",U204=""),"",IF(AND(MONTH(E204)=2,MONTH(F204)=2),(NETWORKDAYS(E204,F204,Lister!$D$7:$D$13)-U204)*N204/NETWORKDAYS(Lister!$D$25,Lister!$E$25,Lister!$D$7:$D$13),IF(AND(E204&lt;DATE(2021,2,1),MONTH(F204)=2),(NETWORKDAYS(Lister!$D$25,F204,Lister!$D$7:$D$13)-U204)*N204/NETWORKDAYS(Lister!$D$25,Lister!$E$25,Lister!$D$7:$D$13),IF(AND(E204&lt;DATE(2021,2,1),F204&lt;DATE(2021,2,1)),0)))),0),"")</f>
        <v/>
      </c>
      <c r="AC204" s="52" t="str">
        <f t="shared" si="13"/>
        <v/>
      </c>
    </row>
    <row r="205" spans="1:29" x14ac:dyDescent="0.35">
      <c r="A205" s="11" t="str">
        <f t="shared" si="14"/>
        <v/>
      </c>
      <c r="B205" s="33"/>
      <c r="C205" s="17"/>
      <c r="D205" s="18"/>
      <c r="E205" s="12"/>
      <c r="F205" s="12"/>
      <c r="G205" s="42" t="str">
        <f>IF(OR(E205="",F205=""),"",NETWORKDAYS(E205,F205,Lister!$D$7:$D$13))</f>
        <v/>
      </c>
      <c r="H205" s="14"/>
      <c r="I205" s="25" t="str">
        <f t="shared" si="10"/>
        <v/>
      </c>
      <c r="J205" s="47"/>
      <c r="K205" s="48"/>
      <c r="L205" s="15"/>
      <c r="M205" s="51" t="str">
        <f t="shared" si="11"/>
        <v/>
      </c>
      <c r="N205" s="49" t="str">
        <f t="shared" si="12"/>
        <v/>
      </c>
      <c r="O205" s="15"/>
      <c r="P205" s="15"/>
      <c r="Q205" s="15"/>
      <c r="R205" s="15"/>
      <c r="S205" s="15"/>
      <c r="T205" s="15"/>
      <c r="U205" s="15"/>
      <c r="V205" s="50" t="str">
        <f>IFERROR(MAX(IF(OR(O205="",P205="",Q205="",R205="",S205="",T205="",U205=""),"",IF(AND(MONTH(E205)=8,MONTH(F205)=8),(NETWORKDAYS(E205,F205,Lister!$D$7:$D$13)-O205)*N205/NETWORKDAYS(Lister!$D$19,Lister!$E$19,Lister!$D$7:$D$13),IF(AND(MONTH(E205)=8,F205&gt;DATE(2020,8,31)),(NETWORKDAYS(E205,Lister!$E$19,Lister!$D$7:$D$13)-O205)*N205/NETWORKDAYS(Lister!$D$19,Lister!$E$19,Lister!$D$7:$D$13),IF(E205&gt;DATE(2020,8,31),0)))),0),"")</f>
        <v/>
      </c>
      <c r="W205" s="50" t="str">
        <f>IFERROR(MAX(IF(OR(O205="",P205="",Q205="",R205="",S205="",T205="",U205=""),"",IF(AND(MONTH(E205)=9,MONTH(F205)=9),(NETWORKDAYS(E205,F205,Lister!$D$7:$D$13)-P205)*N205/NETWORKDAYS(Lister!$D$20,Lister!$E$20,Lister!$D$7:$D$13),IF(AND(MONTH(E205)=9,F205&gt;DATE(2020,9,30)),(NETWORKDAYS(E205,Lister!$E$20,Lister!$D$7:$D$13)-P205)*N205/NETWORKDAYS(Lister!$D$20,Lister!$E$20,Lister!$D$7:$D$13),IF(AND(E205&lt;DATE(2020,9,1),MONTH(F205)=9),(NETWORKDAYS(Lister!$D$20,F205,Lister!$D$7:$D$13)-P205)*N205/NETWORKDAYS(Lister!$D$20,Lister!$E$20,Lister!$D$7:$D$13),IF(AND(E205&lt;DATE(2020,9,1),F205&gt;DATE(2020,9,30)),(NETWORKDAYS(Lister!$D$20,Lister!$E$20,Lister!$D$7:$D$13)-P205)*N205/NETWORKDAYS(Lister!$D$20,Lister!$E$20,Lister!$D$7:$D$13),IF(OR(AND(E205&lt;DATE(2020,9,1),F205&lt;DATE(2020,9,1)),E205&gt;DATE(2020,9,30)),0)))))),0),"")</f>
        <v/>
      </c>
      <c r="X205" s="50" t="str">
        <f>IFERROR(MAX(IF(OR(O205="",P205="",Q205="",R205="",S205="",T205="",U205=""),"",IF(AND(MONTH(E205)=10,MONTH(F205)=10),(NETWORKDAYS(E205,F205,Lister!$D$7:$D$13)-Q205)*N205/NETWORKDAYS(Lister!$D$21,Lister!$E$21,Lister!$D$7:$D$13),IF(AND(MONTH(E205)=10,F205&gt;DATE(2020,10,31)),(NETWORKDAYS(E205,Lister!$E$21,Lister!$D$7:$D$13)-Q205)*N205/NETWORKDAYS(Lister!$D$21,Lister!$E$21,Lister!$D$7:$D$13),IF(AND(E205&lt;DATE(2020,10,1),MONTH(F205)=10),(NETWORKDAYS(Lister!$D$21,F205,Lister!$D$7:$D$13)-Q205)*N205/NETWORKDAYS(Lister!$D$21,Lister!$E$21,Lister!$D$7:$D$13),IF(AND(E205&lt;DATE(2020,31,1),F205&gt;DATE(2020,10,31)),(NETWORKDAYS(Lister!$D$21,Lister!$E$21,Lister!$D$7:$D$13)-Q205)*N205/NETWORKDAYS(Lister!$D$21,Lister!$E$21,Lister!$D$7:$D$13),IF(OR(AND(E205&lt;DATE(2020,10,1),F205&lt;DATE(2020,10,1)),E205&gt;DATE(2020,10,31)),0)))))),0),"")</f>
        <v/>
      </c>
      <c r="Y205" s="50" t="str">
        <f>IFERROR(MAX(IF(OR(O205="",P205="",Q205="",R205="",S205="",T205="",U205=""),"",IF(AND(MONTH(E205)=11,MONTH(F205)=11),(NETWORKDAYS(E205,F205,Lister!$D$7:$D$13)-R205)*N205/NETWORKDAYS(Lister!$D$22,Lister!$E$22,Lister!$D$7:$D$13),IF(AND(MONTH(E205)=11,F205&gt;DATE(2020,11,30)),(NETWORKDAYS(E205,Lister!$E$22,Lister!$D$7:$D$13)-R205)*N205/NETWORKDAYS(Lister!$D$22,Lister!$E$22,Lister!$D$7:$D$13),IF(AND(E205&lt;DATE(2020,11,1),MONTH(F205)=11),(NETWORKDAYS(Lister!$D$22,F205,Lister!$D$7:$D$13)-R205)*N205/NETWORKDAYS(Lister!$D$22,Lister!$E$22,Lister!$D$7:$D$13),IF(AND(E205&lt;DATE(2020,11,1),F205&gt;DATE(2020,11,30)),(NETWORKDAYS(Lister!$D$22,Lister!$E$22,Lister!$D$7:$D$13)-R205)*N205/NETWORKDAYS(Lister!$D$22,Lister!$E$22,Lister!$D$7:$D$13),IF(OR(AND(E205&lt;DATE(2020,11,1),F205&lt;DATE(2020,11,1)),E205&gt;DATE(2020,11,30)),0)))))),0),"")</f>
        <v/>
      </c>
      <c r="Z205" s="50" t="str">
        <f>IFERROR(MAX(IF(OR(O205="",P205="",Q205="",R205="",S205="",T205="",U205=""),"",IF(AND(MONTH(E205)=12,MONTH(F205)=12),(NETWORKDAYS(E205,F205,Lister!$D$7:$D$13)-S205)*N205/NETWORKDAYS(Lister!$D$23,Lister!$E$23,Lister!$D$7:$D$13),IF(AND(MONTH(E205)=12,F205&gt;DATE(2020,12,31)),(NETWORKDAYS(E205,Lister!$E$23,Lister!$D$7:$D$13)-S205)*N205/NETWORKDAYS(Lister!$D$23,Lister!$E$23,Lister!$D$7:$D$13),IF(AND(E205&lt;DATE(2020,12,1),MONTH(F205)=12),(NETWORKDAYS(Lister!$D$23,F205,Lister!$D$7:$D$13)-S205)*N205/NETWORKDAYS(Lister!$D$23,Lister!$E$23,Lister!$D$7:$D$13),IF(AND(E205&lt;DATE(2020,12,1),F205&gt;DATE(2020,12,31)),(NETWORKDAYS(Lister!$D$23,Lister!$E$23,Lister!$D$7:$D$13)-S205)*N205/NETWORKDAYS(Lister!$D$23,Lister!$E$23,Lister!$D$7:$D$13),IF(OR(AND(E205&lt;DATE(2020,12,1),F205&lt;DATE(2020,12,1)),E205&gt;DATE(2020,12,31)),0)))))),0),"")</f>
        <v/>
      </c>
      <c r="AA205" s="50" t="str">
        <f>IFERROR(MAX(IF(OR(O205="",P205="",Q205="",R205="",S205="",T205="",U205=""),"",IF(AND(MONTH(E205)=1,MONTH(F205)=1),(NETWORKDAYS(E205,F205,Lister!$D$7:$D$13)-T205)*N205/NETWORKDAYS(Lister!$D$24,Lister!$E$24,Lister!$D$7:$D$13),IF(AND(MONTH(E205)=1,F205&gt;DATE(2021,1,31)),(NETWORKDAYS(E205,Lister!$E$24,Lister!$D$7:$D$13)-T205)*N205/NETWORKDAYS(Lister!$D$24,Lister!$E$24,Lister!$D$7:$D$13),IF(AND(E205&lt;DATE(2021,1,1),MONTH(F205)=1),(NETWORKDAYS(Lister!$D$24,F205,Lister!$D$7:$D$13)-T205)*N205/NETWORKDAYS(Lister!$D$24,Lister!$E$24,Lister!$D$7:$D$13),IF(AND(E205&lt;DATE(2021,1,1),F205&gt;DATE(2021,1,31)),(NETWORKDAYS(Lister!$D$24,Lister!$E$24,Lister!$D$7:$D$13)-T205)*N205/NETWORKDAYS(Lister!$D$24,Lister!$E$24,Lister!$D$7:$D$13),IF(OR(AND(E205&lt;DATE(2021,1,1),F205&lt;DATE(2021,1,1)),E205&gt;DATE(2021,1,31)),0)))))),0),"")</f>
        <v/>
      </c>
      <c r="AB205" s="50" t="str">
        <f>IFERROR(MAX(IF(OR(O205="",P205="",Q205="",R205="",S205="",T205="",U205=""),"",IF(AND(MONTH(E205)=2,MONTH(F205)=2),(NETWORKDAYS(E205,F205,Lister!$D$7:$D$13)-U205)*N205/NETWORKDAYS(Lister!$D$25,Lister!$E$25,Lister!$D$7:$D$13),IF(AND(E205&lt;DATE(2021,2,1),MONTH(F205)=2),(NETWORKDAYS(Lister!$D$25,F205,Lister!$D$7:$D$13)-U205)*N205/NETWORKDAYS(Lister!$D$25,Lister!$E$25,Lister!$D$7:$D$13),IF(AND(E205&lt;DATE(2021,2,1),F205&lt;DATE(2021,2,1)),0)))),0),"")</f>
        <v/>
      </c>
      <c r="AC205" s="52" t="str">
        <f t="shared" si="13"/>
        <v/>
      </c>
    </row>
    <row r="206" spans="1:29" x14ac:dyDescent="0.35">
      <c r="A206" s="11" t="str">
        <f t="shared" si="14"/>
        <v/>
      </c>
      <c r="B206" s="33"/>
      <c r="C206" s="17"/>
      <c r="D206" s="18"/>
      <c r="E206" s="12"/>
      <c r="F206" s="12"/>
      <c r="G206" s="42" t="str">
        <f>IF(OR(E206="",F206=""),"",NETWORKDAYS(E206,F206,Lister!$D$7:$D$13))</f>
        <v/>
      </c>
      <c r="H206" s="14"/>
      <c r="I206" s="25" t="str">
        <f t="shared" si="10"/>
        <v/>
      </c>
      <c r="J206" s="47"/>
      <c r="K206" s="48"/>
      <c r="L206" s="15"/>
      <c r="M206" s="51" t="str">
        <f t="shared" si="11"/>
        <v/>
      </c>
      <c r="N206" s="49" t="str">
        <f t="shared" si="12"/>
        <v/>
      </c>
      <c r="O206" s="15"/>
      <c r="P206" s="15"/>
      <c r="Q206" s="15"/>
      <c r="R206" s="15"/>
      <c r="S206" s="15"/>
      <c r="T206" s="15"/>
      <c r="U206" s="15"/>
      <c r="V206" s="50" t="str">
        <f>IFERROR(MAX(IF(OR(O206="",P206="",Q206="",R206="",S206="",T206="",U206=""),"",IF(AND(MONTH(E206)=8,MONTH(F206)=8),(NETWORKDAYS(E206,F206,Lister!$D$7:$D$13)-O206)*N206/NETWORKDAYS(Lister!$D$19,Lister!$E$19,Lister!$D$7:$D$13),IF(AND(MONTH(E206)=8,F206&gt;DATE(2020,8,31)),(NETWORKDAYS(E206,Lister!$E$19,Lister!$D$7:$D$13)-O206)*N206/NETWORKDAYS(Lister!$D$19,Lister!$E$19,Lister!$D$7:$D$13),IF(E206&gt;DATE(2020,8,31),0)))),0),"")</f>
        <v/>
      </c>
      <c r="W206" s="50" t="str">
        <f>IFERROR(MAX(IF(OR(O206="",P206="",Q206="",R206="",S206="",T206="",U206=""),"",IF(AND(MONTH(E206)=9,MONTH(F206)=9),(NETWORKDAYS(E206,F206,Lister!$D$7:$D$13)-P206)*N206/NETWORKDAYS(Lister!$D$20,Lister!$E$20,Lister!$D$7:$D$13),IF(AND(MONTH(E206)=9,F206&gt;DATE(2020,9,30)),(NETWORKDAYS(E206,Lister!$E$20,Lister!$D$7:$D$13)-P206)*N206/NETWORKDAYS(Lister!$D$20,Lister!$E$20,Lister!$D$7:$D$13),IF(AND(E206&lt;DATE(2020,9,1),MONTH(F206)=9),(NETWORKDAYS(Lister!$D$20,F206,Lister!$D$7:$D$13)-P206)*N206/NETWORKDAYS(Lister!$D$20,Lister!$E$20,Lister!$D$7:$D$13),IF(AND(E206&lt;DATE(2020,9,1),F206&gt;DATE(2020,9,30)),(NETWORKDAYS(Lister!$D$20,Lister!$E$20,Lister!$D$7:$D$13)-P206)*N206/NETWORKDAYS(Lister!$D$20,Lister!$E$20,Lister!$D$7:$D$13),IF(OR(AND(E206&lt;DATE(2020,9,1),F206&lt;DATE(2020,9,1)),E206&gt;DATE(2020,9,30)),0)))))),0),"")</f>
        <v/>
      </c>
      <c r="X206" s="50" t="str">
        <f>IFERROR(MAX(IF(OR(O206="",P206="",Q206="",R206="",S206="",T206="",U206=""),"",IF(AND(MONTH(E206)=10,MONTH(F206)=10),(NETWORKDAYS(E206,F206,Lister!$D$7:$D$13)-Q206)*N206/NETWORKDAYS(Lister!$D$21,Lister!$E$21,Lister!$D$7:$D$13),IF(AND(MONTH(E206)=10,F206&gt;DATE(2020,10,31)),(NETWORKDAYS(E206,Lister!$E$21,Lister!$D$7:$D$13)-Q206)*N206/NETWORKDAYS(Lister!$D$21,Lister!$E$21,Lister!$D$7:$D$13),IF(AND(E206&lt;DATE(2020,10,1),MONTH(F206)=10),(NETWORKDAYS(Lister!$D$21,F206,Lister!$D$7:$D$13)-Q206)*N206/NETWORKDAYS(Lister!$D$21,Lister!$E$21,Lister!$D$7:$D$13),IF(AND(E206&lt;DATE(2020,31,1),F206&gt;DATE(2020,10,31)),(NETWORKDAYS(Lister!$D$21,Lister!$E$21,Lister!$D$7:$D$13)-Q206)*N206/NETWORKDAYS(Lister!$D$21,Lister!$E$21,Lister!$D$7:$D$13),IF(OR(AND(E206&lt;DATE(2020,10,1),F206&lt;DATE(2020,10,1)),E206&gt;DATE(2020,10,31)),0)))))),0),"")</f>
        <v/>
      </c>
      <c r="Y206" s="50" t="str">
        <f>IFERROR(MAX(IF(OR(O206="",P206="",Q206="",R206="",S206="",T206="",U206=""),"",IF(AND(MONTH(E206)=11,MONTH(F206)=11),(NETWORKDAYS(E206,F206,Lister!$D$7:$D$13)-R206)*N206/NETWORKDAYS(Lister!$D$22,Lister!$E$22,Lister!$D$7:$D$13),IF(AND(MONTH(E206)=11,F206&gt;DATE(2020,11,30)),(NETWORKDAYS(E206,Lister!$E$22,Lister!$D$7:$D$13)-R206)*N206/NETWORKDAYS(Lister!$D$22,Lister!$E$22,Lister!$D$7:$D$13),IF(AND(E206&lt;DATE(2020,11,1),MONTH(F206)=11),(NETWORKDAYS(Lister!$D$22,F206,Lister!$D$7:$D$13)-R206)*N206/NETWORKDAYS(Lister!$D$22,Lister!$E$22,Lister!$D$7:$D$13),IF(AND(E206&lt;DATE(2020,11,1),F206&gt;DATE(2020,11,30)),(NETWORKDAYS(Lister!$D$22,Lister!$E$22,Lister!$D$7:$D$13)-R206)*N206/NETWORKDAYS(Lister!$D$22,Lister!$E$22,Lister!$D$7:$D$13),IF(OR(AND(E206&lt;DATE(2020,11,1),F206&lt;DATE(2020,11,1)),E206&gt;DATE(2020,11,30)),0)))))),0),"")</f>
        <v/>
      </c>
      <c r="Z206" s="50" t="str">
        <f>IFERROR(MAX(IF(OR(O206="",P206="",Q206="",R206="",S206="",T206="",U206=""),"",IF(AND(MONTH(E206)=12,MONTH(F206)=12),(NETWORKDAYS(E206,F206,Lister!$D$7:$D$13)-S206)*N206/NETWORKDAYS(Lister!$D$23,Lister!$E$23,Lister!$D$7:$D$13),IF(AND(MONTH(E206)=12,F206&gt;DATE(2020,12,31)),(NETWORKDAYS(E206,Lister!$E$23,Lister!$D$7:$D$13)-S206)*N206/NETWORKDAYS(Lister!$D$23,Lister!$E$23,Lister!$D$7:$D$13),IF(AND(E206&lt;DATE(2020,12,1),MONTH(F206)=12),(NETWORKDAYS(Lister!$D$23,F206,Lister!$D$7:$D$13)-S206)*N206/NETWORKDAYS(Lister!$D$23,Lister!$E$23,Lister!$D$7:$D$13),IF(AND(E206&lt;DATE(2020,12,1),F206&gt;DATE(2020,12,31)),(NETWORKDAYS(Lister!$D$23,Lister!$E$23,Lister!$D$7:$D$13)-S206)*N206/NETWORKDAYS(Lister!$D$23,Lister!$E$23,Lister!$D$7:$D$13),IF(OR(AND(E206&lt;DATE(2020,12,1),F206&lt;DATE(2020,12,1)),E206&gt;DATE(2020,12,31)),0)))))),0),"")</f>
        <v/>
      </c>
      <c r="AA206" s="50" t="str">
        <f>IFERROR(MAX(IF(OR(O206="",P206="",Q206="",R206="",S206="",T206="",U206=""),"",IF(AND(MONTH(E206)=1,MONTH(F206)=1),(NETWORKDAYS(E206,F206,Lister!$D$7:$D$13)-T206)*N206/NETWORKDAYS(Lister!$D$24,Lister!$E$24,Lister!$D$7:$D$13),IF(AND(MONTH(E206)=1,F206&gt;DATE(2021,1,31)),(NETWORKDAYS(E206,Lister!$E$24,Lister!$D$7:$D$13)-T206)*N206/NETWORKDAYS(Lister!$D$24,Lister!$E$24,Lister!$D$7:$D$13),IF(AND(E206&lt;DATE(2021,1,1),MONTH(F206)=1),(NETWORKDAYS(Lister!$D$24,F206,Lister!$D$7:$D$13)-T206)*N206/NETWORKDAYS(Lister!$D$24,Lister!$E$24,Lister!$D$7:$D$13),IF(AND(E206&lt;DATE(2021,1,1),F206&gt;DATE(2021,1,31)),(NETWORKDAYS(Lister!$D$24,Lister!$E$24,Lister!$D$7:$D$13)-T206)*N206/NETWORKDAYS(Lister!$D$24,Lister!$E$24,Lister!$D$7:$D$13),IF(OR(AND(E206&lt;DATE(2021,1,1),F206&lt;DATE(2021,1,1)),E206&gt;DATE(2021,1,31)),0)))))),0),"")</f>
        <v/>
      </c>
      <c r="AB206" s="50" t="str">
        <f>IFERROR(MAX(IF(OR(O206="",P206="",Q206="",R206="",S206="",T206="",U206=""),"",IF(AND(MONTH(E206)=2,MONTH(F206)=2),(NETWORKDAYS(E206,F206,Lister!$D$7:$D$13)-U206)*N206/NETWORKDAYS(Lister!$D$25,Lister!$E$25,Lister!$D$7:$D$13),IF(AND(E206&lt;DATE(2021,2,1),MONTH(F206)=2),(NETWORKDAYS(Lister!$D$25,F206,Lister!$D$7:$D$13)-U206)*N206/NETWORKDAYS(Lister!$D$25,Lister!$E$25,Lister!$D$7:$D$13),IF(AND(E206&lt;DATE(2021,2,1),F206&lt;DATE(2021,2,1)),0)))),0),"")</f>
        <v/>
      </c>
      <c r="AC206" s="52" t="str">
        <f t="shared" si="13"/>
        <v/>
      </c>
    </row>
    <row r="207" spans="1:29" x14ac:dyDescent="0.35">
      <c r="A207" s="11" t="str">
        <f t="shared" si="14"/>
        <v/>
      </c>
      <c r="B207" s="33"/>
      <c r="C207" s="17"/>
      <c r="D207" s="18"/>
      <c r="E207" s="12"/>
      <c r="F207" s="12"/>
      <c r="G207" s="42" t="str">
        <f>IF(OR(E207="",F207=""),"",NETWORKDAYS(E207,F207,Lister!$D$7:$D$13))</f>
        <v/>
      </c>
      <c r="H207" s="14"/>
      <c r="I207" s="25" t="str">
        <f t="shared" si="10"/>
        <v/>
      </c>
      <c r="J207" s="47"/>
      <c r="K207" s="48"/>
      <c r="L207" s="15"/>
      <c r="M207" s="51" t="str">
        <f t="shared" si="11"/>
        <v/>
      </c>
      <c r="N207" s="49" t="str">
        <f t="shared" si="12"/>
        <v/>
      </c>
      <c r="O207" s="15"/>
      <c r="P207" s="15"/>
      <c r="Q207" s="15"/>
      <c r="R207" s="15"/>
      <c r="S207" s="15"/>
      <c r="T207" s="15"/>
      <c r="U207" s="15"/>
      <c r="V207" s="50" t="str">
        <f>IFERROR(MAX(IF(OR(O207="",P207="",Q207="",R207="",S207="",T207="",U207=""),"",IF(AND(MONTH(E207)=8,MONTH(F207)=8),(NETWORKDAYS(E207,F207,Lister!$D$7:$D$13)-O207)*N207/NETWORKDAYS(Lister!$D$19,Lister!$E$19,Lister!$D$7:$D$13),IF(AND(MONTH(E207)=8,F207&gt;DATE(2020,8,31)),(NETWORKDAYS(E207,Lister!$E$19,Lister!$D$7:$D$13)-O207)*N207/NETWORKDAYS(Lister!$D$19,Lister!$E$19,Lister!$D$7:$D$13),IF(E207&gt;DATE(2020,8,31),0)))),0),"")</f>
        <v/>
      </c>
      <c r="W207" s="50" t="str">
        <f>IFERROR(MAX(IF(OR(O207="",P207="",Q207="",R207="",S207="",T207="",U207=""),"",IF(AND(MONTH(E207)=9,MONTH(F207)=9),(NETWORKDAYS(E207,F207,Lister!$D$7:$D$13)-P207)*N207/NETWORKDAYS(Lister!$D$20,Lister!$E$20,Lister!$D$7:$D$13),IF(AND(MONTH(E207)=9,F207&gt;DATE(2020,9,30)),(NETWORKDAYS(E207,Lister!$E$20,Lister!$D$7:$D$13)-P207)*N207/NETWORKDAYS(Lister!$D$20,Lister!$E$20,Lister!$D$7:$D$13),IF(AND(E207&lt;DATE(2020,9,1),MONTH(F207)=9),(NETWORKDAYS(Lister!$D$20,F207,Lister!$D$7:$D$13)-P207)*N207/NETWORKDAYS(Lister!$D$20,Lister!$E$20,Lister!$D$7:$D$13),IF(AND(E207&lt;DATE(2020,9,1),F207&gt;DATE(2020,9,30)),(NETWORKDAYS(Lister!$D$20,Lister!$E$20,Lister!$D$7:$D$13)-P207)*N207/NETWORKDAYS(Lister!$D$20,Lister!$E$20,Lister!$D$7:$D$13),IF(OR(AND(E207&lt;DATE(2020,9,1),F207&lt;DATE(2020,9,1)),E207&gt;DATE(2020,9,30)),0)))))),0),"")</f>
        <v/>
      </c>
      <c r="X207" s="50" t="str">
        <f>IFERROR(MAX(IF(OR(O207="",P207="",Q207="",R207="",S207="",T207="",U207=""),"",IF(AND(MONTH(E207)=10,MONTH(F207)=10),(NETWORKDAYS(E207,F207,Lister!$D$7:$D$13)-Q207)*N207/NETWORKDAYS(Lister!$D$21,Lister!$E$21,Lister!$D$7:$D$13),IF(AND(MONTH(E207)=10,F207&gt;DATE(2020,10,31)),(NETWORKDAYS(E207,Lister!$E$21,Lister!$D$7:$D$13)-Q207)*N207/NETWORKDAYS(Lister!$D$21,Lister!$E$21,Lister!$D$7:$D$13),IF(AND(E207&lt;DATE(2020,10,1),MONTH(F207)=10),(NETWORKDAYS(Lister!$D$21,F207,Lister!$D$7:$D$13)-Q207)*N207/NETWORKDAYS(Lister!$D$21,Lister!$E$21,Lister!$D$7:$D$13),IF(AND(E207&lt;DATE(2020,31,1),F207&gt;DATE(2020,10,31)),(NETWORKDAYS(Lister!$D$21,Lister!$E$21,Lister!$D$7:$D$13)-Q207)*N207/NETWORKDAYS(Lister!$D$21,Lister!$E$21,Lister!$D$7:$D$13),IF(OR(AND(E207&lt;DATE(2020,10,1),F207&lt;DATE(2020,10,1)),E207&gt;DATE(2020,10,31)),0)))))),0),"")</f>
        <v/>
      </c>
      <c r="Y207" s="50" t="str">
        <f>IFERROR(MAX(IF(OR(O207="",P207="",Q207="",R207="",S207="",T207="",U207=""),"",IF(AND(MONTH(E207)=11,MONTH(F207)=11),(NETWORKDAYS(E207,F207,Lister!$D$7:$D$13)-R207)*N207/NETWORKDAYS(Lister!$D$22,Lister!$E$22,Lister!$D$7:$D$13),IF(AND(MONTH(E207)=11,F207&gt;DATE(2020,11,30)),(NETWORKDAYS(E207,Lister!$E$22,Lister!$D$7:$D$13)-R207)*N207/NETWORKDAYS(Lister!$D$22,Lister!$E$22,Lister!$D$7:$D$13),IF(AND(E207&lt;DATE(2020,11,1),MONTH(F207)=11),(NETWORKDAYS(Lister!$D$22,F207,Lister!$D$7:$D$13)-R207)*N207/NETWORKDAYS(Lister!$D$22,Lister!$E$22,Lister!$D$7:$D$13),IF(AND(E207&lt;DATE(2020,11,1),F207&gt;DATE(2020,11,30)),(NETWORKDAYS(Lister!$D$22,Lister!$E$22,Lister!$D$7:$D$13)-R207)*N207/NETWORKDAYS(Lister!$D$22,Lister!$E$22,Lister!$D$7:$D$13),IF(OR(AND(E207&lt;DATE(2020,11,1),F207&lt;DATE(2020,11,1)),E207&gt;DATE(2020,11,30)),0)))))),0),"")</f>
        <v/>
      </c>
      <c r="Z207" s="50" t="str">
        <f>IFERROR(MAX(IF(OR(O207="",P207="",Q207="",R207="",S207="",T207="",U207=""),"",IF(AND(MONTH(E207)=12,MONTH(F207)=12),(NETWORKDAYS(E207,F207,Lister!$D$7:$D$13)-S207)*N207/NETWORKDAYS(Lister!$D$23,Lister!$E$23,Lister!$D$7:$D$13),IF(AND(MONTH(E207)=12,F207&gt;DATE(2020,12,31)),(NETWORKDAYS(E207,Lister!$E$23,Lister!$D$7:$D$13)-S207)*N207/NETWORKDAYS(Lister!$D$23,Lister!$E$23,Lister!$D$7:$D$13),IF(AND(E207&lt;DATE(2020,12,1),MONTH(F207)=12),(NETWORKDAYS(Lister!$D$23,F207,Lister!$D$7:$D$13)-S207)*N207/NETWORKDAYS(Lister!$D$23,Lister!$E$23,Lister!$D$7:$D$13),IF(AND(E207&lt;DATE(2020,12,1),F207&gt;DATE(2020,12,31)),(NETWORKDAYS(Lister!$D$23,Lister!$E$23,Lister!$D$7:$D$13)-S207)*N207/NETWORKDAYS(Lister!$D$23,Lister!$E$23,Lister!$D$7:$D$13),IF(OR(AND(E207&lt;DATE(2020,12,1),F207&lt;DATE(2020,12,1)),E207&gt;DATE(2020,12,31)),0)))))),0),"")</f>
        <v/>
      </c>
      <c r="AA207" s="50" t="str">
        <f>IFERROR(MAX(IF(OR(O207="",P207="",Q207="",R207="",S207="",T207="",U207=""),"",IF(AND(MONTH(E207)=1,MONTH(F207)=1),(NETWORKDAYS(E207,F207,Lister!$D$7:$D$13)-T207)*N207/NETWORKDAYS(Lister!$D$24,Lister!$E$24,Lister!$D$7:$D$13),IF(AND(MONTH(E207)=1,F207&gt;DATE(2021,1,31)),(NETWORKDAYS(E207,Lister!$E$24,Lister!$D$7:$D$13)-T207)*N207/NETWORKDAYS(Lister!$D$24,Lister!$E$24,Lister!$D$7:$D$13),IF(AND(E207&lt;DATE(2021,1,1),MONTH(F207)=1),(NETWORKDAYS(Lister!$D$24,F207,Lister!$D$7:$D$13)-T207)*N207/NETWORKDAYS(Lister!$D$24,Lister!$E$24,Lister!$D$7:$D$13),IF(AND(E207&lt;DATE(2021,1,1),F207&gt;DATE(2021,1,31)),(NETWORKDAYS(Lister!$D$24,Lister!$E$24,Lister!$D$7:$D$13)-T207)*N207/NETWORKDAYS(Lister!$D$24,Lister!$E$24,Lister!$D$7:$D$13),IF(OR(AND(E207&lt;DATE(2021,1,1),F207&lt;DATE(2021,1,1)),E207&gt;DATE(2021,1,31)),0)))))),0),"")</f>
        <v/>
      </c>
      <c r="AB207" s="50" t="str">
        <f>IFERROR(MAX(IF(OR(O207="",P207="",Q207="",R207="",S207="",T207="",U207=""),"",IF(AND(MONTH(E207)=2,MONTH(F207)=2),(NETWORKDAYS(E207,F207,Lister!$D$7:$D$13)-U207)*N207/NETWORKDAYS(Lister!$D$25,Lister!$E$25,Lister!$D$7:$D$13),IF(AND(E207&lt;DATE(2021,2,1),MONTH(F207)=2),(NETWORKDAYS(Lister!$D$25,F207,Lister!$D$7:$D$13)-U207)*N207/NETWORKDAYS(Lister!$D$25,Lister!$E$25,Lister!$D$7:$D$13),IF(AND(E207&lt;DATE(2021,2,1),F207&lt;DATE(2021,2,1)),0)))),0),"")</f>
        <v/>
      </c>
      <c r="AC207" s="52" t="str">
        <f t="shared" si="13"/>
        <v/>
      </c>
    </row>
    <row r="208" spans="1:29" x14ac:dyDescent="0.35">
      <c r="A208" s="11" t="str">
        <f t="shared" si="14"/>
        <v/>
      </c>
      <c r="B208" s="33"/>
      <c r="C208" s="17"/>
      <c r="D208" s="18"/>
      <c r="E208" s="12"/>
      <c r="F208" s="12"/>
      <c r="G208" s="42" t="str">
        <f>IF(OR(E208="",F208=""),"",NETWORKDAYS(E208,F208,Lister!$D$7:$D$13))</f>
        <v/>
      </c>
      <c r="H208" s="14"/>
      <c r="I208" s="25" t="str">
        <f t="shared" si="10"/>
        <v/>
      </c>
      <c r="J208" s="47"/>
      <c r="K208" s="48"/>
      <c r="L208" s="15"/>
      <c r="M208" s="51" t="str">
        <f t="shared" si="11"/>
        <v/>
      </c>
      <c r="N208" s="49" t="str">
        <f t="shared" si="12"/>
        <v/>
      </c>
      <c r="O208" s="15"/>
      <c r="P208" s="15"/>
      <c r="Q208" s="15"/>
      <c r="R208" s="15"/>
      <c r="S208" s="15"/>
      <c r="T208" s="15"/>
      <c r="U208" s="15"/>
      <c r="V208" s="50" t="str">
        <f>IFERROR(MAX(IF(OR(O208="",P208="",Q208="",R208="",S208="",T208="",U208=""),"",IF(AND(MONTH(E208)=8,MONTH(F208)=8),(NETWORKDAYS(E208,F208,Lister!$D$7:$D$13)-O208)*N208/NETWORKDAYS(Lister!$D$19,Lister!$E$19,Lister!$D$7:$D$13),IF(AND(MONTH(E208)=8,F208&gt;DATE(2020,8,31)),(NETWORKDAYS(E208,Lister!$E$19,Lister!$D$7:$D$13)-O208)*N208/NETWORKDAYS(Lister!$D$19,Lister!$E$19,Lister!$D$7:$D$13),IF(E208&gt;DATE(2020,8,31),0)))),0),"")</f>
        <v/>
      </c>
      <c r="W208" s="50" t="str">
        <f>IFERROR(MAX(IF(OR(O208="",P208="",Q208="",R208="",S208="",T208="",U208=""),"",IF(AND(MONTH(E208)=9,MONTH(F208)=9),(NETWORKDAYS(E208,F208,Lister!$D$7:$D$13)-P208)*N208/NETWORKDAYS(Lister!$D$20,Lister!$E$20,Lister!$D$7:$D$13),IF(AND(MONTH(E208)=9,F208&gt;DATE(2020,9,30)),(NETWORKDAYS(E208,Lister!$E$20,Lister!$D$7:$D$13)-P208)*N208/NETWORKDAYS(Lister!$D$20,Lister!$E$20,Lister!$D$7:$D$13),IF(AND(E208&lt;DATE(2020,9,1),MONTH(F208)=9),(NETWORKDAYS(Lister!$D$20,F208,Lister!$D$7:$D$13)-P208)*N208/NETWORKDAYS(Lister!$D$20,Lister!$E$20,Lister!$D$7:$D$13),IF(AND(E208&lt;DATE(2020,9,1),F208&gt;DATE(2020,9,30)),(NETWORKDAYS(Lister!$D$20,Lister!$E$20,Lister!$D$7:$D$13)-P208)*N208/NETWORKDAYS(Lister!$D$20,Lister!$E$20,Lister!$D$7:$D$13),IF(OR(AND(E208&lt;DATE(2020,9,1),F208&lt;DATE(2020,9,1)),E208&gt;DATE(2020,9,30)),0)))))),0),"")</f>
        <v/>
      </c>
      <c r="X208" s="50" t="str">
        <f>IFERROR(MAX(IF(OR(O208="",P208="",Q208="",R208="",S208="",T208="",U208=""),"",IF(AND(MONTH(E208)=10,MONTH(F208)=10),(NETWORKDAYS(E208,F208,Lister!$D$7:$D$13)-Q208)*N208/NETWORKDAYS(Lister!$D$21,Lister!$E$21,Lister!$D$7:$D$13),IF(AND(MONTH(E208)=10,F208&gt;DATE(2020,10,31)),(NETWORKDAYS(E208,Lister!$E$21,Lister!$D$7:$D$13)-Q208)*N208/NETWORKDAYS(Lister!$D$21,Lister!$E$21,Lister!$D$7:$D$13),IF(AND(E208&lt;DATE(2020,10,1),MONTH(F208)=10),(NETWORKDAYS(Lister!$D$21,F208,Lister!$D$7:$D$13)-Q208)*N208/NETWORKDAYS(Lister!$D$21,Lister!$E$21,Lister!$D$7:$D$13),IF(AND(E208&lt;DATE(2020,31,1),F208&gt;DATE(2020,10,31)),(NETWORKDAYS(Lister!$D$21,Lister!$E$21,Lister!$D$7:$D$13)-Q208)*N208/NETWORKDAYS(Lister!$D$21,Lister!$E$21,Lister!$D$7:$D$13),IF(OR(AND(E208&lt;DATE(2020,10,1),F208&lt;DATE(2020,10,1)),E208&gt;DATE(2020,10,31)),0)))))),0),"")</f>
        <v/>
      </c>
      <c r="Y208" s="50" t="str">
        <f>IFERROR(MAX(IF(OR(O208="",P208="",Q208="",R208="",S208="",T208="",U208=""),"",IF(AND(MONTH(E208)=11,MONTH(F208)=11),(NETWORKDAYS(E208,F208,Lister!$D$7:$D$13)-R208)*N208/NETWORKDAYS(Lister!$D$22,Lister!$E$22,Lister!$D$7:$D$13),IF(AND(MONTH(E208)=11,F208&gt;DATE(2020,11,30)),(NETWORKDAYS(E208,Lister!$E$22,Lister!$D$7:$D$13)-R208)*N208/NETWORKDAYS(Lister!$D$22,Lister!$E$22,Lister!$D$7:$D$13),IF(AND(E208&lt;DATE(2020,11,1),MONTH(F208)=11),(NETWORKDAYS(Lister!$D$22,F208,Lister!$D$7:$D$13)-R208)*N208/NETWORKDAYS(Lister!$D$22,Lister!$E$22,Lister!$D$7:$D$13),IF(AND(E208&lt;DATE(2020,11,1),F208&gt;DATE(2020,11,30)),(NETWORKDAYS(Lister!$D$22,Lister!$E$22,Lister!$D$7:$D$13)-R208)*N208/NETWORKDAYS(Lister!$D$22,Lister!$E$22,Lister!$D$7:$D$13),IF(OR(AND(E208&lt;DATE(2020,11,1),F208&lt;DATE(2020,11,1)),E208&gt;DATE(2020,11,30)),0)))))),0),"")</f>
        <v/>
      </c>
      <c r="Z208" s="50" t="str">
        <f>IFERROR(MAX(IF(OR(O208="",P208="",Q208="",R208="",S208="",T208="",U208=""),"",IF(AND(MONTH(E208)=12,MONTH(F208)=12),(NETWORKDAYS(E208,F208,Lister!$D$7:$D$13)-S208)*N208/NETWORKDAYS(Lister!$D$23,Lister!$E$23,Lister!$D$7:$D$13),IF(AND(MONTH(E208)=12,F208&gt;DATE(2020,12,31)),(NETWORKDAYS(E208,Lister!$E$23,Lister!$D$7:$D$13)-S208)*N208/NETWORKDAYS(Lister!$D$23,Lister!$E$23,Lister!$D$7:$D$13),IF(AND(E208&lt;DATE(2020,12,1),MONTH(F208)=12),(NETWORKDAYS(Lister!$D$23,F208,Lister!$D$7:$D$13)-S208)*N208/NETWORKDAYS(Lister!$D$23,Lister!$E$23,Lister!$D$7:$D$13),IF(AND(E208&lt;DATE(2020,12,1),F208&gt;DATE(2020,12,31)),(NETWORKDAYS(Lister!$D$23,Lister!$E$23,Lister!$D$7:$D$13)-S208)*N208/NETWORKDAYS(Lister!$D$23,Lister!$E$23,Lister!$D$7:$D$13),IF(OR(AND(E208&lt;DATE(2020,12,1),F208&lt;DATE(2020,12,1)),E208&gt;DATE(2020,12,31)),0)))))),0),"")</f>
        <v/>
      </c>
      <c r="AA208" s="50" t="str">
        <f>IFERROR(MAX(IF(OR(O208="",P208="",Q208="",R208="",S208="",T208="",U208=""),"",IF(AND(MONTH(E208)=1,MONTH(F208)=1),(NETWORKDAYS(E208,F208,Lister!$D$7:$D$13)-T208)*N208/NETWORKDAYS(Lister!$D$24,Lister!$E$24,Lister!$D$7:$D$13),IF(AND(MONTH(E208)=1,F208&gt;DATE(2021,1,31)),(NETWORKDAYS(E208,Lister!$E$24,Lister!$D$7:$D$13)-T208)*N208/NETWORKDAYS(Lister!$D$24,Lister!$E$24,Lister!$D$7:$D$13),IF(AND(E208&lt;DATE(2021,1,1),MONTH(F208)=1),(NETWORKDAYS(Lister!$D$24,F208,Lister!$D$7:$D$13)-T208)*N208/NETWORKDAYS(Lister!$D$24,Lister!$E$24,Lister!$D$7:$D$13),IF(AND(E208&lt;DATE(2021,1,1),F208&gt;DATE(2021,1,31)),(NETWORKDAYS(Lister!$D$24,Lister!$E$24,Lister!$D$7:$D$13)-T208)*N208/NETWORKDAYS(Lister!$D$24,Lister!$E$24,Lister!$D$7:$D$13),IF(OR(AND(E208&lt;DATE(2021,1,1),F208&lt;DATE(2021,1,1)),E208&gt;DATE(2021,1,31)),0)))))),0),"")</f>
        <v/>
      </c>
      <c r="AB208" s="50" t="str">
        <f>IFERROR(MAX(IF(OR(O208="",P208="",Q208="",R208="",S208="",T208="",U208=""),"",IF(AND(MONTH(E208)=2,MONTH(F208)=2),(NETWORKDAYS(E208,F208,Lister!$D$7:$D$13)-U208)*N208/NETWORKDAYS(Lister!$D$25,Lister!$E$25,Lister!$D$7:$D$13),IF(AND(E208&lt;DATE(2021,2,1),MONTH(F208)=2),(NETWORKDAYS(Lister!$D$25,F208,Lister!$D$7:$D$13)-U208)*N208/NETWORKDAYS(Lister!$D$25,Lister!$E$25,Lister!$D$7:$D$13),IF(AND(E208&lt;DATE(2021,2,1),F208&lt;DATE(2021,2,1)),0)))),0),"")</f>
        <v/>
      </c>
      <c r="AC208" s="52" t="str">
        <f t="shared" si="13"/>
        <v/>
      </c>
    </row>
    <row r="209" spans="1:29" x14ac:dyDescent="0.35">
      <c r="A209" s="11" t="str">
        <f t="shared" si="14"/>
        <v/>
      </c>
      <c r="B209" s="33"/>
      <c r="C209" s="17"/>
      <c r="D209" s="18"/>
      <c r="E209" s="12"/>
      <c r="F209" s="12"/>
      <c r="G209" s="42" t="str">
        <f>IF(OR(E209="",F209=""),"",NETWORKDAYS(E209,F209,Lister!$D$7:$D$13))</f>
        <v/>
      </c>
      <c r="H209" s="14"/>
      <c r="I209" s="25" t="str">
        <f t="shared" si="10"/>
        <v/>
      </c>
      <c r="J209" s="47"/>
      <c r="K209" s="48"/>
      <c r="L209" s="15"/>
      <c r="M209" s="51" t="str">
        <f t="shared" si="11"/>
        <v/>
      </c>
      <c r="N209" s="49" t="str">
        <f t="shared" si="12"/>
        <v/>
      </c>
      <c r="O209" s="15"/>
      <c r="P209" s="15"/>
      <c r="Q209" s="15"/>
      <c r="R209" s="15"/>
      <c r="S209" s="15"/>
      <c r="T209" s="15"/>
      <c r="U209" s="15"/>
      <c r="V209" s="50" t="str">
        <f>IFERROR(MAX(IF(OR(O209="",P209="",Q209="",R209="",S209="",T209="",U209=""),"",IF(AND(MONTH(E209)=8,MONTH(F209)=8),(NETWORKDAYS(E209,F209,Lister!$D$7:$D$13)-O209)*N209/NETWORKDAYS(Lister!$D$19,Lister!$E$19,Lister!$D$7:$D$13),IF(AND(MONTH(E209)=8,F209&gt;DATE(2020,8,31)),(NETWORKDAYS(E209,Lister!$E$19,Lister!$D$7:$D$13)-O209)*N209/NETWORKDAYS(Lister!$D$19,Lister!$E$19,Lister!$D$7:$D$13),IF(E209&gt;DATE(2020,8,31),0)))),0),"")</f>
        <v/>
      </c>
      <c r="W209" s="50" t="str">
        <f>IFERROR(MAX(IF(OR(O209="",P209="",Q209="",R209="",S209="",T209="",U209=""),"",IF(AND(MONTH(E209)=9,MONTH(F209)=9),(NETWORKDAYS(E209,F209,Lister!$D$7:$D$13)-P209)*N209/NETWORKDAYS(Lister!$D$20,Lister!$E$20,Lister!$D$7:$D$13),IF(AND(MONTH(E209)=9,F209&gt;DATE(2020,9,30)),(NETWORKDAYS(E209,Lister!$E$20,Lister!$D$7:$D$13)-P209)*N209/NETWORKDAYS(Lister!$D$20,Lister!$E$20,Lister!$D$7:$D$13),IF(AND(E209&lt;DATE(2020,9,1),MONTH(F209)=9),(NETWORKDAYS(Lister!$D$20,F209,Lister!$D$7:$D$13)-P209)*N209/NETWORKDAYS(Lister!$D$20,Lister!$E$20,Lister!$D$7:$D$13),IF(AND(E209&lt;DATE(2020,9,1),F209&gt;DATE(2020,9,30)),(NETWORKDAYS(Lister!$D$20,Lister!$E$20,Lister!$D$7:$D$13)-P209)*N209/NETWORKDAYS(Lister!$D$20,Lister!$E$20,Lister!$D$7:$D$13),IF(OR(AND(E209&lt;DATE(2020,9,1),F209&lt;DATE(2020,9,1)),E209&gt;DATE(2020,9,30)),0)))))),0),"")</f>
        <v/>
      </c>
      <c r="X209" s="50" t="str">
        <f>IFERROR(MAX(IF(OR(O209="",P209="",Q209="",R209="",S209="",T209="",U209=""),"",IF(AND(MONTH(E209)=10,MONTH(F209)=10),(NETWORKDAYS(E209,F209,Lister!$D$7:$D$13)-Q209)*N209/NETWORKDAYS(Lister!$D$21,Lister!$E$21,Lister!$D$7:$D$13),IF(AND(MONTH(E209)=10,F209&gt;DATE(2020,10,31)),(NETWORKDAYS(E209,Lister!$E$21,Lister!$D$7:$D$13)-Q209)*N209/NETWORKDAYS(Lister!$D$21,Lister!$E$21,Lister!$D$7:$D$13),IF(AND(E209&lt;DATE(2020,10,1),MONTH(F209)=10),(NETWORKDAYS(Lister!$D$21,F209,Lister!$D$7:$D$13)-Q209)*N209/NETWORKDAYS(Lister!$D$21,Lister!$E$21,Lister!$D$7:$D$13),IF(AND(E209&lt;DATE(2020,31,1),F209&gt;DATE(2020,10,31)),(NETWORKDAYS(Lister!$D$21,Lister!$E$21,Lister!$D$7:$D$13)-Q209)*N209/NETWORKDAYS(Lister!$D$21,Lister!$E$21,Lister!$D$7:$D$13),IF(OR(AND(E209&lt;DATE(2020,10,1),F209&lt;DATE(2020,10,1)),E209&gt;DATE(2020,10,31)),0)))))),0),"")</f>
        <v/>
      </c>
      <c r="Y209" s="50" t="str">
        <f>IFERROR(MAX(IF(OR(O209="",P209="",Q209="",R209="",S209="",T209="",U209=""),"",IF(AND(MONTH(E209)=11,MONTH(F209)=11),(NETWORKDAYS(E209,F209,Lister!$D$7:$D$13)-R209)*N209/NETWORKDAYS(Lister!$D$22,Lister!$E$22,Lister!$D$7:$D$13),IF(AND(MONTH(E209)=11,F209&gt;DATE(2020,11,30)),(NETWORKDAYS(E209,Lister!$E$22,Lister!$D$7:$D$13)-R209)*N209/NETWORKDAYS(Lister!$D$22,Lister!$E$22,Lister!$D$7:$D$13),IF(AND(E209&lt;DATE(2020,11,1),MONTH(F209)=11),(NETWORKDAYS(Lister!$D$22,F209,Lister!$D$7:$D$13)-R209)*N209/NETWORKDAYS(Lister!$D$22,Lister!$E$22,Lister!$D$7:$D$13),IF(AND(E209&lt;DATE(2020,11,1),F209&gt;DATE(2020,11,30)),(NETWORKDAYS(Lister!$D$22,Lister!$E$22,Lister!$D$7:$D$13)-R209)*N209/NETWORKDAYS(Lister!$D$22,Lister!$E$22,Lister!$D$7:$D$13),IF(OR(AND(E209&lt;DATE(2020,11,1),F209&lt;DATE(2020,11,1)),E209&gt;DATE(2020,11,30)),0)))))),0),"")</f>
        <v/>
      </c>
      <c r="Z209" s="50" t="str">
        <f>IFERROR(MAX(IF(OR(O209="",P209="",Q209="",R209="",S209="",T209="",U209=""),"",IF(AND(MONTH(E209)=12,MONTH(F209)=12),(NETWORKDAYS(E209,F209,Lister!$D$7:$D$13)-S209)*N209/NETWORKDAYS(Lister!$D$23,Lister!$E$23,Lister!$D$7:$D$13),IF(AND(MONTH(E209)=12,F209&gt;DATE(2020,12,31)),(NETWORKDAYS(E209,Lister!$E$23,Lister!$D$7:$D$13)-S209)*N209/NETWORKDAYS(Lister!$D$23,Lister!$E$23,Lister!$D$7:$D$13),IF(AND(E209&lt;DATE(2020,12,1),MONTH(F209)=12),(NETWORKDAYS(Lister!$D$23,F209,Lister!$D$7:$D$13)-S209)*N209/NETWORKDAYS(Lister!$D$23,Lister!$E$23,Lister!$D$7:$D$13),IF(AND(E209&lt;DATE(2020,12,1),F209&gt;DATE(2020,12,31)),(NETWORKDAYS(Lister!$D$23,Lister!$E$23,Lister!$D$7:$D$13)-S209)*N209/NETWORKDAYS(Lister!$D$23,Lister!$E$23,Lister!$D$7:$D$13),IF(OR(AND(E209&lt;DATE(2020,12,1),F209&lt;DATE(2020,12,1)),E209&gt;DATE(2020,12,31)),0)))))),0),"")</f>
        <v/>
      </c>
      <c r="AA209" s="50" t="str">
        <f>IFERROR(MAX(IF(OR(O209="",P209="",Q209="",R209="",S209="",T209="",U209=""),"",IF(AND(MONTH(E209)=1,MONTH(F209)=1),(NETWORKDAYS(E209,F209,Lister!$D$7:$D$13)-T209)*N209/NETWORKDAYS(Lister!$D$24,Lister!$E$24,Lister!$D$7:$D$13),IF(AND(MONTH(E209)=1,F209&gt;DATE(2021,1,31)),(NETWORKDAYS(E209,Lister!$E$24,Lister!$D$7:$D$13)-T209)*N209/NETWORKDAYS(Lister!$D$24,Lister!$E$24,Lister!$D$7:$D$13),IF(AND(E209&lt;DATE(2021,1,1),MONTH(F209)=1),(NETWORKDAYS(Lister!$D$24,F209,Lister!$D$7:$D$13)-T209)*N209/NETWORKDAYS(Lister!$D$24,Lister!$E$24,Lister!$D$7:$D$13),IF(AND(E209&lt;DATE(2021,1,1),F209&gt;DATE(2021,1,31)),(NETWORKDAYS(Lister!$D$24,Lister!$E$24,Lister!$D$7:$D$13)-T209)*N209/NETWORKDAYS(Lister!$D$24,Lister!$E$24,Lister!$D$7:$D$13),IF(OR(AND(E209&lt;DATE(2021,1,1),F209&lt;DATE(2021,1,1)),E209&gt;DATE(2021,1,31)),0)))))),0),"")</f>
        <v/>
      </c>
      <c r="AB209" s="50" t="str">
        <f>IFERROR(MAX(IF(OR(O209="",P209="",Q209="",R209="",S209="",T209="",U209=""),"",IF(AND(MONTH(E209)=2,MONTH(F209)=2),(NETWORKDAYS(E209,F209,Lister!$D$7:$D$13)-U209)*N209/NETWORKDAYS(Lister!$D$25,Lister!$E$25,Lister!$D$7:$D$13),IF(AND(E209&lt;DATE(2021,2,1),MONTH(F209)=2),(NETWORKDAYS(Lister!$D$25,F209,Lister!$D$7:$D$13)-U209)*N209/NETWORKDAYS(Lister!$D$25,Lister!$E$25,Lister!$D$7:$D$13),IF(AND(E209&lt;DATE(2021,2,1),F209&lt;DATE(2021,2,1)),0)))),0),"")</f>
        <v/>
      </c>
      <c r="AC209" s="52" t="str">
        <f t="shared" si="13"/>
        <v/>
      </c>
    </row>
    <row r="210" spans="1:29" x14ac:dyDescent="0.35">
      <c r="A210" s="11" t="str">
        <f t="shared" si="14"/>
        <v/>
      </c>
      <c r="B210" s="33"/>
      <c r="C210" s="17"/>
      <c r="D210" s="18"/>
      <c r="E210" s="12"/>
      <c r="F210" s="12"/>
      <c r="G210" s="42" t="str">
        <f>IF(OR(E210="",F210=""),"",NETWORKDAYS(E210,F210,Lister!$D$7:$D$13))</f>
        <v/>
      </c>
      <c r="H210" s="14"/>
      <c r="I210" s="25" t="str">
        <f t="shared" si="10"/>
        <v/>
      </c>
      <c r="J210" s="47"/>
      <c r="K210" s="48"/>
      <c r="L210" s="15"/>
      <c r="M210" s="51" t="str">
        <f t="shared" si="11"/>
        <v/>
      </c>
      <c r="N210" s="49" t="str">
        <f t="shared" si="12"/>
        <v/>
      </c>
      <c r="O210" s="15"/>
      <c r="P210" s="15"/>
      <c r="Q210" s="15"/>
      <c r="R210" s="15"/>
      <c r="S210" s="15"/>
      <c r="T210" s="15"/>
      <c r="U210" s="15"/>
      <c r="V210" s="50" t="str">
        <f>IFERROR(MAX(IF(OR(O210="",P210="",Q210="",R210="",S210="",T210="",U210=""),"",IF(AND(MONTH(E210)=8,MONTH(F210)=8),(NETWORKDAYS(E210,F210,Lister!$D$7:$D$13)-O210)*N210/NETWORKDAYS(Lister!$D$19,Lister!$E$19,Lister!$D$7:$D$13),IF(AND(MONTH(E210)=8,F210&gt;DATE(2020,8,31)),(NETWORKDAYS(E210,Lister!$E$19,Lister!$D$7:$D$13)-O210)*N210/NETWORKDAYS(Lister!$D$19,Lister!$E$19,Lister!$D$7:$D$13),IF(E210&gt;DATE(2020,8,31),0)))),0),"")</f>
        <v/>
      </c>
      <c r="W210" s="50" t="str">
        <f>IFERROR(MAX(IF(OR(O210="",P210="",Q210="",R210="",S210="",T210="",U210=""),"",IF(AND(MONTH(E210)=9,MONTH(F210)=9),(NETWORKDAYS(E210,F210,Lister!$D$7:$D$13)-P210)*N210/NETWORKDAYS(Lister!$D$20,Lister!$E$20,Lister!$D$7:$D$13),IF(AND(MONTH(E210)=9,F210&gt;DATE(2020,9,30)),(NETWORKDAYS(E210,Lister!$E$20,Lister!$D$7:$D$13)-P210)*N210/NETWORKDAYS(Lister!$D$20,Lister!$E$20,Lister!$D$7:$D$13),IF(AND(E210&lt;DATE(2020,9,1),MONTH(F210)=9),(NETWORKDAYS(Lister!$D$20,F210,Lister!$D$7:$D$13)-P210)*N210/NETWORKDAYS(Lister!$D$20,Lister!$E$20,Lister!$D$7:$D$13),IF(AND(E210&lt;DATE(2020,9,1),F210&gt;DATE(2020,9,30)),(NETWORKDAYS(Lister!$D$20,Lister!$E$20,Lister!$D$7:$D$13)-P210)*N210/NETWORKDAYS(Lister!$D$20,Lister!$E$20,Lister!$D$7:$D$13),IF(OR(AND(E210&lt;DATE(2020,9,1),F210&lt;DATE(2020,9,1)),E210&gt;DATE(2020,9,30)),0)))))),0),"")</f>
        <v/>
      </c>
      <c r="X210" s="50" t="str">
        <f>IFERROR(MAX(IF(OR(O210="",P210="",Q210="",R210="",S210="",T210="",U210=""),"",IF(AND(MONTH(E210)=10,MONTH(F210)=10),(NETWORKDAYS(E210,F210,Lister!$D$7:$D$13)-Q210)*N210/NETWORKDAYS(Lister!$D$21,Lister!$E$21,Lister!$D$7:$D$13),IF(AND(MONTH(E210)=10,F210&gt;DATE(2020,10,31)),(NETWORKDAYS(E210,Lister!$E$21,Lister!$D$7:$D$13)-Q210)*N210/NETWORKDAYS(Lister!$D$21,Lister!$E$21,Lister!$D$7:$D$13),IF(AND(E210&lt;DATE(2020,10,1),MONTH(F210)=10),(NETWORKDAYS(Lister!$D$21,F210,Lister!$D$7:$D$13)-Q210)*N210/NETWORKDAYS(Lister!$D$21,Lister!$E$21,Lister!$D$7:$D$13),IF(AND(E210&lt;DATE(2020,31,1),F210&gt;DATE(2020,10,31)),(NETWORKDAYS(Lister!$D$21,Lister!$E$21,Lister!$D$7:$D$13)-Q210)*N210/NETWORKDAYS(Lister!$D$21,Lister!$E$21,Lister!$D$7:$D$13),IF(OR(AND(E210&lt;DATE(2020,10,1),F210&lt;DATE(2020,10,1)),E210&gt;DATE(2020,10,31)),0)))))),0),"")</f>
        <v/>
      </c>
      <c r="Y210" s="50" t="str">
        <f>IFERROR(MAX(IF(OR(O210="",P210="",Q210="",R210="",S210="",T210="",U210=""),"",IF(AND(MONTH(E210)=11,MONTH(F210)=11),(NETWORKDAYS(E210,F210,Lister!$D$7:$D$13)-R210)*N210/NETWORKDAYS(Lister!$D$22,Lister!$E$22,Lister!$D$7:$D$13),IF(AND(MONTH(E210)=11,F210&gt;DATE(2020,11,30)),(NETWORKDAYS(E210,Lister!$E$22,Lister!$D$7:$D$13)-R210)*N210/NETWORKDAYS(Lister!$D$22,Lister!$E$22,Lister!$D$7:$D$13),IF(AND(E210&lt;DATE(2020,11,1),MONTH(F210)=11),(NETWORKDAYS(Lister!$D$22,F210,Lister!$D$7:$D$13)-R210)*N210/NETWORKDAYS(Lister!$D$22,Lister!$E$22,Lister!$D$7:$D$13),IF(AND(E210&lt;DATE(2020,11,1),F210&gt;DATE(2020,11,30)),(NETWORKDAYS(Lister!$D$22,Lister!$E$22,Lister!$D$7:$D$13)-R210)*N210/NETWORKDAYS(Lister!$D$22,Lister!$E$22,Lister!$D$7:$D$13),IF(OR(AND(E210&lt;DATE(2020,11,1),F210&lt;DATE(2020,11,1)),E210&gt;DATE(2020,11,30)),0)))))),0),"")</f>
        <v/>
      </c>
      <c r="Z210" s="50" t="str">
        <f>IFERROR(MAX(IF(OR(O210="",P210="",Q210="",R210="",S210="",T210="",U210=""),"",IF(AND(MONTH(E210)=12,MONTH(F210)=12),(NETWORKDAYS(E210,F210,Lister!$D$7:$D$13)-S210)*N210/NETWORKDAYS(Lister!$D$23,Lister!$E$23,Lister!$D$7:$D$13),IF(AND(MONTH(E210)=12,F210&gt;DATE(2020,12,31)),(NETWORKDAYS(E210,Lister!$E$23,Lister!$D$7:$D$13)-S210)*N210/NETWORKDAYS(Lister!$D$23,Lister!$E$23,Lister!$D$7:$D$13),IF(AND(E210&lt;DATE(2020,12,1),MONTH(F210)=12),(NETWORKDAYS(Lister!$D$23,F210,Lister!$D$7:$D$13)-S210)*N210/NETWORKDAYS(Lister!$D$23,Lister!$E$23,Lister!$D$7:$D$13),IF(AND(E210&lt;DATE(2020,12,1),F210&gt;DATE(2020,12,31)),(NETWORKDAYS(Lister!$D$23,Lister!$E$23,Lister!$D$7:$D$13)-S210)*N210/NETWORKDAYS(Lister!$D$23,Lister!$E$23,Lister!$D$7:$D$13),IF(OR(AND(E210&lt;DATE(2020,12,1),F210&lt;DATE(2020,12,1)),E210&gt;DATE(2020,12,31)),0)))))),0),"")</f>
        <v/>
      </c>
      <c r="AA210" s="50" t="str">
        <f>IFERROR(MAX(IF(OR(O210="",P210="",Q210="",R210="",S210="",T210="",U210=""),"",IF(AND(MONTH(E210)=1,MONTH(F210)=1),(NETWORKDAYS(E210,F210,Lister!$D$7:$D$13)-T210)*N210/NETWORKDAYS(Lister!$D$24,Lister!$E$24,Lister!$D$7:$D$13),IF(AND(MONTH(E210)=1,F210&gt;DATE(2021,1,31)),(NETWORKDAYS(E210,Lister!$E$24,Lister!$D$7:$D$13)-T210)*N210/NETWORKDAYS(Lister!$D$24,Lister!$E$24,Lister!$D$7:$D$13),IF(AND(E210&lt;DATE(2021,1,1),MONTH(F210)=1),(NETWORKDAYS(Lister!$D$24,F210,Lister!$D$7:$D$13)-T210)*N210/NETWORKDAYS(Lister!$D$24,Lister!$E$24,Lister!$D$7:$D$13),IF(AND(E210&lt;DATE(2021,1,1),F210&gt;DATE(2021,1,31)),(NETWORKDAYS(Lister!$D$24,Lister!$E$24,Lister!$D$7:$D$13)-T210)*N210/NETWORKDAYS(Lister!$D$24,Lister!$E$24,Lister!$D$7:$D$13),IF(OR(AND(E210&lt;DATE(2021,1,1),F210&lt;DATE(2021,1,1)),E210&gt;DATE(2021,1,31)),0)))))),0),"")</f>
        <v/>
      </c>
      <c r="AB210" s="50" t="str">
        <f>IFERROR(MAX(IF(OR(O210="",P210="",Q210="",R210="",S210="",T210="",U210=""),"",IF(AND(MONTH(E210)=2,MONTH(F210)=2),(NETWORKDAYS(E210,F210,Lister!$D$7:$D$13)-U210)*N210/NETWORKDAYS(Lister!$D$25,Lister!$E$25,Lister!$D$7:$D$13),IF(AND(E210&lt;DATE(2021,2,1),MONTH(F210)=2),(NETWORKDAYS(Lister!$D$25,F210,Lister!$D$7:$D$13)-U210)*N210/NETWORKDAYS(Lister!$D$25,Lister!$E$25,Lister!$D$7:$D$13),IF(AND(E210&lt;DATE(2021,2,1),F210&lt;DATE(2021,2,1)),0)))),0),"")</f>
        <v/>
      </c>
      <c r="AC210" s="52" t="str">
        <f t="shared" si="13"/>
        <v/>
      </c>
    </row>
    <row r="211" spans="1:29" x14ac:dyDescent="0.35">
      <c r="A211" s="11" t="str">
        <f t="shared" si="14"/>
        <v/>
      </c>
      <c r="B211" s="33"/>
      <c r="C211" s="17"/>
      <c r="D211" s="18"/>
      <c r="E211" s="12"/>
      <c r="F211" s="12"/>
      <c r="G211" s="42" t="str">
        <f>IF(OR(E211="",F211=""),"",NETWORKDAYS(E211,F211,Lister!$D$7:$D$13))</f>
        <v/>
      </c>
      <c r="H211" s="14"/>
      <c r="I211" s="25" t="str">
        <f t="shared" si="10"/>
        <v/>
      </c>
      <c r="J211" s="47"/>
      <c r="K211" s="48"/>
      <c r="L211" s="15"/>
      <c r="M211" s="51" t="str">
        <f t="shared" si="11"/>
        <v/>
      </c>
      <c r="N211" s="49" t="str">
        <f t="shared" si="12"/>
        <v/>
      </c>
      <c r="O211" s="15"/>
      <c r="P211" s="15"/>
      <c r="Q211" s="15"/>
      <c r="R211" s="15"/>
      <c r="S211" s="15"/>
      <c r="T211" s="15"/>
      <c r="U211" s="15"/>
      <c r="V211" s="50" t="str">
        <f>IFERROR(MAX(IF(OR(O211="",P211="",Q211="",R211="",S211="",T211="",U211=""),"",IF(AND(MONTH(E211)=8,MONTH(F211)=8),(NETWORKDAYS(E211,F211,Lister!$D$7:$D$13)-O211)*N211/NETWORKDAYS(Lister!$D$19,Lister!$E$19,Lister!$D$7:$D$13),IF(AND(MONTH(E211)=8,F211&gt;DATE(2020,8,31)),(NETWORKDAYS(E211,Lister!$E$19,Lister!$D$7:$D$13)-O211)*N211/NETWORKDAYS(Lister!$D$19,Lister!$E$19,Lister!$D$7:$D$13),IF(E211&gt;DATE(2020,8,31),0)))),0),"")</f>
        <v/>
      </c>
      <c r="W211" s="50" t="str">
        <f>IFERROR(MAX(IF(OR(O211="",P211="",Q211="",R211="",S211="",T211="",U211=""),"",IF(AND(MONTH(E211)=9,MONTH(F211)=9),(NETWORKDAYS(E211,F211,Lister!$D$7:$D$13)-P211)*N211/NETWORKDAYS(Lister!$D$20,Lister!$E$20,Lister!$D$7:$D$13),IF(AND(MONTH(E211)=9,F211&gt;DATE(2020,9,30)),(NETWORKDAYS(E211,Lister!$E$20,Lister!$D$7:$D$13)-P211)*N211/NETWORKDAYS(Lister!$D$20,Lister!$E$20,Lister!$D$7:$D$13),IF(AND(E211&lt;DATE(2020,9,1),MONTH(F211)=9),(NETWORKDAYS(Lister!$D$20,F211,Lister!$D$7:$D$13)-P211)*N211/NETWORKDAYS(Lister!$D$20,Lister!$E$20,Lister!$D$7:$D$13),IF(AND(E211&lt;DATE(2020,9,1),F211&gt;DATE(2020,9,30)),(NETWORKDAYS(Lister!$D$20,Lister!$E$20,Lister!$D$7:$D$13)-P211)*N211/NETWORKDAYS(Lister!$D$20,Lister!$E$20,Lister!$D$7:$D$13),IF(OR(AND(E211&lt;DATE(2020,9,1),F211&lt;DATE(2020,9,1)),E211&gt;DATE(2020,9,30)),0)))))),0),"")</f>
        <v/>
      </c>
      <c r="X211" s="50" t="str">
        <f>IFERROR(MAX(IF(OR(O211="",P211="",Q211="",R211="",S211="",T211="",U211=""),"",IF(AND(MONTH(E211)=10,MONTH(F211)=10),(NETWORKDAYS(E211,F211,Lister!$D$7:$D$13)-Q211)*N211/NETWORKDAYS(Lister!$D$21,Lister!$E$21,Lister!$D$7:$D$13),IF(AND(MONTH(E211)=10,F211&gt;DATE(2020,10,31)),(NETWORKDAYS(E211,Lister!$E$21,Lister!$D$7:$D$13)-Q211)*N211/NETWORKDAYS(Lister!$D$21,Lister!$E$21,Lister!$D$7:$D$13),IF(AND(E211&lt;DATE(2020,10,1),MONTH(F211)=10),(NETWORKDAYS(Lister!$D$21,F211,Lister!$D$7:$D$13)-Q211)*N211/NETWORKDAYS(Lister!$D$21,Lister!$E$21,Lister!$D$7:$D$13),IF(AND(E211&lt;DATE(2020,31,1),F211&gt;DATE(2020,10,31)),(NETWORKDAYS(Lister!$D$21,Lister!$E$21,Lister!$D$7:$D$13)-Q211)*N211/NETWORKDAYS(Lister!$D$21,Lister!$E$21,Lister!$D$7:$D$13),IF(OR(AND(E211&lt;DATE(2020,10,1),F211&lt;DATE(2020,10,1)),E211&gt;DATE(2020,10,31)),0)))))),0),"")</f>
        <v/>
      </c>
      <c r="Y211" s="50" t="str">
        <f>IFERROR(MAX(IF(OR(O211="",P211="",Q211="",R211="",S211="",T211="",U211=""),"",IF(AND(MONTH(E211)=11,MONTH(F211)=11),(NETWORKDAYS(E211,F211,Lister!$D$7:$D$13)-R211)*N211/NETWORKDAYS(Lister!$D$22,Lister!$E$22,Lister!$D$7:$D$13),IF(AND(MONTH(E211)=11,F211&gt;DATE(2020,11,30)),(NETWORKDAYS(E211,Lister!$E$22,Lister!$D$7:$D$13)-R211)*N211/NETWORKDAYS(Lister!$D$22,Lister!$E$22,Lister!$D$7:$D$13),IF(AND(E211&lt;DATE(2020,11,1),MONTH(F211)=11),(NETWORKDAYS(Lister!$D$22,F211,Lister!$D$7:$D$13)-R211)*N211/NETWORKDAYS(Lister!$D$22,Lister!$E$22,Lister!$D$7:$D$13),IF(AND(E211&lt;DATE(2020,11,1),F211&gt;DATE(2020,11,30)),(NETWORKDAYS(Lister!$D$22,Lister!$E$22,Lister!$D$7:$D$13)-R211)*N211/NETWORKDAYS(Lister!$D$22,Lister!$E$22,Lister!$D$7:$D$13),IF(OR(AND(E211&lt;DATE(2020,11,1),F211&lt;DATE(2020,11,1)),E211&gt;DATE(2020,11,30)),0)))))),0),"")</f>
        <v/>
      </c>
      <c r="Z211" s="50" t="str">
        <f>IFERROR(MAX(IF(OR(O211="",P211="",Q211="",R211="",S211="",T211="",U211=""),"",IF(AND(MONTH(E211)=12,MONTH(F211)=12),(NETWORKDAYS(E211,F211,Lister!$D$7:$D$13)-S211)*N211/NETWORKDAYS(Lister!$D$23,Lister!$E$23,Lister!$D$7:$D$13),IF(AND(MONTH(E211)=12,F211&gt;DATE(2020,12,31)),(NETWORKDAYS(E211,Lister!$E$23,Lister!$D$7:$D$13)-S211)*N211/NETWORKDAYS(Lister!$D$23,Lister!$E$23,Lister!$D$7:$D$13),IF(AND(E211&lt;DATE(2020,12,1),MONTH(F211)=12),(NETWORKDAYS(Lister!$D$23,F211,Lister!$D$7:$D$13)-S211)*N211/NETWORKDAYS(Lister!$D$23,Lister!$E$23,Lister!$D$7:$D$13),IF(AND(E211&lt;DATE(2020,12,1),F211&gt;DATE(2020,12,31)),(NETWORKDAYS(Lister!$D$23,Lister!$E$23,Lister!$D$7:$D$13)-S211)*N211/NETWORKDAYS(Lister!$D$23,Lister!$E$23,Lister!$D$7:$D$13),IF(OR(AND(E211&lt;DATE(2020,12,1),F211&lt;DATE(2020,12,1)),E211&gt;DATE(2020,12,31)),0)))))),0),"")</f>
        <v/>
      </c>
      <c r="AA211" s="50" t="str">
        <f>IFERROR(MAX(IF(OR(O211="",P211="",Q211="",R211="",S211="",T211="",U211=""),"",IF(AND(MONTH(E211)=1,MONTH(F211)=1),(NETWORKDAYS(E211,F211,Lister!$D$7:$D$13)-T211)*N211/NETWORKDAYS(Lister!$D$24,Lister!$E$24,Lister!$D$7:$D$13),IF(AND(MONTH(E211)=1,F211&gt;DATE(2021,1,31)),(NETWORKDAYS(E211,Lister!$E$24,Lister!$D$7:$D$13)-T211)*N211/NETWORKDAYS(Lister!$D$24,Lister!$E$24,Lister!$D$7:$D$13),IF(AND(E211&lt;DATE(2021,1,1),MONTH(F211)=1),(NETWORKDAYS(Lister!$D$24,F211,Lister!$D$7:$D$13)-T211)*N211/NETWORKDAYS(Lister!$D$24,Lister!$E$24,Lister!$D$7:$D$13),IF(AND(E211&lt;DATE(2021,1,1),F211&gt;DATE(2021,1,31)),(NETWORKDAYS(Lister!$D$24,Lister!$E$24,Lister!$D$7:$D$13)-T211)*N211/NETWORKDAYS(Lister!$D$24,Lister!$E$24,Lister!$D$7:$D$13),IF(OR(AND(E211&lt;DATE(2021,1,1),F211&lt;DATE(2021,1,1)),E211&gt;DATE(2021,1,31)),0)))))),0),"")</f>
        <v/>
      </c>
      <c r="AB211" s="50" t="str">
        <f>IFERROR(MAX(IF(OR(O211="",P211="",Q211="",R211="",S211="",T211="",U211=""),"",IF(AND(MONTH(E211)=2,MONTH(F211)=2),(NETWORKDAYS(E211,F211,Lister!$D$7:$D$13)-U211)*N211/NETWORKDAYS(Lister!$D$25,Lister!$E$25,Lister!$D$7:$D$13),IF(AND(E211&lt;DATE(2021,2,1),MONTH(F211)=2),(NETWORKDAYS(Lister!$D$25,F211,Lister!$D$7:$D$13)-U211)*N211/NETWORKDAYS(Lister!$D$25,Lister!$E$25,Lister!$D$7:$D$13),IF(AND(E211&lt;DATE(2021,2,1),F211&lt;DATE(2021,2,1)),0)))),0),"")</f>
        <v/>
      </c>
      <c r="AC211" s="52" t="str">
        <f t="shared" si="13"/>
        <v/>
      </c>
    </row>
    <row r="212" spans="1:29" x14ac:dyDescent="0.35">
      <c r="A212" s="11" t="str">
        <f t="shared" si="14"/>
        <v/>
      </c>
      <c r="B212" s="33"/>
      <c r="C212" s="17"/>
      <c r="D212" s="18"/>
      <c r="E212" s="12"/>
      <c r="F212" s="12"/>
      <c r="G212" s="42" t="str">
        <f>IF(OR(E212="",F212=""),"",NETWORKDAYS(E212,F212,Lister!$D$7:$D$13))</f>
        <v/>
      </c>
      <c r="H212" s="14"/>
      <c r="I212" s="25" t="str">
        <f t="shared" si="10"/>
        <v/>
      </c>
      <c r="J212" s="47"/>
      <c r="K212" s="48"/>
      <c r="L212" s="15"/>
      <c r="M212" s="51" t="str">
        <f t="shared" si="11"/>
        <v/>
      </c>
      <c r="N212" s="49" t="str">
        <f t="shared" si="12"/>
        <v/>
      </c>
      <c r="O212" s="15"/>
      <c r="P212" s="15"/>
      <c r="Q212" s="15"/>
      <c r="R212" s="15"/>
      <c r="S212" s="15"/>
      <c r="T212" s="15"/>
      <c r="U212" s="15"/>
      <c r="V212" s="50" t="str">
        <f>IFERROR(MAX(IF(OR(O212="",P212="",Q212="",R212="",S212="",T212="",U212=""),"",IF(AND(MONTH(E212)=8,MONTH(F212)=8),(NETWORKDAYS(E212,F212,Lister!$D$7:$D$13)-O212)*N212/NETWORKDAYS(Lister!$D$19,Lister!$E$19,Lister!$D$7:$D$13),IF(AND(MONTH(E212)=8,F212&gt;DATE(2020,8,31)),(NETWORKDAYS(E212,Lister!$E$19,Lister!$D$7:$D$13)-O212)*N212/NETWORKDAYS(Lister!$D$19,Lister!$E$19,Lister!$D$7:$D$13),IF(E212&gt;DATE(2020,8,31),0)))),0),"")</f>
        <v/>
      </c>
      <c r="W212" s="50" t="str">
        <f>IFERROR(MAX(IF(OR(O212="",P212="",Q212="",R212="",S212="",T212="",U212=""),"",IF(AND(MONTH(E212)=9,MONTH(F212)=9),(NETWORKDAYS(E212,F212,Lister!$D$7:$D$13)-P212)*N212/NETWORKDAYS(Lister!$D$20,Lister!$E$20,Lister!$D$7:$D$13),IF(AND(MONTH(E212)=9,F212&gt;DATE(2020,9,30)),(NETWORKDAYS(E212,Lister!$E$20,Lister!$D$7:$D$13)-P212)*N212/NETWORKDAYS(Lister!$D$20,Lister!$E$20,Lister!$D$7:$D$13),IF(AND(E212&lt;DATE(2020,9,1),MONTH(F212)=9),(NETWORKDAYS(Lister!$D$20,F212,Lister!$D$7:$D$13)-P212)*N212/NETWORKDAYS(Lister!$D$20,Lister!$E$20,Lister!$D$7:$D$13),IF(AND(E212&lt;DATE(2020,9,1),F212&gt;DATE(2020,9,30)),(NETWORKDAYS(Lister!$D$20,Lister!$E$20,Lister!$D$7:$D$13)-P212)*N212/NETWORKDAYS(Lister!$D$20,Lister!$E$20,Lister!$D$7:$D$13),IF(OR(AND(E212&lt;DATE(2020,9,1),F212&lt;DATE(2020,9,1)),E212&gt;DATE(2020,9,30)),0)))))),0),"")</f>
        <v/>
      </c>
      <c r="X212" s="50" t="str">
        <f>IFERROR(MAX(IF(OR(O212="",P212="",Q212="",R212="",S212="",T212="",U212=""),"",IF(AND(MONTH(E212)=10,MONTH(F212)=10),(NETWORKDAYS(E212,F212,Lister!$D$7:$D$13)-Q212)*N212/NETWORKDAYS(Lister!$D$21,Lister!$E$21,Lister!$D$7:$D$13),IF(AND(MONTH(E212)=10,F212&gt;DATE(2020,10,31)),(NETWORKDAYS(E212,Lister!$E$21,Lister!$D$7:$D$13)-Q212)*N212/NETWORKDAYS(Lister!$D$21,Lister!$E$21,Lister!$D$7:$D$13),IF(AND(E212&lt;DATE(2020,10,1),MONTH(F212)=10),(NETWORKDAYS(Lister!$D$21,F212,Lister!$D$7:$D$13)-Q212)*N212/NETWORKDAYS(Lister!$D$21,Lister!$E$21,Lister!$D$7:$D$13),IF(AND(E212&lt;DATE(2020,31,1),F212&gt;DATE(2020,10,31)),(NETWORKDAYS(Lister!$D$21,Lister!$E$21,Lister!$D$7:$D$13)-Q212)*N212/NETWORKDAYS(Lister!$D$21,Lister!$E$21,Lister!$D$7:$D$13),IF(OR(AND(E212&lt;DATE(2020,10,1),F212&lt;DATE(2020,10,1)),E212&gt;DATE(2020,10,31)),0)))))),0),"")</f>
        <v/>
      </c>
      <c r="Y212" s="50" t="str">
        <f>IFERROR(MAX(IF(OR(O212="",P212="",Q212="",R212="",S212="",T212="",U212=""),"",IF(AND(MONTH(E212)=11,MONTH(F212)=11),(NETWORKDAYS(E212,F212,Lister!$D$7:$D$13)-R212)*N212/NETWORKDAYS(Lister!$D$22,Lister!$E$22,Lister!$D$7:$D$13),IF(AND(MONTH(E212)=11,F212&gt;DATE(2020,11,30)),(NETWORKDAYS(E212,Lister!$E$22,Lister!$D$7:$D$13)-R212)*N212/NETWORKDAYS(Lister!$D$22,Lister!$E$22,Lister!$D$7:$D$13),IF(AND(E212&lt;DATE(2020,11,1),MONTH(F212)=11),(NETWORKDAYS(Lister!$D$22,F212,Lister!$D$7:$D$13)-R212)*N212/NETWORKDAYS(Lister!$D$22,Lister!$E$22,Lister!$D$7:$D$13),IF(AND(E212&lt;DATE(2020,11,1),F212&gt;DATE(2020,11,30)),(NETWORKDAYS(Lister!$D$22,Lister!$E$22,Lister!$D$7:$D$13)-R212)*N212/NETWORKDAYS(Lister!$D$22,Lister!$E$22,Lister!$D$7:$D$13),IF(OR(AND(E212&lt;DATE(2020,11,1),F212&lt;DATE(2020,11,1)),E212&gt;DATE(2020,11,30)),0)))))),0),"")</f>
        <v/>
      </c>
      <c r="Z212" s="50" t="str">
        <f>IFERROR(MAX(IF(OR(O212="",P212="",Q212="",R212="",S212="",T212="",U212=""),"",IF(AND(MONTH(E212)=12,MONTH(F212)=12),(NETWORKDAYS(E212,F212,Lister!$D$7:$D$13)-S212)*N212/NETWORKDAYS(Lister!$D$23,Lister!$E$23,Lister!$D$7:$D$13),IF(AND(MONTH(E212)=12,F212&gt;DATE(2020,12,31)),(NETWORKDAYS(E212,Lister!$E$23,Lister!$D$7:$D$13)-S212)*N212/NETWORKDAYS(Lister!$D$23,Lister!$E$23,Lister!$D$7:$D$13),IF(AND(E212&lt;DATE(2020,12,1),MONTH(F212)=12),(NETWORKDAYS(Lister!$D$23,F212,Lister!$D$7:$D$13)-S212)*N212/NETWORKDAYS(Lister!$D$23,Lister!$E$23,Lister!$D$7:$D$13),IF(AND(E212&lt;DATE(2020,12,1),F212&gt;DATE(2020,12,31)),(NETWORKDAYS(Lister!$D$23,Lister!$E$23,Lister!$D$7:$D$13)-S212)*N212/NETWORKDAYS(Lister!$D$23,Lister!$E$23,Lister!$D$7:$D$13),IF(OR(AND(E212&lt;DATE(2020,12,1),F212&lt;DATE(2020,12,1)),E212&gt;DATE(2020,12,31)),0)))))),0),"")</f>
        <v/>
      </c>
      <c r="AA212" s="50" t="str">
        <f>IFERROR(MAX(IF(OR(O212="",P212="",Q212="",R212="",S212="",T212="",U212=""),"",IF(AND(MONTH(E212)=1,MONTH(F212)=1),(NETWORKDAYS(E212,F212,Lister!$D$7:$D$13)-T212)*N212/NETWORKDAYS(Lister!$D$24,Lister!$E$24,Lister!$D$7:$D$13),IF(AND(MONTH(E212)=1,F212&gt;DATE(2021,1,31)),(NETWORKDAYS(E212,Lister!$E$24,Lister!$D$7:$D$13)-T212)*N212/NETWORKDAYS(Lister!$D$24,Lister!$E$24,Lister!$D$7:$D$13),IF(AND(E212&lt;DATE(2021,1,1),MONTH(F212)=1),(NETWORKDAYS(Lister!$D$24,F212,Lister!$D$7:$D$13)-T212)*N212/NETWORKDAYS(Lister!$D$24,Lister!$E$24,Lister!$D$7:$D$13),IF(AND(E212&lt;DATE(2021,1,1),F212&gt;DATE(2021,1,31)),(NETWORKDAYS(Lister!$D$24,Lister!$E$24,Lister!$D$7:$D$13)-T212)*N212/NETWORKDAYS(Lister!$D$24,Lister!$E$24,Lister!$D$7:$D$13),IF(OR(AND(E212&lt;DATE(2021,1,1),F212&lt;DATE(2021,1,1)),E212&gt;DATE(2021,1,31)),0)))))),0),"")</f>
        <v/>
      </c>
      <c r="AB212" s="50" t="str">
        <f>IFERROR(MAX(IF(OR(O212="",P212="",Q212="",R212="",S212="",T212="",U212=""),"",IF(AND(MONTH(E212)=2,MONTH(F212)=2),(NETWORKDAYS(E212,F212,Lister!$D$7:$D$13)-U212)*N212/NETWORKDAYS(Lister!$D$25,Lister!$E$25,Lister!$D$7:$D$13),IF(AND(E212&lt;DATE(2021,2,1),MONTH(F212)=2),(NETWORKDAYS(Lister!$D$25,F212,Lister!$D$7:$D$13)-U212)*N212/NETWORKDAYS(Lister!$D$25,Lister!$E$25,Lister!$D$7:$D$13),IF(AND(E212&lt;DATE(2021,2,1),F212&lt;DATE(2021,2,1)),0)))),0),"")</f>
        <v/>
      </c>
      <c r="AC212" s="52" t="str">
        <f t="shared" si="13"/>
        <v/>
      </c>
    </row>
    <row r="213" spans="1:29" x14ac:dyDescent="0.35">
      <c r="A213" s="11" t="str">
        <f t="shared" si="14"/>
        <v/>
      </c>
      <c r="B213" s="33"/>
      <c r="C213" s="17"/>
      <c r="D213" s="18"/>
      <c r="E213" s="12"/>
      <c r="F213" s="12"/>
      <c r="G213" s="42" t="str">
        <f>IF(OR(E213="",F213=""),"",NETWORKDAYS(E213,F213,Lister!$D$7:$D$13))</f>
        <v/>
      </c>
      <c r="H213" s="14"/>
      <c r="I213" s="25" t="str">
        <f t="shared" si="10"/>
        <v/>
      </c>
      <c r="J213" s="47"/>
      <c r="K213" s="48"/>
      <c r="L213" s="15"/>
      <c r="M213" s="51" t="str">
        <f t="shared" si="11"/>
        <v/>
      </c>
      <c r="N213" s="49" t="str">
        <f t="shared" si="12"/>
        <v/>
      </c>
      <c r="O213" s="15"/>
      <c r="P213" s="15"/>
      <c r="Q213" s="15"/>
      <c r="R213" s="15"/>
      <c r="S213" s="15"/>
      <c r="T213" s="15"/>
      <c r="U213" s="15"/>
      <c r="V213" s="50" t="str">
        <f>IFERROR(MAX(IF(OR(O213="",P213="",Q213="",R213="",S213="",T213="",U213=""),"",IF(AND(MONTH(E213)=8,MONTH(F213)=8),(NETWORKDAYS(E213,F213,Lister!$D$7:$D$13)-O213)*N213/NETWORKDAYS(Lister!$D$19,Lister!$E$19,Lister!$D$7:$D$13),IF(AND(MONTH(E213)=8,F213&gt;DATE(2020,8,31)),(NETWORKDAYS(E213,Lister!$E$19,Lister!$D$7:$D$13)-O213)*N213/NETWORKDAYS(Lister!$D$19,Lister!$E$19,Lister!$D$7:$D$13),IF(E213&gt;DATE(2020,8,31),0)))),0),"")</f>
        <v/>
      </c>
      <c r="W213" s="50" t="str">
        <f>IFERROR(MAX(IF(OR(O213="",P213="",Q213="",R213="",S213="",T213="",U213=""),"",IF(AND(MONTH(E213)=9,MONTH(F213)=9),(NETWORKDAYS(E213,F213,Lister!$D$7:$D$13)-P213)*N213/NETWORKDAYS(Lister!$D$20,Lister!$E$20,Lister!$D$7:$D$13),IF(AND(MONTH(E213)=9,F213&gt;DATE(2020,9,30)),(NETWORKDAYS(E213,Lister!$E$20,Lister!$D$7:$D$13)-P213)*N213/NETWORKDAYS(Lister!$D$20,Lister!$E$20,Lister!$D$7:$D$13),IF(AND(E213&lt;DATE(2020,9,1),MONTH(F213)=9),(NETWORKDAYS(Lister!$D$20,F213,Lister!$D$7:$D$13)-P213)*N213/NETWORKDAYS(Lister!$D$20,Lister!$E$20,Lister!$D$7:$D$13),IF(AND(E213&lt;DATE(2020,9,1),F213&gt;DATE(2020,9,30)),(NETWORKDAYS(Lister!$D$20,Lister!$E$20,Lister!$D$7:$D$13)-P213)*N213/NETWORKDAYS(Lister!$D$20,Lister!$E$20,Lister!$D$7:$D$13),IF(OR(AND(E213&lt;DATE(2020,9,1),F213&lt;DATE(2020,9,1)),E213&gt;DATE(2020,9,30)),0)))))),0),"")</f>
        <v/>
      </c>
      <c r="X213" s="50" t="str">
        <f>IFERROR(MAX(IF(OR(O213="",P213="",Q213="",R213="",S213="",T213="",U213=""),"",IF(AND(MONTH(E213)=10,MONTH(F213)=10),(NETWORKDAYS(E213,F213,Lister!$D$7:$D$13)-Q213)*N213/NETWORKDAYS(Lister!$D$21,Lister!$E$21,Lister!$D$7:$D$13),IF(AND(MONTH(E213)=10,F213&gt;DATE(2020,10,31)),(NETWORKDAYS(E213,Lister!$E$21,Lister!$D$7:$D$13)-Q213)*N213/NETWORKDAYS(Lister!$D$21,Lister!$E$21,Lister!$D$7:$D$13),IF(AND(E213&lt;DATE(2020,10,1),MONTH(F213)=10),(NETWORKDAYS(Lister!$D$21,F213,Lister!$D$7:$D$13)-Q213)*N213/NETWORKDAYS(Lister!$D$21,Lister!$E$21,Lister!$D$7:$D$13),IF(AND(E213&lt;DATE(2020,31,1),F213&gt;DATE(2020,10,31)),(NETWORKDAYS(Lister!$D$21,Lister!$E$21,Lister!$D$7:$D$13)-Q213)*N213/NETWORKDAYS(Lister!$D$21,Lister!$E$21,Lister!$D$7:$D$13),IF(OR(AND(E213&lt;DATE(2020,10,1),F213&lt;DATE(2020,10,1)),E213&gt;DATE(2020,10,31)),0)))))),0),"")</f>
        <v/>
      </c>
      <c r="Y213" s="50" t="str">
        <f>IFERROR(MAX(IF(OR(O213="",P213="",Q213="",R213="",S213="",T213="",U213=""),"",IF(AND(MONTH(E213)=11,MONTH(F213)=11),(NETWORKDAYS(E213,F213,Lister!$D$7:$D$13)-R213)*N213/NETWORKDAYS(Lister!$D$22,Lister!$E$22,Lister!$D$7:$D$13),IF(AND(MONTH(E213)=11,F213&gt;DATE(2020,11,30)),(NETWORKDAYS(E213,Lister!$E$22,Lister!$D$7:$D$13)-R213)*N213/NETWORKDAYS(Lister!$D$22,Lister!$E$22,Lister!$D$7:$D$13),IF(AND(E213&lt;DATE(2020,11,1),MONTH(F213)=11),(NETWORKDAYS(Lister!$D$22,F213,Lister!$D$7:$D$13)-R213)*N213/NETWORKDAYS(Lister!$D$22,Lister!$E$22,Lister!$D$7:$D$13),IF(AND(E213&lt;DATE(2020,11,1),F213&gt;DATE(2020,11,30)),(NETWORKDAYS(Lister!$D$22,Lister!$E$22,Lister!$D$7:$D$13)-R213)*N213/NETWORKDAYS(Lister!$D$22,Lister!$E$22,Lister!$D$7:$D$13),IF(OR(AND(E213&lt;DATE(2020,11,1),F213&lt;DATE(2020,11,1)),E213&gt;DATE(2020,11,30)),0)))))),0),"")</f>
        <v/>
      </c>
      <c r="Z213" s="50" t="str">
        <f>IFERROR(MAX(IF(OR(O213="",P213="",Q213="",R213="",S213="",T213="",U213=""),"",IF(AND(MONTH(E213)=12,MONTH(F213)=12),(NETWORKDAYS(E213,F213,Lister!$D$7:$D$13)-S213)*N213/NETWORKDAYS(Lister!$D$23,Lister!$E$23,Lister!$D$7:$D$13),IF(AND(MONTH(E213)=12,F213&gt;DATE(2020,12,31)),(NETWORKDAYS(E213,Lister!$E$23,Lister!$D$7:$D$13)-S213)*N213/NETWORKDAYS(Lister!$D$23,Lister!$E$23,Lister!$D$7:$D$13),IF(AND(E213&lt;DATE(2020,12,1),MONTH(F213)=12),(NETWORKDAYS(Lister!$D$23,F213,Lister!$D$7:$D$13)-S213)*N213/NETWORKDAYS(Lister!$D$23,Lister!$E$23,Lister!$D$7:$D$13),IF(AND(E213&lt;DATE(2020,12,1),F213&gt;DATE(2020,12,31)),(NETWORKDAYS(Lister!$D$23,Lister!$E$23,Lister!$D$7:$D$13)-S213)*N213/NETWORKDAYS(Lister!$D$23,Lister!$E$23,Lister!$D$7:$D$13),IF(OR(AND(E213&lt;DATE(2020,12,1),F213&lt;DATE(2020,12,1)),E213&gt;DATE(2020,12,31)),0)))))),0),"")</f>
        <v/>
      </c>
      <c r="AA213" s="50" t="str">
        <f>IFERROR(MAX(IF(OR(O213="",P213="",Q213="",R213="",S213="",T213="",U213=""),"",IF(AND(MONTH(E213)=1,MONTH(F213)=1),(NETWORKDAYS(E213,F213,Lister!$D$7:$D$13)-T213)*N213/NETWORKDAYS(Lister!$D$24,Lister!$E$24,Lister!$D$7:$D$13),IF(AND(MONTH(E213)=1,F213&gt;DATE(2021,1,31)),(NETWORKDAYS(E213,Lister!$E$24,Lister!$D$7:$D$13)-T213)*N213/NETWORKDAYS(Lister!$D$24,Lister!$E$24,Lister!$D$7:$D$13),IF(AND(E213&lt;DATE(2021,1,1),MONTH(F213)=1),(NETWORKDAYS(Lister!$D$24,F213,Lister!$D$7:$D$13)-T213)*N213/NETWORKDAYS(Lister!$D$24,Lister!$E$24,Lister!$D$7:$D$13),IF(AND(E213&lt;DATE(2021,1,1),F213&gt;DATE(2021,1,31)),(NETWORKDAYS(Lister!$D$24,Lister!$E$24,Lister!$D$7:$D$13)-T213)*N213/NETWORKDAYS(Lister!$D$24,Lister!$E$24,Lister!$D$7:$D$13),IF(OR(AND(E213&lt;DATE(2021,1,1),F213&lt;DATE(2021,1,1)),E213&gt;DATE(2021,1,31)),0)))))),0),"")</f>
        <v/>
      </c>
      <c r="AB213" s="50" t="str">
        <f>IFERROR(MAX(IF(OR(O213="",P213="",Q213="",R213="",S213="",T213="",U213=""),"",IF(AND(MONTH(E213)=2,MONTH(F213)=2),(NETWORKDAYS(E213,F213,Lister!$D$7:$D$13)-U213)*N213/NETWORKDAYS(Lister!$D$25,Lister!$E$25,Lister!$D$7:$D$13),IF(AND(E213&lt;DATE(2021,2,1),MONTH(F213)=2),(NETWORKDAYS(Lister!$D$25,F213,Lister!$D$7:$D$13)-U213)*N213/NETWORKDAYS(Lister!$D$25,Lister!$E$25,Lister!$D$7:$D$13),IF(AND(E213&lt;DATE(2021,2,1),F213&lt;DATE(2021,2,1)),0)))),0),"")</f>
        <v/>
      </c>
      <c r="AC213" s="52" t="str">
        <f t="shared" si="13"/>
        <v/>
      </c>
    </row>
    <row r="214" spans="1:29" x14ac:dyDescent="0.35">
      <c r="A214" s="11" t="str">
        <f t="shared" si="14"/>
        <v/>
      </c>
      <c r="B214" s="33"/>
      <c r="C214" s="17"/>
      <c r="D214" s="18"/>
      <c r="E214" s="12"/>
      <c r="F214" s="12"/>
      <c r="G214" s="42" t="str">
        <f>IF(OR(E214="",F214=""),"",NETWORKDAYS(E214,F214,Lister!$D$7:$D$13))</f>
        <v/>
      </c>
      <c r="H214" s="14"/>
      <c r="I214" s="25" t="str">
        <f t="shared" ref="I214:I277" si="15">IF(H214="","",IF(H214="Funktionær",0.75,IF(H214="Ikke-funktionær",0.9,IF(H214="Elev/lærling",0.9))))</f>
        <v/>
      </c>
      <c r="J214" s="47"/>
      <c r="K214" s="48"/>
      <c r="L214" s="15"/>
      <c r="M214" s="51" t="str">
        <f t="shared" ref="M214:M277" si="16">IF(B214="","",IF(J214*I214&gt;30000*IF(L214&gt;37,37,L214)/37,30000*IF(L214&gt;37,37,L214)/37,J214*I214))</f>
        <v/>
      </c>
      <c r="N214" s="49" t="str">
        <f t="shared" ref="N214:N277" si="17">IF(M214="","",IF(M214&lt;=J214-K214,M214,J214-K214))</f>
        <v/>
      </c>
      <c r="O214" s="15"/>
      <c r="P214" s="15"/>
      <c r="Q214" s="15"/>
      <c r="R214" s="15"/>
      <c r="S214" s="15"/>
      <c r="T214" s="15"/>
      <c r="U214" s="15"/>
      <c r="V214" s="50" t="str">
        <f>IFERROR(MAX(IF(OR(O214="",P214="",Q214="",R214="",S214="",T214="",U214=""),"",IF(AND(MONTH(E214)=8,MONTH(F214)=8),(NETWORKDAYS(E214,F214,Lister!$D$7:$D$13)-O214)*N214/NETWORKDAYS(Lister!$D$19,Lister!$E$19,Lister!$D$7:$D$13),IF(AND(MONTH(E214)=8,F214&gt;DATE(2020,8,31)),(NETWORKDAYS(E214,Lister!$E$19,Lister!$D$7:$D$13)-O214)*N214/NETWORKDAYS(Lister!$D$19,Lister!$E$19,Lister!$D$7:$D$13),IF(E214&gt;DATE(2020,8,31),0)))),0),"")</f>
        <v/>
      </c>
      <c r="W214" s="50" t="str">
        <f>IFERROR(MAX(IF(OR(O214="",P214="",Q214="",R214="",S214="",T214="",U214=""),"",IF(AND(MONTH(E214)=9,MONTH(F214)=9),(NETWORKDAYS(E214,F214,Lister!$D$7:$D$13)-P214)*N214/NETWORKDAYS(Lister!$D$20,Lister!$E$20,Lister!$D$7:$D$13),IF(AND(MONTH(E214)=9,F214&gt;DATE(2020,9,30)),(NETWORKDAYS(E214,Lister!$E$20,Lister!$D$7:$D$13)-P214)*N214/NETWORKDAYS(Lister!$D$20,Lister!$E$20,Lister!$D$7:$D$13),IF(AND(E214&lt;DATE(2020,9,1),MONTH(F214)=9),(NETWORKDAYS(Lister!$D$20,F214,Lister!$D$7:$D$13)-P214)*N214/NETWORKDAYS(Lister!$D$20,Lister!$E$20,Lister!$D$7:$D$13),IF(AND(E214&lt;DATE(2020,9,1),F214&gt;DATE(2020,9,30)),(NETWORKDAYS(Lister!$D$20,Lister!$E$20,Lister!$D$7:$D$13)-P214)*N214/NETWORKDAYS(Lister!$D$20,Lister!$E$20,Lister!$D$7:$D$13),IF(OR(AND(E214&lt;DATE(2020,9,1),F214&lt;DATE(2020,9,1)),E214&gt;DATE(2020,9,30)),0)))))),0),"")</f>
        <v/>
      </c>
      <c r="X214" s="50" t="str">
        <f>IFERROR(MAX(IF(OR(O214="",P214="",Q214="",R214="",S214="",T214="",U214=""),"",IF(AND(MONTH(E214)=10,MONTH(F214)=10),(NETWORKDAYS(E214,F214,Lister!$D$7:$D$13)-Q214)*N214/NETWORKDAYS(Lister!$D$21,Lister!$E$21,Lister!$D$7:$D$13),IF(AND(MONTH(E214)=10,F214&gt;DATE(2020,10,31)),(NETWORKDAYS(E214,Lister!$E$21,Lister!$D$7:$D$13)-Q214)*N214/NETWORKDAYS(Lister!$D$21,Lister!$E$21,Lister!$D$7:$D$13),IF(AND(E214&lt;DATE(2020,10,1),MONTH(F214)=10),(NETWORKDAYS(Lister!$D$21,F214,Lister!$D$7:$D$13)-Q214)*N214/NETWORKDAYS(Lister!$D$21,Lister!$E$21,Lister!$D$7:$D$13),IF(AND(E214&lt;DATE(2020,31,1),F214&gt;DATE(2020,10,31)),(NETWORKDAYS(Lister!$D$21,Lister!$E$21,Lister!$D$7:$D$13)-Q214)*N214/NETWORKDAYS(Lister!$D$21,Lister!$E$21,Lister!$D$7:$D$13),IF(OR(AND(E214&lt;DATE(2020,10,1),F214&lt;DATE(2020,10,1)),E214&gt;DATE(2020,10,31)),0)))))),0),"")</f>
        <v/>
      </c>
      <c r="Y214" s="50" t="str">
        <f>IFERROR(MAX(IF(OR(O214="",P214="",Q214="",R214="",S214="",T214="",U214=""),"",IF(AND(MONTH(E214)=11,MONTH(F214)=11),(NETWORKDAYS(E214,F214,Lister!$D$7:$D$13)-R214)*N214/NETWORKDAYS(Lister!$D$22,Lister!$E$22,Lister!$D$7:$D$13),IF(AND(MONTH(E214)=11,F214&gt;DATE(2020,11,30)),(NETWORKDAYS(E214,Lister!$E$22,Lister!$D$7:$D$13)-R214)*N214/NETWORKDAYS(Lister!$D$22,Lister!$E$22,Lister!$D$7:$D$13),IF(AND(E214&lt;DATE(2020,11,1),MONTH(F214)=11),(NETWORKDAYS(Lister!$D$22,F214,Lister!$D$7:$D$13)-R214)*N214/NETWORKDAYS(Lister!$D$22,Lister!$E$22,Lister!$D$7:$D$13),IF(AND(E214&lt;DATE(2020,11,1),F214&gt;DATE(2020,11,30)),(NETWORKDAYS(Lister!$D$22,Lister!$E$22,Lister!$D$7:$D$13)-R214)*N214/NETWORKDAYS(Lister!$D$22,Lister!$E$22,Lister!$D$7:$D$13),IF(OR(AND(E214&lt;DATE(2020,11,1),F214&lt;DATE(2020,11,1)),E214&gt;DATE(2020,11,30)),0)))))),0),"")</f>
        <v/>
      </c>
      <c r="Z214" s="50" t="str">
        <f>IFERROR(MAX(IF(OR(O214="",P214="",Q214="",R214="",S214="",T214="",U214=""),"",IF(AND(MONTH(E214)=12,MONTH(F214)=12),(NETWORKDAYS(E214,F214,Lister!$D$7:$D$13)-S214)*N214/NETWORKDAYS(Lister!$D$23,Lister!$E$23,Lister!$D$7:$D$13),IF(AND(MONTH(E214)=12,F214&gt;DATE(2020,12,31)),(NETWORKDAYS(E214,Lister!$E$23,Lister!$D$7:$D$13)-S214)*N214/NETWORKDAYS(Lister!$D$23,Lister!$E$23,Lister!$D$7:$D$13),IF(AND(E214&lt;DATE(2020,12,1),MONTH(F214)=12),(NETWORKDAYS(Lister!$D$23,F214,Lister!$D$7:$D$13)-S214)*N214/NETWORKDAYS(Lister!$D$23,Lister!$E$23,Lister!$D$7:$D$13),IF(AND(E214&lt;DATE(2020,12,1),F214&gt;DATE(2020,12,31)),(NETWORKDAYS(Lister!$D$23,Lister!$E$23,Lister!$D$7:$D$13)-S214)*N214/NETWORKDAYS(Lister!$D$23,Lister!$E$23,Lister!$D$7:$D$13),IF(OR(AND(E214&lt;DATE(2020,12,1),F214&lt;DATE(2020,12,1)),E214&gt;DATE(2020,12,31)),0)))))),0),"")</f>
        <v/>
      </c>
      <c r="AA214" s="50" t="str">
        <f>IFERROR(MAX(IF(OR(O214="",P214="",Q214="",R214="",S214="",T214="",U214=""),"",IF(AND(MONTH(E214)=1,MONTH(F214)=1),(NETWORKDAYS(E214,F214,Lister!$D$7:$D$13)-T214)*N214/NETWORKDAYS(Lister!$D$24,Lister!$E$24,Lister!$D$7:$D$13),IF(AND(MONTH(E214)=1,F214&gt;DATE(2021,1,31)),(NETWORKDAYS(E214,Lister!$E$24,Lister!$D$7:$D$13)-T214)*N214/NETWORKDAYS(Lister!$D$24,Lister!$E$24,Lister!$D$7:$D$13),IF(AND(E214&lt;DATE(2021,1,1),MONTH(F214)=1),(NETWORKDAYS(Lister!$D$24,F214,Lister!$D$7:$D$13)-T214)*N214/NETWORKDAYS(Lister!$D$24,Lister!$E$24,Lister!$D$7:$D$13),IF(AND(E214&lt;DATE(2021,1,1),F214&gt;DATE(2021,1,31)),(NETWORKDAYS(Lister!$D$24,Lister!$E$24,Lister!$D$7:$D$13)-T214)*N214/NETWORKDAYS(Lister!$D$24,Lister!$E$24,Lister!$D$7:$D$13),IF(OR(AND(E214&lt;DATE(2021,1,1),F214&lt;DATE(2021,1,1)),E214&gt;DATE(2021,1,31)),0)))))),0),"")</f>
        <v/>
      </c>
      <c r="AB214" s="50" t="str">
        <f>IFERROR(MAX(IF(OR(O214="",P214="",Q214="",R214="",S214="",T214="",U214=""),"",IF(AND(MONTH(E214)=2,MONTH(F214)=2),(NETWORKDAYS(E214,F214,Lister!$D$7:$D$13)-U214)*N214/NETWORKDAYS(Lister!$D$25,Lister!$E$25,Lister!$D$7:$D$13),IF(AND(E214&lt;DATE(2021,2,1),MONTH(F214)=2),(NETWORKDAYS(Lister!$D$25,F214,Lister!$D$7:$D$13)-U214)*N214/NETWORKDAYS(Lister!$D$25,Lister!$E$25,Lister!$D$7:$D$13),IF(AND(E214&lt;DATE(2021,2,1),F214&lt;DATE(2021,2,1)),0)))),0),"")</f>
        <v/>
      </c>
      <c r="AC214" s="52" t="str">
        <f t="shared" ref="AC214:AC277" si="18">IF(AND(ISNUMBER(V214),ISNUMBER(W214),ISNUMBER(X214),ISNUMBER(Y214),ISNUMBER(Z214),ISNUMBER(AA214),ISNUMBER(AB214)),IF(AND(SUM(V214:AB214)&gt;150000,E214=DATE(2020,8,30),F214=DATE(2021,2,28)),150000,SUM(V214:AB214)),"")</f>
        <v/>
      </c>
    </row>
    <row r="215" spans="1:29" x14ac:dyDescent="0.35">
      <c r="A215" s="11" t="str">
        <f t="shared" ref="A215:A278" si="19">IF(B215="","",A214+1)</f>
        <v/>
      </c>
      <c r="B215" s="33"/>
      <c r="C215" s="17"/>
      <c r="D215" s="18"/>
      <c r="E215" s="12"/>
      <c r="F215" s="12"/>
      <c r="G215" s="42" t="str">
        <f>IF(OR(E215="",F215=""),"",NETWORKDAYS(E215,F215,Lister!$D$7:$D$13))</f>
        <v/>
      </c>
      <c r="H215" s="14"/>
      <c r="I215" s="25" t="str">
        <f t="shared" si="15"/>
        <v/>
      </c>
      <c r="J215" s="47"/>
      <c r="K215" s="48"/>
      <c r="L215" s="15"/>
      <c r="M215" s="51" t="str">
        <f t="shared" si="16"/>
        <v/>
      </c>
      <c r="N215" s="49" t="str">
        <f t="shared" si="17"/>
        <v/>
      </c>
      <c r="O215" s="15"/>
      <c r="P215" s="15"/>
      <c r="Q215" s="15"/>
      <c r="R215" s="15"/>
      <c r="S215" s="15"/>
      <c r="T215" s="15"/>
      <c r="U215" s="15"/>
      <c r="V215" s="50" t="str">
        <f>IFERROR(MAX(IF(OR(O215="",P215="",Q215="",R215="",S215="",T215="",U215=""),"",IF(AND(MONTH(E215)=8,MONTH(F215)=8),(NETWORKDAYS(E215,F215,Lister!$D$7:$D$13)-O215)*N215/NETWORKDAYS(Lister!$D$19,Lister!$E$19,Lister!$D$7:$D$13),IF(AND(MONTH(E215)=8,F215&gt;DATE(2020,8,31)),(NETWORKDAYS(E215,Lister!$E$19,Lister!$D$7:$D$13)-O215)*N215/NETWORKDAYS(Lister!$D$19,Lister!$E$19,Lister!$D$7:$D$13),IF(E215&gt;DATE(2020,8,31),0)))),0),"")</f>
        <v/>
      </c>
      <c r="W215" s="50" t="str">
        <f>IFERROR(MAX(IF(OR(O215="",P215="",Q215="",R215="",S215="",T215="",U215=""),"",IF(AND(MONTH(E215)=9,MONTH(F215)=9),(NETWORKDAYS(E215,F215,Lister!$D$7:$D$13)-P215)*N215/NETWORKDAYS(Lister!$D$20,Lister!$E$20,Lister!$D$7:$D$13),IF(AND(MONTH(E215)=9,F215&gt;DATE(2020,9,30)),(NETWORKDAYS(E215,Lister!$E$20,Lister!$D$7:$D$13)-P215)*N215/NETWORKDAYS(Lister!$D$20,Lister!$E$20,Lister!$D$7:$D$13),IF(AND(E215&lt;DATE(2020,9,1),MONTH(F215)=9),(NETWORKDAYS(Lister!$D$20,F215,Lister!$D$7:$D$13)-P215)*N215/NETWORKDAYS(Lister!$D$20,Lister!$E$20,Lister!$D$7:$D$13),IF(AND(E215&lt;DATE(2020,9,1),F215&gt;DATE(2020,9,30)),(NETWORKDAYS(Lister!$D$20,Lister!$E$20,Lister!$D$7:$D$13)-P215)*N215/NETWORKDAYS(Lister!$D$20,Lister!$E$20,Lister!$D$7:$D$13),IF(OR(AND(E215&lt;DATE(2020,9,1),F215&lt;DATE(2020,9,1)),E215&gt;DATE(2020,9,30)),0)))))),0),"")</f>
        <v/>
      </c>
      <c r="X215" s="50" t="str">
        <f>IFERROR(MAX(IF(OR(O215="",P215="",Q215="",R215="",S215="",T215="",U215=""),"",IF(AND(MONTH(E215)=10,MONTH(F215)=10),(NETWORKDAYS(E215,F215,Lister!$D$7:$D$13)-Q215)*N215/NETWORKDAYS(Lister!$D$21,Lister!$E$21,Lister!$D$7:$D$13),IF(AND(MONTH(E215)=10,F215&gt;DATE(2020,10,31)),(NETWORKDAYS(E215,Lister!$E$21,Lister!$D$7:$D$13)-Q215)*N215/NETWORKDAYS(Lister!$D$21,Lister!$E$21,Lister!$D$7:$D$13),IF(AND(E215&lt;DATE(2020,10,1),MONTH(F215)=10),(NETWORKDAYS(Lister!$D$21,F215,Lister!$D$7:$D$13)-Q215)*N215/NETWORKDAYS(Lister!$D$21,Lister!$E$21,Lister!$D$7:$D$13),IF(AND(E215&lt;DATE(2020,31,1),F215&gt;DATE(2020,10,31)),(NETWORKDAYS(Lister!$D$21,Lister!$E$21,Lister!$D$7:$D$13)-Q215)*N215/NETWORKDAYS(Lister!$D$21,Lister!$E$21,Lister!$D$7:$D$13),IF(OR(AND(E215&lt;DATE(2020,10,1),F215&lt;DATE(2020,10,1)),E215&gt;DATE(2020,10,31)),0)))))),0),"")</f>
        <v/>
      </c>
      <c r="Y215" s="50" t="str">
        <f>IFERROR(MAX(IF(OR(O215="",P215="",Q215="",R215="",S215="",T215="",U215=""),"",IF(AND(MONTH(E215)=11,MONTH(F215)=11),(NETWORKDAYS(E215,F215,Lister!$D$7:$D$13)-R215)*N215/NETWORKDAYS(Lister!$D$22,Lister!$E$22,Lister!$D$7:$D$13),IF(AND(MONTH(E215)=11,F215&gt;DATE(2020,11,30)),(NETWORKDAYS(E215,Lister!$E$22,Lister!$D$7:$D$13)-R215)*N215/NETWORKDAYS(Lister!$D$22,Lister!$E$22,Lister!$D$7:$D$13),IF(AND(E215&lt;DATE(2020,11,1),MONTH(F215)=11),(NETWORKDAYS(Lister!$D$22,F215,Lister!$D$7:$D$13)-R215)*N215/NETWORKDAYS(Lister!$D$22,Lister!$E$22,Lister!$D$7:$D$13),IF(AND(E215&lt;DATE(2020,11,1),F215&gt;DATE(2020,11,30)),(NETWORKDAYS(Lister!$D$22,Lister!$E$22,Lister!$D$7:$D$13)-R215)*N215/NETWORKDAYS(Lister!$D$22,Lister!$E$22,Lister!$D$7:$D$13),IF(OR(AND(E215&lt;DATE(2020,11,1),F215&lt;DATE(2020,11,1)),E215&gt;DATE(2020,11,30)),0)))))),0),"")</f>
        <v/>
      </c>
      <c r="Z215" s="50" t="str">
        <f>IFERROR(MAX(IF(OR(O215="",P215="",Q215="",R215="",S215="",T215="",U215=""),"",IF(AND(MONTH(E215)=12,MONTH(F215)=12),(NETWORKDAYS(E215,F215,Lister!$D$7:$D$13)-S215)*N215/NETWORKDAYS(Lister!$D$23,Lister!$E$23,Lister!$D$7:$D$13),IF(AND(MONTH(E215)=12,F215&gt;DATE(2020,12,31)),(NETWORKDAYS(E215,Lister!$E$23,Lister!$D$7:$D$13)-S215)*N215/NETWORKDAYS(Lister!$D$23,Lister!$E$23,Lister!$D$7:$D$13),IF(AND(E215&lt;DATE(2020,12,1),MONTH(F215)=12),(NETWORKDAYS(Lister!$D$23,F215,Lister!$D$7:$D$13)-S215)*N215/NETWORKDAYS(Lister!$D$23,Lister!$E$23,Lister!$D$7:$D$13),IF(AND(E215&lt;DATE(2020,12,1),F215&gt;DATE(2020,12,31)),(NETWORKDAYS(Lister!$D$23,Lister!$E$23,Lister!$D$7:$D$13)-S215)*N215/NETWORKDAYS(Lister!$D$23,Lister!$E$23,Lister!$D$7:$D$13),IF(OR(AND(E215&lt;DATE(2020,12,1),F215&lt;DATE(2020,12,1)),E215&gt;DATE(2020,12,31)),0)))))),0),"")</f>
        <v/>
      </c>
      <c r="AA215" s="50" t="str">
        <f>IFERROR(MAX(IF(OR(O215="",P215="",Q215="",R215="",S215="",T215="",U215=""),"",IF(AND(MONTH(E215)=1,MONTH(F215)=1),(NETWORKDAYS(E215,F215,Lister!$D$7:$D$13)-T215)*N215/NETWORKDAYS(Lister!$D$24,Lister!$E$24,Lister!$D$7:$D$13),IF(AND(MONTH(E215)=1,F215&gt;DATE(2021,1,31)),(NETWORKDAYS(E215,Lister!$E$24,Lister!$D$7:$D$13)-T215)*N215/NETWORKDAYS(Lister!$D$24,Lister!$E$24,Lister!$D$7:$D$13),IF(AND(E215&lt;DATE(2021,1,1),MONTH(F215)=1),(NETWORKDAYS(Lister!$D$24,F215,Lister!$D$7:$D$13)-T215)*N215/NETWORKDAYS(Lister!$D$24,Lister!$E$24,Lister!$D$7:$D$13),IF(AND(E215&lt;DATE(2021,1,1),F215&gt;DATE(2021,1,31)),(NETWORKDAYS(Lister!$D$24,Lister!$E$24,Lister!$D$7:$D$13)-T215)*N215/NETWORKDAYS(Lister!$D$24,Lister!$E$24,Lister!$D$7:$D$13),IF(OR(AND(E215&lt;DATE(2021,1,1),F215&lt;DATE(2021,1,1)),E215&gt;DATE(2021,1,31)),0)))))),0),"")</f>
        <v/>
      </c>
      <c r="AB215" s="50" t="str">
        <f>IFERROR(MAX(IF(OR(O215="",P215="",Q215="",R215="",S215="",T215="",U215=""),"",IF(AND(MONTH(E215)=2,MONTH(F215)=2),(NETWORKDAYS(E215,F215,Lister!$D$7:$D$13)-U215)*N215/NETWORKDAYS(Lister!$D$25,Lister!$E$25,Lister!$D$7:$D$13),IF(AND(E215&lt;DATE(2021,2,1),MONTH(F215)=2),(NETWORKDAYS(Lister!$D$25,F215,Lister!$D$7:$D$13)-U215)*N215/NETWORKDAYS(Lister!$D$25,Lister!$E$25,Lister!$D$7:$D$13),IF(AND(E215&lt;DATE(2021,2,1),F215&lt;DATE(2021,2,1)),0)))),0),"")</f>
        <v/>
      </c>
      <c r="AC215" s="52" t="str">
        <f t="shared" si="18"/>
        <v/>
      </c>
    </row>
    <row r="216" spans="1:29" x14ac:dyDescent="0.35">
      <c r="A216" s="11" t="str">
        <f t="shared" si="19"/>
        <v/>
      </c>
      <c r="B216" s="33"/>
      <c r="C216" s="17"/>
      <c r="D216" s="18"/>
      <c r="E216" s="12"/>
      <c r="F216" s="12"/>
      <c r="G216" s="42" t="str">
        <f>IF(OR(E216="",F216=""),"",NETWORKDAYS(E216,F216,Lister!$D$7:$D$13))</f>
        <v/>
      </c>
      <c r="H216" s="14"/>
      <c r="I216" s="25" t="str">
        <f t="shared" si="15"/>
        <v/>
      </c>
      <c r="J216" s="47"/>
      <c r="K216" s="48"/>
      <c r="L216" s="15"/>
      <c r="M216" s="51" t="str">
        <f t="shared" si="16"/>
        <v/>
      </c>
      <c r="N216" s="49" t="str">
        <f t="shared" si="17"/>
        <v/>
      </c>
      <c r="O216" s="15"/>
      <c r="P216" s="15"/>
      <c r="Q216" s="15"/>
      <c r="R216" s="15"/>
      <c r="S216" s="15"/>
      <c r="T216" s="15"/>
      <c r="U216" s="15"/>
      <c r="V216" s="50" t="str">
        <f>IFERROR(MAX(IF(OR(O216="",P216="",Q216="",R216="",S216="",T216="",U216=""),"",IF(AND(MONTH(E216)=8,MONTH(F216)=8),(NETWORKDAYS(E216,F216,Lister!$D$7:$D$13)-O216)*N216/NETWORKDAYS(Lister!$D$19,Lister!$E$19,Lister!$D$7:$D$13),IF(AND(MONTH(E216)=8,F216&gt;DATE(2020,8,31)),(NETWORKDAYS(E216,Lister!$E$19,Lister!$D$7:$D$13)-O216)*N216/NETWORKDAYS(Lister!$D$19,Lister!$E$19,Lister!$D$7:$D$13),IF(E216&gt;DATE(2020,8,31),0)))),0),"")</f>
        <v/>
      </c>
      <c r="W216" s="50" t="str">
        <f>IFERROR(MAX(IF(OR(O216="",P216="",Q216="",R216="",S216="",T216="",U216=""),"",IF(AND(MONTH(E216)=9,MONTH(F216)=9),(NETWORKDAYS(E216,F216,Lister!$D$7:$D$13)-P216)*N216/NETWORKDAYS(Lister!$D$20,Lister!$E$20,Lister!$D$7:$D$13),IF(AND(MONTH(E216)=9,F216&gt;DATE(2020,9,30)),(NETWORKDAYS(E216,Lister!$E$20,Lister!$D$7:$D$13)-P216)*N216/NETWORKDAYS(Lister!$D$20,Lister!$E$20,Lister!$D$7:$D$13),IF(AND(E216&lt;DATE(2020,9,1),MONTH(F216)=9),(NETWORKDAYS(Lister!$D$20,F216,Lister!$D$7:$D$13)-P216)*N216/NETWORKDAYS(Lister!$D$20,Lister!$E$20,Lister!$D$7:$D$13),IF(AND(E216&lt;DATE(2020,9,1),F216&gt;DATE(2020,9,30)),(NETWORKDAYS(Lister!$D$20,Lister!$E$20,Lister!$D$7:$D$13)-P216)*N216/NETWORKDAYS(Lister!$D$20,Lister!$E$20,Lister!$D$7:$D$13),IF(OR(AND(E216&lt;DATE(2020,9,1),F216&lt;DATE(2020,9,1)),E216&gt;DATE(2020,9,30)),0)))))),0),"")</f>
        <v/>
      </c>
      <c r="X216" s="50" t="str">
        <f>IFERROR(MAX(IF(OR(O216="",P216="",Q216="",R216="",S216="",T216="",U216=""),"",IF(AND(MONTH(E216)=10,MONTH(F216)=10),(NETWORKDAYS(E216,F216,Lister!$D$7:$D$13)-Q216)*N216/NETWORKDAYS(Lister!$D$21,Lister!$E$21,Lister!$D$7:$D$13),IF(AND(MONTH(E216)=10,F216&gt;DATE(2020,10,31)),(NETWORKDAYS(E216,Lister!$E$21,Lister!$D$7:$D$13)-Q216)*N216/NETWORKDAYS(Lister!$D$21,Lister!$E$21,Lister!$D$7:$D$13),IF(AND(E216&lt;DATE(2020,10,1),MONTH(F216)=10),(NETWORKDAYS(Lister!$D$21,F216,Lister!$D$7:$D$13)-Q216)*N216/NETWORKDAYS(Lister!$D$21,Lister!$E$21,Lister!$D$7:$D$13),IF(AND(E216&lt;DATE(2020,31,1),F216&gt;DATE(2020,10,31)),(NETWORKDAYS(Lister!$D$21,Lister!$E$21,Lister!$D$7:$D$13)-Q216)*N216/NETWORKDAYS(Lister!$D$21,Lister!$E$21,Lister!$D$7:$D$13),IF(OR(AND(E216&lt;DATE(2020,10,1),F216&lt;DATE(2020,10,1)),E216&gt;DATE(2020,10,31)),0)))))),0),"")</f>
        <v/>
      </c>
      <c r="Y216" s="50" t="str">
        <f>IFERROR(MAX(IF(OR(O216="",P216="",Q216="",R216="",S216="",T216="",U216=""),"",IF(AND(MONTH(E216)=11,MONTH(F216)=11),(NETWORKDAYS(E216,F216,Lister!$D$7:$D$13)-R216)*N216/NETWORKDAYS(Lister!$D$22,Lister!$E$22,Lister!$D$7:$D$13),IF(AND(MONTH(E216)=11,F216&gt;DATE(2020,11,30)),(NETWORKDAYS(E216,Lister!$E$22,Lister!$D$7:$D$13)-R216)*N216/NETWORKDAYS(Lister!$D$22,Lister!$E$22,Lister!$D$7:$D$13),IF(AND(E216&lt;DATE(2020,11,1),MONTH(F216)=11),(NETWORKDAYS(Lister!$D$22,F216,Lister!$D$7:$D$13)-R216)*N216/NETWORKDAYS(Lister!$D$22,Lister!$E$22,Lister!$D$7:$D$13),IF(AND(E216&lt;DATE(2020,11,1),F216&gt;DATE(2020,11,30)),(NETWORKDAYS(Lister!$D$22,Lister!$E$22,Lister!$D$7:$D$13)-R216)*N216/NETWORKDAYS(Lister!$D$22,Lister!$E$22,Lister!$D$7:$D$13),IF(OR(AND(E216&lt;DATE(2020,11,1),F216&lt;DATE(2020,11,1)),E216&gt;DATE(2020,11,30)),0)))))),0),"")</f>
        <v/>
      </c>
      <c r="Z216" s="50" t="str">
        <f>IFERROR(MAX(IF(OR(O216="",P216="",Q216="",R216="",S216="",T216="",U216=""),"",IF(AND(MONTH(E216)=12,MONTH(F216)=12),(NETWORKDAYS(E216,F216,Lister!$D$7:$D$13)-S216)*N216/NETWORKDAYS(Lister!$D$23,Lister!$E$23,Lister!$D$7:$D$13),IF(AND(MONTH(E216)=12,F216&gt;DATE(2020,12,31)),(NETWORKDAYS(E216,Lister!$E$23,Lister!$D$7:$D$13)-S216)*N216/NETWORKDAYS(Lister!$D$23,Lister!$E$23,Lister!$D$7:$D$13),IF(AND(E216&lt;DATE(2020,12,1),MONTH(F216)=12),(NETWORKDAYS(Lister!$D$23,F216,Lister!$D$7:$D$13)-S216)*N216/NETWORKDAYS(Lister!$D$23,Lister!$E$23,Lister!$D$7:$D$13),IF(AND(E216&lt;DATE(2020,12,1),F216&gt;DATE(2020,12,31)),(NETWORKDAYS(Lister!$D$23,Lister!$E$23,Lister!$D$7:$D$13)-S216)*N216/NETWORKDAYS(Lister!$D$23,Lister!$E$23,Lister!$D$7:$D$13),IF(OR(AND(E216&lt;DATE(2020,12,1),F216&lt;DATE(2020,12,1)),E216&gt;DATE(2020,12,31)),0)))))),0),"")</f>
        <v/>
      </c>
      <c r="AA216" s="50" t="str">
        <f>IFERROR(MAX(IF(OR(O216="",P216="",Q216="",R216="",S216="",T216="",U216=""),"",IF(AND(MONTH(E216)=1,MONTH(F216)=1),(NETWORKDAYS(E216,F216,Lister!$D$7:$D$13)-T216)*N216/NETWORKDAYS(Lister!$D$24,Lister!$E$24,Lister!$D$7:$D$13),IF(AND(MONTH(E216)=1,F216&gt;DATE(2021,1,31)),(NETWORKDAYS(E216,Lister!$E$24,Lister!$D$7:$D$13)-T216)*N216/NETWORKDAYS(Lister!$D$24,Lister!$E$24,Lister!$D$7:$D$13),IF(AND(E216&lt;DATE(2021,1,1),MONTH(F216)=1),(NETWORKDAYS(Lister!$D$24,F216,Lister!$D$7:$D$13)-T216)*N216/NETWORKDAYS(Lister!$D$24,Lister!$E$24,Lister!$D$7:$D$13),IF(AND(E216&lt;DATE(2021,1,1),F216&gt;DATE(2021,1,31)),(NETWORKDAYS(Lister!$D$24,Lister!$E$24,Lister!$D$7:$D$13)-T216)*N216/NETWORKDAYS(Lister!$D$24,Lister!$E$24,Lister!$D$7:$D$13),IF(OR(AND(E216&lt;DATE(2021,1,1),F216&lt;DATE(2021,1,1)),E216&gt;DATE(2021,1,31)),0)))))),0),"")</f>
        <v/>
      </c>
      <c r="AB216" s="50" t="str">
        <f>IFERROR(MAX(IF(OR(O216="",P216="",Q216="",R216="",S216="",T216="",U216=""),"",IF(AND(MONTH(E216)=2,MONTH(F216)=2),(NETWORKDAYS(E216,F216,Lister!$D$7:$D$13)-U216)*N216/NETWORKDAYS(Lister!$D$25,Lister!$E$25,Lister!$D$7:$D$13),IF(AND(E216&lt;DATE(2021,2,1),MONTH(F216)=2),(NETWORKDAYS(Lister!$D$25,F216,Lister!$D$7:$D$13)-U216)*N216/NETWORKDAYS(Lister!$D$25,Lister!$E$25,Lister!$D$7:$D$13),IF(AND(E216&lt;DATE(2021,2,1),F216&lt;DATE(2021,2,1)),0)))),0),"")</f>
        <v/>
      </c>
      <c r="AC216" s="52" t="str">
        <f t="shared" si="18"/>
        <v/>
      </c>
    </row>
    <row r="217" spans="1:29" x14ac:dyDescent="0.35">
      <c r="A217" s="11" t="str">
        <f t="shared" si="19"/>
        <v/>
      </c>
      <c r="B217" s="33"/>
      <c r="C217" s="17"/>
      <c r="D217" s="18"/>
      <c r="E217" s="12"/>
      <c r="F217" s="12"/>
      <c r="G217" s="42" t="str">
        <f>IF(OR(E217="",F217=""),"",NETWORKDAYS(E217,F217,Lister!$D$7:$D$13))</f>
        <v/>
      </c>
      <c r="H217" s="14"/>
      <c r="I217" s="25" t="str">
        <f t="shared" si="15"/>
        <v/>
      </c>
      <c r="J217" s="47"/>
      <c r="K217" s="48"/>
      <c r="L217" s="15"/>
      <c r="M217" s="51" t="str">
        <f t="shared" si="16"/>
        <v/>
      </c>
      <c r="N217" s="49" t="str">
        <f t="shared" si="17"/>
        <v/>
      </c>
      <c r="O217" s="15"/>
      <c r="P217" s="15"/>
      <c r="Q217" s="15"/>
      <c r="R217" s="15"/>
      <c r="S217" s="15"/>
      <c r="T217" s="15"/>
      <c r="U217" s="15"/>
      <c r="V217" s="50" t="str">
        <f>IFERROR(MAX(IF(OR(O217="",P217="",Q217="",R217="",S217="",T217="",U217=""),"",IF(AND(MONTH(E217)=8,MONTH(F217)=8),(NETWORKDAYS(E217,F217,Lister!$D$7:$D$13)-O217)*N217/NETWORKDAYS(Lister!$D$19,Lister!$E$19,Lister!$D$7:$D$13),IF(AND(MONTH(E217)=8,F217&gt;DATE(2020,8,31)),(NETWORKDAYS(E217,Lister!$E$19,Lister!$D$7:$D$13)-O217)*N217/NETWORKDAYS(Lister!$D$19,Lister!$E$19,Lister!$D$7:$D$13),IF(E217&gt;DATE(2020,8,31),0)))),0),"")</f>
        <v/>
      </c>
      <c r="W217" s="50" t="str">
        <f>IFERROR(MAX(IF(OR(O217="",P217="",Q217="",R217="",S217="",T217="",U217=""),"",IF(AND(MONTH(E217)=9,MONTH(F217)=9),(NETWORKDAYS(E217,F217,Lister!$D$7:$D$13)-P217)*N217/NETWORKDAYS(Lister!$D$20,Lister!$E$20,Lister!$D$7:$D$13),IF(AND(MONTH(E217)=9,F217&gt;DATE(2020,9,30)),(NETWORKDAYS(E217,Lister!$E$20,Lister!$D$7:$D$13)-P217)*N217/NETWORKDAYS(Lister!$D$20,Lister!$E$20,Lister!$D$7:$D$13),IF(AND(E217&lt;DATE(2020,9,1),MONTH(F217)=9),(NETWORKDAYS(Lister!$D$20,F217,Lister!$D$7:$D$13)-P217)*N217/NETWORKDAYS(Lister!$D$20,Lister!$E$20,Lister!$D$7:$D$13),IF(AND(E217&lt;DATE(2020,9,1),F217&gt;DATE(2020,9,30)),(NETWORKDAYS(Lister!$D$20,Lister!$E$20,Lister!$D$7:$D$13)-P217)*N217/NETWORKDAYS(Lister!$D$20,Lister!$E$20,Lister!$D$7:$D$13),IF(OR(AND(E217&lt;DATE(2020,9,1),F217&lt;DATE(2020,9,1)),E217&gt;DATE(2020,9,30)),0)))))),0),"")</f>
        <v/>
      </c>
      <c r="X217" s="50" t="str">
        <f>IFERROR(MAX(IF(OR(O217="",P217="",Q217="",R217="",S217="",T217="",U217=""),"",IF(AND(MONTH(E217)=10,MONTH(F217)=10),(NETWORKDAYS(E217,F217,Lister!$D$7:$D$13)-Q217)*N217/NETWORKDAYS(Lister!$D$21,Lister!$E$21,Lister!$D$7:$D$13),IF(AND(MONTH(E217)=10,F217&gt;DATE(2020,10,31)),(NETWORKDAYS(E217,Lister!$E$21,Lister!$D$7:$D$13)-Q217)*N217/NETWORKDAYS(Lister!$D$21,Lister!$E$21,Lister!$D$7:$D$13),IF(AND(E217&lt;DATE(2020,10,1),MONTH(F217)=10),(NETWORKDAYS(Lister!$D$21,F217,Lister!$D$7:$D$13)-Q217)*N217/NETWORKDAYS(Lister!$D$21,Lister!$E$21,Lister!$D$7:$D$13),IF(AND(E217&lt;DATE(2020,31,1),F217&gt;DATE(2020,10,31)),(NETWORKDAYS(Lister!$D$21,Lister!$E$21,Lister!$D$7:$D$13)-Q217)*N217/NETWORKDAYS(Lister!$D$21,Lister!$E$21,Lister!$D$7:$D$13),IF(OR(AND(E217&lt;DATE(2020,10,1),F217&lt;DATE(2020,10,1)),E217&gt;DATE(2020,10,31)),0)))))),0),"")</f>
        <v/>
      </c>
      <c r="Y217" s="50" t="str">
        <f>IFERROR(MAX(IF(OR(O217="",P217="",Q217="",R217="",S217="",T217="",U217=""),"",IF(AND(MONTH(E217)=11,MONTH(F217)=11),(NETWORKDAYS(E217,F217,Lister!$D$7:$D$13)-R217)*N217/NETWORKDAYS(Lister!$D$22,Lister!$E$22,Lister!$D$7:$D$13),IF(AND(MONTH(E217)=11,F217&gt;DATE(2020,11,30)),(NETWORKDAYS(E217,Lister!$E$22,Lister!$D$7:$D$13)-R217)*N217/NETWORKDAYS(Lister!$D$22,Lister!$E$22,Lister!$D$7:$D$13),IF(AND(E217&lt;DATE(2020,11,1),MONTH(F217)=11),(NETWORKDAYS(Lister!$D$22,F217,Lister!$D$7:$D$13)-R217)*N217/NETWORKDAYS(Lister!$D$22,Lister!$E$22,Lister!$D$7:$D$13),IF(AND(E217&lt;DATE(2020,11,1),F217&gt;DATE(2020,11,30)),(NETWORKDAYS(Lister!$D$22,Lister!$E$22,Lister!$D$7:$D$13)-R217)*N217/NETWORKDAYS(Lister!$D$22,Lister!$E$22,Lister!$D$7:$D$13),IF(OR(AND(E217&lt;DATE(2020,11,1),F217&lt;DATE(2020,11,1)),E217&gt;DATE(2020,11,30)),0)))))),0),"")</f>
        <v/>
      </c>
      <c r="Z217" s="50" t="str">
        <f>IFERROR(MAX(IF(OR(O217="",P217="",Q217="",R217="",S217="",T217="",U217=""),"",IF(AND(MONTH(E217)=12,MONTH(F217)=12),(NETWORKDAYS(E217,F217,Lister!$D$7:$D$13)-S217)*N217/NETWORKDAYS(Lister!$D$23,Lister!$E$23,Lister!$D$7:$D$13),IF(AND(MONTH(E217)=12,F217&gt;DATE(2020,12,31)),(NETWORKDAYS(E217,Lister!$E$23,Lister!$D$7:$D$13)-S217)*N217/NETWORKDAYS(Lister!$D$23,Lister!$E$23,Lister!$D$7:$D$13),IF(AND(E217&lt;DATE(2020,12,1),MONTH(F217)=12),(NETWORKDAYS(Lister!$D$23,F217,Lister!$D$7:$D$13)-S217)*N217/NETWORKDAYS(Lister!$D$23,Lister!$E$23,Lister!$D$7:$D$13),IF(AND(E217&lt;DATE(2020,12,1),F217&gt;DATE(2020,12,31)),(NETWORKDAYS(Lister!$D$23,Lister!$E$23,Lister!$D$7:$D$13)-S217)*N217/NETWORKDAYS(Lister!$D$23,Lister!$E$23,Lister!$D$7:$D$13),IF(OR(AND(E217&lt;DATE(2020,12,1),F217&lt;DATE(2020,12,1)),E217&gt;DATE(2020,12,31)),0)))))),0),"")</f>
        <v/>
      </c>
      <c r="AA217" s="50" t="str">
        <f>IFERROR(MAX(IF(OR(O217="",P217="",Q217="",R217="",S217="",T217="",U217=""),"",IF(AND(MONTH(E217)=1,MONTH(F217)=1),(NETWORKDAYS(E217,F217,Lister!$D$7:$D$13)-T217)*N217/NETWORKDAYS(Lister!$D$24,Lister!$E$24,Lister!$D$7:$D$13),IF(AND(MONTH(E217)=1,F217&gt;DATE(2021,1,31)),(NETWORKDAYS(E217,Lister!$E$24,Lister!$D$7:$D$13)-T217)*N217/NETWORKDAYS(Lister!$D$24,Lister!$E$24,Lister!$D$7:$D$13),IF(AND(E217&lt;DATE(2021,1,1),MONTH(F217)=1),(NETWORKDAYS(Lister!$D$24,F217,Lister!$D$7:$D$13)-T217)*N217/NETWORKDAYS(Lister!$D$24,Lister!$E$24,Lister!$D$7:$D$13),IF(AND(E217&lt;DATE(2021,1,1),F217&gt;DATE(2021,1,31)),(NETWORKDAYS(Lister!$D$24,Lister!$E$24,Lister!$D$7:$D$13)-T217)*N217/NETWORKDAYS(Lister!$D$24,Lister!$E$24,Lister!$D$7:$D$13),IF(OR(AND(E217&lt;DATE(2021,1,1),F217&lt;DATE(2021,1,1)),E217&gt;DATE(2021,1,31)),0)))))),0),"")</f>
        <v/>
      </c>
      <c r="AB217" s="50" t="str">
        <f>IFERROR(MAX(IF(OR(O217="",P217="",Q217="",R217="",S217="",T217="",U217=""),"",IF(AND(MONTH(E217)=2,MONTH(F217)=2),(NETWORKDAYS(E217,F217,Lister!$D$7:$D$13)-U217)*N217/NETWORKDAYS(Lister!$D$25,Lister!$E$25,Lister!$D$7:$D$13),IF(AND(E217&lt;DATE(2021,2,1),MONTH(F217)=2),(NETWORKDAYS(Lister!$D$25,F217,Lister!$D$7:$D$13)-U217)*N217/NETWORKDAYS(Lister!$D$25,Lister!$E$25,Lister!$D$7:$D$13),IF(AND(E217&lt;DATE(2021,2,1),F217&lt;DATE(2021,2,1)),0)))),0),"")</f>
        <v/>
      </c>
      <c r="AC217" s="52" t="str">
        <f t="shared" si="18"/>
        <v/>
      </c>
    </row>
    <row r="218" spans="1:29" x14ac:dyDescent="0.35">
      <c r="A218" s="11" t="str">
        <f t="shared" si="19"/>
        <v/>
      </c>
      <c r="B218" s="33"/>
      <c r="C218" s="17"/>
      <c r="D218" s="18"/>
      <c r="E218" s="12"/>
      <c r="F218" s="12"/>
      <c r="G218" s="42" t="str">
        <f>IF(OR(E218="",F218=""),"",NETWORKDAYS(E218,F218,Lister!$D$7:$D$13))</f>
        <v/>
      </c>
      <c r="H218" s="14"/>
      <c r="I218" s="25" t="str">
        <f t="shared" si="15"/>
        <v/>
      </c>
      <c r="J218" s="47"/>
      <c r="K218" s="48"/>
      <c r="L218" s="15"/>
      <c r="M218" s="51" t="str">
        <f t="shared" si="16"/>
        <v/>
      </c>
      <c r="N218" s="49" t="str">
        <f t="shared" si="17"/>
        <v/>
      </c>
      <c r="O218" s="15"/>
      <c r="P218" s="15"/>
      <c r="Q218" s="15"/>
      <c r="R218" s="15"/>
      <c r="S218" s="15"/>
      <c r="T218" s="15"/>
      <c r="U218" s="15"/>
      <c r="V218" s="50" t="str">
        <f>IFERROR(MAX(IF(OR(O218="",P218="",Q218="",R218="",S218="",T218="",U218=""),"",IF(AND(MONTH(E218)=8,MONTH(F218)=8),(NETWORKDAYS(E218,F218,Lister!$D$7:$D$13)-O218)*N218/NETWORKDAYS(Lister!$D$19,Lister!$E$19,Lister!$D$7:$D$13),IF(AND(MONTH(E218)=8,F218&gt;DATE(2020,8,31)),(NETWORKDAYS(E218,Lister!$E$19,Lister!$D$7:$D$13)-O218)*N218/NETWORKDAYS(Lister!$D$19,Lister!$E$19,Lister!$D$7:$D$13),IF(E218&gt;DATE(2020,8,31),0)))),0),"")</f>
        <v/>
      </c>
      <c r="W218" s="50" t="str">
        <f>IFERROR(MAX(IF(OR(O218="",P218="",Q218="",R218="",S218="",T218="",U218=""),"",IF(AND(MONTH(E218)=9,MONTH(F218)=9),(NETWORKDAYS(E218,F218,Lister!$D$7:$D$13)-P218)*N218/NETWORKDAYS(Lister!$D$20,Lister!$E$20,Lister!$D$7:$D$13),IF(AND(MONTH(E218)=9,F218&gt;DATE(2020,9,30)),(NETWORKDAYS(E218,Lister!$E$20,Lister!$D$7:$D$13)-P218)*N218/NETWORKDAYS(Lister!$D$20,Lister!$E$20,Lister!$D$7:$D$13),IF(AND(E218&lt;DATE(2020,9,1),MONTH(F218)=9),(NETWORKDAYS(Lister!$D$20,F218,Lister!$D$7:$D$13)-P218)*N218/NETWORKDAYS(Lister!$D$20,Lister!$E$20,Lister!$D$7:$D$13),IF(AND(E218&lt;DATE(2020,9,1),F218&gt;DATE(2020,9,30)),(NETWORKDAYS(Lister!$D$20,Lister!$E$20,Lister!$D$7:$D$13)-P218)*N218/NETWORKDAYS(Lister!$D$20,Lister!$E$20,Lister!$D$7:$D$13),IF(OR(AND(E218&lt;DATE(2020,9,1),F218&lt;DATE(2020,9,1)),E218&gt;DATE(2020,9,30)),0)))))),0),"")</f>
        <v/>
      </c>
      <c r="X218" s="50" t="str">
        <f>IFERROR(MAX(IF(OR(O218="",P218="",Q218="",R218="",S218="",T218="",U218=""),"",IF(AND(MONTH(E218)=10,MONTH(F218)=10),(NETWORKDAYS(E218,F218,Lister!$D$7:$D$13)-Q218)*N218/NETWORKDAYS(Lister!$D$21,Lister!$E$21,Lister!$D$7:$D$13),IF(AND(MONTH(E218)=10,F218&gt;DATE(2020,10,31)),(NETWORKDAYS(E218,Lister!$E$21,Lister!$D$7:$D$13)-Q218)*N218/NETWORKDAYS(Lister!$D$21,Lister!$E$21,Lister!$D$7:$D$13),IF(AND(E218&lt;DATE(2020,10,1),MONTH(F218)=10),(NETWORKDAYS(Lister!$D$21,F218,Lister!$D$7:$D$13)-Q218)*N218/NETWORKDAYS(Lister!$D$21,Lister!$E$21,Lister!$D$7:$D$13),IF(AND(E218&lt;DATE(2020,31,1),F218&gt;DATE(2020,10,31)),(NETWORKDAYS(Lister!$D$21,Lister!$E$21,Lister!$D$7:$D$13)-Q218)*N218/NETWORKDAYS(Lister!$D$21,Lister!$E$21,Lister!$D$7:$D$13),IF(OR(AND(E218&lt;DATE(2020,10,1),F218&lt;DATE(2020,10,1)),E218&gt;DATE(2020,10,31)),0)))))),0),"")</f>
        <v/>
      </c>
      <c r="Y218" s="50" t="str">
        <f>IFERROR(MAX(IF(OR(O218="",P218="",Q218="",R218="",S218="",T218="",U218=""),"",IF(AND(MONTH(E218)=11,MONTH(F218)=11),(NETWORKDAYS(E218,F218,Lister!$D$7:$D$13)-R218)*N218/NETWORKDAYS(Lister!$D$22,Lister!$E$22,Lister!$D$7:$D$13),IF(AND(MONTH(E218)=11,F218&gt;DATE(2020,11,30)),(NETWORKDAYS(E218,Lister!$E$22,Lister!$D$7:$D$13)-R218)*N218/NETWORKDAYS(Lister!$D$22,Lister!$E$22,Lister!$D$7:$D$13),IF(AND(E218&lt;DATE(2020,11,1),MONTH(F218)=11),(NETWORKDAYS(Lister!$D$22,F218,Lister!$D$7:$D$13)-R218)*N218/NETWORKDAYS(Lister!$D$22,Lister!$E$22,Lister!$D$7:$D$13),IF(AND(E218&lt;DATE(2020,11,1),F218&gt;DATE(2020,11,30)),(NETWORKDAYS(Lister!$D$22,Lister!$E$22,Lister!$D$7:$D$13)-R218)*N218/NETWORKDAYS(Lister!$D$22,Lister!$E$22,Lister!$D$7:$D$13),IF(OR(AND(E218&lt;DATE(2020,11,1),F218&lt;DATE(2020,11,1)),E218&gt;DATE(2020,11,30)),0)))))),0),"")</f>
        <v/>
      </c>
      <c r="Z218" s="50" t="str">
        <f>IFERROR(MAX(IF(OR(O218="",P218="",Q218="",R218="",S218="",T218="",U218=""),"",IF(AND(MONTH(E218)=12,MONTH(F218)=12),(NETWORKDAYS(E218,F218,Lister!$D$7:$D$13)-S218)*N218/NETWORKDAYS(Lister!$D$23,Lister!$E$23,Lister!$D$7:$D$13),IF(AND(MONTH(E218)=12,F218&gt;DATE(2020,12,31)),(NETWORKDAYS(E218,Lister!$E$23,Lister!$D$7:$D$13)-S218)*N218/NETWORKDAYS(Lister!$D$23,Lister!$E$23,Lister!$D$7:$D$13),IF(AND(E218&lt;DATE(2020,12,1),MONTH(F218)=12),(NETWORKDAYS(Lister!$D$23,F218,Lister!$D$7:$D$13)-S218)*N218/NETWORKDAYS(Lister!$D$23,Lister!$E$23,Lister!$D$7:$D$13),IF(AND(E218&lt;DATE(2020,12,1),F218&gt;DATE(2020,12,31)),(NETWORKDAYS(Lister!$D$23,Lister!$E$23,Lister!$D$7:$D$13)-S218)*N218/NETWORKDAYS(Lister!$D$23,Lister!$E$23,Lister!$D$7:$D$13),IF(OR(AND(E218&lt;DATE(2020,12,1),F218&lt;DATE(2020,12,1)),E218&gt;DATE(2020,12,31)),0)))))),0),"")</f>
        <v/>
      </c>
      <c r="AA218" s="50" t="str">
        <f>IFERROR(MAX(IF(OR(O218="",P218="",Q218="",R218="",S218="",T218="",U218=""),"",IF(AND(MONTH(E218)=1,MONTH(F218)=1),(NETWORKDAYS(E218,F218,Lister!$D$7:$D$13)-T218)*N218/NETWORKDAYS(Lister!$D$24,Lister!$E$24,Lister!$D$7:$D$13),IF(AND(MONTH(E218)=1,F218&gt;DATE(2021,1,31)),(NETWORKDAYS(E218,Lister!$E$24,Lister!$D$7:$D$13)-T218)*N218/NETWORKDAYS(Lister!$D$24,Lister!$E$24,Lister!$D$7:$D$13),IF(AND(E218&lt;DATE(2021,1,1),MONTH(F218)=1),(NETWORKDAYS(Lister!$D$24,F218,Lister!$D$7:$D$13)-T218)*N218/NETWORKDAYS(Lister!$D$24,Lister!$E$24,Lister!$D$7:$D$13),IF(AND(E218&lt;DATE(2021,1,1),F218&gt;DATE(2021,1,31)),(NETWORKDAYS(Lister!$D$24,Lister!$E$24,Lister!$D$7:$D$13)-T218)*N218/NETWORKDAYS(Lister!$D$24,Lister!$E$24,Lister!$D$7:$D$13),IF(OR(AND(E218&lt;DATE(2021,1,1),F218&lt;DATE(2021,1,1)),E218&gt;DATE(2021,1,31)),0)))))),0),"")</f>
        <v/>
      </c>
      <c r="AB218" s="50" t="str">
        <f>IFERROR(MAX(IF(OR(O218="",P218="",Q218="",R218="",S218="",T218="",U218=""),"",IF(AND(MONTH(E218)=2,MONTH(F218)=2),(NETWORKDAYS(E218,F218,Lister!$D$7:$D$13)-U218)*N218/NETWORKDAYS(Lister!$D$25,Lister!$E$25,Lister!$D$7:$D$13),IF(AND(E218&lt;DATE(2021,2,1),MONTH(F218)=2),(NETWORKDAYS(Lister!$D$25,F218,Lister!$D$7:$D$13)-U218)*N218/NETWORKDAYS(Lister!$D$25,Lister!$E$25,Lister!$D$7:$D$13),IF(AND(E218&lt;DATE(2021,2,1),F218&lt;DATE(2021,2,1)),0)))),0),"")</f>
        <v/>
      </c>
      <c r="AC218" s="52" t="str">
        <f t="shared" si="18"/>
        <v/>
      </c>
    </row>
    <row r="219" spans="1:29" x14ac:dyDescent="0.35">
      <c r="A219" s="11" t="str">
        <f t="shared" si="19"/>
        <v/>
      </c>
      <c r="B219" s="33"/>
      <c r="C219" s="17"/>
      <c r="D219" s="18"/>
      <c r="E219" s="12"/>
      <c r="F219" s="12"/>
      <c r="G219" s="42" t="str">
        <f>IF(OR(E219="",F219=""),"",NETWORKDAYS(E219,F219,Lister!$D$7:$D$13))</f>
        <v/>
      </c>
      <c r="H219" s="14"/>
      <c r="I219" s="25" t="str">
        <f t="shared" si="15"/>
        <v/>
      </c>
      <c r="J219" s="47"/>
      <c r="K219" s="48"/>
      <c r="L219" s="15"/>
      <c r="M219" s="51" t="str">
        <f t="shared" si="16"/>
        <v/>
      </c>
      <c r="N219" s="49" t="str">
        <f t="shared" si="17"/>
        <v/>
      </c>
      <c r="O219" s="15"/>
      <c r="P219" s="15"/>
      <c r="Q219" s="15"/>
      <c r="R219" s="15"/>
      <c r="S219" s="15"/>
      <c r="T219" s="15"/>
      <c r="U219" s="15"/>
      <c r="V219" s="50" t="str">
        <f>IFERROR(MAX(IF(OR(O219="",P219="",Q219="",R219="",S219="",T219="",U219=""),"",IF(AND(MONTH(E219)=8,MONTH(F219)=8),(NETWORKDAYS(E219,F219,Lister!$D$7:$D$13)-O219)*N219/NETWORKDAYS(Lister!$D$19,Lister!$E$19,Lister!$D$7:$D$13),IF(AND(MONTH(E219)=8,F219&gt;DATE(2020,8,31)),(NETWORKDAYS(E219,Lister!$E$19,Lister!$D$7:$D$13)-O219)*N219/NETWORKDAYS(Lister!$D$19,Lister!$E$19,Lister!$D$7:$D$13),IF(E219&gt;DATE(2020,8,31),0)))),0),"")</f>
        <v/>
      </c>
      <c r="W219" s="50" t="str">
        <f>IFERROR(MAX(IF(OR(O219="",P219="",Q219="",R219="",S219="",T219="",U219=""),"",IF(AND(MONTH(E219)=9,MONTH(F219)=9),(NETWORKDAYS(E219,F219,Lister!$D$7:$D$13)-P219)*N219/NETWORKDAYS(Lister!$D$20,Lister!$E$20,Lister!$D$7:$D$13),IF(AND(MONTH(E219)=9,F219&gt;DATE(2020,9,30)),(NETWORKDAYS(E219,Lister!$E$20,Lister!$D$7:$D$13)-P219)*N219/NETWORKDAYS(Lister!$D$20,Lister!$E$20,Lister!$D$7:$D$13),IF(AND(E219&lt;DATE(2020,9,1),MONTH(F219)=9),(NETWORKDAYS(Lister!$D$20,F219,Lister!$D$7:$D$13)-P219)*N219/NETWORKDAYS(Lister!$D$20,Lister!$E$20,Lister!$D$7:$D$13),IF(AND(E219&lt;DATE(2020,9,1),F219&gt;DATE(2020,9,30)),(NETWORKDAYS(Lister!$D$20,Lister!$E$20,Lister!$D$7:$D$13)-P219)*N219/NETWORKDAYS(Lister!$D$20,Lister!$E$20,Lister!$D$7:$D$13),IF(OR(AND(E219&lt;DATE(2020,9,1),F219&lt;DATE(2020,9,1)),E219&gt;DATE(2020,9,30)),0)))))),0),"")</f>
        <v/>
      </c>
      <c r="X219" s="50" t="str">
        <f>IFERROR(MAX(IF(OR(O219="",P219="",Q219="",R219="",S219="",T219="",U219=""),"",IF(AND(MONTH(E219)=10,MONTH(F219)=10),(NETWORKDAYS(E219,F219,Lister!$D$7:$D$13)-Q219)*N219/NETWORKDAYS(Lister!$D$21,Lister!$E$21,Lister!$D$7:$D$13),IF(AND(MONTH(E219)=10,F219&gt;DATE(2020,10,31)),(NETWORKDAYS(E219,Lister!$E$21,Lister!$D$7:$D$13)-Q219)*N219/NETWORKDAYS(Lister!$D$21,Lister!$E$21,Lister!$D$7:$D$13),IF(AND(E219&lt;DATE(2020,10,1),MONTH(F219)=10),(NETWORKDAYS(Lister!$D$21,F219,Lister!$D$7:$D$13)-Q219)*N219/NETWORKDAYS(Lister!$D$21,Lister!$E$21,Lister!$D$7:$D$13),IF(AND(E219&lt;DATE(2020,31,1),F219&gt;DATE(2020,10,31)),(NETWORKDAYS(Lister!$D$21,Lister!$E$21,Lister!$D$7:$D$13)-Q219)*N219/NETWORKDAYS(Lister!$D$21,Lister!$E$21,Lister!$D$7:$D$13),IF(OR(AND(E219&lt;DATE(2020,10,1),F219&lt;DATE(2020,10,1)),E219&gt;DATE(2020,10,31)),0)))))),0),"")</f>
        <v/>
      </c>
      <c r="Y219" s="50" t="str">
        <f>IFERROR(MAX(IF(OR(O219="",P219="",Q219="",R219="",S219="",T219="",U219=""),"",IF(AND(MONTH(E219)=11,MONTH(F219)=11),(NETWORKDAYS(E219,F219,Lister!$D$7:$D$13)-R219)*N219/NETWORKDAYS(Lister!$D$22,Lister!$E$22,Lister!$D$7:$D$13),IF(AND(MONTH(E219)=11,F219&gt;DATE(2020,11,30)),(NETWORKDAYS(E219,Lister!$E$22,Lister!$D$7:$D$13)-R219)*N219/NETWORKDAYS(Lister!$D$22,Lister!$E$22,Lister!$D$7:$D$13),IF(AND(E219&lt;DATE(2020,11,1),MONTH(F219)=11),(NETWORKDAYS(Lister!$D$22,F219,Lister!$D$7:$D$13)-R219)*N219/NETWORKDAYS(Lister!$D$22,Lister!$E$22,Lister!$D$7:$D$13),IF(AND(E219&lt;DATE(2020,11,1),F219&gt;DATE(2020,11,30)),(NETWORKDAYS(Lister!$D$22,Lister!$E$22,Lister!$D$7:$D$13)-R219)*N219/NETWORKDAYS(Lister!$D$22,Lister!$E$22,Lister!$D$7:$D$13),IF(OR(AND(E219&lt;DATE(2020,11,1),F219&lt;DATE(2020,11,1)),E219&gt;DATE(2020,11,30)),0)))))),0),"")</f>
        <v/>
      </c>
      <c r="Z219" s="50" t="str">
        <f>IFERROR(MAX(IF(OR(O219="",P219="",Q219="",R219="",S219="",T219="",U219=""),"",IF(AND(MONTH(E219)=12,MONTH(F219)=12),(NETWORKDAYS(E219,F219,Lister!$D$7:$D$13)-S219)*N219/NETWORKDAYS(Lister!$D$23,Lister!$E$23,Lister!$D$7:$D$13),IF(AND(MONTH(E219)=12,F219&gt;DATE(2020,12,31)),(NETWORKDAYS(E219,Lister!$E$23,Lister!$D$7:$D$13)-S219)*N219/NETWORKDAYS(Lister!$D$23,Lister!$E$23,Lister!$D$7:$D$13),IF(AND(E219&lt;DATE(2020,12,1),MONTH(F219)=12),(NETWORKDAYS(Lister!$D$23,F219,Lister!$D$7:$D$13)-S219)*N219/NETWORKDAYS(Lister!$D$23,Lister!$E$23,Lister!$D$7:$D$13),IF(AND(E219&lt;DATE(2020,12,1),F219&gt;DATE(2020,12,31)),(NETWORKDAYS(Lister!$D$23,Lister!$E$23,Lister!$D$7:$D$13)-S219)*N219/NETWORKDAYS(Lister!$D$23,Lister!$E$23,Lister!$D$7:$D$13),IF(OR(AND(E219&lt;DATE(2020,12,1),F219&lt;DATE(2020,12,1)),E219&gt;DATE(2020,12,31)),0)))))),0),"")</f>
        <v/>
      </c>
      <c r="AA219" s="50" t="str">
        <f>IFERROR(MAX(IF(OR(O219="",P219="",Q219="",R219="",S219="",T219="",U219=""),"",IF(AND(MONTH(E219)=1,MONTH(F219)=1),(NETWORKDAYS(E219,F219,Lister!$D$7:$D$13)-T219)*N219/NETWORKDAYS(Lister!$D$24,Lister!$E$24,Lister!$D$7:$D$13),IF(AND(MONTH(E219)=1,F219&gt;DATE(2021,1,31)),(NETWORKDAYS(E219,Lister!$E$24,Lister!$D$7:$D$13)-T219)*N219/NETWORKDAYS(Lister!$D$24,Lister!$E$24,Lister!$D$7:$D$13),IF(AND(E219&lt;DATE(2021,1,1),MONTH(F219)=1),(NETWORKDAYS(Lister!$D$24,F219,Lister!$D$7:$D$13)-T219)*N219/NETWORKDAYS(Lister!$D$24,Lister!$E$24,Lister!$D$7:$D$13),IF(AND(E219&lt;DATE(2021,1,1),F219&gt;DATE(2021,1,31)),(NETWORKDAYS(Lister!$D$24,Lister!$E$24,Lister!$D$7:$D$13)-T219)*N219/NETWORKDAYS(Lister!$D$24,Lister!$E$24,Lister!$D$7:$D$13),IF(OR(AND(E219&lt;DATE(2021,1,1),F219&lt;DATE(2021,1,1)),E219&gt;DATE(2021,1,31)),0)))))),0),"")</f>
        <v/>
      </c>
      <c r="AB219" s="50" t="str">
        <f>IFERROR(MAX(IF(OR(O219="",P219="",Q219="",R219="",S219="",T219="",U219=""),"",IF(AND(MONTH(E219)=2,MONTH(F219)=2),(NETWORKDAYS(E219,F219,Lister!$D$7:$D$13)-U219)*N219/NETWORKDAYS(Lister!$D$25,Lister!$E$25,Lister!$D$7:$D$13),IF(AND(E219&lt;DATE(2021,2,1),MONTH(F219)=2),(NETWORKDAYS(Lister!$D$25,F219,Lister!$D$7:$D$13)-U219)*N219/NETWORKDAYS(Lister!$D$25,Lister!$E$25,Lister!$D$7:$D$13),IF(AND(E219&lt;DATE(2021,2,1),F219&lt;DATE(2021,2,1)),0)))),0),"")</f>
        <v/>
      </c>
      <c r="AC219" s="52" t="str">
        <f t="shared" si="18"/>
        <v/>
      </c>
    </row>
    <row r="220" spans="1:29" x14ac:dyDescent="0.35">
      <c r="A220" s="11" t="str">
        <f t="shared" si="19"/>
        <v/>
      </c>
      <c r="B220" s="33"/>
      <c r="C220" s="17"/>
      <c r="D220" s="18"/>
      <c r="E220" s="12"/>
      <c r="F220" s="12"/>
      <c r="G220" s="42" t="str">
        <f>IF(OR(E220="",F220=""),"",NETWORKDAYS(E220,F220,Lister!$D$7:$D$13))</f>
        <v/>
      </c>
      <c r="H220" s="14"/>
      <c r="I220" s="25" t="str">
        <f t="shared" si="15"/>
        <v/>
      </c>
      <c r="J220" s="47"/>
      <c r="K220" s="48"/>
      <c r="L220" s="15"/>
      <c r="M220" s="51" t="str">
        <f t="shared" si="16"/>
        <v/>
      </c>
      <c r="N220" s="49" t="str">
        <f t="shared" si="17"/>
        <v/>
      </c>
      <c r="O220" s="15"/>
      <c r="P220" s="15"/>
      <c r="Q220" s="15"/>
      <c r="R220" s="15"/>
      <c r="S220" s="15"/>
      <c r="T220" s="15"/>
      <c r="U220" s="15"/>
      <c r="V220" s="50" t="str">
        <f>IFERROR(MAX(IF(OR(O220="",P220="",Q220="",R220="",S220="",T220="",U220=""),"",IF(AND(MONTH(E220)=8,MONTH(F220)=8),(NETWORKDAYS(E220,F220,Lister!$D$7:$D$13)-O220)*N220/NETWORKDAYS(Lister!$D$19,Lister!$E$19,Lister!$D$7:$D$13),IF(AND(MONTH(E220)=8,F220&gt;DATE(2020,8,31)),(NETWORKDAYS(E220,Lister!$E$19,Lister!$D$7:$D$13)-O220)*N220/NETWORKDAYS(Lister!$D$19,Lister!$E$19,Lister!$D$7:$D$13),IF(E220&gt;DATE(2020,8,31),0)))),0),"")</f>
        <v/>
      </c>
      <c r="W220" s="50" t="str">
        <f>IFERROR(MAX(IF(OR(O220="",P220="",Q220="",R220="",S220="",T220="",U220=""),"",IF(AND(MONTH(E220)=9,MONTH(F220)=9),(NETWORKDAYS(E220,F220,Lister!$D$7:$D$13)-P220)*N220/NETWORKDAYS(Lister!$D$20,Lister!$E$20,Lister!$D$7:$D$13),IF(AND(MONTH(E220)=9,F220&gt;DATE(2020,9,30)),(NETWORKDAYS(E220,Lister!$E$20,Lister!$D$7:$D$13)-P220)*N220/NETWORKDAYS(Lister!$D$20,Lister!$E$20,Lister!$D$7:$D$13),IF(AND(E220&lt;DATE(2020,9,1),MONTH(F220)=9),(NETWORKDAYS(Lister!$D$20,F220,Lister!$D$7:$D$13)-P220)*N220/NETWORKDAYS(Lister!$D$20,Lister!$E$20,Lister!$D$7:$D$13),IF(AND(E220&lt;DATE(2020,9,1),F220&gt;DATE(2020,9,30)),(NETWORKDAYS(Lister!$D$20,Lister!$E$20,Lister!$D$7:$D$13)-P220)*N220/NETWORKDAYS(Lister!$D$20,Lister!$E$20,Lister!$D$7:$D$13),IF(OR(AND(E220&lt;DATE(2020,9,1),F220&lt;DATE(2020,9,1)),E220&gt;DATE(2020,9,30)),0)))))),0),"")</f>
        <v/>
      </c>
      <c r="X220" s="50" t="str">
        <f>IFERROR(MAX(IF(OR(O220="",P220="",Q220="",R220="",S220="",T220="",U220=""),"",IF(AND(MONTH(E220)=10,MONTH(F220)=10),(NETWORKDAYS(E220,F220,Lister!$D$7:$D$13)-Q220)*N220/NETWORKDAYS(Lister!$D$21,Lister!$E$21,Lister!$D$7:$D$13),IF(AND(MONTH(E220)=10,F220&gt;DATE(2020,10,31)),(NETWORKDAYS(E220,Lister!$E$21,Lister!$D$7:$D$13)-Q220)*N220/NETWORKDAYS(Lister!$D$21,Lister!$E$21,Lister!$D$7:$D$13),IF(AND(E220&lt;DATE(2020,10,1),MONTH(F220)=10),(NETWORKDAYS(Lister!$D$21,F220,Lister!$D$7:$D$13)-Q220)*N220/NETWORKDAYS(Lister!$D$21,Lister!$E$21,Lister!$D$7:$D$13),IF(AND(E220&lt;DATE(2020,31,1),F220&gt;DATE(2020,10,31)),(NETWORKDAYS(Lister!$D$21,Lister!$E$21,Lister!$D$7:$D$13)-Q220)*N220/NETWORKDAYS(Lister!$D$21,Lister!$E$21,Lister!$D$7:$D$13),IF(OR(AND(E220&lt;DATE(2020,10,1),F220&lt;DATE(2020,10,1)),E220&gt;DATE(2020,10,31)),0)))))),0),"")</f>
        <v/>
      </c>
      <c r="Y220" s="50" t="str">
        <f>IFERROR(MAX(IF(OR(O220="",P220="",Q220="",R220="",S220="",T220="",U220=""),"",IF(AND(MONTH(E220)=11,MONTH(F220)=11),(NETWORKDAYS(E220,F220,Lister!$D$7:$D$13)-R220)*N220/NETWORKDAYS(Lister!$D$22,Lister!$E$22,Lister!$D$7:$D$13),IF(AND(MONTH(E220)=11,F220&gt;DATE(2020,11,30)),(NETWORKDAYS(E220,Lister!$E$22,Lister!$D$7:$D$13)-R220)*N220/NETWORKDAYS(Lister!$D$22,Lister!$E$22,Lister!$D$7:$D$13),IF(AND(E220&lt;DATE(2020,11,1),MONTH(F220)=11),(NETWORKDAYS(Lister!$D$22,F220,Lister!$D$7:$D$13)-R220)*N220/NETWORKDAYS(Lister!$D$22,Lister!$E$22,Lister!$D$7:$D$13),IF(AND(E220&lt;DATE(2020,11,1),F220&gt;DATE(2020,11,30)),(NETWORKDAYS(Lister!$D$22,Lister!$E$22,Lister!$D$7:$D$13)-R220)*N220/NETWORKDAYS(Lister!$D$22,Lister!$E$22,Lister!$D$7:$D$13),IF(OR(AND(E220&lt;DATE(2020,11,1),F220&lt;DATE(2020,11,1)),E220&gt;DATE(2020,11,30)),0)))))),0),"")</f>
        <v/>
      </c>
      <c r="Z220" s="50" t="str">
        <f>IFERROR(MAX(IF(OR(O220="",P220="",Q220="",R220="",S220="",T220="",U220=""),"",IF(AND(MONTH(E220)=12,MONTH(F220)=12),(NETWORKDAYS(E220,F220,Lister!$D$7:$D$13)-S220)*N220/NETWORKDAYS(Lister!$D$23,Lister!$E$23,Lister!$D$7:$D$13),IF(AND(MONTH(E220)=12,F220&gt;DATE(2020,12,31)),(NETWORKDAYS(E220,Lister!$E$23,Lister!$D$7:$D$13)-S220)*N220/NETWORKDAYS(Lister!$D$23,Lister!$E$23,Lister!$D$7:$D$13),IF(AND(E220&lt;DATE(2020,12,1),MONTH(F220)=12),(NETWORKDAYS(Lister!$D$23,F220,Lister!$D$7:$D$13)-S220)*N220/NETWORKDAYS(Lister!$D$23,Lister!$E$23,Lister!$D$7:$D$13),IF(AND(E220&lt;DATE(2020,12,1),F220&gt;DATE(2020,12,31)),(NETWORKDAYS(Lister!$D$23,Lister!$E$23,Lister!$D$7:$D$13)-S220)*N220/NETWORKDAYS(Lister!$D$23,Lister!$E$23,Lister!$D$7:$D$13),IF(OR(AND(E220&lt;DATE(2020,12,1),F220&lt;DATE(2020,12,1)),E220&gt;DATE(2020,12,31)),0)))))),0),"")</f>
        <v/>
      </c>
      <c r="AA220" s="50" t="str">
        <f>IFERROR(MAX(IF(OR(O220="",P220="",Q220="",R220="",S220="",T220="",U220=""),"",IF(AND(MONTH(E220)=1,MONTH(F220)=1),(NETWORKDAYS(E220,F220,Lister!$D$7:$D$13)-T220)*N220/NETWORKDAYS(Lister!$D$24,Lister!$E$24,Lister!$D$7:$D$13),IF(AND(MONTH(E220)=1,F220&gt;DATE(2021,1,31)),(NETWORKDAYS(E220,Lister!$E$24,Lister!$D$7:$D$13)-T220)*N220/NETWORKDAYS(Lister!$D$24,Lister!$E$24,Lister!$D$7:$D$13),IF(AND(E220&lt;DATE(2021,1,1),MONTH(F220)=1),(NETWORKDAYS(Lister!$D$24,F220,Lister!$D$7:$D$13)-T220)*N220/NETWORKDAYS(Lister!$D$24,Lister!$E$24,Lister!$D$7:$D$13),IF(AND(E220&lt;DATE(2021,1,1),F220&gt;DATE(2021,1,31)),(NETWORKDAYS(Lister!$D$24,Lister!$E$24,Lister!$D$7:$D$13)-T220)*N220/NETWORKDAYS(Lister!$D$24,Lister!$E$24,Lister!$D$7:$D$13),IF(OR(AND(E220&lt;DATE(2021,1,1),F220&lt;DATE(2021,1,1)),E220&gt;DATE(2021,1,31)),0)))))),0),"")</f>
        <v/>
      </c>
      <c r="AB220" s="50" t="str">
        <f>IFERROR(MAX(IF(OR(O220="",P220="",Q220="",R220="",S220="",T220="",U220=""),"",IF(AND(MONTH(E220)=2,MONTH(F220)=2),(NETWORKDAYS(E220,F220,Lister!$D$7:$D$13)-U220)*N220/NETWORKDAYS(Lister!$D$25,Lister!$E$25,Lister!$D$7:$D$13),IF(AND(E220&lt;DATE(2021,2,1),MONTH(F220)=2),(NETWORKDAYS(Lister!$D$25,F220,Lister!$D$7:$D$13)-U220)*N220/NETWORKDAYS(Lister!$D$25,Lister!$E$25,Lister!$D$7:$D$13),IF(AND(E220&lt;DATE(2021,2,1),F220&lt;DATE(2021,2,1)),0)))),0),"")</f>
        <v/>
      </c>
      <c r="AC220" s="52" t="str">
        <f t="shared" si="18"/>
        <v/>
      </c>
    </row>
    <row r="221" spans="1:29" x14ac:dyDescent="0.35">
      <c r="A221" s="11" t="str">
        <f t="shared" si="19"/>
        <v/>
      </c>
      <c r="B221" s="33"/>
      <c r="C221" s="17"/>
      <c r="D221" s="18"/>
      <c r="E221" s="12"/>
      <c r="F221" s="12"/>
      <c r="G221" s="42" t="str">
        <f>IF(OR(E221="",F221=""),"",NETWORKDAYS(E221,F221,Lister!$D$7:$D$13))</f>
        <v/>
      </c>
      <c r="H221" s="14"/>
      <c r="I221" s="25" t="str">
        <f t="shared" si="15"/>
        <v/>
      </c>
      <c r="J221" s="47"/>
      <c r="K221" s="48"/>
      <c r="L221" s="15"/>
      <c r="M221" s="51" t="str">
        <f t="shared" si="16"/>
        <v/>
      </c>
      <c r="N221" s="49" t="str">
        <f t="shared" si="17"/>
        <v/>
      </c>
      <c r="O221" s="15"/>
      <c r="P221" s="15"/>
      <c r="Q221" s="15"/>
      <c r="R221" s="15"/>
      <c r="S221" s="15"/>
      <c r="T221" s="15"/>
      <c r="U221" s="15"/>
      <c r="V221" s="50" t="str">
        <f>IFERROR(MAX(IF(OR(O221="",P221="",Q221="",R221="",S221="",T221="",U221=""),"",IF(AND(MONTH(E221)=8,MONTH(F221)=8),(NETWORKDAYS(E221,F221,Lister!$D$7:$D$13)-O221)*N221/NETWORKDAYS(Lister!$D$19,Lister!$E$19,Lister!$D$7:$D$13),IF(AND(MONTH(E221)=8,F221&gt;DATE(2020,8,31)),(NETWORKDAYS(E221,Lister!$E$19,Lister!$D$7:$D$13)-O221)*N221/NETWORKDAYS(Lister!$D$19,Lister!$E$19,Lister!$D$7:$D$13),IF(E221&gt;DATE(2020,8,31),0)))),0),"")</f>
        <v/>
      </c>
      <c r="W221" s="50" t="str">
        <f>IFERROR(MAX(IF(OR(O221="",P221="",Q221="",R221="",S221="",T221="",U221=""),"",IF(AND(MONTH(E221)=9,MONTH(F221)=9),(NETWORKDAYS(E221,F221,Lister!$D$7:$D$13)-P221)*N221/NETWORKDAYS(Lister!$D$20,Lister!$E$20,Lister!$D$7:$D$13),IF(AND(MONTH(E221)=9,F221&gt;DATE(2020,9,30)),(NETWORKDAYS(E221,Lister!$E$20,Lister!$D$7:$D$13)-P221)*N221/NETWORKDAYS(Lister!$D$20,Lister!$E$20,Lister!$D$7:$D$13),IF(AND(E221&lt;DATE(2020,9,1),MONTH(F221)=9),(NETWORKDAYS(Lister!$D$20,F221,Lister!$D$7:$D$13)-P221)*N221/NETWORKDAYS(Lister!$D$20,Lister!$E$20,Lister!$D$7:$D$13),IF(AND(E221&lt;DATE(2020,9,1),F221&gt;DATE(2020,9,30)),(NETWORKDAYS(Lister!$D$20,Lister!$E$20,Lister!$D$7:$D$13)-P221)*N221/NETWORKDAYS(Lister!$D$20,Lister!$E$20,Lister!$D$7:$D$13),IF(OR(AND(E221&lt;DATE(2020,9,1),F221&lt;DATE(2020,9,1)),E221&gt;DATE(2020,9,30)),0)))))),0),"")</f>
        <v/>
      </c>
      <c r="X221" s="50" t="str">
        <f>IFERROR(MAX(IF(OR(O221="",P221="",Q221="",R221="",S221="",T221="",U221=""),"",IF(AND(MONTH(E221)=10,MONTH(F221)=10),(NETWORKDAYS(E221,F221,Lister!$D$7:$D$13)-Q221)*N221/NETWORKDAYS(Lister!$D$21,Lister!$E$21,Lister!$D$7:$D$13),IF(AND(MONTH(E221)=10,F221&gt;DATE(2020,10,31)),(NETWORKDAYS(E221,Lister!$E$21,Lister!$D$7:$D$13)-Q221)*N221/NETWORKDAYS(Lister!$D$21,Lister!$E$21,Lister!$D$7:$D$13),IF(AND(E221&lt;DATE(2020,10,1),MONTH(F221)=10),(NETWORKDAYS(Lister!$D$21,F221,Lister!$D$7:$D$13)-Q221)*N221/NETWORKDAYS(Lister!$D$21,Lister!$E$21,Lister!$D$7:$D$13),IF(AND(E221&lt;DATE(2020,31,1),F221&gt;DATE(2020,10,31)),(NETWORKDAYS(Lister!$D$21,Lister!$E$21,Lister!$D$7:$D$13)-Q221)*N221/NETWORKDAYS(Lister!$D$21,Lister!$E$21,Lister!$D$7:$D$13),IF(OR(AND(E221&lt;DATE(2020,10,1),F221&lt;DATE(2020,10,1)),E221&gt;DATE(2020,10,31)),0)))))),0),"")</f>
        <v/>
      </c>
      <c r="Y221" s="50" t="str">
        <f>IFERROR(MAX(IF(OR(O221="",P221="",Q221="",R221="",S221="",T221="",U221=""),"",IF(AND(MONTH(E221)=11,MONTH(F221)=11),(NETWORKDAYS(E221,F221,Lister!$D$7:$D$13)-R221)*N221/NETWORKDAYS(Lister!$D$22,Lister!$E$22,Lister!$D$7:$D$13),IF(AND(MONTH(E221)=11,F221&gt;DATE(2020,11,30)),(NETWORKDAYS(E221,Lister!$E$22,Lister!$D$7:$D$13)-R221)*N221/NETWORKDAYS(Lister!$D$22,Lister!$E$22,Lister!$D$7:$D$13),IF(AND(E221&lt;DATE(2020,11,1),MONTH(F221)=11),(NETWORKDAYS(Lister!$D$22,F221,Lister!$D$7:$D$13)-R221)*N221/NETWORKDAYS(Lister!$D$22,Lister!$E$22,Lister!$D$7:$D$13),IF(AND(E221&lt;DATE(2020,11,1),F221&gt;DATE(2020,11,30)),(NETWORKDAYS(Lister!$D$22,Lister!$E$22,Lister!$D$7:$D$13)-R221)*N221/NETWORKDAYS(Lister!$D$22,Lister!$E$22,Lister!$D$7:$D$13),IF(OR(AND(E221&lt;DATE(2020,11,1),F221&lt;DATE(2020,11,1)),E221&gt;DATE(2020,11,30)),0)))))),0),"")</f>
        <v/>
      </c>
      <c r="Z221" s="50" t="str">
        <f>IFERROR(MAX(IF(OR(O221="",P221="",Q221="",R221="",S221="",T221="",U221=""),"",IF(AND(MONTH(E221)=12,MONTH(F221)=12),(NETWORKDAYS(E221,F221,Lister!$D$7:$D$13)-S221)*N221/NETWORKDAYS(Lister!$D$23,Lister!$E$23,Lister!$D$7:$D$13),IF(AND(MONTH(E221)=12,F221&gt;DATE(2020,12,31)),(NETWORKDAYS(E221,Lister!$E$23,Lister!$D$7:$D$13)-S221)*N221/NETWORKDAYS(Lister!$D$23,Lister!$E$23,Lister!$D$7:$D$13),IF(AND(E221&lt;DATE(2020,12,1),MONTH(F221)=12),(NETWORKDAYS(Lister!$D$23,F221,Lister!$D$7:$D$13)-S221)*N221/NETWORKDAYS(Lister!$D$23,Lister!$E$23,Lister!$D$7:$D$13),IF(AND(E221&lt;DATE(2020,12,1),F221&gt;DATE(2020,12,31)),(NETWORKDAYS(Lister!$D$23,Lister!$E$23,Lister!$D$7:$D$13)-S221)*N221/NETWORKDAYS(Lister!$D$23,Lister!$E$23,Lister!$D$7:$D$13),IF(OR(AND(E221&lt;DATE(2020,12,1),F221&lt;DATE(2020,12,1)),E221&gt;DATE(2020,12,31)),0)))))),0),"")</f>
        <v/>
      </c>
      <c r="AA221" s="50" t="str">
        <f>IFERROR(MAX(IF(OR(O221="",P221="",Q221="",R221="",S221="",T221="",U221=""),"",IF(AND(MONTH(E221)=1,MONTH(F221)=1),(NETWORKDAYS(E221,F221,Lister!$D$7:$D$13)-T221)*N221/NETWORKDAYS(Lister!$D$24,Lister!$E$24,Lister!$D$7:$D$13),IF(AND(MONTH(E221)=1,F221&gt;DATE(2021,1,31)),(NETWORKDAYS(E221,Lister!$E$24,Lister!$D$7:$D$13)-T221)*N221/NETWORKDAYS(Lister!$D$24,Lister!$E$24,Lister!$D$7:$D$13),IF(AND(E221&lt;DATE(2021,1,1),MONTH(F221)=1),(NETWORKDAYS(Lister!$D$24,F221,Lister!$D$7:$D$13)-T221)*N221/NETWORKDAYS(Lister!$D$24,Lister!$E$24,Lister!$D$7:$D$13),IF(AND(E221&lt;DATE(2021,1,1),F221&gt;DATE(2021,1,31)),(NETWORKDAYS(Lister!$D$24,Lister!$E$24,Lister!$D$7:$D$13)-T221)*N221/NETWORKDAYS(Lister!$D$24,Lister!$E$24,Lister!$D$7:$D$13),IF(OR(AND(E221&lt;DATE(2021,1,1),F221&lt;DATE(2021,1,1)),E221&gt;DATE(2021,1,31)),0)))))),0),"")</f>
        <v/>
      </c>
      <c r="AB221" s="50" t="str">
        <f>IFERROR(MAX(IF(OR(O221="",P221="",Q221="",R221="",S221="",T221="",U221=""),"",IF(AND(MONTH(E221)=2,MONTH(F221)=2),(NETWORKDAYS(E221,F221,Lister!$D$7:$D$13)-U221)*N221/NETWORKDAYS(Lister!$D$25,Lister!$E$25,Lister!$D$7:$D$13),IF(AND(E221&lt;DATE(2021,2,1),MONTH(F221)=2),(NETWORKDAYS(Lister!$D$25,F221,Lister!$D$7:$D$13)-U221)*N221/NETWORKDAYS(Lister!$D$25,Lister!$E$25,Lister!$D$7:$D$13),IF(AND(E221&lt;DATE(2021,2,1),F221&lt;DATE(2021,2,1)),0)))),0),"")</f>
        <v/>
      </c>
      <c r="AC221" s="52" t="str">
        <f t="shared" si="18"/>
        <v/>
      </c>
    </row>
    <row r="222" spans="1:29" x14ac:dyDescent="0.35">
      <c r="A222" s="11" t="str">
        <f t="shared" si="19"/>
        <v/>
      </c>
      <c r="B222" s="33"/>
      <c r="C222" s="17"/>
      <c r="D222" s="18"/>
      <c r="E222" s="12"/>
      <c r="F222" s="12"/>
      <c r="G222" s="42" t="str">
        <f>IF(OR(E222="",F222=""),"",NETWORKDAYS(E222,F222,Lister!$D$7:$D$13))</f>
        <v/>
      </c>
      <c r="H222" s="14"/>
      <c r="I222" s="25" t="str">
        <f t="shared" si="15"/>
        <v/>
      </c>
      <c r="J222" s="47"/>
      <c r="K222" s="48"/>
      <c r="L222" s="15"/>
      <c r="M222" s="51" t="str">
        <f t="shared" si="16"/>
        <v/>
      </c>
      <c r="N222" s="49" t="str">
        <f t="shared" si="17"/>
        <v/>
      </c>
      <c r="O222" s="15"/>
      <c r="P222" s="15"/>
      <c r="Q222" s="15"/>
      <c r="R222" s="15"/>
      <c r="S222" s="15"/>
      <c r="T222" s="15"/>
      <c r="U222" s="15"/>
      <c r="V222" s="50" t="str">
        <f>IFERROR(MAX(IF(OR(O222="",P222="",Q222="",R222="",S222="",T222="",U222=""),"",IF(AND(MONTH(E222)=8,MONTH(F222)=8),(NETWORKDAYS(E222,F222,Lister!$D$7:$D$13)-O222)*N222/NETWORKDAYS(Lister!$D$19,Lister!$E$19,Lister!$D$7:$D$13),IF(AND(MONTH(E222)=8,F222&gt;DATE(2020,8,31)),(NETWORKDAYS(E222,Lister!$E$19,Lister!$D$7:$D$13)-O222)*N222/NETWORKDAYS(Lister!$D$19,Lister!$E$19,Lister!$D$7:$D$13),IF(E222&gt;DATE(2020,8,31),0)))),0),"")</f>
        <v/>
      </c>
      <c r="W222" s="50" t="str">
        <f>IFERROR(MAX(IF(OR(O222="",P222="",Q222="",R222="",S222="",T222="",U222=""),"",IF(AND(MONTH(E222)=9,MONTH(F222)=9),(NETWORKDAYS(E222,F222,Lister!$D$7:$D$13)-P222)*N222/NETWORKDAYS(Lister!$D$20,Lister!$E$20,Lister!$D$7:$D$13),IF(AND(MONTH(E222)=9,F222&gt;DATE(2020,9,30)),(NETWORKDAYS(E222,Lister!$E$20,Lister!$D$7:$D$13)-P222)*N222/NETWORKDAYS(Lister!$D$20,Lister!$E$20,Lister!$D$7:$D$13),IF(AND(E222&lt;DATE(2020,9,1),MONTH(F222)=9),(NETWORKDAYS(Lister!$D$20,F222,Lister!$D$7:$D$13)-P222)*N222/NETWORKDAYS(Lister!$D$20,Lister!$E$20,Lister!$D$7:$D$13),IF(AND(E222&lt;DATE(2020,9,1),F222&gt;DATE(2020,9,30)),(NETWORKDAYS(Lister!$D$20,Lister!$E$20,Lister!$D$7:$D$13)-P222)*N222/NETWORKDAYS(Lister!$D$20,Lister!$E$20,Lister!$D$7:$D$13),IF(OR(AND(E222&lt;DATE(2020,9,1),F222&lt;DATE(2020,9,1)),E222&gt;DATE(2020,9,30)),0)))))),0),"")</f>
        <v/>
      </c>
      <c r="X222" s="50" t="str">
        <f>IFERROR(MAX(IF(OR(O222="",P222="",Q222="",R222="",S222="",T222="",U222=""),"",IF(AND(MONTH(E222)=10,MONTH(F222)=10),(NETWORKDAYS(E222,F222,Lister!$D$7:$D$13)-Q222)*N222/NETWORKDAYS(Lister!$D$21,Lister!$E$21,Lister!$D$7:$D$13),IF(AND(MONTH(E222)=10,F222&gt;DATE(2020,10,31)),(NETWORKDAYS(E222,Lister!$E$21,Lister!$D$7:$D$13)-Q222)*N222/NETWORKDAYS(Lister!$D$21,Lister!$E$21,Lister!$D$7:$D$13),IF(AND(E222&lt;DATE(2020,10,1),MONTH(F222)=10),(NETWORKDAYS(Lister!$D$21,F222,Lister!$D$7:$D$13)-Q222)*N222/NETWORKDAYS(Lister!$D$21,Lister!$E$21,Lister!$D$7:$D$13),IF(AND(E222&lt;DATE(2020,31,1),F222&gt;DATE(2020,10,31)),(NETWORKDAYS(Lister!$D$21,Lister!$E$21,Lister!$D$7:$D$13)-Q222)*N222/NETWORKDAYS(Lister!$D$21,Lister!$E$21,Lister!$D$7:$D$13),IF(OR(AND(E222&lt;DATE(2020,10,1),F222&lt;DATE(2020,10,1)),E222&gt;DATE(2020,10,31)),0)))))),0),"")</f>
        <v/>
      </c>
      <c r="Y222" s="50" t="str">
        <f>IFERROR(MAX(IF(OR(O222="",P222="",Q222="",R222="",S222="",T222="",U222=""),"",IF(AND(MONTH(E222)=11,MONTH(F222)=11),(NETWORKDAYS(E222,F222,Lister!$D$7:$D$13)-R222)*N222/NETWORKDAYS(Lister!$D$22,Lister!$E$22,Lister!$D$7:$D$13),IF(AND(MONTH(E222)=11,F222&gt;DATE(2020,11,30)),(NETWORKDAYS(E222,Lister!$E$22,Lister!$D$7:$D$13)-R222)*N222/NETWORKDAYS(Lister!$D$22,Lister!$E$22,Lister!$D$7:$D$13),IF(AND(E222&lt;DATE(2020,11,1),MONTH(F222)=11),(NETWORKDAYS(Lister!$D$22,F222,Lister!$D$7:$D$13)-R222)*N222/NETWORKDAYS(Lister!$D$22,Lister!$E$22,Lister!$D$7:$D$13),IF(AND(E222&lt;DATE(2020,11,1),F222&gt;DATE(2020,11,30)),(NETWORKDAYS(Lister!$D$22,Lister!$E$22,Lister!$D$7:$D$13)-R222)*N222/NETWORKDAYS(Lister!$D$22,Lister!$E$22,Lister!$D$7:$D$13),IF(OR(AND(E222&lt;DATE(2020,11,1),F222&lt;DATE(2020,11,1)),E222&gt;DATE(2020,11,30)),0)))))),0),"")</f>
        <v/>
      </c>
      <c r="Z222" s="50" t="str">
        <f>IFERROR(MAX(IF(OR(O222="",P222="",Q222="",R222="",S222="",T222="",U222=""),"",IF(AND(MONTH(E222)=12,MONTH(F222)=12),(NETWORKDAYS(E222,F222,Lister!$D$7:$D$13)-S222)*N222/NETWORKDAYS(Lister!$D$23,Lister!$E$23,Lister!$D$7:$D$13),IF(AND(MONTH(E222)=12,F222&gt;DATE(2020,12,31)),(NETWORKDAYS(E222,Lister!$E$23,Lister!$D$7:$D$13)-S222)*N222/NETWORKDAYS(Lister!$D$23,Lister!$E$23,Lister!$D$7:$D$13),IF(AND(E222&lt;DATE(2020,12,1),MONTH(F222)=12),(NETWORKDAYS(Lister!$D$23,F222,Lister!$D$7:$D$13)-S222)*N222/NETWORKDAYS(Lister!$D$23,Lister!$E$23,Lister!$D$7:$D$13),IF(AND(E222&lt;DATE(2020,12,1),F222&gt;DATE(2020,12,31)),(NETWORKDAYS(Lister!$D$23,Lister!$E$23,Lister!$D$7:$D$13)-S222)*N222/NETWORKDAYS(Lister!$D$23,Lister!$E$23,Lister!$D$7:$D$13),IF(OR(AND(E222&lt;DATE(2020,12,1),F222&lt;DATE(2020,12,1)),E222&gt;DATE(2020,12,31)),0)))))),0),"")</f>
        <v/>
      </c>
      <c r="AA222" s="50" t="str">
        <f>IFERROR(MAX(IF(OR(O222="",P222="",Q222="",R222="",S222="",T222="",U222=""),"",IF(AND(MONTH(E222)=1,MONTH(F222)=1),(NETWORKDAYS(E222,F222,Lister!$D$7:$D$13)-T222)*N222/NETWORKDAYS(Lister!$D$24,Lister!$E$24,Lister!$D$7:$D$13),IF(AND(MONTH(E222)=1,F222&gt;DATE(2021,1,31)),(NETWORKDAYS(E222,Lister!$E$24,Lister!$D$7:$D$13)-T222)*N222/NETWORKDAYS(Lister!$D$24,Lister!$E$24,Lister!$D$7:$D$13),IF(AND(E222&lt;DATE(2021,1,1),MONTH(F222)=1),(NETWORKDAYS(Lister!$D$24,F222,Lister!$D$7:$D$13)-T222)*N222/NETWORKDAYS(Lister!$D$24,Lister!$E$24,Lister!$D$7:$D$13),IF(AND(E222&lt;DATE(2021,1,1),F222&gt;DATE(2021,1,31)),(NETWORKDAYS(Lister!$D$24,Lister!$E$24,Lister!$D$7:$D$13)-T222)*N222/NETWORKDAYS(Lister!$D$24,Lister!$E$24,Lister!$D$7:$D$13),IF(OR(AND(E222&lt;DATE(2021,1,1),F222&lt;DATE(2021,1,1)),E222&gt;DATE(2021,1,31)),0)))))),0),"")</f>
        <v/>
      </c>
      <c r="AB222" s="50" t="str">
        <f>IFERROR(MAX(IF(OR(O222="",P222="",Q222="",R222="",S222="",T222="",U222=""),"",IF(AND(MONTH(E222)=2,MONTH(F222)=2),(NETWORKDAYS(E222,F222,Lister!$D$7:$D$13)-U222)*N222/NETWORKDAYS(Lister!$D$25,Lister!$E$25,Lister!$D$7:$D$13),IF(AND(E222&lt;DATE(2021,2,1),MONTH(F222)=2),(NETWORKDAYS(Lister!$D$25,F222,Lister!$D$7:$D$13)-U222)*N222/NETWORKDAYS(Lister!$D$25,Lister!$E$25,Lister!$D$7:$D$13),IF(AND(E222&lt;DATE(2021,2,1),F222&lt;DATE(2021,2,1)),0)))),0),"")</f>
        <v/>
      </c>
      <c r="AC222" s="52" t="str">
        <f t="shared" si="18"/>
        <v/>
      </c>
    </row>
    <row r="223" spans="1:29" x14ac:dyDescent="0.35">
      <c r="A223" s="11" t="str">
        <f t="shared" si="19"/>
        <v/>
      </c>
      <c r="B223" s="33"/>
      <c r="C223" s="17"/>
      <c r="D223" s="18"/>
      <c r="E223" s="12"/>
      <c r="F223" s="12"/>
      <c r="G223" s="42" t="str">
        <f>IF(OR(E223="",F223=""),"",NETWORKDAYS(E223,F223,Lister!$D$7:$D$13))</f>
        <v/>
      </c>
      <c r="H223" s="14"/>
      <c r="I223" s="25" t="str">
        <f t="shared" si="15"/>
        <v/>
      </c>
      <c r="J223" s="47"/>
      <c r="K223" s="48"/>
      <c r="L223" s="15"/>
      <c r="M223" s="51" t="str">
        <f t="shared" si="16"/>
        <v/>
      </c>
      <c r="N223" s="49" t="str">
        <f t="shared" si="17"/>
        <v/>
      </c>
      <c r="O223" s="15"/>
      <c r="P223" s="15"/>
      <c r="Q223" s="15"/>
      <c r="R223" s="15"/>
      <c r="S223" s="15"/>
      <c r="T223" s="15"/>
      <c r="U223" s="15"/>
      <c r="V223" s="50" t="str">
        <f>IFERROR(MAX(IF(OR(O223="",P223="",Q223="",R223="",S223="",T223="",U223=""),"",IF(AND(MONTH(E223)=8,MONTH(F223)=8),(NETWORKDAYS(E223,F223,Lister!$D$7:$D$13)-O223)*N223/NETWORKDAYS(Lister!$D$19,Lister!$E$19,Lister!$D$7:$D$13),IF(AND(MONTH(E223)=8,F223&gt;DATE(2020,8,31)),(NETWORKDAYS(E223,Lister!$E$19,Lister!$D$7:$D$13)-O223)*N223/NETWORKDAYS(Lister!$D$19,Lister!$E$19,Lister!$D$7:$D$13),IF(E223&gt;DATE(2020,8,31),0)))),0),"")</f>
        <v/>
      </c>
      <c r="W223" s="50" t="str">
        <f>IFERROR(MAX(IF(OR(O223="",P223="",Q223="",R223="",S223="",T223="",U223=""),"",IF(AND(MONTH(E223)=9,MONTH(F223)=9),(NETWORKDAYS(E223,F223,Lister!$D$7:$D$13)-P223)*N223/NETWORKDAYS(Lister!$D$20,Lister!$E$20,Lister!$D$7:$D$13),IF(AND(MONTH(E223)=9,F223&gt;DATE(2020,9,30)),(NETWORKDAYS(E223,Lister!$E$20,Lister!$D$7:$D$13)-P223)*N223/NETWORKDAYS(Lister!$D$20,Lister!$E$20,Lister!$D$7:$D$13),IF(AND(E223&lt;DATE(2020,9,1),MONTH(F223)=9),(NETWORKDAYS(Lister!$D$20,F223,Lister!$D$7:$D$13)-P223)*N223/NETWORKDAYS(Lister!$D$20,Lister!$E$20,Lister!$D$7:$D$13),IF(AND(E223&lt;DATE(2020,9,1),F223&gt;DATE(2020,9,30)),(NETWORKDAYS(Lister!$D$20,Lister!$E$20,Lister!$D$7:$D$13)-P223)*N223/NETWORKDAYS(Lister!$D$20,Lister!$E$20,Lister!$D$7:$D$13),IF(OR(AND(E223&lt;DATE(2020,9,1),F223&lt;DATE(2020,9,1)),E223&gt;DATE(2020,9,30)),0)))))),0),"")</f>
        <v/>
      </c>
      <c r="X223" s="50" t="str">
        <f>IFERROR(MAX(IF(OR(O223="",P223="",Q223="",R223="",S223="",T223="",U223=""),"",IF(AND(MONTH(E223)=10,MONTH(F223)=10),(NETWORKDAYS(E223,F223,Lister!$D$7:$D$13)-Q223)*N223/NETWORKDAYS(Lister!$D$21,Lister!$E$21,Lister!$D$7:$D$13),IF(AND(MONTH(E223)=10,F223&gt;DATE(2020,10,31)),(NETWORKDAYS(E223,Lister!$E$21,Lister!$D$7:$D$13)-Q223)*N223/NETWORKDAYS(Lister!$D$21,Lister!$E$21,Lister!$D$7:$D$13),IF(AND(E223&lt;DATE(2020,10,1),MONTH(F223)=10),(NETWORKDAYS(Lister!$D$21,F223,Lister!$D$7:$D$13)-Q223)*N223/NETWORKDAYS(Lister!$D$21,Lister!$E$21,Lister!$D$7:$D$13),IF(AND(E223&lt;DATE(2020,31,1),F223&gt;DATE(2020,10,31)),(NETWORKDAYS(Lister!$D$21,Lister!$E$21,Lister!$D$7:$D$13)-Q223)*N223/NETWORKDAYS(Lister!$D$21,Lister!$E$21,Lister!$D$7:$D$13),IF(OR(AND(E223&lt;DATE(2020,10,1),F223&lt;DATE(2020,10,1)),E223&gt;DATE(2020,10,31)),0)))))),0),"")</f>
        <v/>
      </c>
      <c r="Y223" s="50" t="str">
        <f>IFERROR(MAX(IF(OR(O223="",P223="",Q223="",R223="",S223="",T223="",U223=""),"",IF(AND(MONTH(E223)=11,MONTH(F223)=11),(NETWORKDAYS(E223,F223,Lister!$D$7:$D$13)-R223)*N223/NETWORKDAYS(Lister!$D$22,Lister!$E$22,Lister!$D$7:$D$13),IF(AND(MONTH(E223)=11,F223&gt;DATE(2020,11,30)),(NETWORKDAYS(E223,Lister!$E$22,Lister!$D$7:$D$13)-R223)*N223/NETWORKDAYS(Lister!$D$22,Lister!$E$22,Lister!$D$7:$D$13),IF(AND(E223&lt;DATE(2020,11,1),MONTH(F223)=11),(NETWORKDAYS(Lister!$D$22,F223,Lister!$D$7:$D$13)-R223)*N223/NETWORKDAYS(Lister!$D$22,Lister!$E$22,Lister!$D$7:$D$13),IF(AND(E223&lt;DATE(2020,11,1),F223&gt;DATE(2020,11,30)),(NETWORKDAYS(Lister!$D$22,Lister!$E$22,Lister!$D$7:$D$13)-R223)*N223/NETWORKDAYS(Lister!$D$22,Lister!$E$22,Lister!$D$7:$D$13),IF(OR(AND(E223&lt;DATE(2020,11,1),F223&lt;DATE(2020,11,1)),E223&gt;DATE(2020,11,30)),0)))))),0),"")</f>
        <v/>
      </c>
      <c r="Z223" s="50" t="str">
        <f>IFERROR(MAX(IF(OR(O223="",P223="",Q223="",R223="",S223="",T223="",U223=""),"",IF(AND(MONTH(E223)=12,MONTH(F223)=12),(NETWORKDAYS(E223,F223,Lister!$D$7:$D$13)-S223)*N223/NETWORKDAYS(Lister!$D$23,Lister!$E$23,Lister!$D$7:$D$13),IF(AND(MONTH(E223)=12,F223&gt;DATE(2020,12,31)),(NETWORKDAYS(E223,Lister!$E$23,Lister!$D$7:$D$13)-S223)*N223/NETWORKDAYS(Lister!$D$23,Lister!$E$23,Lister!$D$7:$D$13),IF(AND(E223&lt;DATE(2020,12,1),MONTH(F223)=12),(NETWORKDAYS(Lister!$D$23,F223,Lister!$D$7:$D$13)-S223)*N223/NETWORKDAYS(Lister!$D$23,Lister!$E$23,Lister!$D$7:$D$13),IF(AND(E223&lt;DATE(2020,12,1),F223&gt;DATE(2020,12,31)),(NETWORKDAYS(Lister!$D$23,Lister!$E$23,Lister!$D$7:$D$13)-S223)*N223/NETWORKDAYS(Lister!$D$23,Lister!$E$23,Lister!$D$7:$D$13),IF(OR(AND(E223&lt;DATE(2020,12,1),F223&lt;DATE(2020,12,1)),E223&gt;DATE(2020,12,31)),0)))))),0),"")</f>
        <v/>
      </c>
      <c r="AA223" s="50" t="str">
        <f>IFERROR(MAX(IF(OR(O223="",P223="",Q223="",R223="",S223="",T223="",U223=""),"",IF(AND(MONTH(E223)=1,MONTH(F223)=1),(NETWORKDAYS(E223,F223,Lister!$D$7:$D$13)-T223)*N223/NETWORKDAYS(Lister!$D$24,Lister!$E$24,Lister!$D$7:$D$13),IF(AND(MONTH(E223)=1,F223&gt;DATE(2021,1,31)),(NETWORKDAYS(E223,Lister!$E$24,Lister!$D$7:$D$13)-T223)*N223/NETWORKDAYS(Lister!$D$24,Lister!$E$24,Lister!$D$7:$D$13),IF(AND(E223&lt;DATE(2021,1,1),MONTH(F223)=1),(NETWORKDAYS(Lister!$D$24,F223,Lister!$D$7:$D$13)-T223)*N223/NETWORKDAYS(Lister!$D$24,Lister!$E$24,Lister!$D$7:$D$13),IF(AND(E223&lt;DATE(2021,1,1),F223&gt;DATE(2021,1,31)),(NETWORKDAYS(Lister!$D$24,Lister!$E$24,Lister!$D$7:$D$13)-T223)*N223/NETWORKDAYS(Lister!$D$24,Lister!$E$24,Lister!$D$7:$D$13),IF(OR(AND(E223&lt;DATE(2021,1,1),F223&lt;DATE(2021,1,1)),E223&gt;DATE(2021,1,31)),0)))))),0),"")</f>
        <v/>
      </c>
      <c r="AB223" s="50" t="str">
        <f>IFERROR(MAX(IF(OR(O223="",P223="",Q223="",R223="",S223="",T223="",U223=""),"",IF(AND(MONTH(E223)=2,MONTH(F223)=2),(NETWORKDAYS(E223,F223,Lister!$D$7:$D$13)-U223)*N223/NETWORKDAYS(Lister!$D$25,Lister!$E$25,Lister!$D$7:$D$13),IF(AND(E223&lt;DATE(2021,2,1),MONTH(F223)=2),(NETWORKDAYS(Lister!$D$25,F223,Lister!$D$7:$D$13)-U223)*N223/NETWORKDAYS(Lister!$D$25,Lister!$E$25,Lister!$D$7:$D$13),IF(AND(E223&lt;DATE(2021,2,1),F223&lt;DATE(2021,2,1)),0)))),0),"")</f>
        <v/>
      </c>
      <c r="AC223" s="52" t="str">
        <f t="shared" si="18"/>
        <v/>
      </c>
    </row>
    <row r="224" spans="1:29" x14ac:dyDescent="0.35">
      <c r="A224" s="11" t="str">
        <f t="shared" si="19"/>
        <v/>
      </c>
      <c r="B224" s="33"/>
      <c r="C224" s="17"/>
      <c r="D224" s="18"/>
      <c r="E224" s="12"/>
      <c r="F224" s="12"/>
      <c r="G224" s="42" t="str">
        <f>IF(OR(E224="",F224=""),"",NETWORKDAYS(E224,F224,Lister!$D$7:$D$13))</f>
        <v/>
      </c>
      <c r="H224" s="14"/>
      <c r="I224" s="25" t="str">
        <f t="shared" si="15"/>
        <v/>
      </c>
      <c r="J224" s="47"/>
      <c r="K224" s="48"/>
      <c r="L224" s="15"/>
      <c r="M224" s="51" t="str">
        <f t="shared" si="16"/>
        <v/>
      </c>
      <c r="N224" s="49" t="str">
        <f t="shared" si="17"/>
        <v/>
      </c>
      <c r="O224" s="15"/>
      <c r="P224" s="15"/>
      <c r="Q224" s="15"/>
      <c r="R224" s="15"/>
      <c r="S224" s="15"/>
      <c r="T224" s="15"/>
      <c r="U224" s="15"/>
      <c r="V224" s="50" t="str">
        <f>IFERROR(MAX(IF(OR(O224="",P224="",Q224="",R224="",S224="",T224="",U224=""),"",IF(AND(MONTH(E224)=8,MONTH(F224)=8),(NETWORKDAYS(E224,F224,Lister!$D$7:$D$13)-O224)*N224/NETWORKDAYS(Lister!$D$19,Lister!$E$19,Lister!$D$7:$D$13),IF(AND(MONTH(E224)=8,F224&gt;DATE(2020,8,31)),(NETWORKDAYS(E224,Lister!$E$19,Lister!$D$7:$D$13)-O224)*N224/NETWORKDAYS(Lister!$D$19,Lister!$E$19,Lister!$D$7:$D$13),IF(E224&gt;DATE(2020,8,31),0)))),0),"")</f>
        <v/>
      </c>
      <c r="W224" s="50" t="str">
        <f>IFERROR(MAX(IF(OR(O224="",P224="",Q224="",R224="",S224="",T224="",U224=""),"",IF(AND(MONTH(E224)=9,MONTH(F224)=9),(NETWORKDAYS(E224,F224,Lister!$D$7:$D$13)-P224)*N224/NETWORKDAYS(Lister!$D$20,Lister!$E$20,Lister!$D$7:$D$13),IF(AND(MONTH(E224)=9,F224&gt;DATE(2020,9,30)),(NETWORKDAYS(E224,Lister!$E$20,Lister!$D$7:$D$13)-P224)*N224/NETWORKDAYS(Lister!$D$20,Lister!$E$20,Lister!$D$7:$D$13),IF(AND(E224&lt;DATE(2020,9,1),MONTH(F224)=9),(NETWORKDAYS(Lister!$D$20,F224,Lister!$D$7:$D$13)-P224)*N224/NETWORKDAYS(Lister!$D$20,Lister!$E$20,Lister!$D$7:$D$13),IF(AND(E224&lt;DATE(2020,9,1),F224&gt;DATE(2020,9,30)),(NETWORKDAYS(Lister!$D$20,Lister!$E$20,Lister!$D$7:$D$13)-P224)*N224/NETWORKDAYS(Lister!$D$20,Lister!$E$20,Lister!$D$7:$D$13),IF(OR(AND(E224&lt;DATE(2020,9,1),F224&lt;DATE(2020,9,1)),E224&gt;DATE(2020,9,30)),0)))))),0),"")</f>
        <v/>
      </c>
      <c r="X224" s="50" t="str">
        <f>IFERROR(MAX(IF(OR(O224="",P224="",Q224="",R224="",S224="",T224="",U224=""),"",IF(AND(MONTH(E224)=10,MONTH(F224)=10),(NETWORKDAYS(E224,F224,Lister!$D$7:$D$13)-Q224)*N224/NETWORKDAYS(Lister!$D$21,Lister!$E$21,Lister!$D$7:$D$13),IF(AND(MONTH(E224)=10,F224&gt;DATE(2020,10,31)),(NETWORKDAYS(E224,Lister!$E$21,Lister!$D$7:$D$13)-Q224)*N224/NETWORKDAYS(Lister!$D$21,Lister!$E$21,Lister!$D$7:$D$13),IF(AND(E224&lt;DATE(2020,10,1),MONTH(F224)=10),(NETWORKDAYS(Lister!$D$21,F224,Lister!$D$7:$D$13)-Q224)*N224/NETWORKDAYS(Lister!$D$21,Lister!$E$21,Lister!$D$7:$D$13),IF(AND(E224&lt;DATE(2020,31,1),F224&gt;DATE(2020,10,31)),(NETWORKDAYS(Lister!$D$21,Lister!$E$21,Lister!$D$7:$D$13)-Q224)*N224/NETWORKDAYS(Lister!$D$21,Lister!$E$21,Lister!$D$7:$D$13),IF(OR(AND(E224&lt;DATE(2020,10,1),F224&lt;DATE(2020,10,1)),E224&gt;DATE(2020,10,31)),0)))))),0),"")</f>
        <v/>
      </c>
      <c r="Y224" s="50" t="str">
        <f>IFERROR(MAX(IF(OR(O224="",P224="",Q224="",R224="",S224="",T224="",U224=""),"",IF(AND(MONTH(E224)=11,MONTH(F224)=11),(NETWORKDAYS(E224,F224,Lister!$D$7:$D$13)-R224)*N224/NETWORKDAYS(Lister!$D$22,Lister!$E$22,Lister!$D$7:$D$13),IF(AND(MONTH(E224)=11,F224&gt;DATE(2020,11,30)),(NETWORKDAYS(E224,Lister!$E$22,Lister!$D$7:$D$13)-R224)*N224/NETWORKDAYS(Lister!$D$22,Lister!$E$22,Lister!$D$7:$D$13),IF(AND(E224&lt;DATE(2020,11,1),MONTH(F224)=11),(NETWORKDAYS(Lister!$D$22,F224,Lister!$D$7:$D$13)-R224)*N224/NETWORKDAYS(Lister!$D$22,Lister!$E$22,Lister!$D$7:$D$13),IF(AND(E224&lt;DATE(2020,11,1),F224&gt;DATE(2020,11,30)),(NETWORKDAYS(Lister!$D$22,Lister!$E$22,Lister!$D$7:$D$13)-R224)*N224/NETWORKDAYS(Lister!$D$22,Lister!$E$22,Lister!$D$7:$D$13),IF(OR(AND(E224&lt;DATE(2020,11,1),F224&lt;DATE(2020,11,1)),E224&gt;DATE(2020,11,30)),0)))))),0),"")</f>
        <v/>
      </c>
      <c r="Z224" s="50" t="str">
        <f>IFERROR(MAX(IF(OR(O224="",P224="",Q224="",R224="",S224="",T224="",U224=""),"",IF(AND(MONTH(E224)=12,MONTH(F224)=12),(NETWORKDAYS(E224,F224,Lister!$D$7:$D$13)-S224)*N224/NETWORKDAYS(Lister!$D$23,Lister!$E$23,Lister!$D$7:$D$13),IF(AND(MONTH(E224)=12,F224&gt;DATE(2020,12,31)),(NETWORKDAYS(E224,Lister!$E$23,Lister!$D$7:$D$13)-S224)*N224/NETWORKDAYS(Lister!$D$23,Lister!$E$23,Lister!$D$7:$D$13),IF(AND(E224&lt;DATE(2020,12,1),MONTH(F224)=12),(NETWORKDAYS(Lister!$D$23,F224,Lister!$D$7:$D$13)-S224)*N224/NETWORKDAYS(Lister!$D$23,Lister!$E$23,Lister!$D$7:$D$13),IF(AND(E224&lt;DATE(2020,12,1),F224&gt;DATE(2020,12,31)),(NETWORKDAYS(Lister!$D$23,Lister!$E$23,Lister!$D$7:$D$13)-S224)*N224/NETWORKDAYS(Lister!$D$23,Lister!$E$23,Lister!$D$7:$D$13),IF(OR(AND(E224&lt;DATE(2020,12,1),F224&lt;DATE(2020,12,1)),E224&gt;DATE(2020,12,31)),0)))))),0),"")</f>
        <v/>
      </c>
      <c r="AA224" s="50" t="str">
        <f>IFERROR(MAX(IF(OR(O224="",P224="",Q224="",R224="",S224="",T224="",U224=""),"",IF(AND(MONTH(E224)=1,MONTH(F224)=1),(NETWORKDAYS(E224,F224,Lister!$D$7:$D$13)-T224)*N224/NETWORKDAYS(Lister!$D$24,Lister!$E$24,Lister!$D$7:$D$13),IF(AND(MONTH(E224)=1,F224&gt;DATE(2021,1,31)),(NETWORKDAYS(E224,Lister!$E$24,Lister!$D$7:$D$13)-T224)*N224/NETWORKDAYS(Lister!$D$24,Lister!$E$24,Lister!$D$7:$D$13),IF(AND(E224&lt;DATE(2021,1,1),MONTH(F224)=1),(NETWORKDAYS(Lister!$D$24,F224,Lister!$D$7:$D$13)-T224)*N224/NETWORKDAYS(Lister!$D$24,Lister!$E$24,Lister!$D$7:$D$13),IF(AND(E224&lt;DATE(2021,1,1),F224&gt;DATE(2021,1,31)),(NETWORKDAYS(Lister!$D$24,Lister!$E$24,Lister!$D$7:$D$13)-T224)*N224/NETWORKDAYS(Lister!$D$24,Lister!$E$24,Lister!$D$7:$D$13),IF(OR(AND(E224&lt;DATE(2021,1,1),F224&lt;DATE(2021,1,1)),E224&gt;DATE(2021,1,31)),0)))))),0),"")</f>
        <v/>
      </c>
      <c r="AB224" s="50" t="str">
        <f>IFERROR(MAX(IF(OR(O224="",P224="",Q224="",R224="",S224="",T224="",U224=""),"",IF(AND(MONTH(E224)=2,MONTH(F224)=2),(NETWORKDAYS(E224,F224,Lister!$D$7:$D$13)-U224)*N224/NETWORKDAYS(Lister!$D$25,Lister!$E$25,Lister!$D$7:$D$13),IF(AND(E224&lt;DATE(2021,2,1),MONTH(F224)=2),(NETWORKDAYS(Lister!$D$25,F224,Lister!$D$7:$D$13)-U224)*N224/NETWORKDAYS(Lister!$D$25,Lister!$E$25,Lister!$D$7:$D$13),IF(AND(E224&lt;DATE(2021,2,1),F224&lt;DATE(2021,2,1)),0)))),0),"")</f>
        <v/>
      </c>
      <c r="AC224" s="52" t="str">
        <f t="shared" si="18"/>
        <v/>
      </c>
    </row>
    <row r="225" spans="1:29" x14ac:dyDescent="0.35">
      <c r="A225" s="11" t="str">
        <f t="shared" si="19"/>
        <v/>
      </c>
      <c r="B225" s="33"/>
      <c r="C225" s="17"/>
      <c r="D225" s="18"/>
      <c r="E225" s="12"/>
      <c r="F225" s="12"/>
      <c r="G225" s="42" t="str">
        <f>IF(OR(E225="",F225=""),"",NETWORKDAYS(E225,F225,Lister!$D$7:$D$13))</f>
        <v/>
      </c>
      <c r="H225" s="14"/>
      <c r="I225" s="25" t="str">
        <f t="shared" si="15"/>
        <v/>
      </c>
      <c r="J225" s="47"/>
      <c r="K225" s="48"/>
      <c r="L225" s="15"/>
      <c r="M225" s="51" t="str">
        <f t="shared" si="16"/>
        <v/>
      </c>
      <c r="N225" s="49" t="str">
        <f t="shared" si="17"/>
        <v/>
      </c>
      <c r="O225" s="15"/>
      <c r="P225" s="15"/>
      <c r="Q225" s="15"/>
      <c r="R225" s="15"/>
      <c r="S225" s="15"/>
      <c r="T225" s="15"/>
      <c r="U225" s="15"/>
      <c r="V225" s="50" t="str">
        <f>IFERROR(MAX(IF(OR(O225="",P225="",Q225="",R225="",S225="",T225="",U225=""),"",IF(AND(MONTH(E225)=8,MONTH(F225)=8),(NETWORKDAYS(E225,F225,Lister!$D$7:$D$13)-O225)*N225/NETWORKDAYS(Lister!$D$19,Lister!$E$19,Lister!$D$7:$D$13),IF(AND(MONTH(E225)=8,F225&gt;DATE(2020,8,31)),(NETWORKDAYS(E225,Lister!$E$19,Lister!$D$7:$D$13)-O225)*N225/NETWORKDAYS(Lister!$D$19,Lister!$E$19,Lister!$D$7:$D$13),IF(E225&gt;DATE(2020,8,31),0)))),0),"")</f>
        <v/>
      </c>
      <c r="W225" s="50" t="str">
        <f>IFERROR(MAX(IF(OR(O225="",P225="",Q225="",R225="",S225="",T225="",U225=""),"",IF(AND(MONTH(E225)=9,MONTH(F225)=9),(NETWORKDAYS(E225,F225,Lister!$D$7:$D$13)-P225)*N225/NETWORKDAYS(Lister!$D$20,Lister!$E$20,Lister!$D$7:$D$13),IF(AND(MONTH(E225)=9,F225&gt;DATE(2020,9,30)),(NETWORKDAYS(E225,Lister!$E$20,Lister!$D$7:$D$13)-P225)*N225/NETWORKDAYS(Lister!$D$20,Lister!$E$20,Lister!$D$7:$D$13),IF(AND(E225&lt;DATE(2020,9,1),MONTH(F225)=9),(NETWORKDAYS(Lister!$D$20,F225,Lister!$D$7:$D$13)-P225)*N225/NETWORKDAYS(Lister!$D$20,Lister!$E$20,Lister!$D$7:$D$13),IF(AND(E225&lt;DATE(2020,9,1),F225&gt;DATE(2020,9,30)),(NETWORKDAYS(Lister!$D$20,Lister!$E$20,Lister!$D$7:$D$13)-P225)*N225/NETWORKDAYS(Lister!$D$20,Lister!$E$20,Lister!$D$7:$D$13),IF(OR(AND(E225&lt;DATE(2020,9,1),F225&lt;DATE(2020,9,1)),E225&gt;DATE(2020,9,30)),0)))))),0),"")</f>
        <v/>
      </c>
      <c r="X225" s="50" t="str">
        <f>IFERROR(MAX(IF(OR(O225="",P225="",Q225="",R225="",S225="",T225="",U225=""),"",IF(AND(MONTH(E225)=10,MONTH(F225)=10),(NETWORKDAYS(E225,F225,Lister!$D$7:$D$13)-Q225)*N225/NETWORKDAYS(Lister!$D$21,Lister!$E$21,Lister!$D$7:$D$13),IF(AND(MONTH(E225)=10,F225&gt;DATE(2020,10,31)),(NETWORKDAYS(E225,Lister!$E$21,Lister!$D$7:$D$13)-Q225)*N225/NETWORKDAYS(Lister!$D$21,Lister!$E$21,Lister!$D$7:$D$13),IF(AND(E225&lt;DATE(2020,10,1),MONTH(F225)=10),(NETWORKDAYS(Lister!$D$21,F225,Lister!$D$7:$D$13)-Q225)*N225/NETWORKDAYS(Lister!$D$21,Lister!$E$21,Lister!$D$7:$D$13),IF(AND(E225&lt;DATE(2020,31,1),F225&gt;DATE(2020,10,31)),(NETWORKDAYS(Lister!$D$21,Lister!$E$21,Lister!$D$7:$D$13)-Q225)*N225/NETWORKDAYS(Lister!$D$21,Lister!$E$21,Lister!$D$7:$D$13),IF(OR(AND(E225&lt;DATE(2020,10,1),F225&lt;DATE(2020,10,1)),E225&gt;DATE(2020,10,31)),0)))))),0),"")</f>
        <v/>
      </c>
      <c r="Y225" s="50" t="str">
        <f>IFERROR(MAX(IF(OR(O225="",P225="",Q225="",R225="",S225="",T225="",U225=""),"",IF(AND(MONTH(E225)=11,MONTH(F225)=11),(NETWORKDAYS(E225,F225,Lister!$D$7:$D$13)-R225)*N225/NETWORKDAYS(Lister!$D$22,Lister!$E$22,Lister!$D$7:$D$13),IF(AND(MONTH(E225)=11,F225&gt;DATE(2020,11,30)),(NETWORKDAYS(E225,Lister!$E$22,Lister!$D$7:$D$13)-R225)*N225/NETWORKDAYS(Lister!$D$22,Lister!$E$22,Lister!$D$7:$D$13),IF(AND(E225&lt;DATE(2020,11,1),MONTH(F225)=11),(NETWORKDAYS(Lister!$D$22,F225,Lister!$D$7:$D$13)-R225)*N225/NETWORKDAYS(Lister!$D$22,Lister!$E$22,Lister!$D$7:$D$13),IF(AND(E225&lt;DATE(2020,11,1),F225&gt;DATE(2020,11,30)),(NETWORKDAYS(Lister!$D$22,Lister!$E$22,Lister!$D$7:$D$13)-R225)*N225/NETWORKDAYS(Lister!$D$22,Lister!$E$22,Lister!$D$7:$D$13),IF(OR(AND(E225&lt;DATE(2020,11,1),F225&lt;DATE(2020,11,1)),E225&gt;DATE(2020,11,30)),0)))))),0),"")</f>
        <v/>
      </c>
      <c r="Z225" s="50" t="str">
        <f>IFERROR(MAX(IF(OR(O225="",P225="",Q225="",R225="",S225="",T225="",U225=""),"",IF(AND(MONTH(E225)=12,MONTH(F225)=12),(NETWORKDAYS(E225,F225,Lister!$D$7:$D$13)-S225)*N225/NETWORKDAYS(Lister!$D$23,Lister!$E$23,Lister!$D$7:$D$13),IF(AND(MONTH(E225)=12,F225&gt;DATE(2020,12,31)),(NETWORKDAYS(E225,Lister!$E$23,Lister!$D$7:$D$13)-S225)*N225/NETWORKDAYS(Lister!$D$23,Lister!$E$23,Lister!$D$7:$D$13),IF(AND(E225&lt;DATE(2020,12,1),MONTH(F225)=12),(NETWORKDAYS(Lister!$D$23,F225,Lister!$D$7:$D$13)-S225)*N225/NETWORKDAYS(Lister!$D$23,Lister!$E$23,Lister!$D$7:$D$13),IF(AND(E225&lt;DATE(2020,12,1),F225&gt;DATE(2020,12,31)),(NETWORKDAYS(Lister!$D$23,Lister!$E$23,Lister!$D$7:$D$13)-S225)*N225/NETWORKDAYS(Lister!$D$23,Lister!$E$23,Lister!$D$7:$D$13),IF(OR(AND(E225&lt;DATE(2020,12,1),F225&lt;DATE(2020,12,1)),E225&gt;DATE(2020,12,31)),0)))))),0),"")</f>
        <v/>
      </c>
      <c r="AA225" s="50" t="str">
        <f>IFERROR(MAX(IF(OR(O225="",P225="",Q225="",R225="",S225="",T225="",U225=""),"",IF(AND(MONTH(E225)=1,MONTH(F225)=1),(NETWORKDAYS(E225,F225,Lister!$D$7:$D$13)-T225)*N225/NETWORKDAYS(Lister!$D$24,Lister!$E$24,Lister!$D$7:$D$13),IF(AND(MONTH(E225)=1,F225&gt;DATE(2021,1,31)),(NETWORKDAYS(E225,Lister!$E$24,Lister!$D$7:$D$13)-T225)*N225/NETWORKDAYS(Lister!$D$24,Lister!$E$24,Lister!$D$7:$D$13),IF(AND(E225&lt;DATE(2021,1,1),MONTH(F225)=1),(NETWORKDAYS(Lister!$D$24,F225,Lister!$D$7:$D$13)-T225)*N225/NETWORKDAYS(Lister!$D$24,Lister!$E$24,Lister!$D$7:$D$13),IF(AND(E225&lt;DATE(2021,1,1),F225&gt;DATE(2021,1,31)),(NETWORKDAYS(Lister!$D$24,Lister!$E$24,Lister!$D$7:$D$13)-T225)*N225/NETWORKDAYS(Lister!$D$24,Lister!$E$24,Lister!$D$7:$D$13),IF(OR(AND(E225&lt;DATE(2021,1,1),F225&lt;DATE(2021,1,1)),E225&gt;DATE(2021,1,31)),0)))))),0),"")</f>
        <v/>
      </c>
      <c r="AB225" s="50" t="str">
        <f>IFERROR(MAX(IF(OR(O225="",P225="",Q225="",R225="",S225="",T225="",U225=""),"",IF(AND(MONTH(E225)=2,MONTH(F225)=2),(NETWORKDAYS(E225,F225,Lister!$D$7:$D$13)-U225)*N225/NETWORKDAYS(Lister!$D$25,Lister!$E$25,Lister!$D$7:$D$13),IF(AND(E225&lt;DATE(2021,2,1),MONTH(F225)=2),(NETWORKDAYS(Lister!$D$25,F225,Lister!$D$7:$D$13)-U225)*N225/NETWORKDAYS(Lister!$D$25,Lister!$E$25,Lister!$D$7:$D$13),IF(AND(E225&lt;DATE(2021,2,1),F225&lt;DATE(2021,2,1)),0)))),0),"")</f>
        <v/>
      </c>
      <c r="AC225" s="52" t="str">
        <f t="shared" si="18"/>
        <v/>
      </c>
    </row>
    <row r="226" spans="1:29" x14ac:dyDescent="0.35">
      <c r="A226" s="11" t="str">
        <f t="shared" si="19"/>
        <v/>
      </c>
      <c r="B226" s="33"/>
      <c r="C226" s="17"/>
      <c r="D226" s="18"/>
      <c r="E226" s="12"/>
      <c r="F226" s="12"/>
      <c r="G226" s="42" t="str">
        <f>IF(OR(E226="",F226=""),"",NETWORKDAYS(E226,F226,Lister!$D$7:$D$13))</f>
        <v/>
      </c>
      <c r="H226" s="14"/>
      <c r="I226" s="25" t="str">
        <f t="shared" si="15"/>
        <v/>
      </c>
      <c r="J226" s="47"/>
      <c r="K226" s="48"/>
      <c r="L226" s="15"/>
      <c r="M226" s="51" t="str">
        <f t="shared" si="16"/>
        <v/>
      </c>
      <c r="N226" s="49" t="str">
        <f t="shared" si="17"/>
        <v/>
      </c>
      <c r="O226" s="15"/>
      <c r="P226" s="15"/>
      <c r="Q226" s="15"/>
      <c r="R226" s="15"/>
      <c r="S226" s="15"/>
      <c r="T226" s="15"/>
      <c r="U226" s="15"/>
      <c r="V226" s="50" t="str">
        <f>IFERROR(MAX(IF(OR(O226="",P226="",Q226="",R226="",S226="",T226="",U226=""),"",IF(AND(MONTH(E226)=8,MONTH(F226)=8),(NETWORKDAYS(E226,F226,Lister!$D$7:$D$13)-O226)*N226/NETWORKDAYS(Lister!$D$19,Lister!$E$19,Lister!$D$7:$D$13),IF(AND(MONTH(E226)=8,F226&gt;DATE(2020,8,31)),(NETWORKDAYS(E226,Lister!$E$19,Lister!$D$7:$D$13)-O226)*N226/NETWORKDAYS(Lister!$D$19,Lister!$E$19,Lister!$D$7:$D$13),IF(E226&gt;DATE(2020,8,31),0)))),0),"")</f>
        <v/>
      </c>
      <c r="W226" s="50" t="str">
        <f>IFERROR(MAX(IF(OR(O226="",P226="",Q226="",R226="",S226="",T226="",U226=""),"",IF(AND(MONTH(E226)=9,MONTH(F226)=9),(NETWORKDAYS(E226,F226,Lister!$D$7:$D$13)-P226)*N226/NETWORKDAYS(Lister!$D$20,Lister!$E$20,Lister!$D$7:$D$13),IF(AND(MONTH(E226)=9,F226&gt;DATE(2020,9,30)),(NETWORKDAYS(E226,Lister!$E$20,Lister!$D$7:$D$13)-P226)*N226/NETWORKDAYS(Lister!$D$20,Lister!$E$20,Lister!$D$7:$D$13),IF(AND(E226&lt;DATE(2020,9,1),MONTH(F226)=9),(NETWORKDAYS(Lister!$D$20,F226,Lister!$D$7:$D$13)-P226)*N226/NETWORKDAYS(Lister!$D$20,Lister!$E$20,Lister!$D$7:$D$13),IF(AND(E226&lt;DATE(2020,9,1),F226&gt;DATE(2020,9,30)),(NETWORKDAYS(Lister!$D$20,Lister!$E$20,Lister!$D$7:$D$13)-P226)*N226/NETWORKDAYS(Lister!$D$20,Lister!$E$20,Lister!$D$7:$D$13),IF(OR(AND(E226&lt;DATE(2020,9,1),F226&lt;DATE(2020,9,1)),E226&gt;DATE(2020,9,30)),0)))))),0),"")</f>
        <v/>
      </c>
      <c r="X226" s="50" t="str">
        <f>IFERROR(MAX(IF(OR(O226="",P226="",Q226="",R226="",S226="",T226="",U226=""),"",IF(AND(MONTH(E226)=10,MONTH(F226)=10),(NETWORKDAYS(E226,F226,Lister!$D$7:$D$13)-Q226)*N226/NETWORKDAYS(Lister!$D$21,Lister!$E$21,Lister!$D$7:$D$13),IF(AND(MONTH(E226)=10,F226&gt;DATE(2020,10,31)),(NETWORKDAYS(E226,Lister!$E$21,Lister!$D$7:$D$13)-Q226)*N226/NETWORKDAYS(Lister!$D$21,Lister!$E$21,Lister!$D$7:$D$13),IF(AND(E226&lt;DATE(2020,10,1),MONTH(F226)=10),(NETWORKDAYS(Lister!$D$21,F226,Lister!$D$7:$D$13)-Q226)*N226/NETWORKDAYS(Lister!$D$21,Lister!$E$21,Lister!$D$7:$D$13),IF(AND(E226&lt;DATE(2020,31,1),F226&gt;DATE(2020,10,31)),(NETWORKDAYS(Lister!$D$21,Lister!$E$21,Lister!$D$7:$D$13)-Q226)*N226/NETWORKDAYS(Lister!$D$21,Lister!$E$21,Lister!$D$7:$D$13),IF(OR(AND(E226&lt;DATE(2020,10,1),F226&lt;DATE(2020,10,1)),E226&gt;DATE(2020,10,31)),0)))))),0),"")</f>
        <v/>
      </c>
      <c r="Y226" s="50" t="str">
        <f>IFERROR(MAX(IF(OR(O226="",P226="",Q226="",R226="",S226="",T226="",U226=""),"",IF(AND(MONTH(E226)=11,MONTH(F226)=11),(NETWORKDAYS(E226,F226,Lister!$D$7:$D$13)-R226)*N226/NETWORKDAYS(Lister!$D$22,Lister!$E$22,Lister!$D$7:$D$13),IF(AND(MONTH(E226)=11,F226&gt;DATE(2020,11,30)),(NETWORKDAYS(E226,Lister!$E$22,Lister!$D$7:$D$13)-R226)*N226/NETWORKDAYS(Lister!$D$22,Lister!$E$22,Lister!$D$7:$D$13),IF(AND(E226&lt;DATE(2020,11,1),MONTH(F226)=11),(NETWORKDAYS(Lister!$D$22,F226,Lister!$D$7:$D$13)-R226)*N226/NETWORKDAYS(Lister!$D$22,Lister!$E$22,Lister!$D$7:$D$13),IF(AND(E226&lt;DATE(2020,11,1),F226&gt;DATE(2020,11,30)),(NETWORKDAYS(Lister!$D$22,Lister!$E$22,Lister!$D$7:$D$13)-R226)*N226/NETWORKDAYS(Lister!$D$22,Lister!$E$22,Lister!$D$7:$D$13),IF(OR(AND(E226&lt;DATE(2020,11,1),F226&lt;DATE(2020,11,1)),E226&gt;DATE(2020,11,30)),0)))))),0),"")</f>
        <v/>
      </c>
      <c r="Z226" s="50" t="str">
        <f>IFERROR(MAX(IF(OR(O226="",P226="",Q226="",R226="",S226="",T226="",U226=""),"",IF(AND(MONTH(E226)=12,MONTH(F226)=12),(NETWORKDAYS(E226,F226,Lister!$D$7:$D$13)-S226)*N226/NETWORKDAYS(Lister!$D$23,Lister!$E$23,Lister!$D$7:$D$13),IF(AND(MONTH(E226)=12,F226&gt;DATE(2020,12,31)),(NETWORKDAYS(E226,Lister!$E$23,Lister!$D$7:$D$13)-S226)*N226/NETWORKDAYS(Lister!$D$23,Lister!$E$23,Lister!$D$7:$D$13),IF(AND(E226&lt;DATE(2020,12,1),MONTH(F226)=12),(NETWORKDAYS(Lister!$D$23,F226,Lister!$D$7:$D$13)-S226)*N226/NETWORKDAYS(Lister!$D$23,Lister!$E$23,Lister!$D$7:$D$13),IF(AND(E226&lt;DATE(2020,12,1),F226&gt;DATE(2020,12,31)),(NETWORKDAYS(Lister!$D$23,Lister!$E$23,Lister!$D$7:$D$13)-S226)*N226/NETWORKDAYS(Lister!$D$23,Lister!$E$23,Lister!$D$7:$D$13),IF(OR(AND(E226&lt;DATE(2020,12,1),F226&lt;DATE(2020,12,1)),E226&gt;DATE(2020,12,31)),0)))))),0),"")</f>
        <v/>
      </c>
      <c r="AA226" s="50" t="str">
        <f>IFERROR(MAX(IF(OR(O226="",P226="",Q226="",R226="",S226="",T226="",U226=""),"",IF(AND(MONTH(E226)=1,MONTH(F226)=1),(NETWORKDAYS(E226,F226,Lister!$D$7:$D$13)-T226)*N226/NETWORKDAYS(Lister!$D$24,Lister!$E$24,Lister!$D$7:$D$13),IF(AND(MONTH(E226)=1,F226&gt;DATE(2021,1,31)),(NETWORKDAYS(E226,Lister!$E$24,Lister!$D$7:$D$13)-T226)*N226/NETWORKDAYS(Lister!$D$24,Lister!$E$24,Lister!$D$7:$D$13),IF(AND(E226&lt;DATE(2021,1,1),MONTH(F226)=1),(NETWORKDAYS(Lister!$D$24,F226,Lister!$D$7:$D$13)-T226)*N226/NETWORKDAYS(Lister!$D$24,Lister!$E$24,Lister!$D$7:$D$13),IF(AND(E226&lt;DATE(2021,1,1),F226&gt;DATE(2021,1,31)),(NETWORKDAYS(Lister!$D$24,Lister!$E$24,Lister!$D$7:$D$13)-T226)*N226/NETWORKDAYS(Lister!$D$24,Lister!$E$24,Lister!$D$7:$D$13),IF(OR(AND(E226&lt;DATE(2021,1,1),F226&lt;DATE(2021,1,1)),E226&gt;DATE(2021,1,31)),0)))))),0),"")</f>
        <v/>
      </c>
      <c r="AB226" s="50" t="str">
        <f>IFERROR(MAX(IF(OR(O226="",P226="",Q226="",R226="",S226="",T226="",U226=""),"",IF(AND(MONTH(E226)=2,MONTH(F226)=2),(NETWORKDAYS(E226,F226,Lister!$D$7:$D$13)-U226)*N226/NETWORKDAYS(Lister!$D$25,Lister!$E$25,Lister!$D$7:$D$13),IF(AND(E226&lt;DATE(2021,2,1),MONTH(F226)=2),(NETWORKDAYS(Lister!$D$25,F226,Lister!$D$7:$D$13)-U226)*N226/NETWORKDAYS(Lister!$D$25,Lister!$E$25,Lister!$D$7:$D$13),IF(AND(E226&lt;DATE(2021,2,1),F226&lt;DATE(2021,2,1)),0)))),0),"")</f>
        <v/>
      </c>
      <c r="AC226" s="52" t="str">
        <f t="shared" si="18"/>
        <v/>
      </c>
    </row>
    <row r="227" spans="1:29" x14ac:dyDescent="0.35">
      <c r="A227" s="11" t="str">
        <f t="shared" si="19"/>
        <v/>
      </c>
      <c r="B227" s="33"/>
      <c r="C227" s="17"/>
      <c r="D227" s="18"/>
      <c r="E227" s="12"/>
      <c r="F227" s="12"/>
      <c r="G227" s="42" t="str">
        <f>IF(OR(E227="",F227=""),"",NETWORKDAYS(E227,F227,Lister!$D$7:$D$13))</f>
        <v/>
      </c>
      <c r="H227" s="14"/>
      <c r="I227" s="25" t="str">
        <f t="shared" si="15"/>
        <v/>
      </c>
      <c r="J227" s="47"/>
      <c r="K227" s="48"/>
      <c r="L227" s="15"/>
      <c r="M227" s="51" t="str">
        <f t="shared" si="16"/>
        <v/>
      </c>
      <c r="N227" s="49" t="str">
        <f t="shared" si="17"/>
        <v/>
      </c>
      <c r="O227" s="15"/>
      <c r="P227" s="15"/>
      <c r="Q227" s="15"/>
      <c r="R227" s="15"/>
      <c r="S227" s="15"/>
      <c r="T227" s="15"/>
      <c r="U227" s="15"/>
      <c r="V227" s="50" t="str">
        <f>IFERROR(MAX(IF(OR(O227="",P227="",Q227="",R227="",S227="",T227="",U227=""),"",IF(AND(MONTH(E227)=8,MONTH(F227)=8),(NETWORKDAYS(E227,F227,Lister!$D$7:$D$13)-O227)*N227/NETWORKDAYS(Lister!$D$19,Lister!$E$19,Lister!$D$7:$D$13),IF(AND(MONTH(E227)=8,F227&gt;DATE(2020,8,31)),(NETWORKDAYS(E227,Lister!$E$19,Lister!$D$7:$D$13)-O227)*N227/NETWORKDAYS(Lister!$D$19,Lister!$E$19,Lister!$D$7:$D$13),IF(E227&gt;DATE(2020,8,31),0)))),0),"")</f>
        <v/>
      </c>
      <c r="W227" s="50" t="str">
        <f>IFERROR(MAX(IF(OR(O227="",P227="",Q227="",R227="",S227="",T227="",U227=""),"",IF(AND(MONTH(E227)=9,MONTH(F227)=9),(NETWORKDAYS(E227,F227,Lister!$D$7:$D$13)-P227)*N227/NETWORKDAYS(Lister!$D$20,Lister!$E$20,Lister!$D$7:$D$13),IF(AND(MONTH(E227)=9,F227&gt;DATE(2020,9,30)),(NETWORKDAYS(E227,Lister!$E$20,Lister!$D$7:$D$13)-P227)*N227/NETWORKDAYS(Lister!$D$20,Lister!$E$20,Lister!$D$7:$D$13),IF(AND(E227&lt;DATE(2020,9,1),MONTH(F227)=9),(NETWORKDAYS(Lister!$D$20,F227,Lister!$D$7:$D$13)-P227)*N227/NETWORKDAYS(Lister!$D$20,Lister!$E$20,Lister!$D$7:$D$13),IF(AND(E227&lt;DATE(2020,9,1),F227&gt;DATE(2020,9,30)),(NETWORKDAYS(Lister!$D$20,Lister!$E$20,Lister!$D$7:$D$13)-P227)*N227/NETWORKDAYS(Lister!$D$20,Lister!$E$20,Lister!$D$7:$D$13),IF(OR(AND(E227&lt;DATE(2020,9,1),F227&lt;DATE(2020,9,1)),E227&gt;DATE(2020,9,30)),0)))))),0),"")</f>
        <v/>
      </c>
      <c r="X227" s="50" t="str">
        <f>IFERROR(MAX(IF(OR(O227="",P227="",Q227="",R227="",S227="",T227="",U227=""),"",IF(AND(MONTH(E227)=10,MONTH(F227)=10),(NETWORKDAYS(E227,F227,Lister!$D$7:$D$13)-Q227)*N227/NETWORKDAYS(Lister!$D$21,Lister!$E$21,Lister!$D$7:$D$13),IF(AND(MONTH(E227)=10,F227&gt;DATE(2020,10,31)),(NETWORKDAYS(E227,Lister!$E$21,Lister!$D$7:$D$13)-Q227)*N227/NETWORKDAYS(Lister!$D$21,Lister!$E$21,Lister!$D$7:$D$13),IF(AND(E227&lt;DATE(2020,10,1),MONTH(F227)=10),(NETWORKDAYS(Lister!$D$21,F227,Lister!$D$7:$D$13)-Q227)*N227/NETWORKDAYS(Lister!$D$21,Lister!$E$21,Lister!$D$7:$D$13),IF(AND(E227&lt;DATE(2020,31,1),F227&gt;DATE(2020,10,31)),(NETWORKDAYS(Lister!$D$21,Lister!$E$21,Lister!$D$7:$D$13)-Q227)*N227/NETWORKDAYS(Lister!$D$21,Lister!$E$21,Lister!$D$7:$D$13),IF(OR(AND(E227&lt;DATE(2020,10,1),F227&lt;DATE(2020,10,1)),E227&gt;DATE(2020,10,31)),0)))))),0),"")</f>
        <v/>
      </c>
      <c r="Y227" s="50" t="str">
        <f>IFERROR(MAX(IF(OR(O227="",P227="",Q227="",R227="",S227="",T227="",U227=""),"",IF(AND(MONTH(E227)=11,MONTH(F227)=11),(NETWORKDAYS(E227,F227,Lister!$D$7:$D$13)-R227)*N227/NETWORKDAYS(Lister!$D$22,Lister!$E$22,Lister!$D$7:$D$13),IF(AND(MONTH(E227)=11,F227&gt;DATE(2020,11,30)),(NETWORKDAYS(E227,Lister!$E$22,Lister!$D$7:$D$13)-R227)*N227/NETWORKDAYS(Lister!$D$22,Lister!$E$22,Lister!$D$7:$D$13),IF(AND(E227&lt;DATE(2020,11,1),MONTH(F227)=11),(NETWORKDAYS(Lister!$D$22,F227,Lister!$D$7:$D$13)-R227)*N227/NETWORKDAYS(Lister!$D$22,Lister!$E$22,Lister!$D$7:$D$13),IF(AND(E227&lt;DATE(2020,11,1),F227&gt;DATE(2020,11,30)),(NETWORKDAYS(Lister!$D$22,Lister!$E$22,Lister!$D$7:$D$13)-R227)*N227/NETWORKDAYS(Lister!$D$22,Lister!$E$22,Lister!$D$7:$D$13),IF(OR(AND(E227&lt;DATE(2020,11,1),F227&lt;DATE(2020,11,1)),E227&gt;DATE(2020,11,30)),0)))))),0),"")</f>
        <v/>
      </c>
      <c r="Z227" s="50" t="str">
        <f>IFERROR(MAX(IF(OR(O227="",P227="",Q227="",R227="",S227="",T227="",U227=""),"",IF(AND(MONTH(E227)=12,MONTH(F227)=12),(NETWORKDAYS(E227,F227,Lister!$D$7:$D$13)-S227)*N227/NETWORKDAYS(Lister!$D$23,Lister!$E$23,Lister!$D$7:$D$13),IF(AND(MONTH(E227)=12,F227&gt;DATE(2020,12,31)),(NETWORKDAYS(E227,Lister!$E$23,Lister!$D$7:$D$13)-S227)*N227/NETWORKDAYS(Lister!$D$23,Lister!$E$23,Lister!$D$7:$D$13),IF(AND(E227&lt;DATE(2020,12,1),MONTH(F227)=12),(NETWORKDAYS(Lister!$D$23,F227,Lister!$D$7:$D$13)-S227)*N227/NETWORKDAYS(Lister!$D$23,Lister!$E$23,Lister!$D$7:$D$13),IF(AND(E227&lt;DATE(2020,12,1),F227&gt;DATE(2020,12,31)),(NETWORKDAYS(Lister!$D$23,Lister!$E$23,Lister!$D$7:$D$13)-S227)*N227/NETWORKDAYS(Lister!$D$23,Lister!$E$23,Lister!$D$7:$D$13),IF(OR(AND(E227&lt;DATE(2020,12,1),F227&lt;DATE(2020,12,1)),E227&gt;DATE(2020,12,31)),0)))))),0),"")</f>
        <v/>
      </c>
      <c r="AA227" s="50" t="str">
        <f>IFERROR(MAX(IF(OR(O227="",P227="",Q227="",R227="",S227="",T227="",U227=""),"",IF(AND(MONTH(E227)=1,MONTH(F227)=1),(NETWORKDAYS(E227,F227,Lister!$D$7:$D$13)-T227)*N227/NETWORKDAYS(Lister!$D$24,Lister!$E$24,Lister!$D$7:$D$13),IF(AND(MONTH(E227)=1,F227&gt;DATE(2021,1,31)),(NETWORKDAYS(E227,Lister!$E$24,Lister!$D$7:$D$13)-T227)*N227/NETWORKDAYS(Lister!$D$24,Lister!$E$24,Lister!$D$7:$D$13),IF(AND(E227&lt;DATE(2021,1,1),MONTH(F227)=1),(NETWORKDAYS(Lister!$D$24,F227,Lister!$D$7:$D$13)-T227)*N227/NETWORKDAYS(Lister!$D$24,Lister!$E$24,Lister!$D$7:$D$13),IF(AND(E227&lt;DATE(2021,1,1),F227&gt;DATE(2021,1,31)),(NETWORKDAYS(Lister!$D$24,Lister!$E$24,Lister!$D$7:$D$13)-T227)*N227/NETWORKDAYS(Lister!$D$24,Lister!$E$24,Lister!$D$7:$D$13),IF(OR(AND(E227&lt;DATE(2021,1,1),F227&lt;DATE(2021,1,1)),E227&gt;DATE(2021,1,31)),0)))))),0),"")</f>
        <v/>
      </c>
      <c r="AB227" s="50" t="str">
        <f>IFERROR(MAX(IF(OR(O227="",P227="",Q227="",R227="",S227="",T227="",U227=""),"",IF(AND(MONTH(E227)=2,MONTH(F227)=2),(NETWORKDAYS(E227,F227,Lister!$D$7:$D$13)-U227)*N227/NETWORKDAYS(Lister!$D$25,Lister!$E$25,Lister!$D$7:$D$13),IF(AND(E227&lt;DATE(2021,2,1),MONTH(F227)=2),(NETWORKDAYS(Lister!$D$25,F227,Lister!$D$7:$D$13)-U227)*N227/NETWORKDAYS(Lister!$D$25,Lister!$E$25,Lister!$D$7:$D$13),IF(AND(E227&lt;DATE(2021,2,1),F227&lt;DATE(2021,2,1)),0)))),0),"")</f>
        <v/>
      </c>
      <c r="AC227" s="52" t="str">
        <f t="shared" si="18"/>
        <v/>
      </c>
    </row>
    <row r="228" spans="1:29" x14ac:dyDescent="0.35">
      <c r="A228" s="11" t="str">
        <f t="shared" si="19"/>
        <v/>
      </c>
      <c r="B228" s="33"/>
      <c r="C228" s="17"/>
      <c r="D228" s="18"/>
      <c r="E228" s="12"/>
      <c r="F228" s="12"/>
      <c r="G228" s="42" t="str">
        <f>IF(OR(E228="",F228=""),"",NETWORKDAYS(E228,F228,Lister!$D$7:$D$13))</f>
        <v/>
      </c>
      <c r="H228" s="14"/>
      <c r="I228" s="25" t="str">
        <f t="shared" si="15"/>
        <v/>
      </c>
      <c r="J228" s="47"/>
      <c r="K228" s="48"/>
      <c r="L228" s="15"/>
      <c r="M228" s="51" t="str">
        <f t="shared" si="16"/>
        <v/>
      </c>
      <c r="N228" s="49" t="str">
        <f t="shared" si="17"/>
        <v/>
      </c>
      <c r="O228" s="15"/>
      <c r="P228" s="15"/>
      <c r="Q228" s="15"/>
      <c r="R228" s="15"/>
      <c r="S228" s="15"/>
      <c r="T228" s="15"/>
      <c r="U228" s="15"/>
      <c r="V228" s="50" t="str">
        <f>IFERROR(MAX(IF(OR(O228="",P228="",Q228="",R228="",S228="",T228="",U228=""),"",IF(AND(MONTH(E228)=8,MONTH(F228)=8),(NETWORKDAYS(E228,F228,Lister!$D$7:$D$13)-O228)*N228/NETWORKDAYS(Lister!$D$19,Lister!$E$19,Lister!$D$7:$D$13),IF(AND(MONTH(E228)=8,F228&gt;DATE(2020,8,31)),(NETWORKDAYS(E228,Lister!$E$19,Lister!$D$7:$D$13)-O228)*N228/NETWORKDAYS(Lister!$D$19,Lister!$E$19,Lister!$D$7:$D$13),IF(E228&gt;DATE(2020,8,31),0)))),0),"")</f>
        <v/>
      </c>
      <c r="W228" s="50" t="str">
        <f>IFERROR(MAX(IF(OR(O228="",P228="",Q228="",R228="",S228="",T228="",U228=""),"",IF(AND(MONTH(E228)=9,MONTH(F228)=9),(NETWORKDAYS(E228,F228,Lister!$D$7:$D$13)-P228)*N228/NETWORKDAYS(Lister!$D$20,Lister!$E$20,Lister!$D$7:$D$13),IF(AND(MONTH(E228)=9,F228&gt;DATE(2020,9,30)),(NETWORKDAYS(E228,Lister!$E$20,Lister!$D$7:$D$13)-P228)*N228/NETWORKDAYS(Lister!$D$20,Lister!$E$20,Lister!$D$7:$D$13),IF(AND(E228&lt;DATE(2020,9,1),MONTH(F228)=9),(NETWORKDAYS(Lister!$D$20,F228,Lister!$D$7:$D$13)-P228)*N228/NETWORKDAYS(Lister!$D$20,Lister!$E$20,Lister!$D$7:$D$13),IF(AND(E228&lt;DATE(2020,9,1),F228&gt;DATE(2020,9,30)),(NETWORKDAYS(Lister!$D$20,Lister!$E$20,Lister!$D$7:$D$13)-P228)*N228/NETWORKDAYS(Lister!$D$20,Lister!$E$20,Lister!$D$7:$D$13),IF(OR(AND(E228&lt;DATE(2020,9,1),F228&lt;DATE(2020,9,1)),E228&gt;DATE(2020,9,30)),0)))))),0),"")</f>
        <v/>
      </c>
      <c r="X228" s="50" t="str">
        <f>IFERROR(MAX(IF(OR(O228="",P228="",Q228="",R228="",S228="",T228="",U228=""),"",IF(AND(MONTH(E228)=10,MONTH(F228)=10),(NETWORKDAYS(E228,F228,Lister!$D$7:$D$13)-Q228)*N228/NETWORKDAYS(Lister!$D$21,Lister!$E$21,Lister!$D$7:$D$13),IF(AND(MONTH(E228)=10,F228&gt;DATE(2020,10,31)),(NETWORKDAYS(E228,Lister!$E$21,Lister!$D$7:$D$13)-Q228)*N228/NETWORKDAYS(Lister!$D$21,Lister!$E$21,Lister!$D$7:$D$13),IF(AND(E228&lt;DATE(2020,10,1),MONTH(F228)=10),(NETWORKDAYS(Lister!$D$21,F228,Lister!$D$7:$D$13)-Q228)*N228/NETWORKDAYS(Lister!$D$21,Lister!$E$21,Lister!$D$7:$D$13),IF(AND(E228&lt;DATE(2020,31,1),F228&gt;DATE(2020,10,31)),(NETWORKDAYS(Lister!$D$21,Lister!$E$21,Lister!$D$7:$D$13)-Q228)*N228/NETWORKDAYS(Lister!$D$21,Lister!$E$21,Lister!$D$7:$D$13),IF(OR(AND(E228&lt;DATE(2020,10,1),F228&lt;DATE(2020,10,1)),E228&gt;DATE(2020,10,31)),0)))))),0),"")</f>
        <v/>
      </c>
      <c r="Y228" s="50" t="str">
        <f>IFERROR(MAX(IF(OR(O228="",P228="",Q228="",R228="",S228="",T228="",U228=""),"",IF(AND(MONTH(E228)=11,MONTH(F228)=11),(NETWORKDAYS(E228,F228,Lister!$D$7:$D$13)-R228)*N228/NETWORKDAYS(Lister!$D$22,Lister!$E$22,Lister!$D$7:$D$13),IF(AND(MONTH(E228)=11,F228&gt;DATE(2020,11,30)),(NETWORKDAYS(E228,Lister!$E$22,Lister!$D$7:$D$13)-R228)*N228/NETWORKDAYS(Lister!$D$22,Lister!$E$22,Lister!$D$7:$D$13),IF(AND(E228&lt;DATE(2020,11,1),MONTH(F228)=11),(NETWORKDAYS(Lister!$D$22,F228,Lister!$D$7:$D$13)-R228)*N228/NETWORKDAYS(Lister!$D$22,Lister!$E$22,Lister!$D$7:$D$13),IF(AND(E228&lt;DATE(2020,11,1),F228&gt;DATE(2020,11,30)),(NETWORKDAYS(Lister!$D$22,Lister!$E$22,Lister!$D$7:$D$13)-R228)*N228/NETWORKDAYS(Lister!$D$22,Lister!$E$22,Lister!$D$7:$D$13),IF(OR(AND(E228&lt;DATE(2020,11,1),F228&lt;DATE(2020,11,1)),E228&gt;DATE(2020,11,30)),0)))))),0),"")</f>
        <v/>
      </c>
      <c r="Z228" s="50" t="str">
        <f>IFERROR(MAX(IF(OR(O228="",P228="",Q228="",R228="",S228="",T228="",U228=""),"",IF(AND(MONTH(E228)=12,MONTH(F228)=12),(NETWORKDAYS(E228,F228,Lister!$D$7:$D$13)-S228)*N228/NETWORKDAYS(Lister!$D$23,Lister!$E$23,Lister!$D$7:$D$13),IF(AND(MONTH(E228)=12,F228&gt;DATE(2020,12,31)),(NETWORKDAYS(E228,Lister!$E$23,Lister!$D$7:$D$13)-S228)*N228/NETWORKDAYS(Lister!$D$23,Lister!$E$23,Lister!$D$7:$D$13),IF(AND(E228&lt;DATE(2020,12,1),MONTH(F228)=12),(NETWORKDAYS(Lister!$D$23,F228,Lister!$D$7:$D$13)-S228)*N228/NETWORKDAYS(Lister!$D$23,Lister!$E$23,Lister!$D$7:$D$13),IF(AND(E228&lt;DATE(2020,12,1),F228&gt;DATE(2020,12,31)),(NETWORKDAYS(Lister!$D$23,Lister!$E$23,Lister!$D$7:$D$13)-S228)*N228/NETWORKDAYS(Lister!$D$23,Lister!$E$23,Lister!$D$7:$D$13),IF(OR(AND(E228&lt;DATE(2020,12,1),F228&lt;DATE(2020,12,1)),E228&gt;DATE(2020,12,31)),0)))))),0),"")</f>
        <v/>
      </c>
      <c r="AA228" s="50" t="str">
        <f>IFERROR(MAX(IF(OR(O228="",P228="",Q228="",R228="",S228="",T228="",U228=""),"",IF(AND(MONTH(E228)=1,MONTH(F228)=1),(NETWORKDAYS(E228,F228,Lister!$D$7:$D$13)-T228)*N228/NETWORKDAYS(Lister!$D$24,Lister!$E$24,Lister!$D$7:$D$13),IF(AND(MONTH(E228)=1,F228&gt;DATE(2021,1,31)),(NETWORKDAYS(E228,Lister!$E$24,Lister!$D$7:$D$13)-T228)*N228/NETWORKDAYS(Lister!$D$24,Lister!$E$24,Lister!$D$7:$D$13),IF(AND(E228&lt;DATE(2021,1,1),MONTH(F228)=1),(NETWORKDAYS(Lister!$D$24,F228,Lister!$D$7:$D$13)-T228)*N228/NETWORKDAYS(Lister!$D$24,Lister!$E$24,Lister!$D$7:$D$13),IF(AND(E228&lt;DATE(2021,1,1),F228&gt;DATE(2021,1,31)),(NETWORKDAYS(Lister!$D$24,Lister!$E$24,Lister!$D$7:$D$13)-T228)*N228/NETWORKDAYS(Lister!$D$24,Lister!$E$24,Lister!$D$7:$D$13),IF(OR(AND(E228&lt;DATE(2021,1,1),F228&lt;DATE(2021,1,1)),E228&gt;DATE(2021,1,31)),0)))))),0),"")</f>
        <v/>
      </c>
      <c r="AB228" s="50" t="str">
        <f>IFERROR(MAX(IF(OR(O228="",P228="",Q228="",R228="",S228="",T228="",U228=""),"",IF(AND(MONTH(E228)=2,MONTH(F228)=2),(NETWORKDAYS(E228,F228,Lister!$D$7:$D$13)-U228)*N228/NETWORKDAYS(Lister!$D$25,Lister!$E$25,Lister!$D$7:$D$13),IF(AND(E228&lt;DATE(2021,2,1),MONTH(F228)=2),(NETWORKDAYS(Lister!$D$25,F228,Lister!$D$7:$D$13)-U228)*N228/NETWORKDAYS(Lister!$D$25,Lister!$E$25,Lister!$D$7:$D$13),IF(AND(E228&lt;DATE(2021,2,1),F228&lt;DATE(2021,2,1)),0)))),0),"")</f>
        <v/>
      </c>
      <c r="AC228" s="52" t="str">
        <f t="shared" si="18"/>
        <v/>
      </c>
    </row>
    <row r="229" spans="1:29" x14ac:dyDescent="0.35">
      <c r="A229" s="11" t="str">
        <f t="shared" si="19"/>
        <v/>
      </c>
      <c r="B229" s="33"/>
      <c r="C229" s="17"/>
      <c r="D229" s="18"/>
      <c r="E229" s="12"/>
      <c r="F229" s="12"/>
      <c r="G229" s="42" t="str">
        <f>IF(OR(E229="",F229=""),"",NETWORKDAYS(E229,F229,Lister!$D$7:$D$13))</f>
        <v/>
      </c>
      <c r="H229" s="14"/>
      <c r="I229" s="25" t="str">
        <f t="shared" si="15"/>
        <v/>
      </c>
      <c r="J229" s="47"/>
      <c r="K229" s="48"/>
      <c r="L229" s="15"/>
      <c r="M229" s="51" t="str">
        <f t="shared" si="16"/>
        <v/>
      </c>
      <c r="N229" s="49" t="str">
        <f t="shared" si="17"/>
        <v/>
      </c>
      <c r="O229" s="15"/>
      <c r="P229" s="15"/>
      <c r="Q229" s="15"/>
      <c r="R229" s="15"/>
      <c r="S229" s="15"/>
      <c r="T229" s="15"/>
      <c r="U229" s="15"/>
      <c r="V229" s="50" t="str">
        <f>IFERROR(MAX(IF(OR(O229="",P229="",Q229="",R229="",S229="",T229="",U229=""),"",IF(AND(MONTH(E229)=8,MONTH(F229)=8),(NETWORKDAYS(E229,F229,Lister!$D$7:$D$13)-O229)*N229/NETWORKDAYS(Lister!$D$19,Lister!$E$19,Lister!$D$7:$D$13),IF(AND(MONTH(E229)=8,F229&gt;DATE(2020,8,31)),(NETWORKDAYS(E229,Lister!$E$19,Lister!$D$7:$D$13)-O229)*N229/NETWORKDAYS(Lister!$D$19,Lister!$E$19,Lister!$D$7:$D$13),IF(E229&gt;DATE(2020,8,31),0)))),0),"")</f>
        <v/>
      </c>
      <c r="W229" s="50" t="str">
        <f>IFERROR(MAX(IF(OR(O229="",P229="",Q229="",R229="",S229="",T229="",U229=""),"",IF(AND(MONTH(E229)=9,MONTH(F229)=9),(NETWORKDAYS(E229,F229,Lister!$D$7:$D$13)-P229)*N229/NETWORKDAYS(Lister!$D$20,Lister!$E$20,Lister!$D$7:$D$13),IF(AND(MONTH(E229)=9,F229&gt;DATE(2020,9,30)),(NETWORKDAYS(E229,Lister!$E$20,Lister!$D$7:$D$13)-P229)*N229/NETWORKDAYS(Lister!$D$20,Lister!$E$20,Lister!$D$7:$D$13),IF(AND(E229&lt;DATE(2020,9,1),MONTH(F229)=9),(NETWORKDAYS(Lister!$D$20,F229,Lister!$D$7:$D$13)-P229)*N229/NETWORKDAYS(Lister!$D$20,Lister!$E$20,Lister!$D$7:$D$13),IF(AND(E229&lt;DATE(2020,9,1),F229&gt;DATE(2020,9,30)),(NETWORKDAYS(Lister!$D$20,Lister!$E$20,Lister!$D$7:$D$13)-P229)*N229/NETWORKDAYS(Lister!$D$20,Lister!$E$20,Lister!$D$7:$D$13),IF(OR(AND(E229&lt;DATE(2020,9,1),F229&lt;DATE(2020,9,1)),E229&gt;DATE(2020,9,30)),0)))))),0),"")</f>
        <v/>
      </c>
      <c r="X229" s="50" t="str">
        <f>IFERROR(MAX(IF(OR(O229="",P229="",Q229="",R229="",S229="",T229="",U229=""),"",IF(AND(MONTH(E229)=10,MONTH(F229)=10),(NETWORKDAYS(E229,F229,Lister!$D$7:$D$13)-Q229)*N229/NETWORKDAYS(Lister!$D$21,Lister!$E$21,Lister!$D$7:$D$13),IF(AND(MONTH(E229)=10,F229&gt;DATE(2020,10,31)),(NETWORKDAYS(E229,Lister!$E$21,Lister!$D$7:$D$13)-Q229)*N229/NETWORKDAYS(Lister!$D$21,Lister!$E$21,Lister!$D$7:$D$13),IF(AND(E229&lt;DATE(2020,10,1),MONTH(F229)=10),(NETWORKDAYS(Lister!$D$21,F229,Lister!$D$7:$D$13)-Q229)*N229/NETWORKDAYS(Lister!$D$21,Lister!$E$21,Lister!$D$7:$D$13),IF(AND(E229&lt;DATE(2020,31,1),F229&gt;DATE(2020,10,31)),(NETWORKDAYS(Lister!$D$21,Lister!$E$21,Lister!$D$7:$D$13)-Q229)*N229/NETWORKDAYS(Lister!$D$21,Lister!$E$21,Lister!$D$7:$D$13),IF(OR(AND(E229&lt;DATE(2020,10,1),F229&lt;DATE(2020,10,1)),E229&gt;DATE(2020,10,31)),0)))))),0),"")</f>
        <v/>
      </c>
      <c r="Y229" s="50" t="str">
        <f>IFERROR(MAX(IF(OR(O229="",P229="",Q229="",R229="",S229="",T229="",U229=""),"",IF(AND(MONTH(E229)=11,MONTH(F229)=11),(NETWORKDAYS(E229,F229,Lister!$D$7:$D$13)-R229)*N229/NETWORKDAYS(Lister!$D$22,Lister!$E$22,Lister!$D$7:$D$13),IF(AND(MONTH(E229)=11,F229&gt;DATE(2020,11,30)),(NETWORKDAYS(E229,Lister!$E$22,Lister!$D$7:$D$13)-R229)*N229/NETWORKDAYS(Lister!$D$22,Lister!$E$22,Lister!$D$7:$D$13),IF(AND(E229&lt;DATE(2020,11,1),MONTH(F229)=11),(NETWORKDAYS(Lister!$D$22,F229,Lister!$D$7:$D$13)-R229)*N229/NETWORKDAYS(Lister!$D$22,Lister!$E$22,Lister!$D$7:$D$13),IF(AND(E229&lt;DATE(2020,11,1),F229&gt;DATE(2020,11,30)),(NETWORKDAYS(Lister!$D$22,Lister!$E$22,Lister!$D$7:$D$13)-R229)*N229/NETWORKDAYS(Lister!$D$22,Lister!$E$22,Lister!$D$7:$D$13),IF(OR(AND(E229&lt;DATE(2020,11,1),F229&lt;DATE(2020,11,1)),E229&gt;DATE(2020,11,30)),0)))))),0),"")</f>
        <v/>
      </c>
      <c r="Z229" s="50" t="str">
        <f>IFERROR(MAX(IF(OR(O229="",P229="",Q229="",R229="",S229="",T229="",U229=""),"",IF(AND(MONTH(E229)=12,MONTH(F229)=12),(NETWORKDAYS(E229,F229,Lister!$D$7:$D$13)-S229)*N229/NETWORKDAYS(Lister!$D$23,Lister!$E$23,Lister!$D$7:$D$13),IF(AND(MONTH(E229)=12,F229&gt;DATE(2020,12,31)),(NETWORKDAYS(E229,Lister!$E$23,Lister!$D$7:$D$13)-S229)*N229/NETWORKDAYS(Lister!$D$23,Lister!$E$23,Lister!$D$7:$D$13),IF(AND(E229&lt;DATE(2020,12,1),MONTH(F229)=12),(NETWORKDAYS(Lister!$D$23,F229,Lister!$D$7:$D$13)-S229)*N229/NETWORKDAYS(Lister!$D$23,Lister!$E$23,Lister!$D$7:$D$13),IF(AND(E229&lt;DATE(2020,12,1),F229&gt;DATE(2020,12,31)),(NETWORKDAYS(Lister!$D$23,Lister!$E$23,Lister!$D$7:$D$13)-S229)*N229/NETWORKDAYS(Lister!$D$23,Lister!$E$23,Lister!$D$7:$D$13),IF(OR(AND(E229&lt;DATE(2020,12,1),F229&lt;DATE(2020,12,1)),E229&gt;DATE(2020,12,31)),0)))))),0),"")</f>
        <v/>
      </c>
      <c r="AA229" s="50" t="str">
        <f>IFERROR(MAX(IF(OR(O229="",P229="",Q229="",R229="",S229="",T229="",U229=""),"",IF(AND(MONTH(E229)=1,MONTH(F229)=1),(NETWORKDAYS(E229,F229,Lister!$D$7:$D$13)-T229)*N229/NETWORKDAYS(Lister!$D$24,Lister!$E$24,Lister!$D$7:$D$13),IF(AND(MONTH(E229)=1,F229&gt;DATE(2021,1,31)),(NETWORKDAYS(E229,Lister!$E$24,Lister!$D$7:$D$13)-T229)*N229/NETWORKDAYS(Lister!$D$24,Lister!$E$24,Lister!$D$7:$D$13),IF(AND(E229&lt;DATE(2021,1,1),MONTH(F229)=1),(NETWORKDAYS(Lister!$D$24,F229,Lister!$D$7:$D$13)-T229)*N229/NETWORKDAYS(Lister!$D$24,Lister!$E$24,Lister!$D$7:$D$13),IF(AND(E229&lt;DATE(2021,1,1),F229&gt;DATE(2021,1,31)),(NETWORKDAYS(Lister!$D$24,Lister!$E$24,Lister!$D$7:$D$13)-T229)*N229/NETWORKDAYS(Lister!$D$24,Lister!$E$24,Lister!$D$7:$D$13),IF(OR(AND(E229&lt;DATE(2021,1,1),F229&lt;DATE(2021,1,1)),E229&gt;DATE(2021,1,31)),0)))))),0),"")</f>
        <v/>
      </c>
      <c r="AB229" s="50" t="str">
        <f>IFERROR(MAX(IF(OR(O229="",P229="",Q229="",R229="",S229="",T229="",U229=""),"",IF(AND(MONTH(E229)=2,MONTH(F229)=2),(NETWORKDAYS(E229,F229,Lister!$D$7:$D$13)-U229)*N229/NETWORKDAYS(Lister!$D$25,Lister!$E$25,Lister!$D$7:$D$13),IF(AND(E229&lt;DATE(2021,2,1),MONTH(F229)=2),(NETWORKDAYS(Lister!$D$25,F229,Lister!$D$7:$D$13)-U229)*N229/NETWORKDAYS(Lister!$D$25,Lister!$E$25,Lister!$D$7:$D$13),IF(AND(E229&lt;DATE(2021,2,1),F229&lt;DATE(2021,2,1)),0)))),0),"")</f>
        <v/>
      </c>
      <c r="AC229" s="52" t="str">
        <f t="shared" si="18"/>
        <v/>
      </c>
    </row>
    <row r="230" spans="1:29" x14ac:dyDescent="0.35">
      <c r="A230" s="11" t="str">
        <f t="shared" si="19"/>
        <v/>
      </c>
      <c r="B230" s="33"/>
      <c r="C230" s="17"/>
      <c r="D230" s="18"/>
      <c r="E230" s="12"/>
      <c r="F230" s="12"/>
      <c r="G230" s="42" t="str">
        <f>IF(OR(E230="",F230=""),"",NETWORKDAYS(E230,F230,Lister!$D$7:$D$13))</f>
        <v/>
      </c>
      <c r="H230" s="14"/>
      <c r="I230" s="25" t="str">
        <f t="shared" si="15"/>
        <v/>
      </c>
      <c r="J230" s="47"/>
      <c r="K230" s="48"/>
      <c r="L230" s="15"/>
      <c r="M230" s="51" t="str">
        <f t="shared" si="16"/>
        <v/>
      </c>
      <c r="N230" s="49" t="str">
        <f t="shared" si="17"/>
        <v/>
      </c>
      <c r="O230" s="15"/>
      <c r="P230" s="15"/>
      <c r="Q230" s="15"/>
      <c r="R230" s="15"/>
      <c r="S230" s="15"/>
      <c r="T230" s="15"/>
      <c r="U230" s="15"/>
      <c r="V230" s="50" t="str">
        <f>IFERROR(MAX(IF(OR(O230="",P230="",Q230="",R230="",S230="",T230="",U230=""),"",IF(AND(MONTH(E230)=8,MONTH(F230)=8),(NETWORKDAYS(E230,F230,Lister!$D$7:$D$13)-O230)*N230/NETWORKDAYS(Lister!$D$19,Lister!$E$19,Lister!$D$7:$D$13),IF(AND(MONTH(E230)=8,F230&gt;DATE(2020,8,31)),(NETWORKDAYS(E230,Lister!$E$19,Lister!$D$7:$D$13)-O230)*N230/NETWORKDAYS(Lister!$D$19,Lister!$E$19,Lister!$D$7:$D$13),IF(E230&gt;DATE(2020,8,31),0)))),0),"")</f>
        <v/>
      </c>
      <c r="W230" s="50" t="str">
        <f>IFERROR(MAX(IF(OR(O230="",P230="",Q230="",R230="",S230="",T230="",U230=""),"",IF(AND(MONTH(E230)=9,MONTH(F230)=9),(NETWORKDAYS(E230,F230,Lister!$D$7:$D$13)-P230)*N230/NETWORKDAYS(Lister!$D$20,Lister!$E$20,Lister!$D$7:$D$13),IF(AND(MONTH(E230)=9,F230&gt;DATE(2020,9,30)),(NETWORKDAYS(E230,Lister!$E$20,Lister!$D$7:$D$13)-P230)*N230/NETWORKDAYS(Lister!$D$20,Lister!$E$20,Lister!$D$7:$D$13),IF(AND(E230&lt;DATE(2020,9,1),MONTH(F230)=9),(NETWORKDAYS(Lister!$D$20,F230,Lister!$D$7:$D$13)-P230)*N230/NETWORKDAYS(Lister!$D$20,Lister!$E$20,Lister!$D$7:$D$13),IF(AND(E230&lt;DATE(2020,9,1),F230&gt;DATE(2020,9,30)),(NETWORKDAYS(Lister!$D$20,Lister!$E$20,Lister!$D$7:$D$13)-P230)*N230/NETWORKDAYS(Lister!$D$20,Lister!$E$20,Lister!$D$7:$D$13),IF(OR(AND(E230&lt;DATE(2020,9,1),F230&lt;DATE(2020,9,1)),E230&gt;DATE(2020,9,30)),0)))))),0),"")</f>
        <v/>
      </c>
      <c r="X230" s="50" t="str">
        <f>IFERROR(MAX(IF(OR(O230="",P230="",Q230="",R230="",S230="",T230="",U230=""),"",IF(AND(MONTH(E230)=10,MONTH(F230)=10),(NETWORKDAYS(E230,F230,Lister!$D$7:$D$13)-Q230)*N230/NETWORKDAYS(Lister!$D$21,Lister!$E$21,Lister!$D$7:$D$13),IF(AND(MONTH(E230)=10,F230&gt;DATE(2020,10,31)),(NETWORKDAYS(E230,Lister!$E$21,Lister!$D$7:$D$13)-Q230)*N230/NETWORKDAYS(Lister!$D$21,Lister!$E$21,Lister!$D$7:$D$13),IF(AND(E230&lt;DATE(2020,10,1),MONTH(F230)=10),(NETWORKDAYS(Lister!$D$21,F230,Lister!$D$7:$D$13)-Q230)*N230/NETWORKDAYS(Lister!$D$21,Lister!$E$21,Lister!$D$7:$D$13),IF(AND(E230&lt;DATE(2020,31,1),F230&gt;DATE(2020,10,31)),(NETWORKDAYS(Lister!$D$21,Lister!$E$21,Lister!$D$7:$D$13)-Q230)*N230/NETWORKDAYS(Lister!$D$21,Lister!$E$21,Lister!$D$7:$D$13),IF(OR(AND(E230&lt;DATE(2020,10,1),F230&lt;DATE(2020,10,1)),E230&gt;DATE(2020,10,31)),0)))))),0),"")</f>
        <v/>
      </c>
      <c r="Y230" s="50" t="str">
        <f>IFERROR(MAX(IF(OR(O230="",P230="",Q230="",R230="",S230="",T230="",U230=""),"",IF(AND(MONTH(E230)=11,MONTH(F230)=11),(NETWORKDAYS(E230,F230,Lister!$D$7:$D$13)-R230)*N230/NETWORKDAYS(Lister!$D$22,Lister!$E$22,Lister!$D$7:$D$13),IF(AND(MONTH(E230)=11,F230&gt;DATE(2020,11,30)),(NETWORKDAYS(E230,Lister!$E$22,Lister!$D$7:$D$13)-R230)*N230/NETWORKDAYS(Lister!$D$22,Lister!$E$22,Lister!$D$7:$D$13),IF(AND(E230&lt;DATE(2020,11,1),MONTH(F230)=11),(NETWORKDAYS(Lister!$D$22,F230,Lister!$D$7:$D$13)-R230)*N230/NETWORKDAYS(Lister!$D$22,Lister!$E$22,Lister!$D$7:$D$13),IF(AND(E230&lt;DATE(2020,11,1),F230&gt;DATE(2020,11,30)),(NETWORKDAYS(Lister!$D$22,Lister!$E$22,Lister!$D$7:$D$13)-R230)*N230/NETWORKDAYS(Lister!$D$22,Lister!$E$22,Lister!$D$7:$D$13),IF(OR(AND(E230&lt;DATE(2020,11,1),F230&lt;DATE(2020,11,1)),E230&gt;DATE(2020,11,30)),0)))))),0),"")</f>
        <v/>
      </c>
      <c r="Z230" s="50" t="str">
        <f>IFERROR(MAX(IF(OR(O230="",P230="",Q230="",R230="",S230="",T230="",U230=""),"",IF(AND(MONTH(E230)=12,MONTH(F230)=12),(NETWORKDAYS(E230,F230,Lister!$D$7:$D$13)-S230)*N230/NETWORKDAYS(Lister!$D$23,Lister!$E$23,Lister!$D$7:$D$13),IF(AND(MONTH(E230)=12,F230&gt;DATE(2020,12,31)),(NETWORKDAYS(E230,Lister!$E$23,Lister!$D$7:$D$13)-S230)*N230/NETWORKDAYS(Lister!$D$23,Lister!$E$23,Lister!$D$7:$D$13),IF(AND(E230&lt;DATE(2020,12,1),MONTH(F230)=12),(NETWORKDAYS(Lister!$D$23,F230,Lister!$D$7:$D$13)-S230)*N230/NETWORKDAYS(Lister!$D$23,Lister!$E$23,Lister!$D$7:$D$13),IF(AND(E230&lt;DATE(2020,12,1),F230&gt;DATE(2020,12,31)),(NETWORKDAYS(Lister!$D$23,Lister!$E$23,Lister!$D$7:$D$13)-S230)*N230/NETWORKDAYS(Lister!$D$23,Lister!$E$23,Lister!$D$7:$D$13),IF(OR(AND(E230&lt;DATE(2020,12,1),F230&lt;DATE(2020,12,1)),E230&gt;DATE(2020,12,31)),0)))))),0),"")</f>
        <v/>
      </c>
      <c r="AA230" s="50" t="str">
        <f>IFERROR(MAX(IF(OR(O230="",P230="",Q230="",R230="",S230="",T230="",U230=""),"",IF(AND(MONTH(E230)=1,MONTH(F230)=1),(NETWORKDAYS(E230,F230,Lister!$D$7:$D$13)-T230)*N230/NETWORKDAYS(Lister!$D$24,Lister!$E$24,Lister!$D$7:$D$13),IF(AND(MONTH(E230)=1,F230&gt;DATE(2021,1,31)),(NETWORKDAYS(E230,Lister!$E$24,Lister!$D$7:$D$13)-T230)*N230/NETWORKDAYS(Lister!$D$24,Lister!$E$24,Lister!$D$7:$D$13),IF(AND(E230&lt;DATE(2021,1,1),MONTH(F230)=1),(NETWORKDAYS(Lister!$D$24,F230,Lister!$D$7:$D$13)-T230)*N230/NETWORKDAYS(Lister!$D$24,Lister!$E$24,Lister!$D$7:$D$13),IF(AND(E230&lt;DATE(2021,1,1),F230&gt;DATE(2021,1,31)),(NETWORKDAYS(Lister!$D$24,Lister!$E$24,Lister!$D$7:$D$13)-T230)*N230/NETWORKDAYS(Lister!$D$24,Lister!$E$24,Lister!$D$7:$D$13),IF(OR(AND(E230&lt;DATE(2021,1,1),F230&lt;DATE(2021,1,1)),E230&gt;DATE(2021,1,31)),0)))))),0),"")</f>
        <v/>
      </c>
      <c r="AB230" s="50" t="str">
        <f>IFERROR(MAX(IF(OR(O230="",P230="",Q230="",R230="",S230="",T230="",U230=""),"",IF(AND(MONTH(E230)=2,MONTH(F230)=2),(NETWORKDAYS(E230,F230,Lister!$D$7:$D$13)-U230)*N230/NETWORKDAYS(Lister!$D$25,Lister!$E$25,Lister!$D$7:$D$13),IF(AND(E230&lt;DATE(2021,2,1),MONTH(F230)=2),(NETWORKDAYS(Lister!$D$25,F230,Lister!$D$7:$D$13)-U230)*N230/NETWORKDAYS(Lister!$D$25,Lister!$E$25,Lister!$D$7:$D$13),IF(AND(E230&lt;DATE(2021,2,1),F230&lt;DATE(2021,2,1)),0)))),0),"")</f>
        <v/>
      </c>
      <c r="AC230" s="52" t="str">
        <f t="shared" si="18"/>
        <v/>
      </c>
    </row>
    <row r="231" spans="1:29" x14ac:dyDescent="0.35">
      <c r="A231" s="11" t="str">
        <f t="shared" si="19"/>
        <v/>
      </c>
      <c r="B231" s="33"/>
      <c r="C231" s="17"/>
      <c r="D231" s="18"/>
      <c r="E231" s="12"/>
      <c r="F231" s="12"/>
      <c r="G231" s="42" t="str">
        <f>IF(OR(E231="",F231=""),"",NETWORKDAYS(E231,F231,Lister!$D$7:$D$13))</f>
        <v/>
      </c>
      <c r="H231" s="14"/>
      <c r="I231" s="25" t="str">
        <f t="shared" si="15"/>
        <v/>
      </c>
      <c r="J231" s="47"/>
      <c r="K231" s="48"/>
      <c r="L231" s="15"/>
      <c r="M231" s="51" t="str">
        <f t="shared" si="16"/>
        <v/>
      </c>
      <c r="N231" s="49" t="str">
        <f t="shared" si="17"/>
        <v/>
      </c>
      <c r="O231" s="15"/>
      <c r="P231" s="15"/>
      <c r="Q231" s="15"/>
      <c r="R231" s="15"/>
      <c r="S231" s="15"/>
      <c r="T231" s="15"/>
      <c r="U231" s="15"/>
      <c r="V231" s="50" t="str">
        <f>IFERROR(MAX(IF(OR(O231="",P231="",Q231="",R231="",S231="",T231="",U231=""),"",IF(AND(MONTH(E231)=8,MONTH(F231)=8),(NETWORKDAYS(E231,F231,Lister!$D$7:$D$13)-O231)*N231/NETWORKDAYS(Lister!$D$19,Lister!$E$19,Lister!$D$7:$D$13),IF(AND(MONTH(E231)=8,F231&gt;DATE(2020,8,31)),(NETWORKDAYS(E231,Lister!$E$19,Lister!$D$7:$D$13)-O231)*N231/NETWORKDAYS(Lister!$D$19,Lister!$E$19,Lister!$D$7:$D$13),IF(E231&gt;DATE(2020,8,31),0)))),0),"")</f>
        <v/>
      </c>
      <c r="W231" s="50" t="str">
        <f>IFERROR(MAX(IF(OR(O231="",P231="",Q231="",R231="",S231="",T231="",U231=""),"",IF(AND(MONTH(E231)=9,MONTH(F231)=9),(NETWORKDAYS(E231,F231,Lister!$D$7:$D$13)-P231)*N231/NETWORKDAYS(Lister!$D$20,Lister!$E$20,Lister!$D$7:$D$13),IF(AND(MONTH(E231)=9,F231&gt;DATE(2020,9,30)),(NETWORKDAYS(E231,Lister!$E$20,Lister!$D$7:$D$13)-P231)*N231/NETWORKDAYS(Lister!$D$20,Lister!$E$20,Lister!$D$7:$D$13),IF(AND(E231&lt;DATE(2020,9,1),MONTH(F231)=9),(NETWORKDAYS(Lister!$D$20,F231,Lister!$D$7:$D$13)-P231)*N231/NETWORKDAYS(Lister!$D$20,Lister!$E$20,Lister!$D$7:$D$13),IF(AND(E231&lt;DATE(2020,9,1),F231&gt;DATE(2020,9,30)),(NETWORKDAYS(Lister!$D$20,Lister!$E$20,Lister!$D$7:$D$13)-P231)*N231/NETWORKDAYS(Lister!$D$20,Lister!$E$20,Lister!$D$7:$D$13),IF(OR(AND(E231&lt;DATE(2020,9,1),F231&lt;DATE(2020,9,1)),E231&gt;DATE(2020,9,30)),0)))))),0),"")</f>
        <v/>
      </c>
      <c r="X231" s="50" t="str">
        <f>IFERROR(MAX(IF(OR(O231="",P231="",Q231="",R231="",S231="",T231="",U231=""),"",IF(AND(MONTH(E231)=10,MONTH(F231)=10),(NETWORKDAYS(E231,F231,Lister!$D$7:$D$13)-Q231)*N231/NETWORKDAYS(Lister!$D$21,Lister!$E$21,Lister!$D$7:$D$13),IF(AND(MONTH(E231)=10,F231&gt;DATE(2020,10,31)),(NETWORKDAYS(E231,Lister!$E$21,Lister!$D$7:$D$13)-Q231)*N231/NETWORKDAYS(Lister!$D$21,Lister!$E$21,Lister!$D$7:$D$13),IF(AND(E231&lt;DATE(2020,10,1),MONTH(F231)=10),(NETWORKDAYS(Lister!$D$21,F231,Lister!$D$7:$D$13)-Q231)*N231/NETWORKDAYS(Lister!$D$21,Lister!$E$21,Lister!$D$7:$D$13),IF(AND(E231&lt;DATE(2020,31,1),F231&gt;DATE(2020,10,31)),(NETWORKDAYS(Lister!$D$21,Lister!$E$21,Lister!$D$7:$D$13)-Q231)*N231/NETWORKDAYS(Lister!$D$21,Lister!$E$21,Lister!$D$7:$D$13),IF(OR(AND(E231&lt;DATE(2020,10,1),F231&lt;DATE(2020,10,1)),E231&gt;DATE(2020,10,31)),0)))))),0),"")</f>
        <v/>
      </c>
      <c r="Y231" s="50" t="str">
        <f>IFERROR(MAX(IF(OR(O231="",P231="",Q231="",R231="",S231="",T231="",U231=""),"",IF(AND(MONTH(E231)=11,MONTH(F231)=11),(NETWORKDAYS(E231,F231,Lister!$D$7:$D$13)-R231)*N231/NETWORKDAYS(Lister!$D$22,Lister!$E$22,Lister!$D$7:$D$13),IF(AND(MONTH(E231)=11,F231&gt;DATE(2020,11,30)),(NETWORKDAYS(E231,Lister!$E$22,Lister!$D$7:$D$13)-R231)*N231/NETWORKDAYS(Lister!$D$22,Lister!$E$22,Lister!$D$7:$D$13),IF(AND(E231&lt;DATE(2020,11,1),MONTH(F231)=11),(NETWORKDAYS(Lister!$D$22,F231,Lister!$D$7:$D$13)-R231)*N231/NETWORKDAYS(Lister!$D$22,Lister!$E$22,Lister!$D$7:$D$13),IF(AND(E231&lt;DATE(2020,11,1),F231&gt;DATE(2020,11,30)),(NETWORKDAYS(Lister!$D$22,Lister!$E$22,Lister!$D$7:$D$13)-R231)*N231/NETWORKDAYS(Lister!$D$22,Lister!$E$22,Lister!$D$7:$D$13),IF(OR(AND(E231&lt;DATE(2020,11,1),F231&lt;DATE(2020,11,1)),E231&gt;DATE(2020,11,30)),0)))))),0),"")</f>
        <v/>
      </c>
      <c r="Z231" s="50" t="str">
        <f>IFERROR(MAX(IF(OR(O231="",P231="",Q231="",R231="",S231="",T231="",U231=""),"",IF(AND(MONTH(E231)=12,MONTH(F231)=12),(NETWORKDAYS(E231,F231,Lister!$D$7:$D$13)-S231)*N231/NETWORKDAYS(Lister!$D$23,Lister!$E$23,Lister!$D$7:$D$13),IF(AND(MONTH(E231)=12,F231&gt;DATE(2020,12,31)),(NETWORKDAYS(E231,Lister!$E$23,Lister!$D$7:$D$13)-S231)*N231/NETWORKDAYS(Lister!$D$23,Lister!$E$23,Lister!$D$7:$D$13),IF(AND(E231&lt;DATE(2020,12,1),MONTH(F231)=12),(NETWORKDAYS(Lister!$D$23,F231,Lister!$D$7:$D$13)-S231)*N231/NETWORKDAYS(Lister!$D$23,Lister!$E$23,Lister!$D$7:$D$13),IF(AND(E231&lt;DATE(2020,12,1),F231&gt;DATE(2020,12,31)),(NETWORKDAYS(Lister!$D$23,Lister!$E$23,Lister!$D$7:$D$13)-S231)*N231/NETWORKDAYS(Lister!$D$23,Lister!$E$23,Lister!$D$7:$D$13),IF(OR(AND(E231&lt;DATE(2020,12,1),F231&lt;DATE(2020,12,1)),E231&gt;DATE(2020,12,31)),0)))))),0),"")</f>
        <v/>
      </c>
      <c r="AA231" s="50" t="str">
        <f>IFERROR(MAX(IF(OR(O231="",P231="",Q231="",R231="",S231="",T231="",U231=""),"",IF(AND(MONTH(E231)=1,MONTH(F231)=1),(NETWORKDAYS(E231,F231,Lister!$D$7:$D$13)-T231)*N231/NETWORKDAYS(Lister!$D$24,Lister!$E$24,Lister!$D$7:$D$13),IF(AND(MONTH(E231)=1,F231&gt;DATE(2021,1,31)),(NETWORKDAYS(E231,Lister!$E$24,Lister!$D$7:$D$13)-T231)*N231/NETWORKDAYS(Lister!$D$24,Lister!$E$24,Lister!$D$7:$D$13),IF(AND(E231&lt;DATE(2021,1,1),MONTH(F231)=1),(NETWORKDAYS(Lister!$D$24,F231,Lister!$D$7:$D$13)-T231)*N231/NETWORKDAYS(Lister!$D$24,Lister!$E$24,Lister!$D$7:$D$13),IF(AND(E231&lt;DATE(2021,1,1),F231&gt;DATE(2021,1,31)),(NETWORKDAYS(Lister!$D$24,Lister!$E$24,Lister!$D$7:$D$13)-T231)*N231/NETWORKDAYS(Lister!$D$24,Lister!$E$24,Lister!$D$7:$D$13),IF(OR(AND(E231&lt;DATE(2021,1,1),F231&lt;DATE(2021,1,1)),E231&gt;DATE(2021,1,31)),0)))))),0),"")</f>
        <v/>
      </c>
      <c r="AB231" s="50" t="str">
        <f>IFERROR(MAX(IF(OR(O231="",P231="",Q231="",R231="",S231="",T231="",U231=""),"",IF(AND(MONTH(E231)=2,MONTH(F231)=2),(NETWORKDAYS(E231,F231,Lister!$D$7:$D$13)-U231)*N231/NETWORKDAYS(Lister!$D$25,Lister!$E$25,Lister!$D$7:$D$13),IF(AND(E231&lt;DATE(2021,2,1),MONTH(F231)=2),(NETWORKDAYS(Lister!$D$25,F231,Lister!$D$7:$D$13)-U231)*N231/NETWORKDAYS(Lister!$D$25,Lister!$E$25,Lister!$D$7:$D$13),IF(AND(E231&lt;DATE(2021,2,1),F231&lt;DATE(2021,2,1)),0)))),0),"")</f>
        <v/>
      </c>
      <c r="AC231" s="52" t="str">
        <f t="shared" si="18"/>
        <v/>
      </c>
    </row>
    <row r="232" spans="1:29" x14ac:dyDescent="0.35">
      <c r="A232" s="11" t="str">
        <f t="shared" si="19"/>
        <v/>
      </c>
      <c r="B232" s="33"/>
      <c r="C232" s="17"/>
      <c r="D232" s="18"/>
      <c r="E232" s="12"/>
      <c r="F232" s="12"/>
      <c r="G232" s="42" t="str">
        <f>IF(OR(E232="",F232=""),"",NETWORKDAYS(E232,F232,Lister!$D$7:$D$13))</f>
        <v/>
      </c>
      <c r="H232" s="14"/>
      <c r="I232" s="25" t="str">
        <f t="shared" si="15"/>
        <v/>
      </c>
      <c r="J232" s="47"/>
      <c r="K232" s="48"/>
      <c r="L232" s="15"/>
      <c r="M232" s="51" t="str">
        <f t="shared" si="16"/>
        <v/>
      </c>
      <c r="N232" s="49" t="str">
        <f t="shared" si="17"/>
        <v/>
      </c>
      <c r="O232" s="15"/>
      <c r="P232" s="15"/>
      <c r="Q232" s="15"/>
      <c r="R232" s="15"/>
      <c r="S232" s="15"/>
      <c r="T232" s="15"/>
      <c r="U232" s="15"/>
      <c r="V232" s="50" t="str">
        <f>IFERROR(MAX(IF(OR(O232="",P232="",Q232="",R232="",S232="",T232="",U232=""),"",IF(AND(MONTH(E232)=8,MONTH(F232)=8),(NETWORKDAYS(E232,F232,Lister!$D$7:$D$13)-O232)*N232/NETWORKDAYS(Lister!$D$19,Lister!$E$19,Lister!$D$7:$D$13),IF(AND(MONTH(E232)=8,F232&gt;DATE(2020,8,31)),(NETWORKDAYS(E232,Lister!$E$19,Lister!$D$7:$D$13)-O232)*N232/NETWORKDAYS(Lister!$D$19,Lister!$E$19,Lister!$D$7:$D$13),IF(E232&gt;DATE(2020,8,31),0)))),0),"")</f>
        <v/>
      </c>
      <c r="W232" s="50" t="str">
        <f>IFERROR(MAX(IF(OR(O232="",P232="",Q232="",R232="",S232="",T232="",U232=""),"",IF(AND(MONTH(E232)=9,MONTH(F232)=9),(NETWORKDAYS(E232,F232,Lister!$D$7:$D$13)-P232)*N232/NETWORKDAYS(Lister!$D$20,Lister!$E$20,Lister!$D$7:$D$13),IF(AND(MONTH(E232)=9,F232&gt;DATE(2020,9,30)),(NETWORKDAYS(E232,Lister!$E$20,Lister!$D$7:$D$13)-P232)*N232/NETWORKDAYS(Lister!$D$20,Lister!$E$20,Lister!$D$7:$D$13),IF(AND(E232&lt;DATE(2020,9,1),MONTH(F232)=9),(NETWORKDAYS(Lister!$D$20,F232,Lister!$D$7:$D$13)-P232)*N232/NETWORKDAYS(Lister!$D$20,Lister!$E$20,Lister!$D$7:$D$13),IF(AND(E232&lt;DATE(2020,9,1),F232&gt;DATE(2020,9,30)),(NETWORKDAYS(Lister!$D$20,Lister!$E$20,Lister!$D$7:$D$13)-P232)*N232/NETWORKDAYS(Lister!$D$20,Lister!$E$20,Lister!$D$7:$D$13),IF(OR(AND(E232&lt;DATE(2020,9,1),F232&lt;DATE(2020,9,1)),E232&gt;DATE(2020,9,30)),0)))))),0),"")</f>
        <v/>
      </c>
      <c r="X232" s="50" t="str">
        <f>IFERROR(MAX(IF(OR(O232="",P232="",Q232="",R232="",S232="",T232="",U232=""),"",IF(AND(MONTH(E232)=10,MONTH(F232)=10),(NETWORKDAYS(E232,F232,Lister!$D$7:$D$13)-Q232)*N232/NETWORKDAYS(Lister!$D$21,Lister!$E$21,Lister!$D$7:$D$13),IF(AND(MONTH(E232)=10,F232&gt;DATE(2020,10,31)),(NETWORKDAYS(E232,Lister!$E$21,Lister!$D$7:$D$13)-Q232)*N232/NETWORKDAYS(Lister!$D$21,Lister!$E$21,Lister!$D$7:$D$13),IF(AND(E232&lt;DATE(2020,10,1),MONTH(F232)=10),(NETWORKDAYS(Lister!$D$21,F232,Lister!$D$7:$D$13)-Q232)*N232/NETWORKDAYS(Lister!$D$21,Lister!$E$21,Lister!$D$7:$D$13),IF(AND(E232&lt;DATE(2020,31,1),F232&gt;DATE(2020,10,31)),(NETWORKDAYS(Lister!$D$21,Lister!$E$21,Lister!$D$7:$D$13)-Q232)*N232/NETWORKDAYS(Lister!$D$21,Lister!$E$21,Lister!$D$7:$D$13),IF(OR(AND(E232&lt;DATE(2020,10,1),F232&lt;DATE(2020,10,1)),E232&gt;DATE(2020,10,31)),0)))))),0),"")</f>
        <v/>
      </c>
      <c r="Y232" s="50" t="str">
        <f>IFERROR(MAX(IF(OR(O232="",P232="",Q232="",R232="",S232="",T232="",U232=""),"",IF(AND(MONTH(E232)=11,MONTH(F232)=11),(NETWORKDAYS(E232,F232,Lister!$D$7:$D$13)-R232)*N232/NETWORKDAYS(Lister!$D$22,Lister!$E$22,Lister!$D$7:$D$13),IF(AND(MONTH(E232)=11,F232&gt;DATE(2020,11,30)),(NETWORKDAYS(E232,Lister!$E$22,Lister!$D$7:$D$13)-R232)*N232/NETWORKDAYS(Lister!$D$22,Lister!$E$22,Lister!$D$7:$D$13),IF(AND(E232&lt;DATE(2020,11,1),MONTH(F232)=11),(NETWORKDAYS(Lister!$D$22,F232,Lister!$D$7:$D$13)-R232)*N232/NETWORKDAYS(Lister!$D$22,Lister!$E$22,Lister!$D$7:$D$13),IF(AND(E232&lt;DATE(2020,11,1),F232&gt;DATE(2020,11,30)),(NETWORKDAYS(Lister!$D$22,Lister!$E$22,Lister!$D$7:$D$13)-R232)*N232/NETWORKDAYS(Lister!$D$22,Lister!$E$22,Lister!$D$7:$D$13),IF(OR(AND(E232&lt;DATE(2020,11,1),F232&lt;DATE(2020,11,1)),E232&gt;DATE(2020,11,30)),0)))))),0),"")</f>
        <v/>
      </c>
      <c r="Z232" s="50" t="str">
        <f>IFERROR(MAX(IF(OR(O232="",P232="",Q232="",R232="",S232="",T232="",U232=""),"",IF(AND(MONTH(E232)=12,MONTH(F232)=12),(NETWORKDAYS(E232,F232,Lister!$D$7:$D$13)-S232)*N232/NETWORKDAYS(Lister!$D$23,Lister!$E$23,Lister!$D$7:$D$13),IF(AND(MONTH(E232)=12,F232&gt;DATE(2020,12,31)),(NETWORKDAYS(E232,Lister!$E$23,Lister!$D$7:$D$13)-S232)*N232/NETWORKDAYS(Lister!$D$23,Lister!$E$23,Lister!$D$7:$D$13),IF(AND(E232&lt;DATE(2020,12,1),MONTH(F232)=12),(NETWORKDAYS(Lister!$D$23,F232,Lister!$D$7:$D$13)-S232)*N232/NETWORKDAYS(Lister!$D$23,Lister!$E$23,Lister!$D$7:$D$13),IF(AND(E232&lt;DATE(2020,12,1),F232&gt;DATE(2020,12,31)),(NETWORKDAYS(Lister!$D$23,Lister!$E$23,Lister!$D$7:$D$13)-S232)*N232/NETWORKDAYS(Lister!$D$23,Lister!$E$23,Lister!$D$7:$D$13),IF(OR(AND(E232&lt;DATE(2020,12,1),F232&lt;DATE(2020,12,1)),E232&gt;DATE(2020,12,31)),0)))))),0),"")</f>
        <v/>
      </c>
      <c r="AA232" s="50" t="str">
        <f>IFERROR(MAX(IF(OR(O232="",P232="",Q232="",R232="",S232="",T232="",U232=""),"",IF(AND(MONTH(E232)=1,MONTH(F232)=1),(NETWORKDAYS(E232,F232,Lister!$D$7:$D$13)-T232)*N232/NETWORKDAYS(Lister!$D$24,Lister!$E$24,Lister!$D$7:$D$13),IF(AND(MONTH(E232)=1,F232&gt;DATE(2021,1,31)),(NETWORKDAYS(E232,Lister!$E$24,Lister!$D$7:$D$13)-T232)*N232/NETWORKDAYS(Lister!$D$24,Lister!$E$24,Lister!$D$7:$D$13),IF(AND(E232&lt;DATE(2021,1,1),MONTH(F232)=1),(NETWORKDAYS(Lister!$D$24,F232,Lister!$D$7:$D$13)-T232)*N232/NETWORKDAYS(Lister!$D$24,Lister!$E$24,Lister!$D$7:$D$13),IF(AND(E232&lt;DATE(2021,1,1),F232&gt;DATE(2021,1,31)),(NETWORKDAYS(Lister!$D$24,Lister!$E$24,Lister!$D$7:$D$13)-T232)*N232/NETWORKDAYS(Lister!$D$24,Lister!$E$24,Lister!$D$7:$D$13),IF(OR(AND(E232&lt;DATE(2021,1,1),F232&lt;DATE(2021,1,1)),E232&gt;DATE(2021,1,31)),0)))))),0),"")</f>
        <v/>
      </c>
      <c r="AB232" s="50" t="str">
        <f>IFERROR(MAX(IF(OR(O232="",P232="",Q232="",R232="",S232="",T232="",U232=""),"",IF(AND(MONTH(E232)=2,MONTH(F232)=2),(NETWORKDAYS(E232,F232,Lister!$D$7:$D$13)-U232)*N232/NETWORKDAYS(Lister!$D$25,Lister!$E$25,Lister!$D$7:$D$13),IF(AND(E232&lt;DATE(2021,2,1),MONTH(F232)=2),(NETWORKDAYS(Lister!$D$25,F232,Lister!$D$7:$D$13)-U232)*N232/NETWORKDAYS(Lister!$D$25,Lister!$E$25,Lister!$D$7:$D$13),IF(AND(E232&lt;DATE(2021,2,1),F232&lt;DATE(2021,2,1)),0)))),0),"")</f>
        <v/>
      </c>
      <c r="AC232" s="52" t="str">
        <f t="shared" si="18"/>
        <v/>
      </c>
    </row>
    <row r="233" spans="1:29" x14ac:dyDescent="0.35">
      <c r="A233" s="11" t="str">
        <f t="shared" si="19"/>
        <v/>
      </c>
      <c r="B233" s="33"/>
      <c r="C233" s="17"/>
      <c r="D233" s="18"/>
      <c r="E233" s="12"/>
      <c r="F233" s="12"/>
      <c r="G233" s="42" t="str">
        <f>IF(OR(E233="",F233=""),"",NETWORKDAYS(E233,F233,Lister!$D$7:$D$13))</f>
        <v/>
      </c>
      <c r="H233" s="14"/>
      <c r="I233" s="25" t="str">
        <f t="shared" si="15"/>
        <v/>
      </c>
      <c r="J233" s="47"/>
      <c r="K233" s="48"/>
      <c r="L233" s="15"/>
      <c r="M233" s="51" t="str">
        <f t="shared" si="16"/>
        <v/>
      </c>
      <c r="N233" s="49" t="str">
        <f t="shared" si="17"/>
        <v/>
      </c>
      <c r="O233" s="15"/>
      <c r="P233" s="15"/>
      <c r="Q233" s="15"/>
      <c r="R233" s="15"/>
      <c r="S233" s="15"/>
      <c r="T233" s="15"/>
      <c r="U233" s="15"/>
      <c r="V233" s="50" t="str">
        <f>IFERROR(MAX(IF(OR(O233="",P233="",Q233="",R233="",S233="",T233="",U233=""),"",IF(AND(MONTH(E233)=8,MONTH(F233)=8),(NETWORKDAYS(E233,F233,Lister!$D$7:$D$13)-O233)*N233/NETWORKDAYS(Lister!$D$19,Lister!$E$19,Lister!$D$7:$D$13),IF(AND(MONTH(E233)=8,F233&gt;DATE(2020,8,31)),(NETWORKDAYS(E233,Lister!$E$19,Lister!$D$7:$D$13)-O233)*N233/NETWORKDAYS(Lister!$D$19,Lister!$E$19,Lister!$D$7:$D$13),IF(E233&gt;DATE(2020,8,31),0)))),0),"")</f>
        <v/>
      </c>
      <c r="W233" s="50" t="str">
        <f>IFERROR(MAX(IF(OR(O233="",P233="",Q233="",R233="",S233="",T233="",U233=""),"",IF(AND(MONTH(E233)=9,MONTH(F233)=9),(NETWORKDAYS(E233,F233,Lister!$D$7:$D$13)-P233)*N233/NETWORKDAYS(Lister!$D$20,Lister!$E$20,Lister!$D$7:$D$13),IF(AND(MONTH(E233)=9,F233&gt;DATE(2020,9,30)),(NETWORKDAYS(E233,Lister!$E$20,Lister!$D$7:$D$13)-P233)*N233/NETWORKDAYS(Lister!$D$20,Lister!$E$20,Lister!$D$7:$D$13),IF(AND(E233&lt;DATE(2020,9,1),MONTH(F233)=9),(NETWORKDAYS(Lister!$D$20,F233,Lister!$D$7:$D$13)-P233)*N233/NETWORKDAYS(Lister!$D$20,Lister!$E$20,Lister!$D$7:$D$13),IF(AND(E233&lt;DATE(2020,9,1),F233&gt;DATE(2020,9,30)),(NETWORKDAYS(Lister!$D$20,Lister!$E$20,Lister!$D$7:$D$13)-P233)*N233/NETWORKDAYS(Lister!$D$20,Lister!$E$20,Lister!$D$7:$D$13),IF(OR(AND(E233&lt;DATE(2020,9,1),F233&lt;DATE(2020,9,1)),E233&gt;DATE(2020,9,30)),0)))))),0),"")</f>
        <v/>
      </c>
      <c r="X233" s="50" t="str">
        <f>IFERROR(MAX(IF(OR(O233="",P233="",Q233="",R233="",S233="",T233="",U233=""),"",IF(AND(MONTH(E233)=10,MONTH(F233)=10),(NETWORKDAYS(E233,F233,Lister!$D$7:$D$13)-Q233)*N233/NETWORKDAYS(Lister!$D$21,Lister!$E$21,Lister!$D$7:$D$13),IF(AND(MONTH(E233)=10,F233&gt;DATE(2020,10,31)),(NETWORKDAYS(E233,Lister!$E$21,Lister!$D$7:$D$13)-Q233)*N233/NETWORKDAYS(Lister!$D$21,Lister!$E$21,Lister!$D$7:$D$13),IF(AND(E233&lt;DATE(2020,10,1),MONTH(F233)=10),(NETWORKDAYS(Lister!$D$21,F233,Lister!$D$7:$D$13)-Q233)*N233/NETWORKDAYS(Lister!$D$21,Lister!$E$21,Lister!$D$7:$D$13),IF(AND(E233&lt;DATE(2020,31,1),F233&gt;DATE(2020,10,31)),(NETWORKDAYS(Lister!$D$21,Lister!$E$21,Lister!$D$7:$D$13)-Q233)*N233/NETWORKDAYS(Lister!$D$21,Lister!$E$21,Lister!$D$7:$D$13),IF(OR(AND(E233&lt;DATE(2020,10,1),F233&lt;DATE(2020,10,1)),E233&gt;DATE(2020,10,31)),0)))))),0),"")</f>
        <v/>
      </c>
      <c r="Y233" s="50" t="str">
        <f>IFERROR(MAX(IF(OR(O233="",P233="",Q233="",R233="",S233="",T233="",U233=""),"",IF(AND(MONTH(E233)=11,MONTH(F233)=11),(NETWORKDAYS(E233,F233,Lister!$D$7:$D$13)-R233)*N233/NETWORKDAYS(Lister!$D$22,Lister!$E$22,Lister!$D$7:$D$13),IF(AND(MONTH(E233)=11,F233&gt;DATE(2020,11,30)),(NETWORKDAYS(E233,Lister!$E$22,Lister!$D$7:$D$13)-R233)*N233/NETWORKDAYS(Lister!$D$22,Lister!$E$22,Lister!$D$7:$D$13),IF(AND(E233&lt;DATE(2020,11,1),MONTH(F233)=11),(NETWORKDAYS(Lister!$D$22,F233,Lister!$D$7:$D$13)-R233)*N233/NETWORKDAYS(Lister!$D$22,Lister!$E$22,Lister!$D$7:$D$13),IF(AND(E233&lt;DATE(2020,11,1),F233&gt;DATE(2020,11,30)),(NETWORKDAYS(Lister!$D$22,Lister!$E$22,Lister!$D$7:$D$13)-R233)*N233/NETWORKDAYS(Lister!$D$22,Lister!$E$22,Lister!$D$7:$D$13),IF(OR(AND(E233&lt;DATE(2020,11,1),F233&lt;DATE(2020,11,1)),E233&gt;DATE(2020,11,30)),0)))))),0),"")</f>
        <v/>
      </c>
      <c r="Z233" s="50" t="str">
        <f>IFERROR(MAX(IF(OR(O233="",P233="",Q233="",R233="",S233="",T233="",U233=""),"",IF(AND(MONTH(E233)=12,MONTH(F233)=12),(NETWORKDAYS(E233,F233,Lister!$D$7:$D$13)-S233)*N233/NETWORKDAYS(Lister!$D$23,Lister!$E$23,Lister!$D$7:$D$13),IF(AND(MONTH(E233)=12,F233&gt;DATE(2020,12,31)),(NETWORKDAYS(E233,Lister!$E$23,Lister!$D$7:$D$13)-S233)*N233/NETWORKDAYS(Lister!$D$23,Lister!$E$23,Lister!$D$7:$D$13),IF(AND(E233&lt;DATE(2020,12,1),MONTH(F233)=12),(NETWORKDAYS(Lister!$D$23,F233,Lister!$D$7:$D$13)-S233)*N233/NETWORKDAYS(Lister!$D$23,Lister!$E$23,Lister!$D$7:$D$13),IF(AND(E233&lt;DATE(2020,12,1),F233&gt;DATE(2020,12,31)),(NETWORKDAYS(Lister!$D$23,Lister!$E$23,Lister!$D$7:$D$13)-S233)*N233/NETWORKDAYS(Lister!$D$23,Lister!$E$23,Lister!$D$7:$D$13),IF(OR(AND(E233&lt;DATE(2020,12,1),F233&lt;DATE(2020,12,1)),E233&gt;DATE(2020,12,31)),0)))))),0),"")</f>
        <v/>
      </c>
      <c r="AA233" s="50" t="str">
        <f>IFERROR(MAX(IF(OR(O233="",P233="",Q233="",R233="",S233="",T233="",U233=""),"",IF(AND(MONTH(E233)=1,MONTH(F233)=1),(NETWORKDAYS(E233,F233,Lister!$D$7:$D$13)-T233)*N233/NETWORKDAYS(Lister!$D$24,Lister!$E$24,Lister!$D$7:$D$13),IF(AND(MONTH(E233)=1,F233&gt;DATE(2021,1,31)),(NETWORKDAYS(E233,Lister!$E$24,Lister!$D$7:$D$13)-T233)*N233/NETWORKDAYS(Lister!$D$24,Lister!$E$24,Lister!$D$7:$D$13),IF(AND(E233&lt;DATE(2021,1,1),MONTH(F233)=1),(NETWORKDAYS(Lister!$D$24,F233,Lister!$D$7:$D$13)-T233)*N233/NETWORKDAYS(Lister!$D$24,Lister!$E$24,Lister!$D$7:$D$13),IF(AND(E233&lt;DATE(2021,1,1),F233&gt;DATE(2021,1,31)),(NETWORKDAYS(Lister!$D$24,Lister!$E$24,Lister!$D$7:$D$13)-T233)*N233/NETWORKDAYS(Lister!$D$24,Lister!$E$24,Lister!$D$7:$D$13),IF(OR(AND(E233&lt;DATE(2021,1,1),F233&lt;DATE(2021,1,1)),E233&gt;DATE(2021,1,31)),0)))))),0),"")</f>
        <v/>
      </c>
      <c r="AB233" s="50" t="str">
        <f>IFERROR(MAX(IF(OR(O233="",P233="",Q233="",R233="",S233="",T233="",U233=""),"",IF(AND(MONTH(E233)=2,MONTH(F233)=2),(NETWORKDAYS(E233,F233,Lister!$D$7:$D$13)-U233)*N233/NETWORKDAYS(Lister!$D$25,Lister!$E$25,Lister!$D$7:$D$13),IF(AND(E233&lt;DATE(2021,2,1),MONTH(F233)=2),(NETWORKDAYS(Lister!$D$25,F233,Lister!$D$7:$D$13)-U233)*N233/NETWORKDAYS(Lister!$D$25,Lister!$E$25,Lister!$D$7:$D$13),IF(AND(E233&lt;DATE(2021,2,1),F233&lt;DATE(2021,2,1)),0)))),0),"")</f>
        <v/>
      </c>
      <c r="AC233" s="52" t="str">
        <f t="shared" si="18"/>
        <v/>
      </c>
    </row>
    <row r="234" spans="1:29" x14ac:dyDescent="0.35">
      <c r="A234" s="11" t="str">
        <f t="shared" si="19"/>
        <v/>
      </c>
      <c r="B234" s="33"/>
      <c r="C234" s="17"/>
      <c r="D234" s="18"/>
      <c r="E234" s="12"/>
      <c r="F234" s="12"/>
      <c r="G234" s="42" t="str">
        <f>IF(OR(E234="",F234=""),"",NETWORKDAYS(E234,F234,Lister!$D$7:$D$13))</f>
        <v/>
      </c>
      <c r="H234" s="14"/>
      <c r="I234" s="25" t="str">
        <f t="shared" si="15"/>
        <v/>
      </c>
      <c r="J234" s="47"/>
      <c r="K234" s="48"/>
      <c r="L234" s="15"/>
      <c r="M234" s="51" t="str">
        <f t="shared" si="16"/>
        <v/>
      </c>
      <c r="N234" s="49" t="str">
        <f t="shared" si="17"/>
        <v/>
      </c>
      <c r="O234" s="15"/>
      <c r="P234" s="15"/>
      <c r="Q234" s="15"/>
      <c r="R234" s="15"/>
      <c r="S234" s="15"/>
      <c r="T234" s="15"/>
      <c r="U234" s="15"/>
      <c r="V234" s="50" t="str">
        <f>IFERROR(MAX(IF(OR(O234="",P234="",Q234="",R234="",S234="",T234="",U234=""),"",IF(AND(MONTH(E234)=8,MONTH(F234)=8),(NETWORKDAYS(E234,F234,Lister!$D$7:$D$13)-O234)*N234/NETWORKDAYS(Lister!$D$19,Lister!$E$19,Lister!$D$7:$D$13),IF(AND(MONTH(E234)=8,F234&gt;DATE(2020,8,31)),(NETWORKDAYS(E234,Lister!$E$19,Lister!$D$7:$D$13)-O234)*N234/NETWORKDAYS(Lister!$D$19,Lister!$E$19,Lister!$D$7:$D$13),IF(E234&gt;DATE(2020,8,31),0)))),0),"")</f>
        <v/>
      </c>
      <c r="W234" s="50" t="str">
        <f>IFERROR(MAX(IF(OR(O234="",P234="",Q234="",R234="",S234="",T234="",U234=""),"",IF(AND(MONTH(E234)=9,MONTH(F234)=9),(NETWORKDAYS(E234,F234,Lister!$D$7:$D$13)-P234)*N234/NETWORKDAYS(Lister!$D$20,Lister!$E$20,Lister!$D$7:$D$13),IF(AND(MONTH(E234)=9,F234&gt;DATE(2020,9,30)),(NETWORKDAYS(E234,Lister!$E$20,Lister!$D$7:$D$13)-P234)*N234/NETWORKDAYS(Lister!$D$20,Lister!$E$20,Lister!$D$7:$D$13),IF(AND(E234&lt;DATE(2020,9,1),MONTH(F234)=9),(NETWORKDAYS(Lister!$D$20,F234,Lister!$D$7:$D$13)-P234)*N234/NETWORKDAYS(Lister!$D$20,Lister!$E$20,Lister!$D$7:$D$13),IF(AND(E234&lt;DATE(2020,9,1),F234&gt;DATE(2020,9,30)),(NETWORKDAYS(Lister!$D$20,Lister!$E$20,Lister!$D$7:$D$13)-P234)*N234/NETWORKDAYS(Lister!$D$20,Lister!$E$20,Lister!$D$7:$D$13),IF(OR(AND(E234&lt;DATE(2020,9,1),F234&lt;DATE(2020,9,1)),E234&gt;DATE(2020,9,30)),0)))))),0),"")</f>
        <v/>
      </c>
      <c r="X234" s="50" t="str">
        <f>IFERROR(MAX(IF(OR(O234="",P234="",Q234="",R234="",S234="",T234="",U234=""),"",IF(AND(MONTH(E234)=10,MONTH(F234)=10),(NETWORKDAYS(E234,F234,Lister!$D$7:$D$13)-Q234)*N234/NETWORKDAYS(Lister!$D$21,Lister!$E$21,Lister!$D$7:$D$13),IF(AND(MONTH(E234)=10,F234&gt;DATE(2020,10,31)),(NETWORKDAYS(E234,Lister!$E$21,Lister!$D$7:$D$13)-Q234)*N234/NETWORKDAYS(Lister!$D$21,Lister!$E$21,Lister!$D$7:$D$13),IF(AND(E234&lt;DATE(2020,10,1),MONTH(F234)=10),(NETWORKDAYS(Lister!$D$21,F234,Lister!$D$7:$D$13)-Q234)*N234/NETWORKDAYS(Lister!$D$21,Lister!$E$21,Lister!$D$7:$D$13),IF(AND(E234&lt;DATE(2020,31,1),F234&gt;DATE(2020,10,31)),(NETWORKDAYS(Lister!$D$21,Lister!$E$21,Lister!$D$7:$D$13)-Q234)*N234/NETWORKDAYS(Lister!$D$21,Lister!$E$21,Lister!$D$7:$D$13),IF(OR(AND(E234&lt;DATE(2020,10,1),F234&lt;DATE(2020,10,1)),E234&gt;DATE(2020,10,31)),0)))))),0),"")</f>
        <v/>
      </c>
      <c r="Y234" s="50" t="str">
        <f>IFERROR(MAX(IF(OR(O234="",P234="",Q234="",R234="",S234="",T234="",U234=""),"",IF(AND(MONTH(E234)=11,MONTH(F234)=11),(NETWORKDAYS(E234,F234,Lister!$D$7:$D$13)-R234)*N234/NETWORKDAYS(Lister!$D$22,Lister!$E$22,Lister!$D$7:$D$13),IF(AND(MONTH(E234)=11,F234&gt;DATE(2020,11,30)),(NETWORKDAYS(E234,Lister!$E$22,Lister!$D$7:$D$13)-R234)*N234/NETWORKDAYS(Lister!$D$22,Lister!$E$22,Lister!$D$7:$D$13),IF(AND(E234&lt;DATE(2020,11,1),MONTH(F234)=11),(NETWORKDAYS(Lister!$D$22,F234,Lister!$D$7:$D$13)-R234)*N234/NETWORKDAYS(Lister!$D$22,Lister!$E$22,Lister!$D$7:$D$13),IF(AND(E234&lt;DATE(2020,11,1),F234&gt;DATE(2020,11,30)),(NETWORKDAYS(Lister!$D$22,Lister!$E$22,Lister!$D$7:$D$13)-R234)*N234/NETWORKDAYS(Lister!$D$22,Lister!$E$22,Lister!$D$7:$D$13),IF(OR(AND(E234&lt;DATE(2020,11,1),F234&lt;DATE(2020,11,1)),E234&gt;DATE(2020,11,30)),0)))))),0),"")</f>
        <v/>
      </c>
      <c r="Z234" s="50" t="str">
        <f>IFERROR(MAX(IF(OR(O234="",P234="",Q234="",R234="",S234="",T234="",U234=""),"",IF(AND(MONTH(E234)=12,MONTH(F234)=12),(NETWORKDAYS(E234,F234,Lister!$D$7:$D$13)-S234)*N234/NETWORKDAYS(Lister!$D$23,Lister!$E$23,Lister!$D$7:$D$13),IF(AND(MONTH(E234)=12,F234&gt;DATE(2020,12,31)),(NETWORKDAYS(E234,Lister!$E$23,Lister!$D$7:$D$13)-S234)*N234/NETWORKDAYS(Lister!$D$23,Lister!$E$23,Lister!$D$7:$D$13),IF(AND(E234&lt;DATE(2020,12,1),MONTH(F234)=12),(NETWORKDAYS(Lister!$D$23,F234,Lister!$D$7:$D$13)-S234)*N234/NETWORKDAYS(Lister!$D$23,Lister!$E$23,Lister!$D$7:$D$13),IF(AND(E234&lt;DATE(2020,12,1),F234&gt;DATE(2020,12,31)),(NETWORKDAYS(Lister!$D$23,Lister!$E$23,Lister!$D$7:$D$13)-S234)*N234/NETWORKDAYS(Lister!$D$23,Lister!$E$23,Lister!$D$7:$D$13),IF(OR(AND(E234&lt;DATE(2020,12,1),F234&lt;DATE(2020,12,1)),E234&gt;DATE(2020,12,31)),0)))))),0),"")</f>
        <v/>
      </c>
      <c r="AA234" s="50" t="str">
        <f>IFERROR(MAX(IF(OR(O234="",P234="",Q234="",R234="",S234="",T234="",U234=""),"",IF(AND(MONTH(E234)=1,MONTH(F234)=1),(NETWORKDAYS(E234,F234,Lister!$D$7:$D$13)-T234)*N234/NETWORKDAYS(Lister!$D$24,Lister!$E$24,Lister!$D$7:$D$13),IF(AND(MONTH(E234)=1,F234&gt;DATE(2021,1,31)),(NETWORKDAYS(E234,Lister!$E$24,Lister!$D$7:$D$13)-T234)*N234/NETWORKDAYS(Lister!$D$24,Lister!$E$24,Lister!$D$7:$D$13),IF(AND(E234&lt;DATE(2021,1,1),MONTH(F234)=1),(NETWORKDAYS(Lister!$D$24,F234,Lister!$D$7:$D$13)-T234)*N234/NETWORKDAYS(Lister!$D$24,Lister!$E$24,Lister!$D$7:$D$13),IF(AND(E234&lt;DATE(2021,1,1),F234&gt;DATE(2021,1,31)),(NETWORKDAYS(Lister!$D$24,Lister!$E$24,Lister!$D$7:$D$13)-T234)*N234/NETWORKDAYS(Lister!$D$24,Lister!$E$24,Lister!$D$7:$D$13),IF(OR(AND(E234&lt;DATE(2021,1,1),F234&lt;DATE(2021,1,1)),E234&gt;DATE(2021,1,31)),0)))))),0),"")</f>
        <v/>
      </c>
      <c r="AB234" s="50" t="str">
        <f>IFERROR(MAX(IF(OR(O234="",P234="",Q234="",R234="",S234="",T234="",U234=""),"",IF(AND(MONTH(E234)=2,MONTH(F234)=2),(NETWORKDAYS(E234,F234,Lister!$D$7:$D$13)-U234)*N234/NETWORKDAYS(Lister!$D$25,Lister!$E$25,Lister!$D$7:$D$13),IF(AND(E234&lt;DATE(2021,2,1),MONTH(F234)=2),(NETWORKDAYS(Lister!$D$25,F234,Lister!$D$7:$D$13)-U234)*N234/NETWORKDAYS(Lister!$D$25,Lister!$E$25,Lister!$D$7:$D$13),IF(AND(E234&lt;DATE(2021,2,1),F234&lt;DATE(2021,2,1)),0)))),0),"")</f>
        <v/>
      </c>
      <c r="AC234" s="52" t="str">
        <f t="shared" si="18"/>
        <v/>
      </c>
    </row>
    <row r="235" spans="1:29" x14ac:dyDescent="0.35">
      <c r="A235" s="11" t="str">
        <f t="shared" si="19"/>
        <v/>
      </c>
      <c r="B235" s="33"/>
      <c r="C235" s="17"/>
      <c r="D235" s="18"/>
      <c r="E235" s="12"/>
      <c r="F235" s="12"/>
      <c r="G235" s="42" t="str">
        <f>IF(OR(E235="",F235=""),"",NETWORKDAYS(E235,F235,Lister!$D$7:$D$13))</f>
        <v/>
      </c>
      <c r="H235" s="14"/>
      <c r="I235" s="25" t="str">
        <f t="shared" si="15"/>
        <v/>
      </c>
      <c r="J235" s="47"/>
      <c r="K235" s="48"/>
      <c r="L235" s="15"/>
      <c r="M235" s="51" t="str">
        <f t="shared" si="16"/>
        <v/>
      </c>
      <c r="N235" s="49" t="str">
        <f t="shared" si="17"/>
        <v/>
      </c>
      <c r="O235" s="15"/>
      <c r="P235" s="15"/>
      <c r="Q235" s="15"/>
      <c r="R235" s="15"/>
      <c r="S235" s="15"/>
      <c r="T235" s="15"/>
      <c r="U235" s="15"/>
      <c r="V235" s="50" t="str">
        <f>IFERROR(MAX(IF(OR(O235="",P235="",Q235="",R235="",S235="",T235="",U235=""),"",IF(AND(MONTH(E235)=8,MONTH(F235)=8),(NETWORKDAYS(E235,F235,Lister!$D$7:$D$13)-O235)*N235/NETWORKDAYS(Lister!$D$19,Lister!$E$19,Lister!$D$7:$D$13),IF(AND(MONTH(E235)=8,F235&gt;DATE(2020,8,31)),(NETWORKDAYS(E235,Lister!$E$19,Lister!$D$7:$D$13)-O235)*N235/NETWORKDAYS(Lister!$D$19,Lister!$E$19,Lister!$D$7:$D$13),IF(E235&gt;DATE(2020,8,31),0)))),0),"")</f>
        <v/>
      </c>
      <c r="W235" s="50" t="str">
        <f>IFERROR(MAX(IF(OR(O235="",P235="",Q235="",R235="",S235="",T235="",U235=""),"",IF(AND(MONTH(E235)=9,MONTH(F235)=9),(NETWORKDAYS(E235,F235,Lister!$D$7:$D$13)-P235)*N235/NETWORKDAYS(Lister!$D$20,Lister!$E$20,Lister!$D$7:$D$13),IF(AND(MONTH(E235)=9,F235&gt;DATE(2020,9,30)),(NETWORKDAYS(E235,Lister!$E$20,Lister!$D$7:$D$13)-P235)*N235/NETWORKDAYS(Lister!$D$20,Lister!$E$20,Lister!$D$7:$D$13),IF(AND(E235&lt;DATE(2020,9,1),MONTH(F235)=9),(NETWORKDAYS(Lister!$D$20,F235,Lister!$D$7:$D$13)-P235)*N235/NETWORKDAYS(Lister!$D$20,Lister!$E$20,Lister!$D$7:$D$13),IF(AND(E235&lt;DATE(2020,9,1),F235&gt;DATE(2020,9,30)),(NETWORKDAYS(Lister!$D$20,Lister!$E$20,Lister!$D$7:$D$13)-P235)*N235/NETWORKDAYS(Lister!$D$20,Lister!$E$20,Lister!$D$7:$D$13),IF(OR(AND(E235&lt;DATE(2020,9,1),F235&lt;DATE(2020,9,1)),E235&gt;DATE(2020,9,30)),0)))))),0),"")</f>
        <v/>
      </c>
      <c r="X235" s="50" t="str">
        <f>IFERROR(MAX(IF(OR(O235="",P235="",Q235="",R235="",S235="",T235="",U235=""),"",IF(AND(MONTH(E235)=10,MONTH(F235)=10),(NETWORKDAYS(E235,F235,Lister!$D$7:$D$13)-Q235)*N235/NETWORKDAYS(Lister!$D$21,Lister!$E$21,Lister!$D$7:$D$13),IF(AND(MONTH(E235)=10,F235&gt;DATE(2020,10,31)),(NETWORKDAYS(E235,Lister!$E$21,Lister!$D$7:$D$13)-Q235)*N235/NETWORKDAYS(Lister!$D$21,Lister!$E$21,Lister!$D$7:$D$13),IF(AND(E235&lt;DATE(2020,10,1),MONTH(F235)=10),(NETWORKDAYS(Lister!$D$21,F235,Lister!$D$7:$D$13)-Q235)*N235/NETWORKDAYS(Lister!$D$21,Lister!$E$21,Lister!$D$7:$D$13),IF(AND(E235&lt;DATE(2020,31,1),F235&gt;DATE(2020,10,31)),(NETWORKDAYS(Lister!$D$21,Lister!$E$21,Lister!$D$7:$D$13)-Q235)*N235/NETWORKDAYS(Lister!$D$21,Lister!$E$21,Lister!$D$7:$D$13),IF(OR(AND(E235&lt;DATE(2020,10,1),F235&lt;DATE(2020,10,1)),E235&gt;DATE(2020,10,31)),0)))))),0),"")</f>
        <v/>
      </c>
      <c r="Y235" s="50" t="str">
        <f>IFERROR(MAX(IF(OR(O235="",P235="",Q235="",R235="",S235="",T235="",U235=""),"",IF(AND(MONTH(E235)=11,MONTH(F235)=11),(NETWORKDAYS(E235,F235,Lister!$D$7:$D$13)-R235)*N235/NETWORKDAYS(Lister!$D$22,Lister!$E$22,Lister!$D$7:$D$13),IF(AND(MONTH(E235)=11,F235&gt;DATE(2020,11,30)),(NETWORKDAYS(E235,Lister!$E$22,Lister!$D$7:$D$13)-R235)*N235/NETWORKDAYS(Lister!$D$22,Lister!$E$22,Lister!$D$7:$D$13),IF(AND(E235&lt;DATE(2020,11,1),MONTH(F235)=11),(NETWORKDAYS(Lister!$D$22,F235,Lister!$D$7:$D$13)-R235)*N235/NETWORKDAYS(Lister!$D$22,Lister!$E$22,Lister!$D$7:$D$13),IF(AND(E235&lt;DATE(2020,11,1),F235&gt;DATE(2020,11,30)),(NETWORKDAYS(Lister!$D$22,Lister!$E$22,Lister!$D$7:$D$13)-R235)*N235/NETWORKDAYS(Lister!$D$22,Lister!$E$22,Lister!$D$7:$D$13),IF(OR(AND(E235&lt;DATE(2020,11,1),F235&lt;DATE(2020,11,1)),E235&gt;DATE(2020,11,30)),0)))))),0),"")</f>
        <v/>
      </c>
      <c r="Z235" s="50" t="str">
        <f>IFERROR(MAX(IF(OR(O235="",P235="",Q235="",R235="",S235="",T235="",U235=""),"",IF(AND(MONTH(E235)=12,MONTH(F235)=12),(NETWORKDAYS(E235,F235,Lister!$D$7:$D$13)-S235)*N235/NETWORKDAYS(Lister!$D$23,Lister!$E$23,Lister!$D$7:$D$13),IF(AND(MONTH(E235)=12,F235&gt;DATE(2020,12,31)),(NETWORKDAYS(E235,Lister!$E$23,Lister!$D$7:$D$13)-S235)*N235/NETWORKDAYS(Lister!$D$23,Lister!$E$23,Lister!$D$7:$D$13),IF(AND(E235&lt;DATE(2020,12,1),MONTH(F235)=12),(NETWORKDAYS(Lister!$D$23,F235,Lister!$D$7:$D$13)-S235)*N235/NETWORKDAYS(Lister!$D$23,Lister!$E$23,Lister!$D$7:$D$13),IF(AND(E235&lt;DATE(2020,12,1),F235&gt;DATE(2020,12,31)),(NETWORKDAYS(Lister!$D$23,Lister!$E$23,Lister!$D$7:$D$13)-S235)*N235/NETWORKDAYS(Lister!$D$23,Lister!$E$23,Lister!$D$7:$D$13),IF(OR(AND(E235&lt;DATE(2020,12,1),F235&lt;DATE(2020,12,1)),E235&gt;DATE(2020,12,31)),0)))))),0),"")</f>
        <v/>
      </c>
      <c r="AA235" s="50" t="str">
        <f>IFERROR(MAX(IF(OR(O235="",P235="",Q235="",R235="",S235="",T235="",U235=""),"",IF(AND(MONTH(E235)=1,MONTH(F235)=1),(NETWORKDAYS(E235,F235,Lister!$D$7:$D$13)-T235)*N235/NETWORKDAYS(Lister!$D$24,Lister!$E$24,Lister!$D$7:$D$13),IF(AND(MONTH(E235)=1,F235&gt;DATE(2021,1,31)),(NETWORKDAYS(E235,Lister!$E$24,Lister!$D$7:$D$13)-T235)*N235/NETWORKDAYS(Lister!$D$24,Lister!$E$24,Lister!$D$7:$D$13),IF(AND(E235&lt;DATE(2021,1,1),MONTH(F235)=1),(NETWORKDAYS(Lister!$D$24,F235,Lister!$D$7:$D$13)-T235)*N235/NETWORKDAYS(Lister!$D$24,Lister!$E$24,Lister!$D$7:$D$13),IF(AND(E235&lt;DATE(2021,1,1),F235&gt;DATE(2021,1,31)),(NETWORKDAYS(Lister!$D$24,Lister!$E$24,Lister!$D$7:$D$13)-T235)*N235/NETWORKDAYS(Lister!$D$24,Lister!$E$24,Lister!$D$7:$D$13),IF(OR(AND(E235&lt;DATE(2021,1,1),F235&lt;DATE(2021,1,1)),E235&gt;DATE(2021,1,31)),0)))))),0),"")</f>
        <v/>
      </c>
      <c r="AB235" s="50" t="str">
        <f>IFERROR(MAX(IF(OR(O235="",P235="",Q235="",R235="",S235="",T235="",U235=""),"",IF(AND(MONTH(E235)=2,MONTH(F235)=2),(NETWORKDAYS(E235,F235,Lister!$D$7:$D$13)-U235)*N235/NETWORKDAYS(Lister!$D$25,Lister!$E$25,Lister!$D$7:$D$13),IF(AND(E235&lt;DATE(2021,2,1),MONTH(F235)=2),(NETWORKDAYS(Lister!$D$25,F235,Lister!$D$7:$D$13)-U235)*N235/NETWORKDAYS(Lister!$D$25,Lister!$E$25,Lister!$D$7:$D$13),IF(AND(E235&lt;DATE(2021,2,1),F235&lt;DATE(2021,2,1)),0)))),0),"")</f>
        <v/>
      </c>
      <c r="AC235" s="52" t="str">
        <f t="shared" si="18"/>
        <v/>
      </c>
    </row>
    <row r="236" spans="1:29" x14ac:dyDescent="0.35">
      <c r="A236" s="11" t="str">
        <f t="shared" si="19"/>
        <v/>
      </c>
      <c r="B236" s="33"/>
      <c r="C236" s="17"/>
      <c r="D236" s="18"/>
      <c r="E236" s="12"/>
      <c r="F236" s="12"/>
      <c r="G236" s="42" t="str">
        <f>IF(OR(E236="",F236=""),"",NETWORKDAYS(E236,F236,Lister!$D$7:$D$13))</f>
        <v/>
      </c>
      <c r="H236" s="14"/>
      <c r="I236" s="25" t="str">
        <f t="shared" si="15"/>
        <v/>
      </c>
      <c r="J236" s="47"/>
      <c r="K236" s="48"/>
      <c r="L236" s="15"/>
      <c r="M236" s="51" t="str">
        <f t="shared" si="16"/>
        <v/>
      </c>
      <c r="N236" s="49" t="str">
        <f t="shared" si="17"/>
        <v/>
      </c>
      <c r="O236" s="15"/>
      <c r="P236" s="15"/>
      <c r="Q236" s="15"/>
      <c r="R236" s="15"/>
      <c r="S236" s="15"/>
      <c r="T236" s="15"/>
      <c r="U236" s="15"/>
      <c r="V236" s="50" t="str">
        <f>IFERROR(MAX(IF(OR(O236="",P236="",Q236="",R236="",S236="",T236="",U236=""),"",IF(AND(MONTH(E236)=8,MONTH(F236)=8),(NETWORKDAYS(E236,F236,Lister!$D$7:$D$13)-O236)*N236/NETWORKDAYS(Lister!$D$19,Lister!$E$19,Lister!$D$7:$D$13),IF(AND(MONTH(E236)=8,F236&gt;DATE(2020,8,31)),(NETWORKDAYS(E236,Lister!$E$19,Lister!$D$7:$D$13)-O236)*N236/NETWORKDAYS(Lister!$D$19,Lister!$E$19,Lister!$D$7:$D$13),IF(E236&gt;DATE(2020,8,31),0)))),0),"")</f>
        <v/>
      </c>
      <c r="W236" s="50" t="str">
        <f>IFERROR(MAX(IF(OR(O236="",P236="",Q236="",R236="",S236="",T236="",U236=""),"",IF(AND(MONTH(E236)=9,MONTH(F236)=9),(NETWORKDAYS(E236,F236,Lister!$D$7:$D$13)-P236)*N236/NETWORKDAYS(Lister!$D$20,Lister!$E$20,Lister!$D$7:$D$13),IF(AND(MONTH(E236)=9,F236&gt;DATE(2020,9,30)),(NETWORKDAYS(E236,Lister!$E$20,Lister!$D$7:$D$13)-P236)*N236/NETWORKDAYS(Lister!$D$20,Lister!$E$20,Lister!$D$7:$D$13),IF(AND(E236&lt;DATE(2020,9,1),MONTH(F236)=9),(NETWORKDAYS(Lister!$D$20,F236,Lister!$D$7:$D$13)-P236)*N236/NETWORKDAYS(Lister!$D$20,Lister!$E$20,Lister!$D$7:$D$13),IF(AND(E236&lt;DATE(2020,9,1),F236&gt;DATE(2020,9,30)),(NETWORKDAYS(Lister!$D$20,Lister!$E$20,Lister!$D$7:$D$13)-P236)*N236/NETWORKDAYS(Lister!$D$20,Lister!$E$20,Lister!$D$7:$D$13),IF(OR(AND(E236&lt;DATE(2020,9,1),F236&lt;DATE(2020,9,1)),E236&gt;DATE(2020,9,30)),0)))))),0),"")</f>
        <v/>
      </c>
      <c r="X236" s="50" t="str">
        <f>IFERROR(MAX(IF(OR(O236="",P236="",Q236="",R236="",S236="",T236="",U236=""),"",IF(AND(MONTH(E236)=10,MONTH(F236)=10),(NETWORKDAYS(E236,F236,Lister!$D$7:$D$13)-Q236)*N236/NETWORKDAYS(Lister!$D$21,Lister!$E$21,Lister!$D$7:$D$13),IF(AND(MONTH(E236)=10,F236&gt;DATE(2020,10,31)),(NETWORKDAYS(E236,Lister!$E$21,Lister!$D$7:$D$13)-Q236)*N236/NETWORKDAYS(Lister!$D$21,Lister!$E$21,Lister!$D$7:$D$13),IF(AND(E236&lt;DATE(2020,10,1),MONTH(F236)=10),(NETWORKDAYS(Lister!$D$21,F236,Lister!$D$7:$D$13)-Q236)*N236/NETWORKDAYS(Lister!$D$21,Lister!$E$21,Lister!$D$7:$D$13),IF(AND(E236&lt;DATE(2020,31,1),F236&gt;DATE(2020,10,31)),(NETWORKDAYS(Lister!$D$21,Lister!$E$21,Lister!$D$7:$D$13)-Q236)*N236/NETWORKDAYS(Lister!$D$21,Lister!$E$21,Lister!$D$7:$D$13),IF(OR(AND(E236&lt;DATE(2020,10,1),F236&lt;DATE(2020,10,1)),E236&gt;DATE(2020,10,31)),0)))))),0),"")</f>
        <v/>
      </c>
      <c r="Y236" s="50" t="str">
        <f>IFERROR(MAX(IF(OR(O236="",P236="",Q236="",R236="",S236="",T236="",U236=""),"",IF(AND(MONTH(E236)=11,MONTH(F236)=11),(NETWORKDAYS(E236,F236,Lister!$D$7:$D$13)-R236)*N236/NETWORKDAYS(Lister!$D$22,Lister!$E$22,Lister!$D$7:$D$13),IF(AND(MONTH(E236)=11,F236&gt;DATE(2020,11,30)),(NETWORKDAYS(E236,Lister!$E$22,Lister!$D$7:$D$13)-R236)*N236/NETWORKDAYS(Lister!$D$22,Lister!$E$22,Lister!$D$7:$D$13),IF(AND(E236&lt;DATE(2020,11,1),MONTH(F236)=11),(NETWORKDAYS(Lister!$D$22,F236,Lister!$D$7:$D$13)-R236)*N236/NETWORKDAYS(Lister!$D$22,Lister!$E$22,Lister!$D$7:$D$13),IF(AND(E236&lt;DATE(2020,11,1),F236&gt;DATE(2020,11,30)),(NETWORKDAYS(Lister!$D$22,Lister!$E$22,Lister!$D$7:$D$13)-R236)*N236/NETWORKDAYS(Lister!$D$22,Lister!$E$22,Lister!$D$7:$D$13),IF(OR(AND(E236&lt;DATE(2020,11,1),F236&lt;DATE(2020,11,1)),E236&gt;DATE(2020,11,30)),0)))))),0),"")</f>
        <v/>
      </c>
      <c r="Z236" s="50" t="str">
        <f>IFERROR(MAX(IF(OR(O236="",P236="",Q236="",R236="",S236="",T236="",U236=""),"",IF(AND(MONTH(E236)=12,MONTH(F236)=12),(NETWORKDAYS(E236,F236,Lister!$D$7:$D$13)-S236)*N236/NETWORKDAYS(Lister!$D$23,Lister!$E$23,Lister!$D$7:$D$13),IF(AND(MONTH(E236)=12,F236&gt;DATE(2020,12,31)),(NETWORKDAYS(E236,Lister!$E$23,Lister!$D$7:$D$13)-S236)*N236/NETWORKDAYS(Lister!$D$23,Lister!$E$23,Lister!$D$7:$D$13),IF(AND(E236&lt;DATE(2020,12,1),MONTH(F236)=12),(NETWORKDAYS(Lister!$D$23,F236,Lister!$D$7:$D$13)-S236)*N236/NETWORKDAYS(Lister!$D$23,Lister!$E$23,Lister!$D$7:$D$13),IF(AND(E236&lt;DATE(2020,12,1),F236&gt;DATE(2020,12,31)),(NETWORKDAYS(Lister!$D$23,Lister!$E$23,Lister!$D$7:$D$13)-S236)*N236/NETWORKDAYS(Lister!$D$23,Lister!$E$23,Lister!$D$7:$D$13),IF(OR(AND(E236&lt;DATE(2020,12,1),F236&lt;DATE(2020,12,1)),E236&gt;DATE(2020,12,31)),0)))))),0),"")</f>
        <v/>
      </c>
      <c r="AA236" s="50" t="str">
        <f>IFERROR(MAX(IF(OR(O236="",P236="",Q236="",R236="",S236="",T236="",U236=""),"",IF(AND(MONTH(E236)=1,MONTH(F236)=1),(NETWORKDAYS(E236,F236,Lister!$D$7:$D$13)-T236)*N236/NETWORKDAYS(Lister!$D$24,Lister!$E$24,Lister!$D$7:$D$13),IF(AND(MONTH(E236)=1,F236&gt;DATE(2021,1,31)),(NETWORKDAYS(E236,Lister!$E$24,Lister!$D$7:$D$13)-T236)*N236/NETWORKDAYS(Lister!$D$24,Lister!$E$24,Lister!$D$7:$D$13),IF(AND(E236&lt;DATE(2021,1,1),MONTH(F236)=1),(NETWORKDAYS(Lister!$D$24,F236,Lister!$D$7:$D$13)-T236)*N236/NETWORKDAYS(Lister!$D$24,Lister!$E$24,Lister!$D$7:$D$13),IF(AND(E236&lt;DATE(2021,1,1),F236&gt;DATE(2021,1,31)),(NETWORKDAYS(Lister!$D$24,Lister!$E$24,Lister!$D$7:$D$13)-T236)*N236/NETWORKDAYS(Lister!$D$24,Lister!$E$24,Lister!$D$7:$D$13),IF(OR(AND(E236&lt;DATE(2021,1,1),F236&lt;DATE(2021,1,1)),E236&gt;DATE(2021,1,31)),0)))))),0),"")</f>
        <v/>
      </c>
      <c r="AB236" s="50" t="str">
        <f>IFERROR(MAX(IF(OR(O236="",P236="",Q236="",R236="",S236="",T236="",U236=""),"",IF(AND(MONTH(E236)=2,MONTH(F236)=2),(NETWORKDAYS(E236,F236,Lister!$D$7:$D$13)-U236)*N236/NETWORKDAYS(Lister!$D$25,Lister!$E$25,Lister!$D$7:$D$13),IF(AND(E236&lt;DATE(2021,2,1),MONTH(F236)=2),(NETWORKDAYS(Lister!$D$25,F236,Lister!$D$7:$D$13)-U236)*N236/NETWORKDAYS(Lister!$D$25,Lister!$E$25,Lister!$D$7:$D$13),IF(AND(E236&lt;DATE(2021,2,1),F236&lt;DATE(2021,2,1)),0)))),0),"")</f>
        <v/>
      </c>
      <c r="AC236" s="52" t="str">
        <f t="shared" si="18"/>
        <v/>
      </c>
    </row>
    <row r="237" spans="1:29" x14ac:dyDescent="0.35">
      <c r="A237" s="11" t="str">
        <f t="shared" si="19"/>
        <v/>
      </c>
      <c r="B237" s="33"/>
      <c r="C237" s="17"/>
      <c r="D237" s="18"/>
      <c r="E237" s="12"/>
      <c r="F237" s="12"/>
      <c r="G237" s="42" t="str">
        <f>IF(OR(E237="",F237=""),"",NETWORKDAYS(E237,F237,Lister!$D$7:$D$13))</f>
        <v/>
      </c>
      <c r="H237" s="14"/>
      <c r="I237" s="25" t="str">
        <f t="shared" si="15"/>
        <v/>
      </c>
      <c r="J237" s="47"/>
      <c r="K237" s="48"/>
      <c r="L237" s="15"/>
      <c r="M237" s="51" t="str">
        <f t="shared" si="16"/>
        <v/>
      </c>
      <c r="N237" s="49" t="str">
        <f t="shared" si="17"/>
        <v/>
      </c>
      <c r="O237" s="15"/>
      <c r="P237" s="15"/>
      <c r="Q237" s="15"/>
      <c r="R237" s="15"/>
      <c r="S237" s="15"/>
      <c r="T237" s="15"/>
      <c r="U237" s="15"/>
      <c r="V237" s="50" t="str">
        <f>IFERROR(MAX(IF(OR(O237="",P237="",Q237="",R237="",S237="",T237="",U237=""),"",IF(AND(MONTH(E237)=8,MONTH(F237)=8),(NETWORKDAYS(E237,F237,Lister!$D$7:$D$13)-O237)*N237/NETWORKDAYS(Lister!$D$19,Lister!$E$19,Lister!$D$7:$D$13),IF(AND(MONTH(E237)=8,F237&gt;DATE(2020,8,31)),(NETWORKDAYS(E237,Lister!$E$19,Lister!$D$7:$D$13)-O237)*N237/NETWORKDAYS(Lister!$D$19,Lister!$E$19,Lister!$D$7:$D$13),IF(E237&gt;DATE(2020,8,31),0)))),0),"")</f>
        <v/>
      </c>
      <c r="W237" s="50" t="str">
        <f>IFERROR(MAX(IF(OR(O237="",P237="",Q237="",R237="",S237="",T237="",U237=""),"",IF(AND(MONTH(E237)=9,MONTH(F237)=9),(NETWORKDAYS(E237,F237,Lister!$D$7:$D$13)-P237)*N237/NETWORKDAYS(Lister!$D$20,Lister!$E$20,Lister!$D$7:$D$13),IF(AND(MONTH(E237)=9,F237&gt;DATE(2020,9,30)),(NETWORKDAYS(E237,Lister!$E$20,Lister!$D$7:$D$13)-P237)*N237/NETWORKDAYS(Lister!$D$20,Lister!$E$20,Lister!$D$7:$D$13),IF(AND(E237&lt;DATE(2020,9,1),MONTH(F237)=9),(NETWORKDAYS(Lister!$D$20,F237,Lister!$D$7:$D$13)-P237)*N237/NETWORKDAYS(Lister!$D$20,Lister!$E$20,Lister!$D$7:$D$13),IF(AND(E237&lt;DATE(2020,9,1),F237&gt;DATE(2020,9,30)),(NETWORKDAYS(Lister!$D$20,Lister!$E$20,Lister!$D$7:$D$13)-P237)*N237/NETWORKDAYS(Lister!$D$20,Lister!$E$20,Lister!$D$7:$D$13),IF(OR(AND(E237&lt;DATE(2020,9,1),F237&lt;DATE(2020,9,1)),E237&gt;DATE(2020,9,30)),0)))))),0),"")</f>
        <v/>
      </c>
      <c r="X237" s="50" t="str">
        <f>IFERROR(MAX(IF(OR(O237="",P237="",Q237="",R237="",S237="",T237="",U237=""),"",IF(AND(MONTH(E237)=10,MONTH(F237)=10),(NETWORKDAYS(E237,F237,Lister!$D$7:$D$13)-Q237)*N237/NETWORKDAYS(Lister!$D$21,Lister!$E$21,Lister!$D$7:$D$13),IF(AND(MONTH(E237)=10,F237&gt;DATE(2020,10,31)),(NETWORKDAYS(E237,Lister!$E$21,Lister!$D$7:$D$13)-Q237)*N237/NETWORKDAYS(Lister!$D$21,Lister!$E$21,Lister!$D$7:$D$13),IF(AND(E237&lt;DATE(2020,10,1),MONTH(F237)=10),(NETWORKDAYS(Lister!$D$21,F237,Lister!$D$7:$D$13)-Q237)*N237/NETWORKDAYS(Lister!$D$21,Lister!$E$21,Lister!$D$7:$D$13),IF(AND(E237&lt;DATE(2020,31,1),F237&gt;DATE(2020,10,31)),(NETWORKDAYS(Lister!$D$21,Lister!$E$21,Lister!$D$7:$D$13)-Q237)*N237/NETWORKDAYS(Lister!$D$21,Lister!$E$21,Lister!$D$7:$D$13),IF(OR(AND(E237&lt;DATE(2020,10,1),F237&lt;DATE(2020,10,1)),E237&gt;DATE(2020,10,31)),0)))))),0),"")</f>
        <v/>
      </c>
      <c r="Y237" s="50" t="str">
        <f>IFERROR(MAX(IF(OR(O237="",P237="",Q237="",R237="",S237="",T237="",U237=""),"",IF(AND(MONTH(E237)=11,MONTH(F237)=11),(NETWORKDAYS(E237,F237,Lister!$D$7:$D$13)-R237)*N237/NETWORKDAYS(Lister!$D$22,Lister!$E$22,Lister!$D$7:$D$13),IF(AND(MONTH(E237)=11,F237&gt;DATE(2020,11,30)),(NETWORKDAYS(E237,Lister!$E$22,Lister!$D$7:$D$13)-R237)*N237/NETWORKDAYS(Lister!$D$22,Lister!$E$22,Lister!$D$7:$D$13),IF(AND(E237&lt;DATE(2020,11,1),MONTH(F237)=11),(NETWORKDAYS(Lister!$D$22,F237,Lister!$D$7:$D$13)-R237)*N237/NETWORKDAYS(Lister!$D$22,Lister!$E$22,Lister!$D$7:$D$13),IF(AND(E237&lt;DATE(2020,11,1),F237&gt;DATE(2020,11,30)),(NETWORKDAYS(Lister!$D$22,Lister!$E$22,Lister!$D$7:$D$13)-R237)*N237/NETWORKDAYS(Lister!$D$22,Lister!$E$22,Lister!$D$7:$D$13),IF(OR(AND(E237&lt;DATE(2020,11,1),F237&lt;DATE(2020,11,1)),E237&gt;DATE(2020,11,30)),0)))))),0),"")</f>
        <v/>
      </c>
      <c r="Z237" s="50" t="str">
        <f>IFERROR(MAX(IF(OR(O237="",P237="",Q237="",R237="",S237="",T237="",U237=""),"",IF(AND(MONTH(E237)=12,MONTH(F237)=12),(NETWORKDAYS(E237,F237,Lister!$D$7:$D$13)-S237)*N237/NETWORKDAYS(Lister!$D$23,Lister!$E$23,Lister!$D$7:$D$13),IF(AND(MONTH(E237)=12,F237&gt;DATE(2020,12,31)),(NETWORKDAYS(E237,Lister!$E$23,Lister!$D$7:$D$13)-S237)*N237/NETWORKDAYS(Lister!$D$23,Lister!$E$23,Lister!$D$7:$D$13),IF(AND(E237&lt;DATE(2020,12,1),MONTH(F237)=12),(NETWORKDAYS(Lister!$D$23,F237,Lister!$D$7:$D$13)-S237)*N237/NETWORKDAYS(Lister!$D$23,Lister!$E$23,Lister!$D$7:$D$13),IF(AND(E237&lt;DATE(2020,12,1),F237&gt;DATE(2020,12,31)),(NETWORKDAYS(Lister!$D$23,Lister!$E$23,Lister!$D$7:$D$13)-S237)*N237/NETWORKDAYS(Lister!$D$23,Lister!$E$23,Lister!$D$7:$D$13),IF(OR(AND(E237&lt;DATE(2020,12,1),F237&lt;DATE(2020,12,1)),E237&gt;DATE(2020,12,31)),0)))))),0),"")</f>
        <v/>
      </c>
      <c r="AA237" s="50" t="str">
        <f>IFERROR(MAX(IF(OR(O237="",P237="",Q237="",R237="",S237="",T237="",U237=""),"",IF(AND(MONTH(E237)=1,MONTH(F237)=1),(NETWORKDAYS(E237,F237,Lister!$D$7:$D$13)-T237)*N237/NETWORKDAYS(Lister!$D$24,Lister!$E$24,Lister!$D$7:$D$13),IF(AND(MONTH(E237)=1,F237&gt;DATE(2021,1,31)),(NETWORKDAYS(E237,Lister!$E$24,Lister!$D$7:$D$13)-T237)*N237/NETWORKDAYS(Lister!$D$24,Lister!$E$24,Lister!$D$7:$D$13),IF(AND(E237&lt;DATE(2021,1,1),MONTH(F237)=1),(NETWORKDAYS(Lister!$D$24,F237,Lister!$D$7:$D$13)-T237)*N237/NETWORKDAYS(Lister!$D$24,Lister!$E$24,Lister!$D$7:$D$13),IF(AND(E237&lt;DATE(2021,1,1),F237&gt;DATE(2021,1,31)),(NETWORKDAYS(Lister!$D$24,Lister!$E$24,Lister!$D$7:$D$13)-T237)*N237/NETWORKDAYS(Lister!$D$24,Lister!$E$24,Lister!$D$7:$D$13),IF(OR(AND(E237&lt;DATE(2021,1,1),F237&lt;DATE(2021,1,1)),E237&gt;DATE(2021,1,31)),0)))))),0),"")</f>
        <v/>
      </c>
      <c r="AB237" s="50" t="str">
        <f>IFERROR(MAX(IF(OR(O237="",P237="",Q237="",R237="",S237="",T237="",U237=""),"",IF(AND(MONTH(E237)=2,MONTH(F237)=2),(NETWORKDAYS(E237,F237,Lister!$D$7:$D$13)-U237)*N237/NETWORKDAYS(Lister!$D$25,Lister!$E$25,Lister!$D$7:$D$13),IF(AND(E237&lt;DATE(2021,2,1),MONTH(F237)=2),(NETWORKDAYS(Lister!$D$25,F237,Lister!$D$7:$D$13)-U237)*N237/NETWORKDAYS(Lister!$D$25,Lister!$E$25,Lister!$D$7:$D$13),IF(AND(E237&lt;DATE(2021,2,1),F237&lt;DATE(2021,2,1)),0)))),0),"")</f>
        <v/>
      </c>
      <c r="AC237" s="52" t="str">
        <f t="shared" si="18"/>
        <v/>
      </c>
    </row>
    <row r="238" spans="1:29" x14ac:dyDescent="0.35">
      <c r="A238" s="11" t="str">
        <f t="shared" si="19"/>
        <v/>
      </c>
      <c r="B238" s="33"/>
      <c r="C238" s="17"/>
      <c r="D238" s="18"/>
      <c r="E238" s="12"/>
      <c r="F238" s="12"/>
      <c r="G238" s="42" t="str">
        <f>IF(OR(E238="",F238=""),"",NETWORKDAYS(E238,F238,Lister!$D$7:$D$13))</f>
        <v/>
      </c>
      <c r="H238" s="14"/>
      <c r="I238" s="25" t="str">
        <f t="shared" si="15"/>
        <v/>
      </c>
      <c r="J238" s="47"/>
      <c r="K238" s="48"/>
      <c r="L238" s="15"/>
      <c r="M238" s="51" t="str">
        <f t="shared" si="16"/>
        <v/>
      </c>
      <c r="N238" s="49" t="str">
        <f t="shared" si="17"/>
        <v/>
      </c>
      <c r="O238" s="15"/>
      <c r="P238" s="15"/>
      <c r="Q238" s="15"/>
      <c r="R238" s="15"/>
      <c r="S238" s="15"/>
      <c r="T238" s="15"/>
      <c r="U238" s="15"/>
      <c r="V238" s="50" t="str">
        <f>IFERROR(MAX(IF(OR(O238="",P238="",Q238="",R238="",S238="",T238="",U238=""),"",IF(AND(MONTH(E238)=8,MONTH(F238)=8),(NETWORKDAYS(E238,F238,Lister!$D$7:$D$13)-O238)*N238/NETWORKDAYS(Lister!$D$19,Lister!$E$19,Lister!$D$7:$D$13),IF(AND(MONTH(E238)=8,F238&gt;DATE(2020,8,31)),(NETWORKDAYS(E238,Lister!$E$19,Lister!$D$7:$D$13)-O238)*N238/NETWORKDAYS(Lister!$D$19,Lister!$E$19,Lister!$D$7:$D$13),IF(E238&gt;DATE(2020,8,31),0)))),0),"")</f>
        <v/>
      </c>
      <c r="W238" s="50" t="str">
        <f>IFERROR(MAX(IF(OR(O238="",P238="",Q238="",R238="",S238="",T238="",U238=""),"",IF(AND(MONTH(E238)=9,MONTH(F238)=9),(NETWORKDAYS(E238,F238,Lister!$D$7:$D$13)-P238)*N238/NETWORKDAYS(Lister!$D$20,Lister!$E$20,Lister!$D$7:$D$13),IF(AND(MONTH(E238)=9,F238&gt;DATE(2020,9,30)),(NETWORKDAYS(E238,Lister!$E$20,Lister!$D$7:$D$13)-P238)*N238/NETWORKDAYS(Lister!$D$20,Lister!$E$20,Lister!$D$7:$D$13),IF(AND(E238&lt;DATE(2020,9,1),MONTH(F238)=9),(NETWORKDAYS(Lister!$D$20,F238,Lister!$D$7:$D$13)-P238)*N238/NETWORKDAYS(Lister!$D$20,Lister!$E$20,Lister!$D$7:$D$13),IF(AND(E238&lt;DATE(2020,9,1),F238&gt;DATE(2020,9,30)),(NETWORKDAYS(Lister!$D$20,Lister!$E$20,Lister!$D$7:$D$13)-P238)*N238/NETWORKDAYS(Lister!$D$20,Lister!$E$20,Lister!$D$7:$D$13),IF(OR(AND(E238&lt;DATE(2020,9,1),F238&lt;DATE(2020,9,1)),E238&gt;DATE(2020,9,30)),0)))))),0),"")</f>
        <v/>
      </c>
      <c r="X238" s="50" t="str">
        <f>IFERROR(MAX(IF(OR(O238="",P238="",Q238="",R238="",S238="",T238="",U238=""),"",IF(AND(MONTH(E238)=10,MONTH(F238)=10),(NETWORKDAYS(E238,F238,Lister!$D$7:$D$13)-Q238)*N238/NETWORKDAYS(Lister!$D$21,Lister!$E$21,Lister!$D$7:$D$13),IF(AND(MONTH(E238)=10,F238&gt;DATE(2020,10,31)),(NETWORKDAYS(E238,Lister!$E$21,Lister!$D$7:$D$13)-Q238)*N238/NETWORKDAYS(Lister!$D$21,Lister!$E$21,Lister!$D$7:$D$13),IF(AND(E238&lt;DATE(2020,10,1),MONTH(F238)=10),(NETWORKDAYS(Lister!$D$21,F238,Lister!$D$7:$D$13)-Q238)*N238/NETWORKDAYS(Lister!$D$21,Lister!$E$21,Lister!$D$7:$D$13),IF(AND(E238&lt;DATE(2020,31,1),F238&gt;DATE(2020,10,31)),(NETWORKDAYS(Lister!$D$21,Lister!$E$21,Lister!$D$7:$D$13)-Q238)*N238/NETWORKDAYS(Lister!$D$21,Lister!$E$21,Lister!$D$7:$D$13),IF(OR(AND(E238&lt;DATE(2020,10,1),F238&lt;DATE(2020,10,1)),E238&gt;DATE(2020,10,31)),0)))))),0),"")</f>
        <v/>
      </c>
      <c r="Y238" s="50" t="str">
        <f>IFERROR(MAX(IF(OR(O238="",P238="",Q238="",R238="",S238="",T238="",U238=""),"",IF(AND(MONTH(E238)=11,MONTH(F238)=11),(NETWORKDAYS(E238,F238,Lister!$D$7:$D$13)-R238)*N238/NETWORKDAYS(Lister!$D$22,Lister!$E$22,Lister!$D$7:$D$13),IF(AND(MONTH(E238)=11,F238&gt;DATE(2020,11,30)),(NETWORKDAYS(E238,Lister!$E$22,Lister!$D$7:$D$13)-R238)*N238/NETWORKDAYS(Lister!$D$22,Lister!$E$22,Lister!$D$7:$D$13),IF(AND(E238&lt;DATE(2020,11,1),MONTH(F238)=11),(NETWORKDAYS(Lister!$D$22,F238,Lister!$D$7:$D$13)-R238)*N238/NETWORKDAYS(Lister!$D$22,Lister!$E$22,Lister!$D$7:$D$13),IF(AND(E238&lt;DATE(2020,11,1),F238&gt;DATE(2020,11,30)),(NETWORKDAYS(Lister!$D$22,Lister!$E$22,Lister!$D$7:$D$13)-R238)*N238/NETWORKDAYS(Lister!$D$22,Lister!$E$22,Lister!$D$7:$D$13),IF(OR(AND(E238&lt;DATE(2020,11,1),F238&lt;DATE(2020,11,1)),E238&gt;DATE(2020,11,30)),0)))))),0),"")</f>
        <v/>
      </c>
      <c r="Z238" s="50" t="str">
        <f>IFERROR(MAX(IF(OR(O238="",P238="",Q238="",R238="",S238="",T238="",U238=""),"",IF(AND(MONTH(E238)=12,MONTH(F238)=12),(NETWORKDAYS(E238,F238,Lister!$D$7:$D$13)-S238)*N238/NETWORKDAYS(Lister!$D$23,Lister!$E$23,Lister!$D$7:$D$13),IF(AND(MONTH(E238)=12,F238&gt;DATE(2020,12,31)),(NETWORKDAYS(E238,Lister!$E$23,Lister!$D$7:$D$13)-S238)*N238/NETWORKDAYS(Lister!$D$23,Lister!$E$23,Lister!$D$7:$D$13),IF(AND(E238&lt;DATE(2020,12,1),MONTH(F238)=12),(NETWORKDAYS(Lister!$D$23,F238,Lister!$D$7:$D$13)-S238)*N238/NETWORKDAYS(Lister!$D$23,Lister!$E$23,Lister!$D$7:$D$13),IF(AND(E238&lt;DATE(2020,12,1),F238&gt;DATE(2020,12,31)),(NETWORKDAYS(Lister!$D$23,Lister!$E$23,Lister!$D$7:$D$13)-S238)*N238/NETWORKDAYS(Lister!$D$23,Lister!$E$23,Lister!$D$7:$D$13),IF(OR(AND(E238&lt;DATE(2020,12,1),F238&lt;DATE(2020,12,1)),E238&gt;DATE(2020,12,31)),0)))))),0),"")</f>
        <v/>
      </c>
      <c r="AA238" s="50" t="str">
        <f>IFERROR(MAX(IF(OR(O238="",P238="",Q238="",R238="",S238="",T238="",U238=""),"",IF(AND(MONTH(E238)=1,MONTH(F238)=1),(NETWORKDAYS(E238,F238,Lister!$D$7:$D$13)-T238)*N238/NETWORKDAYS(Lister!$D$24,Lister!$E$24,Lister!$D$7:$D$13),IF(AND(MONTH(E238)=1,F238&gt;DATE(2021,1,31)),(NETWORKDAYS(E238,Lister!$E$24,Lister!$D$7:$D$13)-T238)*N238/NETWORKDAYS(Lister!$D$24,Lister!$E$24,Lister!$D$7:$D$13),IF(AND(E238&lt;DATE(2021,1,1),MONTH(F238)=1),(NETWORKDAYS(Lister!$D$24,F238,Lister!$D$7:$D$13)-T238)*N238/NETWORKDAYS(Lister!$D$24,Lister!$E$24,Lister!$D$7:$D$13),IF(AND(E238&lt;DATE(2021,1,1),F238&gt;DATE(2021,1,31)),(NETWORKDAYS(Lister!$D$24,Lister!$E$24,Lister!$D$7:$D$13)-T238)*N238/NETWORKDAYS(Lister!$D$24,Lister!$E$24,Lister!$D$7:$D$13),IF(OR(AND(E238&lt;DATE(2021,1,1),F238&lt;DATE(2021,1,1)),E238&gt;DATE(2021,1,31)),0)))))),0),"")</f>
        <v/>
      </c>
      <c r="AB238" s="50" t="str">
        <f>IFERROR(MAX(IF(OR(O238="",P238="",Q238="",R238="",S238="",T238="",U238=""),"",IF(AND(MONTH(E238)=2,MONTH(F238)=2),(NETWORKDAYS(E238,F238,Lister!$D$7:$D$13)-U238)*N238/NETWORKDAYS(Lister!$D$25,Lister!$E$25,Lister!$D$7:$D$13),IF(AND(E238&lt;DATE(2021,2,1),MONTH(F238)=2),(NETWORKDAYS(Lister!$D$25,F238,Lister!$D$7:$D$13)-U238)*N238/NETWORKDAYS(Lister!$D$25,Lister!$E$25,Lister!$D$7:$D$13),IF(AND(E238&lt;DATE(2021,2,1),F238&lt;DATE(2021,2,1)),0)))),0),"")</f>
        <v/>
      </c>
      <c r="AC238" s="52" t="str">
        <f t="shared" si="18"/>
        <v/>
      </c>
    </row>
    <row r="239" spans="1:29" x14ac:dyDescent="0.35">
      <c r="A239" s="11" t="str">
        <f t="shared" si="19"/>
        <v/>
      </c>
      <c r="B239" s="33"/>
      <c r="C239" s="17"/>
      <c r="D239" s="18"/>
      <c r="E239" s="12"/>
      <c r="F239" s="12"/>
      <c r="G239" s="42" t="str">
        <f>IF(OR(E239="",F239=""),"",NETWORKDAYS(E239,F239,Lister!$D$7:$D$13))</f>
        <v/>
      </c>
      <c r="H239" s="14"/>
      <c r="I239" s="25" t="str">
        <f t="shared" si="15"/>
        <v/>
      </c>
      <c r="J239" s="47"/>
      <c r="K239" s="48"/>
      <c r="L239" s="15"/>
      <c r="M239" s="51" t="str">
        <f t="shared" si="16"/>
        <v/>
      </c>
      <c r="N239" s="49" t="str">
        <f t="shared" si="17"/>
        <v/>
      </c>
      <c r="O239" s="15"/>
      <c r="P239" s="15"/>
      <c r="Q239" s="15"/>
      <c r="R239" s="15"/>
      <c r="S239" s="15"/>
      <c r="T239" s="15"/>
      <c r="U239" s="15"/>
      <c r="V239" s="50" t="str">
        <f>IFERROR(MAX(IF(OR(O239="",P239="",Q239="",R239="",S239="",T239="",U239=""),"",IF(AND(MONTH(E239)=8,MONTH(F239)=8),(NETWORKDAYS(E239,F239,Lister!$D$7:$D$13)-O239)*N239/NETWORKDAYS(Lister!$D$19,Lister!$E$19,Lister!$D$7:$D$13),IF(AND(MONTH(E239)=8,F239&gt;DATE(2020,8,31)),(NETWORKDAYS(E239,Lister!$E$19,Lister!$D$7:$D$13)-O239)*N239/NETWORKDAYS(Lister!$D$19,Lister!$E$19,Lister!$D$7:$D$13),IF(E239&gt;DATE(2020,8,31),0)))),0),"")</f>
        <v/>
      </c>
      <c r="W239" s="50" t="str">
        <f>IFERROR(MAX(IF(OR(O239="",P239="",Q239="",R239="",S239="",T239="",U239=""),"",IF(AND(MONTH(E239)=9,MONTH(F239)=9),(NETWORKDAYS(E239,F239,Lister!$D$7:$D$13)-P239)*N239/NETWORKDAYS(Lister!$D$20,Lister!$E$20,Lister!$D$7:$D$13),IF(AND(MONTH(E239)=9,F239&gt;DATE(2020,9,30)),(NETWORKDAYS(E239,Lister!$E$20,Lister!$D$7:$D$13)-P239)*N239/NETWORKDAYS(Lister!$D$20,Lister!$E$20,Lister!$D$7:$D$13),IF(AND(E239&lt;DATE(2020,9,1),MONTH(F239)=9),(NETWORKDAYS(Lister!$D$20,F239,Lister!$D$7:$D$13)-P239)*N239/NETWORKDAYS(Lister!$D$20,Lister!$E$20,Lister!$D$7:$D$13),IF(AND(E239&lt;DATE(2020,9,1),F239&gt;DATE(2020,9,30)),(NETWORKDAYS(Lister!$D$20,Lister!$E$20,Lister!$D$7:$D$13)-P239)*N239/NETWORKDAYS(Lister!$D$20,Lister!$E$20,Lister!$D$7:$D$13),IF(OR(AND(E239&lt;DATE(2020,9,1),F239&lt;DATE(2020,9,1)),E239&gt;DATE(2020,9,30)),0)))))),0),"")</f>
        <v/>
      </c>
      <c r="X239" s="50" t="str">
        <f>IFERROR(MAX(IF(OR(O239="",P239="",Q239="",R239="",S239="",T239="",U239=""),"",IF(AND(MONTH(E239)=10,MONTH(F239)=10),(NETWORKDAYS(E239,F239,Lister!$D$7:$D$13)-Q239)*N239/NETWORKDAYS(Lister!$D$21,Lister!$E$21,Lister!$D$7:$D$13),IF(AND(MONTH(E239)=10,F239&gt;DATE(2020,10,31)),(NETWORKDAYS(E239,Lister!$E$21,Lister!$D$7:$D$13)-Q239)*N239/NETWORKDAYS(Lister!$D$21,Lister!$E$21,Lister!$D$7:$D$13),IF(AND(E239&lt;DATE(2020,10,1),MONTH(F239)=10),(NETWORKDAYS(Lister!$D$21,F239,Lister!$D$7:$D$13)-Q239)*N239/NETWORKDAYS(Lister!$D$21,Lister!$E$21,Lister!$D$7:$D$13),IF(AND(E239&lt;DATE(2020,31,1),F239&gt;DATE(2020,10,31)),(NETWORKDAYS(Lister!$D$21,Lister!$E$21,Lister!$D$7:$D$13)-Q239)*N239/NETWORKDAYS(Lister!$D$21,Lister!$E$21,Lister!$D$7:$D$13),IF(OR(AND(E239&lt;DATE(2020,10,1),F239&lt;DATE(2020,10,1)),E239&gt;DATE(2020,10,31)),0)))))),0),"")</f>
        <v/>
      </c>
      <c r="Y239" s="50" t="str">
        <f>IFERROR(MAX(IF(OR(O239="",P239="",Q239="",R239="",S239="",T239="",U239=""),"",IF(AND(MONTH(E239)=11,MONTH(F239)=11),(NETWORKDAYS(E239,F239,Lister!$D$7:$D$13)-R239)*N239/NETWORKDAYS(Lister!$D$22,Lister!$E$22,Lister!$D$7:$D$13),IF(AND(MONTH(E239)=11,F239&gt;DATE(2020,11,30)),(NETWORKDAYS(E239,Lister!$E$22,Lister!$D$7:$D$13)-R239)*N239/NETWORKDAYS(Lister!$D$22,Lister!$E$22,Lister!$D$7:$D$13),IF(AND(E239&lt;DATE(2020,11,1),MONTH(F239)=11),(NETWORKDAYS(Lister!$D$22,F239,Lister!$D$7:$D$13)-R239)*N239/NETWORKDAYS(Lister!$D$22,Lister!$E$22,Lister!$D$7:$D$13),IF(AND(E239&lt;DATE(2020,11,1),F239&gt;DATE(2020,11,30)),(NETWORKDAYS(Lister!$D$22,Lister!$E$22,Lister!$D$7:$D$13)-R239)*N239/NETWORKDAYS(Lister!$D$22,Lister!$E$22,Lister!$D$7:$D$13),IF(OR(AND(E239&lt;DATE(2020,11,1),F239&lt;DATE(2020,11,1)),E239&gt;DATE(2020,11,30)),0)))))),0),"")</f>
        <v/>
      </c>
      <c r="Z239" s="50" t="str">
        <f>IFERROR(MAX(IF(OR(O239="",P239="",Q239="",R239="",S239="",T239="",U239=""),"",IF(AND(MONTH(E239)=12,MONTH(F239)=12),(NETWORKDAYS(E239,F239,Lister!$D$7:$D$13)-S239)*N239/NETWORKDAYS(Lister!$D$23,Lister!$E$23,Lister!$D$7:$D$13),IF(AND(MONTH(E239)=12,F239&gt;DATE(2020,12,31)),(NETWORKDAYS(E239,Lister!$E$23,Lister!$D$7:$D$13)-S239)*N239/NETWORKDAYS(Lister!$D$23,Lister!$E$23,Lister!$D$7:$D$13),IF(AND(E239&lt;DATE(2020,12,1),MONTH(F239)=12),(NETWORKDAYS(Lister!$D$23,F239,Lister!$D$7:$D$13)-S239)*N239/NETWORKDAYS(Lister!$D$23,Lister!$E$23,Lister!$D$7:$D$13),IF(AND(E239&lt;DATE(2020,12,1),F239&gt;DATE(2020,12,31)),(NETWORKDAYS(Lister!$D$23,Lister!$E$23,Lister!$D$7:$D$13)-S239)*N239/NETWORKDAYS(Lister!$D$23,Lister!$E$23,Lister!$D$7:$D$13),IF(OR(AND(E239&lt;DATE(2020,12,1),F239&lt;DATE(2020,12,1)),E239&gt;DATE(2020,12,31)),0)))))),0),"")</f>
        <v/>
      </c>
      <c r="AA239" s="50" t="str">
        <f>IFERROR(MAX(IF(OR(O239="",P239="",Q239="",R239="",S239="",T239="",U239=""),"",IF(AND(MONTH(E239)=1,MONTH(F239)=1),(NETWORKDAYS(E239,F239,Lister!$D$7:$D$13)-T239)*N239/NETWORKDAYS(Lister!$D$24,Lister!$E$24,Lister!$D$7:$D$13),IF(AND(MONTH(E239)=1,F239&gt;DATE(2021,1,31)),(NETWORKDAYS(E239,Lister!$E$24,Lister!$D$7:$D$13)-T239)*N239/NETWORKDAYS(Lister!$D$24,Lister!$E$24,Lister!$D$7:$D$13),IF(AND(E239&lt;DATE(2021,1,1),MONTH(F239)=1),(NETWORKDAYS(Lister!$D$24,F239,Lister!$D$7:$D$13)-T239)*N239/NETWORKDAYS(Lister!$D$24,Lister!$E$24,Lister!$D$7:$D$13),IF(AND(E239&lt;DATE(2021,1,1),F239&gt;DATE(2021,1,31)),(NETWORKDAYS(Lister!$D$24,Lister!$E$24,Lister!$D$7:$D$13)-T239)*N239/NETWORKDAYS(Lister!$D$24,Lister!$E$24,Lister!$D$7:$D$13),IF(OR(AND(E239&lt;DATE(2021,1,1),F239&lt;DATE(2021,1,1)),E239&gt;DATE(2021,1,31)),0)))))),0),"")</f>
        <v/>
      </c>
      <c r="AB239" s="50" t="str">
        <f>IFERROR(MAX(IF(OR(O239="",P239="",Q239="",R239="",S239="",T239="",U239=""),"",IF(AND(MONTH(E239)=2,MONTH(F239)=2),(NETWORKDAYS(E239,F239,Lister!$D$7:$D$13)-U239)*N239/NETWORKDAYS(Lister!$D$25,Lister!$E$25,Lister!$D$7:$D$13),IF(AND(E239&lt;DATE(2021,2,1),MONTH(F239)=2),(NETWORKDAYS(Lister!$D$25,F239,Lister!$D$7:$D$13)-U239)*N239/NETWORKDAYS(Lister!$D$25,Lister!$E$25,Lister!$D$7:$D$13),IF(AND(E239&lt;DATE(2021,2,1),F239&lt;DATE(2021,2,1)),0)))),0),"")</f>
        <v/>
      </c>
      <c r="AC239" s="52" t="str">
        <f t="shared" si="18"/>
        <v/>
      </c>
    </row>
    <row r="240" spans="1:29" x14ac:dyDescent="0.35">
      <c r="A240" s="11" t="str">
        <f t="shared" si="19"/>
        <v/>
      </c>
      <c r="B240" s="33"/>
      <c r="C240" s="17"/>
      <c r="D240" s="18"/>
      <c r="E240" s="12"/>
      <c r="F240" s="12"/>
      <c r="G240" s="42" t="str">
        <f>IF(OR(E240="",F240=""),"",NETWORKDAYS(E240,F240,Lister!$D$7:$D$13))</f>
        <v/>
      </c>
      <c r="H240" s="14"/>
      <c r="I240" s="25" t="str">
        <f t="shared" si="15"/>
        <v/>
      </c>
      <c r="J240" s="47"/>
      <c r="K240" s="48"/>
      <c r="L240" s="15"/>
      <c r="M240" s="51" t="str">
        <f t="shared" si="16"/>
        <v/>
      </c>
      <c r="N240" s="49" t="str">
        <f t="shared" si="17"/>
        <v/>
      </c>
      <c r="O240" s="15"/>
      <c r="P240" s="15"/>
      <c r="Q240" s="15"/>
      <c r="R240" s="15"/>
      <c r="S240" s="15"/>
      <c r="T240" s="15"/>
      <c r="U240" s="15"/>
      <c r="V240" s="50" t="str">
        <f>IFERROR(MAX(IF(OR(O240="",P240="",Q240="",R240="",S240="",T240="",U240=""),"",IF(AND(MONTH(E240)=8,MONTH(F240)=8),(NETWORKDAYS(E240,F240,Lister!$D$7:$D$13)-O240)*N240/NETWORKDAYS(Lister!$D$19,Lister!$E$19,Lister!$D$7:$D$13),IF(AND(MONTH(E240)=8,F240&gt;DATE(2020,8,31)),(NETWORKDAYS(E240,Lister!$E$19,Lister!$D$7:$D$13)-O240)*N240/NETWORKDAYS(Lister!$D$19,Lister!$E$19,Lister!$D$7:$D$13),IF(E240&gt;DATE(2020,8,31),0)))),0),"")</f>
        <v/>
      </c>
      <c r="W240" s="50" t="str">
        <f>IFERROR(MAX(IF(OR(O240="",P240="",Q240="",R240="",S240="",T240="",U240=""),"",IF(AND(MONTH(E240)=9,MONTH(F240)=9),(NETWORKDAYS(E240,F240,Lister!$D$7:$D$13)-P240)*N240/NETWORKDAYS(Lister!$D$20,Lister!$E$20,Lister!$D$7:$D$13),IF(AND(MONTH(E240)=9,F240&gt;DATE(2020,9,30)),(NETWORKDAYS(E240,Lister!$E$20,Lister!$D$7:$D$13)-P240)*N240/NETWORKDAYS(Lister!$D$20,Lister!$E$20,Lister!$D$7:$D$13),IF(AND(E240&lt;DATE(2020,9,1),MONTH(F240)=9),(NETWORKDAYS(Lister!$D$20,F240,Lister!$D$7:$D$13)-P240)*N240/NETWORKDAYS(Lister!$D$20,Lister!$E$20,Lister!$D$7:$D$13),IF(AND(E240&lt;DATE(2020,9,1),F240&gt;DATE(2020,9,30)),(NETWORKDAYS(Lister!$D$20,Lister!$E$20,Lister!$D$7:$D$13)-P240)*N240/NETWORKDAYS(Lister!$D$20,Lister!$E$20,Lister!$D$7:$D$13),IF(OR(AND(E240&lt;DATE(2020,9,1),F240&lt;DATE(2020,9,1)),E240&gt;DATE(2020,9,30)),0)))))),0),"")</f>
        <v/>
      </c>
      <c r="X240" s="50" t="str">
        <f>IFERROR(MAX(IF(OR(O240="",P240="",Q240="",R240="",S240="",T240="",U240=""),"",IF(AND(MONTH(E240)=10,MONTH(F240)=10),(NETWORKDAYS(E240,F240,Lister!$D$7:$D$13)-Q240)*N240/NETWORKDAYS(Lister!$D$21,Lister!$E$21,Lister!$D$7:$D$13),IF(AND(MONTH(E240)=10,F240&gt;DATE(2020,10,31)),(NETWORKDAYS(E240,Lister!$E$21,Lister!$D$7:$D$13)-Q240)*N240/NETWORKDAYS(Lister!$D$21,Lister!$E$21,Lister!$D$7:$D$13),IF(AND(E240&lt;DATE(2020,10,1),MONTH(F240)=10),(NETWORKDAYS(Lister!$D$21,F240,Lister!$D$7:$D$13)-Q240)*N240/NETWORKDAYS(Lister!$D$21,Lister!$E$21,Lister!$D$7:$D$13),IF(AND(E240&lt;DATE(2020,31,1),F240&gt;DATE(2020,10,31)),(NETWORKDAYS(Lister!$D$21,Lister!$E$21,Lister!$D$7:$D$13)-Q240)*N240/NETWORKDAYS(Lister!$D$21,Lister!$E$21,Lister!$D$7:$D$13),IF(OR(AND(E240&lt;DATE(2020,10,1),F240&lt;DATE(2020,10,1)),E240&gt;DATE(2020,10,31)),0)))))),0),"")</f>
        <v/>
      </c>
      <c r="Y240" s="50" t="str">
        <f>IFERROR(MAX(IF(OR(O240="",P240="",Q240="",R240="",S240="",T240="",U240=""),"",IF(AND(MONTH(E240)=11,MONTH(F240)=11),(NETWORKDAYS(E240,F240,Lister!$D$7:$D$13)-R240)*N240/NETWORKDAYS(Lister!$D$22,Lister!$E$22,Lister!$D$7:$D$13),IF(AND(MONTH(E240)=11,F240&gt;DATE(2020,11,30)),(NETWORKDAYS(E240,Lister!$E$22,Lister!$D$7:$D$13)-R240)*N240/NETWORKDAYS(Lister!$D$22,Lister!$E$22,Lister!$D$7:$D$13),IF(AND(E240&lt;DATE(2020,11,1),MONTH(F240)=11),(NETWORKDAYS(Lister!$D$22,F240,Lister!$D$7:$D$13)-R240)*N240/NETWORKDAYS(Lister!$D$22,Lister!$E$22,Lister!$D$7:$D$13),IF(AND(E240&lt;DATE(2020,11,1),F240&gt;DATE(2020,11,30)),(NETWORKDAYS(Lister!$D$22,Lister!$E$22,Lister!$D$7:$D$13)-R240)*N240/NETWORKDAYS(Lister!$D$22,Lister!$E$22,Lister!$D$7:$D$13),IF(OR(AND(E240&lt;DATE(2020,11,1),F240&lt;DATE(2020,11,1)),E240&gt;DATE(2020,11,30)),0)))))),0),"")</f>
        <v/>
      </c>
      <c r="Z240" s="50" t="str">
        <f>IFERROR(MAX(IF(OR(O240="",P240="",Q240="",R240="",S240="",T240="",U240=""),"",IF(AND(MONTH(E240)=12,MONTH(F240)=12),(NETWORKDAYS(E240,F240,Lister!$D$7:$D$13)-S240)*N240/NETWORKDAYS(Lister!$D$23,Lister!$E$23,Lister!$D$7:$D$13),IF(AND(MONTH(E240)=12,F240&gt;DATE(2020,12,31)),(NETWORKDAYS(E240,Lister!$E$23,Lister!$D$7:$D$13)-S240)*N240/NETWORKDAYS(Lister!$D$23,Lister!$E$23,Lister!$D$7:$D$13),IF(AND(E240&lt;DATE(2020,12,1),MONTH(F240)=12),(NETWORKDAYS(Lister!$D$23,F240,Lister!$D$7:$D$13)-S240)*N240/NETWORKDAYS(Lister!$D$23,Lister!$E$23,Lister!$D$7:$D$13),IF(AND(E240&lt;DATE(2020,12,1),F240&gt;DATE(2020,12,31)),(NETWORKDAYS(Lister!$D$23,Lister!$E$23,Lister!$D$7:$D$13)-S240)*N240/NETWORKDAYS(Lister!$D$23,Lister!$E$23,Lister!$D$7:$D$13),IF(OR(AND(E240&lt;DATE(2020,12,1),F240&lt;DATE(2020,12,1)),E240&gt;DATE(2020,12,31)),0)))))),0),"")</f>
        <v/>
      </c>
      <c r="AA240" s="50" t="str">
        <f>IFERROR(MAX(IF(OR(O240="",P240="",Q240="",R240="",S240="",T240="",U240=""),"",IF(AND(MONTH(E240)=1,MONTH(F240)=1),(NETWORKDAYS(E240,F240,Lister!$D$7:$D$13)-T240)*N240/NETWORKDAYS(Lister!$D$24,Lister!$E$24,Lister!$D$7:$D$13),IF(AND(MONTH(E240)=1,F240&gt;DATE(2021,1,31)),(NETWORKDAYS(E240,Lister!$E$24,Lister!$D$7:$D$13)-T240)*N240/NETWORKDAYS(Lister!$D$24,Lister!$E$24,Lister!$D$7:$D$13),IF(AND(E240&lt;DATE(2021,1,1),MONTH(F240)=1),(NETWORKDAYS(Lister!$D$24,F240,Lister!$D$7:$D$13)-T240)*N240/NETWORKDAYS(Lister!$D$24,Lister!$E$24,Lister!$D$7:$D$13),IF(AND(E240&lt;DATE(2021,1,1),F240&gt;DATE(2021,1,31)),(NETWORKDAYS(Lister!$D$24,Lister!$E$24,Lister!$D$7:$D$13)-T240)*N240/NETWORKDAYS(Lister!$D$24,Lister!$E$24,Lister!$D$7:$D$13),IF(OR(AND(E240&lt;DATE(2021,1,1),F240&lt;DATE(2021,1,1)),E240&gt;DATE(2021,1,31)),0)))))),0),"")</f>
        <v/>
      </c>
      <c r="AB240" s="50" t="str">
        <f>IFERROR(MAX(IF(OR(O240="",P240="",Q240="",R240="",S240="",T240="",U240=""),"",IF(AND(MONTH(E240)=2,MONTH(F240)=2),(NETWORKDAYS(E240,F240,Lister!$D$7:$D$13)-U240)*N240/NETWORKDAYS(Lister!$D$25,Lister!$E$25,Lister!$D$7:$D$13),IF(AND(E240&lt;DATE(2021,2,1),MONTH(F240)=2),(NETWORKDAYS(Lister!$D$25,F240,Lister!$D$7:$D$13)-U240)*N240/NETWORKDAYS(Lister!$D$25,Lister!$E$25,Lister!$D$7:$D$13),IF(AND(E240&lt;DATE(2021,2,1),F240&lt;DATE(2021,2,1)),0)))),0),"")</f>
        <v/>
      </c>
      <c r="AC240" s="52" t="str">
        <f t="shared" si="18"/>
        <v/>
      </c>
    </row>
    <row r="241" spans="1:29" x14ac:dyDescent="0.35">
      <c r="A241" s="11" t="str">
        <f t="shared" si="19"/>
        <v/>
      </c>
      <c r="B241" s="33"/>
      <c r="C241" s="17"/>
      <c r="D241" s="18"/>
      <c r="E241" s="12"/>
      <c r="F241" s="12"/>
      <c r="G241" s="42" t="str">
        <f>IF(OR(E241="",F241=""),"",NETWORKDAYS(E241,F241,Lister!$D$7:$D$13))</f>
        <v/>
      </c>
      <c r="H241" s="14"/>
      <c r="I241" s="25" t="str">
        <f t="shared" si="15"/>
        <v/>
      </c>
      <c r="J241" s="47"/>
      <c r="K241" s="48"/>
      <c r="L241" s="15"/>
      <c r="M241" s="51" t="str">
        <f t="shared" si="16"/>
        <v/>
      </c>
      <c r="N241" s="49" t="str">
        <f t="shared" si="17"/>
        <v/>
      </c>
      <c r="O241" s="15"/>
      <c r="P241" s="15"/>
      <c r="Q241" s="15"/>
      <c r="R241" s="15"/>
      <c r="S241" s="15"/>
      <c r="T241" s="15"/>
      <c r="U241" s="15"/>
      <c r="V241" s="50" t="str">
        <f>IFERROR(MAX(IF(OR(O241="",P241="",Q241="",R241="",S241="",T241="",U241=""),"",IF(AND(MONTH(E241)=8,MONTH(F241)=8),(NETWORKDAYS(E241,F241,Lister!$D$7:$D$13)-O241)*N241/NETWORKDAYS(Lister!$D$19,Lister!$E$19,Lister!$D$7:$D$13),IF(AND(MONTH(E241)=8,F241&gt;DATE(2020,8,31)),(NETWORKDAYS(E241,Lister!$E$19,Lister!$D$7:$D$13)-O241)*N241/NETWORKDAYS(Lister!$D$19,Lister!$E$19,Lister!$D$7:$D$13),IF(E241&gt;DATE(2020,8,31),0)))),0),"")</f>
        <v/>
      </c>
      <c r="W241" s="50" t="str">
        <f>IFERROR(MAX(IF(OR(O241="",P241="",Q241="",R241="",S241="",T241="",U241=""),"",IF(AND(MONTH(E241)=9,MONTH(F241)=9),(NETWORKDAYS(E241,F241,Lister!$D$7:$D$13)-P241)*N241/NETWORKDAYS(Lister!$D$20,Lister!$E$20,Lister!$D$7:$D$13),IF(AND(MONTH(E241)=9,F241&gt;DATE(2020,9,30)),(NETWORKDAYS(E241,Lister!$E$20,Lister!$D$7:$D$13)-P241)*N241/NETWORKDAYS(Lister!$D$20,Lister!$E$20,Lister!$D$7:$D$13),IF(AND(E241&lt;DATE(2020,9,1),MONTH(F241)=9),(NETWORKDAYS(Lister!$D$20,F241,Lister!$D$7:$D$13)-P241)*N241/NETWORKDAYS(Lister!$D$20,Lister!$E$20,Lister!$D$7:$D$13),IF(AND(E241&lt;DATE(2020,9,1),F241&gt;DATE(2020,9,30)),(NETWORKDAYS(Lister!$D$20,Lister!$E$20,Lister!$D$7:$D$13)-P241)*N241/NETWORKDAYS(Lister!$D$20,Lister!$E$20,Lister!$D$7:$D$13),IF(OR(AND(E241&lt;DATE(2020,9,1),F241&lt;DATE(2020,9,1)),E241&gt;DATE(2020,9,30)),0)))))),0),"")</f>
        <v/>
      </c>
      <c r="X241" s="50" t="str">
        <f>IFERROR(MAX(IF(OR(O241="",P241="",Q241="",R241="",S241="",T241="",U241=""),"",IF(AND(MONTH(E241)=10,MONTH(F241)=10),(NETWORKDAYS(E241,F241,Lister!$D$7:$D$13)-Q241)*N241/NETWORKDAYS(Lister!$D$21,Lister!$E$21,Lister!$D$7:$D$13),IF(AND(MONTH(E241)=10,F241&gt;DATE(2020,10,31)),(NETWORKDAYS(E241,Lister!$E$21,Lister!$D$7:$D$13)-Q241)*N241/NETWORKDAYS(Lister!$D$21,Lister!$E$21,Lister!$D$7:$D$13),IF(AND(E241&lt;DATE(2020,10,1),MONTH(F241)=10),(NETWORKDAYS(Lister!$D$21,F241,Lister!$D$7:$D$13)-Q241)*N241/NETWORKDAYS(Lister!$D$21,Lister!$E$21,Lister!$D$7:$D$13),IF(AND(E241&lt;DATE(2020,31,1),F241&gt;DATE(2020,10,31)),(NETWORKDAYS(Lister!$D$21,Lister!$E$21,Lister!$D$7:$D$13)-Q241)*N241/NETWORKDAYS(Lister!$D$21,Lister!$E$21,Lister!$D$7:$D$13),IF(OR(AND(E241&lt;DATE(2020,10,1),F241&lt;DATE(2020,10,1)),E241&gt;DATE(2020,10,31)),0)))))),0),"")</f>
        <v/>
      </c>
      <c r="Y241" s="50" t="str">
        <f>IFERROR(MAX(IF(OR(O241="",P241="",Q241="",R241="",S241="",T241="",U241=""),"",IF(AND(MONTH(E241)=11,MONTH(F241)=11),(NETWORKDAYS(E241,F241,Lister!$D$7:$D$13)-R241)*N241/NETWORKDAYS(Lister!$D$22,Lister!$E$22,Lister!$D$7:$D$13),IF(AND(MONTH(E241)=11,F241&gt;DATE(2020,11,30)),(NETWORKDAYS(E241,Lister!$E$22,Lister!$D$7:$D$13)-R241)*N241/NETWORKDAYS(Lister!$D$22,Lister!$E$22,Lister!$D$7:$D$13),IF(AND(E241&lt;DATE(2020,11,1),MONTH(F241)=11),(NETWORKDAYS(Lister!$D$22,F241,Lister!$D$7:$D$13)-R241)*N241/NETWORKDAYS(Lister!$D$22,Lister!$E$22,Lister!$D$7:$D$13),IF(AND(E241&lt;DATE(2020,11,1),F241&gt;DATE(2020,11,30)),(NETWORKDAYS(Lister!$D$22,Lister!$E$22,Lister!$D$7:$D$13)-R241)*N241/NETWORKDAYS(Lister!$D$22,Lister!$E$22,Lister!$D$7:$D$13),IF(OR(AND(E241&lt;DATE(2020,11,1),F241&lt;DATE(2020,11,1)),E241&gt;DATE(2020,11,30)),0)))))),0),"")</f>
        <v/>
      </c>
      <c r="Z241" s="50" t="str">
        <f>IFERROR(MAX(IF(OR(O241="",P241="",Q241="",R241="",S241="",T241="",U241=""),"",IF(AND(MONTH(E241)=12,MONTH(F241)=12),(NETWORKDAYS(E241,F241,Lister!$D$7:$D$13)-S241)*N241/NETWORKDAYS(Lister!$D$23,Lister!$E$23,Lister!$D$7:$D$13),IF(AND(MONTH(E241)=12,F241&gt;DATE(2020,12,31)),(NETWORKDAYS(E241,Lister!$E$23,Lister!$D$7:$D$13)-S241)*N241/NETWORKDAYS(Lister!$D$23,Lister!$E$23,Lister!$D$7:$D$13),IF(AND(E241&lt;DATE(2020,12,1),MONTH(F241)=12),(NETWORKDAYS(Lister!$D$23,F241,Lister!$D$7:$D$13)-S241)*N241/NETWORKDAYS(Lister!$D$23,Lister!$E$23,Lister!$D$7:$D$13),IF(AND(E241&lt;DATE(2020,12,1),F241&gt;DATE(2020,12,31)),(NETWORKDAYS(Lister!$D$23,Lister!$E$23,Lister!$D$7:$D$13)-S241)*N241/NETWORKDAYS(Lister!$D$23,Lister!$E$23,Lister!$D$7:$D$13),IF(OR(AND(E241&lt;DATE(2020,12,1),F241&lt;DATE(2020,12,1)),E241&gt;DATE(2020,12,31)),0)))))),0),"")</f>
        <v/>
      </c>
      <c r="AA241" s="50" t="str">
        <f>IFERROR(MAX(IF(OR(O241="",P241="",Q241="",R241="",S241="",T241="",U241=""),"",IF(AND(MONTH(E241)=1,MONTH(F241)=1),(NETWORKDAYS(E241,F241,Lister!$D$7:$D$13)-T241)*N241/NETWORKDAYS(Lister!$D$24,Lister!$E$24,Lister!$D$7:$D$13),IF(AND(MONTH(E241)=1,F241&gt;DATE(2021,1,31)),(NETWORKDAYS(E241,Lister!$E$24,Lister!$D$7:$D$13)-T241)*N241/NETWORKDAYS(Lister!$D$24,Lister!$E$24,Lister!$D$7:$D$13),IF(AND(E241&lt;DATE(2021,1,1),MONTH(F241)=1),(NETWORKDAYS(Lister!$D$24,F241,Lister!$D$7:$D$13)-T241)*N241/NETWORKDAYS(Lister!$D$24,Lister!$E$24,Lister!$D$7:$D$13),IF(AND(E241&lt;DATE(2021,1,1),F241&gt;DATE(2021,1,31)),(NETWORKDAYS(Lister!$D$24,Lister!$E$24,Lister!$D$7:$D$13)-T241)*N241/NETWORKDAYS(Lister!$D$24,Lister!$E$24,Lister!$D$7:$D$13),IF(OR(AND(E241&lt;DATE(2021,1,1),F241&lt;DATE(2021,1,1)),E241&gt;DATE(2021,1,31)),0)))))),0),"")</f>
        <v/>
      </c>
      <c r="AB241" s="50" t="str">
        <f>IFERROR(MAX(IF(OR(O241="",P241="",Q241="",R241="",S241="",T241="",U241=""),"",IF(AND(MONTH(E241)=2,MONTH(F241)=2),(NETWORKDAYS(E241,F241,Lister!$D$7:$D$13)-U241)*N241/NETWORKDAYS(Lister!$D$25,Lister!$E$25,Lister!$D$7:$D$13),IF(AND(E241&lt;DATE(2021,2,1),MONTH(F241)=2),(NETWORKDAYS(Lister!$D$25,F241,Lister!$D$7:$D$13)-U241)*N241/NETWORKDAYS(Lister!$D$25,Lister!$E$25,Lister!$D$7:$D$13),IF(AND(E241&lt;DATE(2021,2,1),F241&lt;DATE(2021,2,1)),0)))),0),"")</f>
        <v/>
      </c>
      <c r="AC241" s="52" t="str">
        <f t="shared" si="18"/>
        <v/>
      </c>
    </row>
    <row r="242" spans="1:29" x14ac:dyDescent="0.35">
      <c r="A242" s="11" t="str">
        <f t="shared" si="19"/>
        <v/>
      </c>
      <c r="B242" s="33"/>
      <c r="C242" s="17"/>
      <c r="D242" s="18"/>
      <c r="E242" s="12"/>
      <c r="F242" s="12"/>
      <c r="G242" s="42" t="str">
        <f>IF(OR(E242="",F242=""),"",NETWORKDAYS(E242,F242,Lister!$D$7:$D$13))</f>
        <v/>
      </c>
      <c r="H242" s="14"/>
      <c r="I242" s="25" t="str">
        <f t="shared" si="15"/>
        <v/>
      </c>
      <c r="J242" s="47"/>
      <c r="K242" s="48"/>
      <c r="L242" s="15"/>
      <c r="M242" s="51" t="str">
        <f t="shared" si="16"/>
        <v/>
      </c>
      <c r="N242" s="49" t="str">
        <f t="shared" si="17"/>
        <v/>
      </c>
      <c r="O242" s="15"/>
      <c r="P242" s="15"/>
      <c r="Q242" s="15"/>
      <c r="R242" s="15"/>
      <c r="S242" s="15"/>
      <c r="T242" s="15"/>
      <c r="U242" s="15"/>
      <c r="V242" s="50" t="str">
        <f>IFERROR(MAX(IF(OR(O242="",P242="",Q242="",R242="",S242="",T242="",U242=""),"",IF(AND(MONTH(E242)=8,MONTH(F242)=8),(NETWORKDAYS(E242,F242,Lister!$D$7:$D$13)-O242)*N242/NETWORKDAYS(Lister!$D$19,Lister!$E$19,Lister!$D$7:$D$13),IF(AND(MONTH(E242)=8,F242&gt;DATE(2020,8,31)),(NETWORKDAYS(E242,Lister!$E$19,Lister!$D$7:$D$13)-O242)*N242/NETWORKDAYS(Lister!$D$19,Lister!$E$19,Lister!$D$7:$D$13),IF(E242&gt;DATE(2020,8,31),0)))),0),"")</f>
        <v/>
      </c>
      <c r="W242" s="50" t="str">
        <f>IFERROR(MAX(IF(OR(O242="",P242="",Q242="",R242="",S242="",T242="",U242=""),"",IF(AND(MONTH(E242)=9,MONTH(F242)=9),(NETWORKDAYS(E242,F242,Lister!$D$7:$D$13)-P242)*N242/NETWORKDAYS(Lister!$D$20,Lister!$E$20,Lister!$D$7:$D$13),IF(AND(MONTH(E242)=9,F242&gt;DATE(2020,9,30)),(NETWORKDAYS(E242,Lister!$E$20,Lister!$D$7:$D$13)-P242)*N242/NETWORKDAYS(Lister!$D$20,Lister!$E$20,Lister!$D$7:$D$13),IF(AND(E242&lt;DATE(2020,9,1),MONTH(F242)=9),(NETWORKDAYS(Lister!$D$20,F242,Lister!$D$7:$D$13)-P242)*N242/NETWORKDAYS(Lister!$D$20,Lister!$E$20,Lister!$D$7:$D$13),IF(AND(E242&lt;DATE(2020,9,1),F242&gt;DATE(2020,9,30)),(NETWORKDAYS(Lister!$D$20,Lister!$E$20,Lister!$D$7:$D$13)-P242)*N242/NETWORKDAYS(Lister!$D$20,Lister!$E$20,Lister!$D$7:$D$13),IF(OR(AND(E242&lt;DATE(2020,9,1),F242&lt;DATE(2020,9,1)),E242&gt;DATE(2020,9,30)),0)))))),0),"")</f>
        <v/>
      </c>
      <c r="X242" s="50" t="str">
        <f>IFERROR(MAX(IF(OR(O242="",P242="",Q242="",R242="",S242="",T242="",U242=""),"",IF(AND(MONTH(E242)=10,MONTH(F242)=10),(NETWORKDAYS(E242,F242,Lister!$D$7:$D$13)-Q242)*N242/NETWORKDAYS(Lister!$D$21,Lister!$E$21,Lister!$D$7:$D$13),IF(AND(MONTH(E242)=10,F242&gt;DATE(2020,10,31)),(NETWORKDAYS(E242,Lister!$E$21,Lister!$D$7:$D$13)-Q242)*N242/NETWORKDAYS(Lister!$D$21,Lister!$E$21,Lister!$D$7:$D$13),IF(AND(E242&lt;DATE(2020,10,1),MONTH(F242)=10),(NETWORKDAYS(Lister!$D$21,F242,Lister!$D$7:$D$13)-Q242)*N242/NETWORKDAYS(Lister!$D$21,Lister!$E$21,Lister!$D$7:$D$13),IF(AND(E242&lt;DATE(2020,31,1),F242&gt;DATE(2020,10,31)),(NETWORKDAYS(Lister!$D$21,Lister!$E$21,Lister!$D$7:$D$13)-Q242)*N242/NETWORKDAYS(Lister!$D$21,Lister!$E$21,Lister!$D$7:$D$13),IF(OR(AND(E242&lt;DATE(2020,10,1),F242&lt;DATE(2020,10,1)),E242&gt;DATE(2020,10,31)),0)))))),0),"")</f>
        <v/>
      </c>
      <c r="Y242" s="50" t="str">
        <f>IFERROR(MAX(IF(OR(O242="",P242="",Q242="",R242="",S242="",T242="",U242=""),"",IF(AND(MONTH(E242)=11,MONTH(F242)=11),(NETWORKDAYS(E242,F242,Lister!$D$7:$D$13)-R242)*N242/NETWORKDAYS(Lister!$D$22,Lister!$E$22,Lister!$D$7:$D$13),IF(AND(MONTH(E242)=11,F242&gt;DATE(2020,11,30)),(NETWORKDAYS(E242,Lister!$E$22,Lister!$D$7:$D$13)-R242)*N242/NETWORKDAYS(Lister!$D$22,Lister!$E$22,Lister!$D$7:$D$13),IF(AND(E242&lt;DATE(2020,11,1),MONTH(F242)=11),(NETWORKDAYS(Lister!$D$22,F242,Lister!$D$7:$D$13)-R242)*N242/NETWORKDAYS(Lister!$D$22,Lister!$E$22,Lister!$D$7:$D$13),IF(AND(E242&lt;DATE(2020,11,1),F242&gt;DATE(2020,11,30)),(NETWORKDAYS(Lister!$D$22,Lister!$E$22,Lister!$D$7:$D$13)-R242)*N242/NETWORKDAYS(Lister!$D$22,Lister!$E$22,Lister!$D$7:$D$13),IF(OR(AND(E242&lt;DATE(2020,11,1),F242&lt;DATE(2020,11,1)),E242&gt;DATE(2020,11,30)),0)))))),0),"")</f>
        <v/>
      </c>
      <c r="Z242" s="50" t="str">
        <f>IFERROR(MAX(IF(OR(O242="",P242="",Q242="",R242="",S242="",T242="",U242=""),"",IF(AND(MONTH(E242)=12,MONTH(F242)=12),(NETWORKDAYS(E242,F242,Lister!$D$7:$D$13)-S242)*N242/NETWORKDAYS(Lister!$D$23,Lister!$E$23,Lister!$D$7:$D$13),IF(AND(MONTH(E242)=12,F242&gt;DATE(2020,12,31)),(NETWORKDAYS(E242,Lister!$E$23,Lister!$D$7:$D$13)-S242)*N242/NETWORKDAYS(Lister!$D$23,Lister!$E$23,Lister!$D$7:$D$13),IF(AND(E242&lt;DATE(2020,12,1),MONTH(F242)=12),(NETWORKDAYS(Lister!$D$23,F242,Lister!$D$7:$D$13)-S242)*N242/NETWORKDAYS(Lister!$D$23,Lister!$E$23,Lister!$D$7:$D$13),IF(AND(E242&lt;DATE(2020,12,1),F242&gt;DATE(2020,12,31)),(NETWORKDAYS(Lister!$D$23,Lister!$E$23,Lister!$D$7:$D$13)-S242)*N242/NETWORKDAYS(Lister!$D$23,Lister!$E$23,Lister!$D$7:$D$13),IF(OR(AND(E242&lt;DATE(2020,12,1),F242&lt;DATE(2020,12,1)),E242&gt;DATE(2020,12,31)),0)))))),0),"")</f>
        <v/>
      </c>
      <c r="AA242" s="50" t="str">
        <f>IFERROR(MAX(IF(OR(O242="",P242="",Q242="",R242="",S242="",T242="",U242=""),"",IF(AND(MONTH(E242)=1,MONTH(F242)=1),(NETWORKDAYS(E242,F242,Lister!$D$7:$D$13)-T242)*N242/NETWORKDAYS(Lister!$D$24,Lister!$E$24,Lister!$D$7:$D$13),IF(AND(MONTH(E242)=1,F242&gt;DATE(2021,1,31)),(NETWORKDAYS(E242,Lister!$E$24,Lister!$D$7:$D$13)-T242)*N242/NETWORKDAYS(Lister!$D$24,Lister!$E$24,Lister!$D$7:$D$13),IF(AND(E242&lt;DATE(2021,1,1),MONTH(F242)=1),(NETWORKDAYS(Lister!$D$24,F242,Lister!$D$7:$D$13)-T242)*N242/NETWORKDAYS(Lister!$D$24,Lister!$E$24,Lister!$D$7:$D$13),IF(AND(E242&lt;DATE(2021,1,1),F242&gt;DATE(2021,1,31)),(NETWORKDAYS(Lister!$D$24,Lister!$E$24,Lister!$D$7:$D$13)-T242)*N242/NETWORKDAYS(Lister!$D$24,Lister!$E$24,Lister!$D$7:$D$13),IF(OR(AND(E242&lt;DATE(2021,1,1),F242&lt;DATE(2021,1,1)),E242&gt;DATE(2021,1,31)),0)))))),0),"")</f>
        <v/>
      </c>
      <c r="AB242" s="50" t="str">
        <f>IFERROR(MAX(IF(OR(O242="",P242="",Q242="",R242="",S242="",T242="",U242=""),"",IF(AND(MONTH(E242)=2,MONTH(F242)=2),(NETWORKDAYS(E242,F242,Lister!$D$7:$D$13)-U242)*N242/NETWORKDAYS(Lister!$D$25,Lister!$E$25,Lister!$D$7:$D$13),IF(AND(E242&lt;DATE(2021,2,1),MONTH(F242)=2),(NETWORKDAYS(Lister!$D$25,F242,Lister!$D$7:$D$13)-U242)*N242/NETWORKDAYS(Lister!$D$25,Lister!$E$25,Lister!$D$7:$D$13),IF(AND(E242&lt;DATE(2021,2,1),F242&lt;DATE(2021,2,1)),0)))),0),"")</f>
        <v/>
      </c>
      <c r="AC242" s="52" t="str">
        <f t="shared" si="18"/>
        <v/>
      </c>
    </row>
    <row r="243" spans="1:29" x14ac:dyDescent="0.35">
      <c r="A243" s="11" t="str">
        <f t="shared" si="19"/>
        <v/>
      </c>
      <c r="B243" s="33"/>
      <c r="C243" s="17"/>
      <c r="D243" s="18"/>
      <c r="E243" s="12"/>
      <c r="F243" s="12"/>
      <c r="G243" s="42" t="str">
        <f>IF(OR(E243="",F243=""),"",NETWORKDAYS(E243,F243,Lister!$D$7:$D$13))</f>
        <v/>
      </c>
      <c r="H243" s="14"/>
      <c r="I243" s="25" t="str">
        <f t="shared" si="15"/>
        <v/>
      </c>
      <c r="J243" s="47"/>
      <c r="K243" s="48"/>
      <c r="L243" s="15"/>
      <c r="M243" s="51" t="str">
        <f t="shared" si="16"/>
        <v/>
      </c>
      <c r="N243" s="49" t="str">
        <f t="shared" si="17"/>
        <v/>
      </c>
      <c r="O243" s="15"/>
      <c r="P243" s="15"/>
      <c r="Q243" s="15"/>
      <c r="R243" s="15"/>
      <c r="S243" s="15"/>
      <c r="T243" s="15"/>
      <c r="U243" s="15"/>
      <c r="V243" s="50" t="str">
        <f>IFERROR(MAX(IF(OR(O243="",P243="",Q243="",R243="",S243="",T243="",U243=""),"",IF(AND(MONTH(E243)=8,MONTH(F243)=8),(NETWORKDAYS(E243,F243,Lister!$D$7:$D$13)-O243)*N243/NETWORKDAYS(Lister!$D$19,Lister!$E$19,Lister!$D$7:$D$13),IF(AND(MONTH(E243)=8,F243&gt;DATE(2020,8,31)),(NETWORKDAYS(E243,Lister!$E$19,Lister!$D$7:$D$13)-O243)*N243/NETWORKDAYS(Lister!$D$19,Lister!$E$19,Lister!$D$7:$D$13),IF(E243&gt;DATE(2020,8,31),0)))),0),"")</f>
        <v/>
      </c>
      <c r="W243" s="50" t="str">
        <f>IFERROR(MAX(IF(OR(O243="",P243="",Q243="",R243="",S243="",T243="",U243=""),"",IF(AND(MONTH(E243)=9,MONTH(F243)=9),(NETWORKDAYS(E243,F243,Lister!$D$7:$D$13)-P243)*N243/NETWORKDAYS(Lister!$D$20,Lister!$E$20,Lister!$D$7:$D$13),IF(AND(MONTH(E243)=9,F243&gt;DATE(2020,9,30)),(NETWORKDAYS(E243,Lister!$E$20,Lister!$D$7:$D$13)-P243)*N243/NETWORKDAYS(Lister!$D$20,Lister!$E$20,Lister!$D$7:$D$13),IF(AND(E243&lt;DATE(2020,9,1),MONTH(F243)=9),(NETWORKDAYS(Lister!$D$20,F243,Lister!$D$7:$D$13)-P243)*N243/NETWORKDAYS(Lister!$D$20,Lister!$E$20,Lister!$D$7:$D$13),IF(AND(E243&lt;DATE(2020,9,1),F243&gt;DATE(2020,9,30)),(NETWORKDAYS(Lister!$D$20,Lister!$E$20,Lister!$D$7:$D$13)-P243)*N243/NETWORKDAYS(Lister!$D$20,Lister!$E$20,Lister!$D$7:$D$13),IF(OR(AND(E243&lt;DATE(2020,9,1),F243&lt;DATE(2020,9,1)),E243&gt;DATE(2020,9,30)),0)))))),0),"")</f>
        <v/>
      </c>
      <c r="X243" s="50" t="str">
        <f>IFERROR(MAX(IF(OR(O243="",P243="",Q243="",R243="",S243="",T243="",U243=""),"",IF(AND(MONTH(E243)=10,MONTH(F243)=10),(NETWORKDAYS(E243,F243,Lister!$D$7:$D$13)-Q243)*N243/NETWORKDAYS(Lister!$D$21,Lister!$E$21,Lister!$D$7:$D$13),IF(AND(MONTH(E243)=10,F243&gt;DATE(2020,10,31)),(NETWORKDAYS(E243,Lister!$E$21,Lister!$D$7:$D$13)-Q243)*N243/NETWORKDAYS(Lister!$D$21,Lister!$E$21,Lister!$D$7:$D$13),IF(AND(E243&lt;DATE(2020,10,1),MONTH(F243)=10),(NETWORKDAYS(Lister!$D$21,F243,Lister!$D$7:$D$13)-Q243)*N243/NETWORKDAYS(Lister!$D$21,Lister!$E$21,Lister!$D$7:$D$13),IF(AND(E243&lt;DATE(2020,31,1),F243&gt;DATE(2020,10,31)),(NETWORKDAYS(Lister!$D$21,Lister!$E$21,Lister!$D$7:$D$13)-Q243)*N243/NETWORKDAYS(Lister!$D$21,Lister!$E$21,Lister!$D$7:$D$13),IF(OR(AND(E243&lt;DATE(2020,10,1),F243&lt;DATE(2020,10,1)),E243&gt;DATE(2020,10,31)),0)))))),0),"")</f>
        <v/>
      </c>
      <c r="Y243" s="50" t="str">
        <f>IFERROR(MAX(IF(OR(O243="",P243="",Q243="",R243="",S243="",T243="",U243=""),"",IF(AND(MONTH(E243)=11,MONTH(F243)=11),(NETWORKDAYS(E243,F243,Lister!$D$7:$D$13)-R243)*N243/NETWORKDAYS(Lister!$D$22,Lister!$E$22,Lister!$D$7:$D$13),IF(AND(MONTH(E243)=11,F243&gt;DATE(2020,11,30)),(NETWORKDAYS(E243,Lister!$E$22,Lister!$D$7:$D$13)-R243)*N243/NETWORKDAYS(Lister!$D$22,Lister!$E$22,Lister!$D$7:$D$13),IF(AND(E243&lt;DATE(2020,11,1),MONTH(F243)=11),(NETWORKDAYS(Lister!$D$22,F243,Lister!$D$7:$D$13)-R243)*N243/NETWORKDAYS(Lister!$D$22,Lister!$E$22,Lister!$D$7:$D$13),IF(AND(E243&lt;DATE(2020,11,1),F243&gt;DATE(2020,11,30)),(NETWORKDAYS(Lister!$D$22,Lister!$E$22,Lister!$D$7:$D$13)-R243)*N243/NETWORKDAYS(Lister!$D$22,Lister!$E$22,Lister!$D$7:$D$13),IF(OR(AND(E243&lt;DATE(2020,11,1),F243&lt;DATE(2020,11,1)),E243&gt;DATE(2020,11,30)),0)))))),0),"")</f>
        <v/>
      </c>
      <c r="Z243" s="50" t="str">
        <f>IFERROR(MAX(IF(OR(O243="",P243="",Q243="",R243="",S243="",T243="",U243=""),"",IF(AND(MONTH(E243)=12,MONTH(F243)=12),(NETWORKDAYS(E243,F243,Lister!$D$7:$D$13)-S243)*N243/NETWORKDAYS(Lister!$D$23,Lister!$E$23,Lister!$D$7:$D$13),IF(AND(MONTH(E243)=12,F243&gt;DATE(2020,12,31)),(NETWORKDAYS(E243,Lister!$E$23,Lister!$D$7:$D$13)-S243)*N243/NETWORKDAYS(Lister!$D$23,Lister!$E$23,Lister!$D$7:$D$13),IF(AND(E243&lt;DATE(2020,12,1),MONTH(F243)=12),(NETWORKDAYS(Lister!$D$23,F243,Lister!$D$7:$D$13)-S243)*N243/NETWORKDAYS(Lister!$D$23,Lister!$E$23,Lister!$D$7:$D$13),IF(AND(E243&lt;DATE(2020,12,1),F243&gt;DATE(2020,12,31)),(NETWORKDAYS(Lister!$D$23,Lister!$E$23,Lister!$D$7:$D$13)-S243)*N243/NETWORKDAYS(Lister!$D$23,Lister!$E$23,Lister!$D$7:$D$13),IF(OR(AND(E243&lt;DATE(2020,12,1),F243&lt;DATE(2020,12,1)),E243&gt;DATE(2020,12,31)),0)))))),0),"")</f>
        <v/>
      </c>
      <c r="AA243" s="50" t="str">
        <f>IFERROR(MAX(IF(OR(O243="",P243="",Q243="",R243="",S243="",T243="",U243=""),"",IF(AND(MONTH(E243)=1,MONTH(F243)=1),(NETWORKDAYS(E243,F243,Lister!$D$7:$D$13)-T243)*N243/NETWORKDAYS(Lister!$D$24,Lister!$E$24,Lister!$D$7:$D$13),IF(AND(MONTH(E243)=1,F243&gt;DATE(2021,1,31)),(NETWORKDAYS(E243,Lister!$E$24,Lister!$D$7:$D$13)-T243)*N243/NETWORKDAYS(Lister!$D$24,Lister!$E$24,Lister!$D$7:$D$13),IF(AND(E243&lt;DATE(2021,1,1),MONTH(F243)=1),(NETWORKDAYS(Lister!$D$24,F243,Lister!$D$7:$D$13)-T243)*N243/NETWORKDAYS(Lister!$D$24,Lister!$E$24,Lister!$D$7:$D$13),IF(AND(E243&lt;DATE(2021,1,1),F243&gt;DATE(2021,1,31)),(NETWORKDAYS(Lister!$D$24,Lister!$E$24,Lister!$D$7:$D$13)-T243)*N243/NETWORKDAYS(Lister!$D$24,Lister!$E$24,Lister!$D$7:$D$13),IF(OR(AND(E243&lt;DATE(2021,1,1),F243&lt;DATE(2021,1,1)),E243&gt;DATE(2021,1,31)),0)))))),0),"")</f>
        <v/>
      </c>
      <c r="AB243" s="50" t="str">
        <f>IFERROR(MAX(IF(OR(O243="",P243="",Q243="",R243="",S243="",T243="",U243=""),"",IF(AND(MONTH(E243)=2,MONTH(F243)=2),(NETWORKDAYS(E243,F243,Lister!$D$7:$D$13)-U243)*N243/NETWORKDAYS(Lister!$D$25,Lister!$E$25,Lister!$D$7:$D$13),IF(AND(E243&lt;DATE(2021,2,1),MONTH(F243)=2),(NETWORKDAYS(Lister!$D$25,F243,Lister!$D$7:$D$13)-U243)*N243/NETWORKDAYS(Lister!$D$25,Lister!$E$25,Lister!$D$7:$D$13),IF(AND(E243&lt;DATE(2021,2,1),F243&lt;DATE(2021,2,1)),0)))),0),"")</f>
        <v/>
      </c>
      <c r="AC243" s="52" t="str">
        <f t="shared" si="18"/>
        <v/>
      </c>
    </row>
    <row r="244" spans="1:29" x14ac:dyDescent="0.35">
      <c r="A244" s="11" t="str">
        <f t="shared" si="19"/>
        <v/>
      </c>
      <c r="B244" s="33"/>
      <c r="C244" s="17"/>
      <c r="D244" s="18"/>
      <c r="E244" s="12"/>
      <c r="F244" s="12"/>
      <c r="G244" s="42" t="str">
        <f>IF(OR(E244="",F244=""),"",NETWORKDAYS(E244,F244,Lister!$D$7:$D$13))</f>
        <v/>
      </c>
      <c r="H244" s="14"/>
      <c r="I244" s="25" t="str">
        <f t="shared" si="15"/>
        <v/>
      </c>
      <c r="J244" s="47"/>
      <c r="K244" s="48"/>
      <c r="L244" s="15"/>
      <c r="M244" s="51" t="str">
        <f t="shared" si="16"/>
        <v/>
      </c>
      <c r="N244" s="49" t="str">
        <f t="shared" si="17"/>
        <v/>
      </c>
      <c r="O244" s="15"/>
      <c r="P244" s="15"/>
      <c r="Q244" s="15"/>
      <c r="R244" s="15"/>
      <c r="S244" s="15"/>
      <c r="T244" s="15"/>
      <c r="U244" s="15"/>
      <c r="V244" s="50" t="str">
        <f>IFERROR(MAX(IF(OR(O244="",P244="",Q244="",R244="",S244="",T244="",U244=""),"",IF(AND(MONTH(E244)=8,MONTH(F244)=8),(NETWORKDAYS(E244,F244,Lister!$D$7:$D$13)-O244)*N244/NETWORKDAYS(Lister!$D$19,Lister!$E$19,Lister!$D$7:$D$13),IF(AND(MONTH(E244)=8,F244&gt;DATE(2020,8,31)),(NETWORKDAYS(E244,Lister!$E$19,Lister!$D$7:$D$13)-O244)*N244/NETWORKDAYS(Lister!$D$19,Lister!$E$19,Lister!$D$7:$D$13),IF(E244&gt;DATE(2020,8,31),0)))),0),"")</f>
        <v/>
      </c>
      <c r="W244" s="50" t="str">
        <f>IFERROR(MAX(IF(OR(O244="",P244="",Q244="",R244="",S244="",T244="",U244=""),"",IF(AND(MONTH(E244)=9,MONTH(F244)=9),(NETWORKDAYS(E244,F244,Lister!$D$7:$D$13)-P244)*N244/NETWORKDAYS(Lister!$D$20,Lister!$E$20,Lister!$D$7:$D$13),IF(AND(MONTH(E244)=9,F244&gt;DATE(2020,9,30)),(NETWORKDAYS(E244,Lister!$E$20,Lister!$D$7:$D$13)-P244)*N244/NETWORKDAYS(Lister!$D$20,Lister!$E$20,Lister!$D$7:$D$13),IF(AND(E244&lt;DATE(2020,9,1),MONTH(F244)=9),(NETWORKDAYS(Lister!$D$20,F244,Lister!$D$7:$D$13)-P244)*N244/NETWORKDAYS(Lister!$D$20,Lister!$E$20,Lister!$D$7:$D$13),IF(AND(E244&lt;DATE(2020,9,1),F244&gt;DATE(2020,9,30)),(NETWORKDAYS(Lister!$D$20,Lister!$E$20,Lister!$D$7:$D$13)-P244)*N244/NETWORKDAYS(Lister!$D$20,Lister!$E$20,Lister!$D$7:$D$13),IF(OR(AND(E244&lt;DATE(2020,9,1),F244&lt;DATE(2020,9,1)),E244&gt;DATE(2020,9,30)),0)))))),0),"")</f>
        <v/>
      </c>
      <c r="X244" s="50" t="str">
        <f>IFERROR(MAX(IF(OR(O244="",P244="",Q244="",R244="",S244="",T244="",U244=""),"",IF(AND(MONTH(E244)=10,MONTH(F244)=10),(NETWORKDAYS(E244,F244,Lister!$D$7:$D$13)-Q244)*N244/NETWORKDAYS(Lister!$D$21,Lister!$E$21,Lister!$D$7:$D$13),IF(AND(MONTH(E244)=10,F244&gt;DATE(2020,10,31)),(NETWORKDAYS(E244,Lister!$E$21,Lister!$D$7:$D$13)-Q244)*N244/NETWORKDAYS(Lister!$D$21,Lister!$E$21,Lister!$D$7:$D$13),IF(AND(E244&lt;DATE(2020,10,1),MONTH(F244)=10),(NETWORKDAYS(Lister!$D$21,F244,Lister!$D$7:$D$13)-Q244)*N244/NETWORKDAYS(Lister!$D$21,Lister!$E$21,Lister!$D$7:$D$13),IF(AND(E244&lt;DATE(2020,31,1),F244&gt;DATE(2020,10,31)),(NETWORKDAYS(Lister!$D$21,Lister!$E$21,Lister!$D$7:$D$13)-Q244)*N244/NETWORKDAYS(Lister!$D$21,Lister!$E$21,Lister!$D$7:$D$13),IF(OR(AND(E244&lt;DATE(2020,10,1),F244&lt;DATE(2020,10,1)),E244&gt;DATE(2020,10,31)),0)))))),0),"")</f>
        <v/>
      </c>
      <c r="Y244" s="50" t="str">
        <f>IFERROR(MAX(IF(OR(O244="",P244="",Q244="",R244="",S244="",T244="",U244=""),"",IF(AND(MONTH(E244)=11,MONTH(F244)=11),(NETWORKDAYS(E244,F244,Lister!$D$7:$D$13)-R244)*N244/NETWORKDAYS(Lister!$D$22,Lister!$E$22,Lister!$D$7:$D$13),IF(AND(MONTH(E244)=11,F244&gt;DATE(2020,11,30)),(NETWORKDAYS(E244,Lister!$E$22,Lister!$D$7:$D$13)-R244)*N244/NETWORKDAYS(Lister!$D$22,Lister!$E$22,Lister!$D$7:$D$13),IF(AND(E244&lt;DATE(2020,11,1),MONTH(F244)=11),(NETWORKDAYS(Lister!$D$22,F244,Lister!$D$7:$D$13)-R244)*N244/NETWORKDAYS(Lister!$D$22,Lister!$E$22,Lister!$D$7:$D$13),IF(AND(E244&lt;DATE(2020,11,1),F244&gt;DATE(2020,11,30)),(NETWORKDAYS(Lister!$D$22,Lister!$E$22,Lister!$D$7:$D$13)-R244)*N244/NETWORKDAYS(Lister!$D$22,Lister!$E$22,Lister!$D$7:$D$13),IF(OR(AND(E244&lt;DATE(2020,11,1),F244&lt;DATE(2020,11,1)),E244&gt;DATE(2020,11,30)),0)))))),0),"")</f>
        <v/>
      </c>
      <c r="Z244" s="50" t="str">
        <f>IFERROR(MAX(IF(OR(O244="",P244="",Q244="",R244="",S244="",T244="",U244=""),"",IF(AND(MONTH(E244)=12,MONTH(F244)=12),(NETWORKDAYS(E244,F244,Lister!$D$7:$D$13)-S244)*N244/NETWORKDAYS(Lister!$D$23,Lister!$E$23,Lister!$D$7:$D$13),IF(AND(MONTH(E244)=12,F244&gt;DATE(2020,12,31)),(NETWORKDAYS(E244,Lister!$E$23,Lister!$D$7:$D$13)-S244)*N244/NETWORKDAYS(Lister!$D$23,Lister!$E$23,Lister!$D$7:$D$13),IF(AND(E244&lt;DATE(2020,12,1),MONTH(F244)=12),(NETWORKDAYS(Lister!$D$23,F244,Lister!$D$7:$D$13)-S244)*N244/NETWORKDAYS(Lister!$D$23,Lister!$E$23,Lister!$D$7:$D$13),IF(AND(E244&lt;DATE(2020,12,1),F244&gt;DATE(2020,12,31)),(NETWORKDAYS(Lister!$D$23,Lister!$E$23,Lister!$D$7:$D$13)-S244)*N244/NETWORKDAYS(Lister!$D$23,Lister!$E$23,Lister!$D$7:$D$13),IF(OR(AND(E244&lt;DATE(2020,12,1),F244&lt;DATE(2020,12,1)),E244&gt;DATE(2020,12,31)),0)))))),0),"")</f>
        <v/>
      </c>
      <c r="AA244" s="50" t="str">
        <f>IFERROR(MAX(IF(OR(O244="",P244="",Q244="",R244="",S244="",T244="",U244=""),"",IF(AND(MONTH(E244)=1,MONTH(F244)=1),(NETWORKDAYS(E244,F244,Lister!$D$7:$D$13)-T244)*N244/NETWORKDAYS(Lister!$D$24,Lister!$E$24,Lister!$D$7:$D$13),IF(AND(MONTH(E244)=1,F244&gt;DATE(2021,1,31)),(NETWORKDAYS(E244,Lister!$E$24,Lister!$D$7:$D$13)-T244)*N244/NETWORKDAYS(Lister!$D$24,Lister!$E$24,Lister!$D$7:$D$13),IF(AND(E244&lt;DATE(2021,1,1),MONTH(F244)=1),(NETWORKDAYS(Lister!$D$24,F244,Lister!$D$7:$D$13)-T244)*N244/NETWORKDAYS(Lister!$D$24,Lister!$E$24,Lister!$D$7:$D$13),IF(AND(E244&lt;DATE(2021,1,1),F244&gt;DATE(2021,1,31)),(NETWORKDAYS(Lister!$D$24,Lister!$E$24,Lister!$D$7:$D$13)-T244)*N244/NETWORKDAYS(Lister!$D$24,Lister!$E$24,Lister!$D$7:$D$13),IF(OR(AND(E244&lt;DATE(2021,1,1),F244&lt;DATE(2021,1,1)),E244&gt;DATE(2021,1,31)),0)))))),0),"")</f>
        <v/>
      </c>
      <c r="AB244" s="50" t="str">
        <f>IFERROR(MAX(IF(OR(O244="",P244="",Q244="",R244="",S244="",T244="",U244=""),"",IF(AND(MONTH(E244)=2,MONTH(F244)=2),(NETWORKDAYS(E244,F244,Lister!$D$7:$D$13)-U244)*N244/NETWORKDAYS(Lister!$D$25,Lister!$E$25,Lister!$D$7:$D$13),IF(AND(E244&lt;DATE(2021,2,1),MONTH(F244)=2),(NETWORKDAYS(Lister!$D$25,F244,Lister!$D$7:$D$13)-U244)*N244/NETWORKDAYS(Lister!$D$25,Lister!$E$25,Lister!$D$7:$D$13),IF(AND(E244&lt;DATE(2021,2,1),F244&lt;DATE(2021,2,1)),0)))),0),"")</f>
        <v/>
      </c>
      <c r="AC244" s="52" t="str">
        <f t="shared" si="18"/>
        <v/>
      </c>
    </row>
    <row r="245" spans="1:29" x14ac:dyDescent="0.35">
      <c r="A245" s="11" t="str">
        <f t="shared" si="19"/>
        <v/>
      </c>
      <c r="B245" s="33"/>
      <c r="C245" s="17"/>
      <c r="D245" s="18"/>
      <c r="E245" s="12"/>
      <c r="F245" s="12"/>
      <c r="G245" s="42" t="str">
        <f>IF(OR(E245="",F245=""),"",NETWORKDAYS(E245,F245,Lister!$D$7:$D$13))</f>
        <v/>
      </c>
      <c r="H245" s="14"/>
      <c r="I245" s="25" t="str">
        <f t="shared" si="15"/>
        <v/>
      </c>
      <c r="J245" s="47"/>
      <c r="K245" s="48"/>
      <c r="L245" s="15"/>
      <c r="M245" s="51" t="str">
        <f t="shared" si="16"/>
        <v/>
      </c>
      <c r="N245" s="49" t="str">
        <f t="shared" si="17"/>
        <v/>
      </c>
      <c r="O245" s="15"/>
      <c r="P245" s="15"/>
      <c r="Q245" s="15"/>
      <c r="R245" s="15"/>
      <c r="S245" s="15"/>
      <c r="T245" s="15"/>
      <c r="U245" s="15"/>
      <c r="V245" s="50" t="str">
        <f>IFERROR(MAX(IF(OR(O245="",P245="",Q245="",R245="",S245="",T245="",U245=""),"",IF(AND(MONTH(E245)=8,MONTH(F245)=8),(NETWORKDAYS(E245,F245,Lister!$D$7:$D$13)-O245)*N245/NETWORKDAYS(Lister!$D$19,Lister!$E$19,Lister!$D$7:$D$13),IF(AND(MONTH(E245)=8,F245&gt;DATE(2020,8,31)),(NETWORKDAYS(E245,Lister!$E$19,Lister!$D$7:$D$13)-O245)*N245/NETWORKDAYS(Lister!$D$19,Lister!$E$19,Lister!$D$7:$D$13),IF(E245&gt;DATE(2020,8,31),0)))),0),"")</f>
        <v/>
      </c>
      <c r="W245" s="50" t="str">
        <f>IFERROR(MAX(IF(OR(O245="",P245="",Q245="",R245="",S245="",T245="",U245=""),"",IF(AND(MONTH(E245)=9,MONTH(F245)=9),(NETWORKDAYS(E245,F245,Lister!$D$7:$D$13)-P245)*N245/NETWORKDAYS(Lister!$D$20,Lister!$E$20,Lister!$D$7:$D$13),IF(AND(MONTH(E245)=9,F245&gt;DATE(2020,9,30)),(NETWORKDAYS(E245,Lister!$E$20,Lister!$D$7:$D$13)-P245)*N245/NETWORKDAYS(Lister!$D$20,Lister!$E$20,Lister!$D$7:$D$13),IF(AND(E245&lt;DATE(2020,9,1),MONTH(F245)=9),(NETWORKDAYS(Lister!$D$20,F245,Lister!$D$7:$D$13)-P245)*N245/NETWORKDAYS(Lister!$D$20,Lister!$E$20,Lister!$D$7:$D$13),IF(AND(E245&lt;DATE(2020,9,1),F245&gt;DATE(2020,9,30)),(NETWORKDAYS(Lister!$D$20,Lister!$E$20,Lister!$D$7:$D$13)-P245)*N245/NETWORKDAYS(Lister!$D$20,Lister!$E$20,Lister!$D$7:$D$13),IF(OR(AND(E245&lt;DATE(2020,9,1),F245&lt;DATE(2020,9,1)),E245&gt;DATE(2020,9,30)),0)))))),0),"")</f>
        <v/>
      </c>
      <c r="X245" s="50" t="str">
        <f>IFERROR(MAX(IF(OR(O245="",P245="",Q245="",R245="",S245="",T245="",U245=""),"",IF(AND(MONTH(E245)=10,MONTH(F245)=10),(NETWORKDAYS(E245,F245,Lister!$D$7:$D$13)-Q245)*N245/NETWORKDAYS(Lister!$D$21,Lister!$E$21,Lister!$D$7:$D$13),IF(AND(MONTH(E245)=10,F245&gt;DATE(2020,10,31)),(NETWORKDAYS(E245,Lister!$E$21,Lister!$D$7:$D$13)-Q245)*N245/NETWORKDAYS(Lister!$D$21,Lister!$E$21,Lister!$D$7:$D$13),IF(AND(E245&lt;DATE(2020,10,1),MONTH(F245)=10),(NETWORKDAYS(Lister!$D$21,F245,Lister!$D$7:$D$13)-Q245)*N245/NETWORKDAYS(Lister!$D$21,Lister!$E$21,Lister!$D$7:$D$13),IF(AND(E245&lt;DATE(2020,31,1),F245&gt;DATE(2020,10,31)),(NETWORKDAYS(Lister!$D$21,Lister!$E$21,Lister!$D$7:$D$13)-Q245)*N245/NETWORKDAYS(Lister!$D$21,Lister!$E$21,Lister!$D$7:$D$13),IF(OR(AND(E245&lt;DATE(2020,10,1),F245&lt;DATE(2020,10,1)),E245&gt;DATE(2020,10,31)),0)))))),0),"")</f>
        <v/>
      </c>
      <c r="Y245" s="50" t="str">
        <f>IFERROR(MAX(IF(OR(O245="",P245="",Q245="",R245="",S245="",T245="",U245=""),"",IF(AND(MONTH(E245)=11,MONTH(F245)=11),(NETWORKDAYS(E245,F245,Lister!$D$7:$D$13)-R245)*N245/NETWORKDAYS(Lister!$D$22,Lister!$E$22,Lister!$D$7:$D$13),IF(AND(MONTH(E245)=11,F245&gt;DATE(2020,11,30)),(NETWORKDAYS(E245,Lister!$E$22,Lister!$D$7:$D$13)-R245)*N245/NETWORKDAYS(Lister!$D$22,Lister!$E$22,Lister!$D$7:$D$13),IF(AND(E245&lt;DATE(2020,11,1),MONTH(F245)=11),(NETWORKDAYS(Lister!$D$22,F245,Lister!$D$7:$D$13)-R245)*N245/NETWORKDAYS(Lister!$D$22,Lister!$E$22,Lister!$D$7:$D$13),IF(AND(E245&lt;DATE(2020,11,1),F245&gt;DATE(2020,11,30)),(NETWORKDAYS(Lister!$D$22,Lister!$E$22,Lister!$D$7:$D$13)-R245)*N245/NETWORKDAYS(Lister!$D$22,Lister!$E$22,Lister!$D$7:$D$13),IF(OR(AND(E245&lt;DATE(2020,11,1),F245&lt;DATE(2020,11,1)),E245&gt;DATE(2020,11,30)),0)))))),0),"")</f>
        <v/>
      </c>
      <c r="Z245" s="50" t="str">
        <f>IFERROR(MAX(IF(OR(O245="",P245="",Q245="",R245="",S245="",T245="",U245=""),"",IF(AND(MONTH(E245)=12,MONTH(F245)=12),(NETWORKDAYS(E245,F245,Lister!$D$7:$D$13)-S245)*N245/NETWORKDAYS(Lister!$D$23,Lister!$E$23,Lister!$D$7:$D$13),IF(AND(MONTH(E245)=12,F245&gt;DATE(2020,12,31)),(NETWORKDAYS(E245,Lister!$E$23,Lister!$D$7:$D$13)-S245)*N245/NETWORKDAYS(Lister!$D$23,Lister!$E$23,Lister!$D$7:$D$13),IF(AND(E245&lt;DATE(2020,12,1),MONTH(F245)=12),(NETWORKDAYS(Lister!$D$23,F245,Lister!$D$7:$D$13)-S245)*N245/NETWORKDAYS(Lister!$D$23,Lister!$E$23,Lister!$D$7:$D$13),IF(AND(E245&lt;DATE(2020,12,1),F245&gt;DATE(2020,12,31)),(NETWORKDAYS(Lister!$D$23,Lister!$E$23,Lister!$D$7:$D$13)-S245)*N245/NETWORKDAYS(Lister!$D$23,Lister!$E$23,Lister!$D$7:$D$13),IF(OR(AND(E245&lt;DATE(2020,12,1),F245&lt;DATE(2020,12,1)),E245&gt;DATE(2020,12,31)),0)))))),0),"")</f>
        <v/>
      </c>
      <c r="AA245" s="50" t="str">
        <f>IFERROR(MAX(IF(OR(O245="",P245="",Q245="",R245="",S245="",T245="",U245=""),"",IF(AND(MONTH(E245)=1,MONTH(F245)=1),(NETWORKDAYS(E245,F245,Lister!$D$7:$D$13)-T245)*N245/NETWORKDAYS(Lister!$D$24,Lister!$E$24,Lister!$D$7:$D$13),IF(AND(MONTH(E245)=1,F245&gt;DATE(2021,1,31)),(NETWORKDAYS(E245,Lister!$E$24,Lister!$D$7:$D$13)-T245)*N245/NETWORKDAYS(Lister!$D$24,Lister!$E$24,Lister!$D$7:$D$13),IF(AND(E245&lt;DATE(2021,1,1),MONTH(F245)=1),(NETWORKDAYS(Lister!$D$24,F245,Lister!$D$7:$D$13)-T245)*N245/NETWORKDAYS(Lister!$D$24,Lister!$E$24,Lister!$D$7:$D$13),IF(AND(E245&lt;DATE(2021,1,1),F245&gt;DATE(2021,1,31)),(NETWORKDAYS(Lister!$D$24,Lister!$E$24,Lister!$D$7:$D$13)-T245)*N245/NETWORKDAYS(Lister!$D$24,Lister!$E$24,Lister!$D$7:$D$13),IF(OR(AND(E245&lt;DATE(2021,1,1),F245&lt;DATE(2021,1,1)),E245&gt;DATE(2021,1,31)),0)))))),0),"")</f>
        <v/>
      </c>
      <c r="AB245" s="50" t="str">
        <f>IFERROR(MAX(IF(OR(O245="",P245="",Q245="",R245="",S245="",T245="",U245=""),"",IF(AND(MONTH(E245)=2,MONTH(F245)=2),(NETWORKDAYS(E245,F245,Lister!$D$7:$D$13)-U245)*N245/NETWORKDAYS(Lister!$D$25,Lister!$E$25,Lister!$D$7:$D$13),IF(AND(E245&lt;DATE(2021,2,1),MONTH(F245)=2),(NETWORKDAYS(Lister!$D$25,F245,Lister!$D$7:$D$13)-U245)*N245/NETWORKDAYS(Lister!$D$25,Lister!$E$25,Lister!$D$7:$D$13),IF(AND(E245&lt;DATE(2021,2,1),F245&lt;DATE(2021,2,1)),0)))),0),"")</f>
        <v/>
      </c>
      <c r="AC245" s="52" t="str">
        <f t="shared" si="18"/>
        <v/>
      </c>
    </row>
    <row r="246" spans="1:29" x14ac:dyDescent="0.35">
      <c r="A246" s="11" t="str">
        <f t="shared" si="19"/>
        <v/>
      </c>
      <c r="B246" s="33"/>
      <c r="C246" s="17"/>
      <c r="D246" s="18"/>
      <c r="E246" s="12"/>
      <c r="F246" s="12"/>
      <c r="G246" s="42" t="str">
        <f>IF(OR(E246="",F246=""),"",NETWORKDAYS(E246,F246,Lister!$D$7:$D$13))</f>
        <v/>
      </c>
      <c r="H246" s="14"/>
      <c r="I246" s="25" t="str">
        <f t="shared" si="15"/>
        <v/>
      </c>
      <c r="J246" s="47"/>
      <c r="K246" s="48"/>
      <c r="L246" s="15"/>
      <c r="M246" s="51" t="str">
        <f t="shared" si="16"/>
        <v/>
      </c>
      <c r="N246" s="49" t="str">
        <f t="shared" si="17"/>
        <v/>
      </c>
      <c r="O246" s="15"/>
      <c r="P246" s="15"/>
      <c r="Q246" s="15"/>
      <c r="R246" s="15"/>
      <c r="S246" s="15"/>
      <c r="T246" s="15"/>
      <c r="U246" s="15"/>
      <c r="V246" s="50" t="str">
        <f>IFERROR(MAX(IF(OR(O246="",P246="",Q246="",R246="",S246="",T246="",U246=""),"",IF(AND(MONTH(E246)=8,MONTH(F246)=8),(NETWORKDAYS(E246,F246,Lister!$D$7:$D$13)-O246)*N246/NETWORKDAYS(Lister!$D$19,Lister!$E$19,Lister!$D$7:$D$13),IF(AND(MONTH(E246)=8,F246&gt;DATE(2020,8,31)),(NETWORKDAYS(E246,Lister!$E$19,Lister!$D$7:$D$13)-O246)*N246/NETWORKDAYS(Lister!$D$19,Lister!$E$19,Lister!$D$7:$D$13),IF(E246&gt;DATE(2020,8,31),0)))),0),"")</f>
        <v/>
      </c>
      <c r="W246" s="50" t="str">
        <f>IFERROR(MAX(IF(OR(O246="",P246="",Q246="",R246="",S246="",T246="",U246=""),"",IF(AND(MONTH(E246)=9,MONTH(F246)=9),(NETWORKDAYS(E246,F246,Lister!$D$7:$D$13)-P246)*N246/NETWORKDAYS(Lister!$D$20,Lister!$E$20,Lister!$D$7:$D$13),IF(AND(MONTH(E246)=9,F246&gt;DATE(2020,9,30)),(NETWORKDAYS(E246,Lister!$E$20,Lister!$D$7:$D$13)-P246)*N246/NETWORKDAYS(Lister!$D$20,Lister!$E$20,Lister!$D$7:$D$13),IF(AND(E246&lt;DATE(2020,9,1),MONTH(F246)=9),(NETWORKDAYS(Lister!$D$20,F246,Lister!$D$7:$D$13)-P246)*N246/NETWORKDAYS(Lister!$D$20,Lister!$E$20,Lister!$D$7:$D$13),IF(AND(E246&lt;DATE(2020,9,1),F246&gt;DATE(2020,9,30)),(NETWORKDAYS(Lister!$D$20,Lister!$E$20,Lister!$D$7:$D$13)-P246)*N246/NETWORKDAYS(Lister!$D$20,Lister!$E$20,Lister!$D$7:$D$13),IF(OR(AND(E246&lt;DATE(2020,9,1),F246&lt;DATE(2020,9,1)),E246&gt;DATE(2020,9,30)),0)))))),0),"")</f>
        <v/>
      </c>
      <c r="X246" s="50" t="str">
        <f>IFERROR(MAX(IF(OR(O246="",P246="",Q246="",R246="",S246="",T246="",U246=""),"",IF(AND(MONTH(E246)=10,MONTH(F246)=10),(NETWORKDAYS(E246,F246,Lister!$D$7:$D$13)-Q246)*N246/NETWORKDAYS(Lister!$D$21,Lister!$E$21,Lister!$D$7:$D$13),IF(AND(MONTH(E246)=10,F246&gt;DATE(2020,10,31)),(NETWORKDAYS(E246,Lister!$E$21,Lister!$D$7:$D$13)-Q246)*N246/NETWORKDAYS(Lister!$D$21,Lister!$E$21,Lister!$D$7:$D$13),IF(AND(E246&lt;DATE(2020,10,1),MONTH(F246)=10),(NETWORKDAYS(Lister!$D$21,F246,Lister!$D$7:$D$13)-Q246)*N246/NETWORKDAYS(Lister!$D$21,Lister!$E$21,Lister!$D$7:$D$13),IF(AND(E246&lt;DATE(2020,31,1),F246&gt;DATE(2020,10,31)),(NETWORKDAYS(Lister!$D$21,Lister!$E$21,Lister!$D$7:$D$13)-Q246)*N246/NETWORKDAYS(Lister!$D$21,Lister!$E$21,Lister!$D$7:$D$13),IF(OR(AND(E246&lt;DATE(2020,10,1),F246&lt;DATE(2020,10,1)),E246&gt;DATE(2020,10,31)),0)))))),0),"")</f>
        <v/>
      </c>
      <c r="Y246" s="50" t="str">
        <f>IFERROR(MAX(IF(OR(O246="",P246="",Q246="",R246="",S246="",T246="",U246=""),"",IF(AND(MONTH(E246)=11,MONTH(F246)=11),(NETWORKDAYS(E246,F246,Lister!$D$7:$D$13)-R246)*N246/NETWORKDAYS(Lister!$D$22,Lister!$E$22,Lister!$D$7:$D$13),IF(AND(MONTH(E246)=11,F246&gt;DATE(2020,11,30)),(NETWORKDAYS(E246,Lister!$E$22,Lister!$D$7:$D$13)-R246)*N246/NETWORKDAYS(Lister!$D$22,Lister!$E$22,Lister!$D$7:$D$13),IF(AND(E246&lt;DATE(2020,11,1),MONTH(F246)=11),(NETWORKDAYS(Lister!$D$22,F246,Lister!$D$7:$D$13)-R246)*N246/NETWORKDAYS(Lister!$D$22,Lister!$E$22,Lister!$D$7:$D$13),IF(AND(E246&lt;DATE(2020,11,1),F246&gt;DATE(2020,11,30)),(NETWORKDAYS(Lister!$D$22,Lister!$E$22,Lister!$D$7:$D$13)-R246)*N246/NETWORKDAYS(Lister!$D$22,Lister!$E$22,Lister!$D$7:$D$13),IF(OR(AND(E246&lt;DATE(2020,11,1),F246&lt;DATE(2020,11,1)),E246&gt;DATE(2020,11,30)),0)))))),0),"")</f>
        <v/>
      </c>
      <c r="Z246" s="50" t="str">
        <f>IFERROR(MAX(IF(OR(O246="",P246="",Q246="",R246="",S246="",T246="",U246=""),"",IF(AND(MONTH(E246)=12,MONTH(F246)=12),(NETWORKDAYS(E246,F246,Lister!$D$7:$D$13)-S246)*N246/NETWORKDAYS(Lister!$D$23,Lister!$E$23,Lister!$D$7:$D$13),IF(AND(MONTH(E246)=12,F246&gt;DATE(2020,12,31)),(NETWORKDAYS(E246,Lister!$E$23,Lister!$D$7:$D$13)-S246)*N246/NETWORKDAYS(Lister!$D$23,Lister!$E$23,Lister!$D$7:$D$13),IF(AND(E246&lt;DATE(2020,12,1),MONTH(F246)=12),(NETWORKDAYS(Lister!$D$23,F246,Lister!$D$7:$D$13)-S246)*N246/NETWORKDAYS(Lister!$D$23,Lister!$E$23,Lister!$D$7:$D$13),IF(AND(E246&lt;DATE(2020,12,1),F246&gt;DATE(2020,12,31)),(NETWORKDAYS(Lister!$D$23,Lister!$E$23,Lister!$D$7:$D$13)-S246)*N246/NETWORKDAYS(Lister!$D$23,Lister!$E$23,Lister!$D$7:$D$13),IF(OR(AND(E246&lt;DATE(2020,12,1),F246&lt;DATE(2020,12,1)),E246&gt;DATE(2020,12,31)),0)))))),0),"")</f>
        <v/>
      </c>
      <c r="AA246" s="50" t="str">
        <f>IFERROR(MAX(IF(OR(O246="",P246="",Q246="",R246="",S246="",T246="",U246=""),"",IF(AND(MONTH(E246)=1,MONTH(F246)=1),(NETWORKDAYS(E246,F246,Lister!$D$7:$D$13)-T246)*N246/NETWORKDAYS(Lister!$D$24,Lister!$E$24,Lister!$D$7:$D$13),IF(AND(MONTH(E246)=1,F246&gt;DATE(2021,1,31)),(NETWORKDAYS(E246,Lister!$E$24,Lister!$D$7:$D$13)-T246)*N246/NETWORKDAYS(Lister!$D$24,Lister!$E$24,Lister!$D$7:$D$13),IF(AND(E246&lt;DATE(2021,1,1),MONTH(F246)=1),(NETWORKDAYS(Lister!$D$24,F246,Lister!$D$7:$D$13)-T246)*N246/NETWORKDAYS(Lister!$D$24,Lister!$E$24,Lister!$D$7:$D$13),IF(AND(E246&lt;DATE(2021,1,1),F246&gt;DATE(2021,1,31)),(NETWORKDAYS(Lister!$D$24,Lister!$E$24,Lister!$D$7:$D$13)-T246)*N246/NETWORKDAYS(Lister!$D$24,Lister!$E$24,Lister!$D$7:$D$13),IF(OR(AND(E246&lt;DATE(2021,1,1),F246&lt;DATE(2021,1,1)),E246&gt;DATE(2021,1,31)),0)))))),0),"")</f>
        <v/>
      </c>
      <c r="AB246" s="50" t="str">
        <f>IFERROR(MAX(IF(OR(O246="",P246="",Q246="",R246="",S246="",T246="",U246=""),"",IF(AND(MONTH(E246)=2,MONTH(F246)=2),(NETWORKDAYS(E246,F246,Lister!$D$7:$D$13)-U246)*N246/NETWORKDAYS(Lister!$D$25,Lister!$E$25,Lister!$D$7:$D$13),IF(AND(E246&lt;DATE(2021,2,1),MONTH(F246)=2),(NETWORKDAYS(Lister!$D$25,F246,Lister!$D$7:$D$13)-U246)*N246/NETWORKDAYS(Lister!$D$25,Lister!$E$25,Lister!$D$7:$D$13),IF(AND(E246&lt;DATE(2021,2,1),F246&lt;DATE(2021,2,1)),0)))),0),"")</f>
        <v/>
      </c>
      <c r="AC246" s="52" t="str">
        <f t="shared" si="18"/>
        <v/>
      </c>
    </row>
    <row r="247" spans="1:29" x14ac:dyDescent="0.35">
      <c r="A247" s="11" t="str">
        <f t="shared" si="19"/>
        <v/>
      </c>
      <c r="B247" s="33"/>
      <c r="C247" s="17"/>
      <c r="D247" s="18"/>
      <c r="E247" s="12"/>
      <c r="F247" s="12"/>
      <c r="G247" s="42" t="str">
        <f>IF(OR(E247="",F247=""),"",NETWORKDAYS(E247,F247,Lister!$D$7:$D$13))</f>
        <v/>
      </c>
      <c r="H247" s="14"/>
      <c r="I247" s="25" t="str">
        <f t="shared" si="15"/>
        <v/>
      </c>
      <c r="J247" s="47"/>
      <c r="K247" s="48"/>
      <c r="L247" s="15"/>
      <c r="M247" s="51" t="str">
        <f t="shared" si="16"/>
        <v/>
      </c>
      <c r="N247" s="49" t="str">
        <f t="shared" si="17"/>
        <v/>
      </c>
      <c r="O247" s="15"/>
      <c r="P247" s="15"/>
      <c r="Q247" s="15"/>
      <c r="R247" s="15"/>
      <c r="S247" s="15"/>
      <c r="T247" s="15"/>
      <c r="U247" s="15"/>
      <c r="V247" s="50" t="str">
        <f>IFERROR(MAX(IF(OR(O247="",P247="",Q247="",R247="",S247="",T247="",U247=""),"",IF(AND(MONTH(E247)=8,MONTH(F247)=8),(NETWORKDAYS(E247,F247,Lister!$D$7:$D$13)-O247)*N247/NETWORKDAYS(Lister!$D$19,Lister!$E$19,Lister!$D$7:$D$13),IF(AND(MONTH(E247)=8,F247&gt;DATE(2020,8,31)),(NETWORKDAYS(E247,Lister!$E$19,Lister!$D$7:$D$13)-O247)*N247/NETWORKDAYS(Lister!$D$19,Lister!$E$19,Lister!$D$7:$D$13),IF(E247&gt;DATE(2020,8,31),0)))),0),"")</f>
        <v/>
      </c>
      <c r="W247" s="50" t="str">
        <f>IFERROR(MAX(IF(OR(O247="",P247="",Q247="",R247="",S247="",T247="",U247=""),"",IF(AND(MONTH(E247)=9,MONTH(F247)=9),(NETWORKDAYS(E247,F247,Lister!$D$7:$D$13)-P247)*N247/NETWORKDAYS(Lister!$D$20,Lister!$E$20,Lister!$D$7:$D$13),IF(AND(MONTH(E247)=9,F247&gt;DATE(2020,9,30)),(NETWORKDAYS(E247,Lister!$E$20,Lister!$D$7:$D$13)-P247)*N247/NETWORKDAYS(Lister!$D$20,Lister!$E$20,Lister!$D$7:$D$13),IF(AND(E247&lt;DATE(2020,9,1),MONTH(F247)=9),(NETWORKDAYS(Lister!$D$20,F247,Lister!$D$7:$D$13)-P247)*N247/NETWORKDAYS(Lister!$D$20,Lister!$E$20,Lister!$D$7:$D$13),IF(AND(E247&lt;DATE(2020,9,1),F247&gt;DATE(2020,9,30)),(NETWORKDAYS(Lister!$D$20,Lister!$E$20,Lister!$D$7:$D$13)-P247)*N247/NETWORKDAYS(Lister!$D$20,Lister!$E$20,Lister!$D$7:$D$13),IF(OR(AND(E247&lt;DATE(2020,9,1),F247&lt;DATE(2020,9,1)),E247&gt;DATE(2020,9,30)),0)))))),0),"")</f>
        <v/>
      </c>
      <c r="X247" s="50" t="str">
        <f>IFERROR(MAX(IF(OR(O247="",P247="",Q247="",R247="",S247="",T247="",U247=""),"",IF(AND(MONTH(E247)=10,MONTH(F247)=10),(NETWORKDAYS(E247,F247,Lister!$D$7:$D$13)-Q247)*N247/NETWORKDAYS(Lister!$D$21,Lister!$E$21,Lister!$D$7:$D$13),IF(AND(MONTH(E247)=10,F247&gt;DATE(2020,10,31)),(NETWORKDAYS(E247,Lister!$E$21,Lister!$D$7:$D$13)-Q247)*N247/NETWORKDAYS(Lister!$D$21,Lister!$E$21,Lister!$D$7:$D$13),IF(AND(E247&lt;DATE(2020,10,1),MONTH(F247)=10),(NETWORKDAYS(Lister!$D$21,F247,Lister!$D$7:$D$13)-Q247)*N247/NETWORKDAYS(Lister!$D$21,Lister!$E$21,Lister!$D$7:$D$13),IF(AND(E247&lt;DATE(2020,31,1),F247&gt;DATE(2020,10,31)),(NETWORKDAYS(Lister!$D$21,Lister!$E$21,Lister!$D$7:$D$13)-Q247)*N247/NETWORKDAYS(Lister!$D$21,Lister!$E$21,Lister!$D$7:$D$13),IF(OR(AND(E247&lt;DATE(2020,10,1),F247&lt;DATE(2020,10,1)),E247&gt;DATE(2020,10,31)),0)))))),0),"")</f>
        <v/>
      </c>
      <c r="Y247" s="50" t="str">
        <f>IFERROR(MAX(IF(OR(O247="",P247="",Q247="",R247="",S247="",T247="",U247=""),"",IF(AND(MONTH(E247)=11,MONTH(F247)=11),(NETWORKDAYS(E247,F247,Lister!$D$7:$D$13)-R247)*N247/NETWORKDAYS(Lister!$D$22,Lister!$E$22,Lister!$D$7:$D$13),IF(AND(MONTH(E247)=11,F247&gt;DATE(2020,11,30)),(NETWORKDAYS(E247,Lister!$E$22,Lister!$D$7:$D$13)-R247)*N247/NETWORKDAYS(Lister!$D$22,Lister!$E$22,Lister!$D$7:$D$13),IF(AND(E247&lt;DATE(2020,11,1),MONTH(F247)=11),(NETWORKDAYS(Lister!$D$22,F247,Lister!$D$7:$D$13)-R247)*N247/NETWORKDAYS(Lister!$D$22,Lister!$E$22,Lister!$D$7:$D$13),IF(AND(E247&lt;DATE(2020,11,1),F247&gt;DATE(2020,11,30)),(NETWORKDAYS(Lister!$D$22,Lister!$E$22,Lister!$D$7:$D$13)-R247)*N247/NETWORKDAYS(Lister!$D$22,Lister!$E$22,Lister!$D$7:$D$13),IF(OR(AND(E247&lt;DATE(2020,11,1),F247&lt;DATE(2020,11,1)),E247&gt;DATE(2020,11,30)),0)))))),0),"")</f>
        <v/>
      </c>
      <c r="Z247" s="50" t="str">
        <f>IFERROR(MAX(IF(OR(O247="",P247="",Q247="",R247="",S247="",T247="",U247=""),"",IF(AND(MONTH(E247)=12,MONTH(F247)=12),(NETWORKDAYS(E247,F247,Lister!$D$7:$D$13)-S247)*N247/NETWORKDAYS(Lister!$D$23,Lister!$E$23,Lister!$D$7:$D$13),IF(AND(MONTH(E247)=12,F247&gt;DATE(2020,12,31)),(NETWORKDAYS(E247,Lister!$E$23,Lister!$D$7:$D$13)-S247)*N247/NETWORKDAYS(Lister!$D$23,Lister!$E$23,Lister!$D$7:$D$13),IF(AND(E247&lt;DATE(2020,12,1),MONTH(F247)=12),(NETWORKDAYS(Lister!$D$23,F247,Lister!$D$7:$D$13)-S247)*N247/NETWORKDAYS(Lister!$D$23,Lister!$E$23,Lister!$D$7:$D$13),IF(AND(E247&lt;DATE(2020,12,1),F247&gt;DATE(2020,12,31)),(NETWORKDAYS(Lister!$D$23,Lister!$E$23,Lister!$D$7:$D$13)-S247)*N247/NETWORKDAYS(Lister!$D$23,Lister!$E$23,Lister!$D$7:$D$13),IF(OR(AND(E247&lt;DATE(2020,12,1),F247&lt;DATE(2020,12,1)),E247&gt;DATE(2020,12,31)),0)))))),0),"")</f>
        <v/>
      </c>
      <c r="AA247" s="50" t="str">
        <f>IFERROR(MAX(IF(OR(O247="",P247="",Q247="",R247="",S247="",T247="",U247=""),"",IF(AND(MONTH(E247)=1,MONTH(F247)=1),(NETWORKDAYS(E247,F247,Lister!$D$7:$D$13)-T247)*N247/NETWORKDAYS(Lister!$D$24,Lister!$E$24,Lister!$D$7:$D$13),IF(AND(MONTH(E247)=1,F247&gt;DATE(2021,1,31)),(NETWORKDAYS(E247,Lister!$E$24,Lister!$D$7:$D$13)-T247)*N247/NETWORKDAYS(Lister!$D$24,Lister!$E$24,Lister!$D$7:$D$13),IF(AND(E247&lt;DATE(2021,1,1),MONTH(F247)=1),(NETWORKDAYS(Lister!$D$24,F247,Lister!$D$7:$D$13)-T247)*N247/NETWORKDAYS(Lister!$D$24,Lister!$E$24,Lister!$D$7:$D$13),IF(AND(E247&lt;DATE(2021,1,1),F247&gt;DATE(2021,1,31)),(NETWORKDAYS(Lister!$D$24,Lister!$E$24,Lister!$D$7:$D$13)-T247)*N247/NETWORKDAYS(Lister!$D$24,Lister!$E$24,Lister!$D$7:$D$13),IF(OR(AND(E247&lt;DATE(2021,1,1),F247&lt;DATE(2021,1,1)),E247&gt;DATE(2021,1,31)),0)))))),0),"")</f>
        <v/>
      </c>
      <c r="AB247" s="50" t="str">
        <f>IFERROR(MAX(IF(OR(O247="",P247="",Q247="",R247="",S247="",T247="",U247=""),"",IF(AND(MONTH(E247)=2,MONTH(F247)=2),(NETWORKDAYS(E247,F247,Lister!$D$7:$D$13)-U247)*N247/NETWORKDAYS(Lister!$D$25,Lister!$E$25,Lister!$D$7:$D$13),IF(AND(E247&lt;DATE(2021,2,1),MONTH(F247)=2),(NETWORKDAYS(Lister!$D$25,F247,Lister!$D$7:$D$13)-U247)*N247/NETWORKDAYS(Lister!$D$25,Lister!$E$25,Lister!$D$7:$D$13),IF(AND(E247&lt;DATE(2021,2,1),F247&lt;DATE(2021,2,1)),0)))),0),"")</f>
        <v/>
      </c>
      <c r="AC247" s="52" t="str">
        <f t="shared" si="18"/>
        <v/>
      </c>
    </row>
    <row r="248" spans="1:29" x14ac:dyDescent="0.35">
      <c r="A248" s="11" t="str">
        <f t="shared" si="19"/>
        <v/>
      </c>
      <c r="B248" s="33"/>
      <c r="C248" s="17"/>
      <c r="D248" s="18"/>
      <c r="E248" s="12"/>
      <c r="F248" s="12"/>
      <c r="G248" s="42" t="str">
        <f>IF(OR(E248="",F248=""),"",NETWORKDAYS(E248,F248,Lister!$D$7:$D$13))</f>
        <v/>
      </c>
      <c r="H248" s="14"/>
      <c r="I248" s="25" t="str">
        <f t="shared" si="15"/>
        <v/>
      </c>
      <c r="J248" s="47"/>
      <c r="K248" s="48"/>
      <c r="L248" s="15"/>
      <c r="M248" s="51" t="str">
        <f t="shared" si="16"/>
        <v/>
      </c>
      <c r="N248" s="49" t="str">
        <f t="shared" si="17"/>
        <v/>
      </c>
      <c r="O248" s="15"/>
      <c r="P248" s="15"/>
      <c r="Q248" s="15"/>
      <c r="R248" s="15"/>
      <c r="S248" s="15"/>
      <c r="T248" s="15"/>
      <c r="U248" s="15"/>
      <c r="V248" s="50" t="str">
        <f>IFERROR(MAX(IF(OR(O248="",P248="",Q248="",R248="",S248="",T248="",U248=""),"",IF(AND(MONTH(E248)=8,MONTH(F248)=8),(NETWORKDAYS(E248,F248,Lister!$D$7:$D$13)-O248)*N248/NETWORKDAYS(Lister!$D$19,Lister!$E$19,Lister!$D$7:$D$13),IF(AND(MONTH(E248)=8,F248&gt;DATE(2020,8,31)),(NETWORKDAYS(E248,Lister!$E$19,Lister!$D$7:$D$13)-O248)*N248/NETWORKDAYS(Lister!$D$19,Lister!$E$19,Lister!$D$7:$D$13),IF(E248&gt;DATE(2020,8,31),0)))),0),"")</f>
        <v/>
      </c>
      <c r="W248" s="50" t="str">
        <f>IFERROR(MAX(IF(OR(O248="",P248="",Q248="",R248="",S248="",T248="",U248=""),"",IF(AND(MONTH(E248)=9,MONTH(F248)=9),(NETWORKDAYS(E248,F248,Lister!$D$7:$D$13)-P248)*N248/NETWORKDAYS(Lister!$D$20,Lister!$E$20,Lister!$D$7:$D$13),IF(AND(MONTH(E248)=9,F248&gt;DATE(2020,9,30)),(NETWORKDAYS(E248,Lister!$E$20,Lister!$D$7:$D$13)-P248)*N248/NETWORKDAYS(Lister!$D$20,Lister!$E$20,Lister!$D$7:$D$13),IF(AND(E248&lt;DATE(2020,9,1),MONTH(F248)=9),(NETWORKDAYS(Lister!$D$20,F248,Lister!$D$7:$D$13)-P248)*N248/NETWORKDAYS(Lister!$D$20,Lister!$E$20,Lister!$D$7:$D$13),IF(AND(E248&lt;DATE(2020,9,1),F248&gt;DATE(2020,9,30)),(NETWORKDAYS(Lister!$D$20,Lister!$E$20,Lister!$D$7:$D$13)-P248)*N248/NETWORKDAYS(Lister!$D$20,Lister!$E$20,Lister!$D$7:$D$13),IF(OR(AND(E248&lt;DATE(2020,9,1),F248&lt;DATE(2020,9,1)),E248&gt;DATE(2020,9,30)),0)))))),0),"")</f>
        <v/>
      </c>
      <c r="X248" s="50" t="str">
        <f>IFERROR(MAX(IF(OR(O248="",P248="",Q248="",R248="",S248="",T248="",U248=""),"",IF(AND(MONTH(E248)=10,MONTH(F248)=10),(NETWORKDAYS(E248,F248,Lister!$D$7:$D$13)-Q248)*N248/NETWORKDAYS(Lister!$D$21,Lister!$E$21,Lister!$D$7:$D$13),IF(AND(MONTH(E248)=10,F248&gt;DATE(2020,10,31)),(NETWORKDAYS(E248,Lister!$E$21,Lister!$D$7:$D$13)-Q248)*N248/NETWORKDAYS(Lister!$D$21,Lister!$E$21,Lister!$D$7:$D$13),IF(AND(E248&lt;DATE(2020,10,1),MONTH(F248)=10),(NETWORKDAYS(Lister!$D$21,F248,Lister!$D$7:$D$13)-Q248)*N248/NETWORKDAYS(Lister!$D$21,Lister!$E$21,Lister!$D$7:$D$13),IF(AND(E248&lt;DATE(2020,31,1),F248&gt;DATE(2020,10,31)),(NETWORKDAYS(Lister!$D$21,Lister!$E$21,Lister!$D$7:$D$13)-Q248)*N248/NETWORKDAYS(Lister!$D$21,Lister!$E$21,Lister!$D$7:$D$13),IF(OR(AND(E248&lt;DATE(2020,10,1),F248&lt;DATE(2020,10,1)),E248&gt;DATE(2020,10,31)),0)))))),0),"")</f>
        <v/>
      </c>
      <c r="Y248" s="50" t="str">
        <f>IFERROR(MAX(IF(OR(O248="",P248="",Q248="",R248="",S248="",T248="",U248=""),"",IF(AND(MONTH(E248)=11,MONTH(F248)=11),(NETWORKDAYS(E248,F248,Lister!$D$7:$D$13)-R248)*N248/NETWORKDAYS(Lister!$D$22,Lister!$E$22,Lister!$D$7:$D$13),IF(AND(MONTH(E248)=11,F248&gt;DATE(2020,11,30)),(NETWORKDAYS(E248,Lister!$E$22,Lister!$D$7:$D$13)-R248)*N248/NETWORKDAYS(Lister!$D$22,Lister!$E$22,Lister!$D$7:$D$13),IF(AND(E248&lt;DATE(2020,11,1),MONTH(F248)=11),(NETWORKDAYS(Lister!$D$22,F248,Lister!$D$7:$D$13)-R248)*N248/NETWORKDAYS(Lister!$D$22,Lister!$E$22,Lister!$D$7:$D$13),IF(AND(E248&lt;DATE(2020,11,1),F248&gt;DATE(2020,11,30)),(NETWORKDAYS(Lister!$D$22,Lister!$E$22,Lister!$D$7:$D$13)-R248)*N248/NETWORKDAYS(Lister!$D$22,Lister!$E$22,Lister!$D$7:$D$13),IF(OR(AND(E248&lt;DATE(2020,11,1),F248&lt;DATE(2020,11,1)),E248&gt;DATE(2020,11,30)),0)))))),0),"")</f>
        <v/>
      </c>
      <c r="Z248" s="50" t="str">
        <f>IFERROR(MAX(IF(OR(O248="",P248="",Q248="",R248="",S248="",T248="",U248=""),"",IF(AND(MONTH(E248)=12,MONTH(F248)=12),(NETWORKDAYS(E248,F248,Lister!$D$7:$D$13)-S248)*N248/NETWORKDAYS(Lister!$D$23,Lister!$E$23,Lister!$D$7:$D$13),IF(AND(MONTH(E248)=12,F248&gt;DATE(2020,12,31)),(NETWORKDAYS(E248,Lister!$E$23,Lister!$D$7:$D$13)-S248)*N248/NETWORKDAYS(Lister!$D$23,Lister!$E$23,Lister!$D$7:$D$13),IF(AND(E248&lt;DATE(2020,12,1),MONTH(F248)=12),(NETWORKDAYS(Lister!$D$23,F248,Lister!$D$7:$D$13)-S248)*N248/NETWORKDAYS(Lister!$D$23,Lister!$E$23,Lister!$D$7:$D$13),IF(AND(E248&lt;DATE(2020,12,1),F248&gt;DATE(2020,12,31)),(NETWORKDAYS(Lister!$D$23,Lister!$E$23,Lister!$D$7:$D$13)-S248)*N248/NETWORKDAYS(Lister!$D$23,Lister!$E$23,Lister!$D$7:$D$13),IF(OR(AND(E248&lt;DATE(2020,12,1),F248&lt;DATE(2020,12,1)),E248&gt;DATE(2020,12,31)),0)))))),0),"")</f>
        <v/>
      </c>
      <c r="AA248" s="50" t="str">
        <f>IFERROR(MAX(IF(OR(O248="",P248="",Q248="",R248="",S248="",T248="",U248=""),"",IF(AND(MONTH(E248)=1,MONTH(F248)=1),(NETWORKDAYS(E248,F248,Lister!$D$7:$D$13)-T248)*N248/NETWORKDAYS(Lister!$D$24,Lister!$E$24,Lister!$D$7:$D$13),IF(AND(MONTH(E248)=1,F248&gt;DATE(2021,1,31)),(NETWORKDAYS(E248,Lister!$E$24,Lister!$D$7:$D$13)-T248)*N248/NETWORKDAYS(Lister!$D$24,Lister!$E$24,Lister!$D$7:$D$13),IF(AND(E248&lt;DATE(2021,1,1),MONTH(F248)=1),(NETWORKDAYS(Lister!$D$24,F248,Lister!$D$7:$D$13)-T248)*N248/NETWORKDAYS(Lister!$D$24,Lister!$E$24,Lister!$D$7:$D$13),IF(AND(E248&lt;DATE(2021,1,1),F248&gt;DATE(2021,1,31)),(NETWORKDAYS(Lister!$D$24,Lister!$E$24,Lister!$D$7:$D$13)-T248)*N248/NETWORKDAYS(Lister!$D$24,Lister!$E$24,Lister!$D$7:$D$13),IF(OR(AND(E248&lt;DATE(2021,1,1),F248&lt;DATE(2021,1,1)),E248&gt;DATE(2021,1,31)),0)))))),0),"")</f>
        <v/>
      </c>
      <c r="AB248" s="50" t="str">
        <f>IFERROR(MAX(IF(OR(O248="",P248="",Q248="",R248="",S248="",T248="",U248=""),"",IF(AND(MONTH(E248)=2,MONTH(F248)=2),(NETWORKDAYS(E248,F248,Lister!$D$7:$D$13)-U248)*N248/NETWORKDAYS(Lister!$D$25,Lister!$E$25,Lister!$D$7:$D$13),IF(AND(E248&lt;DATE(2021,2,1),MONTH(F248)=2),(NETWORKDAYS(Lister!$D$25,F248,Lister!$D$7:$D$13)-U248)*N248/NETWORKDAYS(Lister!$D$25,Lister!$E$25,Lister!$D$7:$D$13),IF(AND(E248&lt;DATE(2021,2,1),F248&lt;DATE(2021,2,1)),0)))),0),"")</f>
        <v/>
      </c>
      <c r="AC248" s="52" t="str">
        <f t="shared" si="18"/>
        <v/>
      </c>
    </row>
    <row r="249" spans="1:29" x14ac:dyDescent="0.35">
      <c r="A249" s="11" t="str">
        <f t="shared" si="19"/>
        <v/>
      </c>
      <c r="B249" s="33"/>
      <c r="C249" s="17"/>
      <c r="D249" s="18"/>
      <c r="E249" s="12"/>
      <c r="F249" s="12"/>
      <c r="G249" s="42" t="str">
        <f>IF(OR(E249="",F249=""),"",NETWORKDAYS(E249,F249,Lister!$D$7:$D$13))</f>
        <v/>
      </c>
      <c r="H249" s="14"/>
      <c r="I249" s="25" t="str">
        <f t="shared" si="15"/>
        <v/>
      </c>
      <c r="J249" s="47"/>
      <c r="K249" s="48"/>
      <c r="L249" s="15"/>
      <c r="M249" s="51" t="str">
        <f t="shared" si="16"/>
        <v/>
      </c>
      <c r="N249" s="49" t="str">
        <f t="shared" si="17"/>
        <v/>
      </c>
      <c r="O249" s="15"/>
      <c r="P249" s="15"/>
      <c r="Q249" s="15"/>
      <c r="R249" s="15"/>
      <c r="S249" s="15"/>
      <c r="T249" s="15"/>
      <c r="U249" s="15"/>
      <c r="V249" s="50" t="str">
        <f>IFERROR(MAX(IF(OR(O249="",P249="",Q249="",R249="",S249="",T249="",U249=""),"",IF(AND(MONTH(E249)=8,MONTH(F249)=8),(NETWORKDAYS(E249,F249,Lister!$D$7:$D$13)-O249)*N249/NETWORKDAYS(Lister!$D$19,Lister!$E$19,Lister!$D$7:$D$13),IF(AND(MONTH(E249)=8,F249&gt;DATE(2020,8,31)),(NETWORKDAYS(E249,Lister!$E$19,Lister!$D$7:$D$13)-O249)*N249/NETWORKDAYS(Lister!$D$19,Lister!$E$19,Lister!$D$7:$D$13),IF(E249&gt;DATE(2020,8,31),0)))),0),"")</f>
        <v/>
      </c>
      <c r="W249" s="50" t="str">
        <f>IFERROR(MAX(IF(OR(O249="",P249="",Q249="",R249="",S249="",T249="",U249=""),"",IF(AND(MONTH(E249)=9,MONTH(F249)=9),(NETWORKDAYS(E249,F249,Lister!$D$7:$D$13)-P249)*N249/NETWORKDAYS(Lister!$D$20,Lister!$E$20,Lister!$D$7:$D$13),IF(AND(MONTH(E249)=9,F249&gt;DATE(2020,9,30)),(NETWORKDAYS(E249,Lister!$E$20,Lister!$D$7:$D$13)-P249)*N249/NETWORKDAYS(Lister!$D$20,Lister!$E$20,Lister!$D$7:$D$13),IF(AND(E249&lt;DATE(2020,9,1),MONTH(F249)=9),(NETWORKDAYS(Lister!$D$20,F249,Lister!$D$7:$D$13)-P249)*N249/NETWORKDAYS(Lister!$D$20,Lister!$E$20,Lister!$D$7:$D$13),IF(AND(E249&lt;DATE(2020,9,1),F249&gt;DATE(2020,9,30)),(NETWORKDAYS(Lister!$D$20,Lister!$E$20,Lister!$D$7:$D$13)-P249)*N249/NETWORKDAYS(Lister!$D$20,Lister!$E$20,Lister!$D$7:$D$13),IF(OR(AND(E249&lt;DATE(2020,9,1),F249&lt;DATE(2020,9,1)),E249&gt;DATE(2020,9,30)),0)))))),0),"")</f>
        <v/>
      </c>
      <c r="X249" s="50" t="str">
        <f>IFERROR(MAX(IF(OR(O249="",P249="",Q249="",R249="",S249="",T249="",U249=""),"",IF(AND(MONTH(E249)=10,MONTH(F249)=10),(NETWORKDAYS(E249,F249,Lister!$D$7:$D$13)-Q249)*N249/NETWORKDAYS(Lister!$D$21,Lister!$E$21,Lister!$D$7:$D$13),IF(AND(MONTH(E249)=10,F249&gt;DATE(2020,10,31)),(NETWORKDAYS(E249,Lister!$E$21,Lister!$D$7:$D$13)-Q249)*N249/NETWORKDAYS(Lister!$D$21,Lister!$E$21,Lister!$D$7:$D$13),IF(AND(E249&lt;DATE(2020,10,1),MONTH(F249)=10),(NETWORKDAYS(Lister!$D$21,F249,Lister!$D$7:$D$13)-Q249)*N249/NETWORKDAYS(Lister!$D$21,Lister!$E$21,Lister!$D$7:$D$13),IF(AND(E249&lt;DATE(2020,31,1),F249&gt;DATE(2020,10,31)),(NETWORKDAYS(Lister!$D$21,Lister!$E$21,Lister!$D$7:$D$13)-Q249)*N249/NETWORKDAYS(Lister!$D$21,Lister!$E$21,Lister!$D$7:$D$13),IF(OR(AND(E249&lt;DATE(2020,10,1),F249&lt;DATE(2020,10,1)),E249&gt;DATE(2020,10,31)),0)))))),0),"")</f>
        <v/>
      </c>
      <c r="Y249" s="50" t="str">
        <f>IFERROR(MAX(IF(OR(O249="",P249="",Q249="",R249="",S249="",T249="",U249=""),"",IF(AND(MONTH(E249)=11,MONTH(F249)=11),(NETWORKDAYS(E249,F249,Lister!$D$7:$D$13)-R249)*N249/NETWORKDAYS(Lister!$D$22,Lister!$E$22,Lister!$D$7:$D$13),IF(AND(MONTH(E249)=11,F249&gt;DATE(2020,11,30)),(NETWORKDAYS(E249,Lister!$E$22,Lister!$D$7:$D$13)-R249)*N249/NETWORKDAYS(Lister!$D$22,Lister!$E$22,Lister!$D$7:$D$13),IF(AND(E249&lt;DATE(2020,11,1),MONTH(F249)=11),(NETWORKDAYS(Lister!$D$22,F249,Lister!$D$7:$D$13)-R249)*N249/NETWORKDAYS(Lister!$D$22,Lister!$E$22,Lister!$D$7:$D$13),IF(AND(E249&lt;DATE(2020,11,1),F249&gt;DATE(2020,11,30)),(NETWORKDAYS(Lister!$D$22,Lister!$E$22,Lister!$D$7:$D$13)-R249)*N249/NETWORKDAYS(Lister!$D$22,Lister!$E$22,Lister!$D$7:$D$13),IF(OR(AND(E249&lt;DATE(2020,11,1),F249&lt;DATE(2020,11,1)),E249&gt;DATE(2020,11,30)),0)))))),0),"")</f>
        <v/>
      </c>
      <c r="Z249" s="50" t="str">
        <f>IFERROR(MAX(IF(OR(O249="",P249="",Q249="",R249="",S249="",T249="",U249=""),"",IF(AND(MONTH(E249)=12,MONTH(F249)=12),(NETWORKDAYS(E249,F249,Lister!$D$7:$D$13)-S249)*N249/NETWORKDAYS(Lister!$D$23,Lister!$E$23,Lister!$D$7:$D$13),IF(AND(MONTH(E249)=12,F249&gt;DATE(2020,12,31)),(NETWORKDAYS(E249,Lister!$E$23,Lister!$D$7:$D$13)-S249)*N249/NETWORKDAYS(Lister!$D$23,Lister!$E$23,Lister!$D$7:$D$13),IF(AND(E249&lt;DATE(2020,12,1),MONTH(F249)=12),(NETWORKDAYS(Lister!$D$23,F249,Lister!$D$7:$D$13)-S249)*N249/NETWORKDAYS(Lister!$D$23,Lister!$E$23,Lister!$D$7:$D$13),IF(AND(E249&lt;DATE(2020,12,1),F249&gt;DATE(2020,12,31)),(NETWORKDAYS(Lister!$D$23,Lister!$E$23,Lister!$D$7:$D$13)-S249)*N249/NETWORKDAYS(Lister!$D$23,Lister!$E$23,Lister!$D$7:$D$13),IF(OR(AND(E249&lt;DATE(2020,12,1),F249&lt;DATE(2020,12,1)),E249&gt;DATE(2020,12,31)),0)))))),0),"")</f>
        <v/>
      </c>
      <c r="AA249" s="50" t="str">
        <f>IFERROR(MAX(IF(OR(O249="",P249="",Q249="",R249="",S249="",T249="",U249=""),"",IF(AND(MONTH(E249)=1,MONTH(F249)=1),(NETWORKDAYS(E249,F249,Lister!$D$7:$D$13)-T249)*N249/NETWORKDAYS(Lister!$D$24,Lister!$E$24,Lister!$D$7:$D$13),IF(AND(MONTH(E249)=1,F249&gt;DATE(2021,1,31)),(NETWORKDAYS(E249,Lister!$E$24,Lister!$D$7:$D$13)-T249)*N249/NETWORKDAYS(Lister!$D$24,Lister!$E$24,Lister!$D$7:$D$13),IF(AND(E249&lt;DATE(2021,1,1),MONTH(F249)=1),(NETWORKDAYS(Lister!$D$24,F249,Lister!$D$7:$D$13)-T249)*N249/NETWORKDAYS(Lister!$D$24,Lister!$E$24,Lister!$D$7:$D$13),IF(AND(E249&lt;DATE(2021,1,1),F249&gt;DATE(2021,1,31)),(NETWORKDAYS(Lister!$D$24,Lister!$E$24,Lister!$D$7:$D$13)-T249)*N249/NETWORKDAYS(Lister!$D$24,Lister!$E$24,Lister!$D$7:$D$13),IF(OR(AND(E249&lt;DATE(2021,1,1),F249&lt;DATE(2021,1,1)),E249&gt;DATE(2021,1,31)),0)))))),0),"")</f>
        <v/>
      </c>
      <c r="AB249" s="50" t="str">
        <f>IFERROR(MAX(IF(OR(O249="",P249="",Q249="",R249="",S249="",T249="",U249=""),"",IF(AND(MONTH(E249)=2,MONTH(F249)=2),(NETWORKDAYS(E249,F249,Lister!$D$7:$D$13)-U249)*N249/NETWORKDAYS(Lister!$D$25,Lister!$E$25,Lister!$D$7:$D$13),IF(AND(E249&lt;DATE(2021,2,1),MONTH(F249)=2),(NETWORKDAYS(Lister!$D$25,F249,Lister!$D$7:$D$13)-U249)*N249/NETWORKDAYS(Lister!$D$25,Lister!$E$25,Lister!$D$7:$D$13),IF(AND(E249&lt;DATE(2021,2,1),F249&lt;DATE(2021,2,1)),0)))),0),"")</f>
        <v/>
      </c>
      <c r="AC249" s="52" t="str">
        <f t="shared" si="18"/>
        <v/>
      </c>
    </row>
    <row r="250" spans="1:29" x14ac:dyDescent="0.35">
      <c r="A250" s="11" t="str">
        <f t="shared" si="19"/>
        <v/>
      </c>
      <c r="B250" s="33"/>
      <c r="C250" s="17"/>
      <c r="D250" s="18"/>
      <c r="E250" s="12"/>
      <c r="F250" s="12"/>
      <c r="G250" s="42" t="str">
        <f>IF(OR(E250="",F250=""),"",NETWORKDAYS(E250,F250,Lister!$D$7:$D$13))</f>
        <v/>
      </c>
      <c r="H250" s="14"/>
      <c r="I250" s="25" t="str">
        <f t="shared" si="15"/>
        <v/>
      </c>
      <c r="J250" s="47"/>
      <c r="K250" s="48"/>
      <c r="L250" s="15"/>
      <c r="M250" s="51" t="str">
        <f t="shared" si="16"/>
        <v/>
      </c>
      <c r="N250" s="49" t="str">
        <f t="shared" si="17"/>
        <v/>
      </c>
      <c r="O250" s="15"/>
      <c r="P250" s="15"/>
      <c r="Q250" s="15"/>
      <c r="R250" s="15"/>
      <c r="S250" s="15"/>
      <c r="T250" s="15"/>
      <c r="U250" s="15"/>
      <c r="V250" s="50" t="str">
        <f>IFERROR(MAX(IF(OR(O250="",P250="",Q250="",R250="",S250="",T250="",U250=""),"",IF(AND(MONTH(E250)=8,MONTH(F250)=8),(NETWORKDAYS(E250,F250,Lister!$D$7:$D$13)-O250)*N250/NETWORKDAYS(Lister!$D$19,Lister!$E$19,Lister!$D$7:$D$13),IF(AND(MONTH(E250)=8,F250&gt;DATE(2020,8,31)),(NETWORKDAYS(E250,Lister!$E$19,Lister!$D$7:$D$13)-O250)*N250/NETWORKDAYS(Lister!$D$19,Lister!$E$19,Lister!$D$7:$D$13),IF(E250&gt;DATE(2020,8,31),0)))),0),"")</f>
        <v/>
      </c>
      <c r="W250" s="50" t="str">
        <f>IFERROR(MAX(IF(OR(O250="",P250="",Q250="",R250="",S250="",T250="",U250=""),"",IF(AND(MONTH(E250)=9,MONTH(F250)=9),(NETWORKDAYS(E250,F250,Lister!$D$7:$D$13)-P250)*N250/NETWORKDAYS(Lister!$D$20,Lister!$E$20,Lister!$D$7:$D$13),IF(AND(MONTH(E250)=9,F250&gt;DATE(2020,9,30)),(NETWORKDAYS(E250,Lister!$E$20,Lister!$D$7:$D$13)-P250)*N250/NETWORKDAYS(Lister!$D$20,Lister!$E$20,Lister!$D$7:$D$13),IF(AND(E250&lt;DATE(2020,9,1),MONTH(F250)=9),(NETWORKDAYS(Lister!$D$20,F250,Lister!$D$7:$D$13)-P250)*N250/NETWORKDAYS(Lister!$D$20,Lister!$E$20,Lister!$D$7:$D$13),IF(AND(E250&lt;DATE(2020,9,1),F250&gt;DATE(2020,9,30)),(NETWORKDAYS(Lister!$D$20,Lister!$E$20,Lister!$D$7:$D$13)-P250)*N250/NETWORKDAYS(Lister!$D$20,Lister!$E$20,Lister!$D$7:$D$13),IF(OR(AND(E250&lt;DATE(2020,9,1),F250&lt;DATE(2020,9,1)),E250&gt;DATE(2020,9,30)),0)))))),0),"")</f>
        <v/>
      </c>
      <c r="X250" s="50" t="str">
        <f>IFERROR(MAX(IF(OR(O250="",P250="",Q250="",R250="",S250="",T250="",U250=""),"",IF(AND(MONTH(E250)=10,MONTH(F250)=10),(NETWORKDAYS(E250,F250,Lister!$D$7:$D$13)-Q250)*N250/NETWORKDAYS(Lister!$D$21,Lister!$E$21,Lister!$D$7:$D$13),IF(AND(MONTH(E250)=10,F250&gt;DATE(2020,10,31)),(NETWORKDAYS(E250,Lister!$E$21,Lister!$D$7:$D$13)-Q250)*N250/NETWORKDAYS(Lister!$D$21,Lister!$E$21,Lister!$D$7:$D$13),IF(AND(E250&lt;DATE(2020,10,1),MONTH(F250)=10),(NETWORKDAYS(Lister!$D$21,F250,Lister!$D$7:$D$13)-Q250)*N250/NETWORKDAYS(Lister!$D$21,Lister!$E$21,Lister!$D$7:$D$13),IF(AND(E250&lt;DATE(2020,31,1),F250&gt;DATE(2020,10,31)),(NETWORKDAYS(Lister!$D$21,Lister!$E$21,Lister!$D$7:$D$13)-Q250)*N250/NETWORKDAYS(Lister!$D$21,Lister!$E$21,Lister!$D$7:$D$13),IF(OR(AND(E250&lt;DATE(2020,10,1),F250&lt;DATE(2020,10,1)),E250&gt;DATE(2020,10,31)),0)))))),0),"")</f>
        <v/>
      </c>
      <c r="Y250" s="50" t="str">
        <f>IFERROR(MAX(IF(OR(O250="",P250="",Q250="",R250="",S250="",T250="",U250=""),"",IF(AND(MONTH(E250)=11,MONTH(F250)=11),(NETWORKDAYS(E250,F250,Lister!$D$7:$D$13)-R250)*N250/NETWORKDAYS(Lister!$D$22,Lister!$E$22,Lister!$D$7:$D$13),IF(AND(MONTH(E250)=11,F250&gt;DATE(2020,11,30)),(NETWORKDAYS(E250,Lister!$E$22,Lister!$D$7:$D$13)-R250)*N250/NETWORKDAYS(Lister!$D$22,Lister!$E$22,Lister!$D$7:$D$13),IF(AND(E250&lt;DATE(2020,11,1),MONTH(F250)=11),(NETWORKDAYS(Lister!$D$22,F250,Lister!$D$7:$D$13)-R250)*N250/NETWORKDAYS(Lister!$D$22,Lister!$E$22,Lister!$D$7:$D$13),IF(AND(E250&lt;DATE(2020,11,1),F250&gt;DATE(2020,11,30)),(NETWORKDAYS(Lister!$D$22,Lister!$E$22,Lister!$D$7:$D$13)-R250)*N250/NETWORKDAYS(Lister!$D$22,Lister!$E$22,Lister!$D$7:$D$13),IF(OR(AND(E250&lt;DATE(2020,11,1),F250&lt;DATE(2020,11,1)),E250&gt;DATE(2020,11,30)),0)))))),0),"")</f>
        <v/>
      </c>
      <c r="Z250" s="50" t="str">
        <f>IFERROR(MAX(IF(OR(O250="",P250="",Q250="",R250="",S250="",T250="",U250=""),"",IF(AND(MONTH(E250)=12,MONTH(F250)=12),(NETWORKDAYS(E250,F250,Lister!$D$7:$D$13)-S250)*N250/NETWORKDAYS(Lister!$D$23,Lister!$E$23,Lister!$D$7:$D$13),IF(AND(MONTH(E250)=12,F250&gt;DATE(2020,12,31)),(NETWORKDAYS(E250,Lister!$E$23,Lister!$D$7:$D$13)-S250)*N250/NETWORKDAYS(Lister!$D$23,Lister!$E$23,Lister!$D$7:$D$13),IF(AND(E250&lt;DATE(2020,12,1),MONTH(F250)=12),(NETWORKDAYS(Lister!$D$23,F250,Lister!$D$7:$D$13)-S250)*N250/NETWORKDAYS(Lister!$D$23,Lister!$E$23,Lister!$D$7:$D$13),IF(AND(E250&lt;DATE(2020,12,1),F250&gt;DATE(2020,12,31)),(NETWORKDAYS(Lister!$D$23,Lister!$E$23,Lister!$D$7:$D$13)-S250)*N250/NETWORKDAYS(Lister!$D$23,Lister!$E$23,Lister!$D$7:$D$13),IF(OR(AND(E250&lt;DATE(2020,12,1),F250&lt;DATE(2020,12,1)),E250&gt;DATE(2020,12,31)),0)))))),0),"")</f>
        <v/>
      </c>
      <c r="AA250" s="50" t="str">
        <f>IFERROR(MAX(IF(OR(O250="",P250="",Q250="",R250="",S250="",T250="",U250=""),"",IF(AND(MONTH(E250)=1,MONTH(F250)=1),(NETWORKDAYS(E250,F250,Lister!$D$7:$D$13)-T250)*N250/NETWORKDAYS(Lister!$D$24,Lister!$E$24,Lister!$D$7:$D$13),IF(AND(MONTH(E250)=1,F250&gt;DATE(2021,1,31)),(NETWORKDAYS(E250,Lister!$E$24,Lister!$D$7:$D$13)-T250)*N250/NETWORKDAYS(Lister!$D$24,Lister!$E$24,Lister!$D$7:$D$13),IF(AND(E250&lt;DATE(2021,1,1),MONTH(F250)=1),(NETWORKDAYS(Lister!$D$24,F250,Lister!$D$7:$D$13)-T250)*N250/NETWORKDAYS(Lister!$D$24,Lister!$E$24,Lister!$D$7:$D$13),IF(AND(E250&lt;DATE(2021,1,1),F250&gt;DATE(2021,1,31)),(NETWORKDAYS(Lister!$D$24,Lister!$E$24,Lister!$D$7:$D$13)-T250)*N250/NETWORKDAYS(Lister!$D$24,Lister!$E$24,Lister!$D$7:$D$13),IF(OR(AND(E250&lt;DATE(2021,1,1),F250&lt;DATE(2021,1,1)),E250&gt;DATE(2021,1,31)),0)))))),0),"")</f>
        <v/>
      </c>
      <c r="AB250" s="50" t="str">
        <f>IFERROR(MAX(IF(OR(O250="",P250="",Q250="",R250="",S250="",T250="",U250=""),"",IF(AND(MONTH(E250)=2,MONTH(F250)=2),(NETWORKDAYS(E250,F250,Lister!$D$7:$D$13)-U250)*N250/NETWORKDAYS(Lister!$D$25,Lister!$E$25,Lister!$D$7:$D$13),IF(AND(E250&lt;DATE(2021,2,1),MONTH(F250)=2),(NETWORKDAYS(Lister!$D$25,F250,Lister!$D$7:$D$13)-U250)*N250/NETWORKDAYS(Lister!$D$25,Lister!$E$25,Lister!$D$7:$D$13),IF(AND(E250&lt;DATE(2021,2,1),F250&lt;DATE(2021,2,1)),0)))),0),"")</f>
        <v/>
      </c>
      <c r="AC250" s="52" t="str">
        <f t="shared" si="18"/>
        <v/>
      </c>
    </row>
    <row r="251" spans="1:29" x14ac:dyDescent="0.35">
      <c r="A251" s="11" t="str">
        <f t="shared" si="19"/>
        <v/>
      </c>
      <c r="B251" s="33"/>
      <c r="C251" s="17"/>
      <c r="D251" s="18"/>
      <c r="E251" s="12"/>
      <c r="F251" s="12"/>
      <c r="G251" s="42" t="str">
        <f>IF(OR(E251="",F251=""),"",NETWORKDAYS(E251,F251,Lister!$D$7:$D$13))</f>
        <v/>
      </c>
      <c r="H251" s="14"/>
      <c r="I251" s="25" t="str">
        <f t="shared" si="15"/>
        <v/>
      </c>
      <c r="J251" s="47"/>
      <c r="K251" s="48"/>
      <c r="L251" s="15"/>
      <c r="M251" s="51" t="str">
        <f t="shared" si="16"/>
        <v/>
      </c>
      <c r="N251" s="49" t="str">
        <f t="shared" si="17"/>
        <v/>
      </c>
      <c r="O251" s="15"/>
      <c r="P251" s="15"/>
      <c r="Q251" s="15"/>
      <c r="R251" s="15"/>
      <c r="S251" s="15"/>
      <c r="T251" s="15"/>
      <c r="U251" s="15"/>
      <c r="V251" s="50" t="str">
        <f>IFERROR(MAX(IF(OR(O251="",P251="",Q251="",R251="",S251="",T251="",U251=""),"",IF(AND(MONTH(E251)=8,MONTH(F251)=8),(NETWORKDAYS(E251,F251,Lister!$D$7:$D$13)-O251)*N251/NETWORKDAYS(Lister!$D$19,Lister!$E$19,Lister!$D$7:$D$13),IF(AND(MONTH(E251)=8,F251&gt;DATE(2020,8,31)),(NETWORKDAYS(E251,Lister!$E$19,Lister!$D$7:$D$13)-O251)*N251/NETWORKDAYS(Lister!$D$19,Lister!$E$19,Lister!$D$7:$D$13),IF(E251&gt;DATE(2020,8,31),0)))),0),"")</f>
        <v/>
      </c>
      <c r="W251" s="50" t="str">
        <f>IFERROR(MAX(IF(OR(O251="",P251="",Q251="",R251="",S251="",T251="",U251=""),"",IF(AND(MONTH(E251)=9,MONTH(F251)=9),(NETWORKDAYS(E251,F251,Lister!$D$7:$D$13)-P251)*N251/NETWORKDAYS(Lister!$D$20,Lister!$E$20,Lister!$D$7:$D$13),IF(AND(MONTH(E251)=9,F251&gt;DATE(2020,9,30)),(NETWORKDAYS(E251,Lister!$E$20,Lister!$D$7:$D$13)-P251)*N251/NETWORKDAYS(Lister!$D$20,Lister!$E$20,Lister!$D$7:$D$13),IF(AND(E251&lt;DATE(2020,9,1),MONTH(F251)=9),(NETWORKDAYS(Lister!$D$20,F251,Lister!$D$7:$D$13)-P251)*N251/NETWORKDAYS(Lister!$D$20,Lister!$E$20,Lister!$D$7:$D$13),IF(AND(E251&lt;DATE(2020,9,1),F251&gt;DATE(2020,9,30)),(NETWORKDAYS(Lister!$D$20,Lister!$E$20,Lister!$D$7:$D$13)-P251)*N251/NETWORKDAYS(Lister!$D$20,Lister!$E$20,Lister!$D$7:$D$13),IF(OR(AND(E251&lt;DATE(2020,9,1),F251&lt;DATE(2020,9,1)),E251&gt;DATE(2020,9,30)),0)))))),0),"")</f>
        <v/>
      </c>
      <c r="X251" s="50" t="str">
        <f>IFERROR(MAX(IF(OR(O251="",P251="",Q251="",R251="",S251="",T251="",U251=""),"",IF(AND(MONTH(E251)=10,MONTH(F251)=10),(NETWORKDAYS(E251,F251,Lister!$D$7:$D$13)-Q251)*N251/NETWORKDAYS(Lister!$D$21,Lister!$E$21,Lister!$D$7:$D$13),IF(AND(MONTH(E251)=10,F251&gt;DATE(2020,10,31)),(NETWORKDAYS(E251,Lister!$E$21,Lister!$D$7:$D$13)-Q251)*N251/NETWORKDAYS(Lister!$D$21,Lister!$E$21,Lister!$D$7:$D$13),IF(AND(E251&lt;DATE(2020,10,1),MONTH(F251)=10),(NETWORKDAYS(Lister!$D$21,F251,Lister!$D$7:$D$13)-Q251)*N251/NETWORKDAYS(Lister!$D$21,Lister!$E$21,Lister!$D$7:$D$13),IF(AND(E251&lt;DATE(2020,31,1),F251&gt;DATE(2020,10,31)),(NETWORKDAYS(Lister!$D$21,Lister!$E$21,Lister!$D$7:$D$13)-Q251)*N251/NETWORKDAYS(Lister!$D$21,Lister!$E$21,Lister!$D$7:$D$13),IF(OR(AND(E251&lt;DATE(2020,10,1),F251&lt;DATE(2020,10,1)),E251&gt;DATE(2020,10,31)),0)))))),0),"")</f>
        <v/>
      </c>
      <c r="Y251" s="50" t="str">
        <f>IFERROR(MAX(IF(OR(O251="",P251="",Q251="",R251="",S251="",T251="",U251=""),"",IF(AND(MONTH(E251)=11,MONTH(F251)=11),(NETWORKDAYS(E251,F251,Lister!$D$7:$D$13)-R251)*N251/NETWORKDAYS(Lister!$D$22,Lister!$E$22,Lister!$D$7:$D$13),IF(AND(MONTH(E251)=11,F251&gt;DATE(2020,11,30)),(NETWORKDAYS(E251,Lister!$E$22,Lister!$D$7:$D$13)-R251)*N251/NETWORKDAYS(Lister!$D$22,Lister!$E$22,Lister!$D$7:$D$13),IF(AND(E251&lt;DATE(2020,11,1),MONTH(F251)=11),(NETWORKDAYS(Lister!$D$22,F251,Lister!$D$7:$D$13)-R251)*N251/NETWORKDAYS(Lister!$D$22,Lister!$E$22,Lister!$D$7:$D$13),IF(AND(E251&lt;DATE(2020,11,1),F251&gt;DATE(2020,11,30)),(NETWORKDAYS(Lister!$D$22,Lister!$E$22,Lister!$D$7:$D$13)-R251)*N251/NETWORKDAYS(Lister!$D$22,Lister!$E$22,Lister!$D$7:$D$13),IF(OR(AND(E251&lt;DATE(2020,11,1),F251&lt;DATE(2020,11,1)),E251&gt;DATE(2020,11,30)),0)))))),0),"")</f>
        <v/>
      </c>
      <c r="Z251" s="50" t="str">
        <f>IFERROR(MAX(IF(OR(O251="",P251="",Q251="",R251="",S251="",T251="",U251=""),"",IF(AND(MONTH(E251)=12,MONTH(F251)=12),(NETWORKDAYS(E251,F251,Lister!$D$7:$D$13)-S251)*N251/NETWORKDAYS(Lister!$D$23,Lister!$E$23,Lister!$D$7:$D$13),IF(AND(MONTH(E251)=12,F251&gt;DATE(2020,12,31)),(NETWORKDAYS(E251,Lister!$E$23,Lister!$D$7:$D$13)-S251)*N251/NETWORKDAYS(Lister!$D$23,Lister!$E$23,Lister!$D$7:$D$13),IF(AND(E251&lt;DATE(2020,12,1),MONTH(F251)=12),(NETWORKDAYS(Lister!$D$23,F251,Lister!$D$7:$D$13)-S251)*N251/NETWORKDAYS(Lister!$D$23,Lister!$E$23,Lister!$D$7:$D$13),IF(AND(E251&lt;DATE(2020,12,1),F251&gt;DATE(2020,12,31)),(NETWORKDAYS(Lister!$D$23,Lister!$E$23,Lister!$D$7:$D$13)-S251)*N251/NETWORKDAYS(Lister!$D$23,Lister!$E$23,Lister!$D$7:$D$13),IF(OR(AND(E251&lt;DATE(2020,12,1),F251&lt;DATE(2020,12,1)),E251&gt;DATE(2020,12,31)),0)))))),0),"")</f>
        <v/>
      </c>
      <c r="AA251" s="50" t="str">
        <f>IFERROR(MAX(IF(OR(O251="",P251="",Q251="",R251="",S251="",T251="",U251=""),"",IF(AND(MONTH(E251)=1,MONTH(F251)=1),(NETWORKDAYS(E251,F251,Lister!$D$7:$D$13)-T251)*N251/NETWORKDAYS(Lister!$D$24,Lister!$E$24,Lister!$D$7:$D$13),IF(AND(MONTH(E251)=1,F251&gt;DATE(2021,1,31)),(NETWORKDAYS(E251,Lister!$E$24,Lister!$D$7:$D$13)-T251)*N251/NETWORKDAYS(Lister!$D$24,Lister!$E$24,Lister!$D$7:$D$13),IF(AND(E251&lt;DATE(2021,1,1),MONTH(F251)=1),(NETWORKDAYS(Lister!$D$24,F251,Lister!$D$7:$D$13)-T251)*N251/NETWORKDAYS(Lister!$D$24,Lister!$E$24,Lister!$D$7:$D$13),IF(AND(E251&lt;DATE(2021,1,1),F251&gt;DATE(2021,1,31)),(NETWORKDAYS(Lister!$D$24,Lister!$E$24,Lister!$D$7:$D$13)-T251)*N251/NETWORKDAYS(Lister!$D$24,Lister!$E$24,Lister!$D$7:$D$13),IF(OR(AND(E251&lt;DATE(2021,1,1),F251&lt;DATE(2021,1,1)),E251&gt;DATE(2021,1,31)),0)))))),0),"")</f>
        <v/>
      </c>
      <c r="AB251" s="50" t="str">
        <f>IFERROR(MAX(IF(OR(O251="",P251="",Q251="",R251="",S251="",T251="",U251=""),"",IF(AND(MONTH(E251)=2,MONTH(F251)=2),(NETWORKDAYS(E251,F251,Lister!$D$7:$D$13)-U251)*N251/NETWORKDAYS(Lister!$D$25,Lister!$E$25,Lister!$D$7:$D$13),IF(AND(E251&lt;DATE(2021,2,1),MONTH(F251)=2),(NETWORKDAYS(Lister!$D$25,F251,Lister!$D$7:$D$13)-U251)*N251/NETWORKDAYS(Lister!$D$25,Lister!$E$25,Lister!$D$7:$D$13),IF(AND(E251&lt;DATE(2021,2,1),F251&lt;DATE(2021,2,1)),0)))),0),"")</f>
        <v/>
      </c>
      <c r="AC251" s="52" t="str">
        <f t="shared" si="18"/>
        <v/>
      </c>
    </row>
    <row r="252" spans="1:29" x14ac:dyDescent="0.35">
      <c r="A252" s="11" t="str">
        <f t="shared" si="19"/>
        <v/>
      </c>
      <c r="B252" s="33"/>
      <c r="C252" s="17"/>
      <c r="D252" s="18"/>
      <c r="E252" s="12"/>
      <c r="F252" s="12"/>
      <c r="G252" s="42" t="str">
        <f>IF(OR(E252="",F252=""),"",NETWORKDAYS(E252,F252,Lister!$D$7:$D$13))</f>
        <v/>
      </c>
      <c r="H252" s="14"/>
      <c r="I252" s="25" t="str">
        <f t="shared" si="15"/>
        <v/>
      </c>
      <c r="J252" s="47"/>
      <c r="K252" s="48"/>
      <c r="L252" s="15"/>
      <c r="M252" s="51" t="str">
        <f t="shared" si="16"/>
        <v/>
      </c>
      <c r="N252" s="49" t="str">
        <f t="shared" si="17"/>
        <v/>
      </c>
      <c r="O252" s="15"/>
      <c r="P252" s="15"/>
      <c r="Q252" s="15"/>
      <c r="R252" s="15"/>
      <c r="S252" s="15"/>
      <c r="T252" s="15"/>
      <c r="U252" s="15"/>
      <c r="V252" s="50" t="str">
        <f>IFERROR(MAX(IF(OR(O252="",P252="",Q252="",R252="",S252="",T252="",U252=""),"",IF(AND(MONTH(E252)=8,MONTH(F252)=8),(NETWORKDAYS(E252,F252,Lister!$D$7:$D$13)-O252)*N252/NETWORKDAYS(Lister!$D$19,Lister!$E$19,Lister!$D$7:$D$13),IF(AND(MONTH(E252)=8,F252&gt;DATE(2020,8,31)),(NETWORKDAYS(E252,Lister!$E$19,Lister!$D$7:$D$13)-O252)*N252/NETWORKDAYS(Lister!$D$19,Lister!$E$19,Lister!$D$7:$D$13),IF(E252&gt;DATE(2020,8,31),0)))),0),"")</f>
        <v/>
      </c>
      <c r="W252" s="50" t="str">
        <f>IFERROR(MAX(IF(OR(O252="",P252="",Q252="",R252="",S252="",T252="",U252=""),"",IF(AND(MONTH(E252)=9,MONTH(F252)=9),(NETWORKDAYS(E252,F252,Lister!$D$7:$D$13)-P252)*N252/NETWORKDAYS(Lister!$D$20,Lister!$E$20,Lister!$D$7:$D$13),IF(AND(MONTH(E252)=9,F252&gt;DATE(2020,9,30)),(NETWORKDAYS(E252,Lister!$E$20,Lister!$D$7:$D$13)-P252)*N252/NETWORKDAYS(Lister!$D$20,Lister!$E$20,Lister!$D$7:$D$13),IF(AND(E252&lt;DATE(2020,9,1),MONTH(F252)=9),(NETWORKDAYS(Lister!$D$20,F252,Lister!$D$7:$D$13)-P252)*N252/NETWORKDAYS(Lister!$D$20,Lister!$E$20,Lister!$D$7:$D$13),IF(AND(E252&lt;DATE(2020,9,1),F252&gt;DATE(2020,9,30)),(NETWORKDAYS(Lister!$D$20,Lister!$E$20,Lister!$D$7:$D$13)-P252)*N252/NETWORKDAYS(Lister!$D$20,Lister!$E$20,Lister!$D$7:$D$13),IF(OR(AND(E252&lt;DATE(2020,9,1),F252&lt;DATE(2020,9,1)),E252&gt;DATE(2020,9,30)),0)))))),0),"")</f>
        <v/>
      </c>
      <c r="X252" s="50" t="str">
        <f>IFERROR(MAX(IF(OR(O252="",P252="",Q252="",R252="",S252="",T252="",U252=""),"",IF(AND(MONTH(E252)=10,MONTH(F252)=10),(NETWORKDAYS(E252,F252,Lister!$D$7:$D$13)-Q252)*N252/NETWORKDAYS(Lister!$D$21,Lister!$E$21,Lister!$D$7:$D$13),IF(AND(MONTH(E252)=10,F252&gt;DATE(2020,10,31)),(NETWORKDAYS(E252,Lister!$E$21,Lister!$D$7:$D$13)-Q252)*N252/NETWORKDAYS(Lister!$D$21,Lister!$E$21,Lister!$D$7:$D$13),IF(AND(E252&lt;DATE(2020,10,1),MONTH(F252)=10),(NETWORKDAYS(Lister!$D$21,F252,Lister!$D$7:$D$13)-Q252)*N252/NETWORKDAYS(Lister!$D$21,Lister!$E$21,Lister!$D$7:$D$13),IF(AND(E252&lt;DATE(2020,31,1),F252&gt;DATE(2020,10,31)),(NETWORKDAYS(Lister!$D$21,Lister!$E$21,Lister!$D$7:$D$13)-Q252)*N252/NETWORKDAYS(Lister!$D$21,Lister!$E$21,Lister!$D$7:$D$13),IF(OR(AND(E252&lt;DATE(2020,10,1),F252&lt;DATE(2020,10,1)),E252&gt;DATE(2020,10,31)),0)))))),0),"")</f>
        <v/>
      </c>
      <c r="Y252" s="50" t="str">
        <f>IFERROR(MAX(IF(OR(O252="",P252="",Q252="",R252="",S252="",T252="",U252=""),"",IF(AND(MONTH(E252)=11,MONTH(F252)=11),(NETWORKDAYS(E252,F252,Lister!$D$7:$D$13)-R252)*N252/NETWORKDAYS(Lister!$D$22,Lister!$E$22,Lister!$D$7:$D$13),IF(AND(MONTH(E252)=11,F252&gt;DATE(2020,11,30)),(NETWORKDAYS(E252,Lister!$E$22,Lister!$D$7:$D$13)-R252)*N252/NETWORKDAYS(Lister!$D$22,Lister!$E$22,Lister!$D$7:$D$13),IF(AND(E252&lt;DATE(2020,11,1),MONTH(F252)=11),(NETWORKDAYS(Lister!$D$22,F252,Lister!$D$7:$D$13)-R252)*N252/NETWORKDAYS(Lister!$D$22,Lister!$E$22,Lister!$D$7:$D$13),IF(AND(E252&lt;DATE(2020,11,1),F252&gt;DATE(2020,11,30)),(NETWORKDAYS(Lister!$D$22,Lister!$E$22,Lister!$D$7:$D$13)-R252)*N252/NETWORKDAYS(Lister!$D$22,Lister!$E$22,Lister!$D$7:$D$13),IF(OR(AND(E252&lt;DATE(2020,11,1),F252&lt;DATE(2020,11,1)),E252&gt;DATE(2020,11,30)),0)))))),0),"")</f>
        <v/>
      </c>
      <c r="Z252" s="50" t="str">
        <f>IFERROR(MAX(IF(OR(O252="",P252="",Q252="",R252="",S252="",T252="",U252=""),"",IF(AND(MONTH(E252)=12,MONTH(F252)=12),(NETWORKDAYS(E252,F252,Lister!$D$7:$D$13)-S252)*N252/NETWORKDAYS(Lister!$D$23,Lister!$E$23,Lister!$D$7:$D$13),IF(AND(MONTH(E252)=12,F252&gt;DATE(2020,12,31)),(NETWORKDAYS(E252,Lister!$E$23,Lister!$D$7:$D$13)-S252)*N252/NETWORKDAYS(Lister!$D$23,Lister!$E$23,Lister!$D$7:$D$13),IF(AND(E252&lt;DATE(2020,12,1),MONTH(F252)=12),(NETWORKDAYS(Lister!$D$23,F252,Lister!$D$7:$D$13)-S252)*N252/NETWORKDAYS(Lister!$D$23,Lister!$E$23,Lister!$D$7:$D$13),IF(AND(E252&lt;DATE(2020,12,1),F252&gt;DATE(2020,12,31)),(NETWORKDAYS(Lister!$D$23,Lister!$E$23,Lister!$D$7:$D$13)-S252)*N252/NETWORKDAYS(Lister!$D$23,Lister!$E$23,Lister!$D$7:$D$13),IF(OR(AND(E252&lt;DATE(2020,12,1),F252&lt;DATE(2020,12,1)),E252&gt;DATE(2020,12,31)),0)))))),0),"")</f>
        <v/>
      </c>
      <c r="AA252" s="50" t="str">
        <f>IFERROR(MAX(IF(OR(O252="",P252="",Q252="",R252="",S252="",T252="",U252=""),"",IF(AND(MONTH(E252)=1,MONTH(F252)=1),(NETWORKDAYS(E252,F252,Lister!$D$7:$D$13)-T252)*N252/NETWORKDAYS(Lister!$D$24,Lister!$E$24,Lister!$D$7:$D$13),IF(AND(MONTH(E252)=1,F252&gt;DATE(2021,1,31)),(NETWORKDAYS(E252,Lister!$E$24,Lister!$D$7:$D$13)-T252)*N252/NETWORKDAYS(Lister!$D$24,Lister!$E$24,Lister!$D$7:$D$13),IF(AND(E252&lt;DATE(2021,1,1),MONTH(F252)=1),(NETWORKDAYS(Lister!$D$24,F252,Lister!$D$7:$D$13)-T252)*N252/NETWORKDAYS(Lister!$D$24,Lister!$E$24,Lister!$D$7:$D$13),IF(AND(E252&lt;DATE(2021,1,1),F252&gt;DATE(2021,1,31)),(NETWORKDAYS(Lister!$D$24,Lister!$E$24,Lister!$D$7:$D$13)-T252)*N252/NETWORKDAYS(Lister!$D$24,Lister!$E$24,Lister!$D$7:$D$13),IF(OR(AND(E252&lt;DATE(2021,1,1),F252&lt;DATE(2021,1,1)),E252&gt;DATE(2021,1,31)),0)))))),0),"")</f>
        <v/>
      </c>
      <c r="AB252" s="50" t="str">
        <f>IFERROR(MAX(IF(OR(O252="",P252="",Q252="",R252="",S252="",T252="",U252=""),"",IF(AND(MONTH(E252)=2,MONTH(F252)=2),(NETWORKDAYS(E252,F252,Lister!$D$7:$D$13)-U252)*N252/NETWORKDAYS(Lister!$D$25,Lister!$E$25,Lister!$D$7:$D$13),IF(AND(E252&lt;DATE(2021,2,1),MONTH(F252)=2),(NETWORKDAYS(Lister!$D$25,F252,Lister!$D$7:$D$13)-U252)*N252/NETWORKDAYS(Lister!$D$25,Lister!$E$25,Lister!$D$7:$D$13),IF(AND(E252&lt;DATE(2021,2,1),F252&lt;DATE(2021,2,1)),0)))),0),"")</f>
        <v/>
      </c>
      <c r="AC252" s="52" t="str">
        <f t="shared" si="18"/>
        <v/>
      </c>
    </row>
    <row r="253" spans="1:29" x14ac:dyDescent="0.35">
      <c r="A253" s="11" t="str">
        <f t="shared" si="19"/>
        <v/>
      </c>
      <c r="B253" s="33"/>
      <c r="C253" s="17"/>
      <c r="D253" s="18"/>
      <c r="E253" s="12"/>
      <c r="F253" s="12"/>
      <c r="G253" s="42" t="str">
        <f>IF(OR(E253="",F253=""),"",NETWORKDAYS(E253,F253,Lister!$D$7:$D$13))</f>
        <v/>
      </c>
      <c r="H253" s="14"/>
      <c r="I253" s="25" t="str">
        <f t="shared" si="15"/>
        <v/>
      </c>
      <c r="J253" s="47"/>
      <c r="K253" s="48"/>
      <c r="L253" s="15"/>
      <c r="M253" s="51" t="str">
        <f t="shared" si="16"/>
        <v/>
      </c>
      <c r="N253" s="49" t="str">
        <f t="shared" si="17"/>
        <v/>
      </c>
      <c r="O253" s="15"/>
      <c r="P253" s="15"/>
      <c r="Q253" s="15"/>
      <c r="R253" s="15"/>
      <c r="S253" s="15"/>
      <c r="T253" s="15"/>
      <c r="U253" s="15"/>
      <c r="V253" s="50" t="str">
        <f>IFERROR(MAX(IF(OR(O253="",P253="",Q253="",R253="",S253="",T253="",U253=""),"",IF(AND(MONTH(E253)=8,MONTH(F253)=8),(NETWORKDAYS(E253,F253,Lister!$D$7:$D$13)-O253)*N253/NETWORKDAYS(Lister!$D$19,Lister!$E$19,Lister!$D$7:$D$13),IF(AND(MONTH(E253)=8,F253&gt;DATE(2020,8,31)),(NETWORKDAYS(E253,Lister!$E$19,Lister!$D$7:$D$13)-O253)*N253/NETWORKDAYS(Lister!$D$19,Lister!$E$19,Lister!$D$7:$D$13),IF(E253&gt;DATE(2020,8,31),0)))),0),"")</f>
        <v/>
      </c>
      <c r="W253" s="50" t="str">
        <f>IFERROR(MAX(IF(OR(O253="",P253="",Q253="",R253="",S253="",T253="",U253=""),"",IF(AND(MONTH(E253)=9,MONTH(F253)=9),(NETWORKDAYS(E253,F253,Lister!$D$7:$D$13)-P253)*N253/NETWORKDAYS(Lister!$D$20,Lister!$E$20,Lister!$D$7:$D$13),IF(AND(MONTH(E253)=9,F253&gt;DATE(2020,9,30)),(NETWORKDAYS(E253,Lister!$E$20,Lister!$D$7:$D$13)-P253)*N253/NETWORKDAYS(Lister!$D$20,Lister!$E$20,Lister!$D$7:$D$13),IF(AND(E253&lt;DATE(2020,9,1),MONTH(F253)=9),(NETWORKDAYS(Lister!$D$20,F253,Lister!$D$7:$D$13)-P253)*N253/NETWORKDAYS(Lister!$D$20,Lister!$E$20,Lister!$D$7:$D$13),IF(AND(E253&lt;DATE(2020,9,1),F253&gt;DATE(2020,9,30)),(NETWORKDAYS(Lister!$D$20,Lister!$E$20,Lister!$D$7:$D$13)-P253)*N253/NETWORKDAYS(Lister!$D$20,Lister!$E$20,Lister!$D$7:$D$13),IF(OR(AND(E253&lt;DATE(2020,9,1),F253&lt;DATE(2020,9,1)),E253&gt;DATE(2020,9,30)),0)))))),0),"")</f>
        <v/>
      </c>
      <c r="X253" s="50" t="str">
        <f>IFERROR(MAX(IF(OR(O253="",P253="",Q253="",R253="",S253="",T253="",U253=""),"",IF(AND(MONTH(E253)=10,MONTH(F253)=10),(NETWORKDAYS(E253,F253,Lister!$D$7:$D$13)-Q253)*N253/NETWORKDAYS(Lister!$D$21,Lister!$E$21,Lister!$D$7:$D$13),IF(AND(MONTH(E253)=10,F253&gt;DATE(2020,10,31)),(NETWORKDAYS(E253,Lister!$E$21,Lister!$D$7:$D$13)-Q253)*N253/NETWORKDAYS(Lister!$D$21,Lister!$E$21,Lister!$D$7:$D$13),IF(AND(E253&lt;DATE(2020,10,1),MONTH(F253)=10),(NETWORKDAYS(Lister!$D$21,F253,Lister!$D$7:$D$13)-Q253)*N253/NETWORKDAYS(Lister!$D$21,Lister!$E$21,Lister!$D$7:$D$13),IF(AND(E253&lt;DATE(2020,31,1),F253&gt;DATE(2020,10,31)),(NETWORKDAYS(Lister!$D$21,Lister!$E$21,Lister!$D$7:$D$13)-Q253)*N253/NETWORKDAYS(Lister!$D$21,Lister!$E$21,Lister!$D$7:$D$13),IF(OR(AND(E253&lt;DATE(2020,10,1),F253&lt;DATE(2020,10,1)),E253&gt;DATE(2020,10,31)),0)))))),0),"")</f>
        <v/>
      </c>
      <c r="Y253" s="50" t="str">
        <f>IFERROR(MAX(IF(OR(O253="",P253="",Q253="",R253="",S253="",T253="",U253=""),"",IF(AND(MONTH(E253)=11,MONTH(F253)=11),(NETWORKDAYS(E253,F253,Lister!$D$7:$D$13)-R253)*N253/NETWORKDAYS(Lister!$D$22,Lister!$E$22,Lister!$D$7:$D$13),IF(AND(MONTH(E253)=11,F253&gt;DATE(2020,11,30)),(NETWORKDAYS(E253,Lister!$E$22,Lister!$D$7:$D$13)-R253)*N253/NETWORKDAYS(Lister!$D$22,Lister!$E$22,Lister!$D$7:$D$13),IF(AND(E253&lt;DATE(2020,11,1),MONTH(F253)=11),(NETWORKDAYS(Lister!$D$22,F253,Lister!$D$7:$D$13)-R253)*N253/NETWORKDAYS(Lister!$D$22,Lister!$E$22,Lister!$D$7:$D$13),IF(AND(E253&lt;DATE(2020,11,1),F253&gt;DATE(2020,11,30)),(NETWORKDAYS(Lister!$D$22,Lister!$E$22,Lister!$D$7:$D$13)-R253)*N253/NETWORKDAYS(Lister!$D$22,Lister!$E$22,Lister!$D$7:$D$13),IF(OR(AND(E253&lt;DATE(2020,11,1),F253&lt;DATE(2020,11,1)),E253&gt;DATE(2020,11,30)),0)))))),0),"")</f>
        <v/>
      </c>
      <c r="Z253" s="50" t="str">
        <f>IFERROR(MAX(IF(OR(O253="",P253="",Q253="",R253="",S253="",T253="",U253=""),"",IF(AND(MONTH(E253)=12,MONTH(F253)=12),(NETWORKDAYS(E253,F253,Lister!$D$7:$D$13)-S253)*N253/NETWORKDAYS(Lister!$D$23,Lister!$E$23,Lister!$D$7:$D$13),IF(AND(MONTH(E253)=12,F253&gt;DATE(2020,12,31)),(NETWORKDAYS(E253,Lister!$E$23,Lister!$D$7:$D$13)-S253)*N253/NETWORKDAYS(Lister!$D$23,Lister!$E$23,Lister!$D$7:$D$13),IF(AND(E253&lt;DATE(2020,12,1),MONTH(F253)=12),(NETWORKDAYS(Lister!$D$23,F253,Lister!$D$7:$D$13)-S253)*N253/NETWORKDAYS(Lister!$D$23,Lister!$E$23,Lister!$D$7:$D$13),IF(AND(E253&lt;DATE(2020,12,1),F253&gt;DATE(2020,12,31)),(NETWORKDAYS(Lister!$D$23,Lister!$E$23,Lister!$D$7:$D$13)-S253)*N253/NETWORKDAYS(Lister!$D$23,Lister!$E$23,Lister!$D$7:$D$13),IF(OR(AND(E253&lt;DATE(2020,12,1),F253&lt;DATE(2020,12,1)),E253&gt;DATE(2020,12,31)),0)))))),0),"")</f>
        <v/>
      </c>
      <c r="AA253" s="50" t="str">
        <f>IFERROR(MAX(IF(OR(O253="",P253="",Q253="",R253="",S253="",T253="",U253=""),"",IF(AND(MONTH(E253)=1,MONTH(F253)=1),(NETWORKDAYS(E253,F253,Lister!$D$7:$D$13)-T253)*N253/NETWORKDAYS(Lister!$D$24,Lister!$E$24,Lister!$D$7:$D$13),IF(AND(MONTH(E253)=1,F253&gt;DATE(2021,1,31)),(NETWORKDAYS(E253,Lister!$E$24,Lister!$D$7:$D$13)-T253)*N253/NETWORKDAYS(Lister!$D$24,Lister!$E$24,Lister!$D$7:$D$13),IF(AND(E253&lt;DATE(2021,1,1),MONTH(F253)=1),(NETWORKDAYS(Lister!$D$24,F253,Lister!$D$7:$D$13)-T253)*N253/NETWORKDAYS(Lister!$D$24,Lister!$E$24,Lister!$D$7:$D$13),IF(AND(E253&lt;DATE(2021,1,1),F253&gt;DATE(2021,1,31)),(NETWORKDAYS(Lister!$D$24,Lister!$E$24,Lister!$D$7:$D$13)-T253)*N253/NETWORKDAYS(Lister!$D$24,Lister!$E$24,Lister!$D$7:$D$13),IF(OR(AND(E253&lt;DATE(2021,1,1),F253&lt;DATE(2021,1,1)),E253&gt;DATE(2021,1,31)),0)))))),0),"")</f>
        <v/>
      </c>
      <c r="AB253" s="50" t="str">
        <f>IFERROR(MAX(IF(OR(O253="",P253="",Q253="",R253="",S253="",T253="",U253=""),"",IF(AND(MONTH(E253)=2,MONTH(F253)=2),(NETWORKDAYS(E253,F253,Lister!$D$7:$D$13)-U253)*N253/NETWORKDAYS(Lister!$D$25,Lister!$E$25,Lister!$D$7:$D$13),IF(AND(E253&lt;DATE(2021,2,1),MONTH(F253)=2),(NETWORKDAYS(Lister!$D$25,F253,Lister!$D$7:$D$13)-U253)*N253/NETWORKDAYS(Lister!$D$25,Lister!$E$25,Lister!$D$7:$D$13),IF(AND(E253&lt;DATE(2021,2,1),F253&lt;DATE(2021,2,1)),0)))),0),"")</f>
        <v/>
      </c>
      <c r="AC253" s="52" t="str">
        <f t="shared" si="18"/>
        <v/>
      </c>
    </row>
    <row r="254" spans="1:29" x14ac:dyDescent="0.35">
      <c r="A254" s="11" t="str">
        <f t="shared" si="19"/>
        <v/>
      </c>
      <c r="B254" s="33"/>
      <c r="C254" s="17"/>
      <c r="D254" s="18"/>
      <c r="E254" s="12"/>
      <c r="F254" s="12"/>
      <c r="G254" s="42" t="str">
        <f>IF(OR(E254="",F254=""),"",NETWORKDAYS(E254,F254,Lister!$D$7:$D$13))</f>
        <v/>
      </c>
      <c r="H254" s="14"/>
      <c r="I254" s="25" t="str">
        <f t="shared" si="15"/>
        <v/>
      </c>
      <c r="J254" s="47"/>
      <c r="K254" s="48"/>
      <c r="L254" s="15"/>
      <c r="M254" s="51" t="str">
        <f t="shared" si="16"/>
        <v/>
      </c>
      <c r="N254" s="49" t="str">
        <f t="shared" si="17"/>
        <v/>
      </c>
      <c r="O254" s="15"/>
      <c r="P254" s="15"/>
      <c r="Q254" s="15"/>
      <c r="R254" s="15"/>
      <c r="S254" s="15"/>
      <c r="T254" s="15"/>
      <c r="U254" s="15"/>
      <c r="V254" s="50" t="str">
        <f>IFERROR(MAX(IF(OR(O254="",P254="",Q254="",R254="",S254="",T254="",U254=""),"",IF(AND(MONTH(E254)=8,MONTH(F254)=8),(NETWORKDAYS(E254,F254,Lister!$D$7:$D$13)-O254)*N254/NETWORKDAYS(Lister!$D$19,Lister!$E$19,Lister!$D$7:$D$13),IF(AND(MONTH(E254)=8,F254&gt;DATE(2020,8,31)),(NETWORKDAYS(E254,Lister!$E$19,Lister!$D$7:$D$13)-O254)*N254/NETWORKDAYS(Lister!$D$19,Lister!$E$19,Lister!$D$7:$D$13),IF(E254&gt;DATE(2020,8,31),0)))),0),"")</f>
        <v/>
      </c>
      <c r="W254" s="50" t="str">
        <f>IFERROR(MAX(IF(OR(O254="",P254="",Q254="",R254="",S254="",T254="",U254=""),"",IF(AND(MONTH(E254)=9,MONTH(F254)=9),(NETWORKDAYS(E254,F254,Lister!$D$7:$D$13)-P254)*N254/NETWORKDAYS(Lister!$D$20,Lister!$E$20,Lister!$D$7:$D$13),IF(AND(MONTH(E254)=9,F254&gt;DATE(2020,9,30)),(NETWORKDAYS(E254,Lister!$E$20,Lister!$D$7:$D$13)-P254)*N254/NETWORKDAYS(Lister!$D$20,Lister!$E$20,Lister!$D$7:$D$13),IF(AND(E254&lt;DATE(2020,9,1),MONTH(F254)=9),(NETWORKDAYS(Lister!$D$20,F254,Lister!$D$7:$D$13)-P254)*N254/NETWORKDAYS(Lister!$D$20,Lister!$E$20,Lister!$D$7:$D$13),IF(AND(E254&lt;DATE(2020,9,1),F254&gt;DATE(2020,9,30)),(NETWORKDAYS(Lister!$D$20,Lister!$E$20,Lister!$D$7:$D$13)-P254)*N254/NETWORKDAYS(Lister!$D$20,Lister!$E$20,Lister!$D$7:$D$13),IF(OR(AND(E254&lt;DATE(2020,9,1),F254&lt;DATE(2020,9,1)),E254&gt;DATE(2020,9,30)),0)))))),0),"")</f>
        <v/>
      </c>
      <c r="X254" s="50" t="str">
        <f>IFERROR(MAX(IF(OR(O254="",P254="",Q254="",R254="",S254="",T254="",U254=""),"",IF(AND(MONTH(E254)=10,MONTH(F254)=10),(NETWORKDAYS(E254,F254,Lister!$D$7:$D$13)-Q254)*N254/NETWORKDAYS(Lister!$D$21,Lister!$E$21,Lister!$D$7:$D$13),IF(AND(MONTH(E254)=10,F254&gt;DATE(2020,10,31)),(NETWORKDAYS(E254,Lister!$E$21,Lister!$D$7:$D$13)-Q254)*N254/NETWORKDAYS(Lister!$D$21,Lister!$E$21,Lister!$D$7:$D$13),IF(AND(E254&lt;DATE(2020,10,1),MONTH(F254)=10),(NETWORKDAYS(Lister!$D$21,F254,Lister!$D$7:$D$13)-Q254)*N254/NETWORKDAYS(Lister!$D$21,Lister!$E$21,Lister!$D$7:$D$13),IF(AND(E254&lt;DATE(2020,31,1),F254&gt;DATE(2020,10,31)),(NETWORKDAYS(Lister!$D$21,Lister!$E$21,Lister!$D$7:$D$13)-Q254)*N254/NETWORKDAYS(Lister!$D$21,Lister!$E$21,Lister!$D$7:$D$13),IF(OR(AND(E254&lt;DATE(2020,10,1),F254&lt;DATE(2020,10,1)),E254&gt;DATE(2020,10,31)),0)))))),0),"")</f>
        <v/>
      </c>
      <c r="Y254" s="50" t="str">
        <f>IFERROR(MAX(IF(OR(O254="",P254="",Q254="",R254="",S254="",T254="",U254=""),"",IF(AND(MONTH(E254)=11,MONTH(F254)=11),(NETWORKDAYS(E254,F254,Lister!$D$7:$D$13)-R254)*N254/NETWORKDAYS(Lister!$D$22,Lister!$E$22,Lister!$D$7:$D$13),IF(AND(MONTH(E254)=11,F254&gt;DATE(2020,11,30)),(NETWORKDAYS(E254,Lister!$E$22,Lister!$D$7:$D$13)-R254)*N254/NETWORKDAYS(Lister!$D$22,Lister!$E$22,Lister!$D$7:$D$13),IF(AND(E254&lt;DATE(2020,11,1),MONTH(F254)=11),(NETWORKDAYS(Lister!$D$22,F254,Lister!$D$7:$D$13)-R254)*N254/NETWORKDAYS(Lister!$D$22,Lister!$E$22,Lister!$D$7:$D$13),IF(AND(E254&lt;DATE(2020,11,1),F254&gt;DATE(2020,11,30)),(NETWORKDAYS(Lister!$D$22,Lister!$E$22,Lister!$D$7:$D$13)-R254)*N254/NETWORKDAYS(Lister!$D$22,Lister!$E$22,Lister!$D$7:$D$13),IF(OR(AND(E254&lt;DATE(2020,11,1),F254&lt;DATE(2020,11,1)),E254&gt;DATE(2020,11,30)),0)))))),0),"")</f>
        <v/>
      </c>
      <c r="Z254" s="50" t="str">
        <f>IFERROR(MAX(IF(OR(O254="",P254="",Q254="",R254="",S254="",T254="",U254=""),"",IF(AND(MONTH(E254)=12,MONTH(F254)=12),(NETWORKDAYS(E254,F254,Lister!$D$7:$D$13)-S254)*N254/NETWORKDAYS(Lister!$D$23,Lister!$E$23,Lister!$D$7:$D$13),IF(AND(MONTH(E254)=12,F254&gt;DATE(2020,12,31)),(NETWORKDAYS(E254,Lister!$E$23,Lister!$D$7:$D$13)-S254)*N254/NETWORKDAYS(Lister!$D$23,Lister!$E$23,Lister!$D$7:$D$13),IF(AND(E254&lt;DATE(2020,12,1),MONTH(F254)=12),(NETWORKDAYS(Lister!$D$23,F254,Lister!$D$7:$D$13)-S254)*N254/NETWORKDAYS(Lister!$D$23,Lister!$E$23,Lister!$D$7:$D$13),IF(AND(E254&lt;DATE(2020,12,1),F254&gt;DATE(2020,12,31)),(NETWORKDAYS(Lister!$D$23,Lister!$E$23,Lister!$D$7:$D$13)-S254)*N254/NETWORKDAYS(Lister!$D$23,Lister!$E$23,Lister!$D$7:$D$13),IF(OR(AND(E254&lt;DATE(2020,12,1),F254&lt;DATE(2020,12,1)),E254&gt;DATE(2020,12,31)),0)))))),0),"")</f>
        <v/>
      </c>
      <c r="AA254" s="50" t="str">
        <f>IFERROR(MAX(IF(OR(O254="",P254="",Q254="",R254="",S254="",T254="",U254=""),"",IF(AND(MONTH(E254)=1,MONTH(F254)=1),(NETWORKDAYS(E254,F254,Lister!$D$7:$D$13)-T254)*N254/NETWORKDAYS(Lister!$D$24,Lister!$E$24,Lister!$D$7:$D$13),IF(AND(MONTH(E254)=1,F254&gt;DATE(2021,1,31)),(NETWORKDAYS(E254,Lister!$E$24,Lister!$D$7:$D$13)-T254)*N254/NETWORKDAYS(Lister!$D$24,Lister!$E$24,Lister!$D$7:$D$13),IF(AND(E254&lt;DATE(2021,1,1),MONTH(F254)=1),(NETWORKDAYS(Lister!$D$24,F254,Lister!$D$7:$D$13)-T254)*N254/NETWORKDAYS(Lister!$D$24,Lister!$E$24,Lister!$D$7:$D$13),IF(AND(E254&lt;DATE(2021,1,1),F254&gt;DATE(2021,1,31)),(NETWORKDAYS(Lister!$D$24,Lister!$E$24,Lister!$D$7:$D$13)-T254)*N254/NETWORKDAYS(Lister!$D$24,Lister!$E$24,Lister!$D$7:$D$13),IF(OR(AND(E254&lt;DATE(2021,1,1),F254&lt;DATE(2021,1,1)),E254&gt;DATE(2021,1,31)),0)))))),0),"")</f>
        <v/>
      </c>
      <c r="AB254" s="50" t="str">
        <f>IFERROR(MAX(IF(OR(O254="",P254="",Q254="",R254="",S254="",T254="",U254=""),"",IF(AND(MONTH(E254)=2,MONTH(F254)=2),(NETWORKDAYS(E254,F254,Lister!$D$7:$D$13)-U254)*N254/NETWORKDAYS(Lister!$D$25,Lister!$E$25,Lister!$D$7:$D$13),IF(AND(E254&lt;DATE(2021,2,1),MONTH(F254)=2),(NETWORKDAYS(Lister!$D$25,F254,Lister!$D$7:$D$13)-U254)*N254/NETWORKDAYS(Lister!$D$25,Lister!$E$25,Lister!$D$7:$D$13),IF(AND(E254&lt;DATE(2021,2,1),F254&lt;DATE(2021,2,1)),0)))),0),"")</f>
        <v/>
      </c>
      <c r="AC254" s="52" t="str">
        <f t="shared" si="18"/>
        <v/>
      </c>
    </row>
    <row r="255" spans="1:29" x14ac:dyDescent="0.35">
      <c r="A255" s="11" t="str">
        <f t="shared" si="19"/>
        <v/>
      </c>
      <c r="B255" s="33"/>
      <c r="C255" s="17"/>
      <c r="D255" s="18"/>
      <c r="E255" s="12"/>
      <c r="F255" s="12"/>
      <c r="G255" s="42" t="str">
        <f>IF(OR(E255="",F255=""),"",NETWORKDAYS(E255,F255,Lister!$D$7:$D$13))</f>
        <v/>
      </c>
      <c r="H255" s="14"/>
      <c r="I255" s="25" t="str">
        <f t="shared" si="15"/>
        <v/>
      </c>
      <c r="J255" s="47"/>
      <c r="K255" s="48"/>
      <c r="L255" s="15"/>
      <c r="M255" s="51" t="str">
        <f t="shared" si="16"/>
        <v/>
      </c>
      <c r="N255" s="49" t="str">
        <f t="shared" si="17"/>
        <v/>
      </c>
      <c r="O255" s="15"/>
      <c r="P255" s="15"/>
      <c r="Q255" s="15"/>
      <c r="R255" s="15"/>
      <c r="S255" s="15"/>
      <c r="T255" s="15"/>
      <c r="U255" s="15"/>
      <c r="V255" s="50" t="str">
        <f>IFERROR(MAX(IF(OR(O255="",P255="",Q255="",R255="",S255="",T255="",U255=""),"",IF(AND(MONTH(E255)=8,MONTH(F255)=8),(NETWORKDAYS(E255,F255,Lister!$D$7:$D$13)-O255)*N255/NETWORKDAYS(Lister!$D$19,Lister!$E$19,Lister!$D$7:$D$13),IF(AND(MONTH(E255)=8,F255&gt;DATE(2020,8,31)),(NETWORKDAYS(E255,Lister!$E$19,Lister!$D$7:$D$13)-O255)*N255/NETWORKDAYS(Lister!$D$19,Lister!$E$19,Lister!$D$7:$D$13),IF(E255&gt;DATE(2020,8,31),0)))),0),"")</f>
        <v/>
      </c>
      <c r="W255" s="50" t="str">
        <f>IFERROR(MAX(IF(OR(O255="",P255="",Q255="",R255="",S255="",T255="",U255=""),"",IF(AND(MONTH(E255)=9,MONTH(F255)=9),(NETWORKDAYS(E255,F255,Lister!$D$7:$D$13)-P255)*N255/NETWORKDAYS(Lister!$D$20,Lister!$E$20,Lister!$D$7:$D$13),IF(AND(MONTH(E255)=9,F255&gt;DATE(2020,9,30)),(NETWORKDAYS(E255,Lister!$E$20,Lister!$D$7:$D$13)-P255)*N255/NETWORKDAYS(Lister!$D$20,Lister!$E$20,Lister!$D$7:$D$13),IF(AND(E255&lt;DATE(2020,9,1),MONTH(F255)=9),(NETWORKDAYS(Lister!$D$20,F255,Lister!$D$7:$D$13)-P255)*N255/NETWORKDAYS(Lister!$D$20,Lister!$E$20,Lister!$D$7:$D$13),IF(AND(E255&lt;DATE(2020,9,1),F255&gt;DATE(2020,9,30)),(NETWORKDAYS(Lister!$D$20,Lister!$E$20,Lister!$D$7:$D$13)-P255)*N255/NETWORKDAYS(Lister!$D$20,Lister!$E$20,Lister!$D$7:$D$13),IF(OR(AND(E255&lt;DATE(2020,9,1),F255&lt;DATE(2020,9,1)),E255&gt;DATE(2020,9,30)),0)))))),0),"")</f>
        <v/>
      </c>
      <c r="X255" s="50" t="str">
        <f>IFERROR(MAX(IF(OR(O255="",P255="",Q255="",R255="",S255="",T255="",U255=""),"",IF(AND(MONTH(E255)=10,MONTH(F255)=10),(NETWORKDAYS(E255,F255,Lister!$D$7:$D$13)-Q255)*N255/NETWORKDAYS(Lister!$D$21,Lister!$E$21,Lister!$D$7:$D$13),IF(AND(MONTH(E255)=10,F255&gt;DATE(2020,10,31)),(NETWORKDAYS(E255,Lister!$E$21,Lister!$D$7:$D$13)-Q255)*N255/NETWORKDAYS(Lister!$D$21,Lister!$E$21,Lister!$D$7:$D$13),IF(AND(E255&lt;DATE(2020,10,1),MONTH(F255)=10),(NETWORKDAYS(Lister!$D$21,F255,Lister!$D$7:$D$13)-Q255)*N255/NETWORKDAYS(Lister!$D$21,Lister!$E$21,Lister!$D$7:$D$13),IF(AND(E255&lt;DATE(2020,31,1),F255&gt;DATE(2020,10,31)),(NETWORKDAYS(Lister!$D$21,Lister!$E$21,Lister!$D$7:$D$13)-Q255)*N255/NETWORKDAYS(Lister!$D$21,Lister!$E$21,Lister!$D$7:$D$13),IF(OR(AND(E255&lt;DATE(2020,10,1),F255&lt;DATE(2020,10,1)),E255&gt;DATE(2020,10,31)),0)))))),0),"")</f>
        <v/>
      </c>
      <c r="Y255" s="50" t="str">
        <f>IFERROR(MAX(IF(OR(O255="",P255="",Q255="",R255="",S255="",T255="",U255=""),"",IF(AND(MONTH(E255)=11,MONTH(F255)=11),(NETWORKDAYS(E255,F255,Lister!$D$7:$D$13)-R255)*N255/NETWORKDAYS(Lister!$D$22,Lister!$E$22,Lister!$D$7:$D$13),IF(AND(MONTH(E255)=11,F255&gt;DATE(2020,11,30)),(NETWORKDAYS(E255,Lister!$E$22,Lister!$D$7:$D$13)-R255)*N255/NETWORKDAYS(Lister!$D$22,Lister!$E$22,Lister!$D$7:$D$13),IF(AND(E255&lt;DATE(2020,11,1),MONTH(F255)=11),(NETWORKDAYS(Lister!$D$22,F255,Lister!$D$7:$D$13)-R255)*N255/NETWORKDAYS(Lister!$D$22,Lister!$E$22,Lister!$D$7:$D$13),IF(AND(E255&lt;DATE(2020,11,1),F255&gt;DATE(2020,11,30)),(NETWORKDAYS(Lister!$D$22,Lister!$E$22,Lister!$D$7:$D$13)-R255)*N255/NETWORKDAYS(Lister!$D$22,Lister!$E$22,Lister!$D$7:$D$13),IF(OR(AND(E255&lt;DATE(2020,11,1),F255&lt;DATE(2020,11,1)),E255&gt;DATE(2020,11,30)),0)))))),0),"")</f>
        <v/>
      </c>
      <c r="Z255" s="50" t="str">
        <f>IFERROR(MAX(IF(OR(O255="",P255="",Q255="",R255="",S255="",T255="",U255=""),"",IF(AND(MONTH(E255)=12,MONTH(F255)=12),(NETWORKDAYS(E255,F255,Lister!$D$7:$D$13)-S255)*N255/NETWORKDAYS(Lister!$D$23,Lister!$E$23,Lister!$D$7:$D$13),IF(AND(MONTH(E255)=12,F255&gt;DATE(2020,12,31)),(NETWORKDAYS(E255,Lister!$E$23,Lister!$D$7:$D$13)-S255)*N255/NETWORKDAYS(Lister!$D$23,Lister!$E$23,Lister!$D$7:$D$13),IF(AND(E255&lt;DATE(2020,12,1),MONTH(F255)=12),(NETWORKDAYS(Lister!$D$23,F255,Lister!$D$7:$D$13)-S255)*N255/NETWORKDAYS(Lister!$D$23,Lister!$E$23,Lister!$D$7:$D$13),IF(AND(E255&lt;DATE(2020,12,1),F255&gt;DATE(2020,12,31)),(NETWORKDAYS(Lister!$D$23,Lister!$E$23,Lister!$D$7:$D$13)-S255)*N255/NETWORKDAYS(Lister!$D$23,Lister!$E$23,Lister!$D$7:$D$13),IF(OR(AND(E255&lt;DATE(2020,12,1),F255&lt;DATE(2020,12,1)),E255&gt;DATE(2020,12,31)),0)))))),0),"")</f>
        <v/>
      </c>
      <c r="AA255" s="50" t="str">
        <f>IFERROR(MAX(IF(OR(O255="",P255="",Q255="",R255="",S255="",T255="",U255=""),"",IF(AND(MONTH(E255)=1,MONTH(F255)=1),(NETWORKDAYS(E255,F255,Lister!$D$7:$D$13)-T255)*N255/NETWORKDAYS(Lister!$D$24,Lister!$E$24,Lister!$D$7:$D$13),IF(AND(MONTH(E255)=1,F255&gt;DATE(2021,1,31)),(NETWORKDAYS(E255,Lister!$E$24,Lister!$D$7:$D$13)-T255)*N255/NETWORKDAYS(Lister!$D$24,Lister!$E$24,Lister!$D$7:$D$13),IF(AND(E255&lt;DATE(2021,1,1),MONTH(F255)=1),(NETWORKDAYS(Lister!$D$24,F255,Lister!$D$7:$D$13)-T255)*N255/NETWORKDAYS(Lister!$D$24,Lister!$E$24,Lister!$D$7:$D$13),IF(AND(E255&lt;DATE(2021,1,1),F255&gt;DATE(2021,1,31)),(NETWORKDAYS(Lister!$D$24,Lister!$E$24,Lister!$D$7:$D$13)-T255)*N255/NETWORKDAYS(Lister!$D$24,Lister!$E$24,Lister!$D$7:$D$13),IF(OR(AND(E255&lt;DATE(2021,1,1),F255&lt;DATE(2021,1,1)),E255&gt;DATE(2021,1,31)),0)))))),0),"")</f>
        <v/>
      </c>
      <c r="AB255" s="50" t="str">
        <f>IFERROR(MAX(IF(OR(O255="",P255="",Q255="",R255="",S255="",T255="",U255=""),"",IF(AND(MONTH(E255)=2,MONTH(F255)=2),(NETWORKDAYS(E255,F255,Lister!$D$7:$D$13)-U255)*N255/NETWORKDAYS(Lister!$D$25,Lister!$E$25,Lister!$D$7:$D$13),IF(AND(E255&lt;DATE(2021,2,1),MONTH(F255)=2),(NETWORKDAYS(Lister!$D$25,F255,Lister!$D$7:$D$13)-U255)*N255/NETWORKDAYS(Lister!$D$25,Lister!$E$25,Lister!$D$7:$D$13),IF(AND(E255&lt;DATE(2021,2,1),F255&lt;DATE(2021,2,1)),0)))),0),"")</f>
        <v/>
      </c>
      <c r="AC255" s="52" t="str">
        <f t="shared" si="18"/>
        <v/>
      </c>
    </row>
    <row r="256" spans="1:29" x14ac:dyDescent="0.35">
      <c r="A256" s="11" t="str">
        <f t="shared" si="19"/>
        <v/>
      </c>
      <c r="B256" s="33"/>
      <c r="C256" s="17"/>
      <c r="D256" s="18"/>
      <c r="E256" s="12"/>
      <c r="F256" s="12"/>
      <c r="G256" s="42" t="str">
        <f>IF(OR(E256="",F256=""),"",NETWORKDAYS(E256,F256,Lister!$D$7:$D$13))</f>
        <v/>
      </c>
      <c r="H256" s="14"/>
      <c r="I256" s="25" t="str">
        <f t="shared" si="15"/>
        <v/>
      </c>
      <c r="J256" s="47"/>
      <c r="K256" s="48"/>
      <c r="L256" s="15"/>
      <c r="M256" s="51" t="str">
        <f t="shared" si="16"/>
        <v/>
      </c>
      <c r="N256" s="49" t="str">
        <f t="shared" si="17"/>
        <v/>
      </c>
      <c r="O256" s="15"/>
      <c r="P256" s="15"/>
      <c r="Q256" s="15"/>
      <c r="R256" s="15"/>
      <c r="S256" s="15"/>
      <c r="T256" s="15"/>
      <c r="U256" s="15"/>
      <c r="V256" s="50" t="str">
        <f>IFERROR(MAX(IF(OR(O256="",P256="",Q256="",R256="",S256="",T256="",U256=""),"",IF(AND(MONTH(E256)=8,MONTH(F256)=8),(NETWORKDAYS(E256,F256,Lister!$D$7:$D$13)-O256)*N256/NETWORKDAYS(Lister!$D$19,Lister!$E$19,Lister!$D$7:$D$13),IF(AND(MONTH(E256)=8,F256&gt;DATE(2020,8,31)),(NETWORKDAYS(E256,Lister!$E$19,Lister!$D$7:$D$13)-O256)*N256/NETWORKDAYS(Lister!$D$19,Lister!$E$19,Lister!$D$7:$D$13),IF(E256&gt;DATE(2020,8,31),0)))),0),"")</f>
        <v/>
      </c>
      <c r="W256" s="50" t="str">
        <f>IFERROR(MAX(IF(OR(O256="",P256="",Q256="",R256="",S256="",T256="",U256=""),"",IF(AND(MONTH(E256)=9,MONTH(F256)=9),(NETWORKDAYS(E256,F256,Lister!$D$7:$D$13)-P256)*N256/NETWORKDAYS(Lister!$D$20,Lister!$E$20,Lister!$D$7:$D$13),IF(AND(MONTH(E256)=9,F256&gt;DATE(2020,9,30)),(NETWORKDAYS(E256,Lister!$E$20,Lister!$D$7:$D$13)-P256)*N256/NETWORKDAYS(Lister!$D$20,Lister!$E$20,Lister!$D$7:$D$13),IF(AND(E256&lt;DATE(2020,9,1),MONTH(F256)=9),(NETWORKDAYS(Lister!$D$20,F256,Lister!$D$7:$D$13)-P256)*N256/NETWORKDAYS(Lister!$D$20,Lister!$E$20,Lister!$D$7:$D$13),IF(AND(E256&lt;DATE(2020,9,1),F256&gt;DATE(2020,9,30)),(NETWORKDAYS(Lister!$D$20,Lister!$E$20,Lister!$D$7:$D$13)-P256)*N256/NETWORKDAYS(Lister!$D$20,Lister!$E$20,Lister!$D$7:$D$13),IF(OR(AND(E256&lt;DATE(2020,9,1),F256&lt;DATE(2020,9,1)),E256&gt;DATE(2020,9,30)),0)))))),0),"")</f>
        <v/>
      </c>
      <c r="X256" s="50" t="str">
        <f>IFERROR(MAX(IF(OR(O256="",P256="",Q256="",R256="",S256="",T256="",U256=""),"",IF(AND(MONTH(E256)=10,MONTH(F256)=10),(NETWORKDAYS(E256,F256,Lister!$D$7:$D$13)-Q256)*N256/NETWORKDAYS(Lister!$D$21,Lister!$E$21,Lister!$D$7:$D$13),IF(AND(MONTH(E256)=10,F256&gt;DATE(2020,10,31)),(NETWORKDAYS(E256,Lister!$E$21,Lister!$D$7:$D$13)-Q256)*N256/NETWORKDAYS(Lister!$D$21,Lister!$E$21,Lister!$D$7:$D$13),IF(AND(E256&lt;DATE(2020,10,1),MONTH(F256)=10),(NETWORKDAYS(Lister!$D$21,F256,Lister!$D$7:$D$13)-Q256)*N256/NETWORKDAYS(Lister!$D$21,Lister!$E$21,Lister!$D$7:$D$13),IF(AND(E256&lt;DATE(2020,31,1),F256&gt;DATE(2020,10,31)),(NETWORKDAYS(Lister!$D$21,Lister!$E$21,Lister!$D$7:$D$13)-Q256)*N256/NETWORKDAYS(Lister!$D$21,Lister!$E$21,Lister!$D$7:$D$13),IF(OR(AND(E256&lt;DATE(2020,10,1),F256&lt;DATE(2020,10,1)),E256&gt;DATE(2020,10,31)),0)))))),0),"")</f>
        <v/>
      </c>
      <c r="Y256" s="50" t="str">
        <f>IFERROR(MAX(IF(OR(O256="",P256="",Q256="",R256="",S256="",T256="",U256=""),"",IF(AND(MONTH(E256)=11,MONTH(F256)=11),(NETWORKDAYS(E256,F256,Lister!$D$7:$D$13)-R256)*N256/NETWORKDAYS(Lister!$D$22,Lister!$E$22,Lister!$D$7:$D$13),IF(AND(MONTH(E256)=11,F256&gt;DATE(2020,11,30)),(NETWORKDAYS(E256,Lister!$E$22,Lister!$D$7:$D$13)-R256)*N256/NETWORKDAYS(Lister!$D$22,Lister!$E$22,Lister!$D$7:$D$13),IF(AND(E256&lt;DATE(2020,11,1),MONTH(F256)=11),(NETWORKDAYS(Lister!$D$22,F256,Lister!$D$7:$D$13)-R256)*N256/NETWORKDAYS(Lister!$D$22,Lister!$E$22,Lister!$D$7:$D$13),IF(AND(E256&lt;DATE(2020,11,1),F256&gt;DATE(2020,11,30)),(NETWORKDAYS(Lister!$D$22,Lister!$E$22,Lister!$D$7:$D$13)-R256)*N256/NETWORKDAYS(Lister!$D$22,Lister!$E$22,Lister!$D$7:$D$13),IF(OR(AND(E256&lt;DATE(2020,11,1),F256&lt;DATE(2020,11,1)),E256&gt;DATE(2020,11,30)),0)))))),0),"")</f>
        <v/>
      </c>
      <c r="Z256" s="50" t="str">
        <f>IFERROR(MAX(IF(OR(O256="",P256="",Q256="",R256="",S256="",T256="",U256=""),"",IF(AND(MONTH(E256)=12,MONTH(F256)=12),(NETWORKDAYS(E256,F256,Lister!$D$7:$D$13)-S256)*N256/NETWORKDAYS(Lister!$D$23,Lister!$E$23,Lister!$D$7:$D$13),IF(AND(MONTH(E256)=12,F256&gt;DATE(2020,12,31)),(NETWORKDAYS(E256,Lister!$E$23,Lister!$D$7:$D$13)-S256)*N256/NETWORKDAYS(Lister!$D$23,Lister!$E$23,Lister!$D$7:$D$13),IF(AND(E256&lt;DATE(2020,12,1),MONTH(F256)=12),(NETWORKDAYS(Lister!$D$23,F256,Lister!$D$7:$D$13)-S256)*N256/NETWORKDAYS(Lister!$D$23,Lister!$E$23,Lister!$D$7:$D$13),IF(AND(E256&lt;DATE(2020,12,1),F256&gt;DATE(2020,12,31)),(NETWORKDAYS(Lister!$D$23,Lister!$E$23,Lister!$D$7:$D$13)-S256)*N256/NETWORKDAYS(Lister!$D$23,Lister!$E$23,Lister!$D$7:$D$13),IF(OR(AND(E256&lt;DATE(2020,12,1),F256&lt;DATE(2020,12,1)),E256&gt;DATE(2020,12,31)),0)))))),0),"")</f>
        <v/>
      </c>
      <c r="AA256" s="50" t="str">
        <f>IFERROR(MAX(IF(OR(O256="",P256="",Q256="",R256="",S256="",T256="",U256=""),"",IF(AND(MONTH(E256)=1,MONTH(F256)=1),(NETWORKDAYS(E256,F256,Lister!$D$7:$D$13)-T256)*N256/NETWORKDAYS(Lister!$D$24,Lister!$E$24,Lister!$D$7:$D$13),IF(AND(MONTH(E256)=1,F256&gt;DATE(2021,1,31)),(NETWORKDAYS(E256,Lister!$E$24,Lister!$D$7:$D$13)-T256)*N256/NETWORKDAYS(Lister!$D$24,Lister!$E$24,Lister!$D$7:$D$13),IF(AND(E256&lt;DATE(2021,1,1),MONTH(F256)=1),(NETWORKDAYS(Lister!$D$24,F256,Lister!$D$7:$D$13)-T256)*N256/NETWORKDAYS(Lister!$D$24,Lister!$E$24,Lister!$D$7:$D$13),IF(AND(E256&lt;DATE(2021,1,1),F256&gt;DATE(2021,1,31)),(NETWORKDAYS(Lister!$D$24,Lister!$E$24,Lister!$D$7:$D$13)-T256)*N256/NETWORKDAYS(Lister!$D$24,Lister!$E$24,Lister!$D$7:$D$13),IF(OR(AND(E256&lt;DATE(2021,1,1),F256&lt;DATE(2021,1,1)),E256&gt;DATE(2021,1,31)),0)))))),0),"")</f>
        <v/>
      </c>
      <c r="AB256" s="50" t="str">
        <f>IFERROR(MAX(IF(OR(O256="",P256="",Q256="",R256="",S256="",T256="",U256=""),"",IF(AND(MONTH(E256)=2,MONTH(F256)=2),(NETWORKDAYS(E256,F256,Lister!$D$7:$D$13)-U256)*N256/NETWORKDAYS(Lister!$D$25,Lister!$E$25,Lister!$D$7:$D$13),IF(AND(E256&lt;DATE(2021,2,1),MONTH(F256)=2),(NETWORKDAYS(Lister!$D$25,F256,Lister!$D$7:$D$13)-U256)*N256/NETWORKDAYS(Lister!$D$25,Lister!$E$25,Lister!$D$7:$D$13),IF(AND(E256&lt;DATE(2021,2,1),F256&lt;DATE(2021,2,1)),0)))),0),"")</f>
        <v/>
      </c>
      <c r="AC256" s="52" t="str">
        <f t="shared" si="18"/>
        <v/>
      </c>
    </row>
    <row r="257" spans="1:29" x14ac:dyDescent="0.35">
      <c r="A257" s="11" t="str">
        <f t="shared" si="19"/>
        <v/>
      </c>
      <c r="B257" s="33"/>
      <c r="C257" s="17"/>
      <c r="D257" s="18"/>
      <c r="E257" s="12"/>
      <c r="F257" s="12"/>
      <c r="G257" s="42" t="str">
        <f>IF(OR(E257="",F257=""),"",NETWORKDAYS(E257,F257,Lister!$D$7:$D$13))</f>
        <v/>
      </c>
      <c r="H257" s="14"/>
      <c r="I257" s="25" t="str">
        <f t="shared" si="15"/>
        <v/>
      </c>
      <c r="J257" s="47"/>
      <c r="K257" s="48"/>
      <c r="L257" s="15"/>
      <c r="M257" s="51" t="str">
        <f t="shared" si="16"/>
        <v/>
      </c>
      <c r="N257" s="49" t="str">
        <f t="shared" si="17"/>
        <v/>
      </c>
      <c r="O257" s="15"/>
      <c r="P257" s="15"/>
      <c r="Q257" s="15"/>
      <c r="R257" s="15"/>
      <c r="S257" s="15"/>
      <c r="T257" s="15"/>
      <c r="U257" s="15"/>
      <c r="V257" s="50" t="str">
        <f>IFERROR(MAX(IF(OR(O257="",P257="",Q257="",R257="",S257="",T257="",U257=""),"",IF(AND(MONTH(E257)=8,MONTH(F257)=8),(NETWORKDAYS(E257,F257,Lister!$D$7:$D$13)-O257)*N257/NETWORKDAYS(Lister!$D$19,Lister!$E$19,Lister!$D$7:$D$13),IF(AND(MONTH(E257)=8,F257&gt;DATE(2020,8,31)),(NETWORKDAYS(E257,Lister!$E$19,Lister!$D$7:$D$13)-O257)*N257/NETWORKDAYS(Lister!$D$19,Lister!$E$19,Lister!$D$7:$D$13),IF(E257&gt;DATE(2020,8,31),0)))),0),"")</f>
        <v/>
      </c>
      <c r="W257" s="50" t="str">
        <f>IFERROR(MAX(IF(OR(O257="",P257="",Q257="",R257="",S257="",T257="",U257=""),"",IF(AND(MONTH(E257)=9,MONTH(F257)=9),(NETWORKDAYS(E257,F257,Lister!$D$7:$D$13)-P257)*N257/NETWORKDAYS(Lister!$D$20,Lister!$E$20,Lister!$D$7:$D$13),IF(AND(MONTH(E257)=9,F257&gt;DATE(2020,9,30)),(NETWORKDAYS(E257,Lister!$E$20,Lister!$D$7:$D$13)-P257)*N257/NETWORKDAYS(Lister!$D$20,Lister!$E$20,Lister!$D$7:$D$13),IF(AND(E257&lt;DATE(2020,9,1),MONTH(F257)=9),(NETWORKDAYS(Lister!$D$20,F257,Lister!$D$7:$D$13)-P257)*N257/NETWORKDAYS(Lister!$D$20,Lister!$E$20,Lister!$D$7:$D$13),IF(AND(E257&lt;DATE(2020,9,1),F257&gt;DATE(2020,9,30)),(NETWORKDAYS(Lister!$D$20,Lister!$E$20,Lister!$D$7:$D$13)-P257)*N257/NETWORKDAYS(Lister!$D$20,Lister!$E$20,Lister!$D$7:$D$13),IF(OR(AND(E257&lt;DATE(2020,9,1),F257&lt;DATE(2020,9,1)),E257&gt;DATE(2020,9,30)),0)))))),0),"")</f>
        <v/>
      </c>
      <c r="X257" s="50" t="str">
        <f>IFERROR(MAX(IF(OR(O257="",P257="",Q257="",R257="",S257="",T257="",U257=""),"",IF(AND(MONTH(E257)=10,MONTH(F257)=10),(NETWORKDAYS(E257,F257,Lister!$D$7:$D$13)-Q257)*N257/NETWORKDAYS(Lister!$D$21,Lister!$E$21,Lister!$D$7:$D$13),IF(AND(MONTH(E257)=10,F257&gt;DATE(2020,10,31)),(NETWORKDAYS(E257,Lister!$E$21,Lister!$D$7:$D$13)-Q257)*N257/NETWORKDAYS(Lister!$D$21,Lister!$E$21,Lister!$D$7:$D$13),IF(AND(E257&lt;DATE(2020,10,1),MONTH(F257)=10),(NETWORKDAYS(Lister!$D$21,F257,Lister!$D$7:$D$13)-Q257)*N257/NETWORKDAYS(Lister!$D$21,Lister!$E$21,Lister!$D$7:$D$13),IF(AND(E257&lt;DATE(2020,31,1),F257&gt;DATE(2020,10,31)),(NETWORKDAYS(Lister!$D$21,Lister!$E$21,Lister!$D$7:$D$13)-Q257)*N257/NETWORKDAYS(Lister!$D$21,Lister!$E$21,Lister!$D$7:$D$13),IF(OR(AND(E257&lt;DATE(2020,10,1),F257&lt;DATE(2020,10,1)),E257&gt;DATE(2020,10,31)),0)))))),0),"")</f>
        <v/>
      </c>
      <c r="Y257" s="50" t="str">
        <f>IFERROR(MAX(IF(OR(O257="",P257="",Q257="",R257="",S257="",T257="",U257=""),"",IF(AND(MONTH(E257)=11,MONTH(F257)=11),(NETWORKDAYS(E257,F257,Lister!$D$7:$D$13)-R257)*N257/NETWORKDAYS(Lister!$D$22,Lister!$E$22,Lister!$D$7:$D$13),IF(AND(MONTH(E257)=11,F257&gt;DATE(2020,11,30)),(NETWORKDAYS(E257,Lister!$E$22,Lister!$D$7:$D$13)-R257)*N257/NETWORKDAYS(Lister!$D$22,Lister!$E$22,Lister!$D$7:$D$13),IF(AND(E257&lt;DATE(2020,11,1),MONTH(F257)=11),(NETWORKDAYS(Lister!$D$22,F257,Lister!$D$7:$D$13)-R257)*N257/NETWORKDAYS(Lister!$D$22,Lister!$E$22,Lister!$D$7:$D$13),IF(AND(E257&lt;DATE(2020,11,1),F257&gt;DATE(2020,11,30)),(NETWORKDAYS(Lister!$D$22,Lister!$E$22,Lister!$D$7:$D$13)-R257)*N257/NETWORKDAYS(Lister!$D$22,Lister!$E$22,Lister!$D$7:$D$13),IF(OR(AND(E257&lt;DATE(2020,11,1),F257&lt;DATE(2020,11,1)),E257&gt;DATE(2020,11,30)),0)))))),0),"")</f>
        <v/>
      </c>
      <c r="Z257" s="50" t="str">
        <f>IFERROR(MAX(IF(OR(O257="",P257="",Q257="",R257="",S257="",T257="",U257=""),"",IF(AND(MONTH(E257)=12,MONTH(F257)=12),(NETWORKDAYS(E257,F257,Lister!$D$7:$D$13)-S257)*N257/NETWORKDAYS(Lister!$D$23,Lister!$E$23,Lister!$D$7:$D$13),IF(AND(MONTH(E257)=12,F257&gt;DATE(2020,12,31)),(NETWORKDAYS(E257,Lister!$E$23,Lister!$D$7:$D$13)-S257)*N257/NETWORKDAYS(Lister!$D$23,Lister!$E$23,Lister!$D$7:$D$13),IF(AND(E257&lt;DATE(2020,12,1),MONTH(F257)=12),(NETWORKDAYS(Lister!$D$23,F257,Lister!$D$7:$D$13)-S257)*N257/NETWORKDAYS(Lister!$D$23,Lister!$E$23,Lister!$D$7:$D$13),IF(AND(E257&lt;DATE(2020,12,1),F257&gt;DATE(2020,12,31)),(NETWORKDAYS(Lister!$D$23,Lister!$E$23,Lister!$D$7:$D$13)-S257)*N257/NETWORKDAYS(Lister!$D$23,Lister!$E$23,Lister!$D$7:$D$13),IF(OR(AND(E257&lt;DATE(2020,12,1),F257&lt;DATE(2020,12,1)),E257&gt;DATE(2020,12,31)),0)))))),0),"")</f>
        <v/>
      </c>
      <c r="AA257" s="50" t="str">
        <f>IFERROR(MAX(IF(OR(O257="",P257="",Q257="",R257="",S257="",T257="",U257=""),"",IF(AND(MONTH(E257)=1,MONTH(F257)=1),(NETWORKDAYS(E257,F257,Lister!$D$7:$D$13)-T257)*N257/NETWORKDAYS(Lister!$D$24,Lister!$E$24,Lister!$D$7:$D$13),IF(AND(MONTH(E257)=1,F257&gt;DATE(2021,1,31)),(NETWORKDAYS(E257,Lister!$E$24,Lister!$D$7:$D$13)-T257)*N257/NETWORKDAYS(Lister!$D$24,Lister!$E$24,Lister!$D$7:$D$13),IF(AND(E257&lt;DATE(2021,1,1),MONTH(F257)=1),(NETWORKDAYS(Lister!$D$24,F257,Lister!$D$7:$D$13)-T257)*N257/NETWORKDAYS(Lister!$D$24,Lister!$E$24,Lister!$D$7:$D$13),IF(AND(E257&lt;DATE(2021,1,1),F257&gt;DATE(2021,1,31)),(NETWORKDAYS(Lister!$D$24,Lister!$E$24,Lister!$D$7:$D$13)-T257)*N257/NETWORKDAYS(Lister!$D$24,Lister!$E$24,Lister!$D$7:$D$13),IF(OR(AND(E257&lt;DATE(2021,1,1),F257&lt;DATE(2021,1,1)),E257&gt;DATE(2021,1,31)),0)))))),0),"")</f>
        <v/>
      </c>
      <c r="AB257" s="50" t="str">
        <f>IFERROR(MAX(IF(OR(O257="",P257="",Q257="",R257="",S257="",T257="",U257=""),"",IF(AND(MONTH(E257)=2,MONTH(F257)=2),(NETWORKDAYS(E257,F257,Lister!$D$7:$D$13)-U257)*N257/NETWORKDAYS(Lister!$D$25,Lister!$E$25,Lister!$D$7:$D$13),IF(AND(E257&lt;DATE(2021,2,1),MONTH(F257)=2),(NETWORKDAYS(Lister!$D$25,F257,Lister!$D$7:$D$13)-U257)*N257/NETWORKDAYS(Lister!$D$25,Lister!$E$25,Lister!$D$7:$D$13),IF(AND(E257&lt;DATE(2021,2,1),F257&lt;DATE(2021,2,1)),0)))),0),"")</f>
        <v/>
      </c>
      <c r="AC257" s="52" t="str">
        <f t="shared" si="18"/>
        <v/>
      </c>
    </row>
    <row r="258" spans="1:29" x14ac:dyDescent="0.35">
      <c r="A258" s="11" t="str">
        <f t="shared" si="19"/>
        <v/>
      </c>
      <c r="B258" s="33"/>
      <c r="C258" s="17"/>
      <c r="D258" s="18"/>
      <c r="E258" s="12"/>
      <c r="F258" s="12"/>
      <c r="G258" s="42" t="str">
        <f>IF(OR(E258="",F258=""),"",NETWORKDAYS(E258,F258,Lister!$D$7:$D$13))</f>
        <v/>
      </c>
      <c r="H258" s="14"/>
      <c r="I258" s="25" t="str">
        <f t="shared" si="15"/>
        <v/>
      </c>
      <c r="J258" s="47"/>
      <c r="K258" s="48"/>
      <c r="L258" s="15"/>
      <c r="M258" s="51" t="str">
        <f t="shared" si="16"/>
        <v/>
      </c>
      <c r="N258" s="49" t="str">
        <f t="shared" si="17"/>
        <v/>
      </c>
      <c r="O258" s="15"/>
      <c r="P258" s="15"/>
      <c r="Q258" s="15"/>
      <c r="R258" s="15"/>
      <c r="S258" s="15"/>
      <c r="T258" s="15"/>
      <c r="U258" s="15"/>
      <c r="V258" s="50" t="str">
        <f>IFERROR(MAX(IF(OR(O258="",P258="",Q258="",R258="",S258="",T258="",U258=""),"",IF(AND(MONTH(E258)=8,MONTH(F258)=8),(NETWORKDAYS(E258,F258,Lister!$D$7:$D$13)-O258)*N258/NETWORKDAYS(Lister!$D$19,Lister!$E$19,Lister!$D$7:$D$13),IF(AND(MONTH(E258)=8,F258&gt;DATE(2020,8,31)),(NETWORKDAYS(E258,Lister!$E$19,Lister!$D$7:$D$13)-O258)*N258/NETWORKDAYS(Lister!$D$19,Lister!$E$19,Lister!$D$7:$D$13),IF(E258&gt;DATE(2020,8,31),0)))),0),"")</f>
        <v/>
      </c>
      <c r="W258" s="50" t="str">
        <f>IFERROR(MAX(IF(OR(O258="",P258="",Q258="",R258="",S258="",T258="",U258=""),"",IF(AND(MONTH(E258)=9,MONTH(F258)=9),(NETWORKDAYS(E258,F258,Lister!$D$7:$D$13)-P258)*N258/NETWORKDAYS(Lister!$D$20,Lister!$E$20,Lister!$D$7:$D$13),IF(AND(MONTH(E258)=9,F258&gt;DATE(2020,9,30)),(NETWORKDAYS(E258,Lister!$E$20,Lister!$D$7:$D$13)-P258)*N258/NETWORKDAYS(Lister!$D$20,Lister!$E$20,Lister!$D$7:$D$13),IF(AND(E258&lt;DATE(2020,9,1),MONTH(F258)=9),(NETWORKDAYS(Lister!$D$20,F258,Lister!$D$7:$D$13)-P258)*N258/NETWORKDAYS(Lister!$D$20,Lister!$E$20,Lister!$D$7:$D$13),IF(AND(E258&lt;DATE(2020,9,1),F258&gt;DATE(2020,9,30)),(NETWORKDAYS(Lister!$D$20,Lister!$E$20,Lister!$D$7:$D$13)-P258)*N258/NETWORKDAYS(Lister!$D$20,Lister!$E$20,Lister!$D$7:$D$13),IF(OR(AND(E258&lt;DATE(2020,9,1),F258&lt;DATE(2020,9,1)),E258&gt;DATE(2020,9,30)),0)))))),0),"")</f>
        <v/>
      </c>
      <c r="X258" s="50" t="str">
        <f>IFERROR(MAX(IF(OR(O258="",P258="",Q258="",R258="",S258="",T258="",U258=""),"",IF(AND(MONTH(E258)=10,MONTH(F258)=10),(NETWORKDAYS(E258,F258,Lister!$D$7:$D$13)-Q258)*N258/NETWORKDAYS(Lister!$D$21,Lister!$E$21,Lister!$D$7:$D$13),IF(AND(MONTH(E258)=10,F258&gt;DATE(2020,10,31)),(NETWORKDAYS(E258,Lister!$E$21,Lister!$D$7:$D$13)-Q258)*N258/NETWORKDAYS(Lister!$D$21,Lister!$E$21,Lister!$D$7:$D$13),IF(AND(E258&lt;DATE(2020,10,1),MONTH(F258)=10),(NETWORKDAYS(Lister!$D$21,F258,Lister!$D$7:$D$13)-Q258)*N258/NETWORKDAYS(Lister!$D$21,Lister!$E$21,Lister!$D$7:$D$13),IF(AND(E258&lt;DATE(2020,31,1),F258&gt;DATE(2020,10,31)),(NETWORKDAYS(Lister!$D$21,Lister!$E$21,Lister!$D$7:$D$13)-Q258)*N258/NETWORKDAYS(Lister!$D$21,Lister!$E$21,Lister!$D$7:$D$13),IF(OR(AND(E258&lt;DATE(2020,10,1),F258&lt;DATE(2020,10,1)),E258&gt;DATE(2020,10,31)),0)))))),0),"")</f>
        <v/>
      </c>
      <c r="Y258" s="50" t="str">
        <f>IFERROR(MAX(IF(OR(O258="",P258="",Q258="",R258="",S258="",T258="",U258=""),"",IF(AND(MONTH(E258)=11,MONTH(F258)=11),(NETWORKDAYS(E258,F258,Lister!$D$7:$D$13)-R258)*N258/NETWORKDAYS(Lister!$D$22,Lister!$E$22,Lister!$D$7:$D$13),IF(AND(MONTH(E258)=11,F258&gt;DATE(2020,11,30)),(NETWORKDAYS(E258,Lister!$E$22,Lister!$D$7:$D$13)-R258)*N258/NETWORKDAYS(Lister!$D$22,Lister!$E$22,Lister!$D$7:$D$13),IF(AND(E258&lt;DATE(2020,11,1),MONTH(F258)=11),(NETWORKDAYS(Lister!$D$22,F258,Lister!$D$7:$D$13)-R258)*N258/NETWORKDAYS(Lister!$D$22,Lister!$E$22,Lister!$D$7:$D$13),IF(AND(E258&lt;DATE(2020,11,1),F258&gt;DATE(2020,11,30)),(NETWORKDAYS(Lister!$D$22,Lister!$E$22,Lister!$D$7:$D$13)-R258)*N258/NETWORKDAYS(Lister!$D$22,Lister!$E$22,Lister!$D$7:$D$13),IF(OR(AND(E258&lt;DATE(2020,11,1),F258&lt;DATE(2020,11,1)),E258&gt;DATE(2020,11,30)),0)))))),0),"")</f>
        <v/>
      </c>
      <c r="Z258" s="50" t="str">
        <f>IFERROR(MAX(IF(OR(O258="",P258="",Q258="",R258="",S258="",T258="",U258=""),"",IF(AND(MONTH(E258)=12,MONTH(F258)=12),(NETWORKDAYS(E258,F258,Lister!$D$7:$D$13)-S258)*N258/NETWORKDAYS(Lister!$D$23,Lister!$E$23,Lister!$D$7:$D$13),IF(AND(MONTH(E258)=12,F258&gt;DATE(2020,12,31)),(NETWORKDAYS(E258,Lister!$E$23,Lister!$D$7:$D$13)-S258)*N258/NETWORKDAYS(Lister!$D$23,Lister!$E$23,Lister!$D$7:$D$13),IF(AND(E258&lt;DATE(2020,12,1),MONTH(F258)=12),(NETWORKDAYS(Lister!$D$23,F258,Lister!$D$7:$D$13)-S258)*N258/NETWORKDAYS(Lister!$D$23,Lister!$E$23,Lister!$D$7:$D$13),IF(AND(E258&lt;DATE(2020,12,1),F258&gt;DATE(2020,12,31)),(NETWORKDAYS(Lister!$D$23,Lister!$E$23,Lister!$D$7:$D$13)-S258)*N258/NETWORKDAYS(Lister!$D$23,Lister!$E$23,Lister!$D$7:$D$13),IF(OR(AND(E258&lt;DATE(2020,12,1),F258&lt;DATE(2020,12,1)),E258&gt;DATE(2020,12,31)),0)))))),0),"")</f>
        <v/>
      </c>
      <c r="AA258" s="50" t="str">
        <f>IFERROR(MAX(IF(OR(O258="",P258="",Q258="",R258="",S258="",T258="",U258=""),"",IF(AND(MONTH(E258)=1,MONTH(F258)=1),(NETWORKDAYS(E258,F258,Lister!$D$7:$D$13)-T258)*N258/NETWORKDAYS(Lister!$D$24,Lister!$E$24,Lister!$D$7:$D$13),IF(AND(MONTH(E258)=1,F258&gt;DATE(2021,1,31)),(NETWORKDAYS(E258,Lister!$E$24,Lister!$D$7:$D$13)-T258)*N258/NETWORKDAYS(Lister!$D$24,Lister!$E$24,Lister!$D$7:$D$13),IF(AND(E258&lt;DATE(2021,1,1),MONTH(F258)=1),(NETWORKDAYS(Lister!$D$24,F258,Lister!$D$7:$D$13)-T258)*N258/NETWORKDAYS(Lister!$D$24,Lister!$E$24,Lister!$D$7:$D$13),IF(AND(E258&lt;DATE(2021,1,1),F258&gt;DATE(2021,1,31)),(NETWORKDAYS(Lister!$D$24,Lister!$E$24,Lister!$D$7:$D$13)-T258)*N258/NETWORKDAYS(Lister!$D$24,Lister!$E$24,Lister!$D$7:$D$13),IF(OR(AND(E258&lt;DATE(2021,1,1),F258&lt;DATE(2021,1,1)),E258&gt;DATE(2021,1,31)),0)))))),0),"")</f>
        <v/>
      </c>
      <c r="AB258" s="50" t="str">
        <f>IFERROR(MAX(IF(OR(O258="",P258="",Q258="",R258="",S258="",T258="",U258=""),"",IF(AND(MONTH(E258)=2,MONTH(F258)=2),(NETWORKDAYS(E258,F258,Lister!$D$7:$D$13)-U258)*N258/NETWORKDAYS(Lister!$D$25,Lister!$E$25,Lister!$D$7:$D$13),IF(AND(E258&lt;DATE(2021,2,1),MONTH(F258)=2),(NETWORKDAYS(Lister!$D$25,F258,Lister!$D$7:$D$13)-U258)*N258/NETWORKDAYS(Lister!$D$25,Lister!$E$25,Lister!$D$7:$D$13),IF(AND(E258&lt;DATE(2021,2,1),F258&lt;DATE(2021,2,1)),0)))),0),"")</f>
        <v/>
      </c>
      <c r="AC258" s="52" t="str">
        <f t="shared" si="18"/>
        <v/>
      </c>
    </row>
    <row r="259" spans="1:29" x14ac:dyDescent="0.35">
      <c r="A259" s="11" t="str">
        <f t="shared" si="19"/>
        <v/>
      </c>
      <c r="B259" s="33"/>
      <c r="C259" s="17"/>
      <c r="D259" s="18"/>
      <c r="E259" s="12"/>
      <c r="F259" s="12"/>
      <c r="G259" s="42" t="str">
        <f>IF(OR(E259="",F259=""),"",NETWORKDAYS(E259,F259,Lister!$D$7:$D$13))</f>
        <v/>
      </c>
      <c r="H259" s="14"/>
      <c r="I259" s="25" t="str">
        <f t="shared" si="15"/>
        <v/>
      </c>
      <c r="J259" s="47"/>
      <c r="K259" s="48"/>
      <c r="L259" s="15"/>
      <c r="M259" s="51" t="str">
        <f t="shared" si="16"/>
        <v/>
      </c>
      <c r="N259" s="49" t="str">
        <f t="shared" si="17"/>
        <v/>
      </c>
      <c r="O259" s="15"/>
      <c r="P259" s="15"/>
      <c r="Q259" s="15"/>
      <c r="R259" s="15"/>
      <c r="S259" s="15"/>
      <c r="T259" s="15"/>
      <c r="U259" s="15"/>
      <c r="V259" s="50" t="str">
        <f>IFERROR(MAX(IF(OR(O259="",P259="",Q259="",R259="",S259="",T259="",U259=""),"",IF(AND(MONTH(E259)=8,MONTH(F259)=8),(NETWORKDAYS(E259,F259,Lister!$D$7:$D$13)-O259)*N259/NETWORKDAYS(Lister!$D$19,Lister!$E$19,Lister!$D$7:$D$13),IF(AND(MONTH(E259)=8,F259&gt;DATE(2020,8,31)),(NETWORKDAYS(E259,Lister!$E$19,Lister!$D$7:$D$13)-O259)*N259/NETWORKDAYS(Lister!$D$19,Lister!$E$19,Lister!$D$7:$D$13),IF(E259&gt;DATE(2020,8,31),0)))),0),"")</f>
        <v/>
      </c>
      <c r="W259" s="50" t="str">
        <f>IFERROR(MAX(IF(OR(O259="",P259="",Q259="",R259="",S259="",T259="",U259=""),"",IF(AND(MONTH(E259)=9,MONTH(F259)=9),(NETWORKDAYS(E259,F259,Lister!$D$7:$D$13)-P259)*N259/NETWORKDAYS(Lister!$D$20,Lister!$E$20,Lister!$D$7:$D$13),IF(AND(MONTH(E259)=9,F259&gt;DATE(2020,9,30)),(NETWORKDAYS(E259,Lister!$E$20,Lister!$D$7:$D$13)-P259)*N259/NETWORKDAYS(Lister!$D$20,Lister!$E$20,Lister!$D$7:$D$13),IF(AND(E259&lt;DATE(2020,9,1),MONTH(F259)=9),(NETWORKDAYS(Lister!$D$20,F259,Lister!$D$7:$D$13)-P259)*N259/NETWORKDAYS(Lister!$D$20,Lister!$E$20,Lister!$D$7:$D$13),IF(AND(E259&lt;DATE(2020,9,1),F259&gt;DATE(2020,9,30)),(NETWORKDAYS(Lister!$D$20,Lister!$E$20,Lister!$D$7:$D$13)-P259)*N259/NETWORKDAYS(Lister!$D$20,Lister!$E$20,Lister!$D$7:$D$13),IF(OR(AND(E259&lt;DATE(2020,9,1),F259&lt;DATE(2020,9,1)),E259&gt;DATE(2020,9,30)),0)))))),0),"")</f>
        <v/>
      </c>
      <c r="X259" s="50" t="str">
        <f>IFERROR(MAX(IF(OR(O259="",P259="",Q259="",R259="",S259="",T259="",U259=""),"",IF(AND(MONTH(E259)=10,MONTH(F259)=10),(NETWORKDAYS(E259,F259,Lister!$D$7:$D$13)-Q259)*N259/NETWORKDAYS(Lister!$D$21,Lister!$E$21,Lister!$D$7:$D$13),IF(AND(MONTH(E259)=10,F259&gt;DATE(2020,10,31)),(NETWORKDAYS(E259,Lister!$E$21,Lister!$D$7:$D$13)-Q259)*N259/NETWORKDAYS(Lister!$D$21,Lister!$E$21,Lister!$D$7:$D$13),IF(AND(E259&lt;DATE(2020,10,1),MONTH(F259)=10),(NETWORKDAYS(Lister!$D$21,F259,Lister!$D$7:$D$13)-Q259)*N259/NETWORKDAYS(Lister!$D$21,Lister!$E$21,Lister!$D$7:$D$13),IF(AND(E259&lt;DATE(2020,31,1),F259&gt;DATE(2020,10,31)),(NETWORKDAYS(Lister!$D$21,Lister!$E$21,Lister!$D$7:$D$13)-Q259)*N259/NETWORKDAYS(Lister!$D$21,Lister!$E$21,Lister!$D$7:$D$13),IF(OR(AND(E259&lt;DATE(2020,10,1),F259&lt;DATE(2020,10,1)),E259&gt;DATE(2020,10,31)),0)))))),0),"")</f>
        <v/>
      </c>
      <c r="Y259" s="50" t="str">
        <f>IFERROR(MAX(IF(OR(O259="",P259="",Q259="",R259="",S259="",T259="",U259=""),"",IF(AND(MONTH(E259)=11,MONTH(F259)=11),(NETWORKDAYS(E259,F259,Lister!$D$7:$D$13)-R259)*N259/NETWORKDAYS(Lister!$D$22,Lister!$E$22,Lister!$D$7:$D$13),IF(AND(MONTH(E259)=11,F259&gt;DATE(2020,11,30)),(NETWORKDAYS(E259,Lister!$E$22,Lister!$D$7:$D$13)-R259)*N259/NETWORKDAYS(Lister!$D$22,Lister!$E$22,Lister!$D$7:$D$13),IF(AND(E259&lt;DATE(2020,11,1),MONTH(F259)=11),(NETWORKDAYS(Lister!$D$22,F259,Lister!$D$7:$D$13)-R259)*N259/NETWORKDAYS(Lister!$D$22,Lister!$E$22,Lister!$D$7:$D$13),IF(AND(E259&lt;DATE(2020,11,1),F259&gt;DATE(2020,11,30)),(NETWORKDAYS(Lister!$D$22,Lister!$E$22,Lister!$D$7:$D$13)-R259)*N259/NETWORKDAYS(Lister!$D$22,Lister!$E$22,Lister!$D$7:$D$13),IF(OR(AND(E259&lt;DATE(2020,11,1),F259&lt;DATE(2020,11,1)),E259&gt;DATE(2020,11,30)),0)))))),0),"")</f>
        <v/>
      </c>
      <c r="Z259" s="50" t="str">
        <f>IFERROR(MAX(IF(OR(O259="",P259="",Q259="",R259="",S259="",T259="",U259=""),"",IF(AND(MONTH(E259)=12,MONTH(F259)=12),(NETWORKDAYS(E259,F259,Lister!$D$7:$D$13)-S259)*N259/NETWORKDAYS(Lister!$D$23,Lister!$E$23,Lister!$D$7:$D$13),IF(AND(MONTH(E259)=12,F259&gt;DATE(2020,12,31)),(NETWORKDAYS(E259,Lister!$E$23,Lister!$D$7:$D$13)-S259)*N259/NETWORKDAYS(Lister!$D$23,Lister!$E$23,Lister!$D$7:$D$13),IF(AND(E259&lt;DATE(2020,12,1),MONTH(F259)=12),(NETWORKDAYS(Lister!$D$23,F259,Lister!$D$7:$D$13)-S259)*N259/NETWORKDAYS(Lister!$D$23,Lister!$E$23,Lister!$D$7:$D$13),IF(AND(E259&lt;DATE(2020,12,1),F259&gt;DATE(2020,12,31)),(NETWORKDAYS(Lister!$D$23,Lister!$E$23,Lister!$D$7:$D$13)-S259)*N259/NETWORKDAYS(Lister!$D$23,Lister!$E$23,Lister!$D$7:$D$13),IF(OR(AND(E259&lt;DATE(2020,12,1),F259&lt;DATE(2020,12,1)),E259&gt;DATE(2020,12,31)),0)))))),0),"")</f>
        <v/>
      </c>
      <c r="AA259" s="50" t="str">
        <f>IFERROR(MAX(IF(OR(O259="",P259="",Q259="",R259="",S259="",T259="",U259=""),"",IF(AND(MONTH(E259)=1,MONTH(F259)=1),(NETWORKDAYS(E259,F259,Lister!$D$7:$D$13)-T259)*N259/NETWORKDAYS(Lister!$D$24,Lister!$E$24,Lister!$D$7:$D$13),IF(AND(MONTH(E259)=1,F259&gt;DATE(2021,1,31)),(NETWORKDAYS(E259,Lister!$E$24,Lister!$D$7:$D$13)-T259)*N259/NETWORKDAYS(Lister!$D$24,Lister!$E$24,Lister!$D$7:$D$13),IF(AND(E259&lt;DATE(2021,1,1),MONTH(F259)=1),(NETWORKDAYS(Lister!$D$24,F259,Lister!$D$7:$D$13)-T259)*N259/NETWORKDAYS(Lister!$D$24,Lister!$E$24,Lister!$D$7:$D$13),IF(AND(E259&lt;DATE(2021,1,1),F259&gt;DATE(2021,1,31)),(NETWORKDAYS(Lister!$D$24,Lister!$E$24,Lister!$D$7:$D$13)-T259)*N259/NETWORKDAYS(Lister!$D$24,Lister!$E$24,Lister!$D$7:$D$13),IF(OR(AND(E259&lt;DATE(2021,1,1),F259&lt;DATE(2021,1,1)),E259&gt;DATE(2021,1,31)),0)))))),0),"")</f>
        <v/>
      </c>
      <c r="AB259" s="50" t="str">
        <f>IFERROR(MAX(IF(OR(O259="",P259="",Q259="",R259="",S259="",T259="",U259=""),"",IF(AND(MONTH(E259)=2,MONTH(F259)=2),(NETWORKDAYS(E259,F259,Lister!$D$7:$D$13)-U259)*N259/NETWORKDAYS(Lister!$D$25,Lister!$E$25,Lister!$D$7:$D$13),IF(AND(E259&lt;DATE(2021,2,1),MONTH(F259)=2),(NETWORKDAYS(Lister!$D$25,F259,Lister!$D$7:$D$13)-U259)*N259/NETWORKDAYS(Lister!$D$25,Lister!$E$25,Lister!$D$7:$D$13),IF(AND(E259&lt;DATE(2021,2,1),F259&lt;DATE(2021,2,1)),0)))),0),"")</f>
        <v/>
      </c>
      <c r="AC259" s="52" t="str">
        <f t="shared" si="18"/>
        <v/>
      </c>
    </row>
    <row r="260" spans="1:29" x14ac:dyDescent="0.35">
      <c r="A260" s="11" t="str">
        <f t="shared" si="19"/>
        <v/>
      </c>
      <c r="B260" s="33"/>
      <c r="C260" s="17"/>
      <c r="D260" s="18"/>
      <c r="E260" s="12"/>
      <c r="F260" s="12"/>
      <c r="G260" s="42" t="str">
        <f>IF(OR(E260="",F260=""),"",NETWORKDAYS(E260,F260,Lister!$D$7:$D$13))</f>
        <v/>
      </c>
      <c r="H260" s="14"/>
      <c r="I260" s="25" t="str">
        <f t="shared" si="15"/>
        <v/>
      </c>
      <c r="J260" s="47"/>
      <c r="K260" s="48"/>
      <c r="L260" s="15"/>
      <c r="M260" s="51" t="str">
        <f t="shared" si="16"/>
        <v/>
      </c>
      <c r="N260" s="49" t="str">
        <f t="shared" si="17"/>
        <v/>
      </c>
      <c r="O260" s="15"/>
      <c r="P260" s="15"/>
      <c r="Q260" s="15"/>
      <c r="R260" s="15"/>
      <c r="S260" s="15"/>
      <c r="T260" s="15"/>
      <c r="U260" s="15"/>
      <c r="V260" s="50" t="str">
        <f>IFERROR(MAX(IF(OR(O260="",P260="",Q260="",R260="",S260="",T260="",U260=""),"",IF(AND(MONTH(E260)=8,MONTH(F260)=8),(NETWORKDAYS(E260,F260,Lister!$D$7:$D$13)-O260)*N260/NETWORKDAYS(Lister!$D$19,Lister!$E$19,Lister!$D$7:$D$13),IF(AND(MONTH(E260)=8,F260&gt;DATE(2020,8,31)),(NETWORKDAYS(E260,Lister!$E$19,Lister!$D$7:$D$13)-O260)*N260/NETWORKDAYS(Lister!$D$19,Lister!$E$19,Lister!$D$7:$D$13),IF(E260&gt;DATE(2020,8,31),0)))),0),"")</f>
        <v/>
      </c>
      <c r="W260" s="50" t="str">
        <f>IFERROR(MAX(IF(OR(O260="",P260="",Q260="",R260="",S260="",T260="",U260=""),"",IF(AND(MONTH(E260)=9,MONTH(F260)=9),(NETWORKDAYS(E260,F260,Lister!$D$7:$D$13)-P260)*N260/NETWORKDAYS(Lister!$D$20,Lister!$E$20,Lister!$D$7:$D$13),IF(AND(MONTH(E260)=9,F260&gt;DATE(2020,9,30)),(NETWORKDAYS(E260,Lister!$E$20,Lister!$D$7:$D$13)-P260)*N260/NETWORKDAYS(Lister!$D$20,Lister!$E$20,Lister!$D$7:$D$13),IF(AND(E260&lt;DATE(2020,9,1),MONTH(F260)=9),(NETWORKDAYS(Lister!$D$20,F260,Lister!$D$7:$D$13)-P260)*N260/NETWORKDAYS(Lister!$D$20,Lister!$E$20,Lister!$D$7:$D$13),IF(AND(E260&lt;DATE(2020,9,1),F260&gt;DATE(2020,9,30)),(NETWORKDAYS(Lister!$D$20,Lister!$E$20,Lister!$D$7:$D$13)-P260)*N260/NETWORKDAYS(Lister!$D$20,Lister!$E$20,Lister!$D$7:$D$13),IF(OR(AND(E260&lt;DATE(2020,9,1),F260&lt;DATE(2020,9,1)),E260&gt;DATE(2020,9,30)),0)))))),0),"")</f>
        <v/>
      </c>
      <c r="X260" s="50" t="str">
        <f>IFERROR(MAX(IF(OR(O260="",P260="",Q260="",R260="",S260="",T260="",U260=""),"",IF(AND(MONTH(E260)=10,MONTH(F260)=10),(NETWORKDAYS(E260,F260,Lister!$D$7:$D$13)-Q260)*N260/NETWORKDAYS(Lister!$D$21,Lister!$E$21,Lister!$D$7:$D$13),IF(AND(MONTH(E260)=10,F260&gt;DATE(2020,10,31)),(NETWORKDAYS(E260,Lister!$E$21,Lister!$D$7:$D$13)-Q260)*N260/NETWORKDAYS(Lister!$D$21,Lister!$E$21,Lister!$D$7:$D$13),IF(AND(E260&lt;DATE(2020,10,1),MONTH(F260)=10),(NETWORKDAYS(Lister!$D$21,F260,Lister!$D$7:$D$13)-Q260)*N260/NETWORKDAYS(Lister!$D$21,Lister!$E$21,Lister!$D$7:$D$13),IF(AND(E260&lt;DATE(2020,31,1),F260&gt;DATE(2020,10,31)),(NETWORKDAYS(Lister!$D$21,Lister!$E$21,Lister!$D$7:$D$13)-Q260)*N260/NETWORKDAYS(Lister!$D$21,Lister!$E$21,Lister!$D$7:$D$13),IF(OR(AND(E260&lt;DATE(2020,10,1),F260&lt;DATE(2020,10,1)),E260&gt;DATE(2020,10,31)),0)))))),0),"")</f>
        <v/>
      </c>
      <c r="Y260" s="50" t="str">
        <f>IFERROR(MAX(IF(OR(O260="",P260="",Q260="",R260="",S260="",T260="",U260=""),"",IF(AND(MONTH(E260)=11,MONTH(F260)=11),(NETWORKDAYS(E260,F260,Lister!$D$7:$D$13)-R260)*N260/NETWORKDAYS(Lister!$D$22,Lister!$E$22,Lister!$D$7:$D$13),IF(AND(MONTH(E260)=11,F260&gt;DATE(2020,11,30)),(NETWORKDAYS(E260,Lister!$E$22,Lister!$D$7:$D$13)-R260)*N260/NETWORKDAYS(Lister!$D$22,Lister!$E$22,Lister!$D$7:$D$13),IF(AND(E260&lt;DATE(2020,11,1),MONTH(F260)=11),(NETWORKDAYS(Lister!$D$22,F260,Lister!$D$7:$D$13)-R260)*N260/NETWORKDAYS(Lister!$D$22,Lister!$E$22,Lister!$D$7:$D$13),IF(AND(E260&lt;DATE(2020,11,1),F260&gt;DATE(2020,11,30)),(NETWORKDAYS(Lister!$D$22,Lister!$E$22,Lister!$D$7:$D$13)-R260)*N260/NETWORKDAYS(Lister!$D$22,Lister!$E$22,Lister!$D$7:$D$13),IF(OR(AND(E260&lt;DATE(2020,11,1),F260&lt;DATE(2020,11,1)),E260&gt;DATE(2020,11,30)),0)))))),0),"")</f>
        <v/>
      </c>
      <c r="Z260" s="50" t="str">
        <f>IFERROR(MAX(IF(OR(O260="",P260="",Q260="",R260="",S260="",T260="",U260=""),"",IF(AND(MONTH(E260)=12,MONTH(F260)=12),(NETWORKDAYS(E260,F260,Lister!$D$7:$D$13)-S260)*N260/NETWORKDAYS(Lister!$D$23,Lister!$E$23,Lister!$D$7:$D$13),IF(AND(MONTH(E260)=12,F260&gt;DATE(2020,12,31)),(NETWORKDAYS(E260,Lister!$E$23,Lister!$D$7:$D$13)-S260)*N260/NETWORKDAYS(Lister!$D$23,Lister!$E$23,Lister!$D$7:$D$13),IF(AND(E260&lt;DATE(2020,12,1),MONTH(F260)=12),(NETWORKDAYS(Lister!$D$23,F260,Lister!$D$7:$D$13)-S260)*N260/NETWORKDAYS(Lister!$D$23,Lister!$E$23,Lister!$D$7:$D$13),IF(AND(E260&lt;DATE(2020,12,1),F260&gt;DATE(2020,12,31)),(NETWORKDAYS(Lister!$D$23,Lister!$E$23,Lister!$D$7:$D$13)-S260)*N260/NETWORKDAYS(Lister!$D$23,Lister!$E$23,Lister!$D$7:$D$13),IF(OR(AND(E260&lt;DATE(2020,12,1),F260&lt;DATE(2020,12,1)),E260&gt;DATE(2020,12,31)),0)))))),0),"")</f>
        <v/>
      </c>
      <c r="AA260" s="50" t="str">
        <f>IFERROR(MAX(IF(OR(O260="",P260="",Q260="",R260="",S260="",T260="",U260=""),"",IF(AND(MONTH(E260)=1,MONTH(F260)=1),(NETWORKDAYS(E260,F260,Lister!$D$7:$D$13)-T260)*N260/NETWORKDAYS(Lister!$D$24,Lister!$E$24,Lister!$D$7:$D$13),IF(AND(MONTH(E260)=1,F260&gt;DATE(2021,1,31)),(NETWORKDAYS(E260,Lister!$E$24,Lister!$D$7:$D$13)-T260)*N260/NETWORKDAYS(Lister!$D$24,Lister!$E$24,Lister!$D$7:$D$13),IF(AND(E260&lt;DATE(2021,1,1),MONTH(F260)=1),(NETWORKDAYS(Lister!$D$24,F260,Lister!$D$7:$D$13)-T260)*N260/NETWORKDAYS(Lister!$D$24,Lister!$E$24,Lister!$D$7:$D$13),IF(AND(E260&lt;DATE(2021,1,1),F260&gt;DATE(2021,1,31)),(NETWORKDAYS(Lister!$D$24,Lister!$E$24,Lister!$D$7:$D$13)-T260)*N260/NETWORKDAYS(Lister!$D$24,Lister!$E$24,Lister!$D$7:$D$13),IF(OR(AND(E260&lt;DATE(2021,1,1),F260&lt;DATE(2021,1,1)),E260&gt;DATE(2021,1,31)),0)))))),0),"")</f>
        <v/>
      </c>
      <c r="AB260" s="50" t="str">
        <f>IFERROR(MAX(IF(OR(O260="",P260="",Q260="",R260="",S260="",T260="",U260=""),"",IF(AND(MONTH(E260)=2,MONTH(F260)=2),(NETWORKDAYS(E260,F260,Lister!$D$7:$D$13)-U260)*N260/NETWORKDAYS(Lister!$D$25,Lister!$E$25,Lister!$D$7:$D$13),IF(AND(E260&lt;DATE(2021,2,1),MONTH(F260)=2),(NETWORKDAYS(Lister!$D$25,F260,Lister!$D$7:$D$13)-U260)*N260/NETWORKDAYS(Lister!$D$25,Lister!$E$25,Lister!$D$7:$D$13),IF(AND(E260&lt;DATE(2021,2,1),F260&lt;DATE(2021,2,1)),0)))),0),"")</f>
        <v/>
      </c>
      <c r="AC260" s="52" t="str">
        <f t="shared" si="18"/>
        <v/>
      </c>
    </row>
    <row r="261" spans="1:29" x14ac:dyDescent="0.35">
      <c r="A261" s="11" t="str">
        <f t="shared" si="19"/>
        <v/>
      </c>
      <c r="B261" s="33"/>
      <c r="C261" s="17"/>
      <c r="D261" s="18"/>
      <c r="E261" s="12"/>
      <c r="F261" s="12"/>
      <c r="G261" s="42" t="str">
        <f>IF(OR(E261="",F261=""),"",NETWORKDAYS(E261,F261,Lister!$D$7:$D$13))</f>
        <v/>
      </c>
      <c r="H261" s="14"/>
      <c r="I261" s="25" t="str">
        <f t="shared" si="15"/>
        <v/>
      </c>
      <c r="J261" s="47"/>
      <c r="K261" s="48"/>
      <c r="L261" s="15"/>
      <c r="M261" s="51" t="str">
        <f t="shared" si="16"/>
        <v/>
      </c>
      <c r="N261" s="49" t="str">
        <f t="shared" si="17"/>
        <v/>
      </c>
      <c r="O261" s="15"/>
      <c r="P261" s="15"/>
      <c r="Q261" s="15"/>
      <c r="R261" s="15"/>
      <c r="S261" s="15"/>
      <c r="T261" s="15"/>
      <c r="U261" s="15"/>
      <c r="V261" s="50" t="str">
        <f>IFERROR(MAX(IF(OR(O261="",P261="",Q261="",R261="",S261="",T261="",U261=""),"",IF(AND(MONTH(E261)=8,MONTH(F261)=8),(NETWORKDAYS(E261,F261,Lister!$D$7:$D$13)-O261)*N261/NETWORKDAYS(Lister!$D$19,Lister!$E$19,Lister!$D$7:$D$13),IF(AND(MONTH(E261)=8,F261&gt;DATE(2020,8,31)),(NETWORKDAYS(E261,Lister!$E$19,Lister!$D$7:$D$13)-O261)*N261/NETWORKDAYS(Lister!$D$19,Lister!$E$19,Lister!$D$7:$D$13),IF(E261&gt;DATE(2020,8,31),0)))),0),"")</f>
        <v/>
      </c>
      <c r="W261" s="50" t="str">
        <f>IFERROR(MAX(IF(OR(O261="",P261="",Q261="",R261="",S261="",T261="",U261=""),"",IF(AND(MONTH(E261)=9,MONTH(F261)=9),(NETWORKDAYS(E261,F261,Lister!$D$7:$D$13)-P261)*N261/NETWORKDAYS(Lister!$D$20,Lister!$E$20,Lister!$D$7:$D$13),IF(AND(MONTH(E261)=9,F261&gt;DATE(2020,9,30)),(NETWORKDAYS(E261,Lister!$E$20,Lister!$D$7:$D$13)-P261)*N261/NETWORKDAYS(Lister!$D$20,Lister!$E$20,Lister!$D$7:$D$13),IF(AND(E261&lt;DATE(2020,9,1),MONTH(F261)=9),(NETWORKDAYS(Lister!$D$20,F261,Lister!$D$7:$D$13)-P261)*N261/NETWORKDAYS(Lister!$D$20,Lister!$E$20,Lister!$D$7:$D$13),IF(AND(E261&lt;DATE(2020,9,1),F261&gt;DATE(2020,9,30)),(NETWORKDAYS(Lister!$D$20,Lister!$E$20,Lister!$D$7:$D$13)-P261)*N261/NETWORKDAYS(Lister!$D$20,Lister!$E$20,Lister!$D$7:$D$13),IF(OR(AND(E261&lt;DATE(2020,9,1),F261&lt;DATE(2020,9,1)),E261&gt;DATE(2020,9,30)),0)))))),0),"")</f>
        <v/>
      </c>
      <c r="X261" s="50" t="str">
        <f>IFERROR(MAX(IF(OR(O261="",P261="",Q261="",R261="",S261="",T261="",U261=""),"",IF(AND(MONTH(E261)=10,MONTH(F261)=10),(NETWORKDAYS(E261,F261,Lister!$D$7:$D$13)-Q261)*N261/NETWORKDAYS(Lister!$D$21,Lister!$E$21,Lister!$D$7:$D$13),IF(AND(MONTH(E261)=10,F261&gt;DATE(2020,10,31)),(NETWORKDAYS(E261,Lister!$E$21,Lister!$D$7:$D$13)-Q261)*N261/NETWORKDAYS(Lister!$D$21,Lister!$E$21,Lister!$D$7:$D$13),IF(AND(E261&lt;DATE(2020,10,1),MONTH(F261)=10),(NETWORKDAYS(Lister!$D$21,F261,Lister!$D$7:$D$13)-Q261)*N261/NETWORKDAYS(Lister!$D$21,Lister!$E$21,Lister!$D$7:$D$13),IF(AND(E261&lt;DATE(2020,31,1),F261&gt;DATE(2020,10,31)),(NETWORKDAYS(Lister!$D$21,Lister!$E$21,Lister!$D$7:$D$13)-Q261)*N261/NETWORKDAYS(Lister!$D$21,Lister!$E$21,Lister!$D$7:$D$13),IF(OR(AND(E261&lt;DATE(2020,10,1),F261&lt;DATE(2020,10,1)),E261&gt;DATE(2020,10,31)),0)))))),0),"")</f>
        <v/>
      </c>
      <c r="Y261" s="50" t="str">
        <f>IFERROR(MAX(IF(OR(O261="",P261="",Q261="",R261="",S261="",T261="",U261=""),"",IF(AND(MONTH(E261)=11,MONTH(F261)=11),(NETWORKDAYS(E261,F261,Lister!$D$7:$D$13)-R261)*N261/NETWORKDAYS(Lister!$D$22,Lister!$E$22,Lister!$D$7:$D$13),IF(AND(MONTH(E261)=11,F261&gt;DATE(2020,11,30)),(NETWORKDAYS(E261,Lister!$E$22,Lister!$D$7:$D$13)-R261)*N261/NETWORKDAYS(Lister!$D$22,Lister!$E$22,Lister!$D$7:$D$13),IF(AND(E261&lt;DATE(2020,11,1),MONTH(F261)=11),(NETWORKDAYS(Lister!$D$22,F261,Lister!$D$7:$D$13)-R261)*N261/NETWORKDAYS(Lister!$D$22,Lister!$E$22,Lister!$D$7:$D$13),IF(AND(E261&lt;DATE(2020,11,1),F261&gt;DATE(2020,11,30)),(NETWORKDAYS(Lister!$D$22,Lister!$E$22,Lister!$D$7:$D$13)-R261)*N261/NETWORKDAYS(Lister!$D$22,Lister!$E$22,Lister!$D$7:$D$13),IF(OR(AND(E261&lt;DATE(2020,11,1),F261&lt;DATE(2020,11,1)),E261&gt;DATE(2020,11,30)),0)))))),0),"")</f>
        <v/>
      </c>
      <c r="Z261" s="50" t="str">
        <f>IFERROR(MAX(IF(OR(O261="",P261="",Q261="",R261="",S261="",T261="",U261=""),"",IF(AND(MONTH(E261)=12,MONTH(F261)=12),(NETWORKDAYS(E261,F261,Lister!$D$7:$D$13)-S261)*N261/NETWORKDAYS(Lister!$D$23,Lister!$E$23,Lister!$D$7:$D$13),IF(AND(MONTH(E261)=12,F261&gt;DATE(2020,12,31)),(NETWORKDAYS(E261,Lister!$E$23,Lister!$D$7:$D$13)-S261)*N261/NETWORKDAYS(Lister!$D$23,Lister!$E$23,Lister!$D$7:$D$13),IF(AND(E261&lt;DATE(2020,12,1),MONTH(F261)=12),(NETWORKDAYS(Lister!$D$23,F261,Lister!$D$7:$D$13)-S261)*N261/NETWORKDAYS(Lister!$D$23,Lister!$E$23,Lister!$D$7:$D$13),IF(AND(E261&lt;DATE(2020,12,1),F261&gt;DATE(2020,12,31)),(NETWORKDAYS(Lister!$D$23,Lister!$E$23,Lister!$D$7:$D$13)-S261)*N261/NETWORKDAYS(Lister!$D$23,Lister!$E$23,Lister!$D$7:$D$13),IF(OR(AND(E261&lt;DATE(2020,12,1),F261&lt;DATE(2020,12,1)),E261&gt;DATE(2020,12,31)),0)))))),0),"")</f>
        <v/>
      </c>
      <c r="AA261" s="50" t="str">
        <f>IFERROR(MAX(IF(OR(O261="",P261="",Q261="",R261="",S261="",T261="",U261=""),"",IF(AND(MONTH(E261)=1,MONTH(F261)=1),(NETWORKDAYS(E261,F261,Lister!$D$7:$D$13)-T261)*N261/NETWORKDAYS(Lister!$D$24,Lister!$E$24,Lister!$D$7:$D$13),IF(AND(MONTH(E261)=1,F261&gt;DATE(2021,1,31)),(NETWORKDAYS(E261,Lister!$E$24,Lister!$D$7:$D$13)-T261)*N261/NETWORKDAYS(Lister!$D$24,Lister!$E$24,Lister!$D$7:$D$13),IF(AND(E261&lt;DATE(2021,1,1),MONTH(F261)=1),(NETWORKDAYS(Lister!$D$24,F261,Lister!$D$7:$D$13)-T261)*N261/NETWORKDAYS(Lister!$D$24,Lister!$E$24,Lister!$D$7:$D$13),IF(AND(E261&lt;DATE(2021,1,1),F261&gt;DATE(2021,1,31)),(NETWORKDAYS(Lister!$D$24,Lister!$E$24,Lister!$D$7:$D$13)-T261)*N261/NETWORKDAYS(Lister!$D$24,Lister!$E$24,Lister!$D$7:$D$13),IF(OR(AND(E261&lt;DATE(2021,1,1),F261&lt;DATE(2021,1,1)),E261&gt;DATE(2021,1,31)),0)))))),0),"")</f>
        <v/>
      </c>
      <c r="AB261" s="50" t="str">
        <f>IFERROR(MAX(IF(OR(O261="",P261="",Q261="",R261="",S261="",T261="",U261=""),"",IF(AND(MONTH(E261)=2,MONTH(F261)=2),(NETWORKDAYS(E261,F261,Lister!$D$7:$D$13)-U261)*N261/NETWORKDAYS(Lister!$D$25,Lister!$E$25,Lister!$D$7:$D$13),IF(AND(E261&lt;DATE(2021,2,1),MONTH(F261)=2),(NETWORKDAYS(Lister!$D$25,F261,Lister!$D$7:$D$13)-U261)*N261/NETWORKDAYS(Lister!$D$25,Lister!$E$25,Lister!$D$7:$D$13),IF(AND(E261&lt;DATE(2021,2,1),F261&lt;DATE(2021,2,1)),0)))),0),"")</f>
        <v/>
      </c>
      <c r="AC261" s="52" t="str">
        <f t="shared" si="18"/>
        <v/>
      </c>
    </row>
    <row r="262" spans="1:29" x14ac:dyDescent="0.35">
      <c r="A262" s="11" t="str">
        <f t="shared" si="19"/>
        <v/>
      </c>
      <c r="B262" s="33"/>
      <c r="C262" s="17"/>
      <c r="D262" s="18"/>
      <c r="E262" s="12"/>
      <c r="F262" s="12"/>
      <c r="G262" s="42" t="str">
        <f>IF(OR(E262="",F262=""),"",NETWORKDAYS(E262,F262,Lister!$D$7:$D$13))</f>
        <v/>
      </c>
      <c r="H262" s="14"/>
      <c r="I262" s="25" t="str">
        <f t="shared" si="15"/>
        <v/>
      </c>
      <c r="J262" s="47"/>
      <c r="K262" s="48"/>
      <c r="L262" s="15"/>
      <c r="M262" s="51" t="str">
        <f t="shared" si="16"/>
        <v/>
      </c>
      <c r="N262" s="49" t="str">
        <f t="shared" si="17"/>
        <v/>
      </c>
      <c r="O262" s="15"/>
      <c r="P262" s="15"/>
      <c r="Q262" s="15"/>
      <c r="R262" s="15"/>
      <c r="S262" s="15"/>
      <c r="T262" s="15"/>
      <c r="U262" s="15"/>
      <c r="V262" s="50" t="str">
        <f>IFERROR(MAX(IF(OR(O262="",P262="",Q262="",R262="",S262="",T262="",U262=""),"",IF(AND(MONTH(E262)=8,MONTH(F262)=8),(NETWORKDAYS(E262,F262,Lister!$D$7:$D$13)-O262)*N262/NETWORKDAYS(Lister!$D$19,Lister!$E$19,Lister!$D$7:$D$13),IF(AND(MONTH(E262)=8,F262&gt;DATE(2020,8,31)),(NETWORKDAYS(E262,Lister!$E$19,Lister!$D$7:$D$13)-O262)*N262/NETWORKDAYS(Lister!$D$19,Lister!$E$19,Lister!$D$7:$D$13),IF(E262&gt;DATE(2020,8,31),0)))),0),"")</f>
        <v/>
      </c>
      <c r="W262" s="50" t="str">
        <f>IFERROR(MAX(IF(OR(O262="",P262="",Q262="",R262="",S262="",T262="",U262=""),"",IF(AND(MONTH(E262)=9,MONTH(F262)=9),(NETWORKDAYS(E262,F262,Lister!$D$7:$D$13)-P262)*N262/NETWORKDAYS(Lister!$D$20,Lister!$E$20,Lister!$D$7:$D$13),IF(AND(MONTH(E262)=9,F262&gt;DATE(2020,9,30)),(NETWORKDAYS(E262,Lister!$E$20,Lister!$D$7:$D$13)-P262)*N262/NETWORKDAYS(Lister!$D$20,Lister!$E$20,Lister!$D$7:$D$13),IF(AND(E262&lt;DATE(2020,9,1),MONTH(F262)=9),(NETWORKDAYS(Lister!$D$20,F262,Lister!$D$7:$D$13)-P262)*N262/NETWORKDAYS(Lister!$D$20,Lister!$E$20,Lister!$D$7:$D$13),IF(AND(E262&lt;DATE(2020,9,1),F262&gt;DATE(2020,9,30)),(NETWORKDAYS(Lister!$D$20,Lister!$E$20,Lister!$D$7:$D$13)-P262)*N262/NETWORKDAYS(Lister!$D$20,Lister!$E$20,Lister!$D$7:$D$13),IF(OR(AND(E262&lt;DATE(2020,9,1),F262&lt;DATE(2020,9,1)),E262&gt;DATE(2020,9,30)),0)))))),0),"")</f>
        <v/>
      </c>
      <c r="X262" s="50" t="str">
        <f>IFERROR(MAX(IF(OR(O262="",P262="",Q262="",R262="",S262="",T262="",U262=""),"",IF(AND(MONTH(E262)=10,MONTH(F262)=10),(NETWORKDAYS(E262,F262,Lister!$D$7:$D$13)-Q262)*N262/NETWORKDAYS(Lister!$D$21,Lister!$E$21,Lister!$D$7:$D$13),IF(AND(MONTH(E262)=10,F262&gt;DATE(2020,10,31)),(NETWORKDAYS(E262,Lister!$E$21,Lister!$D$7:$D$13)-Q262)*N262/NETWORKDAYS(Lister!$D$21,Lister!$E$21,Lister!$D$7:$D$13),IF(AND(E262&lt;DATE(2020,10,1),MONTH(F262)=10),(NETWORKDAYS(Lister!$D$21,F262,Lister!$D$7:$D$13)-Q262)*N262/NETWORKDAYS(Lister!$D$21,Lister!$E$21,Lister!$D$7:$D$13),IF(AND(E262&lt;DATE(2020,31,1),F262&gt;DATE(2020,10,31)),(NETWORKDAYS(Lister!$D$21,Lister!$E$21,Lister!$D$7:$D$13)-Q262)*N262/NETWORKDAYS(Lister!$D$21,Lister!$E$21,Lister!$D$7:$D$13),IF(OR(AND(E262&lt;DATE(2020,10,1),F262&lt;DATE(2020,10,1)),E262&gt;DATE(2020,10,31)),0)))))),0),"")</f>
        <v/>
      </c>
      <c r="Y262" s="50" t="str">
        <f>IFERROR(MAX(IF(OR(O262="",P262="",Q262="",R262="",S262="",T262="",U262=""),"",IF(AND(MONTH(E262)=11,MONTH(F262)=11),(NETWORKDAYS(E262,F262,Lister!$D$7:$D$13)-R262)*N262/NETWORKDAYS(Lister!$D$22,Lister!$E$22,Lister!$D$7:$D$13),IF(AND(MONTH(E262)=11,F262&gt;DATE(2020,11,30)),(NETWORKDAYS(E262,Lister!$E$22,Lister!$D$7:$D$13)-R262)*N262/NETWORKDAYS(Lister!$D$22,Lister!$E$22,Lister!$D$7:$D$13),IF(AND(E262&lt;DATE(2020,11,1),MONTH(F262)=11),(NETWORKDAYS(Lister!$D$22,F262,Lister!$D$7:$D$13)-R262)*N262/NETWORKDAYS(Lister!$D$22,Lister!$E$22,Lister!$D$7:$D$13),IF(AND(E262&lt;DATE(2020,11,1),F262&gt;DATE(2020,11,30)),(NETWORKDAYS(Lister!$D$22,Lister!$E$22,Lister!$D$7:$D$13)-R262)*N262/NETWORKDAYS(Lister!$D$22,Lister!$E$22,Lister!$D$7:$D$13),IF(OR(AND(E262&lt;DATE(2020,11,1),F262&lt;DATE(2020,11,1)),E262&gt;DATE(2020,11,30)),0)))))),0),"")</f>
        <v/>
      </c>
      <c r="Z262" s="50" t="str">
        <f>IFERROR(MAX(IF(OR(O262="",P262="",Q262="",R262="",S262="",T262="",U262=""),"",IF(AND(MONTH(E262)=12,MONTH(F262)=12),(NETWORKDAYS(E262,F262,Lister!$D$7:$D$13)-S262)*N262/NETWORKDAYS(Lister!$D$23,Lister!$E$23,Lister!$D$7:$D$13),IF(AND(MONTH(E262)=12,F262&gt;DATE(2020,12,31)),(NETWORKDAYS(E262,Lister!$E$23,Lister!$D$7:$D$13)-S262)*N262/NETWORKDAYS(Lister!$D$23,Lister!$E$23,Lister!$D$7:$D$13),IF(AND(E262&lt;DATE(2020,12,1),MONTH(F262)=12),(NETWORKDAYS(Lister!$D$23,F262,Lister!$D$7:$D$13)-S262)*N262/NETWORKDAYS(Lister!$D$23,Lister!$E$23,Lister!$D$7:$D$13),IF(AND(E262&lt;DATE(2020,12,1),F262&gt;DATE(2020,12,31)),(NETWORKDAYS(Lister!$D$23,Lister!$E$23,Lister!$D$7:$D$13)-S262)*N262/NETWORKDAYS(Lister!$D$23,Lister!$E$23,Lister!$D$7:$D$13),IF(OR(AND(E262&lt;DATE(2020,12,1),F262&lt;DATE(2020,12,1)),E262&gt;DATE(2020,12,31)),0)))))),0),"")</f>
        <v/>
      </c>
      <c r="AA262" s="50" t="str">
        <f>IFERROR(MAX(IF(OR(O262="",P262="",Q262="",R262="",S262="",T262="",U262=""),"",IF(AND(MONTH(E262)=1,MONTH(F262)=1),(NETWORKDAYS(E262,F262,Lister!$D$7:$D$13)-T262)*N262/NETWORKDAYS(Lister!$D$24,Lister!$E$24,Lister!$D$7:$D$13),IF(AND(MONTH(E262)=1,F262&gt;DATE(2021,1,31)),(NETWORKDAYS(E262,Lister!$E$24,Lister!$D$7:$D$13)-T262)*N262/NETWORKDAYS(Lister!$D$24,Lister!$E$24,Lister!$D$7:$D$13),IF(AND(E262&lt;DATE(2021,1,1),MONTH(F262)=1),(NETWORKDAYS(Lister!$D$24,F262,Lister!$D$7:$D$13)-T262)*N262/NETWORKDAYS(Lister!$D$24,Lister!$E$24,Lister!$D$7:$D$13),IF(AND(E262&lt;DATE(2021,1,1),F262&gt;DATE(2021,1,31)),(NETWORKDAYS(Lister!$D$24,Lister!$E$24,Lister!$D$7:$D$13)-T262)*N262/NETWORKDAYS(Lister!$D$24,Lister!$E$24,Lister!$D$7:$D$13),IF(OR(AND(E262&lt;DATE(2021,1,1),F262&lt;DATE(2021,1,1)),E262&gt;DATE(2021,1,31)),0)))))),0),"")</f>
        <v/>
      </c>
      <c r="AB262" s="50" t="str">
        <f>IFERROR(MAX(IF(OR(O262="",P262="",Q262="",R262="",S262="",T262="",U262=""),"",IF(AND(MONTH(E262)=2,MONTH(F262)=2),(NETWORKDAYS(E262,F262,Lister!$D$7:$D$13)-U262)*N262/NETWORKDAYS(Lister!$D$25,Lister!$E$25,Lister!$D$7:$D$13),IF(AND(E262&lt;DATE(2021,2,1),MONTH(F262)=2),(NETWORKDAYS(Lister!$D$25,F262,Lister!$D$7:$D$13)-U262)*N262/NETWORKDAYS(Lister!$D$25,Lister!$E$25,Lister!$D$7:$D$13),IF(AND(E262&lt;DATE(2021,2,1),F262&lt;DATE(2021,2,1)),0)))),0),"")</f>
        <v/>
      </c>
      <c r="AC262" s="52" t="str">
        <f t="shared" si="18"/>
        <v/>
      </c>
    </row>
    <row r="263" spans="1:29" x14ac:dyDescent="0.35">
      <c r="A263" s="11" t="str">
        <f t="shared" si="19"/>
        <v/>
      </c>
      <c r="B263" s="33"/>
      <c r="C263" s="17"/>
      <c r="D263" s="18"/>
      <c r="E263" s="12"/>
      <c r="F263" s="12"/>
      <c r="G263" s="42" t="str">
        <f>IF(OR(E263="",F263=""),"",NETWORKDAYS(E263,F263,Lister!$D$7:$D$13))</f>
        <v/>
      </c>
      <c r="H263" s="14"/>
      <c r="I263" s="25" t="str">
        <f t="shared" si="15"/>
        <v/>
      </c>
      <c r="J263" s="47"/>
      <c r="K263" s="48"/>
      <c r="L263" s="15"/>
      <c r="M263" s="51" t="str">
        <f t="shared" si="16"/>
        <v/>
      </c>
      <c r="N263" s="49" t="str">
        <f t="shared" si="17"/>
        <v/>
      </c>
      <c r="O263" s="15"/>
      <c r="P263" s="15"/>
      <c r="Q263" s="15"/>
      <c r="R263" s="15"/>
      <c r="S263" s="15"/>
      <c r="T263" s="15"/>
      <c r="U263" s="15"/>
      <c r="V263" s="50" t="str">
        <f>IFERROR(MAX(IF(OR(O263="",P263="",Q263="",R263="",S263="",T263="",U263=""),"",IF(AND(MONTH(E263)=8,MONTH(F263)=8),(NETWORKDAYS(E263,F263,Lister!$D$7:$D$13)-O263)*N263/NETWORKDAYS(Lister!$D$19,Lister!$E$19,Lister!$D$7:$D$13),IF(AND(MONTH(E263)=8,F263&gt;DATE(2020,8,31)),(NETWORKDAYS(E263,Lister!$E$19,Lister!$D$7:$D$13)-O263)*N263/NETWORKDAYS(Lister!$D$19,Lister!$E$19,Lister!$D$7:$D$13),IF(E263&gt;DATE(2020,8,31),0)))),0),"")</f>
        <v/>
      </c>
      <c r="W263" s="50" t="str">
        <f>IFERROR(MAX(IF(OR(O263="",P263="",Q263="",R263="",S263="",T263="",U263=""),"",IF(AND(MONTH(E263)=9,MONTH(F263)=9),(NETWORKDAYS(E263,F263,Lister!$D$7:$D$13)-P263)*N263/NETWORKDAYS(Lister!$D$20,Lister!$E$20,Lister!$D$7:$D$13),IF(AND(MONTH(E263)=9,F263&gt;DATE(2020,9,30)),(NETWORKDAYS(E263,Lister!$E$20,Lister!$D$7:$D$13)-P263)*N263/NETWORKDAYS(Lister!$D$20,Lister!$E$20,Lister!$D$7:$D$13),IF(AND(E263&lt;DATE(2020,9,1),MONTH(F263)=9),(NETWORKDAYS(Lister!$D$20,F263,Lister!$D$7:$D$13)-P263)*N263/NETWORKDAYS(Lister!$D$20,Lister!$E$20,Lister!$D$7:$D$13),IF(AND(E263&lt;DATE(2020,9,1),F263&gt;DATE(2020,9,30)),(NETWORKDAYS(Lister!$D$20,Lister!$E$20,Lister!$D$7:$D$13)-P263)*N263/NETWORKDAYS(Lister!$D$20,Lister!$E$20,Lister!$D$7:$D$13),IF(OR(AND(E263&lt;DATE(2020,9,1),F263&lt;DATE(2020,9,1)),E263&gt;DATE(2020,9,30)),0)))))),0),"")</f>
        <v/>
      </c>
      <c r="X263" s="50" t="str">
        <f>IFERROR(MAX(IF(OR(O263="",P263="",Q263="",R263="",S263="",T263="",U263=""),"",IF(AND(MONTH(E263)=10,MONTH(F263)=10),(NETWORKDAYS(E263,F263,Lister!$D$7:$D$13)-Q263)*N263/NETWORKDAYS(Lister!$D$21,Lister!$E$21,Lister!$D$7:$D$13),IF(AND(MONTH(E263)=10,F263&gt;DATE(2020,10,31)),(NETWORKDAYS(E263,Lister!$E$21,Lister!$D$7:$D$13)-Q263)*N263/NETWORKDAYS(Lister!$D$21,Lister!$E$21,Lister!$D$7:$D$13),IF(AND(E263&lt;DATE(2020,10,1),MONTH(F263)=10),(NETWORKDAYS(Lister!$D$21,F263,Lister!$D$7:$D$13)-Q263)*N263/NETWORKDAYS(Lister!$D$21,Lister!$E$21,Lister!$D$7:$D$13),IF(AND(E263&lt;DATE(2020,31,1),F263&gt;DATE(2020,10,31)),(NETWORKDAYS(Lister!$D$21,Lister!$E$21,Lister!$D$7:$D$13)-Q263)*N263/NETWORKDAYS(Lister!$D$21,Lister!$E$21,Lister!$D$7:$D$13),IF(OR(AND(E263&lt;DATE(2020,10,1),F263&lt;DATE(2020,10,1)),E263&gt;DATE(2020,10,31)),0)))))),0),"")</f>
        <v/>
      </c>
      <c r="Y263" s="50" t="str">
        <f>IFERROR(MAX(IF(OR(O263="",P263="",Q263="",R263="",S263="",T263="",U263=""),"",IF(AND(MONTH(E263)=11,MONTH(F263)=11),(NETWORKDAYS(E263,F263,Lister!$D$7:$D$13)-R263)*N263/NETWORKDAYS(Lister!$D$22,Lister!$E$22,Lister!$D$7:$D$13),IF(AND(MONTH(E263)=11,F263&gt;DATE(2020,11,30)),(NETWORKDAYS(E263,Lister!$E$22,Lister!$D$7:$D$13)-R263)*N263/NETWORKDAYS(Lister!$D$22,Lister!$E$22,Lister!$D$7:$D$13),IF(AND(E263&lt;DATE(2020,11,1),MONTH(F263)=11),(NETWORKDAYS(Lister!$D$22,F263,Lister!$D$7:$D$13)-R263)*N263/NETWORKDAYS(Lister!$D$22,Lister!$E$22,Lister!$D$7:$D$13),IF(AND(E263&lt;DATE(2020,11,1),F263&gt;DATE(2020,11,30)),(NETWORKDAYS(Lister!$D$22,Lister!$E$22,Lister!$D$7:$D$13)-R263)*N263/NETWORKDAYS(Lister!$D$22,Lister!$E$22,Lister!$D$7:$D$13),IF(OR(AND(E263&lt;DATE(2020,11,1),F263&lt;DATE(2020,11,1)),E263&gt;DATE(2020,11,30)),0)))))),0),"")</f>
        <v/>
      </c>
      <c r="Z263" s="50" t="str">
        <f>IFERROR(MAX(IF(OR(O263="",P263="",Q263="",R263="",S263="",T263="",U263=""),"",IF(AND(MONTH(E263)=12,MONTH(F263)=12),(NETWORKDAYS(E263,F263,Lister!$D$7:$D$13)-S263)*N263/NETWORKDAYS(Lister!$D$23,Lister!$E$23,Lister!$D$7:$D$13),IF(AND(MONTH(E263)=12,F263&gt;DATE(2020,12,31)),(NETWORKDAYS(E263,Lister!$E$23,Lister!$D$7:$D$13)-S263)*N263/NETWORKDAYS(Lister!$D$23,Lister!$E$23,Lister!$D$7:$D$13),IF(AND(E263&lt;DATE(2020,12,1),MONTH(F263)=12),(NETWORKDAYS(Lister!$D$23,F263,Lister!$D$7:$D$13)-S263)*N263/NETWORKDAYS(Lister!$D$23,Lister!$E$23,Lister!$D$7:$D$13),IF(AND(E263&lt;DATE(2020,12,1),F263&gt;DATE(2020,12,31)),(NETWORKDAYS(Lister!$D$23,Lister!$E$23,Lister!$D$7:$D$13)-S263)*N263/NETWORKDAYS(Lister!$D$23,Lister!$E$23,Lister!$D$7:$D$13),IF(OR(AND(E263&lt;DATE(2020,12,1),F263&lt;DATE(2020,12,1)),E263&gt;DATE(2020,12,31)),0)))))),0),"")</f>
        <v/>
      </c>
      <c r="AA263" s="50" t="str">
        <f>IFERROR(MAX(IF(OR(O263="",P263="",Q263="",R263="",S263="",T263="",U263=""),"",IF(AND(MONTH(E263)=1,MONTH(F263)=1),(NETWORKDAYS(E263,F263,Lister!$D$7:$D$13)-T263)*N263/NETWORKDAYS(Lister!$D$24,Lister!$E$24,Lister!$D$7:$D$13),IF(AND(MONTH(E263)=1,F263&gt;DATE(2021,1,31)),(NETWORKDAYS(E263,Lister!$E$24,Lister!$D$7:$D$13)-T263)*N263/NETWORKDAYS(Lister!$D$24,Lister!$E$24,Lister!$D$7:$D$13),IF(AND(E263&lt;DATE(2021,1,1),MONTH(F263)=1),(NETWORKDAYS(Lister!$D$24,F263,Lister!$D$7:$D$13)-T263)*N263/NETWORKDAYS(Lister!$D$24,Lister!$E$24,Lister!$D$7:$D$13),IF(AND(E263&lt;DATE(2021,1,1),F263&gt;DATE(2021,1,31)),(NETWORKDAYS(Lister!$D$24,Lister!$E$24,Lister!$D$7:$D$13)-T263)*N263/NETWORKDAYS(Lister!$D$24,Lister!$E$24,Lister!$D$7:$D$13),IF(OR(AND(E263&lt;DATE(2021,1,1),F263&lt;DATE(2021,1,1)),E263&gt;DATE(2021,1,31)),0)))))),0),"")</f>
        <v/>
      </c>
      <c r="AB263" s="50" t="str">
        <f>IFERROR(MAX(IF(OR(O263="",P263="",Q263="",R263="",S263="",T263="",U263=""),"",IF(AND(MONTH(E263)=2,MONTH(F263)=2),(NETWORKDAYS(E263,F263,Lister!$D$7:$D$13)-U263)*N263/NETWORKDAYS(Lister!$D$25,Lister!$E$25,Lister!$D$7:$D$13),IF(AND(E263&lt;DATE(2021,2,1),MONTH(F263)=2),(NETWORKDAYS(Lister!$D$25,F263,Lister!$D$7:$D$13)-U263)*N263/NETWORKDAYS(Lister!$D$25,Lister!$E$25,Lister!$D$7:$D$13),IF(AND(E263&lt;DATE(2021,2,1),F263&lt;DATE(2021,2,1)),0)))),0),"")</f>
        <v/>
      </c>
      <c r="AC263" s="52" t="str">
        <f t="shared" si="18"/>
        <v/>
      </c>
    </row>
    <row r="264" spans="1:29" x14ac:dyDescent="0.35">
      <c r="A264" s="11" t="str">
        <f t="shared" si="19"/>
        <v/>
      </c>
      <c r="B264" s="33"/>
      <c r="C264" s="17"/>
      <c r="D264" s="18"/>
      <c r="E264" s="12"/>
      <c r="F264" s="12"/>
      <c r="G264" s="42" t="str">
        <f>IF(OR(E264="",F264=""),"",NETWORKDAYS(E264,F264,Lister!$D$7:$D$13))</f>
        <v/>
      </c>
      <c r="H264" s="14"/>
      <c r="I264" s="25" t="str">
        <f t="shared" si="15"/>
        <v/>
      </c>
      <c r="J264" s="47"/>
      <c r="K264" s="48"/>
      <c r="L264" s="15"/>
      <c r="M264" s="51" t="str">
        <f t="shared" si="16"/>
        <v/>
      </c>
      <c r="N264" s="49" t="str">
        <f t="shared" si="17"/>
        <v/>
      </c>
      <c r="O264" s="15"/>
      <c r="P264" s="15"/>
      <c r="Q264" s="15"/>
      <c r="R264" s="15"/>
      <c r="S264" s="15"/>
      <c r="T264" s="15"/>
      <c r="U264" s="15"/>
      <c r="V264" s="50" t="str">
        <f>IFERROR(MAX(IF(OR(O264="",P264="",Q264="",R264="",S264="",T264="",U264=""),"",IF(AND(MONTH(E264)=8,MONTH(F264)=8),(NETWORKDAYS(E264,F264,Lister!$D$7:$D$13)-O264)*N264/NETWORKDAYS(Lister!$D$19,Lister!$E$19,Lister!$D$7:$D$13),IF(AND(MONTH(E264)=8,F264&gt;DATE(2020,8,31)),(NETWORKDAYS(E264,Lister!$E$19,Lister!$D$7:$D$13)-O264)*N264/NETWORKDAYS(Lister!$D$19,Lister!$E$19,Lister!$D$7:$D$13),IF(E264&gt;DATE(2020,8,31),0)))),0),"")</f>
        <v/>
      </c>
      <c r="W264" s="50" t="str">
        <f>IFERROR(MAX(IF(OR(O264="",P264="",Q264="",R264="",S264="",T264="",U264=""),"",IF(AND(MONTH(E264)=9,MONTH(F264)=9),(NETWORKDAYS(E264,F264,Lister!$D$7:$D$13)-P264)*N264/NETWORKDAYS(Lister!$D$20,Lister!$E$20,Lister!$D$7:$D$13),IF(AND(MONTH(E264)=9,F264&gt;DATE(2020,9,30)),(NETWORKDAYS(E264,Lister!$E$20,Lister!$D$7:$D$13)-P264)*N264/NETWORKDAYS(Lister!$D$20,Lister!$E$20,Lister!$D$7:$D$13),IF(AND(E264&lt;DATE(2020,9,1),MONTH(F264)=9),(NETWORKDAYS(Lister!$D$20,F264,Lister!$D$7:$D$13)-P264)*N264/NETWORKDAYS(Lister!$D$20,Lister!$E$20,Lister!$D$7:$D$13),IF(AND(E264&lt;DATE(2020,9,1),F264&gt;DATE(2020,9,30)),(NETWORKDAYS(Lister!$D$20,Lister!$E$20,Lister!$D$7:$D$13)-P264)*N264/NETWORKDAYS(Lister!$D$20,Lister!$E$20,Lister!$D$7:$D$13),IF(OR(AND(E264&lt;DATE(2020,9,1),F264&lt;DATE(2020,9,1)),E264&gt;DATE(2020,9,30)),0)))))),0),"")</f>
        <v/>
      </c>
      <c r="X264" s="50" t="str">
        <f>IFERROR(MAX(IF(OR(O264="",P264="",Q264="",R264="",S264="",T264="",U264=""),"",IF(AND(MONTH(E264)=10,MONTH(F264)=10),(NETWORKDAYS(E264,F264,Lister!$D$7:$D$13)-Q264)*N264/NETWORKDAYS(Lister!$D$21,Lister!$E$21,Lister!$D$7:$D$13),IF(AND(MONTH(E264)=10,F264&gt;DATE(2020,10,31)),(NETWORKDAYS(E264,Lister!$E$21,Lister!$D$7:$D$13)-Q264)*N264/NETWORKDAYS(Lister!$D$21,Lister!$E$21,Lister!$D$7:$D$13),IF(AND(E264&lt;DATE(2020,10,1),MONTH(F264)=10),(NETWORKDAYS(Lister!$D$21,F264,Lister!$D$7:$D$13)-Q264)*N264/NETWORKDAYS(Lister!$D$21,Lister!$E$21,Lister!$D$7:$D$13),IF(AND(E264&lt;DATE(2020,31,1),F264&gt;DATE(2020,10,31)),(NETWORKDAYS(Lister!$D$21,Lister!$E$21,Lister!$D$7:$D$13)-Q264)*N264/NETWORKDAYS(Lister!$D$21,Lister!$E$21,Lister!$D$7:$D$13),IF(OR(AND(E264&lt;DATE(2020,10,1),F264&lt;DATE(2020,10,1)),E264&gt;DATE(2020,10,31)),0)))))),0),"")</f>
        <v/>
      </c>
      <c r="Y264" s="50" t="str">
        <f>IFERROR(MAX(IF(OR(O264="",P264="",Q264="",R264="",S264="",T264="",U264=""),"",IF(AND(MONTH(E264)=11,MONTH(F264)=11),(NETWORKDAYS(E264,F264,Lister!$D$7:$D$13)-R264)*N264/NETWORKDAYS(Lister!$D$22,Lister!$E$22,Lister!$D$7:$D$13),IF(AND(MONTH(E264)=11,F264&gt;DATE(2020,11,30)),(NETWORKDAYS(E264,Lister!$E$22,Lister!$D$7:$D$13)-R264)*N264/NETWORKDAYS(Lister!$D$22,Lister!$E$22,Lister!$D$7:$D$13),IF(AND(E264&lt;DATE(2020,11,1),MONTH(F264)=11),(NETWORKDAYS(Lister!$D$22,F264,Lister!$D$7:$D$13)-R264)*N264/NETWORKDAYS(Lister!$D$22,Lister!$E$22,Lister!$D$7:$D$13),IF(AND(E264&lt;DATE(2020,11,1),F264&gt;DATE(2020,11,30)),(NETWORKDAYS(Lister!$D$22,Lister!$E$22,Lister!$D$7:$D$13)-R264)*N264/NETWORKDAYS(Lister!$D$22,Lister!$E$22,Lister!$D$7:$D$13),IF(OR(AND(E264&lt;DATE(2020,11,1),F264&lt;DATE(2020,11,1)),E264&gt;DATE(2020,11,30)),0)))))),0),"")</f>
        <v/>
      </c>
      <c r="Z264" s="50" t="str">
        <f>IFERROR(MAX(IF(OR(O264="",P264="",Q264="",R264="",S264="",T264="",U264=""),"",IF(AND(MONTH(E264)=12,MONTH(F264)=12),(NETWORKDAYS(E264,F264,Lister!$D$7:$D$13)-S264)*N264/NETWORKDAYS(Lister!$D$23,Lister!$E$23,Lister!$D$7:$D$13),IF(AND(MONTH(E264)=12,F264&gt;DATE(2020,12,31)),(NETWORKDAYS(E264,Lister!$E$23,Lister!$D$7:$D$13)-S264)*N264/NETWORKDAYS(Lister!$D$23,Lister!$E$23,Lister!$D$7:$D$13),IF(AND(E264&lt;DATE(2020,12,1),MONTH(F264)=12),(NETWORKDAYS(Lister!$D$23,F264,Lister!$D$7:$D$13)-S264)*N264/NETWORKDAYS(Lister!$D$23,Lister!$E$23,Lister!$D$7:$D$13),IF(AND(E264&lt;DATE(2020,12,1),F264&gt;DATE(2020,12,31)),(NETWORKDAYS(Lister!$D$23,Lister!$E$23,Lister!$D$7:$D$13)-S264)*N264/NETWORKDAYS(Lister!$D$23,Lister!$E$23,Lister!$D$7:$D$13),IF(OR(AND(E264&lt;DATE(2020,12,1),F264&lt;DATE(2020,12,1)),E264&gt;DATE(2020,12,31)),0)))))),0),"")</f>
        <v/>
      </c>
      <c r="AA264" s="50" t="str">
        <f>IFERROR(MAX(IF(OR(O264="",P264="",Q264="",R264="",S264="",T264="",U264=""),"",IF(AND(MONTH(E264)=1,MONTH(F264)=1),(NETWORKDAYS(E264,F264,Lister!$D$7:$D$13)-T264)*N264/NETWORKDAYS(Lister!$D$24,Lister!$E$24,Lister!$D$7:$D$13),IF(AND(MONTH(E264)=1,F264&gt;DATE(2021,1,31)),(NETWORKDAYS(E264,Lister!$E$24,Lister!$D$7:$D$13)-T264)*N264/NETWORKDAYS(Lister!$D$24,Lister!$E$24,Lister!$D$7:$D$13),IF(AND(E264&lt;DATE(2021,1,1),MONTH(F264)=1),(NETWORKDAYS(Lister!$D$24,F264,Lister!$D$7:$D$13)-T264)*N264/NETWORKDAYS(Lister!$D$24,Lister!$E$24,Lister!$D$7:$D$13),IF(AND(E264&lt;DATE(2021,1,1),F264&gt;DATE(2021,1,31)),(NETWORKDAYS(Lister!$D$24,Lister!$E$24,Lister!$D$7:$D$13)-T264)*N264/NETWORKDAYS(Lister!$D$24,Lister!$E$24,Lister!$D$7:$D$13),IF(OR(AND(E264&lt;DATE(2021,1,1),F264&lt;DATE(2021,1,1)),E264&gt;DATE(2021,1,31)),0)))))),0),"")</f>
        <v/>
      </c>
      <c r="AB264" s="50" t="str">
        <f>IFERROR(MAX(IF(OR(O264="",P264="",Q264="",R264="",S264="",T264="",U264=""),"",IF(AND(MONTH(E264)=2,MONTH(F264)=2),(NETWORKDAYS(E264,F264,Lister!$D$7:$D$13)-U264)*N264/NETWORKDAYS(Lister!$D$25,Lister!$E$25,Lister!$D$7:$D$13),IF(AND(E264&lt;DATE(2021,2,1),MONTH(F264)=2),(NETWORKDAYS(Lister!$D$25,F264,Lister!$D$7:$D$13)-U264)*N264/NETWORKDAYS(Lister!$D$25,Lister!$E$25,Lister!$D$7:$D$13),IF(AND(E264&lt;DATE(2021,2,1),F264&lt;DATE(2021,2,1)),0)))),0),"")</f>
        <v/>
      </c>
      <c r="AC264" s="52" t="str">
        <f t="shared" si="18"/>
        <v/>
      </c>
    </row>
    <row r="265" spans="1:29" x14ac:dyDescent="0.35">
      <c r="A265" s="11" t="str">
        <f t="shared" si="19"/>
        <v/>
      </c>
      <c r="B265" s="33"/>
      <c r="C265" s="17"/>
      <c r="D265" s="18"/>
      <c r="E265" s="12"/>
      <c r="F265" s="12"/>
      <c r="G265" s="42" t="str">
        <f>IF(OR(E265="",F265=""),"",NETWORKDAYS(E265,F265,Lister!$D$7:$D$13))</f>
        <v/>
      </c>
      <c r="H265" s="14"/>
      <c r="I265" s="25" t="str">
        <f t="shared" si="15"/>
        <v/>
      </c>
      <c r="J265" s="47"/>
      <c r="K265" s="48"/>
      <c r="L265" s="15"/>
      <c r="M265" s="51" t="str">
        <f t="shared" si="16"/>
        <v/>
      </c>
      <c r="N265" s="49" t="str">
        <f t="shared" si="17"/>
        <v/>
      </c>
      <c r="O265" s="15"/>
      <c r="P265" s="15"/>
      <c r="Q265" s="15"/>
      <c r="R265" s="15"/>
      <c r="S265" s="15"/>
      <c r="T265" s="15"/>
      <c r="U265" s="15"/>
      <c r="V265" s="50" t="str">
        <f>IFERROR(MAX(IF(OR(O265="",P265="",Q265="",R265="",S265="",T265="",U265=""),"",IF(AND(MONTH(E265)=8,MONTH(F265)=8),(NETWORKDAYS(E265,F265,Lister!$D$7:$D$13)-O265)*N265/NETWORKDAYS(Lister!$D$19,Lister!$E$19,Lister!$D$7:$D$13),IF(AND(MONTH(E265)=8,F265&gt;DATE(2020,8,31)),(NETWORKDAYS(E265,Lister!$E$19,Lister!$D$7:$D$13)-O265)*N265/NETWORKDAYS(Lister!$D$19,Lister!$E$19,Lister!$D$7:$D$13),IF(E265&gt;DATE(2020,8,31),0)))),0),"")</f>
        <v/>
      </c>
      <c r="W265" s="50" t="str">
        <f>IFERROR(MAX(IF(OR(O265="",P265="",Q265="",R265="",S265="",T265="",U265=""),"",IF(AND(MONTH(E265)=9,MONTH(F265)=9),(NETWORKDAYS(E265,F265,Lister!$D$7:$D$13)-P265)*N265/NETWORKDAYS(Lister!$D$20,Lister!$E$20,Lister!$D$7:$D$13),IF(AND(MONTH(E265)=9,F265&gt;DATE(2020,9,30)),(NETWORKDAYS(E265,Lister!$E$20,Lister!$D$7:$D$13)-P265)*N265/NETWORKDAYS(Lister!$D$20,Lister!$E$20,Lister!$D$7:$D$13),IF(AND(E265&lt;DATE(2020,9,1),MONTH(F265)=9),(NETWORKDAYS(Lister!$D$20,F265,Lister!$D$7:$D$13)-P265)*N265/NETWORKDAYS(Lister!$D$20,Lister!$E$20,Lister!$D$7:$D$13),IF(AND(E265&lt;DATE(2020,9,1),F265&gt;DATE(2020,9,30)),(NETWORKDAYS(Lister!$D$20,Lister!$E$20,Lister!$D$7:$D$13)-P265)*N265/NETWORKDAYS(Lister!$D$20,Lister!$E$20,Lister!$D$7:$D$13),IF(OR(AND(E265&lt;DATE(2020,9,1),F265&lt;DATE(2020,9,1)),E265&gt;DATE(2020,9,30)),0)))))),0),"")</f>
        <v/>
      </c>
      <c r="X265" s="50" t="str">
        <f>IFERROR(MAX(IF(OR(O265="",P265="",Q265="",R265="",S265="",T265="",U265=""),"",IF(AND(MONTH(E265)=10,MONTH(F265)=10),(NETWORKDAYS(E265,F265,Lister!$D$7:$D$13)-Q265)*N265/NETWORKDAYS(Lister!$D$21,Lister!$E$21,Lister!$D$7:$D$13),IF(AND(MONTH(E265)=10,F265&gt;DATE(2020,10,31)),(NETWORKDAYS(E265,Lister!$E$21,Lister!$D$7:$D$13)-Q265)*N265/NETWORKDAYS(Lister!$D$21,Lister!$E$21,Lister!$D$7:$D$13),IF(AND(E265&lt;DATE(2020,10,1),MONTH(F265)=10),(NETWORKDAYS(Lister!$D$21,F265,Lister!$D$7:$D$13)-Q265)*N265/NETWORKDAYS(Lister!$D$21,Lister!$E$21,Lister!$D$7:$D$13),IF(AND(E265&lt;DATE(2020,31,1),F265&gt;DATE(2020,10,31)),(NETWORKDAYS(Lister!$D$21,Lister!$E$21,Lister!$D$7:$D$13)-Q265)*N265/NETWORKDAYS(Lister!$D$21,Lister!$E$21,Lister!$D$7:$D$13),IF(OR(AND(E265&lt;DATE(2020,10,1),F265&lt;DATE(2020,10,1)),E265&gt;DATE(2020,10,31)),0)))))),0),"")</f>
        <v/>
      </c>
      <c r="Y265" s="50" t="str">
        <f>IFERROR(MAX(IF(OR(O265="",P265="",Q265="",R265="",S265="",T265="",U265=""),"",IF(AND(MONTH(E265)=11,MONTH(F265)=11),(NETWORKDAYS(E265,F265,Lister!$D$7:$D$13)-R265)*N265/NETWORKDAYS(Lister!$D$22,Lister!$E$22,Lister!$D$7:$D$13),IF(AND(MONTH(E265)=11,F265&gt;DATE(2020,11,30)),(NETWORKDAYS(E265,Lister!$E$22,Lister!$D$7:$D$13)-R265)*N265/NETWORKDAYS(Lister!$D$22,Lister!$E$22,Lister!$D$7:$D$13),IF(AND(E265&lt;DATE(2020,11,1),MONTH(F265)=11),(NETWORKDAYS(Lister!$D$22,F265,Lister!$D$7:$D$13)-R265)*N265/NETWORKDAYS(Lister!$D$22,Lister!$E$22,Lister!$D$7:$D$13),IF(AND(E265&lt;DATE(2020,11,1),F265&gt;DATE(2020,11,30)),(NETWORKDAYS(Lister!$D$22,Lister!$E$22,Lister!$D$7:$D$13)-R265)*N265/NETWORKDAYS(Lister!$D$22,Lister!$E$22,Lister!$D$7:$D$13),IF(OR(AND(E265&lt;DATE(2020,11,1),F265&lt;DATE(2020,11,1)),E265&gt;DATE(2020,11,30)),0)))))),0),"")</f>
        <v/>
      </c>
      <c r="Z265" s="50" t="str">
        <f>IFERROR(MAX(IF(OR(O265="",P265="",Q265="",R265="",S265="",T265="",U265=""),"",IF(AND(MONTH(E265)=12,MONTH(F265)=12),(NETWORKDAYS(E265,F265,Lister!$D$7:$D$13)-S265)*N265/NETWORKDAYS(Lister!$D$23,Lister!$E$23,Lister!$D$7:$D$13),IF(AND(MONTH(E265)=12,F265&gt;DATE(2020,12,31)),(NETWORKDAYS(E265,Lister!$E$23,Lister!$D$7:$D$13)-S265)*N265/NETWORKDAYS(Lister!$D$23,Lister!$E$23,Lister!$D$7:$D$13),IF(AND(E265&lt;DATE(2020,12,1),MONTH(F265)=12),(NETWORKDAYS(Lister!$D$23,F265,Lister!$D$7:$D$13)-S265)*N265/NETWORKDAYS(Lister!$D$23,Lister!$E$23,Lister!$D$7:$D$13),IF(AND(E265&lt;DATE(2020,12,1),F265&gt;DATE(2020,12,31)),(NETWORKDAYS(Lister!$D$23,Lister!$E$23,Lister!$D$7:$D$13)-S265)*N265/NETWORKDAYS(Lister!$D$23,Lister!$E$23,Lister!$D$7:$D$13),IF(OR(AND(E265&lt;DATE(2020,12,1),F265&lt;DATE(2020,12,1)),E265&gt;DATE(2020,12,31)),0)))))),0),"")</f>
        <v/>
      </c>
      <c r="AA265" s="50" t="str">
        <f>IFERROR(MAX(IF(OR(O265="",P265="",Q265="",R265="",S265="",T265="",U265=""),"",IF(AND(MONTH(E265)=1,MONTH(F265)=1),(NETWORKDAYS(E265,F265,Lister!$D$7:$D$13)-T265)*N265/NETWORKDAYS(Lister!$D$24,Lister!$E$24,Lister!$D$7:$D$13),IF(AND(MONTH(E265)=1,F265&gt;DATE(2021,1,31)),(NETWORKDAYS(E265,Lister!$E$24,Lister!$D$7:$D$13)-T265)*N265/NETWORKDAYS(Lister!$D$24,Lister!$E$24,Lister!$D$7:$D$13),IF(AND(E265&lt;DATE(2021,1,1),MONTH(F265)=1),(NETWORKDAYS(Lister!$D$24,F265,Lister!$D$7:$D$13)-T265)*N265/NETWORKDAYS(Lister!$D$24,Lister!$E$24,Lister!$D$7:$D$13),IF(AND(E265&lt;DATE(2021,1,1),F265&gt;DATE(2021,1,31)),(NETWORKDAYS(Lister!$D$24,Lister!$E$24,Lister!$D$7:$D$13)-T265)*N265/NETWORKDAYS(Lister!$D$24,Lister!$E$24,Lister!$D$7:$D$13),IF(OR(AND(E265&lt;DATE(2021,1,1),F265&lt;DATE(2021,1,1)),E265&gt;DATE(2021,1,31)),0)))))),0),"")</f>
        <v/>
      </c>
      <c r="AB265" s="50" t="str">
        <f>IFERROR(MAX(IF(OR(O265="",P265="",Q265="",R265="",S265="",T265="",U265=""),"",IF(AND(MONTH(E265)=2,MONTH(F265)=2),(NETWORKDAYS(E265,F265,Lister!$D$7:$D$13)-U265)*N265/NETWORKDAYS(Lister!$D$25,Lister!$E$25,Lister!$D$7:$D$13),IF(AND(E265&lt;DATE(2021,2,1),MONTH(F265)=2),(NETWORKDAYS(Lister!$D$25,F265,Lister!$D$7:$D$13)-U265)*N265/NETWORKDAYS(Lister!$D$25,Lister!$E$25,Lister!$D$7:$D$13),IF(AND(E265&lt;DATE(2021,2,1),F265&lt;DATE(2021,2,1)),0)))),0),"")</f>
        <v/>
      </c>
      <c r="AC265" s="52" t="str">
        <f t="shared" si="18"/>
        <v/>
      </c>
    </row>
    <row r="266" spans="1:29" x14ac:dyDescent="0.35">
      <c r="A266" s="11" t="str">
        <f t="shared" si="19"/>
        <v/>
      </c>
      <c r="B266" s="33"/>
      <c r="C266" s="17"/>
      <c r="D266" s="18"/>
      <c r="E266" s="12"/>
      <c r="F266" s="12"/>
      <c r="G266" s="42" t="str">
        <f>IF(OR(E266="",F266=""),"",NETWORKDAYS(E266,F266,Lister!$D$7:$D$13))</f>
        <v/>
      </c>
      <c r="H266" s="14"/>
      <c r="I266" s="25" t="str">
        <f t="shared" si="15"/>
        <v/>
      </c>
      <c r="J266" s="47"/>
      <c r="K266" s="48"/>
      <c r="L266" s="15"/>
      <c r="M266" s="51" t="str">
        <f t="shared" si="16"/>
        <v/>
      </c>
      <c r="N266" s="49" t="str">
        <f t="shared" si="17"/>
        <v/>
      </c>
      <c r="O266" s="15"/>
      <c r="P266" s="15"/>
      <c r="Q266" s="15"/>
      <c r="R266" s="15"/>
      <c r="S266" s="15"/>
      <c r="T266" s="15"/>
      <c r="U266" s="15"/>
      <c r="V266" s="50" t="str">
        <f>IFERROR(MAX(IF(OR(O266="",P266="",Q266="",R266="",S266="",T266="",U266=""),"",IF(AND(MONTH(E266)=8,MONTH(F266)=8),(NETWORKDAYS(E266,F266,Lister!$D$7:$D$13)-O266)*N266/NETWORKDAYS(Lister!$D$19,Lister!$E$19,Lister!$D$7:$D$13),IF(AND(MONTH(E266)=8,F266&gt;DATE(2020,8,31)),(NETWORKDAYS(E266,Lister!$E$19,Lister!$D$7:$D$13)-O266)*N266/NETWORKDAYS(Lister!$D$19,Lister!$E$19,Lister!$D$7:$D$13),IF(E266&gt;DATE(2020,8,31),0)))),0),"")</f>
        <v/>
      </c>
      <c r="W266" s="50" t="str">
        <f>IFERROR(MAX(IF(OR(O266="",P266="",Q266="",R266="",S266="",T266="",U266=""),"",IF(AND(MONTH(E266)=9,MONTH(F266)=9),(NETWORKDAYS(E266,F266,Lister!$D$7:$D$13)-P266)*N266/NETWORKDAYS(Lister!$D$20,Lister!$E$20,Lister!$D$7:$D$13),IF(AND(MONTH(E266)=9,F266&gt;DATE(2020,9,30)),(NETWORKDAYS(E266,Lister!$E$20,Lister!$D$7:$D$13)-P266)*N266/NETWORKDAYS(Lister!$D$20,Lister!$E$20,Lister!$D$7:$D$13),IF(AND(E266&lt;DATE(2020,9,1),MONTH(F266)=9),(NETWORKDAYS(Lister!$D$20,F266,Lister!$D$7:$D$13)-P266)*N266/NETWORKDAYS(Lister!$D$20,Lister!$E$20,Lister!$D$7:$D$13),IF(AND(E266&lt;DATE(2020,9,1),F266&gt;DATE(2020,9,30)),(NETWORKDAYS(Lister!$D$20,Lister!$E$20,Lister!$D$7:$D$13)-P266)*N266/NETWORKDAYS(Lister!$D$20,Lister!$E$20,Lister!$D$7:$D$13),IF(OR(AND(E266&lt;DATE(2020,9,1),F266&lt;DATE(2020,9,1)),E266&gt;DATE(2020,9,30)),0)))))),0),"")</f>
        <v/>
      </c>
      <c r="X266" s="50" t="str">
        <f>IFERROR(MAX(IF(OR(O266="",P266="",Q266="",R266="",S266="",T266="",U266=""),"",IF(AND(MONTH(E266)=10,MONTH(F266)=10),(NETWORKDAYS(E266,F266,Lister!$D$7:$D$13)-Q266)*N266/NETWORKDAYS(Lister!$D$21,Lister!$E$21,Lister!$D$7:$D$13),IF(AND(MONTH(E266)=10,F266&gt;DATE(2020,10,31)),(NETWORKDAYS(E266,Lister!$E$21,Lister!$D$7:$D$13)-Q266)*N266/NETWORKDAYS(Lister!$D$21,Lister!$E$21,Lister!$D$7:$D$13),IF(AND(E266&lt;DATE(2020,10,1),MONTH(F266)=10),(NETWORKDAYS(Lister!$D$21,F266,Lister!$D$7:$D$13)-Q266)*N266/NETWORKDAYS(Lister!$D$21,Lister!$E$21,Lister!$D$7:$D$13),IF(AND(E266&lt;DATE(2020,31,1),F266&gt;DATE(2020,10,31)),(NETWORKDAYS(Lister!$D$21,Lister!$E$21,Lister!$D$7:$D$13)-Q266)*N266/NETWORKDAYS(Lister!$D$21,Lister!$E$21,Lister!$D$7:$D$13),IF(OR(AND(E266&lt;DATE(2020,10,1),F266&lt;DATE(2020,10,1)),E266&gt;DATE(2020,10,31)),0)))))),0),"")</f>
        <v/>
      </c>
      <c r="Y266" s="50" t="str">
        <f>IFERROR(MAX(IF(OR(O266="",P266="",Q266="",R266="",S266="",T266="",U266=""),"",IF(AND(MONTH(E266)=11,MONTH(F266)=11),(NETWORKDAYS(E266,F266,Lister!$D$7:$D$13)-R266)*N266/NETWORKDAYS(Lister!$D$22,Lister!$E$22,Lister!$D$7:$D$13),IF(AND(MONTH(E266)=11,F266&gt;DATE(2020,11,30)),(NETWORKDAYS(E266,Lister!$E$22,Lister!$D$7:$D$13)-R266)*N266/NETWORKDAYS(Lister!$D$22,Lister!$E$22,Lister!$D$7:$D$13),IF(AND(E266&lt;DATE(2020,11,1),MONTH(F266)=11),(NETWORKDAYS(Lister!$D$22,F266,Lister!$D$7:$D$13)-R266)*N266/NETWORKDAYS(Lister!$D$22,Lister!$E$22,Lister!$D$7:$D$13),IF(AND(E266&lt;DATE(2020,11,1),F266&gt;DATE(2020,11,30)),(NETWORKDAYS(Lister!$D$22,Lister!$E$22,Lister!$D$7:$D$13)-R266)*N266/NETWORKDAYS(Lister!$D$22,Lister!$E$22,Lister!$D$7:$D$13),IF(OR(AND(E266&lt;DATE(2020,11,1),F266&lt;DATE(2020,11,1)),E266&gt;DATE(2020,11,30)),0)))))),0),"")</f>
        <v/>
      </c>
      <c r="Z266" s="50" t="str">
        <f>IFERROR(MAX(IF(OR(O266="",P266="",Q266="",R266="",S266="",T266="",U266=""),"",IF(AND(MONTH(E266)=12,MONTH(F266)=12),(NETWORKDAYS(E266,F266,Lister!$D$7:$D$13)-S266)*N266/NETWORKDAYS(Lister!$D$23,Lister!$E$23,Lister!$D$7:$D$13),IF(AND(MONTH(E266)=12,F266&gt;DATE(2020,12,31)),(NETWORKDAYS(E266,Lister!$E$23,Lister!$D$7:$D$13)-S266)*N266/NETWORKDAYS(Lister!$D$23,Lister!$E$23,Lister!$D$7:$D$13),IF(AND(E266&lt;DATE(2020,12,1),MONTH(F266)=12),(NETWORKDAYS(Lister!$D$23,F266,Lister!$D$7:$D$13)-S266)*N266/NETWORKDAYS(Lister!$D$23,Lister!$E$23,Lister!$D$7:$D$13),IF(AND(E266&lt;DATE(2020,12,1),F266&gt;DATE(2020,12,31)),(NETWORKDAYS(Lister!$D$23,Lister!$E$23,Lister!$D$7:$D$13)-S266)*N266/NETWORKDAYS(Lister!$D$23,Lister!$E$23,Lister!$D$7:$D$13),IF(OR(AND(E266&lt;DATE(2020,12,1),F266&lt;DATE(2020,12,1)),E266&gt;DATE(2020,12,31)),0)))))),0),"")</f>
        <v/>
      </c>
      <c r="AA266" s="50" t="str">
        <f>IFERROR(MAX(IF(OR(O266="",P266="",Q266="",R266="",S266="",T266="",U266=""),"",IF(AND(MONTH(E266)=1,MONTH(F266)=1),(NETWORKDAYS(E266,F266,Lister!$D$7:$D$13)-T266)*N266/NETWORKDAYS(Lister!$D$24,Lister!$E$24,Lister!$D$7:$D$13),IF(AND(MONTH(E266)=1,F266&gt;DATE(2021,1,31)),(NETWORKDAYS(E266,Lister!$E$24,Lister!$D$7:$D$13)-T266)*N266/NETWORKDAYS(Lister!$D$24,Lister!$E$24,Lister!$D$7:$D$13),IF(AND(E266&lt;DATE(2021,1,1),MONTH(F266)=1),(NETWORKDAYS(Lister!$D$24,F266,Lister!$D$7:$D$13)-T266)*N266/NETWORKDAYS(Lister!$D$24,Lister!$E$24,Lister!$D$7:$D$13),IF(AND(E266&lt;DATE(2021,1,1),F266&gt;DATE(2021,1,31)),(NETWORKDAYS(Lister!$D$24,Lister!$E$24,Lister!$D$7:$D$13)-T266)*N266/NETWORKDAYS(Lister!$D$24,Lister!$E$24,Lister!$D$7:$D$13),IF(OR(AND(E266&lt;DATE(2021,1,1),F266&lt;DATE(2021,1,1)),E266&gt;DATE(2021,1,31)),0)))))),0),"")</f>
        <v/>
      </c>
      <c r="AB266" s="50" t="str">
        <f>IFERROR(MAX(IF(OR(O266="",P266="",Q266="",R266="",S266="",T266="",U266=""),"",IF(AND(MONTH(E266)=2,MONTH(F266)=2),(NETWORKDAYS(E266,F266,Lister!$D$7:$D$13)-U266)*N266/NETWORKDAYS(Lister!$D$25,Lister!$E$25,Lister!$D$7:$D$13),IF(AND(E266&lt;DATE(2021,2,1),MONTH(F266)=2),(NETWORKDAYS(Lister!$D$25,F266,Lister!$D$7:$D$13)-U266)*N266/NETWORKDAYS(Lister!$D$25,Lister!$E$25,Lister!$D$7:$D$13),IF(AND(E266&lt;DATE(2021,2,1),F266&lt;DATE(2021,2,1)),0)))),0),"")</f>
        <v/>
      </c>
      <c r="AC266" s="52" t="str">
        <f t="shared" si="18"/>
        <v/>
      </c>
    </row>
    <row r="267" spans="1:29" x14ac:dyDescent="0.35">
      <c r="A267" s="11" t="str">
        <f t="shared" si="19"/>
        <v/>
      </c>
      <c r="B267" s="33"/>
      <c r="C267" s="17"/>
      <c r="D267" s="18"/>
      <c r="E267" s="12"/>
      <c r="F267" s="12"/>
      <c r="G267" s="42" t="str">
        <f>IF(OR(E267="",F267=""),"",NETWORKDAYS(E267,F267,Lister!$D$7:$D$13))</f>
        <v/>
      </c>
      <c r="H267" s="14"/>
      <c r="I267" s="25" t="str">
        <f t="shared" si="15"/>
        <v/>
      </c>
      <c r="J267" s="47"/>
      <c r="K267" s="48"/>
      <c r="L267" s="15"/>
      <c r="M267" s="51" t="str">
        <f t="shared" si="16"/>
        <v/>
      </c>
      <c r="N267" s="49" t="str">
        <f t="shared" si="17"/>
        <v/>
      </c>
      <c r="O267" s="15"/>
      <c r="P267" s="15"/>
      <c r="Q267" s="15"/>
      <c r="R267" s="15"/>
      <c r="S267" s="15"/>
      <c r="T267" s="15"/>
      <c r="U267" s="15"/>
      <c r="V267" s="50" t="str">
        <f>IFERROR(MAX(IF(OR(O267="",P267="",Q267="",R267="",S267="",T267="",U267=""),"",IF(AND(MONTH(E267)=8,MONTH(F267)=8),(NETWORKDAYS(E267,F267,Lister!$D$7:$D$13)-O267)*N267/NETWORKDAYS(Lister!$D$19,Lister!$E$19,Lister!$D$7:$D$13),IF(AND(MONTH(E267)=8,F267&gt;DATE(2020,8,31)),(NETWORKDAYS(E267,Lister!$E$19,Lister!$D$7:$D$13)-O267)*N267/NETWORKDAYS(Lister!$D$19,Lister!$E$19,Lister!$D$7:$D$13),IF(E267&gt;DATE(2020,8,31),0)))),0),"")</f>
        <v/>
      </c>
      <c r="W267" s="50" t="str">
        <f>IFERROR(MAX(IF(OR(O267="",P267="",Q267="",R267="",S267="",T267="",U267=""),"",IF(AND(MONTH(E267)=9,MONTH(F267)=9),(NETWORKDAYS(E267,F267,Lister!$D$7:$D$13)-P267)*N267/NETWORKDAYS(Lister!$D$20,Lister!$E$20,Lister!$D$7:$D$13),IF(AND(MONTH(E267)=9,F267&gt;DATE(2020,9,30)),(NETWORKDAYS(E267,Lister!$E$20,Lister!$D$7:$D$13)-P267)*N267/NETWORKDAYS(Lister!$D$20,Lister!$E$20,Lister!$D$7:$D$13),IF(AND(E267&lt;DATE(2020,9,1),MONTH(F267)=9),(NETWORKDAYS(Lister!$D$20,F267,Lister!$D$7:$D$13)-P267)*N267/NETWORKDAYS(Lister!$D$20,Lister!$E$20,Lister!$D$7:$D$13),IF(AND(E267&lt;DATE(2020,9,1),F267&gt;DATE(2020,9,30)),(NETWORKDAYS(Lister!$D$20,Lister!$E$20,Lister!$D$7:$D$13)-P267)*N267/NETWORKDAYS(Lister!$D$20,Lister!$E$20,Lister!$D$7:$D$13),IF(OR(AND(E267&lt;DATE(2020,9,1),F267&lt;DATE(2020,9,1)),E267&gt;DATE(2020,9,30)),0)))))),0),"")</f>
        <v/>
      </c>
      <c r="X267" s="50" t="str">
        <f>IFERROR(MAX(IF(OR(O267="",P267="",Q267="",R267="",S267="",T267="",U267=""),"",IF(AND(MONTH(E267)=10,MONTH(F267)=10),(NETWORKDAYS(E267,F267,Lister!$D$7:$D$13)-Q267)*N267/NETWORKDAYS(Lister!$D$21,Lister!$E$21,Lister!$D$7:$D$13),IF(AND(MONTH(E267)=10,F267&gt;DATE(2020,10,31)),(NETWORKDAYS(E267,Lister!$E$21,Lister!$D$7:$D$13)-Q267)*N267/NETWORKDAYS(Lister!$D$21,Lister!$E$21,Lister!$D$7:$D$13),IF(AND(E267&lt;DATE(2020,10,1),MONTH(F267)=10),(NETWORKDAYS(Lister!$D$21,F267,Lister!$D$7:$D$13)-Q267)*N267/NETWORKDAYS(Lister!$D$21,Lister!$E$21,Lister!$D$7:$D$13),IF(AND(E267&lt;DATE(2020,31,1),F267&gt;DATE(2020,10,31)),(NETWORKDAYS(Lister!$D$21,Lister!$E$21,Lister!$D$7:$D$13)-Q267)*N267/NETWORKDAYS(Lister!$D$21,Lister!$E$21,Lister!$D$7:$D$13),IF(OR(AND(E267&lt;DATE(2020,10,1),F267&lt;DATE(2020,10,1)),E267&gt;DATE(2020,10,31)),0)))))),0),"")</f>
        <v/>
      </c>
      <c r="Y267" s="50" t="str">
        <f>IFERROR(MAX(IF(OR(O267="",P267="",Q267="",R267="",S267="",T267="",U267=""),"",IF(AND(MONTH(E267)=11,MONTH(F267)=11),(NETWORKDAYS(E267,F267,Lister!$D$7:$D$13)-R267)*N267/NETWORKDAYS(Lister!$D$22,Lister!$E$22,Lister!$D$7:$D$13),IF(AND(MONTH(E267)=11,F267&gt;DATE(2020,11,30)),(NETWORKDAYS(E267,Lister!$E$22,Lister!$D$7:$D$13)-R267)*N267/NETWORKDAYS(Lister!$D$22,Lister!$E$22,Lister!$D$7:$D$13),IF(AND(E267&lt;DATE(2020,11,1),MONTH(F267)=11),(NETWORKDAYS(Lister!$D$22,F267,Lister!$D$7:$D$13)-R267)*N267/NETWORKDAYS(Lister!$D$22,Lister!$E$22,Lister!$D$7:$D$13),IF(AND(E267&lt;DATE(2020,11,1),F267&gt;DATE(2020,11,30)),(NETWORKDAYS(Lister!$D$22,Lister!$E$22,Lister!$D$7:$D$13)-R267)*N267/NETWORKDAYS(Lister!$D$22,Lister!$E$22,Lister!$D$7:$D$13),IF(OR(AND(E267&lt;DATE(2020,11,1),F267&lt;DATE(2020,11,1)),E267&gt;DATE(2020,11,30)),0)))))),0),"")</f>
        <v/>
      </c>
      <c r="Z267" s="50" t="str">
        <f>IFERROR(MAX(IF(OR(O267="",P267="",Q267="",R267="",S267="",T267="",U267=""),"",IF(AND(MONTH(E267)=12,MONTH(F267)=12),(NETWORKDAYS(E267,F267,Lister!$D$7:$D$13)-S267)*N267/NETWORKDAYS(Lister!$D$23,Lister!$E$23,Lister!$D$7:$D$13),IF(AND(MONTH(E267)=12,F267&gt;DATE(2020,12,31)),(NETWORKDAYS(E267,Lister!$E$23,Lister!$D$7:$D$13)-S267)*N267/NETWORKDAYS(Lister!$D$23,Lister!$E$23,Lister!$D$7:$D$13),IF(AND(E267&lt;DATE(2020,12,1),MONTH(F267)=12),(NETWORKDAYS(Lister!$D$23,F267,Lister!$D$7:$D$13)-S267)*N267/NETWORKDAYS(Lister!$D$23,Lister!$E$23,Lister!$D$7:$D$13),IF(AND(E267&lt;DATE(2020,12,1),F267&gt;DATE(2020,12,31)),(NETWORKDAYS(Lister!$D$23,Lister!$E$23,Lister!$D$7:$D$13)-S267)*N267/NETWORKDAYS(Lister!$D$23,Lister!$E$23,Lister!$D$7:$D$13),IF(OR(AND(E267&lt;DATE(2020,12,1),F267&lt;DATE(2020,12,1)),E267&gt;DATE(2020,12,31)),0)))))),0),"")</f>
        <v/>
      </c>
      <c r="AA267" s="50" t="str">
        <f>IFERROR(MAX(IF(OR(O267="",P267="",Q267="",R267="",S267="",T267="",U267=""),"",IF(AND(MONTH(E267)=1,MONTH(F267)=1),(NETWORKDAYS(E267,F267,Lister!$D$7:$D$13)-T267)*N267/NETWORKDAYS(Lister!$D$24,Lister!$E$24,Lister!$D$7:$D$13),IF(AND(MONTH(E267)=1,F267&gt;DATE(2021,1,31)),(NETWORKDAYS(E267,Lister!$E$24,Lister!$D$7:$D$13)-T267)*N267/NETWORKDAYS(Lister!$D$24,Lister!$E$24,Lister!$D$7:$D$13),IF(AND(E267&lt;DATE(2021,1,1),MONTH(F267)=1),(NETWORKDAYS(Lister!$D$24,F267,Lister!$D$7:$D$13)-T267)*N267/NETWORKDAYS(Lister!$D$24,Lister!$E$24,Lister!$D$7:$D$13),IF(AND(E267&lt;DATE(2021,1,1),F267&gt;DATE(2021,1,31)),(NETWORKDAYS(Lister!$D$24,Lister!$E$24,Lister!$D$7:$D$13)-T267)*N267/NETWORKDAYS(Lister!$D$24,Lister!$E$24,Lister!$D$7:$D$13),IF(OR(AND(E267&lt;DATE(2021,1,1),F267&lt;DATE(2021,1,1)),E267&gt;DATE(2021,1,31)),0)))))),0),"")</f>
        <v/>
      </c>
      <c r="AB267" s="50" t="str">
        <f>IFERROR(MAX(IF(OR(O267="",P267="",Q267="",R267="",S267="",T267="",U267=""),"",IF(AND(MONTH(E267)=2,MONTH(F267)=2),(NETWORKDAYS(E267,F267,Lister!$D$7:$D$13)-U267)*N267/NETWORKDAYS(Lister!$D$25,Lister!$E$25,Lister!$D$7:$D$13),IF(AND(E267&lt;DATE(2021,2,1),MONTH(F267)=2),(NETWORKDAYS(Lister!$D$25,F267,Lister!$D$7:$D$13)-U267)*N267/NETWORKDAYS(Lister!$D$25,Lister!$E$25,Lister!$D$7:$D$13),IF(AND(E267&lt;DATE(2021,2,1),F267&lt;DATE(2021,2,1)),0)))),0),"")</f>
        <v/>
      </c>
      <c r="AC267" s="52" t="str">
        <f t="shared" si="18"/>
        <v/>
      </c>
    </row>
    <row r="268" spans="1:29" x14ac:dyDescent="0.35">
      <c r="A268" s="11" t="str">
        <f t="shared" si="19"/>
        <v/>
      </c>
      <c r="B268" s="33"/>
      <c r="C268" s="17"/>
      <c r="D268" s="18"/>
      <c r="E268" s="12"/>
      <c r="F268" s="12"/>
      <c r="G268" s="42" t="str">
        <f>IF(OR(E268="",F268=""),"",NETWORKDAYS(E268,F268,Lister!$D$7:$D$13))</f>
        <v/>
      </c>
      <c r="H268" s="14"/>
      <c r="I268" s="25" t="str">
        <f t="shared" si="15"/>
        <v/>
      </c>
      <c r="J268" s="47"/>
      <c r="K268" s="48"/>
      <c r="L268" s="15"/>
      <c r="M268" s="51" t="str">
        <f t="shared" si="16"/>
        <v/>
      </c>
      <c r="N268" s="49" t="str">
        <f t="shared" si="17"/>
        <v/>
      </c>
      <c r="O268" s="15"/>
      <c r="P268" s="15"/>
      <c r="Q268" s="15"/>
      <c r="R268" s="15"/>
      <c r="S268" s="15"/>
      <c r="T268" s="15"/>
      <c r="U268" s="15"/>
      <c r="V268" s="50" t="str">
        <f>IFERROR(MAX(IF(OR(O268="",P268="",Q268="",R268="",S268="",T268="",U268=""),"",IF(AND(MONTH(E268)=8,MONTH(F268)=8),(NETWORKDAYS(E268,F268,Lister!$D$7:$D$13)-O268)*N268/NETWORKDAYS(Lister!$D$19,Lister!$E$19,Lister!$D$7:$D$13),IF(AND(MONTH(E268)=8,F268&gt;DATE(2020,8,31)),(NETWORKDAYS(E268,Lister!$E$19,Lister!$D$7:$D$13)-O268)*N268/NETWORKDAYS(Lister!$D$19,Lister!$E$19,Lister!$D$7:$D$13),IF(E268&gt;DATE(2020,8,31),0)))),0),"")</f>
        <v/>
      </c>
      <c r="W268" s="50" t="str">
        <f>IFERROR(MAX(IF(OR(O268="",P268="",Q268="",R268="",S268="",T268="",U268=""),"",IF(AND(MONTH(E268)=9,MONTH(F268)=9),(NETWORKDAYS(E268,F268,Lister!$D$7:$D$13)-P268)*N268/NETWORKDAYS(Lister!$D$20,Lister!$E$20,Lister!$D$7:$D$13),IF(AND(MONTH(E268)=9,F268&gt;DATE(2020,9,30)),(NETWORKDAYS(E268,Lister!$E$20,Lister!$D$7:$D$13)-P268)*N268/NETWORKDAYS(Lister!$D$20,Lister!$E$20,Lister!$D$7:$D$13),IF(AND(E268&lt;DATE(2020,9,1),MONTH(F268)=9),(NETWORKDAYS(Lister!$D$20,F268,Lister!$D$7:$D$13)-P268)*N268/NETWORKDAYS(Lister!$D$20,Lister!$E$20,Lister!$D$7:$D$13),IF(AND(E268&lt;DATE(2020,9,1),F268&gt;DATE(2020,9,30)),(NETWORKDAYS(Lister!$D$20,Lister!$E$20,Lister!$D$7:$D$13)-P268)*N268/NETWORKDAYS(Lister!$D$20,Lister!$E$20,Lister!$D$7:$D$13),IF(OR(AND(E268&lt;DATE(2020,9,1),F268&lt;DATE(2020,9,1)),E268&gt;DATE(2020,9,30)),0)))))),0),"")</f>
        <v/>
      </c>
      <c r="X268" s="50" t="str">
        <f>IFERROR(MAX(IF(OR(O268="",P268="",Q268="",R268="",S268="",T268="",U268=""),"",IF(AND(MONTH(E268)=10,MONTH(F268)=10),(NETWORKDAYS(E268,F268,Lister!$D$7:$D$13)-Q268)*N268/NETWORKDAYS(Lister!$D$21,Lister!$E$21,Lister!$D$7:$D$13),IF(AND(MONTH(E268)=10,F268&gt;DATE(2020,10,31)),(NETWORKDAYS(E268,Lister!$E$21,Lister!$D$7:$D$13)-Q268)*N268/NETWORKDAYS(Lister!$D$21,Lister!$E$21,Lister!$D$7:$D$13),IF(AND(E268&lt;DATE(2020,10,1),MONTH(F268)=10),(NETWORKDAYS(Lister!$D$21,F268,Lister!$D$7:$D$13)-Q268)*N268/NETWORKDAYS(Lister!$D$21,Lister!$E$21,Lister!$D$7:$D$13),IF(AND(E268&lt;DATE(2020,31,1),F268&gt;DATE(2020,10,31)),(NETWORKDAYS(Lister!$D$21,Lister!$E$21,Lister!$D$7:$D$13)-Q268)*N268/NETWORKDAYS(Lister!$D$21,Lister!$E$21,Lister!$D$7:$D$13),IF(OR(AND(E268&lt;DATE(2020,10,1),F268&lt;DATE(2020,10,1)),E268&gt;DATE(2020,10,31)),0)))))),0),"")</f>
        <v/>
      </c>
      <c r="Y268" s="50" t="str">
        <f>IFERROR(MAX(IF(OR(O268="",P268="",Q268="",R268="",S268="",T268="",U268=""),"",IF(AND(MONTH(E268)=11,MONTH(F268)=11),(NETWORKDAYS(E268,F268,Lister!$D$7:$D$13)-R268)*N268/NETWORKDAYS(Lister!$D$22,Lister!$E$22,Lister!$D$7:$D$13),IF(AND(MONTH(E268)=11,F268&gt;DATE(2020,11,30)),(NETWORKDAYS(E268,Lister!$E$22,Lister!$D$7:$D$13)-R268)*N268/NETWORKDAYS(Lister!$D$22,Lister!$E$22,Lister!$D$7:$D$13),IF(AND(E268&lt;DATE(2020,11,1),MONTH(F268)=11),(NETWORKDAYS(Lister!$D$22,F268,Lister!$D$7:$D$13)-R268)*N268/NETWORKDAYS(Lister!$D$22,Lister!$E$22,Lister!$D$7:$D$13),IF(AND(E268&lt;DATE(2020,11,1),F268&gt;DATE(2020,11,30)),(NETWORKDAYS(Lister!$D$22,Lister!$E$22,Lister!$D$7:$D$13)-R268)*N268/NETWORKDAYS(Lister!$D$22,Lister!$E$22,Lister!$D$7:$D$13),IF(OR(AND(E268&lt;DATE(2020,11,1),F268&lt;DATE(2020,11,1)),E268&gt;DATE(2020,11,30)),0)))))),0),"")</f>
        <v/>
      </c>
      <c r="Z268" s="50" t="str">
        <f>IFERROR(MAX(IF(OR(O268="",P268="",Q268="",R268="",S268="",T268="",U268=""),"",IF(AND(MONTH(E268)=12,MONTH(F268)=12),(NETWORKDAYS(E268,F268,Lister!$D$7:$D$13)-S268)*N268/NETWORKDAYS(Lister!$D$23,Lister!$E$23,Lister!$D$7:$D$13),IF(AND(MONTH(E268)=12,F268&gt;DATE(2020,12,31)),(NETWORKDAYS(E268,Lister!$E$23,Lister!$D$7:$D$13)-S268)*N268/NETWORKDAYS(Lister!$D$23,Lister!$E$23,Lister!$D$7:$D$13),IF(AND(E268&lt;DATE(2020,12,1),MONTH(F268)=12),(NETWORKDAYS(Lister!$D$23,F268,Lister!$D$7:$D$13)-S268)*N268/NETWORKDAYS(Lister!$D$23,Lister!$E$23,Lister!$D$7:$D$13),IF(AND(E268&lt;DATE(2020,12,1),F268&gt;DATE(2020,12,31)),(NETWORKDAYS(Lister!$D$23,Lister!$E$23,Lister!$D$7:$D$13)-S268)*N268/NETWORKDAYS(Lister!$D$23,Lister!$E$23,Lister!$D$7:$D$13),IF(OR(AND(E268&lt;DATE(2020,12,1),F268&lt;DATE(2020,12,1)),E268&gt;DATE(2020,12,31)),0)))))),0),"")</f>
        <v/>
      </c>
      <c r="AA268" s="50" t="str">
        <f>IFERROR(MAX(IF(OR(O268="",P268="",Q268="",R268="",S268="",T268="",U268=""),"",IF(AND(MONTH(E268)=1,MONTH(F268)=1),(NETWORKDAYS(E268,F268,Lister!$D$7:$D$13)-T268)*N268/NETWORKDAYS(Lister!$D$24,Lister!$E$24,Lister!$D$7:$D$13),IF(AND(MONTH(E268)=1,F268&gt;DATE(2021,1,31)),(NETWORKDAYS(E268,Lister!$E$24,Lister!$D$7:$D$13)-T268)*N268/NETWORKDAYS(Lister!$D$24,Lister!$E$24,Lister!$D$7:$D$13),IF(AND(E268&lt;DATE(2021,1,1),MONTH(F268)=1),(NETWORKDAYS(Lister!$D$24,F268,Lister!$D$7:$D$13)-T268)*N268/NETWORKDAYS(Lister!$D$24,Lister!$E$24,Lister!$D$7:$D$13),IF(AND(E268&lt;DATE(2021,1,1),F268&gt;DATE(2021,1,31)),(NETWORKDAYS(Lister!$D$24,Lister!$E$24,Lister!$D$7:$D$13)-T268)*N268/NETWORKDAYS(Lister!$D$24,Lister!$E$24,Lister!$D$7:$D$13),IF(OR(AND(E268&lt;DATE(2021,1,1),F268&lt;DATE(2021,1,1)),E268&gt;DATE(2021,1,31)),0)))))),0),"")</f>
        <v/>
      </c>
      <c r="AB268" s="50" t="str">
        <f>IFERROR(MAX(IF(OR(O268="",P268="",Q268="",R268="",S268="",T268="",U268=""),"",IF(AND(MONTH(E268)=2,MONTH(F268)=2),(NETWORKDAYS(E268,F268,Lister!$D$7:$D$13)-U268)*N268/NETWORKDAYS(Lister!$D$25,Lister!$E$25,Lister!$D$7:$D$13),IF(AND(E268&lt;DATE(2021,2,1),MONTH(F268)=2),(NETWORKDAYS(Lister!$D$25,F268,Lister!$D$7:$D$13)-U268)*N268/NETWORKDAYS(Lister!$D$25,Lister!$E$25,Lister!$D$7:$D$13),IF(AND(E268&lt;DATE(2021,2,1),F268&lt;DATE(2021,2,1)),0)))),0),"")</f>
        <v/>
      </c>
      <c r="AC268" s="52" t="str">
        <f t="shared" si="18"/>
        <v/>
      </c>
    </row>
    <row r="269" spans="1:29" x14ac:dyDescent="0.35">
      <c r="A269" s="11" t="str">
        <f t="shared" si="19"/>
        <v/>
      </c>
      <c r="B269" s="33"/>
      <c r="C269" s="17"/>
      <c r="D269" s="18"/>
      <c r="E269" s="12"/>
      <c r="F269" s="12"/>
      <c r="G269" s="42" t="str">
        <f>IF(OR(E269="",F269=""),"",NETWORKDAYS(E269,F269,Lister!$D$7:$D$13))</f>
        <v/>
      </c>
      <c r="H269" s="14"/>
      <c r="I269" s="25" t="str">
        <f t="shared" si="15"/>
        <v/>
      </c>
      <c r="J269" s="47"/>
      <c r="K269" s="48"/>
      <c r="L269" s="15"/>
      <c r="M269" s="51" t="str">
        <f t="shared" si="16"/>
        <v/>
      </c>
      <c r="N269" s="49" t="str">
        <f t="shared" si="17"/>
        <v/>
      </c>
      <c r="O269" s="15"/>
      <c r="P269" s="15"/>
      <c r="Q269" s="15"/>
      <c r="R269" s="15"/>
      <c r="S269" s="15"/>
      <c r="T269" s="15"/>
      <c r="U269" s="15"/>
      <c r="V269" s="50" t="str">
        <f>IFERROR(MAX(IF(OR(O269="",P269="",Q269="",R269="",S269="",T269="",U269=""),"",IF(AND(MONTH(E269)=8,MONTH(F269)=8),(NETWORKDAYS(E269,F269,Lister!$D$7:$D$13)-O269)*N269/NETWORKDAYS(Lister!$D$19,Lister!$E$19,Lister!$D$7:$D$13),IF(AND(MONTH(E269)=8,F269&gt;DATE(2020,8,31)),(NETWORKDAYS(E269,Lister!$E$19,Lister!$D$7:$D$13)-O269)*N269/NETWORKDAYS(Lister!$D$19,Lister!$E$19,Lister!$D$7:$D$13),IF(E269&gt;DATE(2020,8,31),0)))),0),"")</f>
        <v/>
      </c>
      <c r="W269" s="50" t="str">
        <f>IFERROR(MAX(IF(OR(O269="",P269="",Q269="",R269="",S269="",T269="",U269=""),"",IF(AND(MONTH(E269)=9,MONTH(F269)=9),(NETWORKDAYS(E269,F269,Lister!$D$7:$D$13)-P269)*N269/NETWORKDAYS(Lister!$D$20,Lister!$E$20,Lister!$D$7:$D$13),IF(AND(MONTH(E269)=9,F269&gt;DATE(2020,9,30)),(NETWORKDAYS(E269,Lister!$E$20,Lister!$D$7:$D$13)-P269)*N269/NETWORKDAYS(Lister!$D$20,Lister!$E$20,Lister!$D$7:$D$13),IF(AND(E269&lt;DATE(2020,9,1),MONTH(F269)=9),(NETWORKDAYS(Lister!$D$20,F269,Lister!$D$7:$D$13)-P269)*N269/NETWORKDAYS(Lister!$D$20,Lister!$E$20,Lister!$D$7:$D$13),IF(AND(E269&lt;DATE(2020,9,1),F269&gt;DATE(2020,9,30)),(NETWORKDAYS(Lister!$D$20,Lister!$E$20,Lister!$D$7:$D$13)-P269)*N269/NETWORKDAYS(Lister!$D$20,Lister!$E$20,Lister!$D$7:$D$13),IF(OR(AND(E269&lt;DATE(2020,9,1),F269&lt;DATE(2020,9,1)),E269&gt;DATE(2020,9,30)),0)))))),0),"")</f>
        <v/>
      </c>
      <c r="X269" s="50" t="str">
        <f>IFERROR(MAX(IF(OR(O269="",P269="",Q269="",R269="",S269="",T269="",U269=""),"",IF(AND(MONTH(E269)=10,MONTH(F269)=10),(NETWORKDAYS(E269,F269,Lister!$D$7:$D$13)-Q269)*N269/NETWORKDAYS(Lister!$D$21,Lister!$E$21,Lister!$D$7:$D$13),IF(AND(MONTH(E269)=10,F269&gt;DATE(2020,10,31)),(NETWORKDAYS(E269,Lister!$E$21,Lister!$D$7:$D$13)-Q269)*N269/NETWORKDAYS(Lister!$D$21,Lister!$E$21,Lister!$D$7:$D$13),IF(AND(E269&lt;DATE(2020,10,1),MONTH(F269)=10),(NETWORKDAYS(Lister!$D$21,F269,Lister!$D$7:$D$13)-Q269)*N269/NETWORKDAYS(Lister!$D$21,Lister!$E$21,Lister!$D$7:$D$13),IF(AND(E269&lt;DATE(2020,31,1),F269&gt;DATE(2020,10,31)),(NETWORKDAYS(Lister!$D$21,Lister!$E$21,Lister!$D$7:$D$13)-Q269)*N269/NETWORKDAYS(Lister!$D$21,Lister!$E$21,Lister!$D$7:$D$13),IF(OR(AND(E269&lt;DATE(2020,10,1),F269&lt;DATE(2020,10,1)),E269&gt;DATE(2020,10,31)),0)))))),0),"")</f>
        <v/>
      </c>
      <c r="Y269" s="50" t="str">
        <f>IFERROR(MAX(IF(OR(O269="",P269="",Q269="",R269="",S269="",T269="",U269=""),"",IF(AND(MONTH(E269)=11,MONTH(F269)=11),(NETWORKDAYS(E269,F269,Lister!$D$7:$D$13)-R269)*N269/NETWORKDAYS(Lister!$D$22,Lister!$E$22,Lister!$D$7:$D$13),IF(AND(MONTH(E269)=11,F269&gt;DATE(2020,11,30)),(NETWORKDAYS(E269,Lister!$E$22,Lister!$D$7:$D$13)-R269)*N269/NETWORKDAYS(Lister!$D$22,Lister!$E$22,Lister!$D$7:$D$13),IF(AND(E269&lt;DATE(2020,11,1),MONTH(F269)=11),(NETWORKDAYS(Lister!$D$22,F269,Lister!$D$7:$D$13)-R269)*N269/NETWORKDAYS(Lister!$D$22,Lister!$E$22,Lister!$D$7:$D$13),IF(AND(E269&lt;DATE(2020,11,1),F269&gt;DATE(2020,11,30)),(NETWORKDAYS(Lister!$D$22,Lister!$E$22,Lister!$D$7:$D$13)-R269)*N269/NETWORKDAYS(Lister!$D$22,Lister!$E$22,Lister!$D$7:$D$13),IF(OR(AND(E269&lt;DATE(2020,11,1),F269&lt;DATE(2020,11,1)),E269&gt;DATE(2020,11,30)),0)))))),0),"")</f>
        <v/>
      </c>
      <c r="Z269" s="50" t="str">
        <f>IFERROR(MAX(IF(OR(O269="",P269="",Q269="",R269="",S269="",T269="",U269=""),"",IF(AND(MONTH(E269)=12,MONTH(F269)=12),(NETWORKDAYS(E269,F269,Lister!$D$7:$D$13)-S269)*N269/NETWORKDAYS(Lister!$D$23,Lister!$E$23,Lister!$D$7:$D$13),IF(AND(MONTH(E269)=12,F269&gt;DATE(2020,12,31)),(NETWORKDAYS(E269,Lister!$E$23,Lister!$D$7:$D$13)-S269)*N269/NETWORKDAYS(Lister!$D$23,Lister!$E$23,Lister!$D$7:$D$13),IF(AND(E269&lt;DATE(2020,12,1),MONTH(F269)=12),(NETWORKDAYS(Lister!$D$23,F269,Lister!$D$7:$D$13)-S269)*N269/NETWORKDAYS(Lister!$D$23,Lister!$E$23,Lister!$D$7:$D$13),IF(AND(E269&lt;DATE(2020,12,1),F269&gt;DATE(2020,12,31)),(NETWORKDAYS(Lister!$D$23,Lister!$E$23,Lister!$D$7:$D$13)-S269)*N269/NETWORKDAYS(Lister!$D$23,Lister!$E$23,Lister!$D$7:$D$13),IF(OR(AND(E269&lt;DATE(2020,12,1),F269&lt;DATE(2020,12,1)),E269&gt;DATE(2020,12,31)),0)))))),0),"")</f>
        <v/>
      </c>
      <c r="AA269" s="50" t="str">
        <f>IFERROR(MAX(IF(OR(O269="",P269="",Q269="",R269="",S269="",T269="",U269=""),"",IF(AND(MONTH(E269)=1,MONTH(F269)=1),(NETWORKDAYS(E269,F269,Lister!$D$7:$D$13)-T269)*N269/NETWORKDAYS(Lister!$D$24,Lister!$E$24,Lister!$D$7:$D$13),IF(AND(MONTH(E269)=1,F269&gt;DATE(2021,1,31)),(NETWORKDAYS(E269,Lister!$E$24,Lister!$D$7:$D$13)-T269)*N269/NETWORKDAYS(Lister!$D$24,Lister!$E$24,Lister!$D$7:$D$13),IF(AND(E269&lt;DATE(2021,1,1),MONTH(F269)=1),(NETWORKDAYS(Lister!$D$24,F269,Lister!$D$7:$D$13)-T269)*N269/NETWORKDAYS(Lister!$D$24,Lister!$E$24,Lister!$D$7:$D$13),IF(AND(E269&lt;DATE(2021,1,1),F269&gt;DATE(2021,1,31)),(NETWORKDAYS(Lister!$D$24,Lister!$E$24,Lister!$D$7:$D$13)-T269)*N269/NETWORKDAYS(Lister!$D$24,Lister!$E$24,Lister!$D$7:$D$13),IF(OR(AND(E269&lt;DATE(2021,1,1),F269&lt;DATE(2021,1,1)),E269&gt;DATE(2021,1,31)),0)))))),0),"")</f>
        <v/>
      </c>
      <c r="AB269" s="50" t="str">
        <f>IFERROR(MAX(IF(OR(O269="",P269="",Q269="",R269="",S269="",T269="",U269=""),"",IF(AND(MONTH(E269)=2,MONTH(F269)=2),(NETWORKDAYS(E269,F269,Lister!$D$7:$D$13)-U269)*N269/NETWORKDAYS(Lister!$D$25,Lister!$E$25,Lister!$D$7:$D$13),IF(AND(E269&lt;DATE(2021,2,1),MONTH(F269)=2),(NETWORKDAYS(Lister!$D$25,F269,Lister!$D$7:$D$13)-U269)*N269/NETWORKDAYS(Lister!$D$25,Lister!$E$25,Lister!$D$7:$D$13),IF(AND(E269&lt;DATE(2021,2,1),F269&lt;DATE(2021,2,1)),0)))),0),"")</f>
        <v/>
      </c>
      <c r="AC269" s="52" t="str">
        <f t="shared" si="18"/>
        <v/>
      </c>
    </row>
    <row r="270" spans="1:29" x14ac:dyDescent="0.35">
      <c r="A270" s="11" t="str">
        <f t="shared" si="19"/>
        <v/>
      </c>
      <c r="B270" s="33"/>
      <c r="C270" s="17"/>
      <c r="D270" s="18"/>
      <c r="E270" s="12"/>
      <c r="F270" s="12"/>
      <c r="G270" s="42" t="str">
        <f>IF(OR(E270="",F270=""),"",NETWORKDAYS(E270,F270,Lister!$D$7:$D$13))</f>
        <v/>
      </c>
      <c r="H270" s="14"/>
      <c r="I270" s="25" t="str">
        <f t="shared" si="15"/>
        <v/>
      </c>
      <c r="J270" s="47"/>
      <c r="K270" s="48"/>
      <c r="L270" s="15"/>
      <c r="M270" s="51" t="str">
        <f t="shared" si="16"/>
        <v/>
      </c>
      <c r="N270" s="49" t="str">
        <f t="shared" si="17"/>
        <v/>
      </c>
      <c r="O270" s="15"/>
      <c r="P270" s="15"/>
      <c r="Q270" s="15"/>
      <c r="R270" s="15"/>
      <c r="S270" s="15"/>
      <c r="T270" s="15"/>
      <c r="U270" s="15"/>
      <c r="V270" s="50" t="str">
        <f>IFERROR(MAX(IF(OR(O270="",P270="",Q270="",R270="",S270="",T270="",U270=""),"",IF(AND(MONTH(E270)=8,MONTH(F270)=8),(NETWORKDAYS(E270,F270,Lister!$D$7:$D$13)-O270)*N270/NETWORKDAYS(Lister!$D$19,Lister!$E$19,Lister!$D$7:$D$13),IF(AND(MONTH(E270)=8,F270&gt;DATE(2020,8,31)),(NETWORKDAYS(E270,Lister!$E$19,Lister!$D$7:$D$13)-O270)*N270/NETWORKDAYS(Lister!$D$19,Lister!$E$19,Lister!$D$7:$D$13),IF(E270&gt;DATE(2020,8,31),0)))),0),"")</f>
        <v/>
      </c>
      <c r="W270" s="50" t="str">
        <f>IFERROR(MAX(IF(OR(O270="",P270="",Q270="",R270="",S270="",T270="",U270=""),"",IF(AND(MONTH(E270)=9,MONTH(F270)=9),(NETWORKDAYS(E270,F270,Lister!$D$7:$D$13)-P270)*N270/NETWORKDAYS(Lister!$D$20,Lister!$E$20,Lister!$D$7:$D$13),IF(AND(MONTH(E270)=9,F270&gt;DATE(2020,9,30)),(NETWORKDAYS(E270,Lister!$E$20,Lister!$D$7:$D$13)-P270)*N270/NETWORKDAYS(Lister!$D$20,Lister!$E$20,Lister!$D$7:$D$13),IF(AND(E270&lt;DATE(2020,9,1),MONTH(F270)=9),(NETWORKDAYS(Lister!$D$20,F270,Lister!$D$7:$D$13)-P270)*N270/NETWORKDAYS(Lister!$D$20,Lister!$E$20,Lister!$D$7:$D$13),IF(AND(E270&lt;DATE(2020,9,1),F270&gt;DATE(2020,9,30)),(NETWORKDAYS(Lister!$D$20,Lister!$E$20,Lister!$D$7:$D$13)-P270)*N270/NETWORKDAYS(Lister!$D$20,Lister!$E$20,Lister!$D$7:$D$13),IF(OR(AND(E270&lt;DATE(2020,9,1),F270&lt;DATE(2020,9,1)),E270&gt;DATE(2020,9,30)),0)))))),0),"")</f>
        <v/>
      </c>
      <c r="X270" s="50" t="str">
        <f>IFERROR(MAX(IF(OR(O270="",P270="",Q270="",R270="",S270="",T270="",U270=""),"",IF(AND(MONTH(E270)=10,MONTH(F270)=10),(NETWORKDAYS(E270,F270,Lister!$D$7:$D$13)-Q270)*N270/NETWORKDAYS(Lister!$D$21,Lister!$E$21,Lister!$D$7:$D$13),IF(AND(MONTH(E270)=10,F270&gt;DATE(2020,10,31)),(NETWORKDAYS(E270,Lister!$E$21,Lister!$D$7:$D$13)-Q270)*N270/NETWORKDAYS(Lister!$D$21,Lister!$E$21,Lister!$D$7:$D$13),IF(AND(E270&lt;DATE(2020,10,1),MONTH(F270)=10),(NETWORKDAYS(Lister!$D$21,F270,Lister!$D$7:$D$13)-Q270)*N270/NETWORKDAYS(Lister!$D$21,Lister!$E$21,Lister!$D$7:$D$13),IF(AND(E270&lt;DATE(2020,31,1),F270&gt;DATE(2020,10,31)),(NETWORKDAYS(Lister!$D$21,Lister!$E$21,Lister!$D$7:$D$13)-Q270)*N270/NETWORKDAYS(Lister!$D$21,Lister!$E$21,Lister!$D$7:$D$13),IF(OR(AND(E270&lt;DATE(2020,10,1),F270&lt;DATE(2020,10,1)),E270&gt;DATE(2020,10,31)),0)))))),0),"")</f>
        <v/>
      </c>
      <c r="Y270" s="50" t="str">
        <f>IFERROR(MAX(IF(OR(O270="",P270="",Q270="",R270="",S270="",T270="",U270=""),"",IF(AND(MONTH(E270)=11,MONTH(F270)=11),(NETWORKDAYS(E270,F270,Lister!$D$7:$D$13)-R270)*N270/NETWORKDAYS(Lister!$D$22,Lister!$E$22,Lister!$D$7:$D$13),IF(AND(MONTH(E270)=11,F270&gt;DATE(2020,11,30)),(NETWORKDAYS(E270,Lister!$E$22,Lister!$D$7:$D$13)-R270)*N270/NETWORKDAYS(Lister!$D$22,Lister!$E$22,Lister!$D$7:$D$13),IF(AND(E270&lt;DATE(2020,11,1),MONTH(F270)=11),(NETWORKDAYS(Lister!$D$22,F270,Lister!$D$7:$D$13)-R270)*N270/NETWORKDAYS(Lister!$D$22,Lister!$E$22,Lister!$D$7:$D$13),IF(AND(E270&lt;DATE(2020,11,1),F270&gt;DATE(2020,11,30)),(NETWORKDAYS(Lister!$D$22,Lister!$E$22,Lister!$D$7:$D$13)-R270)*N270/NETWORKDAYS(Lister!$D$22,Lister!$E$22,Lister!$D$7:$D$13),IF(OR(AND(E270&lt;DATE(2020,11,1),F270&lt;DATE(2020,11,1)),E270&gt;DATE(2020,11,30)),0)))))),0),"")</f>
        <v/>
      </c>
      <c r="Z270" s="50" t="str">
        <f>IFERROR(MAX(IF(OR(O270="",P270="",Q270="",R270="",S270="",T270="",U270=""),"",IF(AND(MONTH(E270)=12,MONTH(F270)=12),(NETWORKDAYS(E270,F270,Lister!$D$7:$D$13)-S270)*N270/NETWORKDAYS(Lister!$D$23,Lister!$E$23,Lister!$D$7:$D$13),IF(AND(MONTH(E270)=12,F270&gt;DATE(2020,12,31)),(NETWORKDAYS(E270,Lister!$E$23,Lister!$D$7:$D$13)-S270)*N270/NETWORKDAYS(Lister!$D$23,Lister!$E$23,Lister!$D$7:$D$13),IF(AND(E270&lt;DATE(2020,12,1),MONTH(F270)=12),(NETWORKDAYS(Lister!$D$23,F270,Lister!$D$7:$D$13)-S270)*N270/NETWORKDAYS(Lister!$D$23,Lister!$E$23,Lister!$D$7:$D$13),IF(AND(E270&lt;DATE(2020,12,1),F270&gt;DATE(2020,12,31)),(NETWORKDAYS(Lister!$D$23,Lister!$E$23,Lister!$D$7:$D$13)-S270)*N270/NETWORKDAYS(Lister!$D$23,Lister!$E$23,Lister!$D$7:$D$13),IF(OR(AND(E270&lt;DATE(2020,12,1),F270&lt;DATE(2020,12,1)),E270&gt;DATE(2020,12,31)),0)))))),0),"")</f>
        <v/>
      </c>
      <c r="AA270" s="50" t="str">
        <f>IFERROR(MAX(IF(OR(O270="",P270="",Q270="",R270="",S270="",T270="",U270=""),"",IF(AND(MONTH(E270)=1,MONTH(F270)=1),(NETWORKDAYS(E270,F270,Lister!$D$7:$D$13)-T270)*N270/NETWORKDAYS(Lister!$D$24,Lister!$E$24,Lister!$D$7:$D$13),IF(AND(MONTH(E270)=1,F270&gt;DATE(2021,1,31)),(NETWORKDAYS(E270,Lister!$E$24,Lister!$D$7:$D$13)-T270)*N270/NETWORKDAYS(Lister!$D$24,Lister!$E$24,Lister!$D$7:$D$13),IF(AND(E270&lt;DATE(2021,1,1),MONTH(F270)=1),(NETWORKDAYS(Lister!$D$24,F270,Lister!$D$7:$D$13)-T270)*N270/NETWORKDAYS(Lister!$D$24,Lister!$E$24,Lister!$D$7:$D$13),IF(AND(E270&lt;DATE(2021,1,1),F270&gt;DATE(2021,1,31)),(NETWORKDAYS(Lister!$D$24,Lister!$E$24,Lister!$D$7:$D$13)-T270)*N270/NETWORKDAYS(Lister!$D$24,Lister!$E$24,Lister!$D$7:$D$13),IF(OR(AND(E270&lt;DATE(2021,1,1),F270&lt;DATE(2021,1,1)),E270&gt;DATE(2021,1,31)),0)))))),0),"")</f>
        <v/>
      </c>
      <c r="AB270" s="50" t="str">
        <f>IFERROR(MAX(IF(OR(O270="",P270="",Q270="",R270="",S270="",T270="",U270=""),"",IF(AND(MONTH(E270)=2,MONTH(F270)=2),(NETWORKDAYS(E270,F270,Lister!$D$7:$D$13)-U270)*N270/NETWORKDAYS(Lister!$D$25,Lister!$E$25,Lister!$D$7:$D$13),IF(AND(E270&lt;DATE(2021,2,1),MONTH(F270)=2),(NETWORKDAYS(Lister!$D$25,F270,Lister!$D$7:$D$13)-U270)*N270/NETWORKDAYS(Lister!$D$25,Lister!$E$25,Lister!$D$7:$D$13),IF(AND(E270&lt;DATE(2021,2,1),F270&lt;DATE(2021,2,1)),0)))),0),"")</f>
        <v/>
      </c>
      <c r="AC270" s="52" t="str">
        <f t="shared" si="18"/>
        <v/>
      </c>
    </row>
    <row r="271" spans="1:29" x14ac:dyDescent="0.35">
      <c r="A271" s="11" t="str">
        <f t="shared" si="19"/>
        <v/>
      </c>
      <c r="B271" s="33"/>
      <c r="C271" s="17"/>
      <c r="D271" s="18"/>
      <c r="E271" s="12"/>
      <c r="F271" s="12"/>
      <c r="G271" s="42" t="str">
        <f>IF(OR(E271="",F271=""),"",NETWORKDAYS(E271,F271,Lister!$D$7:$D$13))</f>
        <v/>
      </c>
      <c r="H271" s="14"/>
      <c r="I271" s="25" t="str">
        <f t="shared" si="15"/>
        <v/>
      </c>
      <c r="J271" s="47"/>
      <c r="K271" s="48"/>
      <c r="L271" s="15"/>
      <c r="M271" s="51" t="str">
        <f t="shared" si="16"/>
        <v/>
      </c>
      <c r="N271" s="49" t="str">
        <f t="shared" si="17"/>
        <v/>
      </c>
      <c r="O271" s="15"/>
      <c r="P271" s="15"/>
      <c r="Q271" s="15"/>
      <c r="R271" s="15"/>
      <c r="S271" s="15"/>
      <c r="T271" s="15"/>
      <c r="U271" s="15"/>
      <c r="V271" s="50" t="str">
        <f>IFERROR(MAX(IF(OR(O271="",P271="",Q271="",R271="",S271="",T271="",U271=""),"",IF(AND(MONTH(E271)=8,MONTH(F271)=8),(NETWORKDAYS(E271,F271,Lister!$D$7:$D$13)-O271)*N271/NETWORKDAYS(Lister!$D$19,Lister!$E$19,Lister!$D$7:$D$13),IF(AND(MONTH(E271)=8,F271&gt;DATE(2020,8,31)),(NETWORKDAYS(E271,Lister!$E$19,Lister!$D$7:$D$13)-O271)*N271/NETWORKDAYS(Lister!$D$19,Lister!$E$19,Lister!$D$7:$D$13),IF(E271&gt;DATE(2020,8,31),0)))),0),"")</f>
        <v/>
      </c>
      <c r="W271" s="50" t="str">
        <f>IFERROR(MAX(IF(OR(O271="",P271="",Q271="",R271="",S271="",T271="",U271=""),"",IF(AND(MONTH(E271)=9,MONTH(F271)=9),(NETWORKDAYS(E271,F271,Lister!$D$7:$D$13)-P271)*N271/NETWORKDAYS(Lister!$D$20,Lister!$E$20,Lister!$D$7:$D$13),IF(AND(MONTH(E271)=9,F271&gt;DATE(2020,9,30)),(NETWORKDAYS(E271,Lister!$E$20,Lister!$D$7:$D$13)-P271)*N271/NETWORKDAYS(Lister!$D$20,Lister!$E$20,Lister!$D$7:$D$13),IF(AND(E271&lt;DATE(2020,9,1),MONTH(F271)=9),(NETWORKDAYS(Lister!$D$20,F271,Lister!$D$7:$D$13)-P271)*N271/NETWORKDAYS(Lister!$D$20,Lister!$E$20,Lister!$D$7:$D$13),IF(AND(E271&lt;DATE(2020,9,1),F271&gt;DATE(2020,9,30)),(NETWORKDAYS(Lister!$D$20,Lister!$E$20,Lister!$D$7:$D$13)-P271)*N271/NETWORKDAYS(Lister!$D$20,Lister!$E$20,Lister!$D$7:$D$13),IF(OR(AND(E271&lt;DATE(2020,9,1),F271&lt;DATE(2020,9,1)),E271&gt;DATE(2020,9,30)),0)))))),0),"")</f>
        <v/>
      </c>
      <c r="X271" s="50" t="str">
        <f>IFERROR(MAX(IF(OR(O271="",P271="",Q271="",R271="",S271="",T271="",U271=""),"",IF(AND(MONTH(E271)=10,MONTH(F271)=10),(NETWORKDAYS(E271,F271,Lister!$D$7:$D$13)-Q271)*N271/NETWORKDAYS(Lister!$D$21,Lister!$E$21,Lister!$D$7:$D$13),IF(AND(MONTH(E271)=10,F271&gt;DATE(2020,10,31)),(NETWORKDAYS(E271,Lister!$E$21,Lister!$D$7:$D$13)-Q271)*N271/NETWORKDAYS(Lister!$D$21,Lister!$E$21,Lister!$D$7:$D$13),IF(AND(E271&lt;DATE(2020,10,1),MONTH(F271)=10),(NETWORKDAYS(Lister!$D$21,F271,Lister!$D$7:$D$13)-Q271)*N271/NETWORKDAYS(Lister!$D$21,Lister!$E$21,Lister!$D$7:$D$13),IF(AND(E271&lt;DATE(2020,31,1),F271&gt;DATE(2020,10,31)),(NETWORKDAYS(Lister!$D$21,Lister!$E$21,Lister!$D$7:$D$13)-Q271)*N271/NETWORKDAYS(Lister!$D$21,Lister!$E$21,Lister!$D$7:$D$13),IF(OR(AND(E271&lt;DATE(2020,10,1),F271&lt;DATE(2020,10,1)),E271&gt;DATE(2020,10,31)),0)))))),0),"")</f>
        <v/>
      </c>
      <c r="Y271" s="50" t="str">
        <f>IFERROR(MAX(IF(OR(O271="",P271="",Q271="",R271="",S271="",T271="",U271=""),"",IF(AND(MONTH(E271)=11,MONTH(F271)=11),(NETWORKDAYS(E271,F271,Lister!$D$7:$D$13)-R271)*N271/NETWORKDAYS(Lister!$D$22,Lister!$E$22,Lister!$D$7:$D$13),IF(AND(MONTH(E271)=11,F271&gt;DATE(2020,11,30)),(NETWORKDAYS(E271,Lister!$E$22,Lister!$D$7:$D$13)-R271)*N271/NETWORKDAYS(Lister!$D$22,Lister!$E$22,Lister!$D$7:$D$13),IF(AND(E271&lt;DATE(2020,11,1),MONTH(F271)=11),(NETWORKDAYS(Lister!$D$22,F271,Lister!$D$7:$D$13)-R271)*N271/NETWORKDAYS(Lister!$D$22,Lister!$E$22,Lister!$D$7:$D$13),IF(AND(E271&lt;DATE(2020,11,1),F271&gt;DATE(2020,11,30)),(NETWORKDAYS(Lister!$D$22,Lister!$E$22,Lister!$D$7:$D$13)-R271)*N271/NETWORKDAYS(Lister!$D$22,Lister!$E$22,Lister!$D$7:$D$13),IF(OR(AND(E271&lt;DATE(2020,11,1),F271&lt;DATE(2020,11,1)),E271&gt;DATE(2020,11,30)),0)))))),0),"")</f>
        <v/>
      </c>
      <c r="Z271" s="50" t="str">
        <f>IFERROR(MAX(IF(OR(O271="",P271="",Q271="",R271="",S271="",T271="",U271=""),"",IF(AND(MONTH(E271)=12,MONTH(F271)=12),(NETWORKDAYS(E271,F271,Lister!$D$7:$D$13)-S271)*N271/NETWORKDAYS(Lister!$D$23,Lister!$E$23,Lister!$D$7:$D$13),IF(AND(MONTH(E271)=12,F271&gt;DATE(2020,12,31)),(NETWORKDAYS(E271,Lister!$E$23,Lister!$D$7:$D$13)-S271)*N271/NETWORKDAYS(Lister!$D$23,Lister!$E$23,Lister!$D$7:$D$13),IF(AND(E271&lt;DATE(2020,12,1),MONTH(F271)=12),(NETWORKDAYS(Lister!$D$23,F271,Lister!$D$7:$D$13)-S271)*N271/NETWORKDAYS(Lister!$D$23,Lister!$E$23,Lister!$D$7:$D$13),IF(AND(E271&lt;DATE(2020,12,1),F271&gt;DATE(2020,12,31)),(NETWORKDAYS(Lister!$D$23,Lister!$E$23,Lister!$D$7:$D$13)-S271)*N271/NETWORKDAYS(Lister!$D$23,Lister!$E$23,Lister!$D$7:$D$13),IF(OR(AND(E271&lt;DATE(2020,12,1),F271&lt;DATE(2020,12,1)),E271&gt;DATE(2020,12,31)),0)))))),0),"")</f>
        <v/>
      </c>
      <c r="AA271" s="50" t="str">
        <f>IFERROR(MAX(IF(OR(O271="",P271="",Q271="",R271="",S271="",T271="",U271=""),"",IF(AND(MONTH(E271)=1,MONTH(F271)=1),(NETWORKDAYS(E271,F271,Lister!$D$7:$D$13)-T271)*N271/NETWORKDAYS(Lister!$D$24,Lister!$E$24,Lister!$D$7:$D$13),IF(AND(MONTH(E271)=1,F271&gt;DATE(2021,1,31)),(NETWORKDAYS(E271,Lister!$E$24,Lister!$D$7:$D$13)-T271)*N271/NETWORKDAYS(Lister!$D$24,Lister!$E$24,Lister!$D$7:$D$13),IF(AND(E271&lt;DATE(2021,1,1),MONTH(F271)=1),(NETWORKDAYS(Lister!$D$24,F271,Lister!$D$7:$D$13)-T271)*N271/NETWORKDAYS(Lister!$D$24,Lister!$E$24,Lister!$D$7:$D$13),IF(AND(E271&lt;DATE(2021,1,1),F271&gt;DATE(2021,1,31)),(NETWORKDAYS(Lister!$D$24,Lister!$E$24,Lister!$D$7:$D$13)-T271)*N271/NETWORKDAYS(Lister!$D$24,Lister!$E$24,Lister!$D$7:$D$13),IF(OR(AND(E271&lt;DATE(2021,1,1),F271&lt;DATE(2021,1,1)),E271&gt;DATE(2021,1,31)),0)))))),0),"")</f>
        <v/>
      </c>
      <c r="AB271" s="50" t="str">
        <f>IFERROR(MAX(IF(OR(O271="",P271="",Q271="",R271="",S271="",T271="",U271=""),"",IF(AND(MONTH(E271)=2,MONTH(F271)=2),(NETWORKDAYS(E271,F271,Lister!$D$7:$D$13)-U271)*N271/NETWORKDAYS(Lister!$D$25,Lister!$E$25,Lister!$D$7:$D$13),IF(AND(E271&lt;DATE(2021,2,1),MONTH(F271)=2),(NETWORKDAYS(Lister!$D$25,F271,Lister!$D$7:$D$13)-U271)*N271/NETWORKDAYS(Lister!$D$25,Lister!$E$25,Lister!$D$7:$D$13),IF(AND(E271&lt;DATE(2021,2,1),F271&lt;DATE(2021,2,1)),0)))),0),"")</f>
        <v/>
      </c>
      <c r="AC271" s="52" t="str">
        <f t="shared" si="18"/>
        <v/>
      </c>
    </row>
    <row r="272" spans="1:29" x14ac:dyDescent="0.35">
      <c r="A272" s="11" t="str">
        <f t="shared" si="19"/>
        <v/>
      </c>
      <c r="B272" s="33"/>
      <c r="C272" s="17"/>
      <c r="D272" s="18"/>
      <c r="E272" s="12"/>
      <c r="F272" s="12"/>
      <c r="G272" s="42" t="str">
        <f>IF(OR(E272="",F272=""),"",NETWORKDAYS(E272,F272,Lister!$D$7:$D$13))</f>
        <v/>
      </c>
      <c r="H272" s="14"/>
      <c r="I272" s="25" t="str">
        <f t="shared" si="15"/>
        <v/>
      </c>
      <c r="J272" s="47"/>
      <c r="K272" s="48"/>
      <c r="L272" s="15"/>
      <c r="M272" s="51" t="str">
        <f t="shared" si="16"/>
        <v/>
      </c>
      <c r="N272" s="49" t="str">
        <f t="shared" si="17"/>
        <v/>
      </c>
      <c r="O272" s="15"/>
      <c r="P272" s="15"/>
      <c r="Q272" s="15"/>
      <c r="R272" s="15"/>
      <c r="S272" s="15"/>
      <c r="T272" s="15"/>
      <c r="U272" s="15"/>
      <c r="V272" s="50" t="str">
        <f>IFERROR(MAX(IF(OR(O272="",P272="",Q272="",R272="",S272="",T272="",U272=""),"",IF(AND(MONTH(E272)=8,MONTH(F272)=8),(NETWORKDAYS(E272,F272,Lister!$D$7:$D$13)-O272)*N272/NETWORKDAYS(Lister!$D$19,Lister!$E$19,Lister!$D$7:$D$13),IF(AND(MONTH(E272)=8,F272&gt;DATE(2020,8,31)),(NETWORKDAYS(E272,Lister!$E$19,Lister!$D$7:$D$13)-O272)*N272/NETWORKDAYS(Lister!$D$19,Lister!$E$19,Lister!$D$7:$D$13),IF(E272&gt;DATE(2020,8,31),0)))),0),"")</f>
        <v/>
      </c>
      <c r="W272" s="50" t="str">
        <f>IFERROR(MAX(IF(OR(O272="",P272="",Q272="",R272="",S272="",T272="",U272=""),"",IF(AND(MONTH(E272)=9,MONTH(F272)=9),(NETWORKDAYS(E272,F272,Lister!$D$7:$D$13)-P272)*N272/NETWORKDAYS(Lister!$D$20,Lister!$E$20,Lister!$D$7:$D$13),IF(AND(MONTH(E272)=9,F272&gt;DATE(2020,9,30)),(NETWORKDAYS(E272,Lister!$E$20,Lister!$D$7:$D$13)-P272)*N272/NETWORKDAYS(Lister!$D$20,Lister!$E$20,Lister!$D$7:$D$13),IF(AND(E272&lt;DATE(2020,9,1),MONTH(F272)=9),(NETWORKDAYS(Lister!$D$20,F272,Lister!$D$7:$D$13)-P272)*N272/NETWORKDAYS(Lister!$D$20,Lister!$E$20,Lister!$D$7:$D$13),IF(AND(E272&lt;DATE(2020,9,1),F272&gt;DATE(2020,9,30)),(NETWORKDAYS(Lister!$D$20,Lister!$E$20,Lister!$D$7:$D$13)-P272)*N272/NETWORKDAYS(Lister!$D$20,Lister!$E$20,Lister!$D$7:$D$13),IF(OR(AND(E272&lt;DATE(2020,9,1),F272&lt;DATE(2020,9,1)),E272&gt;DATE(2020,9,30)),0)))))),0),"")</f>
        <v/>
      </c>
      <c r="X272" s="50" t="str">
        <f>IFERROR(MAX(IF(OR(O272="",P272="",Q272="",R272="",S272="",T272="",U272=""),"",IF(AND(MONTH(E272)=10,MONTH(F272)=10),(NETWORKDAYS(E272,F272,Lister!$D$7:$D$13)-Q272)*N272/NETWORKDAYS(Lister!$D$21,Lister!$E$21,Lister!$D$7:$D$13),IF(AND(MONTH(E272)=10,F272&gt;DATE(2020,10,31)),(NETWORKDAYS(E272,Lister!$E$21,Lister!$D$7:$D$13)-Q272)*N272/NETWORKDAYS(Lister!$D$21,Lister!$E$21,Lister!$D$7:$D$13),IF(AND(E272&lt;DATE(2020,10,1),MONTH(F272)=10),(NETWORKDAYS(Lister!$D$21,F272,Lister!$D$7:$D$13)-Q272)*N272/NETWORKDAYS(Lister!$D$21,Lister!$E$21,Lister!$D$7:$D$13),IF(AND(E272&lt;DATE(2020,31,1),F272&gt;DATE(2020,10,31)),(NETWORKDAYS(Lister!$D$21,Lister!$E$21,Lister!$D$7:$D$13)-Q272)*N272/NETWORKDAYS(Lister!$D$21,Lister!$E$21,Lister!$D$7:$D$13),IF(OR(AND(E272&lt;DATE(2020,10,1),F272&lt;DATE(2020,10,1)),E272&gt;DATE(2020,10,31)),0)))))),0),"")</f>
        <v/>
      </c>
      <c r="Y272" s="50" t="str">
        <f>IFERROR(MAX(IF(OR(O272="",P272="",Q272="",R272="",S272="",T272="",U272=""),"",IF(AND(MONTH(E272)=11,MONTH(F272)=11),(NETWORKDAYS(E272,F272,Lister!$D$7:$D$13)-R272)*N272/NETWORKDAYS(Lister!$D$22,Lister!$E$22,Lister!$D$7:$D$13),IF(AND(MONTH(E272)=11,F272&gt;DATE(2020,11,30)),(NETWORKDAYS(E272,Lister!$E$22,Lister!$D$7:$D$13)-R272)*N272/NETWORKDAYS(Lister!$D$22,Lister!$E$22,Lister!$D$7:$D$13),IF(AND(E272&lt;DATE(2020,11,1),MONTH(F272)=11),(NETWORKDAYS(Lister!$D$22,F272,Lister!$D$7:$D$13)-R272)*N272/NETWORKDAYS(Lister!$D$22,Lister!$E$22,Lister!$D$7:$D$13),IF(AND(E272&lt;DATE(2020,11,1),F272&gt;DATE(2020,11,30)),(NETWORKDAYS(Lister!$D$22,Lister!$E$22,Lister!$D$7:$D$13)-R272)*N272/NETWORKDAYS(Lister!$D$22,Lister!$E$22,Lister!$D$7:$D$13),IF(OR(AND(E272&lt;DATE(2020,11,1),F272&lt;DATE(2020,11,1)),E272&gt;DATE(2020,11,30)),0)))))),0),"")</f>
        <v/>
      </c>
      <c r="Z272" s="50" t="str">
        <f>IFERROR(MAX(IF(OR(O272="",P272="",Q272="",R272="",S272="",T272="",U272=""),"",IF(AND(MONTH(E272)=12,MONTH(F272)=12),(NETWORKDAYS(E272,F272,Lister!$D$7:$D$13)-S272)*N272/NETWORKDAYS(Lister!$D$23,Lister!$E$23,Lister!$D$7:$D$13),IF(AND(MONTH(E272)=12,F272&gt;DATE(2020,12,31)),(NETWORKDAYS(E272,Lister!$E$23,Lister!$D$7:$D$13)-S272)*N272/NETWORKDAYS(Lister!$D$23,Lister!$E$23,Lister!$D$7:$D$13),IF(AND(E272&lt;DATE(2020,12,1),MONTH(F272)=12),(NETWORKDAYS(Lister!$D$23,F272,Lister!$D$7:$D$13)-S272)*N272/NETWORKDAYS(Lister!$D$23,Lister!$E$23,Lister!$D$7:$D$13),IF(AND(E272&lt;DATE(2020,12,1),F272&gt;DATE(2020,12,31)),(NETWORKDAYS(Lister!$D$23,Lister!$E$23,Lister!$D$7:$D$13)-S272)*N272/NETWORKDAYS(Lister!$D$23,Lister!$E$23,Lister!$D$7:$D$13),IF(OR(AND(E272&lt;DATE(2020,12,1),F272&lt;DATE(2020,12,1)),E272&gt;DATE(2020,12,31)),0)))))),0),"")</f>
        <v/>
      </c>
      <c r="AA272" s="50" t="str">
        <f>IFERROR(MAX(IF(OR(O272="",P272="",Q272="",R272="",S272="",T272="",U272=""),"",IF(AND(MONTH(E272)=1,MONTH(F272)=1),(NETWORKDAYS(E272,F272,Lister!$D$7:$D$13)-T272)*N272/NETWORKDAYS(Lister!$D$24,Lister!$E$24,Lister!$D$7:$D$13),IF(AND(MONTH(E272)=1,F272&gt;DATE(2021,1,31)),(NETWORKDAYS(E272,Lister!$E$24,Lister!$D$7:$D$13)-T272)*N272/NETWORKDAYS(Lister!$D$24,Lister!$E$24,Lister!$D$7:$D$13),IF(AND(E272&lt;DATE(2021,1,1),MONTH(F272)=1),(NETWORKDAYS(Lister!$D$24,F272,Lister!$D$7:$D$13)-T272)*N272/NETWORKDAYS(Lister!$D$24,Lister!$E$24,Lister!$D$7:$D$13),IF(AND(E272&lt;DATE(2021,1,1),F272&gt;DATE(2021,1,31)),(NETWORKDAYS(Lister!$D$24,Lister!$E$24,Lister!$D$7:$D$13)-T272)*N272/NETWORKDAYS(Lister!$D$24,Lister!$E$24,Lister!$D$7:$D$13),IF(OR(AND(E272&lt;DATE(2021,1,1),F272&lt;DATE(2021,1,1)),E272&gt;DATE(2021,1,31)),0)))))),0),"")</f>
        <v/>
      </c>
      <c r="AB272" s="50" t="str">
        <f>IFERROR(MAX(IF(OR(O272="",P272="",Q272="",R272="",S272="",T272="",U272=""),"",IF(AND(MONTH(E272)=2,MONTH(F272)=2),(NETWORKDAYS(E272,F272,Lister!$D$7:$D$13)-U272)*N272/NETWORKDAYS(Lister!$D$25,Lister!$E$25,Lister!$D$7:$D$13),IF(AND(E272&lt;DATE(2021,2,1),MONTH(F272)=2),(NETWORKDAYS(Lister!$D$25,F272,Lister!$D$7:$D$13)-U272)*N272/NETWORKDAYS(Lister!$D$25,Lister!$E$25,Lister!$D$7:$D$13),IF(AND(E272&lt;DATE(2021,2,1),F272&lt;DATE(2021,2,1)),0)))),0),"")</f>
        <v/>
      </c>
      <c r="AC272" s="52" t="str">
        <f t="shared" si="18"/>
        <v/>
      </c>
    </row>
    <row r="273" spans="1:29" x14ac:dyDescent="0.35">
      <c r="A273" s="11" t="str">
        <f t="shared" si="19"/>
        <v/>
      </c>
      <c r="B273" s="33"/>
      <c r="C273" s="17"/>
      <c r="D273" s="18"/>
      <c r="E273" s="12"/>
      <c r="F273" s="12"/>
      <c r="G273" s="42" t="str">
        <f>IF(OR(E273="",F273=""),"",NETWORKDAYS(E273,F273,Lister!$D$7:$D$13))</f>
        <v/>
      </c>
      <c r="H273" s="14"/>
      <c r="I273" s="25" t="str">
        <f t="shared" si="15"/>
        <v/>
      </c>
      <c r="J273" s="47"/>
      <c r="K273" s="48"/>
      <c r="L273" s="15"/>
      <c r="M273" s="51" t="str">
        <f t="shared" si="16"/>
        <v/>
      </c>
      <c r="N273" s="49" t="str">
        <f t="shared" si="17"/>
        <v/>
      </c>
      <c r="O273" s="15"/>
      <c r="P273" s="15"/>
      <c r="Q273" s="15"/>
      <c r="R273" s="15"/>
      <c r="S273" s="15"/>
      <c r="T273" s="15"/>
      <c r="U273" s="15"/>
      <c r="V273" s="50" t="str">
        <f>IFERROR(MAX(IF(OR(O273="",P273="",Q273="",R273="",S273="",T273="",U273=""),"",IF(AND(MONTH(E273)=8,MONTH(F273)=8),(NETWORKDAYS(E273,F273,Lister!$D$7:$D$13)-O273)*N273/NETWORKDAYS(Lister!$D$19,Lister!$E$19,Lister!$D$7:$D$13),IF(AND(MONTH(E273)=8,F273&gt;DATE(2020,8,31)),(NETWORKDAYS(E273,Lister!$E$19,Lister!$D$7:$D$13)-O273)*N273/NETWORKDAYS(Lister!$D$19,Lister!$E$19,Lister!$D$7:$D$13),IF(E273&gt;DATE(2020,8,31),0)))),0),"")</f>
        <v/>
      </c>
      <c r="W273" s="50" t="str">
        <f>IFERROR(MAX(IF(OR(O273="",P273="",Q273="",R273="",S273="",T273="",U273=""),"",IF(AND(MONTH(E273)=9,MONTH(F273)=9),(NETWORKDAYS(E273,F273,Lister!$D$7:$D$13)-P273)*N273/NETWORKDAYS(Lister!$D$20,Lister!$E$20,Lister!$D$7:$D$13),IF(AND(MONTH(E273)=9,F273&gt;DATE(2020,9,30)),(NETWORKDAYS(E273,Lister!$E$20,Lister!$D$7:$D$13)-P273)*N273/NETWORKDAYS(Lister!$D$20,Lister!$E$20,Lister!$D$7:$D$13),IF(AND(E273&lt;DATE(2020,9,1),MONTH(F273)=9),(NETWORKDAYS(Lister!$D$20,F273,Lister!$D$7:$D$13)-P273)*N273/NETWORKDAYS(Lister!$D$20,Lister!$E$20,Lister!$D$7:$D$13),IF(AND(E273&lt;DATE(2020,9,1),F273&gt;DATE(2020,9,30)),(NETWORKDAYS(Lister!$D$20,Lister!$E$20,Lister!$D$7:$D$13)-P273)*N273/NETWORKDAYS(Lister!$D$20,Lister!$E$20,Lister!$D$7:$D$13),IF(OR(AND(E273&lt;DATE(2020,9,1),F273&lt;DATE(2020,9,1)),E273&gt;DATE(2020,9,30)),0)))))),0),"")</f>
        <v/>
      </c>
      <c r="X273" s="50" t="str">
        <f>IFERROR(MAX(IF(OR(O273="",P273="",Q273="",R273="",S273="",T273="",U273=""),"",IF(AND(MONTH(E273)=10,MONTH(F273)=10),(NETWORKDAYS(E273,F273,Lister!$D$7:$D$13)-Q273)*N273/NETWORKDAYS(Lister!$D$21,Lister!$E$21,Lister!$D$7:$D$13),IF(AND(MONTH(E273)=10,F273&gt;DATE(2020,10,31)),(NETWORKDAYS(E273,Lister!$E$21,Lister!$D$7:$D$13)-Q273)*N273/NETWORKDAYS(Lister!$D$21,Lister!$E$21,Lister!$D$7:$D$13),IF(AND(E273&lt;DATE(2020,10,1),MONTH(F273)=10),(NETWORKDAYS(Lister!$D$21,F273,Lister!$D$7:$D$13)-Q273)*N273/NETWORKDAYS(Lister!$D$21,Lister!$E$21,Lister!$D$7:$D$13),IF(AND(E273&lt;DATE(2020,31,1),F273&gt;DATE(2020,10,31)),(NETWORKDAYS(Lister!$D$21,Lister!$E$21,Lister!$D$7:$D$13)-Q273)*N273/NETWORKDAYS(Lister!$D$21,Lister!$E$21,Lister!$D$7:$D$13),IF(OR(AND(E273&lt;DATE(2020,10,1),F273&lt;DATE(2020,10,1)),E273&gt;DATE(2020,10,31)),0)))))),0),"")</f>
        <v/>
      </c>
      <c r="Y273" s="50" t="str">
        <f>IFERROR(MAX(IF(OR(O273="",P273="",Q273="",R273="",S273="",T273="",U273=""),"",IF(AND(MONTH(E273)=11,MONTH(F273)=11),(NETWORKDAYS(E273,F273,Lister!$D$7:$D$13)-R273)*N273/NETWORKDAYS(Lister!$D$22,Lister!$E$22,Lister!$D$7:$D$13),IF(AND(MONTH(E273)=11,F273&gt;DATE(2020,11,30)),(NETWORKDAYS(E273,Lister!$E$22,Lister!$D$7:$D$13)-R273)*N273/NETWORKDAYS(Lister!$D$22,Lister!$E$22,Lister!$D$7:$D$13),IF(AND(E273&lt;DATE(2020,11,1),MONTH(F273)=11),(NETWORKDAYS(Lister!$D$22,F273,Lister!$D$7:$D$13)-R273)*N273/NETWORKDAYS(Lister!$D$22,Lister!$E$22,Lister!$D$7:$D$13),IF(AND(E273&lt;DATE(2020,11,1),F273&gt;DATE(2020,11,30)),(NETWORKDAYS(Lister!$D$22,Lister!$E$22,Lister!$D$7:$D$13)-R273)*N273/NETWORKDAYS(Lister!$D$22,Lister!$E$22,Lister!$D$7:$D$13),IF(OR(AND(E273&lt;DATE(2020,11,1),F273&lt;DATE(2020,11,1)),E273&gt;DATE(2020,11,30)),0)))))),0),"")</f>
        <v/>
      </c>
      <c r="Z273" s="50" t="str">
        <f>IFERROR(MAX(IF(OR(O273="",P273="",Q273="",R273="",S273="",T273="",U273=""),"",IF(AND(MONTH(E273)=12,MONTH(F273)=12),(NETWORKDAYS(E273,F273,Lister!$D$7:$D$13)-S273)*N273/NETWORKDAYS(Lister!$D$23,Lister!$E$23,Lister!$D$7:$D$13),IF(AND(MONTH(E273)=12,F273&gt;DATE(2020,12,31)),(NETWORKDAYS(E273,Lister!$E$23,Lister!$D$7:$D$13)-S273)*N273/NETWORKDAYS(Lister!$D$23,Lister!$E$23,Lister!$D$7:$D$13),IF(AND(E273&lt;DATE(2020,12,1),MONTH(F273)=12),(NETWORKDAYS(Lister!$D$23,F273,Lister!$D$7:$D$13)-S273)*N273/NETWORKDAYS(Lister!$D$23,Lister!$E$23,Lister!$D$7:$D$13),IF(AND(E273&lt;DATE(2020,12,1),F273&gt;DATE(2020,12,31)),(NETWORKDAYS(Lister!$D$23,Lister!$E$23,Lister!$D$7:$D$13)-S273)*N273/NETWORKDAYS(Lister!$D$23,Lister!$E$23,Lister!$D$7:$D$13),IF(OR(AND(E273&lt;DATE(2020,12,1),F273&lt;DATE(2020,12,1)),E273&gt;DATE(2020,12,31)),0)))))),0),"")</f>
        <v/>
      </c>
      <c r="AA273" s="50" t="str">
        <f>IFERROR(MAX(IF(OR(O273="",P273="",Q273="",R273="",S273="",T273="",U273=""),"",IF(AND(MONTH(E273)=1,MONTH(F273)=1),(NETWORKDAYS(E273,F273,Lister!$D$7:$D$13)-T273)*N273/NETWORKDAYS(Lister!$D$24,Lister!$E$24,Lister!$D$7:$D$13),IF(AND(MONTH(E273)=1,F273&gt;DATE(2021,1,31)),(NETWORKDAYS(E273,Lister!$E$24,Lister!$D$7:$D$13)-T273)*N273/NETWORKDAYS(Lister!$D$24,Lister!$E$24,Lister!$D$7:$D$13),IF(AND(E273&lt;DATE(2021,1,1),MONTH(F273)=1),(NETWORKDAYS(Lister!$D$24,F273,Lister!$D$7:$D$13)-T273)*N273/NETWORKDAYS(Lister!$D$24,Lister!$E$24,Lister!$D$7:$D$13),IF(AND(E273&lt;DATE(2021,1,1),F273&gt;DATE(2021,1,31)),(NETWORKDAYS(Lister!$D$24,Lister!$E$24,Lister!$D$7:$D$13)-T273)*N273/NETWORKDAYS(Lister!$D$24,Lister!$E$24,Lister!$D$7:$D$13),IF(OR(AND(E273&lt;DATE(2021,1,1),F273&lt;DATE(2021,1,1)),E273&gt;DATE(2021,1,31)),0)))))),0),"")</f>
        <v/>
      </c>
      <c r="AB273" s="50" t="str">
        <f>IFERROR(MAX(IF(OR(O273="",P273="",Q273="",R273="",S273="",T273="",U273=""),"",IF(AND(MONTH(E273)=2,MONTH(F273)=2),(NETWORKDAYS(E273,F273,Lister!$D$7:$D$13)-U273)*N273/NETWORKDAYS(Lister!$D$25,Lister!$E$25,Lister!$D$7:$D$13),IF(AND(E273&lt;DATE(2021,2,1),MONTH(F273)=2),(NETWORKDAYS(Lister!$D$25,F273,Lister!$D$7:$D$13)-U273)*N273/NETWORKDAYS(Lister!$D$25,Lister!$E$25,Lister!$D$7:$D$13),IF(AND(E273&lt;DATE(2021,2,1),F273&lt;DATE(2021,2,1)),0)))),0),"")</f>
        <v/>
      </c>
      <c r="AC273" s="52" t="str">
        <f t="shared" si="18"/>
        <v/>
      </c>
    </row>
    <row r="274" spans="1:29" x14ac:dyDescent="0.35">
      <c r="A274" s="11" t="str">
        <f t="shared" si="19"/>
        <v/>
      </c>
      <c r="B274" s="33"/>
      <c r="C274" s="17"/>
      <c r="D274" s="18"/>
      <c r="E274" s="12"/>
      <c r="F274" s="12"/>
      <c r="G274" s="42" t="str">
        <f>IF(OR(E274="",F274=""),"",NETWORKDAYS(E274,F274,Lister!$D$7:$D$13))</f>
        <v/>
      </c>
      <c r="H274" s="14"/>
      <c r="I274" s="25" t="str">
        <f t="shared" si="15"/>
        <v/>
      </c>
      <c r="J274" s="47"/>
      <c r="K274" s="48"/>
      <c r="L274" s="15"/>
      <c r="M274" s="51" t="str">
        <f t="shared" si="16"/>
        <v/>
      </c>
      <c r="N274" s="49" t="str">
        <f t="shared" si="17"/>
        <v/>
      </c>
      <c r="O274" s="15"/>
      <c r="P274" s="15"/>
      <c r="Q274" s="15"/>
      <c r="R274" s="15"/>
      <c r="S274" s="15"/>
      <c r="T274" s="15"/>
      <c r="U274" s="15"/>
      <c r="V274" s="50" t="str">
        <f>IFERROR(MAX(IF(OR(O274="",P274="",Q274="",R274="",S274="",T274="",U274=""),"",IF(AND(MONTH(E274)=8,MONTH(F274)=8),(NETWORKDAYS(E274,F274,Lister!$D$7:$D$13)-O274)*N274/NETWORKDAYS(Lister!$D$19,Lister!$E$19,Lister!$D$7:$D$13),IF(AND(MONTH(E274)=8,F274&gt;DATE(2020,8,31)),(NETWORKDAYS(E274,Lister!$E$19,Lister!$D$7:$D$13)-O274)*N274/NETWORKDAYS(Lister!$D$19,Lister!$E$19,Lister!$D$7:$D$13),IF(E274&gt;DATE(2020,8,31),0)))),0),"")</f>
        <v/>
      </c>
      <c r="W274" s="50" t="str">
        <f>IFERROR(MAX(IF(OR(O274="",P274="",Q274="",R274="",S274="",T274="",U274=""),"",IF(AND(MONTH(E274)=9,MONTH(F274)=9),(NETWORKDAYS(E274,F274,Lister!$D$7:$D$13)-P274)*N274/NETWORKDAYS(Lister!$D$20,Lister!$E$20,Lister!$D$7:$D$13),IF(AND(MONTH(E274)=9,F274&gt;DATE(2020,9,30)),(NETWORKDAYS(E274,Lister!$E$20,Lister!$D$7:$D$13)-P274)*N274/NETWORKDAYS(Lister!$D$20,Lister!$E$20,Lister!$D$7:$D$13),IF(AND(E274&lt;DATE(2020,9,1),MONTH(F274)=9),(NETWORKDAYS(Lister!$D$20,F274,Lister!$D$7:$D$13)-P274)*N274/NETWORKDAYS(Lister!$D$20,Lister!$E$20,Lister!$D$7:$D$13),IF(AND(E274&lt;DATE(2020,9,1),F274&gt;DATE(2020,9,30)),(NETWORKDAYS(Lister!$D$20,Lister!$E$20,Lister!$D$7:$D$13)-P274)*N274/NETWORKDAYS(Lister!$D$20,Lister!$E$20,Lister!$D$7:$D$13),IF(OR(AND(E274&lt;DATE(2020,9,1),F274&lt;DATE(2020,9,1)),E274&gt;DATE(2020,9,30)),0)))))),0),"")</f>
        <v/>
      </c>
      <c r="X274" s="50" t="str">
        <f>IFERROR(MAX(IF(OR(O274="",P274="",Q274="",R274="",S274="",T274="",U274=""),"",IF(AND(MONTH(E274)=10,MONTH(F274)=10),(NETWORKDAYS(E274,F274,Lister!$D$7:$D$13)-Q274)*N274/NETWORKDAYS(Lister!$D$21,Lister!$E$21,Lister!$D$7:$D$13),IF(AND(MONTH(E274)=10,F274&gt;DATE(2020,10,31)),(NETWORKDAYS(E274,Lister!$E$21,Lister!$D$7:$D$13)-Q274)*N274/NETWORKDAYS(Lister!$D$21,Lister!$E$21,Lister!$D$7:$D$13),IF(AND(E274&lt;DATE(2020,10,1),MONTH(F274)=10),(NETWORKDAYS(Lister!$D$21,F274,Lister!$D$7:$D$13)-Q274)*N274/NETWORKDAYS(Lister!$D$21,Lister!$E$21,Lister!$D$7:$D$13),IF(AND(E274&lt;DATE(2020,31,1),F274&gt;DATE(2020,10,31)),(NETWORKDAYS(Lister!$D$21,Lister!$E$21,Lister!$D$7:$D$13)-Q274)*N274/NETWORKDAYS(Lister!$D$21,Lister!$E$21,Lister!$D$7:$D$13),IF(OR(AND(E274&lt;DATE(2020,10,1),F274&lt;DATE(2020,10,1)),E274&gt;DATE(2020,10,31)),0)))))),0),"")</f>
        <v/>
      </c>
      <c r="Y274" s="50" t="str">
        <f>IFERROR(MAX(IF(OR(O274="",P274="",Q274="",R274="",S274="",T274="",U274=""),"",IF(AND(MONTH(E274)=11,MONTH(F274)=11),(NETWORKDAYS(E274,F274,Lister!$D$7:$D$13)-R274)*N274/NETWORKDAYS(Lister!$D$22,Lister!$E$22,Lister!$D$7:$D$13),IF(AND(MONTH(E274)=11,F274&gt;DATE(2020,11,30)),(NETWORKDAYS(E274,Lister!$E$22,Lister!$D$7:$D$13)-R274)*N274/NETWORKDAYS(Lister!$D$22,Lister!$E$22,Lister!$D$7:$D$13),IF(AND(E274&lt;DATE(2020,11,1),MONTH(F274)=11),(NETWORKDAYS(Lister!$D$22,F274,Lister!$D$7:$D$13)-R274)*N274/NETWORKDAYS(Lister!$D$22,Lister!$E$22,Lister!$D$7:$D$13),IF(AND(E274&lt;DATE(2020,11,1),F274&gt;DATE(2020,11,30)),(NETWORKDAYS(Lister!$D$22,Lister!$E$22,Lister!$D$7:$D$13)-R274)*N274/NETWORKDAYS(Lister!$D$22,Lister!$E$22,Lister!$D$7:$D$13),IF(OR(AND(E274&lt;DATE(2020,11,1),F274&lt;DATE(2020,11,1)),E274&gt;DATE(2020,11,30)),0)))))),0),"")</f>
        <v/>
      </c>
      <c r="Z274" s="50" t="str">
        <f>IFERROR(MAX(IF(OR(O274="",P274="",Q274="",R274="",S274="",T274="",U274=""),"",IF(AND(MONTH(E274)=12,MONTH(F274)=12),(NETWORKDAYS(E274,F274,Lister!$D$7:$D$13)-S274)*N274/NETWORKDAYS(Lister!$D$23,Lister!$E$23,Lister!$D$7:$D$13),IF(AND(MONTH(E274)=12,F274&gt;DATE(2020,12,31)),(NETWORKDAYS(E274,Lister!$E$23,Lister!$D$7:$D$13)-S274)*N274/NETWORKDAYS(Lister!$D$23,Lister!$E$23,Lister!$D$7:$D$13),IF(AND(E274&lt;DATE(2020,12,1),MONTH(F274)=12),(NETWORKDAYS(Lister!$D$23,F274,Lister!$D$7:$D$13)-S274)*N274/NETWORKDAYS(Lister!$D$23,Lister!$E$23,Lister!$D$7:$D$13),IF(AND(E274&lt;DATE(2020,12,1),F274&gt;DATE(2020,12,31)),(NETWORKDAYS(Lister!$D$23,Lister!$E$23,Lister!$D$7:$D$13)-S274)*N274/NETWORKDAYS(Lister!$D$23,Lister!$E$23,Lister!$D$7:$D$13),IF(OR(AND(E274&lt;DATE(2020,12,1),F274&lt;DATE(2020,12,1)),E274&gt;DATE(2020,12,31)),0)))))),0),"")</f>
        <v/>
      </c>
      <c r="AA274" s="50" t="str">
        <f>IFERROR(MAX(IF(OR(O274="",P274="",Q274="",R274="",S274="",T274="",U274=""),"",IF(AND(MONTH(E274)=1,MONTH(F274)=1),(NETWORKDAYS(E274,F274,Lister!$D$7:$D$13)-T274)*N274/NETWORKDAYS(Lister!$D$24,Lister!$E$24,Lister!$D$7:$D$13),IF(AND(MONTH(E274)=1,F274&gt;DATE(2021,1,31)),(NETWORKDAYS(E274,Lister!$E$24,Lister!$D$7:$D$13)-T274)*N274/NETWORKDAYS(Lister!$D$24,Lister!$E$24,Lister!$D$7:$D$13),IF(AND(E274&lt;DATE(2021,1,1),MONTH(F274)=1),(NETWORKDAYS(Lister!$D$24,F274,Lister!$D$7:$D$13)-T274)*N274/NETWORKDAYS(Lister!$D$24,Lister!$E$24,Lister!$D$7:$D$13),IF(AND(E274&lt;DATE(2021,1,1),F274&gt;DATE(2021,1,31)),(NETWORKDAYS(Lister!$D$24,Lister!$E$24,Lister!$D$7:$D$13)-T274)*N274/NETWORKDAYS(Lister!$D$24,Lister!$E$24,Lister!$D$7:$D$13),IF(OR(AND(E274&lt;DATE(2021,1,1),F274&lt;DATE(2021,1,1)),E274&gt;DATE(2021,1,31)),0)))))),0),"")</f>
        <v/>
      </c>
      <c r="AB274" s="50" t="str">
        <f>IFERROR(MAX(IF(OR(O274="",P274="",Q274="",R274="",S274="",T274="",U274=""),"",IF(AND(MONTH(E274)=2,MONTH(F274)=2),(NETWORKDAYS(E274,F274,Lister!$D$7:$D$13)-U274)*N274/NETWORKDAYS(Lister!$D$25,Lister!$E$25,Lister!$D$7:$D$13),IF(AND(E274&lt;DATE(2021,2,1),MONTH(F274)=2),(NETWORKDAYS(Lister!$D$25,F274,Lister!$D$7:$D$13)-U274)*N274/NETWORKDAYS(Lister!$D$25,Lister!$E$25,Lister!$D$7:$D$13),IF(AND(E274&lt;DATE(2021,2,1),F274&lt;DATE(2021,2,1)),0)))),0),"")</f>
        <v/>
      </c>
      <c r="AC274" s="52" t="str">
        <f t="shared" si="18"/>
        <v/>
      </c>
    </row>
    <row r="275" spans="1:29" x14ac:dyDescent="0.35">
      <c r="A275" s="11" t="str">
        <f t="shared" si="19"/>
        <v/>
      </c>
      <c r="B275" s="33"/>
      <c r="C275" s="17"/>
      <c r="D275" s="18"/>
      <c r="E275" s="12"/>
      <c r="F275" s="12"/>
      <c r="G275" s="42" t="str">
        <f>IF(OR(E275="",F275=""),"",NETWORKDAYS(E275,F275,Lister!$D$7:$D$13))</f>
        <v/>
      </c>
      <c r="H275" s="14"/>
      <c r="I275" s="25" t="str">
        <f t="shared" si="15"/>
        <v/>
      </c>
      <c r="J275" s="47"/>
      <c r="K275" s="48"/>
      <c r="L275" s="15"/>
      <c r="M275" s="51" t="str">
        <f t="shared" si="16"/>
        <v/>
      </c>
      <c r="N275" s="49" t="str">
        <f t="shared" si="17"/>
        <v/>
      </c>
      <c r="O275" s="15"/>
      <c r="P275" s="15"/>
      <c r="Q275" s="15"/>
      <c r="R275" s="15"/>
      <c r="S275" s="15"/>
      <c r="T275" s="15"/>
      <c r="U275" s="15"/>
      <c r="V275" s="50" t="str">
        <f>IFERROR(MAX(IF(OR(O275="",P275="",Q275="",R275="",S275="",T275="",U275=""),"",IF(AND(MONTH(E275)=8,MONTH(F275)=8),(NETWORKDAYS(E275,F275,Lister!$D$7:$D$13)-O275)*N275/NETWORKDAYS(Lister!$D$19,Lister!$E$19,Lister!$D$7:$D$13),IF(AND(MONTH(E275)=8,F275&gt;DATE(2020,8,31)),(NETWORKDAYS(E275,Lister!$E$19,Lister!$D$7:$D$13)-O275)*N275/NETWORKDAYS(Lister!$D$19,Lister!$E$19,Lister!$D$7:$D$13),IF(E275&gt;DATE(2020,8,31),0)))),0),"")</f>
        <v/>
      </c>
      <c r="W275" s="50" t="str">
        <f>IFERROR(MAX(IF(OR(O275="",P275="",Q275="",R275="",S275="",T275="",U275=""),"",IF(AND(MONTH(E275)=9,MONTH(F275)=9),(NETWORKDAYS(E275,F275,Lister!$D$7:$D$13)-P275)*N275/NETWORKDAYS(Lister!$D$20,Lister!$E$20,Lister!$D$7:$D$13),IF(AND(MONTH(E275)=9,F275&gt;DATE(2020,9,30)),(NETWORKDAYS(E275,Lister!$E$20,Lister!$D$7:$D$13)-P275)*N275/NETWORKDAYS(Lister!$D$20,Lister!$E$20,Lister!$D$7:$D$13),IF(AND(E275&lt;DATE(2020,9,1),MONTH(F275)=9),(NETWORKDAYS(Lister!$D$20,F275,Lister!$D$7:$D$13)-P275)*N275/NETWORKDAYS(Lister!$D$20,Lister!$E$20,Lister!$D$7:$D$13),IF(AND(E275&lt;DATE(2020,9,1),F275&gt;DATE(2020,9,30)),(NETWORKDAYS(Lister!$D$20,Lister!$E$20,Lister!$D$7:$D$13)-P275)*N275/NETWORKDAYS(Lister!$D$20,Lister!$E$20,Lister!$D$7:$D$13),IF(OR(AND(E275&lt;DATE(2020,9,1),F275&lt;DATE(2020,9,1)),E275&gt;DATE(2020,9,30)),0)))))),0),"")</f>
        <v/>
      </c>
      <c r="X275" s="50" t="str">
        <f>IFERROR(MAX(IF(OR(O275="",P275="",Q275="",R275="",S275="",T275="",U275=""),"",IF(AND(MONTH(E275)=10,MONTH(F275)=10),(NETWORKDAYS(E275,F275,Lister!$D$7:$D$13)-Q275)*N275/NETWORKDAYS(Lister!$D$21,Lister!$E$21,Lister!$D$7:$D$13),IF(AND(MONTH(E275)=10,F275&gt;DATE(2020,10,31)),(NETWORKDAYS(E275,Lister!$E$21,Lister!$D$7:$D$13)-Q275)*N275/NETWORKDAYS(Lister!$D$21,Lister!$E$21,Lister!$D$7:$D$13),IF(AND(E275&lt;DATE(2020,10,1),MONTH(F275)=10),(NETWORKDAYS(Lister!$D$21,F275,Lister!$D$7:$D$13)-Q275)*N275/NETWORKDAYS(Lister!$D$21,Lister!$E$21,Lister!$D$7:$D$13),IF(AND(E275&lt;DATE(2020,31,1),F275&gt;DATE(2020,10,31)),(NETWORKDAYS(Lister!$D$21,Lister!$E$21,Lister!$D$7:$D$13)-Q275)*N275/NETWORKDAYS(Lister!$D$21,Lister!$E$21,Lister!$D$7:$D$13),IF(OR(AND(E275&lt;DATE(2020,10,1),F275&lt;DATE(2020,10,1)),E275&gt;DATE(2020,10,31)),0)))))),0),"")</f>
        <v/>
      </c>
      <c r="Y275" s="50" t="str">
        <f>IFERROR(MAX(IF(OR(O275="",P275="",Q275="",R275="",S275="",T275="",U275=""),"",IF(AND(MONTH(E275)=11,MONTH(F275)=11),(NETWORKDAYS(E275,F275,Lister!$D$7:$D$13)-R275)*N275/NETWORKDAYS(Lister!$D$22,Lister!$E$22,Lister!$D$7:$D$13),IF(AND(MONTH(E275)=11,F275&gt;DATE(2020,11,30)),(NETWORKDAYS(E275,Lister!$E$22,Lister!$D$7:$D$13)-R275)*N275/NETWORKDAYS(Lister!$D$22,Lister!$E$22,Lister!$D$7:$D$13),IF(AND(E275&lt;DATE(2020,11,1),MONTH(F275)=11),(NETWORKDAYS(Lister!$D$22,F275,Lister!$D$7:$D$13)-R275)*N275/NETWORKDAYS(Lister!$D$22,Lister!$E$22,Lister!$D$7:$D$13),IF(AND(E275&lt;DATE(2020,11,1),F275&gt;DATE(2020,11,30)),(NETWORKDAYS(Lister!$D$22,Lister!$E$22,Lister!$D$7:$D$13)-R275)*N275/NETWORKDAYS(Lister!$D$22,Lister!$E$22,Lister!$D$7:$D$13),IF(OR(AND(E275&lt;DATE(2020,11,1),F275&lt;DATE(2020,11,1)),E275&gt;DATE(2020,11,30)),0)))))),0),"")</f>
        <v/>
      </c>
      <c r="Z275" s="50" t="str">
        <f>IFERROR(MAX(IF(OR(O275="",P275="",Q275="",R275="",S275="",T275="",U275=""),"",IF(AND(MONTH(E275)=12,MONTH(F275)=12),(NETWORKDAYS(E275,F275,Lister!$D$7:$D$13)-S275)*N275/NETWORKDAYS(Lister!$D$23,Lister!$E$23,Lister!$D$7:$D$13),IF(AND(MONTH(E275)=12,F275&gt;DATE(2020,12,31)),(NETWORKDAYS(E275,Lister!$E$23,Lister!$D$7:$D$13)-S275)*N275/NETWORKDAYS(Lister!$D$23,Lister!$E$23,Lister!$D$7:$D$13),IF(AND(E275&lt;DATE(2020,12,1),MONTH(F275)=12),(NETWORKDAYS(Lister!$D$23,F275,Lister!$D$7:$D$13)-S275)*N275/NETWORKDAYS(Lister!$D$23,Lister!$E$23,Lister!$D$7:$D$13),IF(AND(E275&lt;DATE(2020,12,1),F275&gt;DATE(2020,12,31)),(NETWORKDAYS(Lister!$D$23,Lister!$E$23,Lister!$D$7:$D$13)-S275)*N275/NETWORKDAYS(Lister!$D$23,Lister!$E$23,Lister!$D$7:$D$13),IF(OR(AND(E275&lt;DATE(2020,12,1),F275&lt;DATE(2020,12,1)),E275&gt;DATE(2020,12,31)),0)))))),0),"")</f>
        <v/>
      </c>
      <c r="AA275" s="50" t="str">
        <f>IFERROR(MAX(IF(OR(O275="",P275="",Q275="",R275="",S275="",T275="",U275=""),"",IF(AND(MONTH(E275)=1,MONTH(F275)=1),(NETWORKDAYS(E275,F275,Lister!$D$7:$D$13)-T275)*N275/NETWORKDAYS(Lister!$D$24,Lister!$E$24,Lister!$D$7:$D$13),IF(AND(MONTH(E275)=1,F275&gt;DATE(2021,1,31)),(NETWORKDAYS(E275,Lister!$E$24,Lister!$D$7:$D$13)-T275)*N275/NETWORKDAYS(Lister!$D$24,Lister!$E$24,Lister!$D$7:$D$13),IF(AND(E275&lt;DATE(2021,1,1),MONTH(F275)=1),(NETWORKDAYS(Lister!$D$24,F275,Lister!$D$7:$D$13)-T275)*N275/NETWORKDAYS(Lister!$D$24,Lister!$E$24,Lister!$D$7:$D$13),IF(AND(E275&lt;DATE(2021,1,1),F275&gt;DATE(2021,1,31)),(NETWORKDAYS(Lister!$D$24,Lister!$E$24,Lister!$D$7:$D$13)-T275)*N275/NETWORKDAYS(Lister!$D$24,Lister!$E$24,Lister!$D$7:$D$13),IF(OR(AND(E275&lt;DATE(2021,1,1),F275&lt;DATE(2021,1,1)),E275&gt;DATE(2021,1,31)),0)))))),0),"")</f>
        <v/>
      </c>
      <c r="AB275" s="50" t="str">
        <f>IFERROR(MAX(IF(OR(O275="",P275="",Q275="",R275="",S275="",T275="",U275=""),"",IF(AND(MONTH(E275)=2,MONTH(F275)=2),(NETWORKDAYS(E275,F275,Lister!$D$7:$D$13)-U275)*N275/NETWORKDAYS(Lister!$D$25,Lister!$E$25,Lister!$D$7:$D$13),IF(AND(E275&lt;DATE(2021,2,1),MONTH(F275)=2),(NETWORKDAYS(Lister!$D$25,F275,Lister!$D$7:$D$13)-U275)*N275/NETWORKDAYS(Lister!$D$25,Lister!$E$25,Lister!$D$7:$D$13),IF(AND(E275&lt;DATE(2021,2,1),F275&lt;DATE(2021,2,1)),0)))),0),"")</f>
        <v/>
      </c>
      <c r="AC275" s="52" t="str">
        <f t="shared" si="18"/>
        <v/>
      </c>
    </row>
    <row r="276" spans="1:29" x14ac:dyDescent="0.35">
      <c r="A276" s="11" t="str">
        <f t="shared" si="19"/>
        <v/>
      </c>
      <c r="B276" s="33"/>
      <c r="C276" s="17"/>
      <c r="D276" s="18"/>
      <c r="E276" s="12"/>
      <c r="F276" s="12"/>
      <c r="G276" s="42" t="str">
        <f>IF(OR(E276="",F276=""),"",NETWORKDAYS(E276,F276,Lister!$D$7:$D$13))</f>
        <v/>
      </c>
      <c r="H276" s="14"/>
      <c r="I276" s="25" t="str">
        <f t="shared" si="15"/>
        <v/>
      </c>
      <c r="J276" s="47"/>
      <c r="K276" s="48"/>
      <c r="L276" s="15"/>
      <c r="M276" s="51" t="str">
        <f t="shared" si="16"/>
        <v/>
      </c>
      <c r="N276" s="49" t="str">
        <f t="shared" si="17"/>
        <v/>
      </c>
      <c r="O276" s="15"/>
      <c r="P276" s="15"/>
      <c r="Q276" s="15"/>
      <c r="R276" s="15"/>
      <c r="S276" s="15"/>
      <c r="T276" s="15"/>
      <c r="U276" s="15"/>
      <c r="V276" s="50" t="str">
        <f>IFERROR(MAX(IF(OR(O276="",P276="",Q276="",R276="",S276="",T276="",U276=""),"",IF(AND(MONTH(E276)=8,MONTH(F276)=8),(NETWORKDAYS(E276,F276,Lister!$D$7:$D$13)-O276)*N276/NETWORKDAYS(Lister!$D$19,Lister!$E$19,Lister!$D$7:$D$13),IF(AND(MONTH(E276)=8,F276&gt;DATE(2020,8,31)),(NETWORKDAYS(E276,Lister!$E$19,Lister!$D$7:$D$13)-O276)*N276/NETWORKDAYS(Lister!$D$19,Lister!$E$19,Lister!$D$7:$D$13),IF(E276&gt;DATE(2020,8,31),0)))),0),"")</f>
        <v/>
      </c>
      <c r="W276" s="50" t="str">
        <f>IFERROR(MAX(IF(OR(O276="",P276="",Q276="",R276="",S276="",T276="",U276=""),"",IF(AND(MONTH(E276)=9,MONTH(F276)=9),(NETWORKDAYS(E276,F276,Lister!$D$7:$D$13)-P276)*N276/NETWORKDAYS(Lister!$D$20,Lister!$E$20,Lister!$D$7:$D$13),IF(AND(MONTH(E276)=9,F276&gt;DATE(2020,9,30)),(NETWORKDAYS(E276,Lister!$E$20,Lister!$D$7:$D$13)-P276)*N276/NETWORKDAYS(Lister!$D$20,Lister!$E$20,Lister!$D$7:$D$13),IF(AND(E276&lt;DATE(2020,9,1),MONTH(F276)=9),(NETWORKDAYS(Lister!$D$20,F276,Lister!$D$7:$D$13)-P276)*N276/NETWORKDAYS(Lister!$D$20,Lister!$E$20,Lister!$D$7:$D$13),IF(AND(E276&lt;DATE(2020,9,1),F276&gt;DATE(2020,9,30)),(NETWORKDAYS(Lister!$D$20,Lister!$E$20,Lister!$D$7:$D$13)-P276)*N276/NETWORKDAYS(Lister!$D$20,Lister!$E$20,Lister!$D$7:$D$13),IF(OR(AND(E276&lt;DATE(2020,9,1),F276&lt;DATE(2020,9,1)),E276&gt;DATE(2020,9,30)),0)))))),0),"")</f>
        <v/>
      </c>
      <c r="X276" s="50" t="str">
        <f>IFERROR(MAX(IF(OR(O276="",P276="",Q276="",R276="",S276="",T276="",U276=""),"",IF(AND(MONTH(E276)=10,MONTH(F276)=10),(NETWORKDAYS(E276,F276,Lister!$D$7:$D$13)-Q276)*N276/NETWORKDAYS(Lister!$D$21,Lister!$E$21,Lister!$D$7:$D$13),IF(AND(MONTH(E276)=10,F276&gt;DATE(2020,10,31)),(NETWORKDAYS(E276,Lister!$E$21,Lister!$D$7:$D$13)-Q276)*N276/NETWORKDAYS(Lister!$D$21,Lister!$E$21,Lister!$D$7:$D$13),IF(AND(E276&lt;DATE(2020,10,1),MONTH(F276)=10),(NETWORKDAYS(Lister!$D$21,F276,Lister!$D$7:$D$13)-Q276)*N276/NETWORKDAYS(Lister!$D$21,Lister!$E$21,Lister!$D$7:$D$13),IF(AND(E276&lt;DATE(2020,31,1),F276&gt;DATE(2020,10,31)),(NETWORKDAYS(Lister!$D$21,Lister!$E$21,Lister!$D$7:$D$13)-Q276)*N276/NETWORKDAYS(Lister!$D$21,Lister!$E$21,Lister!$D$7:$D$13),IF(OR(AND(E276&lt;DATE(2020,10,1),F276&lt;DATE(2020,10,1)),E276&gt;DATE(2020,10,31)),0)))))),0),"")</f>
        <v/>
      </c>
      <c r="Y276" s="50" t="str">
        <f>IFERROR(MAX(IF(OR(O276="",P276="",Q276="",R276="",S276="",T276="",U276=""),"",IF(AND(MONTH(E276)=11,MONTH(F276)=11),(NETWORKDAYS(E276,F276,Lister!$D$7:$D$13)-R276)*N276/NETWORKDAYS(Lister!$D$22,Lister!$E$22,Lister!$D$7:$D$13),IF(AND(MONTH(E276)=11,F276&gt;DATE(2020,11,30)),(NETWORKDAYS(E276,Lister!$E$22,Lister!$D$7:$D$13)-R276)*N276/NETWORKDAYS(Lister!$D$22,Lister!$E$22,Lister!$D$7:$D$13),IF(AND(E276&lt;DATE(2020,11,1),MONTH(F276)=11),(NETWORKDAYS(Lister!$D$22,F276,Lister!$D$7:$D$13)-R276)*N276/NETWORKDAYS(Lister!$D$22,Lister!$E$22,Lister!$D$7:$D$13),IF(AND(E276&lt;DATE(2020,11,1),F276&gt;DATE(2020,11,30)),(NETWORKDAYS(Lister!$D$22,Lister!$E$22,Lister!$D$7:$D$13)-R276)*N276/NETWORKDAYS(Lister!$D$22,Lister!$E$22,Lister!$D$7:$D$13),IF(OR(AND(E276&lt;DATE(2020,11,1),F276&lt;DATE(2020,11,1)),E276&gt;DATE(2020,11,30)),0)))))),0),"")</f>
        <v/>
      </c>
      <c r="Z276" s="50" t="str">
        <f>IFERROR(MAX(IF(OR(O276="",P276="",Q276="",R276="",S276="",T276="",U276=""),"",IF(AND(MONTH(E276)=12,MONTH(F276)=12),(NETWORKDAYS(E276,F276,Lister!$D$7:$D$13)-S276)*N276/NETWORKDAYS(Lister!$D$23,Lister!$E$23,Lister!$D$7:$D$13),IF(AND(MONTH(E276)=12,F276&gt;DATE(2020,12,31)),(NETWORKDAYS(E276,Lister!$E$23,Lister!$D$7:$D$13)-S276)*N276/NETWORKDAYS(Lister!$D$23,Lister!$E$23,Lister!$D$7:$D$13),IF(AND(E276&lt;DATE(2020,12,1),MONTH(F276)=12),(NETWORKDAYS(Lister!$D$23,F276,Lister!$D$7:$D$13)-S276)*N276/NETWORKDAYS(Lister!$D$23,Lister!$E$23,Lister!$D$7:$D$13),IF(AND(E276&lt;DATE(2020,12,1),F276&gt;DATE(2020,12,31)),(NETWORKDAYS(Lister!$D$23,Lister!$E$23,Lister!$D$7:$D$13)-S276)*N276/NETWORKDAYS(Lister!$D$23,Lister!$E$23,Lister!$D$7:$D$13),IF(OR(AND(E276&lt;DATE(2020,12,1),F276&lt;DATE(2020,12,1)),E276&gt;DATE(2020,12,31)),0)))))),0),"")</f>
        <v/>
      </c>
      <c r="AA276" s="50" t="str">
        <f>IFERROR(MAX(IF(OR(O276="",P276="",Q276="",R276="",S276="",T276="",U276=""),"",IF(AND(MONTH(E276)=1,MONTH(F276)=1),(NETWORKDAYS(E276,F276,Lister!$D$7:$D$13)-T276)*N276/NETWORKDAYS(Lister!$D$24,Lister!$E$24,Lister!$D$7:$D$13),IF(AND(MONTH(E276)=1,F276&gt;DATE(2021,1,31)),(NETWORKDAYS(E276,Lister!$E$24,Lister!$D$7:$D$13)-T276)*N276/NETWORKDAYS(Lister!$D$24,Lister!$E$24,Lister!$D$7:$D$13),IF(AND(E276&lt;DATE(2021,1,1),MONTH(F276)=1),(NETWORKDAYS(Lister!$D$24,F276,Lister!$D$7:$D$13)-T276)*N276/NETWORKDAYS(Lister!$D$24,Lister!$E$24,Lister!$D$7:$D$13),IF(AND(E276&lt;DATE(2021,1,1),F276&gt;DATE(2021,1,31)),(NETWORKDAYS(Lister!$D$24,Lister!$E$24,Lister!$D$7:$D$13)-T276)*N276/NETWORKDAYS(Lister!$D$24,Lister!$E$24,Lister!$D$7:$D$13),IF(OR(AND(E276&lt;DATE(2021,1,1),F276&lt;DATE(2021,1,1)),E276&gt;DATE(2021,1,31)),0)))))),0),"")</f>
        <v/>
      </c>
      <c r="AB276" s="50" t="str">
        <f>IFERROR(MAX(IF(OR(O276="",P276="",Q276="",R276="",S276="",T276="",U276=""),"",IF(AND(MONTH(E276)=2,MONTH(F276)=2),(NETWORKDAYS(E276,F276,Lister!$D$7:$D$13)-U276)*N276/NETWORKDAYS(Lister!$D$25,Lister!$E$25,Lister!$D$7:$D$13),IF(AND(E276&lt;DATE(2021,2,1),MONTH(F276)=2),(NETWORKDAYS(Lister!$D$25,F276,Lister!$D$7:$D$13)-U276)*N276/NETWORKDAYS(Lister!$D$25,Lister!$E$25,Lister!$D$7:$D$13),IF(AND(E276&lt;DATE(2021,2,1),F276&lt;DATE(2021,2,1)),0)))),0),"")</f>
        <v/>
      </c>
      <c r="AC276" s="52" t="str">
        <f t="shared" si="18"/>
        <v/>
      </c>
    </row>
    <row r="277" spans="1:29" x14ac:dyDescent="0.35">
      <c r="A277" s="11" t="str">
        <f t="shared" si="19"/>
        <v/>
      </c>
      <c r="B277" s="33"/>
      <c r="C277" s="17"/>
      <c r="D277" s="18"/>
      <c r="E277" s="12"/>
      <c r="F277" s="12"/>
      <c r="G277" s="42" t="str">
        <f>IF(OR(E277="",F277=""),"",NETWORKDAYS(E277,F277,Lister!$D$7:$D$13))</f>
        <v/>
      </c>
      <c r="H277" s="14"/>
      <c r="I277" s="25" t="str">
        <f t="shared" si="15"/>
        <v/>
      </c>
      <c r="J277" s="47"/>
      <c r="K277" s="48"/>
      <c r="L277" s="15"/>
      <c r="M277" s="51" t="str">
        <f t="shared" si="16"/>
        <v/>
      </c>
      <c r="N277" s="49" t="str">
        <f t="shared" si="17"/>
        <v/>
      </c>
      <c r="O277" s="15"/>
      <c r="P277" s="15"/>
      <c r="Q277" s="15"/>
      <c r="R277" s="15"/>
      <c r="S277" s="15"/>
      <c r="T277" s="15"/>
      <c r="U277" s="15"/>
      <c r="V277" s="50" t="str">
        <f>IFERROR(MAX(IF(OR(O277="",P277="",Q277="",R277="",S277="",T277="",U277=""),"",IF(AND(MONTH(E277)=8,MONTH(F277)=8),(NETWORKDAYS(E277,F277,Lister!$D$7:$D$13)-O277)*N277/NETWORKDAYS(Lister!$D$19,Lister!$E$19,Lister!$D$7:$D$13),IF(AND(MONTH(E277)=8,F277&gt;DATE(2020,8,31)),(NETWORKDAYS(E277,Lister!$E$19,Lister!$D$7:$D$13)-O277)*N277/NETWORKDAYS(Lister!$D$19,Lister!$E$19,Lister!$D$7:$D$13),IF(E277&gt;DATE(2020,8,31),0)))),0),"")</f>
        <v/>
      </c>
      <c r="W277" s="50" t="str">
        <f>IFERROR(MAX(IF(OR(O277="",P277="",Q277="",R277="",S277="",T277="",U277=""),"",IF(AND(MONTH(E277)=9,MONTH(F277)=9),(NETWORKDAYS(E277,F277,Lister!$D$7:$D$13)-P277)*N277/NETWORKDAYS(Lister!$D$20,Lister!$E$20,Lister!$D$7:$D$13),IF(AND(MONTH(E277)=9,F277&gt;DATE(2020,9,30)),(NETWORKDAYS(E277,Lister!$E$20,Lister!$D$7:$D$13)-P277)*N277/NETWORKDAYS(Lister!$D$20,Lister!$E$20,Lister!$D$7:$D$13),IF(AND(E277&lt;DATE(2020,9,1),MONTH(F277)=9),(NETWORKDAYS(Lister!$D$20,F277,Lister!$D$7:$D$13)-P277)*N277/NETWORKDAYS(Lister!$D$20,Lister!$E$20,Lister!$D$7:$D$13),IF(AND(E277&lt;DATE(2020,9,1),F277&gt;DATE(2020,9,30)),(NETWORKDAYS(Lister!$D$20,Lister!$E$20,Lister!$D$7:$D$13)-P277)*N277/NETWORKDAYS(Lister!$D$20,Lister!$E$20,Lister!$D$7:$D$13),IF(OR(AND(E277&lt;DATE(2020,9,1),F277&lt;DATE(2020,9,1)),E277&gt;DATE(2020,9,30)),0)))))),0),"")</f>
        <v/>
      </c>
      <c r="X277" s="50" t="str">
        <f>IFERROR(MAX(IF(OR(O277="",P277="",Q277="",R277="",S277="",T277="",U277=""),"",IF(AND(MONTH(E277)=10,MONTH(F277)=10),(NETWORKDAYS(E277,F277,Lister!$D$7:$D$13)-Q277)*N277/NETWORKDAYS(Lister!$D$21,Lister!$E$21,Lister!$D$7:$D$13),IF(AND(MONTH(E277)=10,F277&gt;DATE(2020,10,31)),(NETWORKDAYS(E277,Lister!$E$21,Lister!$D$7:$D$13)-Q277)*N277/NETWORKDAYS(Lister!$D$21,Lister!$E$21,Lister!$D$7:$D$13),IF(AND(E277&lt;DATE(2020,10,1),MONTH(F277)=10),(NETWORKDAYS(Lister!$D$21,F277,Lister!$D$7:$D$13)-Q277)*N277/NETWORKDAYS(Lister!$D$21,Lister!$E$21,Lister!$D$7:$D$13),IF(AND(E277&lt;DATE(2020,31,1),F277&gt;DATE(2020,10,31)),(NETWORKDAYS(Lister!$D$21,Lister!$E$21,Lister!$D$7:$D$13)-Q277)*N277/NETWORKDAYS(Lister!$D$21,Lister!$E$21,Lister!$D$7:$D$13),IF(OR(AND(E277&lt;DATE(2020,10,1),F277&lt;DATE(2020,10,1)),E277&gt;DATE(2020,10,31)),0)))))),0),"")</f>
        <v/>
      </c>
      <c r="Y277" s="50" t="str">
        <f>IFERROR(MAX(IF(OR(O277="",P277="",Q277="",R277="",S277="",T277="",U277=""),"",IF(AND(MONTH(E277)=11,MONTH(F277)=11),(NETWORKDAYS(E277,F277,Lister!$D$7:$D$13)-R277)*N277/NETWORKDAYS(Lister!$D$22,Lister!$E$22,Lister!$D$7:$D$13),IF(AND(MONTH(E277)=11,F277&gt;DATE(2020,11,30)),(NETWORKDAYS(E277,Lister!$E$22,Lister!$D$7:$D$13)-R277)*N277/NETWORKDAYS(Lister!$D$22,Lister!$E$22,Lister!$D$7:$D$13),IF(AND(E277&lt;DATE(2020,11,1),MONTH(F277)=11),(NETWORKDAYS(Lister!$D$22,F277,Lister!$D$7:$D$13)-R277)*N277/NETWORKDAYS(Lister!$D$22,Lister!$E$22,Lister!$D$7:$D$13),IF(AND(E277&lt;DATE(2020,11,1),F277&gt;DATE(2020,11,30)),(NETWORKDAYS(Lister!$D$22,Lister!$E$22,Lister!$D$7:$D$13)-R277)*N277/NETWORKDAYS(Lister!$D$22,Lister!$E$22,Lister!$D$7:$D$13),IF(OR(AND(E277&lt;DATE(2020,11,1),F277&lt;DATE(2020,11,1)),E277&gt;DATE(2020,11,30)),0)))))),0),"")</f>
        <v/>
      </c>
      <c r="Z277" s="50" t="str">
        <f>IFERROR(MAX(IF(OR(O277="",P277="",Q277="",R277="",S277="",T277="",U277=""),"",IF(AND(MONTH(E277)=12,MONTH(F277)=12),(NETWORKDAYS(E277,F277,Lister!$D$7:$D$13)-S277)*N277/NETWORKDAYS(Lister!$D$23,Lister!$E$23,Lister!$D$7:$D$13),IF(AND(MONTH(E277)=12,F277&gt;DATE(2020,12,31)),(NETWORKDAYS(E277,Lister!$E$23,Lister!$D$7:$D$13)-S277)*N277/NETWORKDAYS(Lister!$D$23,Lister!$E$23,Lister!$D$7:$D$13),IF(AND(E277&lt;DATE(2020,12,1),MONTH(F277)=12),(NETWORKDAYS(Lister!$D$23,F277,Lister!$D$7:$D$13)-S277)*N277/NETWORKDAYS(Lister!$D$23,Lister!$E$23,Lister!$D$7:$D$13),IF(AND(E277&lt;DATE(2020,12,1),F277&gt;DATE(2020,12,31)),(NETWORKDAYS(Lister!$D$23,Lister!$E$23,Lister!$D$7:$D$13)-S277)*N277/NETWORKDAYS(Lister!$D$23,Lister!$E$23,Lister!$D$7:$D$13),IF(OR(AND(E277&lt;DATE(2020,12,1),F277&lt;DATE(2020,12,1)),E277&gt;DATE(2020,12,31)),0)))))),0),"")</f>
        <v/>
      </c>
      <c r="AA277" s="50" t="str">
        <f>IFERROR(MAX(IF(OR(O277="",P277="",Q277="",R277="",S277="",T277="",U277=""),"",IF(AND(MONTH(E277)=1,MONTH(F277)=1),(NETWORKDAYS(E277,F277,Lister!$D$7:$D$13)-T277)*N277/NETWORKDAYS(Lister!$D$24,Lister!$E$24,Lister!$D$7:$D$13),IF(AND(MONTH(E277)=1,F277&gt;DATE(2021,1,31)),(NETWORKDAYS(E277,Lister!$E$24,Lister!$D$7:$D$13)-T277)*N277/NETWORKDAYS(Lister!$D$24,Lister!$E$24,Lister!$D$7:$D$13),IF(AND(E277&lt;DATE(2021,1,1),MONTH(F277)=1),(NETWORKDAYS(Lister!$D$24,F277,Lister!$D$7:$D$13)-T277)*N277/NETWORKDAYS(Lister!$D$24,Lister!$E$24,Lister!$D$7:$D$13),IF(AND(E277&lt;DATE(2021,1,1),F277&gt;DATE(2021,1,31)),(NETWORKDAYS(Lister!$D$24,Lister!$E$24,Lister!$D$7:$D$13)-T277)*N277/NETWORKDAYS(Lister!$D$24,Lister!$E$24,Lister!$D$7:$D$13),IF(OR(AND(E277&lt;DATE(2021,1,1),F277&lt;DATE(2021,1,1)),E277&gt;DATE(2021,1,31)),0)))))),0),"")</f>
        <v/>
      </c>
      <c r="AB277" s="50" t="str">
        <f>IFERROR(MAX(IF(OR(O277="",P277="",Q277="",R277="",S277="",T277="",U277=""),"",IF(AND(MONTH(E277)=2,MONTH(F277)=2),(NETWORKDAYS(E277,F277,Lister!$D$7:$D$13)-U277)*N277/NETWORKDAYS(Lister!$D$25,Lister!$E$25,Lister!$D$7:$D$13),IF(AND(E277&lt;DATE(2021,2,1),MONTH(F277)=2),(NETWORKDAYS(Lister!$D$25,F277,Lister!$D$7:$D$13)-U277)*N277/NETWORKDAYS(Lister!$D$25,Lister!$E$25,Lister!$D$7:$D$13),IF(AND(E277&lt;DATE(2021,2,1),F277&lt;DATE(2021,2,1)),0)))),0),"")</f>
        <v/>
      </c>
      <c r="AC277" s="52" t="str">
        <f t="shared" si="18"/>
        <v/>
      </c>
    </row>
    <row r="278" spans="1:29" x14ac:dyDescent="0.35">
      <c r="A278" s="11" t="str">
        <f t="shared" si="19"/>
        <v/>
      </c>
      <c r="B278" s="33"/>
      <c r="C278" s="17"/>
      <c r="D278" s="18"/>
      <c r="E278" s="12"/>
      <c r="F278" s="12"/>
      <c r="G278" s="42" t="str">
        <f>IF(OR(E278="",F278=""),"",NETWORKDAYS(E278,F278,Lister!$D$7:$D$13))</f>
        <v/>
      </c>
      <c r="H278" s="14"/>
      <c r="I278" s="25" t="str">
        <f t="shared" ref="I278:I341" si="20">IF(H278="","",IF(H278="Funktionær",0.75,IF(H278="Ikke-funktionær",0.9,IF(H278="Elev/lærling",0.9))))</f>
        <v/>
      </c>
      <c r="J278" s="47"/>
      <c r="K278" s="48"/>
      <c r="L278" s="15"/>
      <c r="M278" s="51" t="str">
        <f t="shared" ref="M278:M341" si="21">IF(B278="","",IF(J278*I278&gt;30000*IF(L278&gt;37,37,L278)/37,30000*IF(L278&gt;37,37,L278)/37,J278*I278))</f>
        <v/>
      </c>
      <c r="N278" s="49" t="str">
        <f t="shared" ref="N278:N341" si="22">IF(M278="","",IF(M278&lt;=J278-K278,M278,J278-K278))</f>
        <v/>
      </c>
      <c r="O278" s="15"/>
      <c r="P278" s="15"/>
      <c r="Q278" s="15"/>
      <c r="R278" s="15"/>
      <c r="S278" s="15"/>
      <c r="T278" s="15"/>
      <c r="U278" s="15"/>
      <c r="V278" s="50" t="str">
        <f>IFERROR(MAX(IF(OR(O278="",P278="",Q278="",R278="",S278="",T278="",U278=""),"",IF(AND(MONTH(E278)=8,MONTH(F278)=8),(NETWORKDAYS(E278,F278,Lister!$D$7:$D$13)-O278)*N278/NETWORKDAYS(Lister!$D$19,Lister!$E$19,Lister!$D$7:$D$13),IF(AND(MONTH(E278)=8,F278&gt;DATE(2020,8,31)),(NETWORKDAYS(E278,Lister!$E$19,Lister!$D$7:$D$13)-O278)*N278/NETWORKDAYS(Lister!$D$19,Lister!$E$19,Lister!$D$7:$D$13),IF(E278&gt;DATE(2020,8,31),0)))),0),"")</f>
        <v/>
      </c>
      <c r="W278" s="50" t="str">
        <f>IFERROR(MAX(IF(OR(O278="",P278="",Q278="",R278="",S278="",T278="",U278=""),"",IF(AND(MONTH(E278)=9,MONTH(F278)=9),(NETWORKDAYS(E278,F278,Lister!$D$7:$D$13)-P278)*N278/NETWORKDAYS(Lister!$D$20,Lister!$E$20,Lister!$D$7:$D$13),IF(AND(MONTH(E278)=9,F278&gt;DATE(2020,9,30)),(NETWORKDAYS(E278,Lister!$E$20,Lister!$D$7:$D$13)-P278)*N278/NETWORKDAYS(Lister!$D$20,Lister!$E$20,Lister!$D$7:$D$13),IF(AND(E278&lt;DATE(2020,9,1),MONTH(F278)=9),(NETWORKDAYS(Lister!$D$20,F278,Lister!$D$7:$D$13)-P278)*N278/NETWORKDAYS(Lister!$D$20,Lister!$E$20,Lister!$D$7:$D$13),IF(AND(E278&lt;DATE(2020,9,1),F278&gt;DATE(2020,9,30)),(NETWORKDAYS(Lister!$D$20,Lister!$E$20,Lister!$D$7:$D$13)-P278)*N278/NETWORKDAYS(Lister!$D$20,Lister!$E$20,Lister!$D$7:$D$13),IF(OR(AND(E278&lt;DATE(2020,9,1),F278&lt;DATE(2020,9,1)),E278&gt;DATE(2020,9,30)),0)))))),0),"")</f>
        <v/>
      </c>
      <c r="X278" s="50" t="str">
        <f>IFERROR(MAX(IF(OR(O278="",P278="",Q278="",R278="",S278="",T278="",U278=""),"",IF(AND(MONTH(E278)=10,MONTH(F278)=10),(NETWORKDAYS(E278,F278,Lister!$D$7:$D$13)-Q278)*N278/NETWORKDAYS(Lister!$D$21,Lister!$E$21,Lister!$D$7:$D$13),IF(AND(MONTH(E278)=10,F278&gt;DATE(2020,10,31)),(NETWORKDAYS(E278,Lister!$E$21,Lister!$D$7:$D$13)-Q278)*N278/NETWORKDAYS(Lister!$D$21,Lister!$E$21,Lister!$D$7:$D$13),IF(AND(E278&lt;DATE(2020,10,1),MONTH(F278)=10),(NETWORKDAYS(Lister!$D$21,F278,Lister!$D$7:$D$13)-Q278)*N278/NETWORKDAYS(Lister!$D$21,Lister!$E$21,Lister!$D$7:$D$13),IF(AND(E278&lt;DATE(2020,31,1),F278&gt;DATE(2020,10,31)),(NETWORKDAYS(Lister!$D$21,Lister!$E$21,Lister!$D$7:$D$13)-Q278)*N278/NETWORKDAYS(Lister!$D$21,Lister!$E$21,Lister!$D$7:$D$13),IF(OR(AND(E278&lt;DATE(2020,10,1),F278&lt;DATE(2020,10,1)),E278&gt;DATE(2020,10,31)),0)))))),0),"")</f>
        <v/>
      </c>
      <c r="Y278" s="50" t="str">
        <f>IFERROR(MAX(IF(OR(O278="",P278="",Q278="",R278="",S278="",T278="",U278=""),"",IF(AND(MONTH(E278)=11,MONTH(F278)=11),(NETWORKDAYS(E278,F278,Lister!$D$7:$D$13)-R278)*N278/NETWORKDAYS(Lister!$D$22,Lister!$E$22,Lister!$D$7:$D$13),IF(AND(MONTH(E278)=11,F278&gt;DATE(2020,11,30)),(NETWORKDAYS(E278,Lister!$E$22,Lister!$D$7:$D$13)-R278)*N278/NETWORKDAYS(Lister!$D$22,Lister!$E$22,Lister!$D$7:$D$13),IF(AND(E278&lt;DATE(2020,11,1),MONTH(F278)=11),(NETWORKDAYS(Lister!$D$22,F278,Lister!$D$7:$D$13)-R278)*N278/NETWORKDAYS(Lister!$D$22,Lister!$E$22,Lister!$D$7:$D$13),IF(AND(E278&lt;DATE(2020,11,1),F278&gt;DATE(2020,11,30)),(NETWORKDAYS(Lister!$D$22,Lister!$E$22,Lister!$D$7:$D$13)-R278)*N278/NETWORKDAYS(Lister!$D$22,Lister!$E$22,Lister!$D$7:$D$13),IF(OR(AND(E278&lt;DATE(2020,11,1),F278&lt;DATE(2020,11,1)),E278&gt;DATE(2020,11,30)),0)))))),0),"")</f>
        <v/>
      </c>
      <c r="Z278" s="50" t="str">
        <f>IFERROR(MAX(IF(OR(O278="",P278="",Q278="",R278="",S278="",T278="",U278=""),"",IF(AND(MONTH(E278)=12,MONTH(F278)=12),(NETWORKDAYS(E278,F278,Lister!$D$7:$D$13)-S278)*N278/NETWORKDAYS(Lister!$D$23,Lister!$E$23,Lister!$D$7:$D$13),IF(AND(MONTH(E278)=12,F278&gt;DATE(2020,12,31)),(NETWORKDAYS(E278,Lister!$E$23,Lister!$D$7:$D$13)-S278)*N278/NETWORKDAYS(Lister!$D$23,Lister!$E$23,Lister!$D$7:$D$13),IF(AND(E278&lt;DATE(2020,12,1),MONTH(F278)=12),(NETWORKDAYS(Lister!$D$23,F278,Lister!$D$7:$D$13)-S278)*N278/NETWORKDAYS(Lister!$D$23,Lister!$E$23,Lister!$D$7:$D$13),IF(AND(E278&lt;DATE(2020,12,1),F278&gt;DATE(2020,12,31)),(NETWORKDAYS(Lister!$D$23,Lister!$E$23,Lister!$D$7:$D$13)-S278)*N278/NETWORKDAYS(Lister!$D$23,Lister!$E$23,Lister!$D$7:$D$13),IF(OR(AND(E278&lt;DATE(2020,12,1),F278&lt;DATE(2020,12,1)),E278&gt;DATE(2020,12,31)),0)))))),0),"")</f>
        <v/>
      </c>
      <c r="AA278" s="50" t="str">
        <f>IFERROR(MAX(IF(OR(O278="",P278="",Q278="",R278="",S278="",T278="",U278=""),"",IF(AND(MONTH(E278)=1,MONTH(F278)=1),(NETWORKDAYS(E278,F278,Lister!$D$7:$D$13)-T278)*N278/NETWORKDAYS(Lister!$D$24,Lister!$E$24,Lister!$D$7:$D$13),IF(AND(MONTH(E278)=1,F278&gt;DATE(2021,1,31)),(NETWORKDAYS(E278,Lister!$E$24,Lister!$D$7:$D$13)-T278)*N278/NETWORKDAYS(Lister!$D$24,Lister!$E$24,Lister!$D$7:$D$13),IF(AND(E278&lt;DATE(2021,1,1),MONTH(F278)=1),(NETWORKDAYS(Lister!$D$24,F278,Lister!$D$7:$D$13)-T278)*N278/NETWORKDAYS(Lister!$D$24,Lister!$E$24,Lister!$D$7:$D$13),IF(AND(E278&lt;DATE(2021,1,1),F278&gt;DATE(2021,1,31)),(NETWORKDAYS(Lister!$D$24,Lister!$E$24,Lister!$D$7:$D$13)-T278)*N278/NETWORKDAYS(Lister!$D$24,Lister!$E$24,Lister!$D$7:$D$13),IF(OR(AND(E278&lt;DATE(2021,1,1),F278&lt;DATE(2021,1,1)),E278&gt;DATE(2021,1,31)),0)))))),0),"")</f>
        <v/>
      </c>
      <c r="AB278" s="50" t="str">
        <f>IFERROR(MAX(IF(OR(O278="",P278="",Q278="",R278="",S278="",T278="",U278=""),"",IF(AND(MONTH(E278)=2,MONTH(F278)=2),(NETWORKDAYS(E278,F278,Lister!$D$7:$D$13)-U278)*N278/NETWORKDAYS(Lister!$D$25,Lister!$E$25,Lister!$D$7:$D$13),IF(AND(E278&lt;DATE(2021,2,1),MONTH(F278)=2),(NETWORKDAYS(Lister!$D$25,F278,Lister!$D$7:$D$13)-U278)*N278/NETWORKDAYS(Lister!$D$25,Lister!$E$25,Lister!$D$7:$D$13),IF(AND(E278&lt;DATE(2021,2,1),F278&lt;DATE(2021,2,1)),0)))),0),"")</f>
        <v/>
      </c>
      <c r="AC278" s="52" t="str">
        <f t="shared" ref="AC278:AC341" si="23">IF(AND(ISNUMBER(V278),ISNUMBER(W278),ISNUMBER(X278),ISNUMBER(Y278),ISNUMBER(Z278),ISNUMBER(AA278),ISNUMBER(AB278)),IF(AND(SUM(V278:AB278)&gt;150000,E278=DATE(2020,8,30),F278=DATE(2021,2,28)),150000,SUM(V278:AB278)),"")</f>
        <v/>
      </c>
    </row>
    <row r="279" spans="1:29" x14ac:dyDescent="0.35">
      <c r="A279" s="11" t="str">
        <f t="shared" ref="A279:A342" si="24">IF(B279="","",A278+1)</f>
        <v/>
      </c>
      <c r="B279" s="33"/>
      <c r="C279" s="17"/>
      <c r="D279" s="18"/>
      <c r="E279" s="12"/>
      <c r="F279" s="12"/>
      <c r="G279" s="42" t="str">
        <f>IF(OR(E279="",F279=""),"",NETWORKDAYS(E279,F279,Lister!$D$7:$D$13))</f>
        <v/>
      </c>
      <c r="H279" s="14"/>
      <c r="I279" s="25" t="str">
        <f t="shared" si="20"/>
        <v/>
      </c>
      <c r="J279" s="47"/>
      <c r="K279" s="48"/>
      <c r="L279" s="15"/>
      <c r="M279" s="51" t="str">
        <f t="shared" si="21"/>
        <v/>
      </c>
      <c r="N279" s="49" t="str">
        <f t="shared" si="22"/>
        <v/>
      </c>
      <c r="O279" s="15"/>
      <c r="P279" s="15"/>
      <c r="Q279" s="15"/>
      <c r="R279" s="15"/>
      <c r="S279" s="15"/>
      <c r="T279" s="15"/>
      <c r="U279" s="15"/>
      <c r="V279" s="50" t="str">
        <f>IFERROR(MAX(IF(OR(O279="",P279="",Q279="",R279="",S279="",T279="",U279=""),"",IF(AND(MONTH(E279)=8,MONTH(F279)=8),(NETWORKDAYS(E279,F279,Lister!$D$7:$D$13)-O279)*N279/NETWORKDAYS(Lister!$D$19,Lister!$E$19,Lister!$D$7:$D$13),IF(AND(MONTH(E279)=8,F279&gt;DATE(2020,8,31)),(NETWORKDAYS(E279,Lister!$E$19,Lister!$D$7:$D$13)-O279)*N279/NETWORKDAYS(Lister!$D$19,Lister!$E$19,Lister!$D$7:$D$13),IF(E279&gt;DATE(2020,8,31),0)))),0),"")</f>
        <v/>
      </c>
      <c r="W279" s="50" t="str">
        <f>IFERROR(MAX(IF(OR(O279="",P279="",Q279="",R279="",S279="",T279="",U279=""),"",IF(AND(MONTH(E279)=9,MONTH(F279)=9),(NETWORKDAYS(E279,F279,Lister!$D$7:$D$13)-P279)*N279/NETWORKDAYS(Lister!$D$20,Lister!$E$20,Lister!$D$7:$D$13),IF(AND(MONTH(E279)=9,F279&gt;DATE(2020,9,30)),(NETWORKDAYS(E279,Lister!$E$20,Lister!$D$7:$D$13)-P279)*N279/NETWORKDAYS(Lister!$D$20,Lister!$E$20,Lister!$D$7:$D$13),IF(AND(E279&lt;DATE(2020,9,1),MONTH(F279)=9),(NETWORKDAYS(Lister!$D$20,F279,Lister!$D$7:$D$13)-P279)*N279/NETWORKDAYS(Lister!$D$20,Lister!$E$20,Lister!$D$7:$D$13),IF(AND(E279&lt;DATE(2020,9,1),F279&gt;DATE(2020,9,30)),(NETWORKDAYS(Lister!$D$20,Lister!$E$20,Lister!$D$7:$D$13)-P279)*N279/NETWORKDAYS(Lister!$D$20,Lister!$E$20,Lister!$D$7:$D$13),IF(OR(AND(E279&lt;DATE(2020,9,1),F279&lt;DATE(2020,9,1)),E279&gt;DATE(2020,9,30)),0)))))),0),"")</f>
        <v/>
      </c>
      <c r="X279" s="50" t="str">
        <f>IFERROR(MAX(IF(OR(O279="",P279="",Q279="",R279="",S279="",T279="",U279=""),"",IF(AND(MONTH(E279)=10,MONTH(F279)=10),(NETWORKDAYS(E279,F279,Lister!$D$7:$D$13)-Q279)*N279/NETWORKDAYS(Lister!$D$21,Lister!$E$21,Lister!$D$7:$D$13),IF(AND(MONTH(E279)=10,F279&gt;DATE(2020,10,31)),(NETWORKDAYS(E279,Lister!$E$21,Lister!$D$7:$D$13)-Q279)*N279/NETWORKDAYS(Lister!$D$21,Lister!$E$21,Lister!$D$7:$D$13),IF(AND(E279&lt;DATE(2020,10,1),MONTH(F279)=10),(NETWORKDAYS(Lister!$D$21,F279,Lister!$D$7:$D$13)-Q279)*N279/NETWORKDAYS(Lister!$D$21,Lister!$E$21,Lister!$D$7:$D$13),IF(AND(E279&lt;DATE(2020,31,1),F279&gt;DATE(2020,10,31)),(NETWORKDAYS(Lister!$D$21,Lister!$E$21,Lister!$D$7:$D$13)-Q279)*N279/NETWORKDAYS(Lister!$D$21,Lister!$E$21,Lister!$D$7:$D$13),IF(OR(AND(E279&lt;DATE(2020,10,1),F279&lt;DATE(2020,10,1)),E279&gt;DATE(2020,10,31)),0)))))),0),"")</f>
        <v/>
      </c>
      <c r="Y279" s="50" t="str">
        <f>IFERROR(MAX(IF(OR(O279="",P279="",Q279="",R279="",S279="",T279="",U279=""),"",IF(AND(MONTH(E279)=11,MONTH(F279)=11),(NETWORKDAYS(E279,F279,Lister!$D$7:$D$13)-R279)*N279/NETWORKDAYS(Lister!$D$22,Lister!$E$22,Lister!$D$7:$D$13),IF(AND(MONTH(E279)=11,F279&gt;DATE(2020,11,30)),(NETWORKDAYS(E279,Lister!$E$22,Lister!$D$7:$D$13)-R279)*N279/NETWORKDAYS(Lister!$D$22,Lister!$E$22,Lister!$D$7:$D$13),IF(AND(E279&lt;DATE(2020,11,1),MONTH(F279)=11),(NETWORKDAYS(Lister!$D$22,F279,Lister!$D$7:$D$13)-R279)*N279/NETWORKDAYS(Lister!$D$22,Lister!$E$22,Lister!$D$7:$D$13),IF(AND(E279&lt;DATE(2020,11,1),F279&gt;DATE(2020,11,30)),(NETWORKDAYS(Lister!$D$22,Lister!$E$22,Lister!$D$7:$D$13)-R279)*N279/NETWORKDAYS(Lister!$D$22,Lister!$E$22,Lister!$D$7:$D$13),IF(OR(AND(E279&lt;DATE(2020,11,1),F279&lt;DATE(2020,11,1)),E279&gt;DATE(2020,11,30)),0)))))),0),"")</f>
        <v/>
      </c>
      <c r="Z279" s="50" t="str">
        <f>IFERROR(MAX(IF(OR(O279="",P279="",Q279="",R279="",S279="",T279="",U279=""),"",IF(AND(MONTH(E279)=12,MONTH(F279)=12),(NETWORKDAYS(E279,F279,Lister!$D$7:$D$13)-S279)*N279/NETWORKDAYS(Lister!$D$23,Lister!$E$23,Lister!$D$7:$D$13),IF(AND(MONTH(E279)=12,F279&gt;DATE(2020,12,31)),(NETWORKDAYS(E279,Lister!$E$23,Lister!$D$7:$D$13)-S279)*N279/NETWORKDAYS(Lister!$D$23,Lister!$E$23,Lister!$D$7:$D$13),IF(AND(E279&lt;DATE(2020,12,1),MONTH(F279)=12),(NETWORKDAYS(Lister!$D$23,F279,Lister!$D$7:$D$13)-S279)*N279/NETWORKDAYS(Lister!$D$23,Lister!$E$23,Lister!$D$7:$D$13),IF(AND(E279&lt;DATE(2020,12,1),F279&gt;DATE(2020,12,31)),(NETWORKDAYS(Lister!$D$23,Lister!$E$23,Lister!$D$7:$D$13)-S279)*N279/NETWORKDAYS(Lister!$D$23,Lister!$E$23,Lister!$D$7:$D$13),IF(OR(AND(E279&lt;DATE(2020,12,1),F279&lt;DATE(2020,12,1)),E279&gt;DATE(2020,12,31)),0)))))),0),"")</f>
        <v/>
      </c>
      <c r="AA279" s="50" t="str">
        <f>IFERROR(MAX(IF(OR(O279="",P279="",Q279="",R279="",S279="",T279="",U279=""),"",IF(AND(MONTH(E279)=1,MONTH(F279)=1),(NETWORKDAYS(E279,F279,Lister!$D$7:$D$13)-T279)*N279/NETWORKDAYS(Lister!$D$24,Lister!$E$24,Lister!$D$7:$D$13),IF(AND(MONTH(E279)=1,F279&gt;DATE(2021,1,31)),(NETWORKDAYS(E279,Lister!$E$24,Lister!$D$7:$D$13)-T279)*N279/NETWORKDAYS(Lister!$D$24,Lister!$E$24,Lister!$D$7:$D$13),IF(AND(E279&lt;DATE(2021,1,1),MONTH(F279)=1),(NETWORKDAYS(Lister!$D$24,F279,Lister!$D$7:$D$13)-T279)*N279/NETWORKDAYS(Lister!$D$24,Lister!$E$24,Lister!$D$7:$D$13),IF(AND(E279&lt;DATE(2021,1,1),F279&gt;DATE(2021,1,31)),(NETWORKDAYS(Lister!$D$24,Lister!$E$24,Lister!$D$7:$D$13)-T279)*N279/NETWORKDAYS(Lister!$D$24,Lister!$E$24,Lister!$D$7:$D$13),IF(OR(AND(E279&lt;DATE(2021,1,1),F279&lt;DATE(2021,1,1)),E279&gt;DATE(2021,1,31)),0)))))),0),"")</f>
        <v/>
      </c>
      <c r="AB279" s="50" t="str">
        <f>IFERROR(MAX(IF(OR(O279="",P279="",Q279="",R279="",S279="",T279="",U279=""),"",IF(AND(MONTH(E279)=2,MONTH(F279)=2),(NETWORKDAYS(E279,F279,Lister!$D$7:$D$13)-U279)*N279/NETWORKDAYS(Lister!$D$25,Lister!$E$25,Lister!$D$7:$D$13),IF(AND(E279&lt;DATE(2021,2,1),MONTH(F279)=2),(NETWORKDAYS(Lister!$D$25,F279,Lister!$D$7:$D$13)-U279)*N279/NETWORKDAYS(Lister!$D$25,Lister!$E$25,Lister!$D$7:$D$13),IF(AND(E279&lt;DATE(2021,2,1),F279&lt;DATE(2021,2,1)),0)))),0),"")</f>
        <v/>
      </c>
      <c r="AC279" s="52" t="str">
        <f t="shared" si="23"/>
        <v/>
      </c>
    </row>
    <row r="280" spans="1:29" x14ac:dyDescent="0.35">
      <c r="A280" s="11" t="str">
        <f t="shared" si="24"/>
        <v/>
      </c>
      <c r="B280" s="33"/>
      <c r="C280" s="17"/>
      <c r="D280" s="18"/>
      <c r="E280" s="12"/>
      <c r="F280" s="12"/>
      <c r="G280" s="42" t="str">
        <f>IF(OR(E280="",F280=""),"",NETWORKDAYS(E280,F280,Lister!$D$7:$D$13))</f>
        <v/>
      </c>
      <c r="H280" s="14"/>
      <c r="I280" s="25" t="str">
        <f t="shared" si="20"/>
        <v/>
      </c>
      <c r="J280" s="47"/>
      <c r="K280" s="48"/>
      <c r="L280" s="15"/>
      <c r="M280" s="51" t="str">
        <f t="shared" si="21"/>
        <v/>
      </c>
      <c r="N280" s="49" t="str">
        <f t="shared" si="22"/>
        <v/>
      </c>
      <c r="O280" s="15"/>
      <c r="P280" s="15"/>
      <c r="Q280" s="15"/>
      <c r="R280" s="15"/>
      <c r="S280" s="15"/>
      <c r="T280" s="15"/>
      <c r="U280" s="15"/>
      <c r="V280" s="50" t="str">
        <f>IFERROR(MAX(IF(OR(O280="",P280="",Q280="",R280="",S280="",T280="",U280=""),"",IF(AND(MONTH(E280)=8,MONTH(F280)=8),(NETWORKDAYS(E280,F280,Lister!$D$7:$D$13)-O280)*N280/NETWORKDAYS(Lister!$D$19,Lister!$E$19,Lister!$D$7:$D$13),IF(AND(MONTH(E280)=8,F280&gt;DATE(2020,8,31)),(NETWORKDAYS(E280,Lister!$E$19,Lister!$D$7:$D$13)-O280)*N280/NETWORKDAYS(Lister!$D$19,Lister!$E$19,Lister!$D$7:$D$13),IF(E280&gt;DATE(2020,8,31),0)))),0),"")</f>
        <v/>
      </c>
      <c r="W280" s="50" t="str">
        <f>IFERROR(MAX(IF(OR(O280="",P280="",Q280="",R280="",S280="",T280="",U280=""),"",IF(AND(MONTH(E280)=9,MONTH(F280)=9),(NETWORKDAYS(E280,F280,Lister!$D$7:$D$13)-P280)*N280/NETWORKDAYS(Lister!$D$20,Lister!$E$20,Lister!$D$7:$D$13),IF(AND(MONTH(E280)=9,F280&gt;DATE(2020,9,30)),(NETWORKDAYS(E280,Lister!$E$20,Lister!$D$7:$D$13)-P280)*N280/NETWORKDAYS(Lister!$D$20,Lister!$E$20,Lister!$D$7:$D$13),IF(AND(E280&lt;DATE(2020,9,1),MONTH(F280)=9),(NETWORKDAYS(Lister!$D$20,F280,Lister!$D$7:$D$13)-P280)*N280/NETWORKDAYS(Lister!$D$20,Lister!$E$20,Lister!$D$7:$D$13),IF(AND(E280&lt;DATE(2020,9,1),F280&gt;DATE(2020,9,30)),(NETWORKDAYS(Lister!$D$20,Lister!$E$20,Lister!$D$7:$D$13)-P280)*N280/NETWORKDAYS(Lister!$D$20,Lister!$E$20,Lister!$D$7:$D$13),IF(OR(AND(E280&lt;DATE(2020,9,1),F280&lt;DATE(2020,9,1)),E280&gt;DATE(2020,9,30)),0)))))),0),"")</f>
        <v/>
      </c>
      <c r="X280" s="50" t="str">
        <f>IFERROR(MAX(IF(OR(O280="",P280="",Q280="",R280="",S280="",T280="",U280=""),"",IF(AND(MONTH(E280)=10,MONTH(F280)=10),(NETWORKDAYS(E280,F280,Lister!$D$7:$D$13)-Q280)*N280/NETWORKDAYS(Lister!$D$21,Lister!$E$21,Lister!$D$7:$D$13),IF(AND(MONTH(E280)=10,F280&gt;DATE(2020,10,31)),(NETWORKDAYS(E280,Lister!$E$21,Lister!$D$7:$D$13)-Q280)*N280/NETWORKDAYS(Lister!$D$21,Lister!$E$21,Lister!$D$7:$D$13),IF(AND(E280&lt;DATE(2020,10,1),MONTH(F280)=10),(NETWORKDAYS(Lister!$D$21,F280,Lister!$D$7:$D$13)-Q280)*N280/NETWORKDAYS(Lister!$D$21,Lister!$E$21,Lister!$D$7:$D$13),IF(AND(E280&lt;DATE(2020,31,1),F280&gt;DATE(2020,10,31)),(NETWORKDAYS(Lister!$D$21,Lister!$E$21,Lister!$D$7:$D$13)-Q280)*N280/NETWORKDAYS(Lister!$D$21,Lister!$E$21,Lister!$D$7:$D$13),IF(OR(AND(E280&lt;DATE(2020,10,1),F280&lt;DATE(2020,10,1)),E280&gt;DATE(2020,10,31)),0)))))),0),"")</f>
        <v/>
      </c>
      <c r="Y280" s="50" t="str">
        <f>IFERROR(MAX(IF(OR(O280="",P280="",Q280="",R280="",S280="",T280="",U280=""),"",IF(AND(MONTH(E280)=11,MONTH(F280)=11),(NETWORKDAYS(E280,F280,Lister!$D$7:$D$13)-R280)*N280/NETWORKDAYS(Lister!$D$22,Lister!$E$22,Lister!$D$7:$D$13),IF(AND(MONTH(E280)=11,F280&gt;DATE(2020,11,30)),(NETWORKDAYS(E280,Lister!$E$22,Lister!$D$7:$D$13)-R280)*N280/NETWORKDAYS(Lister!$D$22,Lister!$E$22,Lister!$D$7:$D$13),IF(AND(E280&lt;DATE(2020,11,1),MONTH(F280)=11),(NETWORKDAYS(Lister!$D$22,F280,Lister!$D$7:$D$13)-R280)*N280/NETWORKDAYS(Lister!$D$22,Lister!$E$22,Lister!$D$7:$D$13),IF(AND(E280&lt;DATE(2020,11,1),F280&gt;DATE(2020,11,30)),(NETWORKDAYS(Lister!$D$22,Lister!$E$22,Lister!$D$7:$D$13)-R280)*N280/NETWORKDAYS(Lister!$D$22,Lister!$E$22,Lister!$D$7:$D$13),IF(OR(AND(E280&lt;DATE(2020,11,1),F280&lt;DATE(2020,11,1)),E280&gt;DATE(2020,11,30)),0)))))),0),"")</f>
        <v/>
      </c>
      <c r="Z280" s="50" t="str">
        <f>IFERROR(MAX(IF(OR(O280="",P280="",Q280="",R280="",S280="",T280="",U280=""),"",IF(AND(MONTH(E280)=12,MONTH(F280)=12),(NETWORKDAYS(E280,F280,Lister!$D$7:$D$13)-S280)*N280/NETWORKDAYS(Lister!$D$23,Lister!$E$23,Lister!$D$7:$D$13),IF(AND(MONTH(E280)=12,F280&gt;DATE(2020,12,31)),(NETWORKDAYS(E280,Lister!$E$23,Lister!$D$7:$D$13)-S280)*N280/NETWORKDAYS(Lister!$D$23,Lister!$E$23,Lister!$D$7:$D$13),IF(AND(E280&lt;DATE(2020,12,1),MONTH(F280)=12),(NETWORKDAYS(Lister!$D$23,F280,Lister!$D$7:$D$13)-S280)*N280/NETWORKDAYS(Lister!$D$23,Lister!$E$23,Lister!$D$7:$D$13),IF(AND(E280&lt;DATE(2020,12,1),F280&gt;DATE(2020,12,31)),(NETWORKDAYS(Lister!$D$23,Lister!$E$23,Lister!$D$7:$D$13)-S280)*N280/NETWORKDAYS(Lister!$D$23,Lister!$E$23,Lister!$D$7:$D$13),IF(OR(AND(E280&lt;DATE(2020,12,1),F280&lt;DATE(2020,12,1)),E280&gt;DATE(2020,12,31)),0)))))),0),"")</f>
        <v/>
      </c>
      <c r="AA280" s="50" t="str">
        <f>IFERROR(MAX(IF(OR(O280="",P280="",Q280="",R280="",S280="",T280="",U280=""),"",IF(AND(MONTH(E280)=1,MONTH(F280)=1),(NETWORKDAYS(E280,F280,Lister!$D$7:$D$13)-T280)*N280/NETWORKDAYS(Lister!$D$24,Lister!$E$24,Lister!$D$7:$D$13),IF(AND(MONTH(E280)=1,F280&gt;DATE(2021,1,31)),(NETWORKDAYS(E280,Lister!$E$24,Lister!$D$7:$D$13)-T280)*N280/NETWORKDAYS(Lister!$D$24,Lister!$E$24,Lister!$D$7:$D$13),IF(AND(E280&lt;DATE(2021,1,1),MONTH(F280)=1),(NETWORKDAYS(Lister!$D$24,F280,Lister!$D$7:$D$13)-T280)*N280/NETWORKDAYS(Lister!$D$24,Lister!$E$24,Lister!$D$7:$D$13),IF(AND(E280&lt;DATE(2021,1,1),F280&gt;DATE(2021,1,31)),(NETWORKDAYS(Lister!$D$24,Lister!$E$24,Lister!$D$7:$D$13)-T280)*N280/NETWORKDAYS(Lister!$D$24,Lister!$E$24,Lister!$D$7:$D$13),IF(OR(AND(E280&lt;DATE(2021,1,1),F280&lt;DATE(2021,1,1)),E280&gt;DATE(2021,1,31)),0)))))),0),"")</f>
        <v/>
      </c>
      <c r="AB280" s="50" t="str">
        <f>IFERROR(MAX(IF(OR(O280="",P280="",Q280="",R280="",S280="",T280="",U280=""),"",IF(AND(MONTH(E280)=2,MONTH(F280)=2),(NETWORKDAYS(E280,F280,Lister!$D$7:$D$13)-U280)*N280/NETWORKDAYS(Lister!$D$25,Lister!$E$25,Lister!$D$7:$D$13),IF(AND(E280&lt;DATE(2021,2,1),MONTH(F280)=2),(NETWORKDAYS(Lister!$D$25,F280,Lister!$D$7:$D$13)-U280)*N280/NETWORKDAYS(Lister!$D$25,Lister!$E$25,Lister!$D$7:$D$13),IF(AND(E280&lt;DATE(2021,2,1),F280&lt;DATE(2021,2,1)),0)))),0),"")</f>
        <v/>
      </c>
      <c r="AC280" s="52" t="str">
        <f t="shared" si="23"/>
        <v/>
      </c>
    </row>
    <row r="281" spans="1:29" x14ac:dyDescent="0.35">
      <c r="A281" s="11" t="str">
        <f t="shared" si="24"/>
        <v/>
      </c>
      <c r="B281" s="33"/>
      <c r="C281" s="17"/>
      <c r="D281" s="18"/>
      <c r="E281" s="12"/>
      <c r="F281" s="12"/>
      <c r="G281" s="42" t="str">
        <f>IF(OR(E281="",F281=""),"",NETWORKDAYS(E281,F281,Lister!$D$7:$D$13))</f>
        <v/>
      </c>
      <c r="H281" s="14"/>
      <c r="I281" s="25" t="str">
        <f t="shared" si="20"/>
        <v/>
      </c>
      <c r="J281" s="47"/>
      <c r="K281" s="48"/>
      <c r="L281" s="15"/>
      <c r="M281" s="51" t="str">
        <f t="shared" si="21"/>
        <v/>
      </c>
      <c r="N281" s="49" t="str">
        <f t="shared" si="22"/>
        <v/>
      </c>
      <c r="O281" s="15"/>
      <c r="P281" s="15"/>
      <c r="Q281" s="15"/>
      <c r="R281" s="15"/>
      <c r="S281" s="15"/>
      <c r="T281" s="15"/>
      <c r="U281" s="15"/>
      <c r="V281" s="50" t="str">
        <f>IFERROR(MAX(IF(OR(O281="",P281="",Q281="",R281="",S281="",T281="",U281=""),"",IF(AND(MONTH(E281)=8,MONTH(F281)=8),(NETWORKDAYS(E281,F281,Lister!$D$7:$D$13)-O281)*N281/NETWORKDAYS(Lister!$D$19,Lister!$E$19,Lister!$D$7:$D$13),IF(AND(MONTH(E281)=8,F281&gt;DATE(2020,8,31)),(NETWORKDAYS(E281,Lister!$E$19,Lister!$D$7:$D$13)-O281)*N281/NETWORKDAYS(Lister!$D$19,Lister!$E$19,Lister!$D$7:$D$13),IF(E281&gt;DATE(2020,8,31),0)))),0),"")</f>
        <v/>
      </c>
      <c r="W281" s="50" t="str">
        <f>IFERROR(MAX(IF(OR(O281="",P281="",Q281="",R281="",S281="",T281="",U281=""),"",IF(AND(MONTH(E281)=9,MONTH(F281)=9),(NETWORKDAYS(E281,F281,Lister!$D$7:$D$13)-P281)*N281/NETWORKDAYS(Lister!$D$20,Lister!$E$20,Lister!$D$7:$D$13),IF(AND(MONTH(E281)=9,F281&gt;DATE(2020,9,30)),(NETWORKDAYS(E281,Lister!$E$20,Lister!$D$7:$D$13)-P281)*N281/NETWORKDAYS(Lister!$D$20,Lister!$E$20,Lister!$D$7:$D$13),IF(AND(E281&lt;DATE(2020,9,1),MONTH(F281)=9),(NETWORKDAYS(Lister!$D$20,F281,Lister!$D$7:$D$13)-P281)*N281/NETWORKDAYS(Lister!$D$20,Lister!$E$20,Lister!$D$7:$D$13),IF(AND(E281&lt;DATE(2020,9,1),F281&gt;DATE(2020,9,30)),(NETWORKDAYS(Lister!$D$20,Lister!$E$20,Lister!$D$7:$D$13)-P281)*N281/NETWORKDAYS(Lister!$D$20,Lister!$E$20,Lister!$D$7:$D$13),IF(OR(AND(E281&lt;DATE(2020,9,1),F281&lt;DATE(2020,9,1)),E281&gt;DATE(2020,9,30)),0)))))),0),"")</f>
        <v/>
      </c>
      <c r="X281" s="50" t="str">
        <f>IFERROR(MAX(IF(OR(O281="",P281="",Q281="",R281="",S281="",T281="",U281=""),"",IF(AND(MONTH(E281)=10,MONTH(F281)=10),(NETWORKDAYS(E281,F281,Lister!$D$7:$D$13)-Q281)*N281/NETWORKDAYS(Lister!$D$21,Lister!$E$21,Lister!$D$7:$D$13),IF(AND(MONTH(E281)=10,F281&gt;DATE(2020,10,31)),(NETWORKDAYS(E281,Lister!$E$21,Lister!$D$7:$D$13)-Q281)*N281/NETWORKDAYS(Lister!$D$21,Lister!$E$21,Lister!$D$7:$D$13),IF(AND(E281&lt;DATE(2020,10,1),MONTH(F281)=10),(NETWORKDAYS(Lister!$D$21,F281,Lister!$D$7:$D$13)-Q281)*N281/NETWORKDAYS(Lister!$D$21,Lister!$E$21,Lister!$D$7:$D$13),IF(AND(E281&lt;DATE(2020,31,1),F281&gt;DATE(2020,10,31)),(NETWORKDAYS(Lister!$D$21,Lister!$E$21,Lister!$D$7:$D$13)-Q281)*N281/NETWORKDAYS(Lister!$D$21,Lister!$E$21,Lister!$D$7:$D$13),IF(OR(AND(E281&lt;DATE(2020,10,1),F281&lt;DATE(2020,10,1)),E281&gt;DATE(2020,10,31)),0)))))),0),"")</f>
        <v/>
      </c>
      <c r="Y281" s="50" t="str">
        <f>IFERROR(MAX(IF(OR(O281="",P281="",Q281="",R281="",S281="",T281="",U281=""),"",IF(AND(MONTH(E281)=11,MONTH(F281)=11),(NETWORKDAYS(E281,F281,Lister!$D$7:$D$13)-R281)*N281/NETWORKDAYS(Lister!$D$22,Lister!$E$22,Lister!$D$7:$D$13),IF(AND(MONTH(E281)=11,F281&gt;DATE(2020,11,30)),(NETWORKDAYS(E281,Lister!$E$22,Lister!$D$7:$D$13)-R281)*N281/NETWORKDAYS(Lister!$D$22,Lister!$E$22,Lister!$D$7:$D$13),IF(AND(E281&lt;DATE(2020,11,1),MONTH(F281)=11),(NETWORKDAYS(Lister!$D$22,F281,Lister!$D$7:$D$13)-R281)*N281/NETWORKDAYS(Lister!$D$22,Lister!$E$22,Lister!$D$7:$D$13),IF(AND(E281&lt;DATE(2020,11,1),F281&gt;DATE(2020,11,30)),(NETWORKDAYS(Lister!$D$22,Lister!$E$22,Lister!$D$7:$D$13)-R281)*N281/NETWORKDAYS(Lister!$D$22,Lister!$E$22,Lister!$D$7:$D$13),IF(OR(AND(E281&lt;DATE(2020,11,1),F281&lt;DATE(2020,11,1)),E281&gt;DATE(2020,11,30)),0)))))),0),"")</f>
        <v/>
      </c>
      <c r="Z281" s="50" t="str">
        <f>IFERROR(MAX(IF(OR(O281="",P281="",Q281="",R281="",S281="",T281="",U281=""),"",IF(AND(MONTH(E281)=12,MONTH(F281)=12),(NETWORKDAYS(E281,F281,Lister!$D$7:$D$13)-S281)*N281/NETWORKDAYS(Lister!$D$23,Lister!$E$23,Lister!$D$7:$D$13),IF(AND(MONTH(E281)=12,F281&gt;DATE(2020,12,31)),(NETWORKDAYS(E281,Lister!$E$23,Lister!$D$7:$D$13)-S281)*N281/NETWORKDAYS(Lister!$D$23,Lister!$E$23,Lister!$D$7:$D$13),IF(AND(E281&lt;DATE(2020,12,1),MONTH(F281)=12),(NETWORKDAYS(Lister!$D$23,F281,Lister!$D$7:$D$13)-S281)*N281/NETWORKDAYS(Lister!$D$23,Lister!$E$23,Lister!$D$7:$D$13),IF(AND(E281&lt;DATE(2020,12,1),F281&gt;DATE(2020,12,31)),(NETWORKDAYS(Lister!$D$23,Lister!$E$23,Lister!$D$7:$D$13)-S281)*N281/NETWORKDAYS(Lister!$D$23,Lister!$E$23,Lister!$D$7:$D$13),IF(OR(AND(E281&lt;DATE(2020,12,1),F281&lt;DATE(2020,12,1)),E281&gt;DATE(2020,12,31)),0)))))),0),"")</f>
        <v/>
      </c>
      <c r="AA281" s="50" t="str">
        <f>IFERROR(MAX(IF(OR(O281="",P281="",Q281="",R281="",S281="",T281="",U281=""),"",IF(AND(MONTH(E281)=1,MONTH(F281)=1),(NETWORKDAYS(E281,F281,Lister!$D$7:$D$13)-T281)*N281/NETWORKDAYS(Lister!$D$24,Lister!$E$24,Lister!$D$7:$D$13),IF(AND(MONTH(E281)=1,F281&gt;DATE(2021,1,31)),(NETWORKDAYS(E281,Lister!$E$24,Lister!$D$7:$D$13)-T281)*N281/NETWORKDAYS(Lister!$D$24,Lister!$E$24,Lister!$D$7:$D$13),IF(AND(E281&lt;DATE(2021,1,1),MONTH(F281)=1),(NETWORKDAYS(Lister!$D$24,F281,Lister!$D$7:$D$13)-T281)*N281/NETWORKDAYS(Lister!$D$24,Lister!$E$24,Lister!$D$7:$D$13),IF(AND(E281&lt;DATE(2021,1,1),F281&gt;DATE(2021,1,31)),(NETWORKDAYS(Lister!$D$24,Lister!$E$24,Lister!$D$7:$D$13)-T281)*N281/NETWORKDAYS(Lister!$D$24,Lister!$E$24,Lister!$D$7:$D$13),IF(OR(AND(E281&lt;DATE(2021,1,1),F281&lt;DATE(2021,1,1)),E281&gt;DATE(2021,1,31)),0)))))),0),"")</f>
        <v/>
      </c>
      <c r="AB281" s="50" t="str">
        <f>IFERROR(MAX(IF(OR(O281="",P281="",Q281="",R281="",S281="",T281="",U281=""),"",IF(AND(MONTH(E281)=2,MONTH(F281)=2),(NETWORKDAYS(E281,F281,Lister!$D$7:$D$13)-U281)*N281/NETWORKDAYS(Lister!$D$25,Lister!$E$25,Lister!$D$7:$D$13),IF(AND(E281&lt;DATE(2021,2,1),MONTH(F281)=2),(NETWORKDAYS(Lister!$D$25,F281,Lister!$D$7:$D$13)-U281)*N281/NETWORKDAYS(Lister!$D$25,Lister!$E$25,Lister!$D$7:$D$13),IF(AND(E281&lt;DATE(2021,2,1),F281&lt;DATE(2021,2,1)),0)))),0),"")</f>
        <v/>
      </c>
      <c r="AC281" s="52" t="str">
        <f t="shared" si="23"/>
        <v/>
      </c>
    </row>
    <row r="282" spans="1:29" x14ac:dyDescent="0.35">
      <c r="A282" s="11" t="str">
        <f t="shared" si="24"/>
        <v/>
      </c>
      <c r="B282" s="33"/>
      <c r="C282" s="17"/>
      <c r="D282" s="18"/>
      <c r="E282" s="12"/>
      <c r="F282" s="12"/>
      <c r="G282" s="42" t="str">
        <f>IF(OR(E282="",F282=""),"",NETWORKDAYS(E282,F282,Lister!$D$7:$D$13))</f>
        <v/>
      </c>
      <c r="H282" s="14"/>
      <c r="I282" s="25" t="str">
        <f t="shared" si="20"/>
        <v/>
      </c>
      <c r="J282" s="47"/>
      <c r="K282" s="48"/>
      <c r="L282" s="15"/>
      <c r="M282" s="51" t="str">
        <f t="shared" si="21"/>
        <v/>
      </c>
      <c r="N282" s="49" t="str">
        <f t="shared" si="22"/>
        <v/>
      </c>
      <c r="O282" s="15"/>
      <c r="P282" s="15"/>
      <c r="Q282" s="15"/>
      <c r="R282" s="15"/>
      <c r="S282" s="15"/>
      <c r="T282" s="15"/>
      <c r="U282" s="15"/>
      <c r="V282" s="50" t="str">
        <f>IFERROR(MAX(IF(OR(O282="",P282="",Q282="",R282="",S282="",T282="",U282=""),"",IF(AND(MONTH(E282)=8,MONTH(F282)=8),(NETWORKDAYS(E282,F282,Lister!$D$7:$D$13)-O282)*N282/NETWORKDAYS(Lister!$D$19,Lister!$E$19,Lister!$D$7:$D$13),IF(AND(MONTH(E282)=8,F282&gt;DATE(2020,8,31)),(NETWORKDAYS(E282,Lister!$E$19,Lister!$D$7:$D$13)-O282)*N282/NETWORKDAYS(Lister!$D$19,Lister!$E$19,Lister!$D$7:$D$13),IF(E282&gt;DATE(2020,8,31),0)))),0),"")</f>
        <v/>
      </c>
      <c r="W282" s="50" t="str">
        <f>IFERROR(MAX(IF(OR(O282="",P282="",Q282="",R282="",S282="",T282="",U282=""),"",IF(AND(MONTH(E282)=9,MONTH(F282)=9),(NETWORKDAYS(E282,F282,Lister!$D$7:$D$13)-P282)*N282/NETWORKDAYS(Lister!$D$20,Lister!$E$20,Lister!$D$7:$D$13),IF(AND(MONTH(E282)=9,F282&gt;DATE(2020,9,30)),(NETWORKDAYS(E282,Lister!$E$20,Lister!$D$7:$D$13)-P282)*N282/NETWORKDAYS(Lister!$D$20,Lister!$E$20,Lister!$D$7:$D$13),IF(AND(E282&lt;DATE(2020,9,1),MONTH(F282)=9),(NETWORKDAYS(Lister!$D$20,F282,Lister!$D$7:$D$13)-P282)*N282/NETWORKDAYS(Lister!$D$20,Lister!$E$20,Lister!$D$7:$D$13),IF(AND(E282&lt;DATE(2020,9,1),F282&gt;DATE(2020,9,30)),(NETWORKDAYS(Lister!$D$20,Lister!$E$20,Lister!$D$7:$D$13)-P282)*N282/NETWORKDAYS(Lister!$D$20,Lister!$E$20,Lister!$D$7:$D$13),IF(OR(AND(E282&lt;DATE(2020,9,1),F282&lt;DATE(2020,9,1)),E282&gt;DATE(2020,9,30)),0)))))),0),"")</f>
        <v/>
      </c>
      <c r="X282" s="50" t="str">
        <f>IFERROR(MAX(IF(OR(O282="",P282="",Q282="",R282="",S282="",T282="",U282=""),"",IF(AND(MONTH(E282)=10,MONTH(F282)=10),(NETWORKDAYS(E282,F282,Lister!$D$7:$D$13)-Q282)*N282/NETWORKDAYS(Lister!$D$21,Lister!$E$21,Lister!$D$7:$D$13),IF(AND(MONTH(E282)=10,F282&gt;DATE(2020,10,31)),(NETWORKDAYS(E282,Lister!$E$21,Lister!$D$7:$D$13)-Q282)*N282/NETWORKDAYS(Lister!$D$21,Lister!$E$21,Lister!$D$7:$D$13),IF(AND(E282&lt;DATE(2020,10,1),MONTH(F282)=10),(NETWORKDAYS(Lister!$D$21,F282,Lister!$D$7:$D$13)-Q282)*N282/NETWORKDAYS(Lister!$D$21,Lister!$E$21,Lister!$D$7:$D$13),IF(AND(E282&lt;DATE(2020,31,1),F282&gt;DATE(2020,10,31)),(NETWORKDAYS(Lister!$D$21,Lister!$E$21,Lister!$D$7:$D$13)-Q282)*N282/NETWORKDAYS(Lister!$D$21,Lister!$E$21,Lister!$D$7:$D$13),IF(OR(AND(E282&lt;DATE(2020,10,1),F282&lt;DATE(2020,10,1)),E282&gt;DATE(2020,10,31)),0)))))),0),"")</f>
        <v/>
      </c>
      <c r="Y282" s="50" t="str">
        <f>IFERROR(MAX(IF(OR(O282="",P282="",Q282="",R282="",S282="",T282="",U282=""),"",IF(AND(MONTH(E282)=11,MONTH(F282)=11),(NETWORKDAYS(E282,F282,Lister!$D$7:$D$13)-R282)*N282/NETWORKDAYS(Lister!$D$22,Lister!$E$22,Lister!$D$7:$D$13),IF(AND(MONTH(E282)=11,F282&gt;DATE(2020,11,30)),(NETWORKDAYS(E282,Lister!$E$22,Lister!$D$7:$D$13)-R282)*N282/NETWORKDAYS(Lister!$D$22,Lister!$E$22,Lister!$D$7:$D$13),IF(AND(E282&lt;DATE(2020,11,1),MONTH(F282)=11),(NETWORKDAYS(Lister!$D$22,F282,Lister!$D$7:$D$13)-R282)*N282/NETWORKDAYS(Lister!$D$22,Lister!$E$22,Lister!$D$7:$D$13),IF(AND(E282&lt;DATE(2020,11,1),F282&gt;DATE(2020,11,30)),(NETWORKDAYS(Lister!$D$22,Lister!$E$22,Lister!$D$7:$D$13)-R282)*N282/NETWORKDAYS(Lister!$D$22,Lister!$E$22,Lister!$D$7:$D$13),IF(OR(AND(E282&lt;DATE(2020,11,1),F282&lt;DATE(2020,11,1)),E282&gt;DATE(2020,11,30)),0)))))),0),"")</f>
        <v/>
      </c>
      <c r="Z282" s="50" t="str">
        <f>IFERROR(MAX(IF(OR(O282="",P282="",Q282="",R282="",S282="",T282="",U282=""),"",IF(AND(MONTH(E282)=12,MONTH(F282)=12),(NETWORKDAYS(E282,F282,Lister!$D$7:$D$13)-S282)*N282/NETWORKDAYS(Lister!$D$23,Lister!$E$23,Lister!$D$7:$D$13),IF(AND(MONTH(E282)=12,F282&gt;DATE(2020,12,31)),(NETWORKDAYS(E282,Lister!$E$23,Lister!$D$7:$D$13)-S282)*N282/NETWORKDAYS(Lister!$D$23,Lister!$E$23,Lister!$D$7:$D$13),IF(AND(E282&lt;DATE(2020,12,1),MONTH(F282)=12),(NETWORKDAYS(Lister!$D$23,F282,Lister!$D$7:$D$13)-S282)*N282/NETWORKDAYS(Lister!$D$23,Lister!$E$23,Lister!$D$7:$D$13),IF(AND(E282&lt;DATE(2020,12,1),F282&gt;DATE(2020,12,31)),(NETWORKDAYS(Lister!$D$23,Lister!$E$23,Lister!$D$7:$D$13)-S282)*N282/NETWORKDAYS(Lister!$D$23,Lister!$E$23,Lister!$D$7:$D$13),IF(OR(AND(E282&lt;DATE(2020,12,1),F282&lt;DATE(2020,12,1)),E282&gt;DATE(2020,12,31)),0)))))),0),"")</f>
        <v/>
      </c>
      <c r="AA282" s="50" t="str">
        <f>IFERROR(MAX(IF(OR(O282="",P282="",Q282="",R282="",S282="",T282="",U282=""),"",IF(AND(MONTH(E282)=1,MONTH(F282)=1),(NETWORKDAYS(E282,F282,Lister!$D$7:$D$13)-T282)*N282/NETWORKDAYS(Lister!$D$24,Lister!$E$24,Lister!$D$7:$D$13),IF(AND(MONTH(E282)=1,F282&gt;DATE(2021,1,31)),(NETWORKDAYS(E282,Lister!$E$24,Lister!$D$7:$D$13)-T282)*N282/NETWORKDAYS(Lister!$D$24,Lister!$E$24,Lister!$D$7:$D$13),IF(AND(E282&lt;DATE(2021,1,1),MONTH(F282)=1),(NETWORKDAYS(Lister!$D$24,F282,Lister!$D$7:$D$13)-T282)*N282/NETWORKDAYS(Lister!$D$24,Lister!$E$24,Lister!$D$7:$D$13),IF(AND(E282&lt;DATE(2021,1,1),F282&gt;DATE(2021,1,31)),(NETWORKDAYS(Lister!$D$24,Lister!$E$24,Lister!$D$7:$D$13)-T282)*N282/NETWORKDAYS(Lister!$D$24,Lister!$E$24,Lister!$D$7:$D$13),IF(OR(AND(E282&lt;DATE(2021,1,1),F282&lt;DATE(2021,1,1)),E282&gt;DATE(2021,1,31)),0)))))),0),"")</f>
        <v/>
      </c>
      <c r="AB282" s="50" t="str">
        <f>IFERROR(MAX(IF(OR(O282="",P282="",Q282="",R282="",S282="",T282="",U282=""),"",IF(AND(MONTH(E282)=2,MONTH(F282)=2),(NETWORKDAYS(E282,F282,Lister!$D$7:$D$13)-U282)*N282/NETWORKDAYS(Lister!$D$25,Lister!$E$25,Lister!$D$7:$D$13),IF(AND(E282&lt;DATE(2021,2,1),MONTH(F282)=2),(NETWORKDAYS(Lister!$D$25,F282,Lister!$D$7:$D$13)-U282)*N282/NETWORKDAYS(Lister!$D$25,Lister!$E$25,Lister!$D$7:$D$13),IF(AND(E282&lt;DATE(2021,2,1),F282&lt;DATE(2021,2,1)),0)))),0),"")</f>
        <v/>
      </c>
      <c r="AC282" s="52" t="str">
        <f t="shared" si="23"/>
        <v/>
      </c>
    </row>
    <row r="283" spans="1:29" x14ac:dyDescent="0.35">
      <c r="A283" s="11" t="str">
        <f t="shared" si="24"/>
        <v/>
      </c>
      <c r="B283" s="33"/>
      <c r="C283" s="17"/>
      <c r="D283" s="18"/>
      <c r="E283" s="12"/>
      <c r="F283" s="12"/>
      <c r="G283" s="42" t="str">
        <f>IF(OR(E283="",F283=""),"",NETWORKDAYS(E283,F283,Lister!$D$7:$D$13))</f>
        <v/>
      </c>
      <c r="H283" s="14"/>
      <c r="I283" s="25" t="str">
        <f t="shared" si="20"/>
        <v/>
      </c>
      <c r="J283" s="47"/>
      <c r="K283" s="48"/>
      <c r="L283" s="15"/>
      <c r="M283" s="51" t="str">
        <f t="shared" si="21"/>
        <v/>
      </c>
      <c r="N283" s="49" t="str">
        <f t="shared" si="22"/>
        <v/>
      </c>
      <c r="O283" s="15"/>
      <c r="P283" s="15"/>
      <c r="Q283" s="15"/>
      <c r="R283" s="15"/>
      <c r="S283" s="15"/>
      <c r="T283" s="15"/>
      <c r="U283" s="15"/>
      <c r="V283" s="50" t="str">
        <f>IFERROR(MAX(IF(OR(O283="",P283="",Q283="",R283="",S283="",T283="",U283=""),"",IF(AND(MONTH(E283)=8,MONTH(F283)=8),(NETWORKDAYS(E283,F283,Lister!$D$7:$D$13)-O283)*N283/NETWORKDAYS(Lister!$D$19,Lister!$E$19,Lister!$D$7:$D$13),IF(AND(MONTH(E283)=8,F283&gt;DATE(2020,8,31)),(NETWORKDAYS(E283,Lister!$E$19,Lister!$D$7:$D$13)-O283)*N283/NETWORKDAYS(Lister!$D$19,Lister!$E$19,Lister!$D$7:$D$13),IF(E283&gt;DATE(2020,8,31),0)))),0),"")</f>
        <v/>
      </c>
      <c r="W283" s="50" t="str">
        <f>IFERROR(MAX(IF(OR(O283="",P283="",Q283="",R283="",S283="",T283="",U283=""),"",IF(AND(MONTH(E283)=9,MONTH(F283)=9),(NETWORKDAYS(E283,F283,Lister!$D$7:$D$13)-P283)*N283/NETWORKDAYS(Lister!$D$20,Lister!$E$20,Lister!$D$7:$D$13),IF(AND(MONTH(E283)=9,F283&gt;DATE(2020,9,30)),(NETWORKDAYS(E283,Lister!$E$20,Lister!$D$7:$D$13)-P283)*N283/NETWORKDAYS(Lister!$D$20,Lister!$E$20,Lister!$D$7:$D$13),IF(AND(E283&lt;DATE(2020,9,1),MONTH(F283)=9),(NETWORKDAYS(Lister!$D$20,F283,Lister!$D$7:$D$13)-P283)*N283/NETWORKDAYS(Lister!$D$20,Lister!$E$20,Lister!$D$7:$D$13),IF(AND(E283&lt;DATE(2020,9,1),F283&gt;DATE(2020,9,30)),(NETWORKDAYS(Lister!$D$20,Lister!$E$20,Lister!$D$7:$D$13)-P283)*N283/NETWORKDAYS(Lister!$D$20,Lister!$E$20,Lister!$D$7:$D$13),IF(OR(AND(E283&lt;DATE(2020,9,1),F283&lt;DATE(2020,9,1)),E283&gt;DATE(2020,9,30)),0)))))),0),"")</f>
        <v/>
      </c>
      <c r="X283" s="50" t="str">
        <f>IFERROR(MAX(IF(OR(O283="",P283="",Q283="",R283="",S283="",T283="",U283=""),"",IF(AND(MONTH(E283)=10,MONTH(F283)=10),(NETWORKDAYS(E283,F283,Lister!$D$7:$D$13)-Q283)*N283/NETWORKDAYS(Lister!$D$21,Lister!$E$21,Lister!$D$7:$D$13),IF(AND(MONTH(E283)=10,F283&gt;DATE(2020,10,31)),(NETWORKDAYS(E283,Lister!$E$21,Lister!$D$7:$D$13)-Q283)*N283/NETWORKDAYS(Lister!$D$21,Lister!$E$21,Lister!$D$7:$D$13),IF(AND(E283&lt;DATE(2020,10,1),MONTH(F283)=10),(NETWORKDAYS(Lister!$D$21,F283,Lister!$D$7:$D$13)-Q283)*N283/NETWORKDAYS(Lister!$D$21,Lister!$E$21,Lister!$D$7:$D$13),IF(AND(E283&lt;DATE(2020,31,1),F283&gt;DATE(2020,10,31)),(NETWORKDAYS(Lister!$D$21,Lister!$E$21,Lister!$D$7:$D$13)-Q283)*N283/NETWORKDAYS(Lister!$D$21,Lister!$E$21,Lister!$D$7:$D$13),IF(OR(AND(E283&lt;DATE(2020,10,1),F283&lt;DATE(2020,10,1)),E283&gt;DATE(2020,10,31)),0)))))),0),"")</f>
        <v/>
      </c>
      <c r="Y283" s="50" t="str">
        <f>IFERROR(MAX(IF(OR(O283="",P283="",Q283="",R283="",S283="",T283="",U283=""),"",IF(AND(MONTH(E283)=11,MONTH(F283)=11),(NETWORKDAYS(E283,F283,Lister!$D$7:$D$13)-R283)*N283/NETWORKDAYS(Lister!$D$22,Lister!$E$22,Lister!$D$7:$D$13),IF(AND(MONTH(E283)=11,F283&gt;DATE(2020,11,30)),(NETWORKDAYS(E283,Lister!$E$22,Lister!$D$7:$D$13)-R283)*N283/NETWORKDAYS(Lister!$D$22,Lister!$E$22,Lister!$D$7:$D$13),IF(AND(E283&lt;DATE(2020,11,1),MONTH(F283)=11),(NETWORKDAYS(Lister!$D$22,F283,Lister!$D$7:$D$13)-R283)*N283/NETWORKDAYS(Lister!$D$22,Lister!$E$22,Lister!$D$7:$D$13),IF(AND(E283&lt;DATE(2020,11,1),F283&gt;DATE(2020,11,30)),(NETWORKDAYS(Lister!$D$22,Lister!$E$22,Lister!$D$7:$D$13)-R283)*N283/NETWORKDAYS(Lister!$D$22,Lister!$E$22,Lister!$D$7:$D$13),IF(OR(AND(E283&lt;DATE(2020,11,1),F283&lt;DATE(2020,11,1)),E283&gt;DATE(2020,11,30)),0)))))),0),"")</f>
        <v/>
      </c>
      <c r="Z283" s="50" t="str">
        <f>IFERROR(MAX(IF(OR(O283="",P283="",Q283="",R283="",S283="",T283="",U283=""),"",IF(AND(MONTH(E283)=12,MONTH(F283)=12),(NETWORKDAYS(E283,F283,Lister!$D$7:$D$13)-S283)*N283/NETWORKDAYS(Lister!$D$23,Lister!$E$23,Lister!$D$7:$D$13),IF(AND(MONTH(E283)=12,F283&gt;DATE(2020,12,31)),(NETWORKDAYS(E283,Lister!$E$23,Lister!$D$7:$D$13)-S283)*N283/NETWORKDAYS(Lister!$D$23,Lister!$E$23,Lister!$D$7:$D$13),IF(AND(E283&lt;DATE(2020,12,1),MONTH(F283)=12),(NETWORKDAYS(Lister!$D$23,F283,Lister!$D$7:$D$13)-S283)*N283/NETWORKDAYS(Lister!$D$23,Lister!$E$23,Lister!$D$7:$D$13),IF(AND(E283&lt;DATE(2020,12,1),F283&gt;DATE(2020,12,31)),(NETWORKDAYS(Lister!$D$23,Lister!$E$23,Lister!$D$7:$D$13)-S283)*N283/NETWORKDAYS(Lister!$D$23,Lister!$E$23,Lister!$D$7:$D$13),IF(OR(AND(E283&lt;DATE(2020,12,1),F283&lt;DATE(2020,12,1)),E283&gt;DATE(2020,12,31)),0)))))),0),"")</f>
        <v/>
      </c>
      <c r="AA283" s="50" t="str">
        <f>IFERROR(MAX(IF(OR(O283="",P283="",Q283="",R283="",S283="",T283="",U283=""),"",IF(AND(MONTH(E283)=1,MONTH(F283)=1),(NETWORKDAYS(E283,F283,Lister!$D$7:$D$13)-T283)*N283/NETWORKDAYS(Lister!$D$24,Lister!$E$24,Lister!$D$7:$D$13),IF(AND(MONTH(E283)=1,F283&gt;DATE(2021,1,31)),(NETWORKDAYS(E283,Lister!$E$24,Lister!$D$7:$D$13)-T283)*N283/NETWORKDAYS(Lister!$D$24,Lister!$E$24,Lister!$D$7:$D$13),IF(AND(E283&lt;DATE(2021,1,1),MONTH(F283)=1),(NETWORKDAYS(Lister!$D$24,F283,Lister!$D$7:$D$13)-T283)*N283/NETWORKDAYS(Lister!$D$24,Lister!$E$24,Lister!$D$7:$D$13),IF(AND(E283&lt;DATE(2021,1,1),F283&gt;DATE(2021,1,31)),(NETWORKDAYS(Lister!$D$24,Lister!$E$24,Lister!$D$7:$D$13)-T283)*N283/NETWORKDAYS(Lister!$D$24,Lister!$E$24,Lister!$D$7:$D$13),IF(OR(AND(E283&lt;DATE(2021,1,1),F283&lt;DATE(2021,1,1)),E283&gt;DATE(2021,1,31)),0)))))),0),"")</f>
        <v/>
      </c>
      <c r="AB283" s="50" t="str">
        <f>IFERROR(MAX(IF(OR(O283="",P283="",Q283="",R283="",S283="",T283="",U283=""),"",IF(AND(MONTH(E283)=2,MONTH(F283)=2),(NETWORKDAYS(E283,F283,Lister!$D$7:$D$13)-U283)*N283/NETWORKDAYS(Lister!$D$25,Lister!$E$25,Lister!$D$7:$D$13),IF(AND(E283&lt;DATE(2021,2,1),MONTH(F283)=2),(NETWORKDAYS(Lister!$D$25,F283,Lister!$D$7:$D$13)-U283)*N283/NETWORKDAYS(Lister!$D$25,Lister!$E$25,Lister!$D$7:$D$13),IF(AND(E283&lt;DATE(2021,2,1),F283&lt;DATE(2021,2,1)),0)))),0),"")</f>
        <v/>
      </c>
      <c r="AC283" s="52" t="str">
        <f t="shared" si="23"/>
        <v/>
      </c>
    </row>
    <row r="284" spans="1:29" x14ac:dyDescent="0.35">
      <c r="A284" s="11" t="str">
        <f t="shared" si="24"/>
        <v/>
      </c>
      <c r="B284" s="33"/>
      <c r="C284" s="17"/>
      <c r="D284" s="18"/>
      <c r="E284" s="12"/>
      <c r="F284" s="12"/>
      <c r="G284" s="42" t="str">
        <f>IF(OR(E284="",F284=""),"",NETWORKDAYS(E284,F284,Lister!$D$7:$D$13))</f>
        <v/>
      </c>
      <c r="H284" s="14"/>
      <c r="I284" s="25" t="str">
        <f t="shared" si="20"/>
        <v/>
      </c>
      <c r="J284" s="47"/>
      <c r="K284" s="48"/>
      <c r="L284" s="15"/>
      <c r="M284" s="51" t="str">
        <f t="shared" si="21"/>
        <v/>
      </c>
      <c r="N284" s="49" t="str">
        <f t="shared" si="22"/>
        <v/>
      </c>
      <c r="O284" s="15"/>
      <c r="P284" s="15"/>
      <c r="Q284" s="15"/>
      <c r="R284" s="15"/>
      <c r="S284" s="15"/>
      <c r="T284" s="15"/>
      <c r="U284" s="15"/>
      <c r="V284" s="50" t="str">
        <f>IFERROR(MAX(IF(OR(O284="",P284="",Q284="",R284="",S284="",T284="",U284=""),"",IF(AND(MONTH(E284)=8,MONTH(F284)=8),(NETWORKDAYS(E284,F284,Lister!$D$7:$D$13)-O284)*N284/NETWORKDAYS(Lister!$D$19,Lister!$E$19,Lister!$D$7:$D$13),IF(AND(MONTH(E284)=8,F284&gt;DATE(2020,8,31)),(NETWORKDAYS(E284,Lister!$E$19,Lister!$D$7:$D$13)-O284)*N284/NETWORKDAYS(Lister!$D$19,Lister!$E$19,Lister!$D$7:$D$13),IF(E284&gt;DATE(2020,8,31),0)))),0),"")</f>
        <v/>
      </c>
      <c r="W284" s="50" t="str">
        <f>IFERROR(MAX(IF(OR(O284="",P284="",Q284="",R284="",S284="",T284="",U284=""),"",IF(AND(MONTH(E284)=9,MONTH(F284)=9),(NETWORKDAYS(E284,F284,Lister!$D$7:$D$13)-P284)*N284/NETWORKDAYS(Lister!$D$20,Lister!$E$20,Lister!$D$7:$D$13),IF(AND(MONTH(E284)=9,F284&gt;DATE(2020,9,30)),(NETWORKDAYS(E284,Lister!$E$20,Lister!$D$7:$D$13)-P284)*N284/NETWORKDAYS(Lister!$D$20,Lister!$E$20,Lister!$D$7:$D$13),IF(AND(E284&lt;DATE(2020,9,1),MONTH(F284)=9),(NETWORKDAYS(Lister!$D$20,F284,Lister!$D$7:$D$13)-P284)*N284/NETWORKDAYS(Lister!$D$20,Lister!$E$20,Lister!$D$7:$D$13),IF(AND(E284&lt;DATE(2020,9,1),F284&gt;DATE(2020,9,30)),(NETWORKDAYS(Lister!$D$20,Lister!$E$20,Lister!$D$7:$D$13)-P284)*N284/NETWORKDAYS(Lister!$D$20,Lister!$E$20,Lister!$D$7:$D$13),IF(OR(AND(E284&lt;DATE(2020,9,1),F284&lt;DATE(2020,9,1)),E284&gt;DATE(2020,9,30)),0)))))),0),"")</f>
        <v/>
      </c>
      <c r="X284" s="50" t="str">
        <f>IFERROR(MAX(IF(OR(O284="",P284="",Q284="",R284="",S284="",T284="",U284=""),"",IF(AND(MONTH(E284)=10,MONTH(F284)=10),(NETWORKDAYS(E284,F284,Lister!$D$7:$D$13)-Q284)*N284/NETWORKDAYS(Lister!$D$21,Lister!$E$21,Lister!$D$7:$D$13),IF(AND(MONTH(E284)=10,F284&gt;DATE(2020,10,31)),(NETWORKDAYS(E284,Lister!$E$21,Lister!$D$7:$D$13)-Q284)*N284/NETWORKDAYS(Lister!$D$21,Lister!$E$21,Lister!$D$7:$D$13),IF(AND(E284&lt;DATE(2020,10,1),MONTH(F284)=10),(NETWORKDAYS(Lister!$D$21,F284,Lister!$D$7:$D$13)-Q284)*N284/NETWORKDAYS(Lister!$D$21,Lister!$E$21,Lister!$D$7:$D$13),IF(AND(E284&lt;DATE(2020,31,1),F284&gt;DATE(2020,10,31)),(NETWORKDAYS(Lister!$D$21,Lister!$E$21,Lister!$D$7:$D$13)-Q284)*N284/NETWORKDAYS(Lister!$D$21,Lister!$E$21,Lister!$D$7:$D$13),IF(OR(AND(E284&lt;DATE(2020,10,1),F284&lt;DATE(2020,10,1)),E284&gt;DATE(2020,10,31)),0)))))),0),"")</f>
        <v/>
      </c>
      <c r="Y284" s="50" t="str">
        <f>IFERROR(MAX(IF(OR(O284="",P284="",Q284="",R284="",S284="",T284="",U284=""),"",IF(AND(MONTH(E284)=11,MONTH(F284)=11),(NETWORKDAYS(E284,F284,Lister!$D$7:$D$13)-R284)*N284/NETWORKDAYS(Lister!$D$22,Lister!$E$22,Lister!$D$7:$D$13),IF(AND(MONTH(E284)=11,F284&gt;DATE(2020,11,30)),(NETWORKDAYS(E284,Lister!$E$22,Lister!$D$7:$D$13)-R284)*N284/NETWORKDAYS(Lister!$D$22,Lister!$E$22,Lister!$D$7:$D$13),IF(AND(E284&lt;DATE(2020,11,1),MONTH(F284)=11),(NETWORKDAYS(Lister!$D$22,F284,Lister!$D$7:$D$13)-R284)*N284/NETWORKDAYS(Lister!$D$22,Lister!$E$22,Lister!$D$7:$D$13),IF(AND(E284&lt;DATE(2020,11,1),F284&gt;DATE(2020,11,30)),(NETWORKDAYS(Lister!$D$22,Lister!$E$22,Lister!$D$7:$D$13)-R284)*N284/NETWORKDAYS(Lister!$D$22,Lister!$E$22,Lister!$D$7:$D$13),IF(OR(AND(E284&lt;DATE(2020,11,1),F284&lt;DATE(2020,11,1)),E284&gt;DATE(2020,11,30)),0)))))),0),"")</f>
        <v/>
      </c>
      <c r="Z284" s="50" t="str">
        <f>IFERROR(MAX(IF(OR(O284="",P284="",Q284="",R284="",S284="",T284="",U284=""),"",IF(AND(MONTH(E284)=12,MONTH(F284)=12),(NETWORKDAYS(E284,F284,Lister!$D$7:$D$13)-S284)*N284/NETWORKDAYS(Lister!$D$23,Lister!$E$23,Lister!$D$7:$D$13),IF(AND(MONTH(E284)=12,F284&gt;DATE(2020,12,31)),(NETWORKDAYS(E284,Lister!$E$23,Lister!$D$7:$D$13)-S284)*N284/NETWORKDAYS(Lister!$D$23,Lister!$E$23,Lister!$D$7:$D$13),IF(AND(E284&lt;DATE(2020,12,1),MONTH(F284)=12),(NETWORKDAYS(Lister!$D$23,F284,Lister!$D$7:$D$13)-S284)*N284/NETWORKDAYS(Lister!$D$23,Lister!$E$23,Lister!$D$7:$D$13),IF(AND(E284&lt;DATE(2020,12,1),F284&gt;DATE(2020,12,31)),(NETWORKDAYS(Lister!$D$23,Lister!$E$23,Lister!$D$7:$D$13)-S284)*N284/NETWORKDAYS(Lister!$D$23,Lister!$E$23,Lister!$D$7:$D$13),IF(OR(AND(E284&lt;DATE(2020,12,1),F284&lt;DATE(2020,12,1)),E284&gt;DATE(2020,12,31)),0)))))),0),"")</f>
        <v/>
      </c>
      <c r="AA284" s="50" t="str">
        <f>IFERROR(MAX(IF(OR(O284="",P284="",Q284="",R284="",S284="",T284="",U284=""),"",IF(AND(MONTH(E284)=1,MONTH(F284)=1),(NETWORKDAYS(E284,F284,Lister!$D$7:$D$13)-T284)*N284/NETWORKDAYS(Lister!$D$24,Lister!$E$24,Lister!$D$7:$D$13),IF(AND(MONTH(E284)=1,F284&gt;DATE(2021,1,31)),(NETWORKDAYS(E284,Lister!$E$24,Lister!$D$7:$D$13)-T284)*N284/NETWORKDAYS(Lister!$D$24,Lister!$E$24,Lister!$D$7:$D$13),IF(AND(E284&lt;DATE(2021,1,1),MONTH(F284)=1),(NETWORKDAYS(Lister!$D$24,F284,Lister!$D$7:$D$13)-T284)*N284/NETWORKDAYS(Lister!$D$24,Lister!$E$24,Lister!$D$7:$D$13),IF(AND(E284&lt;DATE(2021,1,1),F284&gt;DATE(2021,1,31)),(NETWORKDAYS(Lister!$D$24,Lister!$E$24,Lister!$D$7:$D$13)-T284)*N284/NETWORKDAYS(Lister!$D$24,Lister!$E$24,Lister!$D$7:$D$13),IF(OR(AND(E284&lt;DATE(2021,1,1),F284&lt;DATE(2021,1,1)),E284&gt;DATE(2021,1,31)),0)))))),0),"")</f>
        <v/>
      </c>
      <c r="AB284" s="50" t="str">
        <f>IFERROR(MAX(IF(OR(O284="",P284="",Q284="",R284="",S284="",T284="",U284=""),"",IF(AND(MONTH(E284)=2,MONTH(F284)=2),(NETWORKDAYS(E284,F284,Lister!$D$7:$D$13)-U284)*N284/NETWORKDAYS(Lister!$D$25,Lister!$E$25,Lister!$D$7:$D$13),IF(AND(E284&lt;DATE(2021,2,1),MONTH(F284)=2),(NETWORKDAYS(Lister!$D$25,F284,Lister!$D$7:$D$13)-U284)*N284/NETWORKDAYS(Lister!$D$25,Lister!$E$25,Lister!$D$7:$D$13),IF(AND(E284&lt;DATE(2021,2,1),F284&lt;DATE(2021,2,1)),0)))),0),"")</f>
        <v/>
      </c>
      <c r="AC284" s="52" t="str">
        <f t="shared" si="23"/>
        <v/>
      </c>
    </row>
    <row r="285" spans="1:29" x14ac:dyDescent="0.35">
      <c r="A285" s="11" t="str">
        <f t="shared" si="24"/>
        <v/>
      </c>
      <c r="B285" s="33"/>
      <c r="C285" s="17"/>
      <c r="D285" s="18"/>
      <c r="E285" s="12"/>
      <c r="F285" s="12"/>
      <c r="G285" s="42" t="str">
        <f>IF(OR(E285="",F285=""),"",NETWORKDAYS(E285,F285,Lister!$D$7:$D$13))</f>
        <v/>
      </c>
      <c r="H285" s="14"/>
      <c r="I285" s="25" t="str">
        <f t="shared" si="20"/>
        <v/>
      </c>
      <c r="J285" s="47"/>
      <c r="K285" s="48"/>
      <c r="L285" s="15"/>
      <c r="M285" s="51" t="str">
        <f t="shared" si="21"/>
        <v/>
      </c>
      <c r="N285" s="49" t="str">
        <f t="shared" si="22"/>
        <v/>
      </c>
      <c r="O285" s="15"/>
      <c r="P285" s="15"/>
      <c r="Q285" s="15"/>
      <c r="R285" s="15"/>
      <c r="S285" s="15"/>
      <c r="T285" s="15"/>
      <c r="U285" s="15"/>
      <c r="V285" s="50" t="str">
        <f>IFERROR(MAX(IF(OR(O285="",P285="",Q285="",R285="",S285="",T285="",U285=""),"",IF(AND(MONTH(E285)=8,MONTH(F285)=8),(NETWORKDAYS(E285,F285,Lister!$D$7:$D$13)-O285)*N285/NETWORKDAYS(Lister!$D$19,Lister!$E$19,Lister!$D$7:$D$13),IF(AND(MONTH(E285)=8,F285&gt;DATE(2020,8,31)),(NETWORKDAYS(E285,Lister!$E$19,Lister!$D$7:$D$13)-O285)*N285/NETWORKDAYS(Lister!$D$19,Lister!$E$19,Lister!$D$7:$D$13),IF(E285&gt;DATE(2020,8,31),0)))),0),"")</f>
        <v/>
      </c>
      <c r="W285" s="50" t="str">
        <f>IFERROR(MAX(IF(OR(O285="",P285="",Q285="",R285="",S285="",T285="",U285=""),"",IF(AND(MONTH(E285)=9,MONTH(F285)=9),(NETWORKDAYS(E285,F285,Lister!$D$7:$D$13)-P285)*N285/NETWORKDAYS(Lister!$D$20,Lister!$E$20,Lister!$D$7:$D$13),IF(AND(MONTH(E285)=9,F285&gt;DATE(2020,9,30)),(NETWORKDAYS(E285,Lister!$E$20,Lister!$D$7:$D$13)-P285)*N285/NETWORKDAYS(Lister!$D$20,Lister!$E$20,Lister!$D$7:$D$13),IF(AND(E285&lt;DATE(2020,9,1),MONTH(F285)=9),(NETWORKDAYS(Lister!$D$20,F285,Lister!$D$7:$D$13)-P285)*N285/NETWORKDAYS(Lister!$D$20,Lister!$E$20,Lister!$D$7:$D$13),IF(AND(E285&lt;DATE(2020,9,1),F285&gt;DATE(2020,9,30)),(NETWORKDAYS(Lister!$D$20,Lister!$E$20,Lister!$D$7:$D$13)-P285)*N285/NETWORKDAYS(Lister!$D$20,Lister!$E$20,Lister!$D$7:$D$13),IF(OR(AND(E285&lt;DATE(2020,9,1),F285&lt;DATE(2020,9,1)),E285&gt;DATE(2020,9,30)),0)))))),0),"")</f>
        <v/>
      </c>
      <c r="X285" s="50" t="str">
        <f>IFERROR(MAX(IF(OR(O285="",P285="",Q285="",R285="",S285="",T285="",U285=""),"",IF(AND(MONTH(E285)=10,MONTH(F285)=10),(NETWORKDAYS(E285,F285,Lister!$D$7:$D$13)-Q285)*N285/NETWORKDAYS(Lister!$D$21,Lister!$E$21,Lister!$D$7:$D$13),IF(AND(MONTH(E285)=10,F285&gt;DATE(2020,10,31)),(NETWORKDAYS(E285,Lister!$E$21,Lister!$D$7:$D$13)-Q285)*N285/NETWORKDAYS(Lister!$D$21,Lister!$E$21,Lister!$D$7:$D$13),IF(AND(E285&lt;DATE(2020,10,1),MONTH(F285)=10),(NETWORKDAYS(Lister!$D$21,F285,Lister!$D$7:$D$13)-Q285)*N285/NETWORKDAYS(Lister!$D$21,Lister!$E$21,Lister!$D$7:$D$13),IF(AND(E285&lt;DATE(2020,31,1),F285&gt;DATE(2020,10,31)),(NETWORKDAYS(Lister!$D$21,Lister!$E$21,Lister!$D$7:$D$13)-Q285)*N285/NETWORKDAYS(Lister!$D$21,Lister!$E$21,Lister!$D$7:$D$13),IF(OR(AND(E285&lt;DATE(2020,10,1),F285&lt;DATE(2020,10,1)),E285&gt;DATE(2020,10,31)),0)))))),0),"")</f>
        <v/>
      </c>
      <c r="Y285" s="50" t="str">
        <f>IFERROR(MAX(IF(OR(O285="",P285="",Q285="",R285="",S285="",T285="",U285=""),"",IF(AND(MONTH(E285)=11,MONTH(F285)=11),(NETWORKDAYS(E285,F285,Lister!$D$7:$D$13)-R285)*N285/NETWORKDAYS(Lister!$D$22,Lister!$E$22,Lister!$D$7:$D$13),IF(AND(MONTH(E285)=11,F285&gt;DATE(2020,11,30)),(NETWORKDAYS(E285,Lister!$E$22,Lister!$D$7:$D$13)-R285)*N285/NETWORKDAYS(Lister!$D$22,Lister!$E$22,Lister!$D$7:$D$13),IF(AND(E285&lt;DATE(2020,11,1),MONTH(F285)=11),(NETWORKDAYS(Lister!$D$22,F285,Lister!$D$7:$D$13)-R285)*N285/NETWORKDAYS(Lister!$D$22,Lister!$E$22,Lister!$D$7:$D$13),IF(AND(E285&lt;DATE(2020,11,1),F285&gt;DATE(2020,11,30)),(NETWORKDAYS(Lister!$D$22,Lister!$E$22,Lister!$D$7:$D$13)-R285)*N285/NETWORKDAYS(Lister!$D$22,Lister!$E$22,Lister!$D$7:$D$13),IF(OR(AND(E285&lt;DATE(2020,11,1),F285&lt;DATE(2020,11,1)),E285&gt;DATE(2020,11,30)),0)))))),0),"")</f>
        <v/>
      </c>
      <c r="Z285" s="50" t="str">
        <f>IFERROR(MAX(IF(OR(O285="",P285="",Q285="",R285="",S285="",T285="",U285=""),"",IF(AND(MONTH(E285)=12,MONTH(F285)=12),(NETWORKDAYS(E285,F285,Lister!$D$7:$D$13)-S285)*N285/NETWORKDAYS(Lister!$D$23,Lister!$E$23,Lister!$D$7:$D$13),IF(AND(MONTH(E285)=12,F285&gt;DATE(2020,12,31)),(NETWORKDAYS(E285,Lister!$E$23,Lister!$D$7:$D$13)-S285)*N285/NETWORKDAYS(Lister!$D$23,Lister!$E$23,Lister!$D$7:$D$13),IF(AND(E285&lt;DATE(2020,12,1),MONTH(F285)=12),(NETWORKDAYS(Lister!$D$23,F285,Lister!$D$7:$D$13)-S285)*N285/NETWORKDAYS(Lister!$D$23,Lister!$E$23,Lister!$D$7:$D$13),IF(AND(E285&lt;DATE(2020,12,1),F285&gt;DATE(2020,12,31)),(NETWORKDAYS(Lister!$D$23,Lister!$E$23,Lister!$D$7:$D$13)-S285)*N285/NETWORKDAYS(Lister!$D$23,Lister!$E$23,Lister!$D$7:$D$13),IF(OR(AND(E285&lt;DATE(2020,12,1),F285&lt;DATE(2020,12,1)),E285&gt;DATE(2020,12,31)),0)))))),0),"")</f>
        <v/>
      </c>
      <c r="AA285" s="50" t="str">
        <f>IFERROR(MAX(IF(OR(O285="",P285="",Q285="",R285="",S285="",T285="",U285=""),"",IF(AND(MONTH(E285)=1,MONTH(F285)=1),(NETWORKDAYS(E285,F285,Lister!$D$7:$D$13)-T285)*N285/NETWORKDAYS(Lister!$D$24,Lister!$E$24,Lister!$D$7:$D$13),IF(AND(MONTH(E285)=1,F285&gt;DATE(2021,1,31)),(NETWORKDAYS(E285,Lister!$E$24,Lister!$D$7:$D$13)-T285)*N285/NETWORKDAYS(Lister!$D$24,Lister!$E$24,Lister!$D$7:$D$13),IF(AND(E285&lt;DATE(2021,1,1),MONTH(F285)=1),(NETWORKDAYS(Lister!$D$24,F285,Lister!$D$7:$D$13)-T285)*N285/NETWORKDAYS(Lister!$D$24,Lister!$E$24,Lister!$D$7:$D$13),IF(AND(E285&lt;DATE(2021,1,1),F285&gt;DATE(2021,1,31)),(NETWORKDAYS(Lister!$D$24,Lister!$E$24,Lister!$D$7:$D$13)-T285)*N285/NETWORKDAYS(Lister!$D$24,Lister!$E$24,Lister!$D$7:$D$13),IF(OR(AND(E285&lt;DATE(2021,1,1),F285&lt;DATE(2021,1,1)),E285&gt;DATE(2021,1,31)),0)))))),0),"")</f>
        <v/>
      </c>
      <c r="AB285" s="50" t="str">
        <f>IFERROR(MAX(IF(OR(O285="",P285="",Q285="",R285="",S285="",T285="",U285=""),"",IF(AND(MONTH(E285)=2,MONTH(F285)=2),(NETWORKDAYS(E285,F285,Lister!$D$7:$D$13)-U285)*N285/NETWORKDAYS(Lister!$D$25,Lister!$E$25,Lister!$D$7:$D$13),IF(AND(E285&lt;DATE(2021,2,1),MONTH(F285)=2),(NETWORKDAYS(Lister!$D$25,F285,Lister!$D$7:$D$13)-U285)*N285/NETWORKDAYS(Lister!$D$25,Lister!$E$25,Lister!$D$7:$D$13),IF(AND(E285&lt;DATE(2021,2,1),F285&lt;DATE(2021,2,1)),0)))),0),"")</f>
        <v/>
      </c>
      <c r="AC285" s="52" t="str">
        <f t="shared" si="23"/>
        <v/>
      </c>
    </row>
    <row r="286" spans="1:29" x14ac:dyDescent="0.35">
      <c r="A286" s="11" t="str">
        <f t="shared" si="24"/>
        <v/>
      </c>
      <c r="B286" s="33"/>
      <c r="C286" s="17"/>
      <c r="D286" s="18"/>
      <c r="E286" s="12"/>
      <c r="F286" s="12"/>
      <c r="G286" s="42" t="str">
        <f>IF(OR(E286="",F286=""),"",NETWORKDAYS(E286,F286,Lister!$D$7:$D$13))</f>
        <v/>
      </c>
      <c r="H286" s="14"/>
      <c r="I286" s="25" t="str">
        <f t="shared" si="20"/>
        <v/>
      </c>
      <c r="J286" s="47"/>
      <c r="K286" s="48"/>
      <c r="L286" s="15"/>
      <c r="M286" s="51" t="str">
        <f t="shared" si="21"/>
        <v/>
      </c>
      <c r="N286" s="49" t="str">
        <f t="shared" si="22"/>
        <v/>
      </c>
      <c r="O286" s="15"/>
      <c r="P286" s="15"/>
      <c r="Q286" s="15"/>
      <c r="R286" s="15"/>
      <c r="S286" s="15"/>
      <c r="T286" s="15"/>
      <c r="U286" s="15"/>
      <c r="V286" s="50" t="str">
        <f>IFERROR(MAX(IF(OR(O286="",P286="",Q286="",R286="",S286="",T286="",U286=""),"",IF(AND(MONTH(E286)=8,MONTH(F286)=8),(NETWORKDAYS(E286,F286,Lister!$D$7:$D$13)-O286)*N286/NETWORKDAYS(Lister!$D$19,Lister!$E$19,Lister!$D$7:$D$13),IF(AND(MONTH(E286)=8,F286&gt;DATE(2020,8,31)),(NETWORKDAYS(E286,Lister!$E$19,Lister!$D$7:$D$13)-O286)*N286/NETWORKDAYS(Lister!$D$19,Lister!$E$19,Lister!$D$7:$D$13),IF(E286&gt;DATE(2020,8,31),0)))),0),"")</f>
        <v/>
      </c>
      <c r="W286" s="50" t="str">
        <f>IFERROR(MAX(IF(OR(O286="",P286="",Q286="",R286="",S286="",T286="",U286=""),"",IF(AND(MONTH(E286)=9,MONTH(F286)=9),(NETWORKDAYS(E286,F286,Lister!$D$7:$D$13)-P286)*N286/NETWORKDAYS(Lister!$D$20,Lister!$E$20,Lister!$D$7:$D$13),IF(AND(MONTH(E286)=9,F286&gt;DATE(2020,9,30)),(NETWORKDAYS(E286,Lister!$E$20,Lister!$D$7:$D$13)-P286)*N286/NETWORKDAYS(Lister!$D$20,Lister!$E$20,Lister!$D$7:$D$13),IF(AND(E286&lt;DATE(2020,9,1),MONTH(F286)=9),(NETWORKDAYS(Lister!$D$20,F286,Lister!$D$7:$D$13)-P286)*N286/NETWORKDAYS(Lister!$D$20,Lister!$E$20,Lister!$D$7:$D$13),IF(AND(E286&lt;DATE(2020,9,1),F286&gt;DATE(2020,9,30)),(NETWORKDAYS(Lister!$D$20,Lister!$E$20,Lister!$D$7:$D$13)-P286)*N286/NETWORKDAYS(Lister!$D$20,Lister!$E$20,Lister!$D$7:$D$13),IF(OR(AND(E286&lt;DATE(2020,9,1),F286&lt;DATE(2020,9,1)),E286&gt;DATE(2020,9,30)),0)))))),0),"")</f>
        <v/>
      </c>
      <c r="X286" s="50" t="str">
        <f>IFERROR(MAX(IF(OR(O286="",P286="",Q286="",R286="",S286="",T286="",U286=""),"",IF(AND(MONTH(E286)=10,MONTH(F286)=10),(NETWORKDAYS(E286,F286,Lister!$D$7:$D$13)-Q286)*N286/NETWORKDAYS(Lister!$D$21,Lister!$E$21,Lister!$D$7:$D$13),IF(AND(MONTH(E286)=10,F286&gt;DATE(2020,10,31)),(NETWORKDAYS(E286,Lister!$E$21,Lister!$D$7:$D$13)-Q286)*N286/NETWORKDAYS(Lister!$D$21,Lister!$E$21,Lister!$D$7:$D$13),IF(AND(E286&lt;DATE(2020,10,1),MONTH(F286)=10),(NETWORKDAYS(Lister!$D$21,F286,Lister!$D$7:$D$13)-Q286)*N286/NETWORKDAYS(Lister!$D$21,Lister!$E$21,Lister!$D$7:$D$13),IF(AND(E286&lt;DATE(2020,31,1),F286&gt;DATE(2020,10,31)),(NETWORKDAYS(Lister!$D$21,Lister!$E$21,Lister!$D$7:$D$13)-Q286)*N286/NETWORKDAYS(Lister!$D$21,Lister!$E$21,Lister!$D$7:$D$13),IF(OR(AND(E286&lt;DATE(2020,10,1),F286&lt;DATE(2020,10,1)),E286&gt;DATE(2020,10,31)),0)))))),0),"")</f>
        <v/>
      </c>
      <c r="Y286" s="50" t="str">
        <f>IFERROR(MAX(IF(OR(O286="",P286="",Q286="",R286="",S286="",T286="",U286=""),"",IF(AND(MONTH(E286)=11,MONTH(F286)=11),(NETWORKDAYS(E286,F286,Lister!$D$7:$D$13)-R286)*N286/NETWORKDAYS(Lister!$D$22,Lister!$E$22,Lister!$D$7:$D$13),IF(AND(MONTH(E286)=11,F286&gt;DATE(2020,11,30)),(NETWORKDAYS(E286,Lister!$E$22,Lister!$D$7:$D$13)-R286)*N286/NETWORKDAYS(Lister!$D$22,Lister!$E$22,Lister!$D$7:$D$13),IF(AND(E286&lt;DATE(2020,11,1),MONTH(F286)=11),(NETWORKDAYS(Lister!$D$22,F286,Lister!$D$7:$D$13)-R286)*N286/NETWORKDAYS(Lister!$D$22,Lister!$E$22,Lister!$D$7:$D$13),IF(AND(E286&lt;DATE(2020,11,1),F286&gt;DATE(2020,11,30)),(NETWORKDAYS(Lister!$D$22,Lister!$E$22,Lister!$D$7:$D$13)-R286)*N286/NETWORKDAYS(Lister!$D$22,Lister!$E$22,Lister!$D$7:$D$13),IF(OR(AND(E286&lt;DATE(2020,11,1),F286&lt;DATE(2020,11,1)),E286&gt;DATE(2020,11,30)),0)))))),0),"")</f>
        <v/>
      </c>
      <c r="Z286" s="50" t="str">
        <f>IFERROR(MAX(IF(OR(O286="",P286="",Q286="",R286="",S286="",T286="",U286=""),"",IF(AND(MONTH(E286)=12,MONTH(F286)=12),(NETWORKDAYS(E286,F286,Lister!$D$7:$D$13)-S286)*N286/NETWORKDAYS(Lister!$D$23,Lister!$E$23,Lister!$D$7:$D$13),IF(AND(MONTH(E286)=12,F286&gt;DATE(2020,12,31)),(NETWORKDAYS(E286,Lister!$E$23,Lister!$D$7:$D$13)-S286)*N286/NETWORKDAYS(Lister!$D$23,Lister!$E$23,Lister!$D$7:$D$13),IF(AND(E286&lt;DATE(2020,12,1),MONTH(F286)=12),(NETWORKDAYS(Lister!$D$23,F286,Lister!$D$7:$D$13)-S286)*N286/NETWORKDAYS(Lister!$D$23,Lister!$E$23,Lister!$D$7:$D$13),IF(AND(E286&lt;DATE(2020,12,1),F286&gt;DATE(2020,12,31)),(NETWORKDAYS(Lister!$D$23,Lister!$E$23,Lister!$D$7:$D$13)-S286)*N286/NETWORKDAYS(Lister!$D$23,Lister!$E$23,Lister!$D$7:$D$13),IF(OR(AND(E286&lt;DATE(2020,12,1),F286&lt;DATE(2020,12,1)),E286&gt;DATE(2020,12,31)),0)))))),0),"")</f>
        <v/>
      </c>
      <c r="AA286" s="50" t="str">
        <f>IFERROR(MAX(IF(OR(O286="",P286="",Q286="",R286="",S286="",T286="",U286=""),"",IF(AND(MONTH(E286)=1,MONTH(F286)=1),(NETWORKDAYS(E286,F286,Lister!$D$7:$D$13)-T286)*N286/NETWORKDAYS(Lister!$D$24,Lister!$E$24,Lister!$D$7:$D$13),IF(AND(MONTH(E286)=1,F286&gt;DATE(2021,1,31)),(NETWORKDAYS(E286,Lister!$E$24,Lister!$D$7:$D$13)-T286)*N286/NETWORKDAYS(Lister!$D$24,Lister!$E$24,Lister!$D$7:$D$13),IF(AND(E286&lt;DATE(2021,1,1),MONTH(F286)=1),(NETWORKDAYS(Lister!$D$24,F286,Lister!$D$7:$D$13)-T286)*N286/NETWORKDAYS(Lister!$D$24,Lister!$E$24,Lister!$D$7:$D$13),IF(AND(E286&lt;DATE(2021,1,1),F286&gt;DATE(2021,1,31)),(NETWORKDAYS(Lister!$D$24,Lister!$E$24,Lister!$D$7:$D$13)-T286)*N286/NETWORKDAYS(Lister!$D$24,Lister!$E$24,Lister!$D$7:$D$13),IF(OR(AND(E286&lt;DATE(2021,1,1),F286&lt;DATE(2021,1,1)),E286&gt;DATE(2021,1,31)),0)))))),0),"")</f>
        <v/>
      </c>
      <c r="AB286" s="50" t="str">
        <f>IFERROR(MAX(IF(OR(O286="",P286="",Q286="",R286="",S286="",T286="",U286=""),"",IF(AND(MONTH(E286)=2,MONTH(F286)=2),(NETWORKDAYS(E286,F286,Lister!$D$7:$D$13)-U286)*N286/NETWORKDAYS(Lister!$D$25,Lister!$E$25,Lister!$D$7:$D$13),IF(AND(E286&lt;DATE(2021,2,1),MONTH(F286)=2),(NETWORKDAYS(Lister!$D$25,F286,Lister!$D$7:$D$13)-U286)*N286/NETWORKDAYS(Lister!$D$25,Lister!$E$25,Lister!$D$7:$D$13),IF(AND(E286&lt;DATE(2021,2,1),F286&lt;DATE(2021,2,1)),0)))),0),"")</f>
        <v/>
      </c>
      <c r="AC286" s="52" t="str">
        <f t="shared" si="23"/>
        <v/>
      </c>
    </row>
    <row r="287" spans="1:29" x14ac:dyDescent="0.35">
      <c r="A287" s="11" t="str">
        <f t="shared" si="24"/>
        <v/>
      </c>
      <c r="B287" s="33"/>
      <c r="C287" s="17"/>
      <c r="D287" s="18"/>
      <c r="E287" s="12"/>
      <c r="F287" s="12"/>
      <c r="G287" s="42" t="str">
        <f>IF(OR(E287="",F287=""),"",NETWORKDAYS(E287,F287,Lister!$D$7:$D$13))</f>
        <v/>
      </c>
      <c r="H287" s="14"/>
      <c r="I287" s="25" t="str">
        <f t="shared" si="20"/>
        <v/>
      </c>
      <c r="J287" s="47"/>
      <c r="K287" s="48"/>
      <c r="L287" s="15"/>
      <c r="M287" s="51" t="str">
        <f t="shared" si="21"/>
        <v/>
      </c>
      <c r="N287" s="49" t="str">
        <f t="shared" si="22"/>
        <v/>
      </c>
      <c r="O287" s="15"/>
      <c r="P287" s="15"/>
      <c r="Q287" s="15"/>
      <c r="R287" s="15"/>
      <c r="S287" s="15"/>
      <c r="T287" s="15"/>
      <c r="U287" s="15"/>
      <c r="V287" s="50" t="str">
        <f>IFERROR(MAX(IF(OR(O287="",P287="",Q287="",R287="",S287="",T287="",U287=""),"",IF(AND(MONTH(E287)=8,MONTH(F287)=8),(NETWORKDAYS(E287,F287,Lister!$D$7:$D$13)-O287)*N287/NETWORKDAYS(Lister!$D$19,Lister!$E$19,Lister!$D$7:$D$13),IF(AND(MONTH(E287)=8,F287&gt;DATE(2020,8,31)),(NETWORKDAYS(E287,Lister!$E$19,Lister!$D$7:$D$13)-O287)*N287/NETWORKDAYS(Lister!$D$19,Lister!$E$19,Lister!$D$7:$D$13),IF(E287&gt;DATE(2020,8,31),0)))),0),"")</f>
        <v/>
      </c>
      <c r="W287" s="50" t="str">
        <f>IFERROR(MAX(IF(OR(O287="",P287="",Q287="",R287="",S287="",T287="",U287=""),"",IF(AND(MONTH(E287)=9,MONTH(F287)=9),(NETWORKDAYS(E287,F287,Lister!$D$7:$D$13)-P287)*N287/NETWORKDAYS(Lister!$D$20,Lister!$E$20,Lister!$D$7:$D$13),IF(AND(MONTH(E287)=9,F287&gt;DATE(2020,9,30)),(NETWORKDAYS(E287,Lister!$E$20,Lister!$D$7:$D$13)-P287)*N287/NETWORKDAYS(Lister!$D$20,Lister!$E$20,Lister!$D$7:$D$13),IF(AND(E287&lt;DATE(2020,9,1),MONTH(F287)=9),(NETWORKDAYS(Lister!$D$20,F287,Lister!$D$7:$D$13)-P287)*N287/NETWORKDAYS(Lister!$D$20,Lister!$E$20,Lister!$D$7:$D$13),IF(AND(E287&lt;DATE(2020,9,1),F287&gt;DATE(2020,9,30)),(NETWORKDAYS(Lister!$D$20,Lister!$E$20,Lister!$D$7:$D$13)-P287)*N287/NETWORKDAYS(Lister!$D$20,Lister!$E$20,Lister!$D$7:$D$13),IF(OR(AND(E287&lt;DATE(2020,9,1),F287&lt;DATE(2020,9,1)),E287&gt;DATE(2020,9,30)),0)))))),0),"")</f>
        <v/>
      </c>
      <c r="X287" s="50" t="str">
        <f>IFERROR(MAX(IF(OR(O287="",P287="",Q287="",R287="",S287="",T287="",U287=""),"",IF(AND(MONTH(E287)=10,MONTH(F287)=10),(NETWORKDAYS(E287,F287,Lister!$D$7:$D$13)-Q287)*N287/NETWORKDAYS(Lister!$D$21,Lister!$E$21,Lister!$D$7:$D$13),IF(AND(MONTH(E287)=10,F287&gt;DATE(2020,10,31)),(NETWORKDAYS(E287,Lister!$E$21,Lister!$D$7:$D$13)-Q287)*N287/NETWORKDAYS(Lister!$D$21,Lister!$E$21,Lister!$D$7:$D$13),IF(AND(E287&lt;DATE(2020,10,1),MONTH(F287)=10),(NETWORKDAYS(Lister!$D$21,F287,Lister!$D$7:$D$13)-Q287)*N287/NETWORKDAYS(Lister!$D$21,Lister!$E$21,Lister!$D$7:$D$13),IF(AND(E287&lt;DATE(2020,31,1),F287&gt;DATE(2020,10,31)),(NETWORKDAYS(Lister!$D$21,Lister!$E$21,Lister!$D$7:$D$13)-Q287)*N287/NETWORKDAYS(Lister!$D$21,Lister!$E$21,Lister!$D$7:$D$13),IF(OR(AND(E287&lt;DATE(2020,10,1),F287&lt;DATE(2020,10,1)),E287&gt;DATE(2020,10,31)),0)))))),0),"")</f>
        <v/>
      </c>
      <c r="Y287" s="50" t="str">
        <f>IFERROR(MAX(IF(OR(O287="",P287="",Q287="",R287="",S287="",T287="",U287=""),"",IF(AND(MONTH(E287)=11,MONTH(F287)=11),(NETWORKDAYS(E287,F287,Lister!$D$7:$D$13)-R287)*N287/NETWORKDAYS(Lister!$D$22,Lister!$E$22,Lister!$D$7:$D$13),IF(AND(MONTH(E287)=11,F287&gt;DATE(2020,11,30)),(NETWORKDAYS(E287,Lister!$E$22,Lister!$D$7:$D$13)-R287)*N287/NETWORKDAYS(Lister!$D$22,Lister!$E$22,Lister!$D$7:$D$13),IF(AND(E287&lt;DATE(2020,11,1),MONTH(F287)=11),(NETWORKDAYS(Lister!$D$22,F287,Lister!$D$7:$D$13)-R287)*N287/NETWORKDAYS(Lister!$D$22,Lister!$E$22,Lister!$D$7:$D$13),IF(AND(E287&lt;DATE(2020,11,1),F287&gt;DATE(2020,11,30)),(NETWORKDAYS(Lister!$D$22,Lister!$E$22,Lister!$D$7:$D$13)-R287)*N287/NETWORKDAYS(Lister!$D$22,Lister!$E$22,Lister!$D$7:$D$13),IF(OR(AND(E287&lt;DATE(2020,11,1),F287&lt;DATE(2020,11,1)),E287&gt;DATE(2020,11,30)),0)))))),0),"")</f>
        <v/>
      </c>
      <c r="Z287" s="50" t="str">
        <f>IFERROR(MAX(IF(OR(O287="",P287="",Q287="",R287="",S287="",T287="",U287=""),"",IF(AND(MONTH(E287)=12,MONTH(F287)=12),(NETWORKDAYS(E287,F287,Lister!$D$7:$D$13)-S287)*N287/NETWORKDAYS(Lister!$D$23,Lister!$E$23,Lister!$D$7:$D$13),IF(AND(MONTH(E287)=12,F287&gt;DATE(2020,12,31)),(NETWORKDAYS(E287,Lister!$E$23,Lister!$D$7:$D$13)-S287)*N287/NETWORKDAYS(Lister!$D$23,Lister!$E$23,Lister!$D$7:$D$13),IF(AND(E287&lt;DATE(2020,12,1),MONTH(F287)=12),(NETWORKDAYS(Lister!$D$23,F287,Lister!$D$7:$D$13)-S287)*N287/NETWORKDAYS(Lister!$D$23,Lister!$E$23,Lister!$D$7:$D$13),IF(AND(E287&lt;DATE(2020,12,1),F287&gt;DATE(2020,12,31)),(NETWORKDAYS(Lister!$D$23,Lister!$E$23,Lister!$D$7:$D$13)-S287)*N287/NETWORKDAYS(Lister!$D$23,Lister!$E$23,Lister!$D$7:$D$13),IF(OR(AND(E287&lt;DATE(2020,12,1),F287&lt;DATE(2020,12,1)),E287&gt;DATE(2020,12,31)),0)))))),0),"")</f>
        <v/>
      </c>
      <c r="AA287" s="50" t="str">
        <f>IFERROR(MAX(IF(OR(O287="",P287="",Q287="",R287="",S287="",T287="",U287=""),"",IF(AND(MONTH(E287)=1,MONTH(F287)=1),(NETWORKDAYS(E287,F287,Lister!$D$7:$D$13)-T287)*N287/NETWORKDAYS(Lister!$D$24,Lister!$E$24,Lister!$D$7:$D$13),IF(AND(MONTH(E287)=1,F287&gt;DATE(2021,1,31)),(NETWORKDAYS(E287,Lister!$E$24,Lister!$D$7:$D$13)-T287)*N287/NETWORKDAYS(Lister!$D$24,Lister!$E$24,Lister!$D$7:$D$13),IF(AND(E287&lt;DATE(2021,1,1),MONTH(F287)=1),(NETWORKDAYS(Lister!$D$24,F287,Lister!$D$7:$D$13)-T287)*N287/NETWORKDAYS(Lister!$D$24,Lister!$E$24,Lister!$D$7:$D$13),IF(AND(E287&lt;DATE(2021,1,1),F287&gt;DATE(2021,1,31)),(NETWORKDAYS(Lister!$D$24,Lister!$E$24,Lister!$D$7:$D$13)-T287)*N287/NETWORKDAYS(Lister!$D$24,Lister!$E$24,Lister!$D$7:$D$13),IF(OR(AND(E287&lt;DATE(2021,1,1),F287&lt;DATE(2021,1,1)),E287&gt;DATE(2021,1,31)),0)))))),0),"")</f>
        <v/>
      </c>
      <c r="AB287" s="50" t="str">
        <f>IFERROR(MAX(IF(OR(O287="",P287="",Q287="",R287="",S287="",T287="",U287=""),"",IF(AND(MONTH(E287)=2,MONTH(F287)=2),(NETWORKDAYS(E287,F287,Lister!$D$7:$D$13)-U287)*N287/NETWORKDAYS(Lister!$D$25,Lister!$E$25,Lister!$D$7:$D$13),IF(AND(E287&lt;DATE(2021,2,1),MONTH(F287)=2),(NETWORKDAYS(Lister!$D$25,F287,Lister!$D$7:$D$13)-U287)*N287/NETWORKDAYS(Lister!$D$25,Lister!$E$25,Lister!$D$7:$D$13),IF(AND(E287&lt;DATE(2021,2,1),F287&lt;DATE(2021,2,1)),0)))),0),"")</f>
        <v/>
      </c>
      <c r="AC287" s="52" t="str">
        <f t="shared" si="23"/>
        <v/>
      </c>
    </row>
    <row r="288" spans="1:29" x14ac:dyDescent="0.35">
      <c r="A288" s="11" t="str">
        <f t="shared" si="24"/>
        <v/>
      </c>
      <c r="B288" s="33"/>
      <c r="C288" s="17"/>
      <c r="D288" s="18"/>
      <c r="E288" s="12"/>
      <c r="F288" s="12"/>
      <c r="G288" s="42" t="str">
        <f>IF(OR(E288="",F288=""),"",NETWORKDAYS(E288,F288,Lister!$D$7:$D$13))</f>
        <v/>
      </c>
      <c r="H288" s="14"/>
      <c r="I288" s="25" t="str">
        <f t="shared" si="20"/>
        <v/>
      </c>
      <c r="J288" s="47"/>
      <c r="K288" s="48"/>
      <c r="L288" s="15"/>
      <c r="M288" s="51" t="str">
        <f t="shared" si="21"/>
        <v/>
      </c>
      <c r="N288" s="49" t="str">
        <f t="shared" si="22"/>
        <v/>
      </c>
      <c r="O288" s="15"/>
      <c r="P288" s="15"/>
      <c r="Q288" s="15"/>
      <c r="R288" s="15"/>
      <c r="S288" s="15"/>
      <c r="T288" s="15"/>
      <c r="U288" s="15"/>
      <c r="V288" s="50" t="str">
        <f>IFERROR(MAX(IF(OR(O288="",P288="",Q288="",R288="",S288="",T288="",U288=""),"",IF(AND(MONTH(E288)=8,MONTH(F288)=8),(NETWORKDAYS(E288,F288,Lister!$D$7:$D$13)-O288)*N288/NETWORKDAYS(Lister!$D$19,Lister!$E$19,Lister!$D$7:$D$13),IF(AND(MONTH(E288)=8,F288&gt;DATE(2020,8,31)),(NETWORKDAYS(E288,Lister!$E$19,Lister!$D$7:$D$13)-O288)*N288/NETWORKDAYS(Lister!$D$19,Lister!$E$19,Lister!$D$7:$D$13),IF(E288&gt;DATE(2020,8,31),0)))),0),"")</f>
        <v/>
      </c>
      <c r="W288" s="50" t="str">
        <f>IFERROR(MAX(IF(OR(O288="",P288="",Q288="",R288="",S288="",T288="",U288=""),"",IF(AND(MONTH(E288)=9,MONTH(F288)=9),(NETWORKDAYS(E288,F288,Lister!$D$7:$D$13)-P288)*N288/NETWORKDAYS(Lister!$D$20,Lister!$E$20,Lister!$D$7:$D$13),IF(AND(MONTH(E288)=9,F288&gt;DATE(2020,9,30)),(NETWORKDAYS(E288,Lister!$E$20,Lister!$D$7:$D$13)-P288)*N288/NETWORKDAYS(Lister!$D$20,Lister!$E$20,Lister!$D$7:$D$13),IF(AND(E288&lt;DATE(2020,9,1),MONTH(F288)=9),(NETWORKDAYS(Lister!$D$20,F288,Lister!$D$7:$D$13)-P288)*N288/NETWORKDAYS(Lister!$D$20,Lister!$E$20,Lister!$D$7:$D$13),IF(AND(E288&lt;DATE(2020,9,1),F288&gt;DATE(2020,9,30)),(NETWORKDAYS(Lister!$D$20,Lister!$E$20,Lister!$D$7:$D$13)-P288)*N288/NETWORKDAYS(Lister!$D$20,Lister!$E$20,Lister!$D$7:$D$13),IF(OR(AND(E288&lt;DATE(2020,9,1),F288&lt;DATE(2020,9,1)),E288&gt;DATE(2020,9,30)),0)))))),0),"")</f>
        <v/>
      </c>
      <c r="X288" s="50" t="str">
        <f>IFERROR(MAX(IF(OR(O288="",P288="",Q288="",R288="",S288="",T288="",U288=""),"",IF(AND(MONTH(E288)=10,MONTH(F288)=10),(NETWORKDAYS(E288,F288,Lister!$D$7:$D$13)-Q288)*N288/NETWORKDAYS(Lister!$D$21,Lister!$E$21,Lister!$D$7:$D$13),IF(AND(MONTH(E288)=10,F288&gt;DATE(2020,10,31)),(NETWORKDAYS(E288,Lister!$E$21,Lister!$D$7:$D$13)-Q288)*N288/NETWORKDAYS(Lister!$D$21,Lister!$E$21,Lister!$D$7:$D$13),IF(AND(E288&lt;DATE(2020,10,1),MONTH(F288)=10),(NETWORKDAYS(Lister!$D$21,F288,Lister!$D$7:$D$13)-Q288)*N288/NETWORKDAYS(Lister!$D$21,Lister!$E$21,Lister!$D$7:$D$13),IF(AND(E288&lt;DATE(2020,31,1),F288&gt;DATE(2020,10,31)),(NETWORKDAYS(Lister!$D$21,Lister!$E$21,Lister!$D$7:$D$13)-Q288)*N288/NETWORKDAYS(Lister!$D$21,Lister!$E$21,Lister!$D$7:$D$13),IF(OR(AND(E288&lt;DATE(2020,10,1),F288&lt;DATE(2020,10,1)),E288&gt;DATE(2020,10,31)),0)))))),0),"")</f>
        <v/>
      </c>
      <c r="Y288" s="50" t="str">
        <f>IFERROR(MAX(IF(OR(O288="",P288="",Q288="",R288="",S288="",T288="",U288=""),"",IF(AND(MONTH(E288)=11,MONTH(F288)=11),(NETWORKDAYS(E288,F288,Lister!$D$7:$D$13)-R288)*N288/NETWORKDAYS(Lister!$D$22,Lister!$E$22,Lister!$D$7:$D$13),IF(AND(MONTH(E288)=11,F288&gt;DATE(2020,11,30)),(NETWORKDAYS(E288,Lister!$E$22,Lister!$D$7:$D$13)-R288)*N288/NETWORKDAYS(Lister!$D$22,Lister!$E$22,Lister!$D$7:$D$13),IF(AND(E288&lt;DATE(2020,11,1),MONTH(F288)=11),(NETWORKDAYS(Lister!$D$22,F288,Lister!$D$7:$D$13)-R288)*N288/NETWORKDAYS(Lister!$D$22,Lister!$E$22,Lister!$D$7:$D$13),IF(AND(E288&lt;DATE(2020,11,1),F288&gt;DATE(2020,11,30)),(NETWORKDAYS(Lister!$D$22,Lister!$E$22,Lister!$D$7:$D$13)-R288)*N288/NETWORKDAYS(Lister!$D$22,Lister!$E$22,Lister!$D$7:$D$13),IF(OR(AND(E288&lt;DATE(2020,11,1),F288&lt;DATE(2020,11,1)),E288&gt;DATE(2020,11,30)),0)))))),0),"")</f>
        <v/>
      </c>
      <c r="Z288" s="50" t="str">
        <f>IFERROR(MAX(IF(OR(O288="",P288="",Q288="",R288="",S288="",T288="",U288=""),"",IF(AND(MONTH(E288)=12,MONTH(F288)=12),(NETWORKDAYS(E288,F288,Lister!$D$7:$D$13)-S288)*N288/NETWORKDAYS(Lister!$D$23,Lister!$E$23,Lister!$D$7:$D$13),IF(AND(MONTH(E288)=12,F288&gt;DATE(2020,12,31)),(NETWORKDAYS(E288,Lister!$E$23,Lister!$D$7:$D$13)-S288)*N288/NETWORKDAYS(Lister!$D$23,Lister!$E$23,Lister!$D$7:$D$13),IF(AND(E288&lt;DATE(2020,12,1),MONTH(F288)=12),(NETWORKDAYS(Lister!$D$23,F288,Lister!$D$7:$D$13)-S288)*N288/NETWORKDAYS(Lister!$D$23,Lister!$E$23,Lister!$D$7:$D$13),IF(AND(E288&lt;DATE(2020,12,1),F288&gt;DATE(2020,12,31)),(NETWORKDAYS(Lister!$D$23,Lister!$E$23,Lister!$D$7:$D$13)-S288)*N288/NETWORKDAYS(Lister!$D$23,Lister!$E$23,Lister!$D$7:$D$13),IF(OR(AND(E288&lt;DATE(2020,12,1),F288&lt;DATE(2020,12,1)),E288&gt;DATE(2020,12,31)),0)))))),0),"")</f>
        <v/>
      </c>
      <c r="AA288" s="50" t="str">
        <f>IFERROR(MAX(IF(OR(O288="",P288="",Q288="",R288="",S288="",T288="",U288=""),"",IF(AND(MONTH(E288)=1,MONTH(F288)=1),(NETWORKDAYS(E288,F288,Lister!$D$7:$D$13)-T288)*N288/NETWORKDAYS(Lister!$D$24,Lister!$E$24,Lister!$D$7:$D$13),IF(AND(MONTH(E288)=1,F288&gt;DATE(2021,1,31)),(NETWORKDAYS(E288,Lister!$E$24,Lister!$D$7:$D$13)-T288)*N288/NETWORKDAYS(Lister!$D$24,Lister!$E$24,Lister!$D$7:$D$13),IF(AND(E288&lt;DATE(2021,1,1),MONTH(F288)=1),(NETWORKDAYS(Lister!$D$24,F288,Lister!$D$7:$D$13)-T288)*N288/NETWORKDAYS(Lister!$D$24,Lister!$E$24,Lister!$D$7:$D$13),IF(AND(E288&lt;DATE(2021,1,1),F288&gt;DATE(2021,1,31)),(NETWORKDAYS(Lister!$D$24,Lister!$E$24,Lister!$D$7:$D$13)-T288)*N288/NETWORKDAYS(Lister!$D$24,Lister!$E$24,Lister!$D$7:$D$13),IF(OR(AND(E288&lt;DATE(2021,1,1),F288&lt;DATE(2021,1,1)),E288&gt;DATE(2021,1,31)),0)))))),0),"")</f>
        <v/>
      </c>
      <c r="AB288" s="50" t="str">
        <f>IFERROR(MAX(IF(OR(O288="",P288="",Q288="",R288="",S288="",T288="",U288=""),"",IF(AND(MONTH(E288)=2,MONTH(F288)=2),(NETWORKDAYS(E288,F288,Lister!$D$7:$D$13)-U288)*N288/NETWORKDAYS(Lister!$D$25,Lister!$E$25,Lister!$D$7:$D$13),IF(AND(E288&lt;DATE(2021,2,1),MONTH(F288)=2),(NETWORKDAYS(Lister!$D$25,F288,Lister!$D$7:$D$13)-U288)*N288/NETWORKDAYS(Lister!$D$25,Lister!$E$25,Lister!$D$7:$D$13),IF(AND(E288&lt;DATE(2021,2,1),F288&lt;DATE(2021,2,1)),0)))),0),"")</f>
        <v/>
      </c>
      <c r="AC288" s="52" t="str">
        <f t="shared" si="23"/>
        <v/>
      </c>
    </row>
    <row r="289" spans="1:29" x14ac:dyDescent="0.35">
      <c r="A289" s="11" t="str">
        <f t="shared" si="24"/>
        <v/>
      </c>
      <c r="B289" s="33"/>
      <c r="C289" s="17"/>
      <c r="D289" s="18"/>
      <c r="E289" s="12"/>
      <c r="F289" s="12"/>
      <c r="G289" s="42" t="str">
        <f>IF(OR(E289="",F289=""),"",NETWORKDAYS(E289,F289,Lister!$D$7:$D$13))</f>
        <v/>
      </c>
      <c r="H289" s="14"/>
      <c r="I289" s="25" t="str">
        <f t="shared" si="20"/>
        <v/>
      </c>
      <c r="J289" s="47"/>
      <c r="K289" s="48"/>
      <c r="L289" s="15"/>
      <c r="M289" s="51" t="str">
        <f t="shared" si="21"/>
        <v/>
      </c>
      <c r="N289" s="49" t="str">
        <f t="shared" si="22"/>
        <v/>
      </c>
      <c r="O289" s="15"/>
      <c r="P289" s="15"/>
      <c r="Q289" s="15"/>
      <c r="R289" s="15"/>
      <c r="S289" s="15"/>
      <c r="T289" s="15"/>
      <c r="U289" s="15"/>
      <c r="V289" s="50" t="str">
        <f>IFERROR(MAX(IF(OR(O289="",P289="",Q289="",R289="",S289="",T289="",U289=""),"",IF(AND(MONTH(E289)=8,MONTH(F289)=8),(NETWORKDAYS(E289,F289,Lister!$D$7:$D$13)-O289)*N289/NETWORKDAYS(Lister!$D$19,Lister!$E$19,Lister!$D$7:$D$13),IF(AND(MONTH(E289)=8,F289&gt;DATE(2020,8,31)),(NETWORKDAYS(E289,Lister!$E$19,Lister!$D$7:$D$13)-O289)*N289/NETWORKDAYS(Lister!$D$19,Lister!$E$19,Lister!$D$7:$D$13),IF(E289&gt;DATE(2020,8,31),0)))),0),"")</f>
        <v/>
      </c>
      <c r="W289" s="50" t="str">
        <f>IFERROR(MAX(IF(OR(O289="",P289="",Q289="",R289="",S289="",T289="",U289=""),"",IF(AND(MONTH(E289)=9,MONTH(F289)=9),(NETWORKDAYS(E289,F289,Lister!$D$7:$D$13)-P289)*N289/NETWORKDAYS(Lister!$D$20,Lister!$E$20,Lister!$D$7:$D$13),IF(AND(MONTH(E289)=9,F289&gt;DATE(2020,9,30)),(NETWORKDAYS(E289,Lister!$E$20,Lister!$D$7:$D$13)-P289)*N289/NETWORKDAYS(Lister!$D$20,Lister!$E$20,Lister!$D$7:$D$13),IF(AND(E289&lt;DATE(2020,9,1),MONTH(F289)=9),(NETWORKDAYS(Lister!$D$20,F289,Lister!$D$7:$D$13)-P289)*N289/NETWORKDAYS(Lister!$D$20,Lister!$E$20,Lister!$D$7:$D$13),IF(AND(E289&lt;DATE(2020,9,1),F289&gt;DATE(2020,9,30)),(NETWORKDAYS(Lister!$D$20,Lister!$E$20,Lister!$D$7:$D$13)-P289)*N289/NETWORKDAYS(Lister!$D$20,Lister!$E$20,Lister!$D$7:$D$13),IF(OR(AND(E289&lt;DATE(2020,9,1),F289&lt;DATE(2020,9,1)),E289&gt;DATE(2020,9,30)),0)))))),0),"")</f>
        <v/>
      </c>
      <c r="X289" s="50" t="str">
        <f>IFERROR(MAX(IF(OR(O289="",P289="",Q289="",R289="",S289="",T289="",U289=""),"",IF(AND(MONTH(E289)=10,MONTH(F289)=10),(NETWORKDAYS(E289,F289,Lister!$D$7:$D$13)-Q289)*N289/NETWORKDAYS(Lister!$D$21,Lister!$E$21,Lister!$D$7:$D$13),IF(AND(MONTH(E289)=10,F289&gt;DATE(2020,10,31)),(NETWORKDAYS(E289,Lister!$E$21,Lister!$D$7:$D$13)-Q289)*N289/NETWORKDAYS(Lister!$D$21,Lister!$E$21,Lister!$D$7:$D$13),IF(AND(E289&lt;DATE(2020,10,1),MONTH(F289)=10),(NETWORKDAYS(Lister!$D$21,F289,Lister!$D$7:$D$13)-Q289)*N289/NETWORKDAYS(Lister!$D$21,Lister!$E$21,Lister!$D$7:$D$13),IF(AND(E289&lt;DATE(2020,31,1),F289&gt;DATE(2020,10,31)),(NETWORKDAYS(Lister!$D$21,Lister!$E$21,Lister!$D$7:$D$13)-Q289)*N289/NETWORKDAYS(Lister!$D$21,Lister!$E$21,Lister!$D$7:$D$13),IF(OR(AND(E289&lt;DATE(2020,10,1),F289&lt;DATE(2020,10,1)),E289&gt;DATE(2020,10,31)),0)))))),0),"")</f>
        <v/>
      </c>
      <c r="Y289" s="50" t="str">
        <f>IFERROR(MAX(IF(OR(O289="",P289="",Q289="",R289="",S289="",T289="",U289=""),"",IF(AND(MONTH(E289)=11,MONTH(F289)=11),(NETWORKDAYS(E289,F289,Lister!$D$7:$D$13)-R289)*N289/NETWORKDAYS(Lister!$D$22,Lister!$E$22,Lister!$D$7:$D$13),IF(AND(MONTH(E289)=11,F289&gt;DATE(2020,11,30)),(NETWORKDAYS(E289,Lister!$E$22,Lister!$D$7:$D$13)-R289)*N289/NETWORKDAYS(Lister!$D$22,Lister!$E$22,Lister!$D$7:$D$13),IF(AND(E289&lt;DATE(2020,11,1),MONTH(F289)=11),(NETWORKDAYS(Lister!$D$22,F289,Lister!$D$7:$D$13)-R289)*N289/NETWORKDAYS(Lister!$D$22,Lister!$E$22,Lister!$D$7:$D$13),IF(AND(E289&lt;DATE(2020,11,1),F289&gt;DATE(2020,11,30)),(NETWORKDAYS(Lister!$D$22,Lister!$E$22,Lister!$D$7:$D$13)-R289)*N289/NETWORKDAYS(Lister!$D$22,Lister!$E$22,Lister!$D$7:$D$13),IF(OR(AND(E289&lt;DATE(2020,11,1),F289&lt;DATE(2020,11,1)),E289&gt;DATE(2020,11,30)),0)))))),0),"")</f>
        <v/>
      </c>
      <c r="Z289" s="50" t="str">
        <f>IFERROR(MAX(IF(OR(O289="",P289="",Q289="",R289="",S289="",T289="",U289=""),"",IF(AND(MONTH(E289)=12,MONTH(F289)=12),(NETWORKDAYS(E289,F289,Lister!$D$7:$D$13)-S289)*N289/NETWORKDAYS(Lister!$D$23,Lister!$E$23,Lister!$D$7:$D$13),IF(AND(MONTH(E289)=12,F289&gt;DATE(2020,12,31)),(NETWORKDAYS(E289,Lister!$E$23,Lister!$D$7:$D$13)-S289)*N289/NETWORKDAYS(Lister!$D$23,Lister!$E$23,Lister!$D$7:$D$13),IF(AND(E289&lt;DATE(2020,12,1),MONTH(F289)=12),(NETWORKDAYS(Lister!$D$23,F289,Lister!$D$7:$D$13)-S289)*N289/NETWORKDAYS(Lister!$D$23,Lister!$E$23,Lister!$D$7:$D$13),IF(AND(E289&lt;DATE(2020,12,1),F289&gt;DATE(2020,12,31)),(NETWORKDAYS(Lister!$D$23,Lister!$E$23,Lister!$D$7:$D$13)-S289)*N289/NETWORKDAYS(Lister!$D$23,Lister!$E$23,Lister!$D$7:$D$13),IF(OR(AND(E289&lt;DATE(2020,12,1),F289&lt;DATE(2020,12,1)),E289&gt;DATE(2020,12,31)),0)))))),0),"")</f>
        <v/>
      </c>
      <c r="AA289" s="50" t="str">
        <f>IFERROR(MAX(IF(OR(O289="",P289="",Q289="",R289="",S289="",T289="",U289=""),"",IF(AND(MONTH(E289)=1,MONTH(F289)=1),(NETWORKDAYS(E289,F289,Lister!$D$7:$D$13)-T289)*N289/NETWORKDAYS(Lister!$D$24,Lister!$E$24,Lister!$D$7:$D$13),IF(AND(MONTH(E289)=1,F289&gt;DATE(2021,1,31)),(NETWORKDAYS(E289,Lister!$E$24,Lister!$D$7:$D$13)-T289)*N289/NETWORKDAYS(Lister!$D$24,Lister!$E$24,Lister!$D$7:$D$13),IF(AND(E289&lt;DATE(2021,1,1),MONTH(F289)=1),(NETWORKDAYS(Lister!$D$24,F289,Lister!$D$7:$D$13)-T289)*N289/NETWORKDAYS(Lister!$D$24,Lister!$E$24,Lister!$D$7:$D$13),IF(AND(E289&lt;DATE(2021,1,1),F289&gt;DATE(2021,1,31)),(NETWORKDAYS(Lister!$D$24,Lister!$E$24,Lister!$D$7:$D$13)-T289)*N289/NETWORKDAYS(Lister!$D$24,Lister!$E$24,Lister!$D$7:$D$13),IF(OR(AND(E289&lt;DATE(2021,1,1),F289&lt;DATE(2021,1,1)),E289&gt;DATE(2021,1,31)),0)))))),0),"")</f>
        <v/>
      </c>
      <c r="AB289" s="50" t="str">
        <f>IFERROR(MAX(IF(OR(O289="",P289="",Q289="",R289="",S289="",T289="",U289=""),"",IF(AND(MONTH(E289)=2,MONTH(F289)=2),(NETWORKDAYS(E289,F289,Lister!$D$7:$D$13)-U289)*N289/NETWORKDAYS(Lister!$D$25,Lister!$E$25,Lister!$D$7:$D$13),IF(AND(E289&lt;DATE(2021,2,1),MONTH(F289)=2),(NETWORKDAYS(Lister!$D$25,F289,Lister!$D$7:$D$13)-U289)*N289/NETWORKDAYS(Lister!$D$25,Lister!$E$25,Lister!$D$7:$D$13),IF(AND(E289&lt;DATE(2021,2,1),F289&lt;DATE(2021,2,1)),0)))),0),"")</f>
        <v/>
      </c>
      <c r="AC289" s="52" t="str">
        <f t="shared" si="23"/>
        <v/>
      </c>
    </row>
    <row r="290" spans="1:29" x14ac:dyDescent="0.35">
      <c r="A290" s="11" t="str">
        <f t="shared" si="24"/>
        <v/>
      </c>
      <c r="B290" s="33"/>
      <c r="C290" s="17"/>
      <c r="D290" s="18"/>
      <c r="E290" s="12"/>
      <c r="F290" s="12"/>
      <c r="G290" s="42" t="str">
        <f>IF(OR(E290="",F290=""),"",NETWORKDAYS(E290,F290,Lister!$D$7:$D$13))</f>
        <v/>
      </c>
      <c r="H290" s="14"/>
      <c r="I290" s="25" t="str">
        <f t="shared" si="20"/>
        <v/>
      </c>
      <c r="J290" s="47"/>
      <c r="K290" s="48"/>
      <c r="L290" s="15"/>
      <c r="M290" s="51" t="str">
        <f t="shared" si="21"/>
        <v/>
      </c>
      <c r="N290" s="49" t="str">
        <f t="shared" si="22"/>
        <v/>
      </c>
      <c r="O290" s="15"/>
      <c r="P290" s="15"/>
      <c r="Q290" s="15"/>
      <c r="R290" s="15"/>
      <c r="S290" s="15"/>
      <c r="T290" s="15"/>
      <c r="U290" s="15"/>
      <c r="V290" s="50" t="str">
        <f>IFERROR(MAX(IF(OR(O290="",P290="",Q290="",R290="",S290="",T290="",U290=""),"",IF(AND(MONTH(E290)=8,MONTH(F290)=8),(NETWORKDAYS(E290,F290,Lister!$D$7:$D$13)-O290)*N290/NETWORKDAYS(Lister!$D$19,Lister!$E$19,Lister!$D$7:$D$13),IF(AND(MONTH(E290)=8,F290&gt;DATE(2020,8,31)),(NETWORKDAYS(E290,Lister!$E$19,Lister!$D$7:$D$13)-O290)*N290/NETWORKDAYS(Lister!$D$19,Lister!$E$19,Lister!$D$7:$D$13),IF(E290&gt;DATE(2020,8,31),0)))),0),"")</f>
        <v/>
      </c>
      <c r="W290" s="50" t="str">
        <f>IFERROR(MAX(IF(OR(O290="",P290="",Q290="",R290="",S290="",T290="",U290=""),"",IF(AND(MONTH(E290)=9,MONTH(F290)=9),(NETWORKDAYS(E290,F290,Lister!$D$7:$D$13)-P290)*N290/NETWORKDAYS(Lister!$D$20,Lister!$E$20,Lister!$D$7:$D$13),IF(AND(MONTH(E290)=9,F290&gt;DATE(2020,9,30)),(NETWORKDAYS(E290,Lister!$E$20,Lister!$D$7:$D$13)-P290)*N290/NETWORKDAYS(Lister!$D$20,Lister!$E$20,Lister!$D$7:$D$13),IF(AND(E290&lt;DATE(2020,9,1),MONTH(F290)=9),(NETWORKDAYS(Lister!$D$20,F290,Lister!$D$7:$D$13)-P290)*N290/NETWORKDAYS(Lister!$D$20,Lister!$E$20,Lister!$D$7:$D$13),IF(AND(E290&lt;DATE(2020,9,1),F290&gt;DATE(2020,9,30)),(NETWORKDAYS(Lister!$D$20,Lister!$E$20,Lister!$D$7:$D$13)-P290)*N290/NETWORKDAYS(Lister!$D$20,Lister!$E$20,Lister!$D$7:$D$13),IF(OR(AND(E290&lt;DATE(2020,9,1),F290&lt;DATE(2020,9,1)),E290&gt;DATE(2020,9,30)),0)))))),0),"")</f>
        <v/>
      </c>
      <c r="X290" s="50" t="str">
        <f>IFERROR(MAX(IF(OR(O290="",P290="",Q290="",R290="",S290="",T290="",U290=""),"",IF(AND(MONTH(E290)=10,MONTH(F290)=10),(NETWORKDAYS(E290,F290,Lister!$D$7:$D$13)-Q290)*N290/NETWORKDAYS(Lister!$D$21,Lister!$E$21,Lister!$D$7:$D$13),IF(AND(MONTH(E290)=10,F290&gt;DATE(2020,10,31)),(NETWORKDAYS(E290,Lister!$E$21,Lister!$D$7:$D$13)-Q290)*N290/NETWORKDAYS(Lister!$D$21,Lister!$E$21,Lister!$D$7:$D$13),IF(AND(E290&lt;DATE(2020,10,1),MONTH(F290)=10),(NETWORKDAYS(Lister!$D$21,F290,Lister!$D$7:$D$13)-Q290)*N290/NETWORKDAYS(Lister!$D$21,Lister!$E$21,Lister!$D$7:$D$13),IF(AND(E290&lt;DATE(2020,31,1),F290&gt;DATE(2020,10,31)),(NETWORKDAYS(Lister!$D$21,Lister!$E$21,Lister!$D$7:$D$13)-Q290)*N290/NETWORKDAYS(Lister!$D$21,Lister!$E$21,Lister!$D$7:$D$13),IF(OR(AND(E290&lt;DATE(2020,10,1),F290&lt;DATE(2020,10,1)),E290&gt;DATE(2020,10,31)),0)))))),0),"")</f>
        <v/>
      </c>
      <c r="Y290" s="50" t="str">
        <f>IFERROR(MAX(IF(OR(O290="",P290="",Q290="",R290="",S290="",T290="",U290=""),"",IF(AND(MONTH(E290)=11,MONTH(F290)=11),(NETWORKDAYS(E290,F290,Lister!$D$7:$D$13)-R290)*N290/NETWORKDAYS(Lister!$D$22,Lister!$E$22,Lister!$D$7:$D$13),IF(AND(MONTH(E290)=11,F290&gt;DATE(2020,11,30)),(NETWORKDAYS(E290,Lister!$E$22,Lister!$D$7:$D$13)-R290)*N290/NETWORKDAYS(Lister!$D$22,Lister!$E$22,Lister!$D$7:$D$13),IF(AND(E290&lt;DATE(2020,11,1),MONTH(F290)=11),(NETWORKDAYS(Lister!$D$22,F290,Lister!$D$7:$D$13)-R290)*N290/NETWORKDAYS(Lister!$D$22,Lister!$E$22,Lister!$D$7:$D$13),IF(AND(E290&lt;DATE(2020,11,1),F290&gt;DATE(2020,11,30)),(NETWORKDAYS(Lister!$D$22,Lister!$E$22,Lister!$D$7:$D$13)-R290)*N290/NETWORKDAYS(Lister!$D$22,Lister!$E$22,Lister!$D$7:$D$13),IF(OR(AND(E290&lt;DATE(2020,11,1),F290&lt;DATE(2020,11,1)),E290&gt;DATE(2020,11,30)),0)))))),0),"")</f>
        <v/>
      </c>
      <c r="Z290" s="50" t="str">
        <f>IFERROR(MAX(IF(OR(O290="",P290="",Q290="",R290="",S290="",T290="",U290=""),"",IF(AND(MONTH(E290)=12,MONTH(F290)=12),(NETWORKDAYS(E290,F290,Lister!$D$7:$D$13)-S290)*N290/NETWORKDAYS(Lister!$D$23,Lister!$E$23,Lister!$D$7:$D$13),IF(AND(MONTH(E290)=12,F290&gt;DATE(2020,12,31)),(NETWORKDAYS(E290,Lister!$E$23,Lister!$D$7:$D$13)-S290)*N290/NETWORKDAYS(Lister!$D$23,Lister!$E$23,Lister!$D$7:$D$13),IF(AND(E290&lt;DATE(2020,12,1),MONTH(F290)=12),(NETWORKDAYS(Lister!$D$23,F290,Lister!$D$7:$D$13)-S290)*N290/NETWORKDAYS(Lister!$D$23,Lister!$E$23,Lister!$D$7:$D$13),IF(AND(E290&lt;DATE(2020,12,1),F290&gt;DATE(2020,12,31)),(NETWORKDAYS(Lister!$D$23,Lister!$E$23,Lister!$D$7:$D$13)-S290)*N290/NETWORKDAYS(Lister!$D$23,Lister!$E$23,Lister!$D$7:$D$13),IF(OR(AND(E290&lt;DATE(2020,12,1),F290&lt;DATE(2020,12,1)),E290&gt;DATE(2020,12,31)),0)))))),0),"")</f>
        <v/>
      </c>
      <c r="AA290" s="50" t="str">
        <f>IFERROR(MAX(IF(OR(O290="",P290="",Q290="",R290="",S290="",T290="",U290=""),"",IF(AND(MONTH(E290)=1,MONTH(F290)=1),(NETWORKDAYS(E290,F290,Lister!$D$7:$D$13)-T290)*N290/NETWORKDAYS(Lister!$D$24,Lister!$E$24,Lister!$D$7:$D$13),IF(AND(MONTH(E290)=1,F290&gt;DATE(2021,1,31)),(NETWORKDAYS(E290,Lister!$E$24,Lister!$D$7:$D$13)-T290)*N290/NETWORKDAYS(Lister!$D$24,Lister!$E$24,Lister!$D$7:$D$13),IF(AND(E290&lt;DATE(2021,1,1),MONTH(F290)=1),(NETWORKDAYS(Lister!$D$24,F290,Lister!$D$7:$D$13)-T290)*N290/NETWORKDAYS(Lister!$D$24,Lister!$E$24,Lister!$D$7:$D$13),IF(AND(E290&lt;DATE(2021,1,1),F290&gt;DATE(2021,1,31)),(NETWORKDAYS(Lister!$D$24,Lister!$E$24,Lister!$D$7:$D$13)-T290)*N290/NETWORKDAYS(Lister!$D$24,Lister!$E$24,Lister!$D$7:$D$13),IF(OR(AND(E290&lt;DATE(2021,1,1),F290&lt;DATE(2021,1,1)),E290&gt;DATE(2021,1,31)),0)))))),0),"")</f>
        <v/>
      </c>
      <c r="AB290" s="50" t="str">
        <f>IFERROR(MAX(IF(OR(O290="",P290="",Q290="",R290="",S290="",T290="",U290=""),"",IF(AND(MONTH(E290)=2,MONTH(F290)=2),(NETWORKDAYS(E290,F290,Lister!$D$7:$D$13)-U290)*N290/NETWORKDAYS(Lister!$D$25,Lister!$E$25,Lister!$D$7:$D$13),IF(AND(E290&lt;DATE(2021,2,1),MONTH(F290)=2),(NETWORKDAYS(Lister!$D$25,F290,Lister!$D$7:$D$13)-U290)*N290/NETWORKDAYS(Lister!$D$25,Lister!$E$25,Lister!$D$7:$D$13),IF(AND(E290&lt;DATE(2021,2,1),F290&lt;DATE(2021,2,1)),0)))),0),"")</f>
        <v/>
      </c>
      <c r="AC290" s="52" t="str">
        <f t="shared" si="23"/>
        <v/>
      </c>
    </row>
    <row r="291" spans="1:29" x14ac:dyDescent="0.35">
      <c r="A291" s="11" t="str">
        <f t="shared" si="24"/>
        <v/>
      </c>
      <c r="B291" s="33"/>
      <c r="C291" s="17"/>
      <c r="D291" s="18"/>
      <c r="E291" s="12"/>
      <c r="F291" s="12"/>
      <c r="G291" s="42" t="str">
        <f>IF(OR(E291="",F291=""),"",NETWORKDAYS(E291,F291,Lister!$D$7:$D$13))</f>
        <v/>
      </c>
      <c r="H291" s="14"/>
      <c r="I291" s="25" t="str">
        <f t="shared" si="20"/>
        <v/>
      </c>
      <c r="J291" s="47"/>
      <c r="K291" s="48"/>
      <c r="L291" s="15"/>
      <c r="M291" s="51" t="str">
        <f t="shared" si="21"/>
        <v/>
      </c>
      <c r="N291" s="49" t="str">
        <f t="shared" si="22"/>
        <v/>
      </c>
      <c r="O291" s="15"/>
      <c r="P291" s="15"/>
      <c r="Q291" s="15"/>
      <c r="R291" s="15"/>
      <c r="S291" s="15"/>
      <c r="T291" s="15"/>
      <c r="U291" s="15"/>
      <c r="V291" s="50" t="str">
        <f>IFERROR(MAX(IF(OR(O291="",P291="",Q291="",R291="",S291="",T291="",U291=""),"",IF(AND(MONTH(E291)=8,MONTH(F291)=8),(NETWORKDAYS(E291,F291,Lister!$D$7:$D$13)-O291)*N291/NETWORKDAYS(Lister!$D$19,Lister!$E$19,Lister!$D$7:$D$13),IF(AND(MONTH(E291)=8,F291&gt;DATE(2020,8,31)),(NETWORKDAYS(E291,Lister!$E$19,Lister!$D$7:$D$13)-O291)*N291/NETWORKDAYS(Lister!$D$19,Lister!$E$19,Lister!$D$7:$D$13),IF(E291&gt;DATE(2020,8,31),0)))),0),"")</f>
        <v/>
      </c>
      <c r="W291" s="50" t="str">
        <f>IFERROR(MAX(IF(OR(O291="",P291="",Q291="",R291="",S291="",T291="",U291=""),"",IF(AND(MONTH(E291)=9,MONTH(F291)=9),(NETWORKDAYS(E291,F291,Lister!$D$7:$D$13)-P291)*N291/NETWORKDAYS(Lister!$D$20,Lister!$E$20,Lister!$D$7:$D$13),IF(AND(MONTH(E291)=9,F291&gt;DATE(2020,9,30)),(NETWORKDAYS(E291,Lister!$E$20,Lister!$D$7:$D$13)-P291)*N291/NETWORKDAYS(Lister!$D$20,Lister!$E$20,Lister!$D$7:$D$13),IF(AND(E291&lt;DATE(2020,9,1),MONTH(F291)=9),(NETWORKDAYS(Lister!$D$20,F291,Lister!$D$7:$D$13)-P291)*N291/NETWORKDAYS(Lister!$D$20,Lister!$E$20,Lister!$D$7:$D$13),IF(AND(E291&lt;DATE(2020,9,1),F291&gt;DATE(2020,9,30)),(NETWORKDAYS(Lister!$D$20,Lister!$E$20,Lister!$D$7:$D$13)-P291)*N291/NETWORKDAYS(Lister!$D$20,Lister!$E$20,Lister!$D$7:$D$13),IF(OR(AND(E291&lt;DATE(2020,9,1),F291&lt;DATE(2020,9,1)),E291&gt;DATE(2020,9,30)),0)))))),0),"")</f>
        <v/>
      </c>
      <c r="X291" s="50" t="str">
        <f>IFERROR(MAX(IF(OR(O291="",P291="",Q291="",R291="",S291="",T291="",U291=""),"",IF(AND(MONTH(E291)=10,MONTH(F291)=10),(NETWORKDAYS(E291,F291,Lister!$D$7:$D$13)-Q291)*N291/NETWORKDAYS(Lister!$D$21,Lister!$E$21,Lister!$D$7:$D$13),IF(AND(MONTH(E291)=10,F291&gt;DATE(2020,10,31)),(NETWORKDAYS(E291,Lister!$E$21,Lister!$D$7:$D$13)-Q291)*N291/NETWORKDAYS(Lister!$D$21,Lister!$E$21,Lister!$D$7:$D$13),IF(AND(E291&lt;DATE(2020,10,1),MONTH(F291)=10),(NETWORKDAYS(Lister!$D$21,F291,Lister!$D$7:$D$13)-Q291)*N291/NETWORKDAYS(Lister!$D$21,Lister!$E$21,Lister!$D$7:$D$13),IF(AND(E291&lt;DATE(2020,31,1),F291&gt;DATE(2020,10,31)),(NETWORKDAYS(Lister!$D$21,Lister!$E$21,Lister!$D$7:$D$13)-Q291)*N291/NETWORKDAYS(Lister!$D$21,Lister!$E$21,Lister!$D$7:$D$13),IF(OR(AND(E291&lt;DATE(2020,10,1),F291&lt;DATE(2020,10,1)),E291&gt;DATE(2020,10,31)),0)))))),0),"")</f>
        <v/>
      </c>
      <c r="Y291" s="50" t="str">
        <f>IFERROR(MAX(IF(OR(O291="",P291="",Q291="",R291="",S291="",T291="",U291=""),"",IF(AND(MONTH(E291)=11,MONTH(F291)=11),(NETWORKDAYS(E291,F291,Lister!$D$7:$D$13)-R291)*N291/NETWORKDAYS(Lister!$D$22,Lister!$E$22,Lister!$D$7:$D$13),IF(AND(MONTH(E291)=11,F291&gt;DATE(2020,11,30)),(NETWORKDAYS(E291,Lister!$E$22,Lister!$D$7:$D$13)-R291)*N291/NETWORKDAYS(Lister!$D$22,Lister!$E$22,Lister!$D$7:$D$13),IF(AND(E291&lt;DATE(2020,11,1),MONTH(F291)=11),(NETWORKDAYS(Lister!$D$22,F291,Lister!$D$7:$D$13)-R291)*N291/NETWORKDAYS(Lister!$D$22,Lister!$E$22,Lister!$D$7:$D$13),IF(AND(E291&lt;DATE(2020,11,1),F291&gt;DATE(2020,11,30)),(NETWORKDAYS(Lister!$D$22,Lister!$E$22,Lister!$D$7:$D$13)-R291)*N291/NETWORKDAYS(Lister!$D$22,Lister!$E$22,Lister!$D$7:$D$13),IF(OR(AND(E291&lt;DATE(2020,11,1),F291&lt;DATE(2020,11,1)),E291&gt;DATE(2020,11,30)),0)))))),0),"")</f>
        <v/>
      </c>
      <c r="Z291" s="50" t="str">
        <f>IFERROR(MAX(IF(OR(O291="",P291="",Q291="",R291="",S291="",T291="",U291=""),"",IF(AND(MONTH(E291)=12,MONTH(F291)=12),(NETWORKDAYS(E291,F291,Lister!$D$7:$D$13)-S291)*N291/NETWORKDAYS(Lister!$D$23,Lister!$E$23,Lister!$D$7:$D$13),IF(AND(MONTH(E291)=12,F291&gt;DATE(2020,12,31)),(NETWORKDAYS(E291,Lister!$E$23,Lister!$D$7:$D$13)-S291)*N291/NETWORKDAYS(Lister!$D$23,Lister!$E$23,Lister!$D$7:$D$13),IF(AND(E291&lt;DATE(2020,12,1),MONTH(F291)=12),(NETWORKDAYS(Lister!$D$23,F291,Lister!$D$7:$D$13)-S291)*N291/NETWORKDAYS(Lister!$D$23,Lister!$E$23,Lister!$D$7:$D$13),IF(AND(E291&lt;DATE(2020,12,1),F291&gt;DATE(2020,12,31)),(NETWORKDAYS(Lister!$D$23,Lister!$E$23,Lister!$D$7:$D$13)-S291)*N291/NETWORKDAYS(Lister!$D$23,Lister!$E$23,Lister!$D$7:$D$13),IF(OR(AND(E291&lt;DATE(2020,12,1),F291&lt;DATE(2020,12,1)),E291&gt;DATE(2020,12,31)),0)))))),0),"")</f>
        <v/>
      </c>
      <c r="AA291" s="50" t="str">
        <f>IFERROR(MAX(IF(OR(O291="",P291="",Q291="",R291="",S291="",T291="",U291=""),"",IF(AND(MONTH(E291)=1,MONTH(F291)=1),(NETWORKDAYS(E291,F291,Lister!$D$7:$D$13)-T291)*N291/NETWORKDAYS(Lister!$D$24,Lister!$E$24,Lister!$D$7:$D$13),IF(AND(MONTH(E291)=1,F291&gt;DATE(2021,1,31)),(NETWORKDAYS(E291,Lister!$E$24,Lister!$D$7:$D$13)-T291)*N291/NETWORKDAYS(Lister!$D$24,Lister!$E$24,Lister!$D$7:$D$13),IF(AND(E291&lt;DATE(2021,1,1),MONTH(F291)=1),(NETWORKDAYS(Lister!$D$24,F291,Lister!$D$7:$D$13)-T291)*N291/NETWORKDAYS(Lister!$D$24,Lister!$E$24,Lister!$D$7:$D$13),IF(AND(E291&lt;DATE(2021,1,1),F291&gt;DATE(2021,1,31)),(NETWORKDAYS(Lister!$D$24,Lister!$E$24,Lister!$D$7:$D$13)-T291)*N291/NETWORKDAYS(Lister!$D$24,Lister!$E$24,Lister!$D$7:$D$13),IF(OR(AND(E291&lt;DATE(2021,1,1),F291&lt;DATE(2021,1,1)),E291&gt;DATE(2021,1,31)),0)))))),0),"")</f>
        <v/>
      </c>
      <c r="AB291" s="50" t="str">
        <f>IFERROR(MAX(IF(OR(O291="",P291="",Q291="",R291="",S291="",T291="",U291=""),"",IF(AND(MONTH(E291)=2,MONTH(F291)=2),(NETWORKDAYS(E291,F291,Lister!$D$7:$D$13)-U291)*N291/NETWORKDAYS(Lister!$D$25,Lister!$E$25,Lister!$D$7:$D$13),IF(AND(E291&lt;DATE(2021,2,1),MONTH(F291)=2),(NETWORKDAYS(Lister!$D$25,F291,Lister!$D$7:$D$13)-U291)*N291/NETWORKDAYS(Lister!$D$25,Lister!$E$25,Lister!$D$7:$D$13),IF(AND(E291&lt;DATE(2021,2,1),F291&lt;DATE(2021,2,1)),0)))),0),"")</f>
        <v/>
      </c>
      <c r="AC291" s="52" t="str">
        <f t="shared" si="23"/>
        <v/>
      </c>
    </row>
    <row r="292" spans="1:29" x14ac:dyDescent="0.35">
      <c r="A292" s="11" t="str">
        <f t="shared" si="24"/>
        <v/>
      </c>
      <c r="B292" s="33"/>
      <c r="C292" s="17"/>
      <c r="D292" s="18"/>
      <c r="E292" s="12"/>
      <c r="F292" s="12"/>
      <c r="G292" s="42" t="str">
        <f>IF(OR(E292="",F292=""),"",NETWORKDAYS(E292,F292,Lister!$D$7:$D$13))</f>
        <v/>
      </c>
      <c r="H292" s="14"/>
      <c r="I292" s="25" t="str">
        <f t="shared" si="20"/>
        <v/>
      </c>
      <c r="J292" s="47"/>
      <c r="K292" s="48"/>
      <c r="L292" s="15"/>
      <c r="M292" s="51" t="str">
        <f t="shared" si="21"/>
        <v/>
      </c>
      <c r="N292" s="49" t="str">
        <f t="shared" si="22"/>
        <v/>
      </c>
      <c r="O292" s="15"/>
      <c r="P292" s="15"/>
      <c r="Q292" s="15"/>
      <c r="R292" s="15"/>
      <c r="S292" s="15"/>
      <c r="T292" s="15"/>
      <c r="U292" s="15"/>
      <c r="V292" s="50" t="str">
        <f>IFERROR(MAX(IF(OR(O292="",P292="",Q292="",R292="",S292="",T292="",U292=""),"",IF(AND(MONTH(E292)=8,MONTH(F292)=8),(NETWORKDAYS(E292,F292,Lister!$D$7:$D$13)-O292)*N292/NETWORKDAYS(Lister!$D$19,Lister!$E$19,Lister!$D$7:$D$13),IF(AND(MONTH(E292)=8,F292&gt;DATE(2020,8,31)),(NETWORKDAYS(E292,Lister!$E$19,Lister!$D$7:$D$13)-O292)*N292/NETWORKDAYS(Lister!$D$19,Lister!$E$19,Lister!$D$7:$D$13),IF(E292&gt;DATE(2020,8,31),0)))),0),"")</f>
        <v/>
      </c>
      <c r="W292" s="50" t="str">
        <f>IFERROR(MAX(IF(OR(O292="",P292="",Q292="",R292="",S292="",T292="",U292=""),"",IF(AND(MONTH(E292)=9,MONTH(F292)=9),(NETWORKDAYS(E292,F292,Lister!$D$7:$D$13)-P292)*N292/NETWORKDAYS(Lister!$D$20,Lister!$E$20,Lister!$D$7:$D$13),IF(AND(MONTH(E292)=9,F292&gt;DATE(2020,9,30)),(NETWORKDAYS(E292,Lister!$E$20,Lister!$D$7:$D$13)-P292)*N292/NETWORKDAYS(Lister!$D$20,Lister!$E$20,Lister!$D$7:$D$13),IF(AND(E292&lt;DATE(2020,9,1),MONTH(F292)=9),(NETWORKDAYS(Lister!$D$20,F292,Lister!$D$7:$D$13)-P292)*N292/NETWORKDAYS(Lister!$D$20,Lister!$E$20,Lister!$D$7:$D$13),IF(AND(E292&lt;DATE(2020,9,1),F292&gt;DATE(2020,9,30)),(NETWORKDAYS(Lister!$D$20,Lister!$E$20,Lister!$D$7:$D$13)-P292)*N292/NETWORKDAYS(Lister!$D$20,Lister!$E$20,Lister!$D$7:$D$13),IF(OR(AND(E292&lt;DATE(2020,9,1),F292&lt;DATE(2020,9,1)),E292&gt;DATE(2020,9,30)),0)))))),0),"")</f>
        <v/>
      </c>
      <c r="X292" s="50" t="str">
        <f>IFERROR(MAX(IF(OR(O292="",P292="",Q292="",R292="",S292="",T292="",U292=""),"",IF(AND(MONTH(E292)=10,MONTH(F292)=10),(NETWORKDAYS(E292,F292,Lister!$D$7:$D$13)-Q292)*N292/NETWORKDAYS(Lister!$D$21,Lister!$E$21,Lister!$D$7:$D$13),IF(AND(MONTH(E292)=10,F292&gt;DATE(2020,10,31)),(NETWORKDAYS(E292,Lister!$E$21,Lister!$D$7:$D$13)-Q292)*N292/NETWORKDAYS(Lister!$D$21,Lister!$E$21,Lister!$D$7:$D$13),IF(AND(E292&lt;DATE(2020,10,1),MONTH(F292)=10),(NETWORKDAYS(Lister!$D$21,F292,Lister!$D$7:$D$13)-Q292)*N292/NETWORKDAYS(Lister!$D$21,Lister!$E$21,Lister!$D$7:$D$13),IF(AND(E292&lt;DATE(2020,31,1),F292&gt;DATE(2020,10,31)),(NETWORKDAYS(Lister!$D$21,Lister!$E$21,Lister!$D$7:$D$13)-Q292)*N292/NETWORKDAYS(Lister!$D$21,Lister!$E$21,Lister!$D$7:$D$13),IF(OR(AND(E292&lt;DATE(2020,10,1),F292&lt;DATE(2020,10,1)),E292&gt;DATE(2020,10,31)),0)))))),0),"")</f>
        <v/>
      </c>
      <c r="Y292" s="50" t="str">
        <f>IFERROR(MAX(IF(OR(O292="",P292="",Q292="",R292="",S292="",T292="",U292=""),"",IF(AND(MONTH(E292)=11,MONTH(F292)=11),(NETWORKDAYS(E292,F292,Lister!$D$7:$D$13)-R292)*N292/NETWORKDAYS(Lister!$D$22,Lister!$E$22,Lister!$D$7:$D$13),IF(AND(MONTH(E292)=11,F292&gt;DATE(2020,11,30)),(NETWORKDAYS(E292,Lister!$E$22,Lister!$D$7:$D$13)-R292)*N292/NETWORKDAYS(Lister!$D$22,Lister!$E$22,Lister!$D$7:$D$13),IF(AND(E292&lt;DATE(2020,11,1),MONTH(F292)=11),(NETWORKDAYS(Lister!$D$22,F292,Lister!$D$7:$D$13)-R292)*N292/NETWORKDAYS(Lister!$D$22,Lister!$E$22,Lister!$D$7:$D$13),IF(AND(E292&lt;DATE(2020,11,1),F292&gt;DATE(2020,11,30)),(NETWORKDAYS(Lister!$D$22,Lister!$E$22,Lister!$D$7:$D$13)-R292)*N292/NETWORKDAYS(Lister!$D$22,Lister!$E$22,Lister!$D$7:$D$13),IF(OR(AND(E292&lt;DATE(2020,11,1),F292&lt;DATE(2020,11,1)),E292&gt;DATE(2020,11,30)),0)))))),0),"")</f>
        <v/>
      </c>
      <c r="Z292" s="50" t="str">
        <f>IFERROR(MAX(IF(OR(O292="",P292="",Q292="",R292="",S292="",T292="",U292=""),"",IF(AND(MONTH(E292)=12,MONTH(F292)=12),(NETWORKDAYS(E292,F292,Lister!$D$7:$D$13)-S292)*N292/NETWORKDAYS(Lister!$D$23,Lister!$E$23,Lister!$D$7:$D$13),IF(AND(MONTH(E292)=12,F292&gt;DATE(2020,12,31)),(NETWORKDAYS(E292,Lister!$E$23,Lister!$D$7:$D$13)-S292)*N292/NETWORKDAYS(Lister!$D$23,Lister!$E$23,Lister!$D$7:$D$13),IF(AND(E292&lt;DATE(2020,12,1),MONTH(F292)=12),(NETWORKDAYS(Lister!$D$23,F292,Lister!$D$7:$D$13)-S292)*N292/NETWORKDAYS(Lister!$D$23,Lister!$E$23,Lister!$D$7:$D$13),IF(AND(E292&lt;DATE(2020,12,1),F292&gt;DATE(2020,12,31)),(NETWORKDAYS(Lister!$D$23,Lister!$E$23,Lister!$D$7:$D$13)-S292)*N292/NETWORKDAYS(Lister!$D$23,Lister!$E$23,Lister!$D$7:$D$13),IF(OR(AND(E292&lt;DATE(2020,12,1),F292&lt;DATE(2020,12,1)),E292&gt;DATE(2020,12,31)),0)))))),0),"")</f>
        <v/>
      </c>
      <c r="AA292" s="50" t="str">
        <f>IFERROR(MAX(IF(OR(O292="",P292="",Q292="",R292="",S292="",T292="",U292=""),"",IF(AND(MONTH(E292)=1,MONTH(F292)=1),(NETWORKDAYS(E292,F292,Lister!$D$7:$D$13)-T292)*N292/NETWORKDAYS(Lister!$D$24,Lister!$E$24,Lister!$D$7:$D$13),IF(AND(MONTH(E292)=1,F292&gt;DATE(2021,1,31)),(NETWORKDAYS(E292,Lister!$E$24,Lister!$D$7:$D$13)-T292)*N292/NETWORKDAYS(Lister!$D$24,Lister!$E$24,Lister!$D$7:$D$13),IF(AND(E292&lt;DATE(2021,1,1),MONTH(F292)=1),(NETWORKDAYS(Lister!$D$24,F292,Lister!$D$7:$D$13)-T292)*N292/NETWORKDAYS(Lister!$D$24,Lister!$E$24,Lister!$D$7:$D$13),IF(AND(E292&lt;DATE(2021,1,1),F292&gt;DATE(2021,1,31)),(NETWORKDAYS(Lister!$D$24,Lister!$E$24,Lister!$D$7:$D$13)-T292)*N292/NETWORKDAYS(Lister!$D$24,Lister!$E$24,Lister!$D$7:$D$13),IF(OR(AND(E292&lt;DATE(2021,1,1),F292&lt;DATE(2021,1,1)),E292&gt;DATE(2021,1,31)),0)))))),0),"")</f>
        <v/>
      </c>
      <c r="AB292" s="50" t="str">
        <f>IFERROR(MAX(IF(OR(O292="",P292="",Q292="",R292="",S292="",T292="",U292=""),"",IF(AND(MONTH(E292)=2,MONTH(F292)=2),(NETWORKDAYS(E292,F292,Lister!$D$7:$D$13)-U292)*N292/NETWORKDAYS(Lister!$D$25,Lister!$E$25,Lister!$D$7:$D$13),IF(AND(E292&lt;DATE(2021,2,1),MONTH(F292)=2),(NETWORKDAYS(Lister!$D$25,F292,Lister!$D$7:$D$13)-U292)*N292/NETWORKDAYS(Lister!$D$25,Lister!$E$25,Lister!$D$7:$D$13),IF(AND(E292&lt;DATE(2021,2,1),F292&lt;DATE(2021,2,1)),0)))),0),"")</f>
        <v/>
      </c>
      <c r="AC292" s="52" t="str">
        <f t="shared" si="23"/>
        <v/>
      </c>
    </row>
    <row r="293" spans="1:29" x14ac:dyDescent="0.35">
      <c r="A293" s="11" t="str">
        <f t="shared" si="24"/>
        <v/>
      </c>
      <c r="B293" s="33"/>
      <c r="C293" s="17"/>
      <c r="D293" s="18"/>
      <c r="E293" s="12"/>
      <c r="F293" s="12"/>
      <c r="G293" s="42" t="str">
        <f>IF(OR(E293="",F293=""),"",NETWORKDAYS(E293,F293,Lister!$D$7:$D$13))</f>
        <v/>
      </c>
      <c r="H293" s="14"/>
      <c r="I293" s="25" t="str">
        <f t="shared" si="20"/>
        <v/>
      </c>
      <c r="J293" s="47"/>
      <c r="K293" s="48"/>
      <c r="L293" s="15"/>
      <c r="M293" s="51" t="str">
        <f t="shared" si="21"/>
        <v/>
      </c>
      <c r="N293" s="49" t="str">
        <f t="shared" si="22"/>
        <v/>
      </c>
      <c r="O293" s="15"/>
      <c r="P293" s="15"/>
      <c r="Q293" s="15"/>
      <c r="R293" s="15"/>
      <c r="S293" s="15"/>
      <c r="T293" s="15"/>
      <c r="U293" s="15"/>
      <c r="V293" s="50" t="str">
        <f>IFERROR(MAX(IF(OR(O293="",P293="",Q293="",R293="",S293="",T293="",U293=""),"",IF(AND(MONTH(E293)=8,MONTH(F293)=8),(NETWORKDAYS(E293,F293,Lister!$D$7:$D$13)-O293)*N293/NETWORKDAYS(Lister!$D$19,Lister!$E$19,Lister!$D$7:$D$13),IF(AND(MONTH(E293)=8,F293&gt;DATE(2020,8,31)),(NETWORKDAYS(E293,Lister!$E$19,Lister!$D$7:$D$13)-O293)*N293/NETWORKDAYS(Lister!$D$19,Lister!$E$19,Lister!$D$7:$D$13),IF(E293&gt;DATE(2020,8,31),0)))),0),"")</f>
        <v/>
      </c>
      <c r="W293" s="50" t="str">
        <f>IFERROR(MAX(IF(OR(O293="",P293="",Q293="",R293="",S293="",T293="",U293=""),"",IF(AND(MONTH(E293)=9,MONTH(F293)=9),(NETWORKDAYS(E293,F293,Lister!$D$7:$D$13)-P293)*N293/NETWORKDAYS(Lister!$D$20,Lister!$E$20,Lister!$D$7:$D$13),IF(AND(MONTH(E293)=9,F293&gt;DATE(2020,9,30)),(NETWORKDAYS(E293,Lister!$E$20,Lister!$D$7:$D$13)-P293)*N293/NETWORKDAYS(Lister!$D$20,Lister!$E$20,Lister!$D$7:$D$13),IF(AND(E293&lt;DATE(2020,9,1),MONTH(F293)=9),(NETWORKDAYS(Lister!$D$20,F293,Lister!$D$7:$D$13)-P293)*N293/NETWORKDAYS(Lister!$D$20,Lister!$E$20,Lister!$D$7:$D$13),IF(AND(E293&lt;DATE(2020,9,1),F293&gt;DATE(2020,9,30)),(NETWORKDAYS(Lister!$D$20,Lister!$E$20,Lister!$D$7:$D$13)-P293)*N293/NETWORKDAYS(Lister!$D$20,Lister!$E$20,Lister!$D$7:$D$13),IF(OR(AND(E293&lt;DATE(2020,9,1),F293&lt;DATE(2020,9,1)),E293&gt;DATE(2020,9,30)),0)))))),0),"")</f>
        <v/>
      </c>
      <c r="X293" s="50" t="str">
        <f>IFERROR(MAX(IF(OR(O293="",P293="",Q293="",R293="",S293="",T293="",U293=""),"",IF(AND(MONTH(E293)=10,MONTH(F293)=10),(NETWORKDAYS(E293,F293,Lister!$D$7:$D$13)-Q293)*N293/NETWORKDAYS(Lister!$D$21,Lister!$E$21,Lister!$D$7:$D$13),IF(AND(MONTH(E293)=10,F293&gt;DATE(2020,10,31)),(NETWORKDAYS(E293,Lister!$E$21,Lister!$D$7:$D$13)-Q293)*N293/NETWORKDAYS(Lister!$D$21,Lister!$E$21,Lister!$D$7:$D$13),IF(AND(E293&lt;DATE(2020,10,1),MONTH(F293)=10),(NETWORKDAYS(Lister!$D$21,F293,Lister!$D$7:$D$13)-Q293)*N293/NETWORKDAYS(Lister!$D$21,Lister!$E$21,Lister!$D$7:$D$13),IF(AND(E293&lt;DATE(2020,31,1),F293&gt;DATE(2020,10,31)),(NETWORKDAYS(Lister!$D$21,Lister!$E$21,Lister!$D$7:$D$13)-Q293)*N293/NETWORKDAYS(Lister!$D$21,Lister!$E$21,Lister!$D$7:$D$13),IF(OR(AND(E293&lt;DATE(2020,10,1),F293&lt;DATE(2020,10,1)),E293&gt;DATE(2020,10,31)),0)))))),0),"")</f>
        <v/>
      </c>
      <c r="Y293" s="50" t="str">
        <f>IFERROR(MAX(IF(OR(O293="",P293="",Q293="",R293="",S293="",T293="",U293=""),"",IF(AND(MONTH(E293)=11,MONTH(F293)=11),(NETWORKDAYS(E293,F293,Lister!$D$7:$D$13)-R293)*N293/NETWORKDAYS(Lister!$D$22,Lister!$E$22,Lister!$D$7:$D$13),IF(AND(MONTH(E293)=11,F293&gt;DATE(2020,11,30)),(NETWORKDAYS(E293,Lister!$E$22,Lister!$D$7:$D$13)-R293)*N293/NETWORKDAYS(Lister!$D$22,Lister!$E$22,Lister!$D$7:$D$13),IF(AND(E293&lt;DATE(2020,11,1),MONTH(F293)=11),(NETWORKDAYS(Lister!$D$22,F293,Lister!$D$7:$D$13)-R293)*N293/NETWORKDAYS(Lister!$D$22,Lister!$E$22,Lister!$D$7:$D$13),IF(AND(E293&lt;DATE(2020,11,1),F293&gt;DATE(2020,11,30)),(NETWORKDAYS(Lister!$D$22,Lister!$E$22,Lister!$D$7:$D$13)-R293)*N293/NETWORKDAYS(Lister!$D$22,Lister!$E$22,Lister!$D$7:$D$13),IF(OR(AND(E293&lt;DATE(2020,11,1),F293&lt;DATE(2020,11,1)),E293&gt;DATE(2020,11,30)),0)))))),0),"")</f>
        <v/>
      </c>
      <c r="Z293" s="50" t="str">
        <f>IFERROR(MAX(IF(OR(O293="",P293="",Q293="",R293="",S293="",T293="",U293=""),"",IF(AND(MONTH(E293)=12,MONTH(F293)=12),(NETWORKDAYS(E293,F293,Lister!$D$7:$D$13)-S293)*N293/NETWORKDAYS(Lister!$D$23,Lister!$E$23,Lister!$D$7:$D$13),IF(AND(MONTH(E293)=12,F293&gt;DATE(2020,12,31)),(NETWORKDAYS(E293,Lister!$E$23,Lister!$D$7:$D$13)-S293)*N293/NETWORKDAYS(Lister!$D$23,Lister!$E$23,Lister!$D$7:$D$13),IF(AND(E293&lt;DATE(2020,12,1),MONTH(F293)=12),(NETWORKDAYS(Lister!$D$23,F293,Lister!$D$7:$D$13)-S293)*N293/NETWORKDAYS(Lister!$D$23,Lister!$E$23,Lister!$D$7:$D$13),IF(AND(E293&lt;DATE(2020,12,1),F293&gt;DATE(2020,12,31)),(NETWORKDAYS(Lister!$D$23,Lister!$E$23,Lister!$D$7:$D$13)-S293)*N293/NETWORKDAYS(Lister!$D$23,Lister!$E$23,Lister!$D$7:$D$13),IF(OR(AND(E293&lt;DATE(2020,12,1),F293&lt;DATE(2020,12,1)),E293&gt;DATE(2020,12,31)),0)))))),0),"")</f>
        <v/>
      </c>
      <c r="AA293" s="50" t="str">
        <f>IFERROR(MAX(IF(OR(O293="",P293="",Q293="",R293="",S293="",T293="",U293=""),"",IF(AND(MONTH(E293)=1,MONTH(F293)=1),(NETWORKDAYS(E293,F293,Lister!$D$7:$D$13)-T293)*N293/NETWORKDAYS(Lister!$D$24,Lister!$E$24,Lister!$D$7:$D$13),IF(AND(MONTH(E293)=1,F293&gt;DATE(2021,1,31)),(NETWORKDAYS(E293,Lister!$E$24,Lister!$D$7:$D$13)-T293)*N293/NETWORKDAYS(Lister!$D$24,Lister!$E$24,Lister!$D$7:$D$13),IF(AND(E293&lt;DATE(2021,1,1),MONTH(F293)=1),(NETWORKDAYS(Lister!$D$24,F293,Lister!$D$7:$D$13)-T293)*N293/NETWORKDAYS(Lister!$D$24,Lister!$E$24,Lister!$D$7:$D$13),IF(AND(E293&lt;DATE(2021,1,1),F293&gt;DATE(2021,1,31)),(NETWORKDAYS(Lister!$D$24,Lister!$E$24,Lister!$D$7:$D$13)-T293)*N293/NETWORKDAYS(Lister!$D$24,Lister!$E$24,Lister!$D$7:$D$13),IF(OR(AND(E293&lt;DATE(2021,1,1),F293&lt;DATE(2021,1,1)),E293&gt;DATE(2021,1,31)),0)))))),0),"")</f>
        <v/>
      </c>
      <c r="AB293" s="50" t="str">
        <f>IFERROR(MAX(IF(OR(O293="",P293="",Q293="",R293="",S293="",T293="",U293=""),"",IF(AND(MONTH(E293)=2,MONTH(F293)=2),(NETWORKDAYS(E293,F293,Lister!$D$7:$D$13)-U293)*N293/NETWORKDAYS(Lister!$D$25,Lister!$E$25,Lister!$D$7:$D$13),IF(AND(E293&lt;DATE(2021,2,1),MONTH(F293)=2),(NETWORKDAYS(Lister!$D$25,F293,Lister!$D$7:$D$13)-U293)*N293/NETWORKDAYS(Lister!$D$25,Lister!$E$25,Lister!$D$7:$D$13),IF(AND(E293&lt;DATE(2021,2,1),F293&lt;DATE(2021,2,1)),0)))),0),"")</f>
        <v/>
      </c>
      <c r="AC293" s="52" t="str">
        <f t="shared" si="23"/>
        <v/>
      </c>
    </row>
    <row r="294" spans="1:29" x14ac:dyDescent="0.35">
      <c r="A294" s="11" t="str">
        <f t="shared" si="24"/>
        <v/>
      </c>
      <c r="B294" s="33"/>
      <c r="C294" s="17"/>
      <c r="D294" s="18"/>
      <c r="E294" s="12"/>
      <c r="F294" s="12"/>
      <c r="G294" s="42" t="str">
        <f>IF(OR(E294="",F294=""),"",NETWORKDAYS(E294,F294,Lister!$D$7:$D$13))</f>
        <v/>
      </c>
      <c r="H294" s="14"/>
      <c r="I294" s="25" t="str">
        <f t="shared" si="20"/>
        <v/>
      </c>
      <c r="J294" s="47"/>
      <c r="K294" s="48"/>
      <c r="L294" s="15"/>
      <c r="M294" s="51" t="str">
        <f t="shared" si="21"/>
        <v/>
      </c>
      <c r="N294" s="49" t="str">
        <f t="shared" si="22"/>
        <v/>
      </c>
      <c r="O294" s="15"/>
      <c r="P294" s="15"/>
      <c r="Q294" s="15"/>
      <c r="R294" s="15"/>
      <c r="S294" s="15"/>
      <c r="T294" s="15"/>
      <c r="U294" s="15"/>
      <c r="V294" s="50" t="str">
        <f>IFERROR(MAX(IF(OR(O294="",P294="",Q294="",R294="",S294="",T294="",U294=""),"",IF(AND(MONTH(E294)=8,MONTH(F294)=8),(NETWORKDAYS(E294,F294,Lister!$D$7:$D$13)-O294)*N294/NETWORKDAYS(Lister!$D$19,Lister!$E$19,Lister!$D$7:$D$13),IF(AND(MONTH(E294)=8,F294&gt;DATE(2020,8,31)),(NETWORKDAYS(E294,Lister!$E$19,Lister!$D$7:$D$13)-O294)*N294/NETWORKDAYS(Lister!$D$19,Lister!$E$19,Lister!$D$7:$D$13),IF(E294&gt;DATE(2020,8,31),0)))),0),"")</f>
        <v/>
      </c>
      <c r="W294" s="50" t="str">
        <f>IFERROR(MAX(IF(OR(O294="",P294="",Q294="",R294="",S294="",T294="",U294=""),"",IF(AND(MONTH(E294)=9,MONTH(F294)=9),(NETWORKDAYS(E294,F294,Lister!$D$7:$D$13)-P294)*N294/NETWORKDAYS(Lister!$D$20,Lister!$E$20,Lister!$D$7:$D$13),IF(AND(MONTH(E294)=9,F294&gt;DATE(2020,9,30)),(NETWORKDAYS(E294,Lister!$E$20,Lister!$D$7:$D$13)-P294)*N294/NETWORKDAYS(Lister!$D$20,Lister!$E$20,Lister!$D$7:$D$13),IF(AND(E294&lt;DATE(2020,9,1),MONTH(F294)=9),(NETWORKDAYS(Lister!$D$20,F294,Lister!$D$7:$D$13)-P294)*N294/NETWORKDAYS(Lister!$D$20,Lister!$E$20,Lister!$D$7:$D$13),IF(AND(E294&lt;DATE(2020,9,1),F294&gt;DATE(2020,9,30)),(NETWORKDAYS(Lister!$D$20,Lister!$E$20,Lister!$D$7:$D$13)-P294)*N294/NETWORKDAYS(Lister!$D$20,Lister!$E$20,Lister!$D$7:$D$13),IF(OR(AND(E294&lt;DATE(2020,9,1),F294&lt;DATE(2020,9,1)),E294&gt;DATE(2020,9,30)),0)))))),0),"")</f>
        <v/>
      </c>
      <c r="X294" s="50" t="str">
        <f>IFERROR(MAX(IF(OR(O294="",P294="",Q294="",R294="",S294="",T294="",U294=""),"",IF(AND(MONTH(E294)=10,MONTH(F294)=10),(NETWORKDAYS(E294,F294,Lister!$D$7:$D$13)-Q294)*N294/NETWORKDAYS(Lister!$D$21,Lister!$E$21,Lister!$D$7:$D$13),IF(AND(MONTH(E294)=10,F294&gt;DATE(2020,10,31)),(NETWORKDAYS(E294,Lister!$E$21,Lister!$D$7:$D$13)-Q294)*N294/NETWORKDAYS(Lister!$D$21,Lister!$E$21,Lister!$D$7:$D$13),IF(AND(E294&lt;DATE(2020,10,1),MONTH(F294)=10),(NETWORKDAYS(Lister!$D$21,F294,Lister!$D$7:$D$13)-Q294)*N294/NETWORKDAYS(Lister!$D$21,Lister!$E$21,Lister!$D$7:$D$13),IF(AND(E294&lt;DATE(2020,31,1),F294&gt;DATE(2020,10,31)),(NETWORKDAYS(Lister!$D$21,Lister!$E$21,Lister!$D$7:$D$13)-Q294)*N294/NETWORKDAYS(Lister!$D$21,Lister!$E$21,Lister!$D$7:$D$13),IF(OR(AND(E294&lt;DATE(2020,10,1),F294&lt;DATE(2020,10,1)),E294&gt;DATE(2020,10,31)),0)))))),0),"")</f>
        <v/>
      </c>
      <c r="Y294" s="50" t="str">
        <f>IFERROR(MAX(IF(OR(O294="",P294="",Q294="",R294="",S294="",T294="",U294=""),"",IF(AND(MONTH(E294)=11,MONTH(F294)=11),(NETWORKDAYS(E294,F294,Lister!$D$7:$D$13)-R294)*N294/NETWORKDAYS(Lister!$D$22,Lister!$E$22,Lister!$D$7:$D$13),IF(AND(MONTH(E294)=11,F294&gt;DATE(2020,11,30)),(NETWORKDAYS(E294,Lister!$E$22,Lister!$D$7:$D$13)-R294)*N294/NETWORKDAYS(Lister!$D$22,Lister!$E$22,Lister!$D$7:$D$13),IF(AND(E294&lt;DATE(2020,11,1),MONTH(F294)=11),(NETWORKDAYS(Lister!$D$22,F294,Lister!$D$7:$D$13)-R294)*N294/NETWORKDAYS(Lister!$D$22,Lister!$E$22,Lister!$D$7:$D$13),IF(AND(E294&lt;DATE(2020,11,1),F294&gt;DATE(2020,11,30)),(NETWORKDAYS(Lister!$D$22,Lister!$E$22,Lister!$D$7:$D$13)-R294)*N294/NETWORKDAYS(Lister!$D$22,Lister!$E$22,Lister!$D$7:$D$13),IF(OR(AND(E294&lt;DATE(2020,11,1),F294&lt;DATE(2020,11,1)),E294&gt;DATE(2020,11,30)),0)))))),0),"")</f>
        <v/>
      </c>
      <c r="Z294" s="50" t="str">
        <f>IFERROR(MAX(IF(OR(O294="",P294="",Q294="",R294="",S294="",T294="",U294=""),"",IF(AND(MONTH(E294)=12,MONTH(F294)=12),(NETWORKDAYS(E294,F294,Lister!$D$7:$D$13)-S294)*N294/NETWORKDAYS(Lister!$D$23,Lister!$E$23,Lister!$D$7:$D$13),IF(AND(MONTH(E294)=12,F294&gt;DATE(2020,12,31)),(NETWORKDAYS(E294,Lister!$E$23,Lister!$D$7:$D$13)-S294)*N294/NETWORKDAYS(Lister!$D$23,Lister!$E$23,Lister!$D$7:$D$13),IF(AND(E294&lt;DATE(2020,12,1),MONTH(F294)=12),(NETWORKDAYS(Lister!$D$23,F294,Lister!$D$7:$D$13)-S294)*N294/NETWORKDAYS(Lister!$D$23,Lister!$E$23,Lister!$D$7:$D$13),IF(AND(E294&lt;DATE(2020,12,1),F294&gt;DATE(2020,12,31)),(NETWORKDAYS(Lister!$D$23,Lister!$E$23,Lister!$D$7:$D$13)-S294)*N294/NETWORKDAYS(Lister!$D$23,Lister!$E$23,Lister!$D$7:$D$13),IF(OR(AND(E294&lt;DATE(2020,12,1),F294&lt;DATE(2020,12,1)),E294&gt;DATE(2020,12,31)),0)))))),0),"")</f>
        <v/>
      </c>
      <c r="AA294" s="50" t="str">
        <f>IFERROR(MAX(IF(OR(O294="",P294="",Q294="",R294="",S294="",T294="",U294=""),"",IF(AND(MONTH(E294)=1,MONTH(F294)=1),(NETWORKDAYS(E294,F294,Lister!$D$7:$D$13)-T294)*N294/NETWORKDAYS(Lister!$D$24,Lister!$E$24,Lister!$D$7:$D$13),IF(AND(MONTH(E294)=1,F294&gt;DATE(2021,1,31)),(NETWORKDAYS(E294,Lister!$E$24,Lister!$D$7:$D$13)-T294)*N294/NETWORKDAYS(Lister!$D$24,Lister!$E$24,Lister!$D$7:$D$13),IF(AND(E294&lt;DATE(2021,1,1),MONTH(F294)=1),(NETWORKDAYS(Lister!$D$24,F294,Lister!$D$7:$D$13)-T294)*N294/NETWORKDAYS(Lister!$D$24,Lister!$E$24,Lister!$D$7:$D$13),IF(AND(E294&lt;DATE(2021,1,1),F294&gt;DATE(2021,1,31)),(NETWORKDAYS(Lister!$D$24,Lister!$E$24,Lister!$D$7:$D$13)-T294)*N294/NETWORKDAYS(Lister!$D$24,Lister!$E$24,Lister!$D$7:$D$13),IF(OR(AND(E294&lt;DATE(2021,1,1),F294&lt;DATE(2021,1,1)),E294&gt;DATE(2021,1,31)),0)))))),0),"")</f>
        <v/>
      </c>
      <c r="AB294" s="50" t="str">
        <f>IFERROR(MAX(IF(OR(O294="",P294="",Q294="",R294="",S294="",T294="",U294=""),"",IF(AND(MONTH(E294)=2,MONTH(F294)=2),(NETWORKDAYS(E294,F294,Lister!$D$7:$D$13)-U294)*N294/NETWORKDAYS(Lister!$D$25,Lister!$E$25,Lister!$D$7:$D$13),IF(AND(E294&lt;DATE(2021,2,1),MONTH(F294)=2),(NETWORKDAYS(Lister!$D$25,F294,Lister!$D$7:$D$13)-U294)*N294/NETWORKDAYS(Lister!$D$25,Lister!$E$25,Lister!$D$7:$D$13),IF(AND(E294&lt;DATE(2021,2,1),F294&lt;DATE(2021,2,1)),0)))),0),"")</f>
        <v/>
      </c>
      <c r="AC294" s="52" t="str">
        <f t="shared" si="23"/>
        <v/>
      </c>
    </row>
    <row r="295" spans="1:29" x14ac:dyDescent="0.35">
      <c r="A295" s="11" t="str">
        <f t="shared" si="24"/>
        <v/>
      </c>
      <c r="B295" s="33"/>
      <c r="C295" s="17"/>
      <c r="D295" s="18"/>
      <c r="E295" s="12"/>
      <c r="F295" s="12"/>
      <c r="G295" s="42" t="str">
        <f>IF(OR(E295="",F295=""),"",NETWORKDAYS(E295,F295,Lister!$D$7:$D$13))</f>
        <v/>
      </c>
      <c r="H295" s="14"/>
      <c r="I295" s="25" t="str">
        <f t="shared" si="20"/>
        <v/>
      </c>
      <c r="J295" s="47"/>
      <c r="K295" s="48"/>
      <c r="L295" s="15"/>
      <c r="M295" s="51" t="str">
        <f t="shared" si="21"/>
        <v/>
      </c>
      <c r="N295" s="49" t="str">
        <f t="shared" si="22"/>
        <v/>
      </c>
      <c r="O295" s="15"/>
      <c r="P295" s="15"/>
      <c r="Q295" s="15"/>
      <c r="R295" s="15"/>
      <c r="S295" s="15"/>
      <c r="T295" s="15"/>
      <c r="U295" s="15"/>
      <c r="V295" s="50" t="str">
        <f>IFERROR(MAX(IF(OR(O295="",P295="",Q295="",R295="",S295="",T295="",U295=""),"",IF(AND(MONTH(E295)=8,MONTH(F295)=8),(NETWORKDAYS(E295,F295,Lister!$D$7:$D$13)-O295)*N295/NETWORKDAYS(Lister!$D$19,Lister!$E$19,Lister!$D$7:$D$13),IF(AND(MONTH(E295)=8,F295&gt;DATE(2020,8,31)),(NETWORKDAYS(E295,Lister!$E$19,Lister!$D$7:$D$13)-O295)*N295/NETWORKDAYS(Lister!$D$19,Lister!$E$19,Lister!$D$7:$D$13),IF(E295&gt;DATE(2020,8,31),0)))),0),"")</f>
        <v/>
      </c>
      <c r="W295" s="50" t="str">
        <f>IFERROR(MAX(IF(OR(O295="",P295="",Q295="",R295="",S295="",T295="",U295=""),"",IF(AND(MONTH(E295)=9,MONTH(F295)=9),(NETWORKDAYS(E295,F295,Lister!$D$7:$D$13)-P295)*N295/NETWORKDAYS(Lister!$D$20,Lister!$E$20,Lister!$D$7:$D$13),IF(AND(MONTH(E295)=9,F295&gt;DATE(2020,9,30)),(NETWORKDAYS(E295,Lister!$E$20,Lister!$D$7:$D$13)-P295)*N295/NETWORKDAYS(Lister!$D$20,Lister!$E$20,Lister!$D$7:$D$13),IF(AND(E295&lt;DATE(2020,9,1),MONTH(F295)=9),(NETWORKDAYS(Lister!$D$20,F295,Lister!$D$7:$D$13)-P295)*N295/NETWORKDAYS(Lister!$D$20,Lister!$E$20,Lister!$D$7:$D$13),IF(AND(E295&lt;DATE(2020,9,1),F295&gt;DATE(2020,9,30)),(NETWORKDAYS(Lister!$D$20,Lister!$E$20,Lister!$D$7:$D$13)-P295)*N295/NETWORKDAYS(Lister!$D$20,Lister!$E$20,Lister!$D$7:$D$13),IF(OR(AND(E295&lt;DATE(2020,9,1),F295&lt;DATE(2020,9,1)),E295&gt;DATE(2020,9,30)),0)))))),0),"")</f>
        <v/>
      </c>
      <c r="X295" s="50" t="str">
        <f>IFERROR(MAX(IF(OR(O295="",P295="",Q295="",R295="",S295="",T295="",U295=""),"",IF(AND(MONTH(E295)=10,MONTH(F295)=10),(NETWORKDAYS(E295,F295,Lister!$D$7:$D$13)-Q295)*N295/NETWORKDAYS(Lister!$D$21,Lister!$E$21,Lister!$D$7:$D$13),IF(AND(MONTH(E295)=10,F295&gt;DATE(2020,10,31)),(NETWORKDAYS(E295,Lister!$E$21,Lister!$D$7:$D$13)-Q295)*N295/NETWORKDAYS(Lister!$D$21,Lister!$E$21,Lister!$D$7:$D$13),IF(AND(E295&lt;DATE(2020,10,1),MONTH(F295)=10),(NETWORKDAYS(Lister!$D$21,F295,Lister!$D$7:$D$13)-Q295)*N295/NETWORKDAYS(Lister!$D$21,Lister!$E$21,Lister!$D$7:$D$13),IF(AND(E295&lt;DATE(2020,31,1),F295&gt;DATE(2020,10,31)),(NETWORKDAYS(Lister!$D$21,Lister!$E$21,Lister!$D$7:$D$13)-Q295)*N295/NETWORKDAYS(Lister!$D$21,Lister!$E$21,Lister!$D$7:$D$13),IF(OR(AND(E295&lt;DATE(2020,10,1),F295&lt;DATE(2020,10,1)),E295&gt;DATE(2020,10,31)),0)))))),0),"")</f>
        <v/>
      </c>
      <c r="Y295" s="50" t="str">
        <f>IFERROR(MAX(IF(OR(O295="",P295="",Q295="",R295="",S295="",T295="",U295=""),"",IF(AND(MONTH(E295)=11,MONTH(F295)=11),(NETWORKDAYS(E295,F295,Lister!$D$7:$D$13)-R295)*N295/NETWORKDAYS(Lister!$D$22,Lister!$E$22,Lister!$D$7:$D$13),IF(AND(MONTH(E295)=11,F295&gt;DATE(2020,11,30)),(NETWORKDAYS(E295,Lister!$E$22,Lister!$D$7:$D$13)-R295)*N295/NETWORKDAYS(Lister!$D$22,Lister!$E$22,Lister!$D$7:$D$13),IF(AND(E295&lt;DATE(2020,11,1),MONTH(F295)=11),(NETWORKDAYS(Lister!$D$22,F295,Lister!$D$7:$D$13)-R295)*N295/NETWORKDAYS(Lister!$D$22,Lister!$E$22,Lister!$D$7:$D$13),IF(AND(E295&lt;DATE(2020,11,1),F295&gt;DATE(2020,11,30)),(NETWORKDAYS(Lister!$D$22,Lister!$E$22,Lister!$D$7:$D$13)-R295)*N295/NETWORKDAYS(Lister!$D$22,Lister!$E$22,Lister!$D$7:$D$13),IF(OR(AND(E295&lt;DATE(2020,11,1),F295&lt;DATE(2020,11,1)),E295&gt;DATE(2020,11,30)),0)))))),0),"")</f>
        <v/>
      </c>
      <c r="Z295" s="50" t="str">
        <f>IFERROR(MAX(IF(OR(O295="",P295="",Q295="",R295="",S295="",T295="",U295=""),"",IF(AND(MONTH(E295)=12,MONTH(F295)=12),(NETWORKDAYS(E295,F295,Lister!$D$7:$D$13)-S295)*N295/NETWORKDAYS(Lister!$D$23,Lister!$E$23,Lister!$D$7:$D$13),IF(AND(MONTH(E295)=12,F295&gt;DATE(2020,12,31)),(NETWORKDAYS(E295,Lister!$E$23,Lister!$D$7:$D$13)-S295)*N295/NETWORKDAYS(Lister!$D$23,Lister!$E$23,Lister!$D$7:$D$13),IF(AND(E295&lt;DATE(2020,12,1),MONTH(F295)=12),(NETWORKDAYS(Lister!$D$23,F295,Lister!$D$7:$D$13)-S295)*N295/NETWORKDAYS(Lister!$D$23,Lister!$E$23,Lister!$D$7:$D$13),IF(AND(E295&lt;DATE(2020,12,1),F295&gt;DATE(2020,12,31)),(NETWORKDAYS(Lister!$D$23,Lister!$E$23,Lister!$D$7:$D$13)-S295)*N295/NETWORKDAYS(Lister!$D$23,Lister!$E$23,Lister!$D$7:$D$13),IF(OR(AND(E295&lt;DATE(2020,12,1),F295&lt;DATE(2020,12,1)),E295&gt;DATE(2020,12,31)),0)))))),0),"")</f>
        <v/>
      </c>
      <c r="AA295" s="50" t="str">
        <f>IFERROR(MAX(IF(OR(O295="",P295="",Q295="",R295="",S295="",T295="",U295=""),"",IF(AND(MONTH(E295)=1,MONTH(F295)=1),(NETWORKDAYS(E295,F295,Lister!$D$7:$D$13)-T295)*N295/NETWORKDAYS(Lister!$D$24,Lister!$E$24,Lister!$D$7:$D$13),IF(AND(MONTH(E295)=1,F295&gt;DATE(2021,1,31)),(NETWORKDAYS(E295,Lister!$E$24,Lister!$D$7:$D$13)-T295)*N295/NETWORKDAYS(Lister!$D$24,Lister!$E$24,Lister!$D$7:$D$13),IF(AND(E295&lt;DATE(2021,1,1),MONTH(F295)=1),(NETWORKDAYS(Lister!$D$24,F295,Lister!$D$7:$D$13)-T295)*N295/NETWORKDAYS(Lister!$D$24,Lister!$E$24,Lister!$D$7:$D$13),IF(AND(E295&lt;DATE(2021,1,1),F295&gt;DATE(2021,1,31)),(NETWORKDAYS(Lister!$D$24,Lister!$E$24,Lister!$D$7:$D$13)-T295)*N295/NETWORKDAYS(Lister!$D$24,Lister!$E$24,Lister!$D$7:$D$13),IF(OR(AND(E295&lt;DATE(2021,1,1),F295&lt;DATE(2021,1,1)),E295&gt;DATE(2021,1,31)),0)))))),0),"")</f>
        <v/>
      </c>
      <c r="AB295" s="50" t="str">
        <f>IFERROR(MAX(IF(OR(O295="",P295="",Q295="",R295="",S295="",T295="",U295=""),"",IF(AND(MONTH(E295)=2,MONTH(F295)=2),(NETWORKDAYS(E295,F295,Lister!$D$7:$D$13)-U295)*N295/NETWORKDAYS(Lister!$D$25,Lister!$E$25,Lister!$D$7:$D$13),IF(AND(E295&lt;DATE(2021,2,1),MONTH(F295)=2),(NETWORKDAYS(Lister!$D$25,F295,Lister!$D$7:$D$13)-U295)*N295/NETWORKDAYS(Lister!$D$25,Lister!$E$25,Lister!$D$7:$D$13),IF(AND(E295&lt;DATE(2021,2,1),F295&lt;DATE(2021,2,1)),0)))),0),"")</f>
        <v/>
      </c>
      <c r="AC295" s="52" t="str">
        <f t="shared" si="23"/>
        <v/>
      </c>
    </row>
    <row r="296" spans="1:29" x14ac:dyDescent="0.35">
      <c r="A296" s="11" t="str">
        <f t="shared" si="24"/>
        <v/>
      </c>
      <c r="B296" s="33"/>
      <c r="C296" s="17"/>
      <c r="D296" s="18"/>
      <c r="E296" s="12"/>
      <c r="F296" s="12"/>
      <c r="G296" s="42" t="str">
        <f>IF(OR(E296="",F296=""),"",NETWORKDAYS(E296,F296,Lister!$D$7:$D$13))</f>
        <v/>
      </c>
      <c r="H296" s="14"/>
      <c r="I296" s="25" t="str">
        <f t="shared" si="20"/>
        <v/>
      </c>
      <c r="J296" s="47"/>
      <c r="K296" s="48"/>
      <c r="L296" s="15"/>
      <c r="M296" s="51" t="str">
        <f t="shared" si="21"/>
        <v/>
      </c>
      <c r="N296" s="49" t="str">
        <f t="shared" si="22"/>
        <v/>
      </c>
      <c r="O296" s="15"/>
      <c r="P296" s="15"/>
      <c r="Q296" s="15"/>
      <c r="R296" s="15"/>
      <c r="S296" s="15"/>
      <c r="T296" s="15"/>
      <c r="U296" s="15"/>
      <c r="V296" s="50" t="str">
        <f>IFERROR(MAX(IF(OR(O296="",P296="",Q296="",R296="",S296="",T296="",U296=""),"",IF(AND(MONTH(E296)=8,MONTH(F296)=8),(NETWORKDAYS(E296,F296,Lister!$D$7:$D$13)-O296)*N296/NETWORKDAYS(Lister!$D$19,Lister!$E$19,Lister!$D$7:$D$13),IF(AND(MONTH(E296)=8,F296&gt;DATE(2020,8,31)),(NETWORKDAYS(E296,Lister!$E$19,Lister!$D$7:$D$13)-O296)*N296/NETWORKDAYS(Lister!$D$19,Lister!$E$19,Lister!$D$7:$D$13),IF(E296&gt;DATE(2020,8,31),0)))),0),"")</f>
        <v/>
      </c>
      <c r="W296" s="50" t="str">
        <f>IFERROR(MAX(IF(OR(O296="",P296="",Q296="",R296="",S296="",T296="",U296=""),"",IF(AND(MONTH(E296)=9,MONTH(F296)=9),(NETWORKDAYS(E296,F296,Lister!$D$7:$D$13)-P296)*N296/NETWORKDAYS(Lister!$D$20,Lister!$E$20,Lister!$D$7:$D$13),IF(AND(MONTH(E296)=9,F296&gt;DATE(2020,9,30)),(NETWORKDAYS(E296,Lister!$E$20,Lister!$D$7:$D$13)-P296)*N296/NETWORKDAYS(Lister!$D$20,Lister!$E$20,Lister!$D$7:$D$13),IF(AND(E296&lt;DATE(2020,9,1),MONTH(F296)=9),(NETWORKDAYS(Lister!$D$20,F296,Lister!$D$7:$D$13)-P296)*N296/NETWORKDAYS(Lister!$D$20,Lister!$E$20,Lister!$D$7:$D$13),IF(AND(E296&lt;DATE(2020,9,1),F296&gt;DATE(2020,9,30)),(NETWORKDAYS(Lister!$D$20,Lister!$E$20,Lister!$D$7:$D$13)-P296)*N296/NETWORKDAYS(Lister!$D$20,Lister!$E$20,Lister!$D$7:$D$13),IF(OR(AND(E296&lt;DATE(2020,9,1),F296&lt;DATE(2020,9,1)),E296&gt;DATE(2020,9,30)),0)))))),0),"")</f>
        <v/>
      </c>
      <c r="X296" s="50" t="str">
        <f>IFERROR(MAX(IF(OR(O296="",P296="",Q296="",R296="",S296="",T296="",U296=""),"",IF(AND(MONTH(E296)=10,MONTH(F296)=10),(NETWORKDAYS(E296,F296,Lister!$D$7:$D$13)-Q296)*N296/NETWORKDAYS(Lister!$D$21,Lister!$E$21,Lister!$D$7:$D$13),IF(AND(MONTH(E296)=10,F296&gt;DATE(2020,10,31)),(NETWORKDAYS(E296,Lister!$E$21,Lister!$D$7:$D$13)-Q296)*N296/NETWORKDAYS(Lister!$D$21,Lister!$E$21,Lister!$D$7:$D$13),IF(AND(E296&lt;DATE(2020,10,1),MONTH(F296)=10),(NETWORKDAYS(Lister!$D$21,F296,Lister!$D$7:$D$13)-Q296)*N296/NETWORKDAYS(Lister!$D$21,Lister!$E$21,Lister!$D$7:$D$13),IF(AND(E296&lt;DATE(2020,31,1),F296&gt;DATE(2020,10,31)),(NETWORKDAYS(Lister!$D$21,Lister!$E$21,Lister!$D$7:$D$13)-Q296)*N296/NETWORKDAYS(Lister!$D$21,Lister!$E$21,Lister!$D$7:$D$13),IF(OR(AND(E296&lt;DATE(2020,10,1),F296&lt;DATE(2020,10,1)),E296&gt;DATE(2020,10,31)),0)))))),0),"")</f>
        <v/>
      </c>
      <c r="Y296" s="50" t="str">
        <f>IFERROR(MAX(IF(OR(O296="",P296="",Q296="",R296="",S296="",T296="",U296=""),"",IF(AND(MONTH(E296)=11,MONTH(F296)=11),(NETWORKDAYS(E296,F296,Lister!$D$7:$D$13)-R296)*N296/NETWORKDAYS(Lister!$D$22,Lister!$E$22,Lister!$D$7:$D$13),IF(AND(MONTH(E296)=11,F296&gt;DATE(2020,11,30)),(NETWORKDAYS(E296,Lister!$E$22,Lister!$D$7:$D$13)-R296)*N296/NETWORKDAYS(Lister!$D$22,Lister!$E$22,Lister!$D$7:$D$13),IF(AND(E296&lt;DATE(2020,11,1),MONTH(F296)=11),(NETWORKDAYS(Lister!$D$22,F296,Lister!$D$7:$D$13)-R296)*N296/NETWORKDAYS(Lister!$D$22,Lister!$E$22,Lister!$D$7:$D$13),IF(AND(E296&lt;DATE(2020,11,1),F296&gt;DATE(2020,11,30)),(NETWORKDAYS(Lister!$D$22,Lister!$E$22,Lister!$D$7:$D$13)-R296)*N296/NETWORKDAYS(Lister!$D$22,Lister!$E$22,Lister!$D$7:$D$13),IF(OR(AND(E296&lt;DATE(2020,11,1),F296&lt;DATE(2020,11,1)),E296&gt;DATE(2020,11,30)),0)))))),0),"")</f>
        <v/>
      </c>
      <c r="Z296" s="50" t="str">
        <f>IFERROR(MAX(IF(OR(O296="",P296="",Q296="",R296="",S296="",T296="",U296=""),"",IF(AND(MONTH(E296)=12,MONTH(F296)=12),(NETWORKDAYS(E296,F296,Lister!$D$7:$D$13)-S296)*N296/NETWORKDAYS(Lister!$D$23,Lister!$E$23,Lister!$D$7:$D$13),IF(AND(MONTH(E296)=12,F296&gt;DATE(2020,12,31)),(NETWORKDAYS(E296,Lister!$E$23,Lister!$D$7:$D$13)-S296)*N296/NETWORKDAYS(Lister!$D$23,Lister!$E$23,Lister!$D$7:$D$13),IF(AND(E296&lt;DATE(2020,12,1),MONTH(F296)=12),(NETWORKDAYS(Lister!$D$23,F296,Lister!$D$7:$D$13)-S296)*N296/NETWORKDAYS(Lister!$D$23,Lister!$E$23,Lister!$D$7:$D$13),IF(AND(E296&lt;DATE(2020,12,1),F296&gt;DATE(2020,12,31)),(NETWORKDAYS(Lister!$D$23,Lister!$E$23,Lister!$D$7:$D$13)-S296)*N296/NETWORKDAYS(Lister!$D$23,Lister!$E$23,Lister!$D$7:$D$13),IF(OR(AND(E296&lt;DATE(2020,12,1),F296&lt;DATE(2020,12,1)),E296&gt;DATE(2020,12,31)),0)))))),0),"")</f>
        <v/>
      </c>
      <c r="AA296" s="50" t="str">
        <f>IFERROR(MAX(IF(OR(O296="",P296="",Q296="",R296="",S296="",T296="",U296=""),"",IF(AND(MONTH(E296)=1,MONTH(F296)=1),(NETWORKDAYS(E296,F296,Lister!$D$7:$D$13)-T296)*N296/NETWORKDAYS(Lister!$D$24,Lister!$E$24,Lister!$D$7:$D$13),IF(AND(MONTH(E296)=1,F296&gt;DATE(2021,1,31)),(NETWORKDAYS(E296,Lister!$E$24,Lister!$D$7:$D$13)-T296)*N296/NETWORKDAYS(Lister!$D$24,Lister!$E$24,Lister!$D$7:$D$13),IF(AND(E296&lt;DATE(2021,1,1),MONTH(F296)=1),(NETWORKDAYS(Lister!$D$24,F296,Lister!$D$7:$D$13)-T296)*N296/NETWORKDAYS(Lister!$D$24,Lister!$E$24,Lister!$D$7:$D$13),IF(AND(E296&lt;DATE(2021,1,1),F296&gt;DATE(2021,1,31)),(NETWORKDAYS(Lister!$D$24,Lister!$E$24,Lister!$D$7:$D$13)-T296)*N296/NETWORKDAYS(Lister!$D$24,Lister!$E$24,Lister!$D$7:$D$13),IF(OR(AND(E296&lt;DATE(2021,1,1),F296&lt;DATE(2021,1,1)),E296&gt;DATE(2021,1,31)),0)))))),0),"")</f>
        <v/>
      </c>
      <c r="AB296" s="50" t="str">
        <f>IFERROR(MAX(IF(OR(O296="",P296="",Q296="",R296="",S296="",T296="",U296=""),"",IF(AND(MONTH(E296)=2,MONTH(F296)=2),(NETWORKDAYS(E296,F296,Lister!$D$7:$D$13)-U296)*N296/NETWORKDAYS(Lister!$D$25,Lister!$E$25,Lister!$D$7:$D$13),IF(AND(E296&lt;DATE(2021,2,1),MONTH(F296)=2),(NETWORKDAYS(Lister!$D$25,F296,Lister!$D$7:$D$13)-U296)*N296/NETWORKDAYS(Lister!$D$25,Lister!$E$25,Lister!$D$7:$D$13),IF(AND(E296&lt;DATE(2021,2,1),F296&lt;DATE(2021,2,1)),0)))),0),"")</f>
        <v/>
      </c>
      <c r="AC296" s="52" t="str">
        <f t="shared" si="23"/>
        <v/>
      </c>
    </row>
    <row r="297" spans="1:29" x14ac:dyDescent="0.35">
      <c r="A297" s="11" t="str">
        <f t="shared" si="24"/>
        <v/>
      </c>
      <c r="B297" s="33"/>
      <c r="C297" s="17"/>
      <c r="D297" s="18"/>
      <c r="E297" s="12"/>
      <c r="F297" s="12"/>
      <c r="G297" s="42" t="str">
        <f>IF(OR(E297="",F297=""),"",NETWORKDAYS(E297,F297,Lister!$D$7:$D$13))</f>
        <v/>
      </c>
      <c r="H297" s="14"/>
      <c r="I297" s="25" t="str">
        <f t="shared" si="20"/>
        <v/>
      </c>
      <c r="J297" s="47"/>
      <c r="K297" s="48"/>
      <c r="L297" s="15"/>
      <c r="M297" s="51" t="str">
        <f t="shared" si="21"/>
        <v/>
      </c>
      <c r="N297" s="49" t="str">
        <f t="shared" si="22"/>
        <v/>
      </c>
      <c r="O297" s="15"/>
      <c r="P297" s="15"/>
      <c r="Q297" s="15"/>
      <c r="R297" s="15"/>
      <c r="S297" s="15"/>
      <c r="T297" s="15"/>
      <c r="U297" s="15"/>
      <c r="V297" s="50" t="str">
        <f>IFERROR(MAX(IF(OR(O297="",P297="",Q297="",R297="",S297="",T297="",U297=""),"",IF(AND(MONTH(E297)=8,MONTH(F297)=8),(NETWORKDAYS(E297,F297,Lister!$D$7:$D$13)-O297)*N297/NETWORKDAYS(Lister!$D$19,Lister!$E$19,Lister!$D$7:$D$13),IF(AND(MONTH(E297)=8,F297&gt;DATE(2020,8,31)),(NETWORKDAYS(E297,Lister!$E$19,Lister!$D$7:$D$13)-O297)*N297/NETWORKDAYS(Lister!$D$19,Lister!$E$19,Lister!$D$7:$D$13),IF(E297&gt;DATE(2020,8,31),0)))),0),"")</f>
        <v/>
      </c>
      <c r="W297" s="50" t="str">
        <f>IFERROR(MAX(IF(OR(O297="",P297="",Q297="",R297="",S297="",T297="",U297=""),"",IF(AND(MONTH(E297)=9,MONTH(F297)=9),(NETWORKDAYS(E297,F297,Lister!$D$7:$D$13)-P297)*N297/NETWORKDAYS(Lister!$D$20,Lister!$E$20,Lister!$D$7:$D$13),IF(AND(MONTH(E297)=9,F297&gt;DATE(2020,9,30)),(NETWORKDAYS(E297,Lister!$E$20,Lister!$D$7:$D$13)-P297)*N297/NETWORKDAYS(Lister!$D$20,Lister!$E$20,Lister!$D$7:$D$13),IF(AND(E297&lt;DATE(2020,9,1),MONTH(F297)=9),(NETWORKDAYS(Lister!$D$20,F297,Lister!$D$7:$D$13)-P297)*N297/NETWORKDAYS(Lister!$D$20,Lister!$E$20,Lister!$D$7:$D$13),IF(AND(E297&lt;DATE(2020,9,1),F297&gt;DATE(2020,9,30)),(NETWORKDAYS(Lister!$D$20,Lister!$E$20,Lister!$D$7:$D$13)-P297)*N297/NETWORKDAYS(Lister!$D$20,Lister!$E$20,Lister!$D$7:$D$13),IF(OR(AND(E297&lt;DATE(2020,9,1),F297&lt;DATE(2020,9,1)),E297&gt;DATE(2020,9,30)),0)))))),0),"")</f>
        <v/>
      </c>
      <c r="X297" s="50" t="str">
        <f>IFERROR(MAX(IF(OR(O297="",P297="",Q297="",R297="",S297="",T297="",U297=""),"",IF(AND(MONTH(E297)=10,MONTH(F297)=10),(NETWORKDAYS(E297,F297,Lister!$D$7:$D$13)-Q297)*N297/NETWORKDAYS(Lister!$D$21,Lister!$E$21,Lister!$D$7:$D$13),IF(AND(MONTH(E297)=10,F297&gt;DATE(2020,10,31)),(NETWORKDAYS(E297,Lister!$E$21,Lister!$D$7:$D$13)-Q297)*N297/NETWORKDAYS(Lister!$D$21,Lister!$E$21,Lister!$D$7:$D$13),IF(AND(E297&lt;DATE(2020,10,1),MONTH(F297)=10),(NETWORKDAYS(Lister!$D$21,F297,Lister!$D$7:$D$13)-Q297)*N297/NETWORKDAYS(Lister!$D$21,Lister!$E$21,Lister!$D$7:$D$13),IF(AND(E297&lt;DATE(2020,31,1),F297&gt;DATE(2020,10,31)),(NETWORKDAYS(Lister!$D$21,Lister!$E$21,Lister!$D$7:$D$13)-Q297)*N297/NETWORKDAYS(Lister!$D$21,Lister!$E$21,Lister!$D$7:$D$13),IF(OR(AND(E297&lt;DATE(2020,10,1),F297&lt;DATE(2020,10,1)),E297&gt;DATE(2020,10,31)),0)))))),0),"")</f>
        <v/>
      </c>
      <c r="Y297" s="50" t="str">
        <f>IFERROR(MAX(IF(OR(O297="",P297="",Q297="",R297="",S297="",T297="",U297=""),"",IF(AND(MONTH(E297)=11,MONTH(F297)=11),(NETWORKDAYS(E297,F297,Lister!$D$7:$D$13)-R297)*N297/NETWORKDAYS(Lister!$D$22,Lister!$E$22,Lister!$D$7:$D$13),IF(AND(MONTH(E297)=11,F297&gt;DATE(2020,11,30)),(NETWORKDAYS(E297,Lister!$E$22,Lister!$D$7:$D$13)-R297)*N297/NETWORKDAYS(Lister!$D$22,Lister!$E$22,Lister!$D$7:$D$13),IF(AND(E297&lt;DATE(2020,11,1),MONTH(F297)=11),(NETWORKDAYS(Lister!$D$22,F297,Lister!$D$7:$D$13)-R297)*N297/NETWORKDAYS(Lister!$D$22,Lister!$E$22,Lister!$D$7:$D$13),IF(AND(E297&lt;DATE(2020,11,1),F297&gt;DATE(2020,11,30)),(NETWORKDAYS(Lister!$D$22,Lister!$E$22,Lister!$D$7:$D$13)-R297)*N297/NETWORKDAYS(Lister!$D$22,Lister!$E$22,Lister!$D$7:$D$13),IF(OR(AND(E297&lt;DATE(2020,11,1),F297&lt;DATE(2020,11,1)),E297&gt;DATE(2020,11,30)),0)))))),0),"")</f>
        <v/>
      </c>
      <c r="Z297" s="50" t="str">
        <f>IFERROR(MAX(IF(OR(O297="",P297="",Q297="",R297="",S297="",T297="",U297=""),"",IF(AND(MONTH(E297)=12,MONTH(F297)=12),(NETWORKDAYS(E297,F297,Lister!$D$7:$D$13)-S297)*N297/NETWORKDAYS(Lister!$D$23,Lister!$E$23,Lister!$D$7:$D$13),IF(AND(MONTH(E297)=12,F297&gt;DATE(2020,12,31)),(NETWORKDAYS(E297,Lister!$E$23,Lister!$D$7:$D$13)-S297)*N297/NETWORKDAYS(Lister!$D$23,Lister!$E$23,Lister!$D$7:$D$13),IF(AND(E297&lt;DATE(2020,12,1),MONTH(F297)=12),(NETWORKDAYS(Lister!$D$23,F297,Lister!$D$7:$D$13)-S297)*N297/NETWORKDAYS(Lister!$D$23,Lister!$E$23,Lister!$D$7:$D$13),IF(AND(E297&lt;DATE(2020,12,1),F297&gt;DATE(2020,12,31)),(NETWORKDAYS(Lister!$D$23,Lister!$E$23,Lister!$D$7:$D$13)-S297)*N297/NETWORKDAYS(Lister!$D$23,Lister!$E$23,Lister!$D$7:$D$13),IF(OR(AND(E297&lt;DATE(2020,12,1),F297&lt;DATE(2020,12,1)),E297&gt;DATE(2020,12,31)),0)))))),0),"")</f>
        <v/>
      </c>
      <c r="AA297" s="50" t="str">
        <f>IFERROR(MAX(IF(OR(O297="",P297="",Q297="",R297="",S297="",T297="",U297=""),"",IF(AND(MONTH(E297)=1,MONTH(F297)=1),(NETWORKDAYS(E297,F297,Lister!$D$7:$D$13)-T297)*N297/NETWORKDAYS(Lister!$D$24,Lister!$E$24,Lister!$D$7:$D$13),IF(AND(MONTH(E297)=1,F297&gt;DATE(2021,1,31)),(NETWORKDAYS(E297,Lister!$E$24,Lister!$D$7:$D$13)-T297)*N297/NETWORKDAYS(Lister!$D$24,Lister!$E$24,Lister!$D$7:$D$13),IF(AND(E297&lt;DATE(2021,1,1),MONTH(F297)=1),(NETWORKDAYS(Lister!$D$24,F297,Lister!$D$7:$D$13)-T297)*N297/NETWORKDAYS(Lister!$D$24,Lister!$E$24,Lister!$D$7:$D$13),IF(AND(E297&lt;DATE(2021,1,1),F297&gt;DATE(2021,1,31)),(NETWORKDAYS(Lister!$D$24,Lister!$E$24,Lister!$D$7:$D$13)-T297)*N297/NETWORKDAYS(Lister!$D$24,Lister!$E$24,Lister!$D$7:$D$13),IF(OR(AND(E297&lt;DATE(2021,1,1),F297&lt;DATE(2021,1,1)),E297&gt;DATE(2021,1,31)),0)))))),0),"")</f>
        <v/>
      </c>
      <c r="AB297" s="50" t="str">
        <f>IFERROR(MAX(IF(OR(O297="",P297="",Q297="",R297="",S297="",T297="",U297=""),"",IF(AND(MONTH(E297)=2,MONTH(F297)=2),(NETWORKDAYS(E297,F297,Lister!$D$7:$D$13)-U297)*N297/NETWORKDAYS(Lister!$D$25,Lister!$E$25,Lister!$D$7:$D$13),IF(AND(E297&lt;DATE(2021,2,1),MONTH(F297)=2),(NETWORKDAYS(Lister!$D$25,F297,Lister!$D$7:$D$13)-U297)*N297/NETWORKDAYS(Lister!$D$25,Lister!$E$25,Lister!$D$7:$D$13),IF(AND(E297&lt;DATE(2021,2,1),F297&lt;DATE(2021,2,1)),0)))),0),"")</f>
        <v/>
      </c>
      <c r="AC297" s="52" t="str">
        <f t="shared" si="23"/>
        <v/>
      </c>
    </row>
    <row r="298" spans="1:29" x14ac:dyDescent="0.35">
      <c r="A298" s="11" t="str">
        <f t="shared" si="24"/>
        <v/>
      </c>
      <c r="B298" s="33"/>
      <c r="C298" s="17"/>
      <c r="D298" s="18"/>
      <c r="E298" s="12"/>
      <c r="F298" s="12"/>
      <c r="G298" s="42" t="str">
        <f>IF(OR(E298="",F298=""),"",NETWORKDAYS(E298,F298,Lister!$D$7:$D$13))</f>
        <v/>
      </c>
      <c r="H298" s="14"/>
      <c r="I298" s="25" t="str">
        <f t="shared" si="20"/>
        <v/>
      </c>
      <c r="J298" s="47"/>
      <c r="K298" s="48"/>
      <c r="L298" s="15"/>
      <c r="M298" s="51" t="str">
        <f t="shared" si="21"/>
        <v/>
      </c>
      <c r="N298" s="49" t="str">
        <f t="shared" si="22"/>
        <v/>
      </c>
      <c r="O298" s="15"/>
      <c r="P298" s="15"/>
      <c r="Q298" s="15"/>
      <c r="R298" s="15"/>
      <c r="S298" s="15"/>
      <c r="T298" s="15"/>
      <c r="U298" s="15"/>
      <c r="V298" s="50" t="str">
        <f>IFERROR(MAX(IF(OR(O298="",P298="",Q298="",R298="",S298="",T298="",U298=""),"",IF(AND(MONTH(E298)=8,MONTH(F298)=8),(NETWORKDAYS(E298,F298,Lister!$D$7:$D$13)-O298)*N298/NETWORKDAYS(Lister!$D$19,Lister!$E$19,Lister!$D$7:$D$13),IF(AND(MONTH(E298)=8,F298&gt;DATE(2020,8,31)),(NETWORKDAYS(E298,Lister!$E$19,Lister!$D$7:$D$13)-O298)*N298/NETWORKDAYS(Lister!$D$19,Lister!$E$19,Lister!$D$7:$D$13),IF(E298&gt;DATE(2020,8,31),0)))),0),"")</f>
        <v/>
      </c>
      <c r="W298" s="50" t="str">
        <f>IFERROR(MAX(IF(OR(O298="",P298="",Q298="",R298="",S298="",T298="",U298=""),"",IF(AND(MONTH(E298)=9,MONTH(F298)=9),(NETWORKDAYS(E298,F298,Lister!$D$7:$D$13)-P298)*N298/NETWORKDAYS(Lister!$D$20,Lister!$E$20,Lister!$D$7:$D$13),IF(AND(MONTH(E298)=9,F298&gt;DATE(2020,9,30)),(NETWORKDAYS(E298,Lister!$E$20,Lister!$D$7:$D$13)-P298)*N298/NETWORKDAYS(Lister!$D$20,Lister!$E$20,Lister!$D$7:$D$13),IF(AND(E298&lt;DATE(2020,9,1),MONTH(F298)=9),(NETWORKDAYS(Lister!$D$20,F298,Lister!$D$7:$D$13)-P298)*N298/NETWORKDAYS(Lister!$D$20,Lister!$E$20,Lister!$D$7:$D$13),IF(AND(E298&lt;DATE(2020,9,1),F298&gt;DATE(2020,9,30)),(NETWORKDAYS(Lister!$D$20,Lister!$E$20,Lister!$D$7:$D$13)-P298)*N298/NETWORKDAYS(Lister!$D$20,Lister!$E$20,Lister!$D$7:$D$13),IF(OR(AND(E298&lt;DATE(2020,9,1),F298&lt;DATE(2020,9,1)),E298&gt;DATE(2020,9,30)),0)))))),0),"")</f>
        <v/>
      </c>
      <c r="X298" s="50" t="str">
        <f>IFERROR(MAX(IF(OR(O298="",P298="",Q298="",R298="",S298="",T298="",U298=""),"",IF(AND(MONTH(E298)=10,MONTH(F298)=10),(NETWORKDAYS(E298,F298,Lister!$D$7:$D$13)-Q298)*N298/NETWORKDAYS(Lister!$D$21,Lister!$E$21,Lister!$D$7:$D$13),IF(AND(MONTH(E298)=10,F298&gt;DATE(2020,10,31)),(NETWORKDAYS(E298,Lister!$E$21,Lister!$D$7:$D$13)-Q298)*N298/NETWORKDAYS(Lister!$D$21,Lister!$E$21,Lister!$D$7:$D$13),IF(AND(E298&lt;DATE(2020,10,1),MONTH(F298)=10),(NETWORKDAYS(Lister!$D$21,F298,Lister!$D$7:$D$13)-Q298)*N298/NETWORKDAYS(Lister!$D$21,Lister!$E$21,Lister!$D$7:$D$13),IF(AND(E298&lt;DATE(2020,31,1),F298&gt;DATE(2020,10,31)),(NETWORKDAYS(Lister!$D$21,Lister!$E$21,Lister!$D$7:$D$13)-Q298)*N298/NETWORKDAYS(Lister!$D$21,Lister!$E$21,Lister!$D$7:$D$13),IF(OR(AND(E298&lt;DATE(2020,10,1),F298&lt;DATE(2020,10,1)),E298&gt;DATE(2020,10,31)),0)))))),0),"")</f>
        <v/>
      </c>
      <c r="Y298" s="50" t="str">
        <f>IFERROR(MAX(IF(OR(O298="",P298="",Q298="",R298="",S298="",T298="",U298=""),"",IF(AND(MONTH(E298)=11,MONTH(F298)=11),(NETWORKDAYS(E298,F298,Lister!$D$7:$D$13)-R298)*N298/NETWORKDAYS(Lister!$D$22,Lister!$E$22,Lister!$D$7:$D$13),IF(AND(MONTH(E298)=11,F298&gt;DATE(2020,11,30)),(NETWORKDAYS(E298,Lister!$E$22,Lister!$D$7:$D$13)-R298)*N298/NETWORKDAYS(Lister!$D$22,Lister!$E$22,Lister!$D$7:$D$13),IF(AND(E298&lt;DATE(2020,11,1),MONTH(F298)=11),(NETWORKDAYS(Lister!$D$22,F298,Lister!$D$7:$D$13)-R298)*N298/NETWORKDAYS(Lister!$D$22,Lister!$E$22,Lister!$D$7:$D$13),IF(AND(E298&lt;DATE(2020,11,1),F298&gt;DATE(2020,11,30)),(NETWORKDAYS(Lister!$D$22,Lister!$E$22,Lister!$D$7:$D$13)-R298)*N298/NETWORKDAYS(Lister!$D$22,Lister!$E$22,Lister!$D$7:$D$13),IF(OR(AND(E298&lt;DATE(2020,11,1),F298&lt;DATE(2020,11,1)),E298&gt;DATE(2020,11,30)),0)))))),0),"")</f>
        <v/>
      </c>
      <c r="Z298" s="50" t="str">
        <f>IFERROR(MAX(IF(OR(O298="",P298="",Q298="",R298="",S298="",T298="",U298=""),"",IF(AND(MONTH(E298)=12,MONTH(F298)=12),(NETWORKDAYS(E298,F298,Lister!$D$7:$D$13)-S298)*N298/NETWORKDAYS(Lister!$D$23,Lister!$E$23,Lister!$D$7:$D$13),IF(AND(MONTH(E298)=12,F298&gt;DATE(2020,12,31)),(NETWORKDAYS(E298,Lister!$E$23,Lister!$D$7:$D$13)-S298)*N298/NETWORKDAYS(Lister!$D$23,Lister!$E$23,Lister!$D$7:$D$13),IF(AND(E298&lt;DATE(2020,12,1),MONTH(F298)=12),(NETWORKDAYS(Lister!$D$23,F298,Lister!$D$7:$D$13)-S298)*N298/NETWORKDAYS(Lister!$D$23,Lister!$E$23,Lister!$D$7:$D$13),IF(AND(E298&lt;DATE(2020,12,1),F298&gt;DATE(2020,12,31)),(NETWORKDAYS(Lister!$D$23,Lister!$E$23,Lister!$D$7:$D$13)-S298)*N298/NETWORKDAYS(Lister!$D$23,Lister!$E$23,Lister!$D$7:$D$13),IF(OR(AND(E298&lt;DATE(2020,12,1),F298&lt;DATE(2020,12,1)),E298&gt;DATE(2020,12,31)),0)))))),0),"")</f>
        <v/>
      </c>
      <c r="AA298" s="50" t="str">
        <f>IFERROR(MAX(IF(OR(O298="",P298="",Q298="",R298="",S298="",T298="",U298=""),"",IF(AND(MONTH(E298)=1,MONTH(F298)=1),(NETWORKDAYS(E298,F298,Lister!$D$7:$D$13)-T298)*N298/NETWORKDAYS(Lister!$D$24,Lister!$E$24,Lister!$D$7:$D$13),IF(AND(MONTH(E298)=1,F298&gt;DATE(2021,1,31)),(NETWORKDAYS(E298,Lister!$E$24,Lister!$D$7:$D$13)-T298)*N298/NETWORKDAYS(Lister!$D$24,Lister!$E$24,Lister!$D$7:$D$13),IF(AND(E298&lt;DATE(2021,1,1),MONTH(F298)=1),(NETWORKDAYS(Lister!$D$24,F298,Lister!$D$7:$D$13)-T298)*N298/NETWORKDAYS(Lister!$D$24,Lister!$E$24,Lister!$D$7:$D$13),IF(AND(E298&lt;DATE(2021,1,1),F298&gt;DATE(2021,1,31)),(NETWORKDAYS(Lister!$D$24,Lister!$E$24,Lister!$D$7:$D$13)-T298)*N298/NETWORKDAYS(Lister!$D$24,Lister!$E$24,Lister!$D$7:$D$13),IF(OR(AND(E298&lt;DATE(2021,1,1),F298&lt;DATE(2021,1,1)),E298&gt;DATE(2021,1,31)),0)))))),0),"")</f>
        <v/>
      </c>
      <c r="AB298" s="50" t="str">
        <f>IFERROR(MAX(IF(OR(O298="",P298="",Q298="",R298="",S298="",T298="",U298=""),"",IF(AND(MONTH(E298)=2,MONTH(F298)=2),(NETWORKDAYS(E298,F298,Lister!$D$7:$D$13)-U298)*N298/NETWORKDAYS(Lister!$D$25,Lister!$E$25,Lister!$D$7:$D$13),IF(AND(E298&lt;DATE(2021,2,1),MONTH(F298)=2),(NETWORKDAYS(Lister!$D$25,F298,Lister!$D$7:$D$13)-U298)*N298/NETWORKDAYS(Lister!$D$25,Lister!$E$25,Lister!$D$7:$D$13),IF(AND(E298&lt;DATE(2021,2,1),F298&lt;DATE(2021,2,1)),0)))),0),"")</f>
        <v/>
      </c>
      <c r="AC298" s="52" t="str">
        <f t="shared" si="23"/>
        <v/>
      </c>
    </row>
    <row r="299" spans="1:29" x14ac:dyDescent="0.35">
      <c r="A299" s="11" t="str">
        <f t="shared" si="24"/>
        <v/>
      </c>
      <c r="B299" s="33"/>
      <c r="C299" s="17"/>
      <c r="D299" s="18"/>
      <c r="E299" s="12"/>
      <c r="F299" s="12"/>
      <c r="G299" s="42" t="str">
        <f>IF(OR(E299="",F299=""),"",NETWORKDAYS(E299,F299,Lister!$D$7:$D$13))</f>
        <v/>
      </c>
      <c r="H299" s="14"/>
      <c r="I299" s="25" t="str">
        <f t="shared" si="20"/>
        <v/>
      </c>
      <c r="J299" s="47"/>
      <c r="K299" s="48"/>
      <c r="L299" s="15"/>
      <c r="M299" s="51" t="str">
        <f t="shared" si="21"/>
        <v/>
      </c>
      <c r="N299" s="49" t="str">
        <f t="shared" si="22"/>
        <v/>
      </c>
      <c r="O299" s="15"/>
      <c r="P299" s="15"/>
      <c r="Q299" s="15"/>
      <c r="R299" s="15"/>
      <c r="S299" s="15"/>
      <c r="T299" s="15"/>
      <c r="U299" s="15"/>
      <c r="V299" s="50" t="str">
        <f>IFERROR(MAX(IF(OR(O299="",P299="",Q299="",R299="",S299="",T299="",U299=""),"",IF(AND(MONTH(E299)=8,MONTH(F299)=8),(NETWORKDAYS(E299,F299,Lister!$D$7:$D$13)-O299)*N299/NETWORKDAYS(Lister!$D$19,Lister!$E$19,Lister!$D$7:$D$13),IF(AND(MONTH(E299)=8,F299&gt;DATE(2020,8,31)),(NETWORKDAYS(E299,Lister!$E$19,Lister!$D$7:$D$13)-O299)*N299/NETWORKDAYS(Lister!$D$19,Lister!$E$19,Lister!$D$7:$D$13),IF(E299&gt;DATE(2020,8,31),0)))),0),"")</f>
        <v/>
      </c>
      <c r="W299" s="50" t="str">
        <f>IFERROR(MAX(IF(OR(O299="",P299="",Q299="",R299="",S299="",T299="",U299=""),"",IF(AND(MONTH(E299)=9,MONTH(F299)=9),(NETWORKDAYS(E299,F299,Lister!$D$7:$D$13)-P299)*N299/NETWORKDAYS(Lister!$D$20,Lister!$E$20,Lister!$D$7:$D$13),IF(AND(MONTH(E299)=9,F299&gt;DATE(2020,9,30)),(NETWORKDAYS(E299,Lister!$E$20,Lister!$D$7:$D$13)-P299)*N299/NETWORKDAYS(Lister!$D$20,Lister!$E$20,Lister!$D$7:$D$13),IF(AND(E299&lt;DATE(2020,9,1),MONTH(F299)=9),(NETWORKDAYS(Lister!$D$20,F299,Lister!$D$7:$D$13)-P299)*N299/NETWORKDAYS(Lister!$D$20,Lister!$E$20,Lister!$D$7:$D$13),IF(AND(E299&lt;DATE(2020,9,1),F299&gt;DATE(2020,9,30)),(NETWORKDAYS(Lister!$D$20,Lister!$E$20,Lister!$D$7:$D$13)-P299)*N299/NETWORKDAYS(Lister!$D$20,Lister!$E$20,Lister!$D$7:$D$13),IF(OR(AND(E299&lt;DATE(2020,9,1),F299&lt;DATE(2020,9,1)),E299&gt;DATE(2020,9,30)),0)))))),0),"")</f>
        <v/>
      </c>
      <c r="X299" s="50" t="str">
        <f>IFERROR(MAX(IF(OR(O299="",P299="",Q299="",R299="",S299="",T299="",U299=""),"",IF(AND(MONTH(E299)=10,MONTH(F299)=10),(NETWORKDAYS(E299,F299,Lister!$D$7:$D$13)-Q299)*N299/NETWORKDAYS(Lister!$D$21,Lister!$E$21,Lister!$D$7:$D$13),IF(AND(MONTH(E299)=10,F299&gt;DATE(2020,10,31)),(NETWORKDAYS(E299,Lister!$E$21,Lister!$D$7:$D$13)-Q299)*N299/NETWORKDAYS(Lister!$D$21,Lister!$E$21,Lister!$D$7:$D$13),IF(AND(E299&lt;DATE(2020,10,1),MONTH(F299)=10),(NETWORKDAYS(Lister!$D$21,F299,Lister!$D$7:$D$13)-Q299)*N299/NETWORKDAYS(Lister!$D$21,Lister!$E$21,Lister!$D$7:$D$13),IF(AND(E299&lt;DATE(2020,31,1),F299&gt;DATE(2020,10,31)),(NETWORKDAYS(Lister!$D$21,Lister!$E$21,Lister!$D$7:$D$13)-Q299)*N299/NETWORKDAYS(Lister!$D$21,Lister!$E$21,Lister!$D$7:$D$13),IF(OR(AND(E299&lt;DATE(2020,10,1),F299&lt;DATE(2020,10,1)),E299&gt;DATE(2020,10,31)),0)))))),0),"")</f>
        <v/>
      </c>
      <c r="Y299" s="50" t="str">
        <f>IFERROR(MAX(IF(OR(O299="",P299="",Q299="",R299="",S299="",T299="",U299=""),"",IF(AND(MONTH(E299)=11,MONTH(F299)=11),(NETWORKDAYS(E299,F299,Lister!$D$7:$D$13)-R299)*N299/NETWORKDAYS(Lister!$D$22,Lister!$E$22,Lister!$D$7:$D$13),IF(AND(MONTH(E299)=11,F299&gt;DATE(2020,11,30)),(NETWORKDAYS(E299,Lister!$E$22,Lister!$D$7:$D$13)-R299)*N299/NETWORKDAYS(Lister!$D$22,Lister!$E$22,Lister!$D$7:$D$13),IF(AND(E299&lt;DATE(2020,11,1),MONTH(F299)=11),(NETWORKDAYS(Lister!$D$22,F299,Lister!$D$7:$D$13)-R299)*N299/NETWORKDAYS(Lister!$D$22,Lister!$E$22,Lister!$D$7:$D$13),IF(AND(E299&lt;DATE(2020,11,1),F299&gt;DATE(2020,11,30)),(NETWORKDAYS(Lister!$D$22,Lister!$E$22,Lister!$D$7:$D$13)-R299)*N299/NETWORKDAYS(Lister!$D$22,Lister!$E$22,Lister!$D$7:$D$13),IF(OR(AND(E299&lt;DATE(2020,11,1),F299&lt;DATE(2020,11,1)),E299&gt;DATE(2020,11,30)),0)))))),0),"")</f>
        <v/>
      </c>
      <c r="Z299" s="50" t="str">
        <f>IFERROR(MAX(IF(OR(O299="",P299="",Q299="",R299="",S299="",T299="",U299=""),"",IF(AND(MONTH(E299)=12,MONTH(F299)=12),(NETWORKDAYS(E299,F299,Lister!$D$7:$D$13)-S299)*N299/NETWORKDAYS(Lister!$D$23,Lister!$E$23,Lister!$D$7:$D$13),IF(AND(MONTH(E299)=12,F299&gt;DATE(2020,12,31)),(NETWORKDAYS(E299,Lister!$E$23,Lister!$D$7:$D$13)-S299)*N299/NETWORKDAYS(Lister!$D$23,Lister!$E$23,Lister!$D$7:$D$13),IF(AND(E299&lt;DATE(2020,12,1),MONTH(F299)=12),(NETWORKDAYS(Lister!$D$23,F299,Lister!$D$7:$D$13)-S299)*N299/NETWORKDAYS(Lister!$D$23,Lister!$E$23,Lister!$D$7:$D$13),IF(AND(E299&lt;DATE(2020,12,1),F299&gt;DATE(2020,12,31)),(NETWORKDAYS(Lister!$D$23,Lister!$E$23,Lister!$D$7:$D$13)-S299)*N299/NETWORKDAYS(Lister!$D$23,Lister!$E$23,Lister!$D$7:$D$13),IF(OR(AND(E299&lt;DATE(2020,12,1),F299&lt;DATE(2020,12,1)),E299&gt;DATE(2020,12,31)),0)))))),0),"")</f>
        <v/>
      </c>
      <c r="AA299" s="50" t="str">
        <f>IFERROR(MAX(IF(OR(O299="",P299="",Q299="",R299="",S299="",T299="",U299=""),"",IF(AND(MONTH(E299)=1,MONTH(F299)=1),(NETWORKDAYS(E299,F299,Lister!$D$7:$D$13)-T299)*N299/NETWORKDAYS(Lister!$D$24,Lister!$E$24,Lister!$D$7:$D$13),IF(AND(MONTH(E299)=1,F299&gt;DATE(2021,1,31)),(NETWORKDAYS(E299,Lister!$E$24,Lister!$D$7:$D$13)-T299)*N299/NETWORKDAYS(Lister!$D$24,Lister!$E$24,Lister!$D$7:$D$13),IF(AND(E299&lt;DATE(2021,1,1),MONTH(F299)=1),(NETWORKDAYS(Lister!$D$24,F299,Lister!$D$7:$D$13)-T299)*N299/NETWORKDAYS(Lister!$D$24,Lister!$E$24,Lister!$D$7:$D$13),IF(AND(E299&lt;DATE(2021,1,1),F299&gt;DATE(2021,1,31)),(NETWORKDAYS(Lister!$D$24,Lister!$E$24,Lister!$D$7:$D$13)-T299)*N299/NETWORKDAYS(Lister!$D$24,Lister!$E$24,Lister!$D$7:$D$13),IF(OR(AND(E299&lt;DATE(2021,1,1),F299&lt;DATE(2021,1,1)),E299&gt;DATE(2021,1,31)),0)))))),0),"")</f>
        <v/>
      </c>
      <c r="AB299" s="50" t="str">
        <f>IFERROR(MAX(IF(OR(O299="",P299="",Q299="",R299="",S299="",T299="",U299=""),"",IF(AND(MONTH(E299)=2,MONTH(F299)=2),(NETWORKDAYS(E299,F299,Lister!$D$7:$D$13)-U299)*N299/NETWORKDAYS(Lister!$D$25,Lister!$E$25,Lister!$D$7:$D$13),IF(AND(E299&lt;DATE(2021,2,1),MONTH(F299)=2),(NETWORKDAYS(Lister!$D$25,F299,Lister!$D$7:$D$13)-U299)*N299/NETWORKDAYS(Lister!$D$25,Lister!$E$25,Lister!$D$7:$D$13),IF(AND(E299&lt;DATE(2021,2,1),F299&lt;DATE(2021,2,1)),0)))),0),"")</f>
        <v/>
      </c>
      <c r="AC299" s="52" t="str">
        <f t="shared" si="23"/>
        <v/>
      </c>
    </row>
    <row r="300" spans="1:29" x14ac:dyDescent="0.35">
      <c r="A300" s="11" t="str">
        <f t="shared" si="24"/>
        <v/>
      </c>
      <c r="B300" s="33"/>
      <c r="C300" s="17"/>
      <c r="D300" s="18"/>
      <c r="E300" s="12"/>
      <c r="F300" s="12"/>
      <c r="G300" s="42" t="str">
        <f>IF(OR(E300="",F300=""),"",NETWORKDAYS(E300,F300,Lister!$D$7:$D$13))</f>
        <v/>
      </c>
      <c r="H300" s="14"/>
      <c r="I300" s="25" t="str">
        <f t="shared" si="20"/>
        <v/>
      </c>
      <c r="J300" s="47"/>
      <c r="K300" s="48"/>
      <c r="L300" s="15"/>
      <c r="M300" s="51" t="str">
        <f t="shared" si="21"/>
        <v/>
      </c>
      <c r="N300" s="49" t="str">
        <f t="shared" si="22"/>
        <v/>
      </c>
      <c r="O300" s="15"/>
      <c r="P300" s="15"/>
      <c r="Q300" s="15"/>
      <c r="R300" s="15"/>
      <c r="S300" s="15"/>
      <c r="T300" s="15"/>
      <c r="U300" s="15"/>
      <c r="V300" s="50" t="str">
        <f>IFERROR(MAX(IF(OR(O300="",P300="",Q300="",R300="",S300="",T300="",U300=""),"",IF(AND(MONTH(E300)=8,MONTH(F300)=8),(NETWORKDAYS(E300,F300,Lister!$D$7:$D$13)-O300)*N300/NETWORKDAYS(Lister!$D$19,Lister!$E$19,Lister!$D$7:$D$13),IF(AND(MONTH(E300)=8,F300&gt;DATE(2020,8,31)),(NETWORKDAYS(E300,Lister!$E$19,Lister!$D$7:$D$13)-O300)*N300/NETWORKDAYS(Lister!$D$19,Lister!$E$19,Lister!$D$7:$D$13),IF(E300&gt;DATE(2020,8,31),0)))),0),"")</f>
        <v/>
      </c>
      <c r="W300" s="50" t="str">
        <f>IFERROR(MAX(IF(OR(O300="",P300="",Q300="",R300="",S300="",T300="",U300=""),"",IF(AND(MONTH(E300)=9,MONTH(F300)=9),(NETWORKDAYS(E300,F300,Lister!$D$7:$D$13)-P300)*N300/NETWORKDAYS(Lister!$D$20,Lister!$E$20,Lister!$D$7:$D$13),IF(AND(MONTH(E300)=9,F300&gt;DATE(2020,9,30)),(NETWORKDAYS(E300,Lister!$E$20,Lister!$D$7:$D$13)-P300)*N300/NETWORKDAYS(Lister!$D$20,Lister!$E$20,Lister!$D$7:$D$13),IF(AND(E300&lt;DATE(2020,9,1),MONTH(F300)=9),(NETWORKDAYS(Lister!$D$20,F300,Lister!$D$7:$D$13)-P300)*N300/NETWORKDAYS(Lister!$D$20,Lister!$E$20,Lister!$D$7:$D$13),IF(AND(E300&lt;DATE(2020,9,1),F300&gt;DATE(2020,9,30)),(NETWORKDAYS(Lister!$D$20,Lister!$E$20,Lister!$D$7:$D$13)-P300)*N300/NETWORKDAYS(Lister!$D$20,Lister!$E$20,Lister!$D$7:$D$13),IF(OR(AND(E300&lt;DATE(2020,9,1),F300&lt;DATE(2020,9,1)),E300&gt;DATE(2020,9,30)),0)))))),0),"")</f>
        <v/>
      </c>
      <c r="X300" s="50" t="str">
        <f>IFERROR(MAX(IF(OR(O300="",P300="",Q300="",R300="",S300="",T300="",U300=""),"",IF(AND(MONTH(E300)=10,MONTH(F300)=10),(NETWORKDAYS(E300,F300,Lister!$D$7:$D$13)-Q300)*N300/NETWORKDAYS(Lister!$D$21,Lister!$E$21,Lister!$D$7:$D$13),IF(AND(MONTH(E300)=10,F300&gt;DATE(2020,10,31)),(NETWORKDAYS(E300,Lister!$E$21,Lister!$D$7:$D$13)-Q300)*N300/NETWORKDAYS(Lister!$D$21,Lister!$E$21,Lister!$D$7:$D$13),IF(AND(E300&lt;DATE(2020,10,1),MONTH(F300)=10),(NETWORKDAYS(Lister!$D$21,F300,Lister!$D$7:$D$13)-Q300)*N300/NETWORKDAYS(Lister!$D$21,Lister!$E$21,Lister!$D$7:$D$13),IF(AND(E300&lt;DATE(2020,31,1),F300&gt;DATE(2020,10,31)),(NETWORKDAYS(Lister!$D$21,Lister!$E$21,Lister!$D$7:$D$13)-Q300)*N300/NETWORKDAYS(Lister!$D$21,Lister!$E$21,Lister!$D$7:$D$13),IF(OR(AND(E300&lt;DATE(2020,10,1),F300&lt;DATE(2020,10,1)),E300&gt;DATE(2020,10,31)),0)))))),0),"")</f>
        <v/>
      </c>
      <c r="Y300" s="50" t="str">
        <f>IFERROR(MAX(IF(OR(O300="",P300="",Q300="",R300="",S300="",T300="",U300=""),"",IF(AND(MONTH(E300)=11,MONTH(F300)=11),(NETWORKDAYS(E300,F300,Lister!$D$7:$D$13)-R300)*N300/NETWORKDAYS(Lister!$D$22,Lister!$E$22,Lister!$D$7:$D$13),IF(AND(MONTH(E300)=11,F300&gt;DATE(2020,11,30)),(NETWORKDAYS(E300,Lister!$E$22,Lister!$D$7:$D$13)-R300)*N300/NETWORKDAYS(Lister!$D$22,Lister!$E$22,Lister!$D$7:$D$13),IF(AND(E300&lt;DATE(2020,11,1),MONTH(F300)=11),(NETWORKDAYS(Lister!$D$22,F300,Lister!$D$7:$D$13)-R300)*N300/NETWORKDAYS(Lister!$D$22,Lister!$E$22,Lister!$D$7:$D$13),IF(AND(E300&lt;DATE(2020,11,1),F300&gt;DATE(2020,11,30)),(NETWORKDAYS(Lister!$D$22,Lister!$E$22,Lister!$D$7:$D$13)-R300)*N300/NETWORKDAYS(Lister!$D$22,Lister!$E$22,Lister!$D$7:$D$13),IF(OR(AND(E300&lt;DATE(2020,11,1),F300&lt;DATE(2020,11,1)),E300&gt;DATE(2020,11,30)),0)))))),0),"")</f>
        <v/>
      </c>
      <c r="Z300" s="50" t="str">
        <f>IFERROR(MAX(IF(OR(O300="",P300="",Q300="",R300="",S300="",T300="",U300=""),"",IF(AND(MONTH(E300)=12,MONTH(F300)=12),(NETWORKDAYS(E300,F300,Lister!$D$7:$D$13)-S300)*N300/NETWORKDAYS(Lister!$D$23,Lister!$E$23,Lister!$D$7:$D$13),IF(AND(MONTH(E300)=12,F300&gt;DATE(2020,12,31)),(NETWORKDAYS(E300,Lister!$E$23,Lister!$D$7:$D$13)-S300)*N300/NETWORKDAYS(Lister!$D$23,Lister!$E$23,Lister!$D$7:$D$13),IF(AND(E300&lt;DATE(2020,12,1),MONTH(F300)=12),(NETWORKDAYS(Lister!$D$23,F300,Lister!$D$7:$D$13)-S300)*N300/NETWORKDAYS(Lister!$D$23,Lister!$E$23,Lister!$D$7:$D$13),IF(AND(E300&lt;DATE(2020,12,1),F300&gt;DATE(2020,12,31)),(NETWORKDAYS(Lister!$D$23,Lister!$E$23,Lister!$D$7:$D$13)-S300)*N300/NETWORKDAYS(Lister!$D$23,Lister!$E$23,Lister!$D$7:$D$13),IF(OR(AND(E300&lt;DATE(2020,12,1),F300&lt;DATE(2020,12,1)),E300&gt;DATE(2020,12,31)),0)))))),0),"")</f>
        <v/>
      </c>
      <c r="AA300" s="50" t="str">
        <f>IFERROR(MAX(IF(OR(O300="",P300="",Q300="",R300="",S300="",T300="",U300=""),"",IF(AND(MONTH(E300)=1,MONTH(F300)=1),(NETWORKDAYS(E300,F300,Lister!$D$7:$D$13)-T300)*N300/NETWORKDAYS(Lister!$D$24,Lister!$E$24,Lister!$D$7:$D$13),IF(AND(MONTH(E300)=1,F300&gt;DATE(2021,1,31)),(NETWORKDAYS(E300,Lister!$E$24,Lister!$D$7:$D$13)-T300)*N300/NETWORKDAYS(Lister!$D$24,Lister!$E$24,Lister!$D$7:$D$13),IF(AND(E300&lt;DATE(2021,1,1),MONTH(F300)=1),(NETWORKDAYS(Lister!$D$24,F300,Lister!$D$7:$D$13)-T300)*N300/NETWORKDAYS(Lister!$D$24,Lister!$E$24,Lister!$D$7:$D$13),IF(AND(E300&lt;DATE(2021,1,1),F300&gt;DATE(2021,1,31)),(NETWORKDAYS(Lister!$D$24,Lister!$E$24,Lister!$D$7:$D$13)-T300)*N300/NETWORKDAYS(Lister!$D$24,Lister!$E$24,Lister!$D$7:$D$13),IF(OR(AND(E300&lt;DATE(2021,1,1),F300&lt;DATE(2021,1,1)),E300&gt;DATE(2021,1,31)),0)))))),0),"")</f>
        <v/>
      </c>
      <c r="AB300" s="50" t="str">
        <f>IFERROR(MAX(IF(OR(O300="",P300="",Q300="",R300="",S300="",T300="",U300=""),"",IF(AND(MONTH(E300)=2,MONTH(F300)=2),(NETWORKDAYS(E300,F300,Lister!$D$7:$D$13)-U300)*N300/NETWORKDAYS(Lister!$D$25,Lister!$E$25,Lister!$D$7:$D$13),IF(AND(E300&lt;DATE(2021,2,1),MONTH(F300)=2),(NETWORKDAYS(Lister!$D$25,F300,Lister!$D$7:$D$13)-U300)*N300/NETWORKDAYS(Lister!$D$25,Lister!$E$25,Lister!$D$7:$D$13),IF(AND(E300&lt;DATE(2021,2,1),F300&lt;DATE(2021,2,1)),0)))),0),"")</f>
        <v/>
      </c>
      <c r="AC300" s="52" t="str">
        <f t="shared" si="23"/>
        <v/>
      </c>
    </row>
    <row r="301" spans="1:29" x14ac:dyDescent="0.35">
      <c r="A301" s="11" t="str">
        <f t="shared" si="24"/>
        <v/>
      </c>
      <c r="B301" s="33"/>
      <c r="C301" s="17"/>
      <c r="D301" s="18"/>
      <c r="E301" s="12"/>
      <c r="F301" s="12"/>
      <c r="G301" s="42" t="str">
        <f>IF(OR(E301="",F301=""),"",NETWORKDAYS(E301,F301,Lister!$D$7:$D$13))</f>
        <v/>
      </c>
      <c r="H301" s="14"/>
      <c r="I301" s="25" t="str">
        <f t="shared" si="20"/>
        <v/>
      </c>
      <c r="J301" s="47"/>
      <c r="K301" s="48"/>
      <c r="L301" s="15"/>
      <c r="M301" s="51" t="str">
        <f t="shared" si="21"/>
        <v/>
      </c>
      <c r="N301" s="49" t="str">
        <f t="shared" si="22"/>
        <v/>
      </c>
      <c r="O301" s="15"/>
      <c r="P301" s="15"/>
      <c r="Q301" s="15"/>
      <c r="R301" s="15"/>
      <c r="S301" s="15"/>
      <c r="T301" s="15"/>
      <c r="U301" s="15"/>
      <c r="V301" s="50" t="str">
        <f>IFERROR(MAX(IF(OR(O301="",P301="",Q301="",R301="",S301="",T301="",U301=""),"",IF(AND(MONTH(E301)=8,MONTH(F301)=8),(NETWORKDAYS(E301,F301,Lister!$D$7:$D$13)-O301)*N301/NETWORKDAYS(Lister!$D$19,Lister!$E$19,Lister!$D$7:$D$13),IF(AND(MONTH(E301)=8,F301&gt;DATE(2020,8,31)),(NETWORKDAYS(E301,Lister!$E$19,Lister!$D$7:$D$13)-O301)*N301/NETWORKDAYS(Lister!$D$19,Lister!$E$19,Lister!$D$7:$D$13),IF(E301&gt;DATE(2020,8,31),0)))),0),"")</f>
        <v/>
      </c>
      <c r="W301" s="50" t="str">
        <f>IFERROR(MAX(IF(OR(O301="",P301="",Q301="",R301="",S301="",T301="",U301=""),"",IF(AND(MONTH(E301)=9,MONTH(F301)=9),(NETWORKDAYS(E301,F301,Lister!$D$7:$D$13)-P301)*N301/NETWORKDAYS(Lister!$D$20,Lister!$E$20,Lister!$D$7:$D$13),IF(AND(MONTH(E301)=9,F301&gt;DATE(2020,9,30)),(NETWORKDAYS(E301,Lister!$E$20,Lister!$D$7:$D$13)-P301)*N301/NETWORKDAYS(Lister!$D$20,Lister!$E$20,Lister!$D$7:$D$13),IF(AND(E301&lt;DATE(2020,9,1),MONTH(F301)=9),(NETWORKDAYS(Lister!$D$20,F301,Lister!$D$7:$D$13)-P301)*N301/NETWORKDAYS(Lister!$D$20,Lister!$E$20,Lister!$D$7:$D$13),IF(AND(E301&lt;DATE(2020,9,1),F301&gt;DATE(2020,9,30)),(NETWORKDAYS(Lister!$D$20,Lister!$E$20,Lister!$D$7:$D$13)-P301)*N301/NETWORKDAYS(Lister!$D$20,Lister!$E$20,Lister!$D$7:$D$13),IF(OR(AND(E301&lt;DATE(2020,9,1),F301&lt;DATE(2020,9,1)),E301&gt;DATE(2020,9,30)),0)))))),0),"")</f>
        <v/>
      </c>
      <c r="X301" s="50" t="str">
        <f>IFERROR(MAX(IF(OR(O301="",P301="",Q301="",R301="",S301="",T301="",U301=""),"",IF(AND(MONTH(E301)=10,MONTH(F301)=10),(NETWORKDAYS(E301,F301,Lister!$D$7:$D$13)-Q301)*N301/NETWORKDAYS(Lister!$D$21,Lister!$E$21,Lister!$D$7:$D$13),IF(AND(MONTH(E301)=10,F301&gt;DATE(2020,10,31)),(NETWORKDAYS(E301,Lister!$E$21,Lister!$D$7:$D$13)-Q301)*N301/NETWORKDAYS(Lister!$D$21,Lister!$E$21,Lister!$D$7:$D$13),IF(AND(E301&lt;DATE(2020,10,1),MONTH(F301)=10),(NETWORKDAYS(Lister!$D$21,F301,Lister!$D$7:$D$13)-Q301)*N301/NETWORKDAYS(Lister!$D$21,Lister!$E$21,Lister!$D$7:$D$13),IF(AND(E301&lt;DATE(2020,31,1),F301&gt;DATE(2020,10,31)),(NETWORKDAYS(Lister!$D$21,Lister!$E$21,Lister!$D$7:$D$13)-Q301)*N301/NETWORKDAYS(Lister!$D$21,Lister!$E$21,Lister!$D$7:$D$13),IF(OR(AND(E301&lt;DATE(2020,10,1),F301&lt;DATE(2020,10,1)),E301&gt;DATE(2020,10,31)),0)))))),0),"")</f>
        <v/>
      </c>
      <c r="Y301" s="50" t="str">
        <f>IFERROR(MAX(IF(OR(O301="",P301="",Q301="",R301="",S301="",T301="",U301=""),"",IF(AND(MONTH(E301)=11,MONTH(F301)=11),(NETWORKDAYS(E301,F301,Lister!$D$7:$D$13)-R301)*N301/NETWORKDAYS(Lister!$D$22,Lister!$E$22,Lister!$D$7:$D$13),IF(AND(MONTH(E301)=11,F301&gt;DATE(2020,11,30)),(NETWORKDAYS(E301,Lister!$E$22,Lister!$D$7:$D$13)-R301)*N301/NETWORKDAYS(Lister!$D$22,Lister!$E$22,Lister!$D$7:$D$13),IF(AND(E301&lt;DATE(2020,11,1),MONTH(F301)=11),(NETWORKDAYS(Lister!$D$22,F301,Lister!$D$7:$D$13)-R301)*N301/NETWORKDAYS(Lister!$D$22,Lister!$E$22,Lister!$D$7:$D$13),IF(AND(E301&lt;DATE(2020,11,1),F301&gt;DATE(2020,11,30)),(NETWORKDAYS(Lister!$D$22,Lister!$E$22,Lister!$D$7:$D$13)-R301)*N301/NETWORKDAYS(Lister!$D$22,Lister!$E$22,Lister!$D$7:$D$13),IF(OR(AND(E301&lt;DATE(2020,11,1),F301&lt;DATE(2020,11,1)),E301&gt;DATE(2020,11,30)),0)))))),0),"")</f>
        <v/>
      </c>
      <c r="Z301" s="50" t="str">
        <f>IFERROR(MAX(IF(OR(O301="",P301="",Q301="",R301="",S301="",T301="",U301=""),"",IF(AND(MONTH(E301)=12,MONTH(F301)=12),(NETWORKDAYS(E301,F301,Lister!$D$7:$D$13)-S301)*N301/NETWORKDAYS(Lister!$D$23,Lister!$E$23,Lister!$D$7:$D$13),IF(AND(MONTH(E301)=12,F301&gt;DATE(2020,12,31)),(NETWORKDAYS(E301,Lister!$E$23,Lister!$D$7:$D$13)-S301)*N301/NETWORKDAYS(Lister!$D$23,Lister!$E$23,Lister!$D$7:$D$13),IF(AND(E301&lt;DATE(2020,12,1),MONTH(F301)=12),(NETWORKDAYS(Lister!$D$23,F301,Lister!$D$7:$D$13)-S301)*N301/NETWORKDAYS(Lister!$D$23,Lister!$E$23,Lister!$D$7:$D$13),IF(AND(E301&lt;DATE(2020,12,1),F301&gt;DATE(2020,12,31)),(NETWORKDAYS(Lister!$D$23,Lister!$E$23,Lister!$D$7:$D$13)-S301)*N301/NETWORKDAYS(Lister!$D$23,Lister!$E$23,Lister!$D$7:$D$13),IF(OR(AND(E301&lt;DATE(2020,12,1),F301&lt;DATE(2020,12,1)),E301&gt;DATE(2020,12,31)),0)))))),0),"")</f>
        <v/>
      </c>
      <c r="AA301" s="50" t="str">
        <f>IFERROR(MAX(IF(OR(O301="",P301="",Q301="",R301="",S301="",T301="",U301=""),"",IF(AND(MONTH(E301)=1,MONTH(F301)=1),(NETWORKDAYS(E301,F301,Lister!$D$7:$D$13)-T301)*N301/NETWORKDAYS(Lister!$D$24,Lister!$E$24,Lister!$D$7:$D$13),IF(AND(MONTH(E301)=1,F301&gt;DATE(2021,1,31)),(NETWORKDAYS(E301,Lister!$E$24,Lister!$D$7:$D$13)-T301)*N301/NETWORKDAYS(Lister!$D$24,Lister!$E$24,Lister!$D$7:$D$13),IF(AND(E301&lt;DATE(2021,1,1),MONTH(F301)=1),(NETWORKDAYS(Lister!$D$24,F301,Lister!$D$7:$D$13)-T301)*N301/NETWORKDAYS(Lister!$D$24,Lister!$E$24,Lister!$D$7:$D$13),IF(AND(E301&lt;DATE(2021,1,1),F301&gt;DATE(2021,1,31)),(NETWORKDAYS(Lister!$D$24,Lister!$E$24,Lister!$D$7:$D$13)-T301)*N301/NETWORKDAYS(Lister!$D$24,Lister!$E$24,Lister!$D$7:$D$13),IF(OR(AND(E301&lt;DATE(2021,1,1),F301&lt;DATE(2021,1,1)),E301&gt;DATE(2021,1,31)),0)))))),0),"")</f>
        <v/>
      </c>
      <c r="AB301" s="50" t="str">
        <f>IFERROR(MAX(IF(OR(O301="",P301="",Q301="",R301="",S301="",T301="",U301=""),"",IF(AND(MONTH(E301)=2,MONTH(F301)=2),(NETWORKDAYS(E301,F301,Lister!$D$7:$D$13)-U301)*N301/NETWORKDAYS(Lister!$D$25,Lister!$E$25,Lister!$D$7:$D$13),IF(AND(E301&lt;DATE(2021,2,1),MONTH(F301)=2),(NETWORKDAYS(Lister!$D$25,F301,Lister!$D$7:$D$13)-U301)*N301/NETWORKDAYS(Lister!$D$25,Lister!$E$25,Lister!$D$7:$D$13),IF(AND(E301&lt;DATE(2021,2,1),F301&lt;DATE(2021,2,1)),0)))),0),"")</f>
        <v/>
      </c>
      <c r="AC301" s="52" t="str">
        <f t="shared" si="23"/>
        <v/>
      </c>
    </row>
    <row r="302" spans="1:29" x14ac:dyDescent="0.35">
      <c r="A302" s="11" t="str">
        <f t="shared" si="24"/>
        <v/>
      </c>
      <c r="B302" s="33"/>
      <c r="C302" s="17"/>
      <c r="D302" s="18"/>
      <c r="E302" s="12"/>
      <c r="F302" s="12"/>
      <c r="G302" s="42" t="str">
        <f>IF(OR(E302="",F302=""),"",NETWORKDAYS(E302,F302,Lister!$D$7:$D$13))</f>
        <v/>
      </c>
      <c r="H302" s="14"/>
      <c r="I302" s="25" t="str">
        <f t="shared" si="20"/>
        <v/>
      </c>
      <c r="J302" s="47"/>
      <c r="K302" s="48"/>
      <c r="L302" s="15"/>
      <c r="M302" s="51" t="str">
        <f t="shared" si="21"/>
        <v/>
      </c>
      <c r="N302" s="49" t="str">
        <f t="shared" si="22"/>
        <v/>
      </c>
      <c r="O302" s="15"/>
      <c r="P302" s="15"/>
      <c r="Q302" s="15"/>
      <c r="R302" s="15"/>
      <c r="S302" s="15"/>
      <c r="T302" s="15"/>
      <c r="U302" s="15"/>
      <c r="V302" s="50" t="str">
        <f>IFERROR(MAX(IF(OR(O302="",P302="",Q302="",R302="",S302="",T302="",U302=""),"",IF(AND(MONTH(E302)=8,MONTH(F302)=8),(NETWORKDAYS(E302,F302,Lister!$D$7:$D$13)-O302)*N302/NETWORKDAYS(Lister!$D$19,Lister!$E$19,Lister!$D$7:$D$13),IF(AND(MONTH(E302)=8,F302&gt;DATE(2020,8,31)),(NETWORKDAYS(E302,Lister!$E$19,Lister!$D$7:$D$13)-O302)*N302/NETWORKDAYS(Lister!$D$19,Lister!$E$19,Lister!$D$7:$D$13),IF(E302&gt;DATE(2020,8,31),0)))),0),"")</f>
        <v/>
      </c>
      <c r="W302" s="50" t="str">
        <f>IFERROR(MAX(IF(OR(O302="",P302="",Q302="",R302="",S302="",T302="",U302=""),"",IF(AND(MONTH(E302)=9,MONTH(F302)=9),(NETWORKDAYS(E302,F302,Lister!$D$7:$D$13)-P302)*N302/NETWORKDAYS(Lister!$D$20,Lister!$E$20,Lister!$D$7:$D$13),IF(AND(MONTH(E302)=9,F302&gt;DATE(2020,9,30)),(NETWORKDAYS(E302,Lister!$E$20,Lister!$D$7:$D$13)-P302)*N302/NETWORKDAYS(Lister!$D$20,Lister!$E$20,Lister!$D$7:$D$13),IF(AND(E302&lt;DATE(2020,9,1),MONTH(F302)=9),(NETWORKDAYS(Lister!$D$20,F302,Lister!$D$7:$D$13)-P302)*N302/NETWORKDAYS(Lister!$D$20,Lister!$E$20,Lister!$D$7:$D$13),IF(AND(E302&lt;DATE(2020,9,1),F302&gt;DATE(2020,9,30)),(NETWORKDAYS(Lister!$D$20,Lister!$E$20,Lister!$D$7:$D$13)-P302)*N302/NETWORKDAYS(Lister!$D$20,Lister!$E$20,Lister!$D$7:$D$13),IF(OR(AND(E302&lt;DATE(2020,9,1),F302&lt;DATE(2020,9,1)),E302&gt;DATE(2020,9,30)),0)))))),0),"")</f>
        <v/>
      </c>
      <c r="X302" s="50" t="str">
        <f>IFERROR(MAX(IF(OR(O302="",P302="",Q302="",R302="",S302="",T302="",U302=""),"",IF(AND(MONTH(E302)=10,MONTH(F302)=10),(NETWORKDAYS(E302,F302,Lister!$D$7:$D$13)-Q302)*N302/NETWORKDAYS(Lister!$D$21,Lister!$E$21,Lister!$D$7:$D$13),IF(AND(MONTH(E302)=10,F302&gt;DATE(2020,10,31)),(NETWORKDAYS(E302,Lister!$E$21,Lister!$D$7:$D$13)-Q302)*N302/NETWORKDAYS(Lister!$D$21,Lister!$E$21,Lister!$D$7:$D$13),IF(AND(E302&lt;DATE(2020,10,1),MONTH(F302)=10),(NETWORKDAYS(Lister!$D$21,F302,Lister!$D$7:$D$13)-Q302)*N302/NETWORKDAYS(Lister!$D$21,Lister!$E$21,Lister!$D$7:$D$13),IF(AND(E302&lt;DATE(2020,31,1),F302&gt;DATE(2020,10,31)),(NETWORKDAYS(Lister!$D$21,Lister!$E$21,Lister!$D$7:$D$13)-Q302)*N302/NETWORKDAYS(Lister!$D$21,Lister!$E$21,Lister!$D$7:$D$13),IF(OR(AND(E302&lt;DATE(2020,10,1),F302&lt;DATE(2020,10,1)),E302&gt;DATE(2020,10,31)),0)))))),0),"")</f>
        <v/>
      </c>
      <c r="Y302" s="50" t="str">
        <f>IFERROR(MAX(IF(OR(O302="",P302="",Q302="",R302="",S302="",T302="",U302=""),"",IF(AND(MONTH(E302)=11,MONTH(F302)=11),(NETWORKDAYS(E302,F302,Lister!$D$7:$D$13)-R302)*N302/NETWORKDAYS(Lister!$D$22,Lister!$E$22,Lister!$D$7:$D$13),IF(AND(MONTH(E302)=11,F302&gt;DATE(2020,11,30)),(NETWORKDAYS(E302,Lister!$E$22,Lister!$D$7:$D$13)-R302)*N302/NETWORKDAYS(Lister!$D$22,Lister!$E$22,Lister!$D$7:$D$13),IF(AND(E302&lt;DATE(2020,11,1),MONTH(F302)=11),(NETWORKDAYS(Lister!$D$22,F302,Lister!$D$7:$D$13)-R302)*N302/NETWORKDAYS(Lister!$D$22,Lister!$E$22,Lister!$D$7:$D$13),IF(AND(E302&lt;DATE(2020,11,1),F302&gt;DATE(2020,11,30)),(NETWORKDAYS(Lister!$D$22,Lister!$E$22,Lister!$D$7:$D$13)-R302)*N302/NETWORKDAYS(Lister!$D$22,Lister!$E$22,Lister!$D$7:$D$13),IF(OR(AND(E302&lt;DATE(2020,11,1),F302&lt;DATE(2020,11,1)),E302&gt;DATE(2020,11,30)),0)))))),0),"")</f>
        <v/>
      </c>
      <c r="Z302" s="50" t="str">
        <f>IFERROR(MAX(IF(OR(O302="",P302="",Q302="",R302="",S302="",T302="",U302=""),"",IF(AND(MONTH(E302)=12,MONTH(F302)=12),(NETWORKDAYS(E302,F302,Lister!$D$7:$D$13)-S302)*N302/NETWORKDAYS(Lister!$D$23,Lister!$E$23,Lister!$D$7:$D$13),IF(AND(MONTH(E302)=12,F302&gt;DATE(2020,12,31)),(NETWORKDAYS(E302,Lister!$E$23,Lister!$D$7:$D$13)-S302)*N302/NETWORKDAYS(Lister!$D$23,Lister!$E$23,Lister!$D$7:$D$13),IF(AND(E302&lt;DATE(2020,12,1),MONTH(F302)=12),(NETWORKDAYS(Lister!$D$23,F302,Lister!$D$7:$D$13)-S302)*N302/NETWORKDAYS(Lister!$D$23,Lister!$E$23,Lister!$D$7:$D$13),IF(AND(E302&lt;DATE(2020,12,1),F302&gt;DATE(2020,12,31)),(NETWORKDAYS(Lister!$D$23,Lister!$E$23,Lister!$D$7:$D$13)-S302)*N302/NETWORKDAYS(Lister!$D$23,Lister!$E$23,Lister!$D$7:$D$13),IF(OR(AND(E302&lt;DATE(2020,12,1),F302&lt;DATE(2020,12,1)),E302&gt;DATE(2020,12,31)),0)))))),0),"")</f>
        <v/>
      </c>
      <c r="AA302" s="50" t="str">
        <f>IFERROR(MAX(IF(OR(O302="",P302="",Q302="",R302="",S302="",T302="",U302=""),"",IF(AND(MONTH(E302)=1,MONTH(F302)=1),(NETWORKDAYS(E302,F302,Lister!$D$7:$D$13)-T302)*N302/NETWORKDAYS(Lister!$D$24,Lister!$E$24,Lister!$D$7:$D$13),IF(AND(MONTH(E302)=1,F302&gt;DATE(2021,1,31)),(NETWORKDAYS(E302,Lister!$E$24,Lister!$D$7:$D$13)-T302)*N302/NETWORKDAYS(Lister!$D$24,Lister!$E$24,Lister!$D$7:$D$13),IF(AND(E302&lt;DATE(2021,1,1),MONTH(F302)=1),(NETWORKDAYS(Lister!$D$24,F302,Lister!$D$7:$D$13)-T302)*N302/NETWORKDAYS(Lister!$D$24,Lister!$E$24,Lister!$D$7:$D$13),IF(AND(E302&lt;DATE(2021,1,1),F302&gt;DATE(2021,1,31)),(NETWORKDAYS(Lister!$D$24,Lister!$E$24,Lister!$D$7:$D$13)-T302)*N302/NETWORKDAYS(Lister!$D$24,Lister!$E$24,Lister!$D$7:$D$13),IF(OR(AND(E302&lt;DATE(2021,1,1),F302&lt;DATE(2021,1,1)),E302&gt;DATE(2021,1,31)),0)))))),0),"")</f>
        <v/>
      </c>
      <c r="AB302" s="50" t="str">
        <f>IFERROR(MAX(IF(OR(O302="",P302="",Q302="",R302="",S302="",T302="",U302=""),"",IF(AND(MONTH(E302)=2,MONTH(F302)=2),(NETWORKDAYS(E302,F302,Lister!$D$7:$D$13)-U302)*N302/NETWORKDAYS(Lister!$D$25,Lister!$E$25,Lister!$D$7:$D$13),IF(AND(E302&lt;DATE(2021,2,1),MONTH(F302)=2),(NETWORKDAYS(Lister!$D$25,F302,Lister!$D$7:$D$13)-U302)*N302/NETWORKDAYS(Lister!$D$25,Lister!$E$25,Lister!$D$7:$D$13),IF(AND(E302&lt;DATE(2021,2,1),F302&lt;DATE(2021,2,1)),0)))),0),"")</f>
        <v/>
      </c>
      <c r="AC302" s="52" t="str">
        <f t="shared" si="23"/>
        <v/>
      </c>
    </row>
    <row r="303" spans="1:29" x14ac:dyDescent="0.35">
      <c r="A303" s="11" t="str">
        <f t="shared" si="24"/>
        <v/>
      </c>
      <c r="B303" s="33"/>
      <c r="C303" s="17"/>
      <c r="D303" s="18"/>
      <c r="E303" s="12"/>
      <c r="F303" s="12"/>
      <c r="G303" s="42" t="str">
        <f>IF(OR(E303="",F303=""),"",NETWORKDAYS(E303,F303,Lister!$D$7:$D$13))</f>
        <v/>
      </c>
      <c r="H303" s="14"/>
      <c r="I303" s="25" t="str">
        <f t="shared" si="20"/>
        <v/>
      </c>
      <c r="J303" s="47"/>
      <c r="K303" s="48"/>
      <c r="L303" s="15"/>
      <c r="M303" s="51" t="str">
        <f t="shared" si="21"/>
        <v/>
      </c>
      <c r="N303" s="49" t="str">
        <f t="shared" si="22"/>
        <v/>
      </c>
      <c r="O303" s="15"/>
      <c r="P303" s="15"/>
      <c r="Q303" s="15"/>
      <c r="R303" s="15"/>
      <c r="S303" s="15"/>
      <c r="T303" s="15"/>
      <c r="U303" s="15"/>
      <c r="V303" s="50" t="str">
        <f>IFERROR(MAX(IF(OR(O303="",P303="",Q303="",R303="",S303="",T303="",U303=""),"",IF(AND(MONTH(E303)=8,MONTH(F303)=8),(NETWORKDAYS(E303,F303,Lister!$D$7:$D$13)-O303)*N303/NETWORKDAYS(Lister!$D$19,Lister!$E$19,Lister!$D$7:$D$13),IF(AND(MONTH(E303)=8,F303&gt;DATE(2020,8,31)),(NETWORKDAYS(E303,Lister!$E$19,Lister!$D$7:$D$13)-O303)*N303/NETWORKDAYS(Lister!$D$19,Lister!$E$19,Lister!$D$7:$D$13),IF(E303&gt;DATE(2020,8,31),0)))),0),"")</f>
        <v/>
      </c>
      <c r="W303" s="50" t="str">
        <f>IFERROR(MAX(IF(OR(O303="",P303="",Q303="",R303="",S303="",T303="",U303=""),"",IF(AND(MONTH(E303)=9,MONTH(F303)=9),(NETWORKDAYS(E303,F303,Lister!$D$7:$D$13)-P303)*N303/NETWORKDAYS(Lister!$D$20,Lister!$E$20,Lister!$D$7:$D$13),IF(AND(MONTH(E303)=9,F303&gt;DATE(2020,9,30)),(NETWORKDAYS(E303,Lister!$E$20,Lister!$D$7:$D$13)-P303)*N303/NETWORKDAYS(Lister!$D$20,Lister!$E$20,Lister!$D$7:$D$13),IF(AND(E303&lt;DATE(2020,9,1),MONTH(F303)=9),(NETWORKDAYS(Lister!$D$20,F303,Lister!$D$7:$D$13)-P303)*N303/NETWORKDAYS(Lister!$D$20,Lister!$E$20,Lister!$D$7:$D$13),IF(AND(E303&lt;DATE(2020,9,1),F303&gt;DATE(2020,9,30)),(NETWORKDAYS(Lister!$D$20,Lister!$E$20,Lister!$D$7:$D$13)-P303)*N303/NETWORKDAYS(Lister!$D$20,Lister!$E$20,Lister!$D$7:$D$13),IF(OR(AND(E303&lt;DATE(2020,9,1),F303&lt;DATE(2020,9,1)),E303&gt;DATE(2020,9,30)),0)))))),0),"")</f>
        <v/>
      </c>
      <c r="X303" s="50" t="str">
        <f>IFERROR(MAX(IF(OR(O303="",P303="",Q303="",R303="",S303="",T303="",U303=""),"",IF(AND(MONTH(E303)=10,MONTH(F303)=10),(NETWORKDAYS(E303,F303,Lister!$D$7:$D$13)-Q303)*N303/NETWORKDAYS(Lister!$D$21,Lister!$E$21,Lister!$D$7:$D$13),IF(AND(MONTH(E303)=10,F303&gt;DATE(2020,10,31)),(NETWORKDAYS(E303,Lister!$E$21,Lister!$D$7:$D$13)-Q303)*N303/NETWORKDAYS(Lister!$D$21,Lister!$E$21,Lister!$D$7:$D$13),IF(AND(E303&lt;DATE(2020,10,1),MONTH(F303)=10),(NETWORKDAYS(Lister!$D$21,F303,Lister!$D$7:$D$13)-Q303)*N303/NETWORKDAYS(Lister!$D$21,Lister!$E$21,Lister!$D$7:$D$13),IF(AND(E303&lt;DATE(2020,31,1),F303&gt;DATE(2020,10,31)),(NETWORKDAYS(Lister!$D$21,Lister!$E$21,Lister!$D$7:$D$13)-Q303)*N303/NETWORKDAYS(Lister!$D$21,Lister!$E$21,Lister!$D$7:$D$13),IF(OR(AND(E303&lt;DATE(2020,10,1),F303&lt;DATE(2020,10,1)),E303&gt;DATE(2020,10,31)),0)))))),0),"")</f>
        <v/>
      </c>
      <c r="Y303" s="50" t="str">
        <f>IFERROR(MAX(IF(OR(O303="",P303="",Q303="",R303="",S303="",T303="",U303=""),"",IF(AND(MONTH(E303)=11,MONTH(F303)=11),(NETWORKDAYS(E303,F303,Lister!$D$7:$D$13)-R303)*N303/NETWORKDAYS(Lister!$D$22,Lister!$E$22,Lister!$D$7:$D$13),IF(AND(MONTH(E303)=11,F303&gt;DATE(2020,11,30)),(NETWORKDAYS(E303,Lister!$E$22,Lister!$D$7:$D$13)-R303)*N303/NETWORKDAYS(Lister!$D$22,Lister!$E$22,Lister!$D$7:$D$13),IF(AND(E303&lt;DATE(2020,11,1),MONTH(F303)=11),(NETWORKDAYS(Lister!$D$22,F303,Lister!$D$7:$D$13)-R303)*N303/NETWORKDAYS(Lister!$D$22,Lister!$E$22,Lister!$D$7:$D$13),IF(AND(E303&lt;DATE(2020,11,1),F303&gt;DATE(2020,11,30)),(NETWORKDAYS(Lister!$D$22,Lister!$E$22,Lister!$D$7:$D$13)-R303)*N303/NETWORKDAYS(Lister!$D$22,Lister!$E$22,Lister!$D$7:$D$13),IF(OR(AND(E303&lt;DATE(2020,11,1),F303&lt;DATE(2020,11,1)),E303&gt;DATE(2020,11,30)),0)))))),0),"")</f>
        <v/>
      </c>
      <c r="Z303" s="50" t="str">
        <f>IFERROR(MAX(IF(OR(O303="",P303="",Q303="",R303="",S303="",T303="",U303=""),"",IF(AND(MONTH(E303)=12,MONTH(F303)=12),(NETWORKDAYS(E303,F303,Lister!$D$7:$D$13)-S303)*N303/NETWORKDAYS(Lister!$D$23,Lister!$E$23,Lister!$D$7:$D$13),IF(AND(MONTH(E303)=12,F303&gt;DATE(2020,12,31)),(NETWORKDAYS(E303,Lister!$E$23,Lister!$D$7:$D$13)-S303)*N303/NETWORKDAYS(Lister!$D$23,Lister!$E$23,Lister!$D$7:$D$13),IF(AND(E303&lt;DATE(2020,12,1),MONTH(F303)=12),(NETWORKDAYS(Lister!$D$23,F303,Lister!$D$7:$D$13)-S303)*N303/NETWORKDAYS(Lister!$D$23,Lister!$E$23,Lister!$D$7:$D$13),IF(AND(E303&lt;DATE(2020,12,1),F303&gt;DATE(2020,12,31)),(NETWORKDAYS(Lister!$D$23,Lister!$E$23,Lister!$D$7:$D$13)-S303)*N303/NETWORKDAYS(Lister!$D$23,Lister!$E$23,Lister!$D$7:$D$13),IF(OR(AND(E303&lt;DATE(2020,12,1),F303&lt;DATE(2020,12,1)),E303&gt;DATE(2020,12,31)),0)))))),0),"")</f>
        <v/>
      </c>
      <c r="AA303" s="50" t="str">
        <f>IFERROR(MAX(IF(OR(O303="",P303="",Q303="",R303="",S303="",T303="",U303=""),"",IF(AND(MONTH(E303)=1,MONTH(F303)=1),(NETWORKDAYS(E303,F303,Lister!$D$7:$D$13)-T303)*N303/NETWORKDAYS(Lister!$D$24,Lister!$E$24,Lister!$D$7:$D$13),IF(AND(MONTH(E303)=1,F303&gt;DATE(2021,1,31)),(NETWORKDAYS(E303,Lister!$E$24,Lister!$D$7:$D$13)-T303)*N303/NETWORKDAYS(Lister!$D$24,Lister!$E$24,Lister!$D$7:$D$13),IF(AND(E303&lt;DATE(2021,1,1),MONTH(F303)=1),(NETWORKDAYS(Lister!$D$24,F303,Lister!$D$7:$D$13)-T303)*N303/NETWORKDAYS(Lister!$D$24,Lister!$E$24,Lister!$D$7:$D$13),IF(AND(E303&lt;DATE(2021,1,1),F303&gt;DATE(2021,1,31)),(NETWORKDAYS(Lister!$D$24,Lister!$E$24,Lister!$D$7:$D$13)-T303)*N303/NETWORKDAYS(Lister!$D$24,Lister!$E$24,Lister!$D$7:$D$13),IF(OR(AND(E303&lt;DATE(2021,1,1),F303&lt;DATE(2021,1,1)),E303&gt;DATE(2021,1,31)),0)))))),0),"")</f>
        <v/>
      </c>
      <c r="AB303" s="50" t="str">
        <f>IFERROR(MAX(IF(OR(O303="",P303="",Q303="",R303="",S303="",T303="",U303=""),"",IF(AND(MONTH(E303)=2,MONTH(F303)=2),(NETWORKDAYS(E303,F303,Lister!$D$7:$D$13)-U303)*N303/NETWORKDAYS(Lister!$D$25,Lister!$E$25,Lister!$D$7:$D$13),IF(AND(E303&lt;DATE(2021,2,1),MONTH(F303)=2),(NETWORKDAYS(Lister!$D$25,F303,Lister!$D$7:$D$13)-U303)*N303/NETWORKDAYS(Lister!$D$25,Lister!$E$25,Lister!$D$7:$D$13),IF(AND(E303&lt;DATE(2021,2,1),F303&lt;DATE(2021,2,1)),0)))),0),"")</f>
        <v/>
      </c>
      <c r="AC303" s="52" t="str">
        <f t="shared" si="23"/>
        <v/>
      </c>
    </row>
    <row r="304" spans="1:29" x14ac:dyDescent="0.35">
      <c r="A304" s="11" t="str">
        <f t="shared" si="24"/>
        <v/>
      </c>
      <c r="B304" s="33"/>
      <c r="C304" s="17"/>
      <c r="D304" s="18"/>
      <c r="E304" s="12"/>
      <c r="F304" s="12"/>
      <c r="G304" s="42" t="str">
        <f>IF(OR(E304="",F304=""),"",NETWORKDAYS(E304,F304,Lister!$D$7:$D$13))</f>
        <v/>
      </c>
      <c r="H304" s="14"/>
      <c r="I304" s="25" t="str">
        <f t="shared" si="20"/>
        <v/>
      </c>
      <c r="J304" s="47"/>
      <c r="K304" s="48"/>
      <c r="L304" s="15"/>
      <c r="M304" s="51" t="str">
        <f t="shared" si="21"/>
        <v/>
      </c>
      <c r="N304" s="49" t="str">
        <f t="shared" si="22"/>
        <v/>
      </c>
      <c r="O304" s="15"/>
      <c r="P304" s="15"/>
      <c r="Q304" s="15"/>
      <c r="R304" s="15"/>
      <c r="S304" s="15"/>
      <c r="T304" s="15"/>
      <c r="U304" s="15"/>
      <c r="V304" s="50" t="str">
        <f>IFERROR(MAX(IF(OR(O304="",P304="",Q304="",R304="",S304="",T304="",U304=""),"",IF(AND(MONTH(E304)=8,MONTH(F304)=8),(NETWORKDAYS(E304,F304,Lister!$D$7:$D$13)-O304)*N304/NETWORKDAYS(Lister!$D$19,Lister!$E$19,Lister!$D$7:$D$13),IF(AND(MONTH(E304)=8,F304&gt;DATE(2020,8,31)),(NETWORKDAYS(E304,Lister!$E$19,Lister!$D$7:$D$13)-O304)*N304/NETWORKDAYS(Lister!$D$19,Lister!$E$19,Lister!$D$7:$D$13),IF(E304&gt;DATE(2020,8,31),0)))),0),"")</f>
        <v/>
      </c>
      <c r="W304" s="50" t="str">
        <f>IFERROR(MAX(IF(OR(O304="",P304="",Q304="",R304="",S304="",T304="",U304=""),"",IF(AND(MONTH(E304)=9,MONTH(F304)=9),(NETWORKDAYS(E304,F304,Lister!$D$7:$D$13)-P304)*N304/NETWORKDAYS(Lister!$D$20,Lister!$E$20,Lister!$D$7:$D$13),IF(AND(MONTH(E304)=9,F304&gt;DATE(2020,9,30)),(NETWORKDAYS(E304,Lister!$E$20,Lister!$D$7:$D$13)-P304)*N304/NETWORKDAYS(Lister!$D$20,Lister!$E$20,Lister!$D$7:$D$13),IF(AND(E304&lt;DATE(2020,9,1),MONTH(F304)=9),(NETWORKDAYS(Lister!$D$20,F304,Lister!$D$7:$D$13)-P304)*N304/NETWORKDAYS(Lister!$D$20,Lister!$E$20,Lister!$D$7:$D$13),IF(AND(E304&lt;DATE(2020,9,1),F304&gt;DATE(2020,9,30)),(NETWORKDAYS(Lister!$D$20,Lister!$E$20,Lister!$D$7:$D$13)-P304)*N304/NETWORKDAYS(Lister!$D$20,Lister!$E$20,Lister!$D$7:$D$13),IF(OR(AND(E304&lt;DATE(2020,9,1),F304&lt;DATE(2020,9,1)),E304&gt;DATE(2020,9,30)),0)))))),0),"")</f>
        <v/>
      </c>
      <c r="X304" s="50" t="str">
        <f>IFERROR(MAX(IF(OR(O304="",P304="",Q304="",R304="",S304="",T304="",U304=""),"",IF(AND(MONTH(E304)=10,MONTH(F304)=10),(NETWORKDAYS(E304,F304,Lister!$D$7:$D$13)-Q304)*N304/NETWORKDAYS(Lister!$D$21,Lister!$E$21,Lister!$D$7:$D$13),IF(AND(MONTH(E304)=10,F304&gt;DATE(2020,10,31)),(NETWORKDAYS(E304,Lister!$E$21,Lister!$D$7:$D$13)-Q304)*N304/NETWORKDAYS(Lister!$D$21,Lister!$E$21,Lister!$D$7:$D$13),IF(AND(E304&lt;DATE(2020,10,1),MONTH(F304)=10),(NETWORKDAYS(Lister!$D$21,F304,Lister!$D$7:$D$13)-Q304)*N304/NETWORKDAYS(Lister!$D$21,Lister!$E$21,Lister!$D$7:$D$13),IF(AND(E304&lt;DATE(2020,31,1),F304&gt;DATE(2020,10,31)),(NETWORKDAYS(Lister!$D$21,Lister!$E$21,Lister!$D$7:$D$13)-Q304)*N304/NETWORKDAYS(Lister!$D$21,Lister!$E$21,Lister!$D$7:$D$13),IF(OR(AND(E304&lt;DATE(2020,10,1),F304&lt;DATE(2020,10,1)),E304&gt;DATE(2020,10,31)),0)))))),0),"")</f>
        <v/>
      </c>
      <c r="Y304" s="50" t="str">
        <f>IFERROR(MAX(IF(OR(O304="",P304="",Q304="",R304="",S304="",T304="",U304=""),"",IF(AND(MONTH(E304)=11,MONTH(F304)=11),(NETWORKDAYS(E304,F304,Lister!$D$7:$D$13)-R304)*N304/NETWORKDAYS(Lister!$D$22,Lister!$E$22,Lister!$D$7:$D$13),IF(AND(MONTH(E304)=11,F304&gt;DATE(2020,11,30)),(NETWORKDAYS(E304,Lister!$E$22,Lister!$D$7:$D$13)-R304)*N304/NETWORKDAYS(Lister!$D$22,Lister!$E$22,Lister!$D$7:$D$13),IF(AND(E304&lt;DATE(2020,11,1),MONTH(F304)=11),(NETWORKDAYS(Lister!$D$22,F304,Lister!$D$7:$D$13)-R304)*N304/NETWORKDAYS(Lister!$D$22,Lister!$E$22,Lister!$D$7:$D$13),IF(AND(E304&lt;DATE(2020,11,1),F304&gt;DATE(2020,11,30)),(NETWORKDAYS(Lister!$D$22,Lister!$E$22,Lister!$D$7:$D$13)-R304)*N304/NETWORKDAYS(Lister!$D$22,Lister!$E$22,Lister!$D$7:$D$13),IF(OR(AND(E304&lt;DATE(2020,11,1),F304&lt;DATE(2020,11,1)),E304&gt;DATE(2020,11,30)),0)))))),0),"")</f>
        <v/>
      </c>
      <c r="Z304" s="50" t="str">
        <f>IFERROR(MAX(IF(OR(O304="",P304="",Q304="",R304="",S304="",T304="",U304=""),"",IF(AND(MONTH(E304)=12,MONTH(F304)=12),(NETWORKDAYS(E304,F304,Lister!$D$7:$D$13)-S304)*N304/NETWORKDAYS(Lister!$D$23,Lister!$E$23,Lister!$D$7:$D$13),IF(AND(MONTH(E304)=12,F304&gt;DATE(2020,12,31)),(NETWORKDAYS(E304,Lister!$E$23,Lister!$D$7:$D$13)-S304)*N304/NETWORKDAYS(Lister!$D$23,Lister!$E$23,Lister!$D$7:$D$13),IF(AND(E304&lt;DATE(2020,12,1),MONTH(F304)=12),(NETWORKDAYS(Lister!$D$23,F304,Lister!$D$7:$D$13)-S304)*N304/NETWORKDAYS(Lister!$D$23,Lister!$E$23,Lister!$D$7:$D$13),IF(AND(E304&lt;DATE(2020,12,1),F304&gt;DATE(2020,12,31)),(NETWORKDAYS(Lister!$D$23,Lister!$E$23,Lister!$D$7:$D$13)-S304)*N304/NETWORKDAYS(Lister!$D$23,Lister!$E$23,Lister!$D$7:$D$13),IF(OR(AND(E304&lt;DATE(2020,12,1),F304&lt;DATE(2020,12,1)),E304&gt;DATE(2020,12,31)),0)))))),0),"")</f>
        <v/>
      </c>
      <c r="AA304" s="50" t="str">
        <f>IFERROR(MAX(IF(OR(O304="",P304="",Q304="",R304="",S304="",T304="",U304=""),"",IF(AND(MONTH(E304)=1,MONTH(F304)=1),(NETWORKDAYS(E304,F304,Lister!$D$7:$D$13)-T304)*N304/NETWORKDAYS(Lister!$D$24,Lister!$E$24,Lister!$D$7:$D$13),IF(AND(MONTH(E304)=1,F304&gt;DATE(2021,1,31)),(NETWORKDAYS(E304,Lister!$E$24,Lister!$D$7:$D$13)-T304)*N304/NETWORKDAYS(Lister!$D$24,Lister!$E$24,Lister!$D$7:$D$13),IF(AND(E304&lt;DATE(2021,1,1),MONTH(F304)=1),(NETWORKDAYS(Lister!$D$24,F304,Lister!$D$7:$D$13)-T304)*N304/NETWORKDAYS(Lister!$D$24,Lister!$E$24,Lister!$D$7:$D$13),IF(AND(E304&lt;DATE(2021,1,1),F304&gt;DATE(2021,1,31)),(NETWORKDAYS(Lister!$D$24,Lister!$E$24,Lister!$D$7:$D$13)-T304)*N304/NETWORKDAYS(Lister!$D$24,Lister!$E$24,Lister!$D$7:$D$13),IF(OR(AND(E304&lt;DATE(2021,1,1),F304&lt;DATE(2021,1,1)),E304&gt;DATE(2021,1,31)),0)))))),0),"")</f>
        <v/>
      </c>
      <c r="AB304" s="50" t="str">
        <f>IFERROR(MAX(IF(OR(O304="",P304="",Q304="",R304="",S304="",T304="",U304=""),"",IF(AND(MONTH(E304)=2,MONTH(F304)=2),(NETWORKDAYS(E304,F304,Lister!$D$7:$D$13)-U304)*N304/NETWORKDAYS(Lister!$D$25,Lister!$E$25,Lister!$D$7:$D$13),IF(AND(E304&lt;DATE(2021,2,1),MONTH(F304)=2),(NETWORKDAYS(Lister!$D$25,F304,Lister!$D$7:$D$13)-U304)*N304/NETWORKDAYS(Lister!$D$25,Lister!$E$25,Lister!$D$7:$D$13),IF(AND(E304&lt;DATE(2021,2,1),F304&lt;DATE(2021,2,1)),0)))),0),"")</f>
        <v/>
      </c>
      <c r="AC304" s="52" t="str">
        <f t="shared" si="23"/>
        <v/>
      </c>
    </row>
    <row r="305" spans="1:29" x14ac:dyDescent="0.35">
      <c r="A305" s="11" t="str">
        <f t="shared" si="24"/>
        <v/>
      </c>
      <c r="B305" s="33"/>
      <c r="C305" s="17"/>
      <c r="D305" s="18"/>
      <c r="E305" s="12"/>
      <c r="F305" s="12"/>
      <c r="G305" s="42" t="str">
        <f>IF(OR(E305="",F305=""),"",NETWORKDAYS(E305,F305,Lister!$D$7:$D$13))</f>
        <v/>
      </c>
      <c r="H305" s="14"/>
      <c r="I305" s="25" t="str">
        <f t="shared" si="20"/>
        <v/>
      </c>
      <c r="J305" s="47"/>
      <c r="K305" s="48"/>
      <c r="L305" s="15"/>
      <c r="M305" s="51" t="str">
        <f t="shared" si="21"/>
        <v/>
      </c>
      <c r="N305" s="49" t="str">
        <f t="shared" si="22"/>
        <v/>
      </c>
      <c r="O305" s="15"/>
      <c r="P305" s="15"/>
      <c r="Q305" s="15"/>
      <c r="R305" s="15"/>
      <c r="S305" s="15"/>
      <c r="T305" s="15"/>
      <c r="U305" s="15"/>
      <c r="V305" s="50" t="str">
        <f>IFERROR(MAX(IF(OR(O305="",P305="",Q305="",R305="",S305="",T305="",U305=""),"",IF(AND(MONTH(E305)=8,MONTH(F305)=8),(NETWORKDAYS(E305,F305,Lister!$D$7:$D$13)-O305)*N305/NETWORKDAYS(Lister!$D$19,Lister!$E$19,Lister!$D$7:$D$13),IF(AND(MONTH(E305)=8,F305&gt;DATE(2020,8,31)),(NETWORKDAYS(E305,Lister!$E$19,Lister!$D$7:$D$13)-O305)*N305/NETWORKDAYS(Lister!$D$19,Lister!$E$19,Lister!$D$7:$D$13),IF(E305&gt;DATE(2020,8,31),0)))),0),"")</f>
        <v/>
      </c>
      <c r="W305" s="50" t="str">
        <f>IFERROR(MAX(IF(OR(O305="",P305="",Q305="",R305="",S305="",T305="",U305=""),"",IF(AND(MONTH(E305)=9,MONTH(F305)=9),(NETWORKDAYS(E305,F305,Lister!$D$7:$D$13)-P305)*N305/NETWORKDAYS(Lister!$D$20,Lister!$E$20,Lister!$D$7:$D$13),IF(AND(MONTH(E305)=9,F305&gt;DATE(2020,9,30)),(NETWORKDAYS(E305,Lister!$E$20,Lister!$D$7:$D$13)-P305)*N305/NETWORKDAYS(Lister!$D$20,Lister!$E$20,Lister!$D$7:$D$13),IF(AND(E305&lt;DATE(2020,9,1),MONTH(F305)=9),(NETWORKDAYS(Lister!$D$20,F305,Lister!$D$7:$D$13)-P305)*N305/NETWORKDAYS(Lister!$D$20,Lister!$E$20,Lister!$D$7:$D$13),IF(AND(E305&lt;DATE(2020,9,1),F305&gt;DATE(2020,9,30)),(NETWORKDAYS(Lister!$D$20,Lister!$E$20,Lister!$D$7:$D$13)-P305)*N305/NETWORKDAYS(Lister!$D$20,Lister!$E$20,Lister!$D$7:$D$13),IF(OR(AND(E305&lt;DATE(2020,9,1),F305&lt;DATE(2020,9,1)),E305&gt;DATE(2020,9,30)),0)))))),0),"")</f>
        <v/>
      </c>
      <c r="X305" s="50" t="str">
        <f>IFERROR(MAX(IF(OR(O305="",P305="",Q305="",R305="",S305="",T305="",U305=""),"",IF(AND(MONTH(E305)=10,MONTH(F305)=10),(NETWORKDAYS(E305,F305,Lister!$D$7:$D$13)-Q305)*N305/NETWORKDAYS(Lister!$D$21,Lister!$E$21,Lister!$D$7:$D$13),IF(AND(MONTH(E305)=10,F305&gt;DATE(2020,10,31)),(NETWORKDAYS(E305,Lister!$E$21,Lister!$D$7:$D$13)-Q305)*N305/NETWORKDAYS(Lister!$D$21,Lister!$E$21,Lister!$D$7:$D$13),IF(AND(E305&lt;DATE(2020,10,1),MONTH(F305)=10),(NETWORKDAYS(Lister!$D$21,F305,Lister!$D$7:$D$13)-Q305)*N305/NETWORKDAYS(Lister!$D$21,Lister!$E$21,Lister!$D$7:$D$13),IF(AND(E305&lt;DATE(2020,31,1),F305&gt;DATE(2020,10,31)),(NETWORKDAYS(Lister!$D$21,Lister!$E$21,Lister!$D$7:$D$13)-Q305)*N305/NETWORKDAYS(Lister!$D$21,Lister!$E$21,Lister!$D$7:$D$13),IF(OR(AND(E305&lt;DATE(2020,10,1),F305&lt;DATE(2020,10,1)),E305&gt;DATE(2020,10,31)),0)))))),0),"")</f>
        <v/>
      </c>
      <c r="Y305" s="50" t="str">
        <f>IFERROR(MAX(IF(OR(O305="",P305="",Q305="",R305="",S305="",T305="",U305=""),"",IF(AND(MONTH(E305)=11,MONTH(F305)=11),(NETWORKDAYS(E305,F305,Lister!$D$7:$D$13)-R305)*N305/NETWORKDAYS(Lister!$D$22,Lister!$E$22,Lister!$D$7:$D$13),IF(AND(MONTH(E305)=11,F305&gt;DATE(2020,11,30)),(NETWORKDAYS(E305,Lister!$E$22,Lister!$D$7:$D$13)-R305)*N305/NETWORKDAYS(Lister!$D$22,Lister!$E$22,Lister!$D$7:$D$13),IF(AND(E305&lt;DATE(2020,11,1),MONTH(F305)=11),(NETWORKDAYS(Lister!$D$22,F305,Lister!$D$7:$D$13)-R305)*N305/NETWORKDAYS(Lister!$D$22,Lister!$E$22,Lister!$D$7:$D$13),IF(AND(E305&lt;DATE(2020,11,1),F305&gt;DATE(2020,11,30)),(NETWORKDAYS(Lister!$D$22,Lister!$E$22,Lister!$D$7:$D$13)-R305)*N305/NETWORKDAYS(Lister!$D$22,Lister!$E$22,Lister!$D$7:$D$13),IF(OR(AND(E305&lt;DATE(2020,11,1),F305&lt;DATE(2020,11,1)),E305&gt;DATE(2020,11,30)),0)))))),0),"")</f>
        <v/>
      </c>
      <c r="Z305" s="50" t="str">
        <f>IFERROR(MAX(IF(OR(O305="",P305="",Q305="",R305="",S305="",T305="",U305=""),"",IF(AND(MONTH(E305)=12,MONTH(F305)=12),(NETWORKDAYS(E305,F305,Lister!$D$7:$D$13)-S305)*N305/NETWORKDAYS(Lister!$D$23,Lister!$E$23,Lister!$D$7:$D$13),IF(AND(MONTH(E305)=12,F305&gt;DATE(2020,12,31)),(NETWORKDAYS(E305,Lister!$E$23,Lister!$D$7:$D$13)-S305)*N305/NETWORKDAYS(Lister!$D$23,Lister!$E$23,Lister!$D$7:$D$13),IF(AND(E305&lt;DATE(2020,12,1),MONTH(F305)=12),(NETWORKDAYS(Lister!$D$23,F305,Lister!$D$7:$D$13)-S305)*N305/NETWORKDAYS(Lister!$D$23,Lister!$E$23,Lister!$D$7:$D$13),IF(AND(E305&lt;DATE(2020,12,1),F305&gt;DATE(2020,12,31)),(NETWORKDAYS(Lister!$D$23,Lister!$E$23,Lister!$D$7:$D$13)-S305)*N305/NETWORKDAYS(Lister!$D$23,Lister!$E$23,Lister!$D$7:$D$13),IF(OR(AND(E305&lt;DATE(2020,12,1),F305&lt;DATE(2020,12,1)),E305&gt;DATE(2020,12,31)),0)))))),0),"")</f>
        <v/>
      </c>
      <c r="AA305" s="50" t="str">
        <f>IFERROR(MAX(IF(OR(O305="",P305="",Q305="",R305="",S305="",T305="",U305=""),"",IF(AND(MONTH(E305)=1,MONTH(F305)=1),(NETWORKDAYS(E305,F305,Lister!$D$7:$D$13)-T305)*N305/NETWORKDAYS(Lister!$D$24,Lister!$E$24,Lister!$D$7:$D$13),IF(AND(MONTH(E305)=1,F305&gt;DATE(2021,1,31)),(NETWORKDAYS(E305,Lister!$E$24,Lister!$D$7:$D$13)-T305)*N305/NETWORKDAYS(Lister!$D$24,Lister!$E$24,Lister!$D$7:$D$13),IF(AND(E305&lt;DATE(2021,1,1),MONTH(F305)=1),(NETWORKDAYS(Lister!$D$24,F305,Lister!$D$7:$D$13)-T305)*N305/NETWORKDAYS(Lister!$D$24,Lister!$E$24,Lister!$D$7:$D$13),IF(AND(E305&lt;DATE(2021,1,1),F305&gt;DATE(2021,1,31)),(NETWORKDAYS(Lister!$D$24,Lister!$E$24,Lister!$D$7:$D$13)-T305)*N305/NETWORKDAYS(Lister!$D$24,Lister!$E$24,Lister!$D$7:$D$13),IF(OR(AND(E305&lt;DATE(2021,1,1),F305&lt;DATE(2021,1,1)),E305&gt;DATE(2021,1,31)),0)))))),0),"")</f>
        <v/>
      </c>
      <c r="AB305" s="50" t="str">
        <f>IFERROR(MAX(IF(OR(O305="",P305="",Q305="",R305="",S305="",T305="",U305=""),"",IF(AND(MONTH(E305)=2,MONTH(F305)=2),(NETWORKDAYS(E305,F305,Lister!$D$7:$D$13)-U305)*N305/NETWORKDAYS(Lister!$D$25,Lister!$E$25,Lister!$D$7:$D$13),IF(AND(E305&lt;DATE(2021,2,1),MONTH(F305)=2),(NETWORKDAYS(Lister!$D$25,F305,Lister!$D$7:$D$13)-U305)*N305/NETWORKDAYS(Lister!$D$25,Lister!$E$25,Lister!$D$7:$D$13),IF(AND(E305&lt;DATE(2021,2,1),F305&lt;DATE(2021,2,1)),0)))),0),"")</f>
        <v/>
      </c>
      <c r="AC305" s="52" t="str">
        <f t="shared" si="23"/>
        <v/>
      </c>
    </row>
    <row r="306" spans="1:29" x14ac:dyDescent="0.35">
      <c r="A306" s="11" t="str">
        <f t="shared" si="24"/>
        <v/>
      </c>
      <c r="B306" s="33"/>
      <c r="C306" s="17"/>
      <c r="D306" s="18"/>
      <c r="E306" s="12"/>
      <c r="F306" s="12"/>
      <c r="G306" s="42" t="str">
        <f>IF(OR(E306="",F306=""),"",NETWORKDAYS(E306,F306,Lister!$D$7:$D$13))</f>
        <v/>
      </c>
      <c r="H306" s="14"/>
      <c r="I306" s="25" t="str">
        <f t="shared" si="20"/>
        <v/>
      </c>
      <c r="J306" s="47"/>
      <c r="K306" s="48"/>
      <c r="L306" s="15"/>
      <c r="M306" s="51" t="str">
        <f t="shared" si="21"/>
        <v/>
      </c>
      <c r="N306" s="49" t="str">
        <f t="shared" si="22"/>
        <v/>
      </c>
      <c r="O306" s="15"/>
      <c r="P306" s="15"/>
      <c r="Q306" s="15"/>
      <c r="R306" s="15"/>
      <c r="S306" s="15"/>
      <c r="T306" s="15"/>
      <c r="U306" s="15"/>
      <c r="V306" s="50" t="str">
        <f>IFERROR(MAX(IF(OR(O306="",P306="",Q306="",R306="",S306="",T306="",U306=""),"",IF(AND(MONTH(E306)=8,MONTH(F306)=8),(NETWORKDAYS(E306,F306,Lister!$D$7:$D$13)-O306)*N306/NETWORKDAYS(Lister!$D$19,Lister!$E$19,Lister!$D$7:$D$13),IF(AND(MONTH(E306)=8,F306&gt;DATE(2020,8,31)),(NETWORKDAYS(E306,Lister!$E$19,Lister!$D$7:$D$13)-O306)*N306/NETWORKDAYS(Lister!$D$19,Lister!$E$19,Lister!$D$7:$D$13),IF(E306&gt;DATE(2020,8,31),0)))),0),"")</f>
        <v/>
      </c>
      <c r="W306" s="50" t="str">
        <f>IFERROR(MAX(IF(OR(O306="",P306="",Q306="",R306="",S306="",T306="",U306=""),"",IF(AND(MONTH(E306)=9,MONTH(F306)=9),(NETWORKDAYS(E306,F306,Lister!$D$7:$D$13)-P306)*N306/NETWORKDAYS(Lister!$D$20,Lister!$E$20,Lister!$D$7:$D$13),IF(AND(MONTH(E306)=9,F306&gt;DATE(2020,9,30)),(NETWORKDAYS(E306,Lister!$E$20,Lister!$D$7:$D$13)-P306)*N306/NETWORKDAYS(Lister!$D$20,Lister!$E$20,Lister!$D$7:$D$13),IF(AND(E306&lt;DATE(2020,9,1),MONTH(F306)=9),(NETWORKDAYS(Lister!$D$20,F306,Lister!$D$7:$D$13)-P306)*N306/NETWORKDAYS(Lister!$D$20,Lister!$E$20,Lister!$D$7:$D$13),IF(AND(E306&lt;DATE(2020,9,1),F306&gt;DATE(2020,9,30)),(NETWORKDAYS(Lister!$D$20,Lister!$E$20,Lister!$D$7:$D$13)-P306)*N306/NETWORKDAYS(Lister!$D$20,Lister!$E$20,Lister!$D$7:$D$13),IF(OR(AND(E306&lt;DATE(2020,9,1),F306&lt;DATE(2020,9,1)),E306&gt;DATE(2020,9,30)),0)))))),0),"")</f>
        <v/>
      </c>
      <c r="X306" s="50" t="str">
        <f>IFERROR(MAX(IF(OR(O306="",P306="",Q306="",R306="",S306="",T306="",U306=""),"",IF(AND(MONTH(E306)=10,MONTH(F306)=10),(NETWORKDAYS(E306,F306,Lister!$D$7:$D$13)-Q306)*N306/NETWORKDAYS(Lister!$D$21,Lister!$E$21,Lister!$D$7:$D$13),IF(AND(MONTH(E306)=10,F306&gt;DATE(2020,10,31)),(NETWORKDAYS(E306,Lister!$E$21,Lister!$D$7:$D$13)-Q306)*N306/NETWORKDAYS(Lister!$D$21,Lister!$E$21,Lister!$D$7:$D$13),IF(AND(E306&lt;DATE(2020,10,1),MONTH(F306)=10),(NETWORKDAYS(Lister!$D$21,F306,Lister!$D$7:$D$13)-Q306)*N306/NETWORKDAYS(Lister!$D$21,Lister!$E$21,Lister!$D$7:$D$13),IF(AND(E306&lt;DATE(2020,31,1),F306&gt;DATE(2020,10,31)),(NETWORKDAYS(Lister!$D$21,Lister!$E$21,Lister!$D$7:$D$13)-Q306)*N306/NETWORKDAYS(Lister!$D$21,Lister!$E$21,Lister!$D$7:$D$13),IF(OR(AND(E306&lt;DATE(2020,10,1),F306&lt;DATE(2020,10,1)),E306&gt;DATE(2020,10,31)),0)))))),0),"")</f>
        <v/>
      </c>
      <c r="Y306" s="50" t="str">
        <f>IFERROR(MAX(IF(OR(O306="",P306="",Q306="",R306="",S306="",T306="",U306=""),"",IF(AND(MONTH(E306)=11,MONTH(F306)=11),(NETWORKDAYS(E306,F306,Lister!$D$7:$D$13)-R306)*N306/NETWORKDAYS(Lister!$D$22,Lister!$E$22,Lister!$D$7:$D$13),IF(AND(MONTH(E306)=11,F306&gt;DATE(2020,11,30)),(NETWORKDAYS(E306,Lister!$E$22,Lister!$D$7:$D$13)-R306)*N306/NETWORKDAYS(Lister!$D$22,Lister!$E$22,Lister!$D$7:$D$13),IF(AND(E306&lt;DATE(2020,11,1),MONTH(F306)=11),(NETWORKDAYS(Lister!$D$22,F306,Lister!$D$7:$D$13)-R306)*N306/NETWORKDAYS(Lister!$D$22,Lister!$E$22,Lister!$D$7:$D$13),IF(AND(E306&lt;DATE(2020,11,1),F306&gt;DATE(2020,11,30)),(NETWORKDAYS(Lister!$D$22,Lister!$E$22,Lister!$D$7:$D$13)-R306)*N306/NETWORKDAYS(Lister!$D$22,Lister!$E$22,Lister!$D$7:$D$13),IF(OR(AND(E306&lt;DATE(2020,11,1),F306&lt;DATE(2020,11,1)),E306&gt;DATE(2020,11,30)),0)))))),0),"")</f>
        <v/>
      </c>
      <c r="Z306" s="50" t="str">
        <f>IFERROR(MAX(IF(OR(O306="",P306="",Q306="",R306="",S306="",T306="",U306=""),"",IF(AND(MONTH(E306)=12,MONTH(F306)=12),(NETWORKDAYS(E306,F306,Lister!$D$7:$D$13)-S306)*N306/NETWORKDAYS(Lister!$D$23,Lister!$E$23,Lister!$D$7:$D$13),IF(AND(MONTH(E306)=12,F306&gt;DATE(2020,12,31)),(NETWORKDAYS(E306,Lister!$E$23,Lister!$D$7:$D$13)-S306)*N306/NETWORKDAYS(Lister!$D$23,Lister!$E$23,Lister!$D$7:$D$13),IF(AND(E306&lt;DATE(2020,12,1),MONTH(F306)=12),(NETWORKDAYS(Lister!$D$23,F306,Lister!$D$7:$D$13)-S306)*N306/NETWORKDAYS(Lister!$D$23,Lister!$E$23,Lister!$D$7:$D$13),IF(AND(E306&lt;DATE(2020,12,1),F306&gt;DATE(2020,12,31)),(NETWORKDAYS(Lister!$D$23,Lister!$E$23,Lister!$D$7:$D$13)-S306)*N306/NETWORKDAYS(Lister!$D$23,Lister!$E$23,Lister!$D$7:$D$13),IF(OR(AND(E306&lt;DATE(2020,12,1),F306&lt;DATE(2020,12,1)),E306&gt;DATE(2020,12,31)),0)))))),0),"")</f>
        <v/>
      </c>
      <c r="AA306" s="50" t="str">
        <f>IFERROR(MAX(IF(OR(O306="",P306="",Q306="",R306="",S306="",T306="",U306=""),"",IF(AND(MONTH(E306)=1,MONTH(F306)=1),(NETWORKDAYS(E306,F306,Lister!$D$7:$D$13)-T306)*N306/NETWORKDAYS(Lister!$D$24,Lister!$E$24,Lister!$D$7:$D$13),IF(AND(MONTH(E306)=1,F306&gt;DATE(2021,1,31)),(NETWORKDAYS(E306,Lister!$E$24,Lister!$D$7:$D$13)-T306)*N306/NETWORKDAYS(Lister!$D$24,Lister!$E$24,Lister!$D$7:$D$13),IF(AND(E306&lt;DATE(2021,1,1),MONTH(F306)=1),(NETWORKDAYS(Lister!$D$24,F306,Lister!$D$7:$D$13)-T306)*N306/NETWORKDAYS(Lister!$D$24,Lister!$E$24,Lister!$D$7:$D$13),IF(AND(E306&lt;DATE(2021,1,1),F306&gt;DATE(2021,1,31)),(NETWORKDAYS(Lister!$D$24,Lister!$E$24,Lister!$D$7:$D$13)-T306)*N306/NETWORKDAYS(Lister!$D$24,Lister!$E$24,Lister!$D$7:$D$13),IF(OR(AND(E306&lt;DATE(2021,1,1),F306&lt;DATE(2021,1,1)),E306&gt;DATE(2021,1,31)),0)))))),0),"")</f>
        <v/>
      </c>
      <c r="AB306" s="50" t="str">
        <f>IFERROR(MAX(IF(OR(O306="",P306="",Q306="",R306="",S306="",T306="",U306=""),"",IF(AND(MONTH(E306)=2,MONTH(F306)=2),(NETWORKDAYS(E306,F306,Lister!$D$7:$D$13)-U306)*N306/NETWORKDAYS(Lister!$D$25,Lister!$E$25,Lister!$D$7:$D$13),IF(AND(E306&lt;DATE(2021,2,1),MONTH(F306)=2),(NETWORKDAYS(Lister!$D$25,F306,Lister!$D$7:$D$13)-U306)*N306/NETWORKDAYS(Lister!$D$25,Lister!$E$25,Lister!$D$7:$D$13),IF(AND(E306&lt;DATE(2021,2,1),F306&lt;DATE(2021,2,1)),0)))),0),"")</f>
        <v/>
      </c>
      <c r="AC306" s="52" t="str">
        <f t="shared" si="23"/>
        <v/>
      </c>
    </row>
    <row r="307" spans="1:29" x14ac:dyDescent="0.35">
      <c r="A307" s="11" t="str">
        <f t="shared" si="24"/>
        <v/>
      </c>
      <c r="B307" s="33"/>
      <c r="C307" s="17"/>
      <c r="D307" s="18"/>
      <c r="E307" s="12"/>
      <c r="F307" s="12"/>
      <c r="G307" s="42" t="str">
        <f>IF(OR(E307="",F307=""),"",NETWORKDAYS(E307,F307,Lister!$D$7:$D$13))</f>
        <v/>
      </c>
      <c r="H307" s="14"/>
      <c r="I307" s="25" t="str">
        <f t="shared" si="20"/>
        <v/>
      </c>
      <c r="J307" s="47"/>
      <c r="K307" s="48"/>
      <c r="L307" s="15"/>
      <c r="M307" s="51" t="str">
        <f t="shared" si="21"/>
        <v/>
      </c>
      <c r="N307" s="49" t="str">
        <f t="shared" si="22"/>
        <v/>
      </c>
      <c r="O307" s="15"/>
      <c r="P307" s="15"/>
      <c r="Q307" s="15"/>
      <c r="R307" s="15"/>
      <c r="S307" s="15"/>
      <c r="T307" s="15"/>
      <c r="U307" s="15"/>
      <c r="V307" s="50" t="str">
        <f>IFERROR(MAX(IF(OR(O307="",P307="",Q307="",R307="",S307="",T307="",U307=""),"",IF(AND(MONTH(E307)=8,MONTH(F307)=8),(NETWORKDAYS(E307,F307,Lister!$D$7:$D$13)-O307)*N307/NETWORKDAYS(Lister!$D$19,Lister!$E$19,Lister!$D$7:$D$13),IF(AND(MONTH(E307)=8,F307&gt;DATE(2020,8,31)),(NETWORKDAYS(E307,Lister!$E$19,Lister!$D$7:$D$13)-O307)*N307/NETWORKDAYS(Lister!$D$19,Lister!$E$19,Lister!$D$7:$D$13),IF(E307&gt;DATE(2020,8,31),0)))),0),"")</f>
        <v/>
      </c>
      <c r="W307" s="50" t="str">
        <f>IFERROR(MAX(IF(OR(O307="",P307="",Q307="",R307="",S307="",T307="",U307=""),"",IF(AND(MONTH(E307)=9,MONTH(F307)=9),(NETWORKDAYS(E307,F307,Lister!$D$7:$D$13)-P307)*N307/NETWORKDAYS(Lister!$D$20,Lister!$E$20,Lister!$D$7:$D$13),IF(AND(MONTH(E307)=9,F307&gt;DATE(2020,9,30)),(NETWORKDAYS(E307,Lister!$E$20,Lister!$D$7:$D$13)-P307)*N307/NETWORKDAYS(Lister!$D$20,Lister!$E$20,Lister!$D$7:$D$13),IF(AND(E307&lt;DATE(2020,9,1),MONTH(F307)=9),(NETWORKDAYS(Lister!$D$20,F307,Lister!$D$7:$D$13)-P307)*N307/NETWORKDAYS(Lister!$D$20,Lister!$E$20,Lister!$D$7:$D$13),IF(AND(E307&lt;DATE(2020,9,1),F307&gt;DATE(2020,9,30)),(NETWORKDAYS(Lister!$D$20,Lister!$E$20,Lister!$D$7:$D$13)-P307)*N307/NETWORKDAYS(Lister!$D$20,Lister!$E$20,Lister!$D$7:$D$13),IF(OR(AND(E307&lt;DATE(2020,9,1),F307&lt;DATE(2020,9,1)),E307&gt;DATE(2020,9,30)),0)))))),0),"")</f>
        <v/>
      </c>
      <c r="X307" s="50" t="str">
        <f>IFERROR(MAX(IF(OR(O307="",P307="",Q307="",R307="",S307="",T307="",U307=""),"",IF(AND(MONTH(E307)=10,MONTH(F307)=10),(NETWORKDAYS(E307,F307,Lister!$D$7:$D$13)-Q307)*N307/NETWORKDAYS(Lister!$D$21,Lister!$E$21,Lister!$D$7:$D$13),IF(AND(MONTH(E307)=10,F307&gt;DATE(2020,10,31)),(NETWORKDAYS(E307,Lister!$E$21,Lister!$D$7:$D$13)-Q307)*N307/NETWORKDAYS(Lister!$D$21,Lister!$E$21,Lister!$D$7:$D$13),IF(AND(E307&lt;DATE(2020,10,1),MONTH(F307)=10),(NETWORKDAYS(Lister!$D$21,F307,Lister!$D$7:$D$13)-Q307)*N307/NETWORKDAYS(Lister!$D$21,Lister!$E$21,Lister!$D$7:$D$13),IF(AND(E307&lt;DATE(2020,31,1),F307&gt;DATE(2020,10,31)),(NETWORKDAYS(Lister!$D$21,Lister!$E$21,Lister!$D$7:$D$13)-Q307)*N307/NETWORKDAYS(Lister!$D$21,Lister!$E$21,Lister!$D$7:$D$13),IF(OR(AND(E307&lt;DATE(2020,10,1),F307&lt;DATE(2020,10,1)),E307&gt;DATE(2020,10,31)),0)))))),0),"")</f>
        <v/>
      </c>
      <c r="Y307" s="50" t="str">
        <f>IFERROR(MAX(IF(OR(O307="",P307="",Q307="",R307="",S307="",T307="",U307=""),"",IF(AND(MONTH(E307)=11,MONTH(F307)=11),(NETWORKDAYS(E307,F307,Lister!$D$7:$D$13)-R307)*N307/NETWORKDAYS(Lister!$D$22,Lister!$E$22,Lister!$D$7:$D$13),IF(AND(MONTH(E307)=11,F307&gt;DATE(2020,11,30)),(NETWORKDAYS(E307,Lister!$E$22,Lister!$D$7:$D$13)-R307)*N307/NETWORKDAYS(Lister!$D$22,Lister!$E$22,Lister!$D$7:$D$13),IF(AND(E307&lt;DATE(2020,11,1),MONTH(F307)=11),(NETWORKDAYS(Lister!$D$22,F307,Lister!$D$7:$D$13)-R307)*N307/NETWORKDAYS(Lister!$D$22,Lister!$E$22,Lister!$D$7:$D$13),IF(AND(E307&lt;DATE(2020,11,1),F307&gt;DATE(2020,11,30)),(NETWORKDAYS(Lister!$D$22,Lister!$E$22,Lister!$D$7:$D$13)-R307)*N307/NETWORKDAYS(Lister!$D$22,Lister!$E$22,Lister!$D$7:$D$13),IF(OR(AND(E307&lt;DATE(2020,11,1),F307&lt;DATE(2020,11,1)),E307&gt;DATE(2020,11,30)),0)))))),0),"")</f>
        <v/>
      </c>
      <c r="Z307" s="50" t="str">
        <f>IFERROR(MAX(IF(OR(O307="",P307="",Q307="",R307="",S307="",T307="",U307=""),"",IF(AND(MONTH(E307)=12,MONTH(F307)=12),(NETWORKDAYS(E307,F307,Lister!$D$7:$D$13)-S307)*N307/NETWORKDAYS(Lister!$D$23,Lister!$E$23,Lister!$D$7:$D$13),IF(AND(MONTH(E307)=12,F307&gt;DATE(2020,12,31)),(NETWORKDAYS(E307,Lister!$E$23,Lister!$D$7:$D$13)-S307)*N307/NETWORKDAYS(Lister!$D$23,Lister!$E$23,Lister!$D$7:$D$13),IF(AND(E307&lt;DATE(2020,12,1),MONTH(F307)=12),(NETWORKDAYS(Lister!$D$23,F307,Lister!$D$7:$D$13)-S307)*N307/NETWORKDAYS(Lister!$D$23,Lister!$E$23,Lister!$D$7:$D$13),IF(AND(E307&lt;DATE(2020,12,1),F307&gt;DATE(2020,12,31)),(NETWORKDAYS(Lister!$D$23,Lister!$E$23,Lister!$D$7:$D$13)-S307)*N307/NETWORKDAYS(Lister!$D$23,Lister!$E$23,Lister!$D$7:$D$13),IF(OR(AND(E307&lt;DATE(2020,12,1),F307&lt;DATE(2020,12,1)),E307&gt;DATE(2020,12,31)),0)))))),0),"")</f>
        <v/>
      </c>
      <c r="AA307" s="50" t="str">
        <f>IFERROR(MAX(IF(OR(O307="",P307="",Q307="",R307="",S307="",T307="",U307=""),"",IF(AND(MONTH(E307)=1,MONTH(F307)=1),(NETWORKDAYS(E307,F307,Lister!$D$7:$D$13)-T307)*N307/NETWORKDAYS(Lister!$D$24,Lister!$E$24,Lister!$D$7:$D$13),IF(AND(MONTH(E307)=1,F307&gt;DATE(2021,1,31)),(NETWORKDAYS(E307,Lister!$E$24,Lister!$D$7:$D$13)-T307)*N307/NETWORKDAYS(Lister!$D$24,Lister!$E$24,Lister!$D$7:$D$13),IF(AND(E307&lt;DATE(2021,1,1),MONTH(F307)=1),(NETWORKDAYS(Lister!$D$24,F307,Lister!$D$7:$D$13)-T307)*N307/NETWORKDAYS(Lister!$D$24,Lister!$E$24,Lister!$D$7:$D$13),IF(AND(E307&lt;DATE(2021,1,1),F307&gt;DATE(2021,1,31)),(NETWORKDAYS(Lister!$D$24,Lister!$E$24,Lister!$D$7:$D$13)-T307)*N307/NETWORKDAYS(Lister!$D$24,Lister!$E$24,Lister!$D$7:$D$13),IF(OR(AND(E307&lt;DATE(2021,1,1),F307&lt;DATE(2021,1,1)),E307&gt;DATE(2021,1,31)),0)))))),0),"")</f>
        <v/>
      </c>
      <c r="AB307" s="50" t="str">
        <f>IFERROR(MAX(IF(OR(O307="",P307="",Q307="",R307="",S307="",T307="",U307=""),"",IF(AND(MONTH(E307)=2,MONTH(F307)=2),(NETWORKDAYS(E307,F307,Lister!$D$7:$D$13)-U307)*N307/NETWORKDAYS(Lister!$D$25,Lister!$E$25,Lister!$D$7:$D$13),IF(AND(E307&lt;DATE(2021,2,1),MONTH(F307)=2),(NETWORKDAYS(Lister!$D$25,F307,Lister!$D$7:$D$13)-U307)*N307/NETWORKDAYS(Lister!$D$25,Lister!$E$25,Lister!$D$7:$D$13),IF(AND(E307&lt;DATE(2021,2,1),F307&lt;DATE(2021,2,1)),0)))),0),"")</f>
        <v/>
      </c>
      <c r="AC307" s="52" t="str">
        <f t="shared" si="23"/>
        <v/>
      </c>
    </row>
    <row r="308" spans="1:29" x14ac:dyDescent="0.35">
      <c r="A308" s="11" t="str">
        <f t="shared" si="24"/>
        <v/>
      </c>
      <c r="B308" s="33"/>
      <c r="C308" s="17"/>
      <c r="D308" s="18"/>
      <c r="E308" s="12"/>
      <c r="F308" s="12"/>
      <c r="G308" s="42" t="str">
        <f>IF(OR(E308="",F308=""),"",NETWORKDAYS(E308,F308,Lister!$D$7:$D$13))</f>
        <v/>
      </c>
      <c r="H308" s="14"/>
      <c r="I308" s="25" t="str">
        <f t="shared" si="20"/>
        <v/>
      </c>
      <c r="J308" s="47"/>
      <c r="K308" s="48"/>
      <c r="L308" s="15"/>
      <c r="M308" s="51" t="str">
        <f t="shared" si="21"/>
        <v/>
      </c>
      <c r="N308" s="49" t="str">
        <f t="shared" si="22"/>
        <v/>
      </c>
      <c r="O308" s="15"/>
      <c r="P308" s="15"/>
      <c r="Q308" s="15"/>
      <c r="R308" s="15"/>
      <c r="S308" s="15"/>
      <c r="T308" s="15"/>
      <c r="U308" s="15"/>
      <c r="V308" s="50" t="str">
        <f>IFERROR(MAX(IF(OR(O308="",P308="",Q308="",R308="",S308="",T308="",U308=""),"",IF(AND(MONTH(E308)=8,MONTH(F308)=8),(NETWORKDAYS(E308,F308,Lister!$D$7:$D$13)-O308)*N308/NETWORKDAYS(Lister!$D$19,Lister!$E$19,Lister!$D$7:$D$13),IF(AND(MONTH(E308)=8,F308&gt;DATE(2020,8,31)),(NETWORKDAYS(E308,Lister!$E$19,Lister!$D$7:$D$13)-O308)*N308/NETWORKDAYS(Lister!$D$19,Lister!$E$19,Lister!$D$7:$D$13),IF(E308&gt;DATE(2020,8,31),0)))),0),"")</f>
        <v/>
      </c>
      <c r="W308" s="50" t="str">
        <f>IFERROR(MAX(IF(OR(O308="",P308="",Q308="",R308="",S308="",T308="",U308=""),"",IF(AND(MONTH(E308)=9,MONTH(F308)=9),(NETWORKDAYS(E308,F308,Lister!$D$7:$D$13)-P308)*N308/NETWORKDAYS(Lister!$D$20,Lister!$E$20,Lister!$D$7:$D$13),IF(AND(MONTH(E308)=9,F308&gt;DATE(2020,9,30)),(NETWORKDAYS(E308,Lister!$E$20,Lister!$D$7:$D$13)-P308)*N308/NETWORKDAYS(Lister!$D$20,Lister!$E$20,Lister!$D$7:$D$13),IF(AND(E308&lt;DATE(2020,9,1),MONTH(F308)=9),(NETWORKDAYS(Lister!$D$20,F308,Lister!$D$7:$D$13)-P308)*N308/NETWORKDAYS(Lister!$D$20,Lister!$E$20,Lister!$D$7:$D$13),IF(AND(E308&lt;DATE(2020,9,1),F308&gt;DATE(2020,9,30)),(NETWORKDAYS(Lister!$D$20,Lister!$E$20,Lister!$D$7:$D$13)-P308)*N308/NETWORKDAYS(Lister!$D$20,Lister!$E$20,Lister!$D$7:$D$13),IF(OR(AND(E308&lt;DATE(2020,9,1),F308&lt;DATE(2020,9,1)),E308&gt;DATE(2020,9,30)),0)))))),0),"")</f>
        <v/>
      </c>
      <c r="X308" s="50" t="str">
        <f>IFERROR(MAX(IF(OR(O308="",P308="",Q308="",R308="",S308="",T308="",U308=""),"",IF(AND(MONTH(E308)=10,MONTH(F308)=10),(NETWORKDAYS(E308,F308,Lister!$D$7:$D$13)-Q308)*N308/NETWORKDAYS(Lister!$D$21,Lister!$E$21,Lister!$D$7:$D$13),IF(AND(MONTH(E308)=10,F308&gt;DATE(2020,10,31)),(NETWORKDAYS(E308,Lister!$E$21,Lister!$D$7:$D$13)-Q308)*N308/NETWORKDAYS(Lister!$D$21,Lister!$E$21,Lister!$D$7:$D$13),IF(AND(E308&lt;DATE(2020,10,1),MONTH(F308)=10),(NETWORKDAYS(Lister!$D$21,F308,Lister!$D$7:$D$13)-Q308)*N308/NETWORKDAYS(Lister!$D$21,Lister!$E$21,Lister!$D$7:$D$13),IF(AND(E308&lt;DATE(2020,31,1),F308&gt;DATE(2020,10,31)),(NETWORKDAYS(Lister!$D$21,Lister!$E$21,Lister!$D$7:$D$13)-Q308)*N308/NETWORKDAYS(Lister!$D$21,Lister!$E$21,Lister!$D$7:$D$13),IF(OR(AND(E308&lt;DATE(2020,10,1),F308&lt;DATE(2020,10,1)),E308&gt;DATE(2020,10,31)),0)))))),0),"")</f>
        <v/>
      </c>
      <c r="Y308" s="50" t="str">
        <f>IFERROR(MAX(IF(OR(O308="",P308="",Q308="",R308="",S308="",T308="",U308=""),"",IF(AND(MONTH(E308)=11,MONTH(F308)=11),(NETWORKDAYS(E308,F308,Lister!$D$7:$D$13)-R308)*N308/NETWORKDAYS(Lister!$D$22,Lister!$E$22,Lister!$D$7:$D$13),IF(AND(MONTH(E308)=11,F308&gt;DATE(2020,11,30)),(NETWORKDAYS(E308,Lister!$E$22,Lister!$D$7:$D$13)-R308)*N308/NETWORKDAYS(Lister!$D$22,Lister!$E$22,Lister!$D$7:$D$13),IF(AND(E308&lt;DATE(2020,11,1),MONTH(F308)=11),(NETWORKDAYS(Lister!$D$22,F308,Lister!$D$7:$D$13)-R308)*N308/NETWORKDAYS(Lister!$D$22,Lister!$E$22,Lister!$D$7:$D$13),IF(AND(E308&lt;DATE(2020,11,1),F308&gt;DATE(2020,11,30)),(NETWORKDAYS(Lister!$D$22,Lister!$E$22,Lister!$D$7:$D$13)-R308)*N308/NETWORKDAYS(Lister!$D$22,Lister!$E$22,Lister!$D$7:$D$13),IF(OR(AND(E308&lt;DATE(2020,11,1),F308&lt;DATE(2020,11,1)),E308&gt;DATE(2020,11,30)),0)))))),0),"")</f>
        <v/>
      </c>
      <c r="Z308" s="50" t="str">
        <f>IFERROR(MAX(IF(OR(O308="",P308="",Q308="",R308="",S308="",T308="",U308=""),"",IF(AND(MONTH(E308)=12,MONTH(F308)=12),(NETWORKDAYS(E308,F308,Lister!$D$7:$D$13)-S308)*N308/NETWORKDAYS(Lister!$D$23,Lister!$E$23,Lister!$D$7:$D$13),IF(AND(MONTH(E308)=12,F308&gt;DATE(2020,12,31)),(NETWORKDAYS(E308,Lister!$E$23,Lister!$D$7:$D$13)-S308)*N308/NETWORKDAYS(Lister!$D$23,Lister!$E$23,Lister!$D$7:$D$13),IF(AND(E308&lt;DATE(2020,12,1),MONTH(F308)=12),(NETWORKDAYS(Lister!$D$23,F308,Lister!$D$7:$D$13)-S308)*N308/NETWORKDAYS(Lister!$D$23,Lister!$E$23,Lister!$D$7:$D$13),IF(AND(E308&lt;DATE(2020,12,1),F308&gt;DATE(2020,12,31)),(NETWORKDAYS(Lister!$D$23,Lister!$E$23,Lister!$D$7:$D$13)-S308)*N308/NETWORKDAYS(Lister!$D$23,Lister!$E$23,Lister!$D$7:$D$13),IF(OR(AND(E308&lt;DATE(2020,12,1),F308&lt;DATE(2020,12,1)),E308&gt;DATE(2020,12,31)),0)))))),0),"")</f>
        <v/>
      </c>
      <c r="AA308" s="50" t="str">
        <f>IFERROR(MAX(IF(OR(O308="",P308="",Q308="",R308="",S308="",T308="",U308=""),"",IF(AND(MONTH(E308)=1,MONTH(F308)=1),(NETWORKDAYS(E308,F308,Lister!$D$7:$D$13)-T308)*N308/NETWORKDAYS(Lister!$D$24,Lister!$E$24,Lister!$D$7:$D$13),IF(AND(MONTH(E308)=1,F308&gt;DATE(2021,1,31)),(NETWORKDAYS(E308,Lister!$E$24,Lister!$D$7:$D$13)-T308)*N308/NETWORKDAYS(Lister!$D$24,Lister!$E$24,Lister!$D$7:$D$13),IF(AND(E308&lt;DATE(2021,1,1),MONTH(F308)=1),(NETWORKDAYS(Lister!$D$24,F308,Lister!$D$7:$D$13)-T308)*N308/NETWORKDAYS(Lister!$D$24,Lister!$E$24,Lister!$D$7:$D$13),IF(AND(E308&lt;DATE(2021,1,1),F308&gt;DATE(2021,1,31)),(NETWORKDAYS(Lister!$D$24,Lister!$E$24,Lister!$D$7:$D$13)-T308)*N308/NETWORKDAYS(Lister!$D$24,Lister!$E$24,Lister!$D$7:$D$13),IF(OR(AND(E308&lt;DATE(2021,1,1),F308&lt;DATE(2021,1,1)),E308&gt;DATE(2021,1,31)),0)))))),0),"")</f>
        <v/>
      </c>
      <c r="AB308" s="50" t="str">
        <f>IFERROR(MAX(IF(OR(O308="",P308="",Q308="",R308="",S308="",T308="",U308=""),"",IF(AND(MONTH(E308)=2,MONTH(F308)=2),(NETWORKDAYS(E308,F308,Lister!$D$7:$D$13)-U308)*N308/NETWORKDAYS(Lister!$D$25,Lister!$E$25,Lister!$D$7:$D$13),IF(AND(E308&lt;DATE(2021,2,1),MONTH(F308)=2),(NETWORKDAYS(Lister!$D$25,F308,Lister!$D$7:$D$13)-U308)*N308/NETWORKDAYS(Lister!$D$25,Lister!$E$25,Lister!$D$7:$D$13),IF(AND(E308&lt;DATE(2021,2,1),F308&lt;DATE(2021,2,1)),0)))),0),"")</f>
        <v/>
      </c>
      <c r="AC308" s="52" t="str">
        <f t="shared" si="23"/>
        <v/>
      </c>
    </row>
    <row r="309" spans="1:29" x14ac:dyDescent="0.35">
      <c r="A309" s="11" t="str">
        <f t="shared" si="24"/>
        <v/>
      </c>
      <c r="B309" s="33"/>
      <c r="C309" s="17"/>
      <c r="D309" s="18"/>
      <c r="E309" s="12"/>
      <c r="F309" s="12"/>
      <c r="G309" s="42" t="str">
        <f>IF(OR(E309="",F309=""),"",NETWORKDAYS(E309,F309,Lister!$D$7:$D$13))</f>
        <v/>
      </c>
      <c r="H309" s="14"/>
      <c r="I309" s="25" t="str">
        <f t="shared" si="20"/>
        <v/>
      </c>
      <c r="J309" s="47"/>
      <c r="K309" s="48"/>
      <c r="L309" s="15"/>
      <c r="M309" s="51" t="str">
        <f t="shared" si="21"/>
        <v/>
      </c>
      <c r="N309" s="49" t="str">
        <f t="shared" si="22"/>
        <v/>
      </c>
      <c r="O309" s="15"/>
      <c r="P309" s="15"/>
      <c r="Q309" s="15"/>
      <c r="R309" s="15"/>
      <c r="S309" s="15"/>
      <c r="T309" s="15"/>
      <c r="U309" s="15"/>
      <c r="V309" s="50" t="str">
        <f>IFERROR(MAX(IF(OR(O309="",P309="",Q309="",R309="",S309="",T309="",U309=""),"",IF(AND(MONTH(E309)=8,MONTH(F309)=8),(NETWORKDAYS(E309,F309,Lister!$D$7:$D$13)-O309)*N309/NETWORKDAYS(Lister!$D$19,Lister!$E$19,Lister!$D$7:$D$13),IF(AND(MONTH(E309)=8,F309&gt;DATE(2020,8,31)),(NETWORKDAYS(E309,Lister!$E$19,Lister!$D$7:$D$13)-O309)*N309/NETWORKDAYS(Lister!$D$19,Lister!$E$19,Lister!$D$7:$D$13),IF(E309&gt;DATE(2020,8,31),0)))),0),"")</f>
        <v/>
      </c>
      <c r="W309" s="50" t="str">
        <f>IFERROR(MAX(IF(OR(O309="",P309="",Q309="",R309="",S309="",T309="",U309=""),"",IF(AND(MONTH(E309)=9,MONTH(F309)=9),(NETWORKDAYS(E309,F309,Lister!$D$7:$D$13)-P309)*N309/NETWORKDAYS(Lister!$D$20,Lister!$E$20,Lister!$D$7:$D$13),IF(AND(MONTH(E309)=9,F309&gt;DATE(2020,9,30)),(NETWORKDAYS(E309,Lister!$E$20,Lister!$D$7:$D$13)-P309)*N309/NETWORKDAYS(Lister!$D$20,Lister!$E$20,Lister!$D$7:$D$13),IF(AND(E309&lt;DATE(2020,9,1),MONTH(F309)=9),(NETWORKDAYS(Lister!$D$20,F309,Lister!$D$7:$D$13)-P309)*N309/NETWORKDAYS(Lister!$D$20,Lister!$E$20,Lister!$D$7:$D$13),IF(AND(E309&lt;DATE(2020,9,1),F309&gt;DATE(2020,9,30)),(NETWORKDAYS(Lister!$D$20,Lister!$E$20,Lister!$D$7:$D$13)-P309)*N309/NETWORKDAYS(Lister!$D$20,Lister!$E$20,Lister!$D$7:$D$13),IF(OR(AND(E309&lt;DATE(2020,9,1),F309&lt;DATE(2020,9,1)),E309&gt;DATE(2020,9,30)),0)))))),0),"")</f>
        <v/>
      </c>
      <c r="X309" s="50" t="str">
        <f>IFERROR(MAX(IF(OR(O309="",P309="",Q309="",R309="",S309="",T309="",U309=""),"",IF(AND(MONTH(E309)=10,MONTH(F309)=10),(NETWORKDAYS(E309,F309,Lister!$D$7:$D$13)-Q309)*N309/NETWORKDAYS(Lister!$D$21,Lister!$E$21,Lister!$D$7:$D$13),IF(AND(MONTH(E309)=10,F309&gt;DATE(2020,10,31)),(NETWORKDAYS(E309,Lister!$E$21,Lister!$D$7:$D$13)-Q309)*N309/NETWORKDAYS(Lister!$D$21,Lister!$E$21,Lister!$D$7:$D$13),IF(AND(E309&lt;DATE(2020,10,1),MONTH(F309)=10),(NETWORKDAYS(Lister!$D$21,F309,Lister!$D$7:$D$13)-Q309)*N309/NETWORKDAYS(Lister!$D$21,Lister!$E$21,Lister!$D$7:$D$13),IF(AND(E309&lt;DATE(2020,31,1),F309&gt;DATE(2020,10,31)),(NETWORKDAYS(Lister!$D$21,Lister!$E$21,Lister!$D$7:$D$13)-Q309)*N309/NETWORKDAYS(Lister!$D$21,Lister!$E$21,Lister!$D$7:$D$13),IF(OR(AND(E309&lt;DATE(2020,10,1),F309&lt;DATE(2020,10,1)),E309&gt;DATE(2020,10,31)),0)))))),0),"")</f>
        <v/>
      </c>
      <c r="Y309" s="50" t="str">
        <f>IFERROR(MAX(IF(OR(O309="",P309="",Q309="",R309="",S309="",T309="",U309=""),"",IF(AND(MONTH(E309)=11,MONTH(F309)=11),(NETWORKDAYS(E309,F309,Lister!$D$7:$D$13)-R309)*N309/NETWORKDAYS(Lister!$D$22,Lister!$E$22,Lister!$D$7:$D$13),IF(AND(MONTH(E309)=11,F309&gt;DATE(2020,11,30)),(NETWORKDAYS(E309,Lister!$E$22,Lister!$D$7:$D$13)-R309)*N309/NETWORKDAYS(Lister!$D$22,Lister!$E$22,Lister!$D$7:$D$13),IF(AND(E309&lt;DATE(2020,11,1),MONTH(F309)=11),(NETWORKDAYS(Lister!$D$22,F309,Lister!$D$7:$D$13)-R309)*N309/NETWORKDAYS(Lister!$D$22,Lister!$E$22,Lister!$D$7:$D$13),IF(AND(E309&lt;DATE(2020,11,1),F309&gt;DATE(2020,11,30)),(NETWORKDAYS(Lister!$D$22,Lister!$E$22,Lister!$D$7:$D$13)-R309)*N309/NETWORKDAYS(Lister!$D$22,Lister!$E$22,Lister!$D$7:$D$13),IF(OR(AND(E309&lt;DATE(2020,11,1),F309&lt;DATE(2020,11,1)),E309&gt;DATE(2020,11,30)),0)))))),0),"")</f>
        <v/>
      </c>
      <c r="Z309" s="50" t="str">
        <f>IFERROR(MAX(IF(OR(O309="",P309="",Q309="",R309="",S309="",T309="",U309=""),"",IF(AND(MONTH(E309)=12,MONTH(F309)=12),(NETWORKDAYS(E309,F309,Lister!$D$7:$D$13)-S309)*N309/NETWORKDAYS(Lister!$D$23,Lister!$E$23,Lister!$D$7:$D$13),IF(AND(MONTH(E309)=12,F309&gt;DATE(2020,12,31)),(NETWORKDAYS(E309,Lister!$E$23,Lister!$D$7:$D$13)-S309)*N309/NETWORKDAYS(Lister!$D$23,Lister!$E$23,Lister!$D$7:$D$13),IF(AND(E309&lt;DATE(2020,12,1),MONTH(F309)=12),(NETWORKDAYS(Lister!$D$23,F309,Lister!$D$7:$D$13)-S309)*N309/NETWORKDAYS(Lister!$D$23,Lister!$E$23,Lister!$D$7:$D$13),IF(AND(E309&lt;DATE(2020,12,1),F309&gt;DATE(2020,12,31)),(NETWORKDAYS(Lister!$D$23,Lister!$E$23,Lister!$D$7:$D$13)-S309)*N309/NETWORKDAYS(Lister!$D$23,Lister!$E$23,Lister!$D$7:$D$13),IF(OR(AND(E309&lt;DATE(2020,12,1),F309&lt;DATE(2020,12,1)),E309&gt;DATE(2020,12,31)),0)))))),0),"")</f>
        <v/>
      </c>
      <c r="AA309" s="50" t="str">
        <f>IFERROR(MAX(IF(OR(O309="",P309="",Q309="",R309="",S309="",T309="",U309=""),"",IF(AND(MONTH(E309)=1,MONTH(F309)=1),(NETWORKDAYS(E309,F309,Lister!$D$7:$D$13)-T309)*N309/NETWORKDAYS(Lister!$D$24,Lister!$E$24,Lister!$D$7:$D$13),IF(AND(MONTH(E309)=1,F309&gt;DATE(2021,1,31)),(NETWORKDAYS(E309,Lister!$E$24,Lister!$D$7:$D$13)-T309)*N309/NETWORKDAYS(Lister!$D$24,Lister!$E$24,Lister!$D$7:$D$13),IF(AND(E309&lt;DATE(2021,1,1),MONTH(F309)=1),(NETWORKDAYS(Lister!$D$24,F309,Lister!$D$7:$D$13)-T309)*N309/NETWORKDAYS(Lister!$D$24,Lister!$E$24,Lister!$D$7:$D$13),IF(AND(E309&lt;DATE(2021,1,1),F309&gt;DATE(2021,1,31)),(NETWORKDAYS(Lister!$D$24,Lister!$E$24,Lister!$D$7:$D$13)-T309)*N309/NETWORKDAYS(Lister!$D$24,Lister!$E$24,Lister!$D$7:$D$13),IF(OR(AND(E309&lt;DATE(2021,1,1),F309&lt;DATE(2021,1,1)),E309&gt;DATE(2021,1,31)),0)))))),0),"")</f>
        <v/>
      </c>
      <c r="AB309" s="50" t="str">
        <f>IFERROR(MAX(IF(OR(O309="",P309="",Q309="",R309="",S309="",T309="",U309=""),"",IF(AND(MONTH(E309)=2,MONTH(F309)=2),(NETWORKDAYS(E309,F309,Lister!$D$7:$D$13)-U309)*N309/NETWORKDAYS(Lister!$D$25,Lister!$E$25,Lister!$D$7:$D$13),IF(AND(E309&lt;DATE(2021,2,1),MONTH(F309)=2),(NETWORKDAYS(Lister!$D$25,F309,Lister!$D$7:$D$13)-U309)*N309/NETWORKDAYS(Lister!$D$25,Lister!$E$25,Lister!$D$7:$D$13),IF(AND(E309&lt;DATE(2021,2,1),F309&lt;DATE(2021,2,1)),0)))),0),"")</f>
        <v/>
      </c>
      <c r="AC309" s="52" t="str">
        <f t="shared" si="23"/>
        <v/>
      </c>
    </row>
    <row r="310" spans="1:29" x14ac:dyDescent="0.35">
      <c r="A310" s="11" t="str">
        <f t="shared" si="24"/>
        <v/>
      </c>
      <c r="B310" s="33"/>
      <c r="C310" s="17"/>
      <c r="D310" s="18"/>
      <c r="E310" s="12"/>
      <c r="F310" s="12"/>
      <c r="G310" s="42" t="str">
        <f>IF(OR(E310="",F310=""),"",NETWORKDAYS(E310,F310,Lister!$D$7:$D$13))</f>
        <v/>
      </c>
      <c r="H310" s="14"/>
      <c r="I310" s="25" t="str">
        <f t="shared" si="20"/>
        <v/>
      </c>
      <c r="J310" s="47"/>
      <c r="K310" s="48"/>
      <c r="L310" s="15"/>
      <c r="M310" s="51" t="str">
        <f t="shared" si="21"/>
        <v/>
      </c>
      <c r="N310" s="49" t="str">
        <f t="shared" si="22"/>
        <v/>
      </c>
      <c r="O310" s="15"/>
      <c r="P310" s="15"/>
      <c r="Q310" s="15"/>
      <c r="R310" s="15"/>
      <c r="S310" s="15"/>
      <c r="T310" s="15"/>
      <c r="U310" s="15"/>
      <c r="V310" s="50" t="str">
        <f>IFERROR(MAX(IF(OR(O310="",P310="",Q310="",R310="",S310="",T310="",U310=""),"",IF(AND(MONTH(E310)=8,MONTH(F310)=8),(NETWORKDAYS(E310,F310,Lister!$D$7:$D$13)-O310)*N310/NETWORKDAYS(Lister!$D$19,Lister!$E$19,Lister!$D$7:$D$13),IF(AND(MONTH(E310)=8,F310&gt;DATE(2020,8,31)),(NETWORKDAYS(E310,Lister!$E$19,Lister!$D$7:$D$13)-O310)*N310/NETWORKDAYS(Lister!$D$19,Lister!$E$19,Lister!$D$7:$D$13),IF(E310&gt;DATE(2020,8,31),0)))),0),"")</f>
        <v/>
      </c>
      <c r="W310" s="50" t="str">
        <f>IFERROR(MAX(IF(OR(O310="",P310="",Q310="",R310="",S310="",T310="",U310=""),"",IF(AND(MONTH(E310)=9,MONTH(F310)=9),(NETWORKDAYS(E310,F310,Lister!$D$7:$D$13)-P310)*N310/NETWORKDAYS(Lister!$D$20,Lister!$E$20,Lister!$D$7:$D$13),IF(AND(MONTH(E310)=9,F310&gt;DATE(2020,9,30)),(NETWORKDAYS(E310,Lister!$E$20,Lister!$D$7:$D$13)-P310)*N310/NETWORKDAYS(Lister!$D$20,Lister!$E$20,Lister!$D$7:$D$13),IF(AND(E310&lt;DATE(2020,9,1),MONTH(F310)=9),(NETWORKDAYS(Lister!$D$20,F310,Lister!$D$7:$D$13)-P310)*N310/NETWORKDAYS(Lister!$D$20,Lister!$E$20,Lister!$D$7:$D$13),IF(AND(E310&lt;DATE(2020,9,1),F310&gt;DATE(2020,9,30)),(NETWORKDAYS(Lister!$D$20,Lister!$E$20,Lister!$D$7:$D$13)-P310)*N310/NETWORKDAYS(Lister!$D$20,Lister!$E$20,Lister!$D$7:$D$13),IF(OR(AND(E310&lt;DATE(2020,9,1),F310&lt;DATE(2020,9,1)),E310&gt;DATE(2020,9,30)),0)))))),0),"")</f>
        <v/>
      </c>
      <c r="X310" s="50" t="str">
        <f>IFERROR(MAX(IF(OR(O310="",P310="",Q310="",R310="",S310="",T310="",U310=""),"",IF(AND(MONTH(E310)=10,MONTH(F310)=10),(NETWORKDAYS(E310,F310,Lister!$D$7:$D$13)-Q310)*N310/NETWORKDAYS(Lister!$D$21,Lister!$E$21,Lister!$D$7:$D$13),IF(AND(MONTH(E310)=10,F310&gt;DATE(2020,10,31)),(NETWORKDAYS(E310,Lister!$E$21,Lister!$D$7:$D$13)-Q310)*N310/NETWORKDAYS(Lister!$D$21,Lister!$E$21,Lister!$D$7:$D$13),IF(AND(E310&lt;DATE(2020,10,1),MONTH(F310)=10),(NETWORKDAYS(Lister!$D$21,F310,Lister!$D$7:$D$13)-Q310)*N310/NETWORKDAYS(Lister!$D$21,Lister!$E$21,Lister!$D$7:$D$13),IF(AND(E310&lt;DATE(2020,31,1),F310&gt;DATE(2020,10,31)),(NETWORKDAYS(Lister!$D$21,Lister!$E$21,Lister!$D$7:$D$13)-Q310)*N310/NETWORKDAYS(Lister!$D$21,Lister!$E$21,Lister!$D$7:$D$13),IF(OR(AND(E310&lt;DATE(2020,10,1),F310&lt;DATE(2020,10,1)),E310&gt;DATE(2020,10,31)),0)))))),0),"")</f>
        <v/>
      </c>
      <c r="Y310" s="50" t="str">
        <f>IFERROR(MAX(IF(OR(O310="",P310="",Q310="",R310="",S310="",T310="",U310=""),"",IF(AND(MONTH(E310)=11,MONTH(F310)=11),(NETWORKDAYS(E310,F310,Lister!$D$7:$D$13)-R310)*N310/NETWORKDAYS(Lister!$D$22,Lister!$E$22,Lister!$D$7:$D$13),IF(AND(MONTH(E310)=11,F310&gt;DATE(2020,11,30)),(NETWORKDAYS(E310,Lister!$E$22,Lister!$D$7:$D$13)-R310)*N310/NETWORKDAYS(Lister!$D$22,Lister!$E$22,Lister!$D$7:$D$13),IF(AND(E310&lt;DATE(2020,11,1),MONTH(F310)=11),(NETWORKDAYS(Lister!$D$22,F310,Lister!$D$7:$D$13)-R310)*N310/NETWORKDAYS(Lister!$D$22,Lister!$E$22,Lister!$D$7:$D$13),IF(AND(E310&lt;DATE(2020,11,1),F310&gt;DATE(2020,11,30)),(NETWORKDAYS(Lister!$D$22,Lister!$E$22,Lister!$D$7:$D$13)-R310)*N310/NETWORKDAYS(Lister!$D$22,Lister!$E$22,Lister!$D$7:$D$13),IF(OR(AND(E310&lt;DATE(2020,11,1),F310&lt;DATE(2020,11,1)),E310&gt;DATE(2020,11,30)),0)))))),0),"")</f>
        <v/>
      </c>
      <c r="Z310" s="50" t="str">
        <f>IFERROR(MAX(IF(OR(O310="",P310="",Q310="",R310="",S310="",T310="",U310=""),"",IF(AND(MONTH(E310)=12,MONTH(F310)=12),(NETWORKDAYS(E310,F310,Lister!$D$7:$D$13)-S310)*N310/NETWORKDAYS(Lister!$D$23,Lister!$E$23,Lister!$D$7:$D$13),IF(AND(MONTH(E310)=12,F310&gt;DATE(2020,12,31)),(NETWORKDAYS(E310,Lister!$E$23,Lister!$D$7:$D$13)-S310)*N310/NETWORKDAYS(Lister!$D$23,Lister!$E$23,Lister!$D$7:$D$13),IF(AND(E310&lt;DATE(2020,12,1),MONTH(F310)=12),(NETWORKDAYS(Lister!$D$23,F310,Lister!$D$7:$D$13)-S310)*N310/NETWORKDAYS(Lister!$D$23,Lister!$E$23,Lister!$D$7:$D$13),IF(AND(E310&lt;DATE(2020,12,1),F310&gt;DATE(2020,12,31)),(NETWORKDAYS(Lister!$D$23,Lister!$E$23,Lister!$D$7:$D$13)-S310)*N310/NETWORKDAYS(Lister!$D$23,Lister!$E$23,Lister!$D$7:$D$13),IF(OR(AND(E310&lt;DATE(2020,12,1),F310&lt;DATE(2020,12,1)),E310&gt;DATE(2020,12,31)),0)))))),0),"")</f>
        <v/>
      </c>
      <c r="AA310" s="50" t="str">
        <f>IFERROR(MAX(IF(OR(O310="",P310="",Q310="",R310="",S310="",T310="",U310=""),"",IF(AND(MONTH(E310)=1,MONTH(F310)=1),(NETWORKDAYS(E310,F310,Lister!$D$7:$D$13)-T310)*N310/NETWORKDAYS(Lister!$D$24,Lister!$E$24,Lister!$D$7:$D$13),IF(AND(MONTH(E310)=1,F310&gt;DATE(2021,1,31)),(NETWORKDAYS(E310,Lister!$E$24,Lister!$D$7:$D$13)-T310)*N310/NETWORKDAYS(Lister!$D$24,Lister!$E$24,Lister!$D$7:$D$13),IF(AND(E310&lt;DATE(2021,1,1),MONTH(F310)=1),(NETWORKDAYS(Lister!$D$24,F310,Lister!$D$7:$D$13)-T310)*N310/NETWORKDAYS(Lister!$D$24,Lister!$E$24,Lister!$D$7:$D$13),IF(AND(E310&lt;DATE(2021,1,1),F310&gt;DATE(2021,1,31)),(NETWORKDAYS(Lister!$D$24,Lister!$E$24,Lister!$D$7:$D$13)-T310)*N310/NETWORKDAYS(Lister!$D$24,Lister!$E$24,Lister!$D$7:$D$13),IF(OR(AND(E310&lt;DATE(2021,1,1),F310&lt;DATE(2021,1,1)),E310&gt;DATE(2021,1,31)),0)))))),0),"")</f>
        <v/>
      </c>
      <c r="AB310" s="50" t="str">
        <f>IFERROR(MAX(IF(OR(O310="",P310="",Q310="",R310="",S310="",T310="",U310=""),"",IF(AND(MONTH(E310)=2,MONTH(F310)=2),(NETWORKDAYS(E310,F310,Lister!$D$7:$D$13)-U310)*N310/NETWORKDAYS(Lister!$D$25,Lister!$E$25,Lister!$D$7:$D$13),IF(AND(E310&lt;DATE(2021,2,1),MONTH(F310)=2),(NETWORKDAYS(Lister!$D$25,F310,Lister!$D$7:$D$13)-U310)*N310/NETWORKDAYS(Lister!$D$25,Lister!$E$25,Lister!$D$7:$D$13),IF(AND(E310&lt;DATE(2021,2,1),F310&lt;DATE(2021,2,1)),0)))),0),"")</f>
        <v/>
      </c>
      <c r="AC310" s="52" t="str">
        <f t="shared" si="23"/>
        <v/>
      </c>
    </row>
    <row r="311" spans="1:29" x14ac:dyDescent="0.35">
      <c r="A311" s="11" t="str">
        <f t="shared" si="24"/>
        <v/>
      </c>
      <c r="B311" s="33"/>
      <c r="C311" s="17"/>
      <c r="D311" s="18"/>
      <c r="E311" s="12"/>
      <c r="F311" s="12"/>
      <c r="G311" s="42" t="str">
        <f>IF(OR(E311="",F311=""),"",NETWORKDAYS(E311,F311,Lister!$D$7:$D$13))</f>
        <v/>
      </c>
      <c r="H311" s="14"/>
      <c r="I311" s="25" t="str">
        <f t="shared" si="20"/>
        <v/>
      </c>
      <c r="J311" s="47"/>
      <c r="K311" s="48"/>
      <c r="L311" s="15"/>
      <c r="M311" s="51" t="str">
        <f t="shared" si="21"/>
        <v/>
      </c>
      <c r="N311" s="49" t="str">
        <f t="shared" si="22"/>
        <v/>
      </c>
      <c r="O311" s="15"/>
      <c r="P311" s="15"/>
      <c r="Q311" s="15"/>
      <c r="R311" s="15"/>
      <c r="S311" s="15"/>
      <c r="T311" s="15"/>
      <c r="U311" s="15"/>
      <c r="V311" s="50" t="str">
        <f>IFERROR(MAX(IF(OR(O311="",P311="",Q311="",R311="",S311="",T311="",U311=""),"",IF(AND(MONTH(E311)=8,MONTH(F311)=8),(NETWORKDAYS(E311,F311,Lister!$D$7:$D$13)-O311)*N311/NETWORKDAYS(Lister!$D$19,Lister!$E$19,Lister!$D$7:$D$13),IF(AND(MONTH(E311)=8,F311&gt;DATE(2020,8,31)),(NETWORKDAYS(E311,Lister!$E$19,Lister!$D$7:$D$13)-O311)*N311/NETWORKDAYS(Lister!$D$19,Lister!$E$19,Lister!$D$7:$D$13),IF(E311&gt;DATE(2020,8,31),0)))),0),"")</f>
        <v/>
      </c>
      <c r="W311" s="50" t="str">
        <f>IFERROR(MAX(IF(OR(O311="",P311="",Q311="",R311="",S311="",T311="",U311=""),"",IF(AND(MONTH(E311)=9,MONTH(F311)=9),(NETWORKDAYS(E311,F311,Lister!$D$7:$D$13)-P311)*N311/NETWORKDAYS(Lister!$D$20,Lister!$E$20,Lister!$D$7:$D$13),IF(AND(MONTH(E311)=9,F311&gt;DATE(2020,9,30)),(NETWORKDAYS(E311,Lister!$E$20,Lister!$D$7:$D$13)-P311)*N311/NETWORKDAYS(Lister!$D$20,Lister!$E$20,Lister!$D$7:$D$13),IF(AND(E311&lt;DATE(2020,9,1),MONTH(F311)=9),(NETWORKDAYS(Lister!$D$20,F311,Lister!$D$7:$D$13)-P311)*N311/NETWORKDAYS(Lister!$D$20,Lister!$E$20,Lister!$D$7:$D$13),IF(AND(E311&lt;DATE(2020,9,1),F311&gt;DATE(2020,9,30)),(NETWORKDAYS(Lister!$D$20,Lister!$E$20,Lister!$D$7:$D$13)-P311)*N311/NETWORKDAYS(Lister!$D$20,Lister!$E$20,Lister!$D$7:$D$13),IF(OR(AND(E311&lt;DATE(2020,9,1),F311&lt;DATE(2020,9,1)),E311&gt;DATE(2020,9,30)),0)))))),0),"")</f>
        <v/>
      </c>
      <c r="X311" s="50" t="str">
        <f>IFERROR(MAX(IF(OR(O311="",P311="",Q311="",R311="",S311="",T311="",U311=""),"",IF(AND(MONTH(E311)=10,MONTH(F311)=10),(NETWORKDAYS(E311,F311,Lister!$D$7:$D$13)-Q311)*N311/NETWORKDAYS(Lister!$D$21,Lister!$E$21,Lister!$D$7:$D$13),IF(AND(MONTH(E311)=10,F311&gt;DATE(2020,10,31)),(NETWORKDAYS(E311,Lister!$E$21,Lister!$D$7:$D$13)-Q311)*N311/NETWORKDAYS(Lister!$D$21,Lister!$E$21,Lister!$D$7:$D$13),IF(AND(E311&lt;DATE(2020,10,1),MONTH(F311)=10),(NETWORKDAYS(Lister!$D$21,F311,Lister!$D$7:$D$13)-Q311)*N311/NETWORKDAYS(Lister!$D$21,Lister!$E$21,Lister!$D$7:$D$13),IF(AND(E311&lt;DATE(2020,31,1),F311&gt;DATE(2020,10,31)),(NETWORKDAYS(Lister!$D$21,Lister!$E$21,Lister!$D$7:$D$13)-Q311)*N311/NETWORKDAYS(Lister!$D$21,Lister!$E$21,Lister!$D$7:$D$13),IF(OR(AND(E311&lt;DATE(2020,10,1),F311&lt;DATE(2020,10,1)),E311&gt;DATE(2020,10,31)),0)))))),0),"")</f>
        <v/>
      </c>
      <c r="Y311" s="50" t="str">
        <f>IFERROR(MAX(IF(OR(O311="",P311="",Q311="",R311="",S311="",T311="",U311=""),"",IF(AND(MONTH(E311)=11,MONTH(F311)=11),(NETWORKDAYS(E311,F311,Lister!$D$7:$D$13)-R311)*N311/NETWORKDAYS(Lister!$D$22,Lister!$E$22,Lister!$D$7:$D$13),IF(AND(MONTH(E311)=11,F311&gt;DATE(2020,11,30)),(NETWORKDAYS(E311,Lister!$E$22,Lister!$D$7:$D$13)-R311)*N311/NETWORKDAYS(Lister!$D$22,Lister!$E$22,Lister!$D$7:$D$13),IF(AND(E311&lt;DATE(2020,11,1),MONTH(F311)=11),(NETWORKDAYS(Lister!$D$22,F311,Lister!$D$7:$D$13)-R311)*N311/NETWORKDAYS(Lister!$D$22,Lister!$E$22,Lister!$D$7:$D$13),IF(AND(E311&lt;DATE(2020,11,1),F311&gt;DATE(2020,11,30)),(NETWORKDAYS(Lister!$D$22,Lister!$E$22,Lister!$D$7:$D$13)-R311)*N311/NETWORKDAYS(Lister!$D$22,Lister!$E$22,Lister!$D$7:$D$13),IF(OR(AND(E311&lt;DATE(2020,11,1),F311&lt;DATE(2020,11,1)),E311&gt;DATE(2020,11,30)),0)))))),0),"")</f>
        <v/>
      </c>
      <c r="Z311" s="50" t="str">
        <f>IFERROR(MAX(IF(OR(O311="",P311="",Q311="",R311="",S311="",T311="",U311=""),"",IF(AND(MONTH(E311)=12,MONTH(F311)=12),(NETWORKDAYS(E311,F311,Lister!$D$7:$D$13)-S311)*N311/NETWORKDAYS(Lister!$D$23,Lister!$E$23,Lister!$D$7:$D$13),IF(AND(MONTH(E311)=12,F311&gt;DATE(2020,12,31)),(NETWORKDAYS(E311,Lister!$E$23,Lister!$D$7:$D$13)-S311)*N311/NETWORKDAYS(Lister!$D$23,Lister!$E$23,Lister!$D$7:$D$13),IF(AND(E311&lt;DATE(2020,12,1),MONTH(F311)=12),(NETWORKDAYS(Lister!$D$23,F311,Lister!$D$7:$D$13)-S311)*N311/NETWORKDAYS(Lister!$D$23,Lister!$E$23,Lister!$D$7:$D$13),IF(AND(E311&lt;DATE(2020,12,1),F311&gt;DATE(2020,12,31)),(NETWORKDAYS(Lister!$D$23,Lister!$E$23,Lister!$D$7:$D$13)-S311)*N311/NETWORKDAYS(Lister!$D$23,Lister!$E$23,Lister!$D$7:$D$13),IF(OR(AND(E311&lt;DATE(2020,12,1),F311&lt;DATE(2020,12,1)),E311&gt;DATE(2020,12,31)),0)))))),0),"")</f>
        <v/>
      </c>
      <c r="AA311" s="50" t="str">
        <f>IFERROR(MAX(IF(OR(O311="",P311="",Q311="",R311="",S311="",T311="",U311=""),"",IF(AND(MONTH(E311)=1,MONTH(F311)=1),(NETWORKDAYS(E311,F311,Lister!$D$7:$D$13)-T311)*N311/NETWORKDAYS(Lister!$D$24,Lister!$E$24,Lister!$D$7:$D$13),IF(AND(MONTH(E311)=1,F311&gt;DATE(2021,1,31)),(NETWORKDAYS(E311,Lister!$E$24,Lister!$D$7:$D$13)-T311)*N311/NETWORKDAYS(Lister!$D$24,Lister!$E$24,Lister!$D$7:$D$13),IF(AND(E311&lt;DATE(2021,1,1),MONTH(F311)=1),(NETWORKDAYS(Lister!$D$24,F311,Lister!$D$7:$D$13)-T311)*N311/NETWORKDAYS(Lister!$D$24,Lister!$E$24,Lister!$D$7:$D$13),IF(AND(E311&lt;DATE(2021,1,1),F311&gt;DATE(2021,1,31)),(NETWORKDAYS(Lister!$D$24,Lister!$E$24,Lister!$D$7:$D$13)-T311)*N311/NETWORKDAYS(Lister!$D$24,Lister!$E$24,Lister!$D$7:$D$13),IF(OR(AND(E311&lt;DATE(2021,1,1),F311&lt;DATE(2021,1,1)),E311&gt;DATE(2021,1,31)),0)))))),0),"")</f>
        <v/>
      </c>
      <c r="AB311" s="50" t="str">
        <f>IFERROR(MAX(IF(OR(O311="",P311="",Q311="",R311="",S311="",T311="",U311=""),"",IF(AND(MONTH(E311)=2,MONTH(F311)=2),(NETWORKDAYS(E311,F311,Lister!$D$7:$D$13)-U311)*N311/NETWORKDAYS(Lister!$D$25,Lister!$E$25,Lister!$D$7:$D$13),IF(AND(E311&lt;DATE(2021,2,1),MONTH(F311)=2),(NETWORKDAYS(Lister!$D$25,F311,Lister!$D$7:$D$13)-U311)*N311/NETWORKDAYS(Lister!$D$25,Lister!$E$25,Lister!$D$7:$D$13),IF(AND(E311&lt;DATE(2021,2,1),F311&lt;DATE(2021,2,1)),0)))),0),"")</f>
        <v/>
      </c>
      <c r="AC311" s="52" t="str">
        <f t="shared" si="23"/>
        <v/>
      </c>
    </row>
    <row r="312" spans="1:29" x14ac:dyDescent="0.35">
      <c r="A312" s="11" t="str">
        <f t="shared" si="24"/>
        <v/>
      </c>
      <c r="B312" s="33"/>
      <c r="C312" s="17"/>
      <c r="D312" s="18"/>
      <c r="E312" s="12"/>
      <c r="F312" s="12"/>
      <c r="G312" s="42" t="str">
        <f>IF(OR(E312="",F312=""),"",NETWORKDAYS(E312,F312,Lister!$D$7:$D$13))</f>
        <v/>
      </c>
      <c r="H312" s="14"/>
      <c r="I312" s="25" t="str">
        <f t="shared" si="20"/>
        <v/>
      </c>
      <c r="J312" s="47"/>
      <c r="K312" s="48"/>
      <c r="L312" s="15"/>
      <c r="M312" s="51" t="str">
        <f t="shared" si="21"/>
        <v/>
      </c>
      <c r="N312" s="49" t="str">
        <f t="shared" si="22"/>
        <v/>
      </c>
      <c r="O312" s="15"/>
      <c r="P312" s="15"/>
      <c r="Q312" s="15"/>
      <c r="R312" s="15"/>
      <c r="S312" s="15"/>
      <c r="T312" s="15"/>
      <c r="U312" s="15"/>
      <c r="V312" s="50" t="str">
        <f>IFERROR(MAX(IF(OR(O312="",P312="",Q312="",R312="",S312="",T312="",U312=""),"",IF(AND(MONTH(E312)=8,MONTH(F312)=8),(NETWORKDAYS(E312,F312,Lister!$D$7:$D$13)-O312)*N312/NETWORKDAYS(Lister!$D$19,Lister!$E$19,Lister!$D$7:$D$13),IF(AND(MONTH(E312)=8,F312&gt;DATE(2020,8,31)),(NETWORKDAYS(E312,Lister!$E$19,Lister!$D$7:$D$13)-O312)*N312/NETWORKDAYS(Lister!$D$19,Lister!$E$19,Lister!$D$7:$D$13),IF(E312&gt;DATE(2020,8,31),0)))),0),"")</f>
        <v/>
      </c>
      <c r="W312" s="50" t="str">
        <f>IFERROR(MAX(IF(OR(O312="",P312="",Q312="",R312="",S312="",T312="",U312=""),"",IF(AND(MONTH(E312)=9,MONTH(F312)=9),(NETWORKDAYS(E312,F312,Lister!$D$7:$D$13)-P312)*N312/NETWORKDAYS(Lister!$D$20,Lister!$E$20,Lister!$D$7:$D$13),IF(AND(MONTH(E312)=9,F312&gt;DATE(2020,9,30)),(NETWORKDAYS(E312,Lister!$E$20,Lister!$D$7:$D$13)-P312)*N312/NETWORKDAYS(Lister!$D$20,Lister!$E$20,Lister!$D$7:$D$13),IF(AND(E312&lt;DATE(2020,9,1),MONTH(F312)=9),(NETWORKDAYS(Lister!$D$20,F312,Lister!$D$7:$D$13)-P312)*N312/NETWORKDAYS(Lister!$D$20,Lister!$E$20,Lister!$D$7:$D$13),IF(AND(E312&lt;DATE(2020,9,1),F312&gt;DATE(2020,9,30)),(NETWORKDAYS(Lister!$D$20,Lister!$E$20,Lister!$D$7:$D$13)-P312)*N312/NETWORKDAYS(Lister!$D$20,Lister!$E$20,Lister!$D$7:$D$13),IF(OR(AND(E312&lt;DATE(2020,9,1),F312&lt;DATE(2020,9,1)),E312&gt;DATE(2020,9,30)),0)))))),0),"")</f>
        <v/>
      </c>
      <c r="X312" s="50" t="str">
        <f>IFERROR(MAX(IF(OR(O312="",P312="",Q312="",R312="",S312="",T312="",U312=""),"",IF(AND(MONTH(E312)=10,MONTH(F312)=10),(NETWORKDAYS(E312,F312,Lister!$D$7:$D$13)-Q312)*N312/NETWORKDAYS(Lister!$D$21,Lister!$E$21,Lister!$D$7:$D$13),IF(AND(MONTH(E312)=10,F312&gt;DATE(2020,10,31)),(NETWORKDAYS(E312,Lister!$E$21,Lister!$D$7:$D$13)-Q312)*N312/NETWORKDAYS(Lister!$D$21,Lister!$E$21,Lister!$D$7:$D$13),IF(AND(E312&lt;DATE(2020,10,1),MONTH(F312)=10),(NETWORKDAYS(Lister!$D$21,F312,Lister!$D$7:$D$13)-Q312)*N312/NETWORKDAYS(Lister!$D$21,Lister!$E$21,Lister!$D$7:$D$13),IF(AND(E312&lt;DATE(2020,31,1),F312&gt;DATE(2020,10,31)),(NETWORKDAYS(Lister!$D$21,Lister!$E$21,Lister!$D$7:$D$13)-Q312)*N312/NETWORKDAYS(Lister!$D$21,Lister!$E$21,Lister!$D$7:$D$13),IF(OR(AND(E312&lt;DATE(2020,10,1),F312&lt;DATE(2020,10,1)),E312&gt;DATE(2020,10,31)),0)))))),0),"")</f>
        <v/>
      </c>
      <c r="Y312" s="50" t="str">
        <f>IFERROR(MAX(IF(OR(O312="",P312="",Q312="",R312="",S312="",T312="",U312=""),"",IF(AND(MONTH(E312)=11,MONTH(F312)=11),(NETWORKDAYS(E312,F312,Lister!$D$7:$D$13)-R312)*N312/NETWORKDAYS(Lister!$D$22,Lister!$E$22,Lister!$D$7:$D$13),IF(AND(MONTH(E312)=11,F312&gt;DATE(2020,11,30)),(NETWORKDAYS(E312,Lister!$E$22,Lister!$D$7:$D$13)-R312)*N312/NETWORKDAYS(Lister!$D$22,Lister!$E$22,Lister!$D$7:$D$13),IF(AND(E312&lt;DATE(2020,11,1),MONTH(F312)=11),(NETWORKDAYS(Lister!$D$22,F312,Lister!$D$7:$D$13)-R312)*N312/NETWORKDAYS(Lister!$D$22,Lister!$E$22,Lister!$D$7:$D$13),IF(AND(E312&lt;DATE(2020,11,1),F312&gt;DATE(2020,11,30)),(NETWORKDAYS(Lister!$D$22,Lister!$E$22,Lister!$D$7:$D$13)-R312)*N312/NETWORKDAYS(Lister!$D$22,Lister!$E$22,Lister!$D$7:$D$13),IF(OR(AND(E312&lt;DATE(2020,11,1),F312&lt;DATE(2020,11,1)),E312&gt;DATE(2020,11,30)),0)))))),0),"")</f>
        <v/>
      </c>
      <c r="Z312" s="50" t="str">
        <f>IFERROR(MAX(IF(OR(O312="",P312="",Q312="",R312="",S312="",T312="",U312=""),"",IF(AND(MONTH(E312)=12,MONTH(F312)=12),(NETWORKDAYS(E312,F312,Lister!$D$7:$D$13)-S312)*N312/NETWORKDAYS(Lister!$D$23,Lister!$E$23,Lister!$D$7:$D$13),IF(AND(MONTH(E312)=12,F312&gt;DATE(2020,12,31)),(NETWORKDAYS(E312,Lister!$E$23,Lister!$D$7:$D$13)-S312)*N312/NETWORKDAYS(Lister!$D$23,Lister!$E$23,Lister!$D$7:$D$13),IF(AND(E312&lt;DATE(2020,12,1),MONTH(F312)=12),(NETWORKDAYS(Lister!$D$23,F312,Lister!$D$7:$D$13)-S312)*N312/NETWORKDAYS(Lister!$D$23,Lister!$E$23,Lister!$D$7:$D$13),IF(AND(E312&lt;DATE(2020,12,1),F312&gt;DATE(2020,12,31)),(NETWORKDAYS(Lister!$D$23,Lister!$E$23,Lister!$D$7:$D$13)-S312)*N312/NETWORKDAYS(Lister!$D$23,Lister!$E$23,Lister!$D$7:$D$13),IF(OR(AND(E312&lt;DATE(2020,12,1),F312&lt;DATE(2020,12,1)),E312&gt;DATE(2020,12,31)),0)))))),0),"")</f>
        <v/>
      </c>
      <c r="AA312" s="50" t="str">
        <f>IFERROR(MAX(IF(OR(O312="",P312="",Q312="",R312="",S312="",T312="",U312=""),"",IF(AND(MONTH(E312)=1,MONTH(F312)=1),(NETWORKDAYS(E312,F312,Lister!$D$7:$D$13)-T312)*N312/NETWORKDAYS(Lister!$D$24,Lister!$E$24,Lister!$D$7:$D$13),IF(AND(MONTH(E312)=1,F312&gt;DATE(2021,1,31)),(NETWORKDAYS(E312,Lister!$E$24,Lister!$D$7:$D$13)-T312)*N312/NETWORKDAYS(Lister!$D$24,Lister!$E$24,Lister!$D$7:$D$13),IF(AND(E312&lt;DATE(2021,1,1),MONTH(F312)=1),(NETWORKDAYS(Lister!$D$24,F312,Lister!$D$7:$D$13)-T312)*N312/NETWORKDAYS(Lister!$D$24,Lister!$E$24,Lister!$D$7:$D$13),IF(AND(E312&lt;DATE(2021,1,1),F312&gt;DATE(2021,1,31)),(NETWORKDAYS(Lister!$D$24,Lister!$E$24,Lister!$D$7:$D$13)-T312)*N312/NETWORKDAYS(Lister!$D$24,Lister!$E$24,Lister!$D$7:$D$13),IF(OR(AND(E312&lt;DATE(2021,1,1),F312&lt;DATE(2021,1,1)),E312&gt;DATE(2021,1,31)),0)))))),0),"")</f>
        <v/>
      </c>
      <c r="AB312" s="50" t="str">
        <f>IFERROR(MAX(IF(OR(O312="",P312="",Q312="",R312="",S312="",T312="",U312=""),"",IF(AND(MONTH(E312)=2,MONTH(F312)=2),(NETWORKDAYS(E312,F312,Lister!$D$7:$D$13)-U312)*N312/NETWORKDAYS(Lister!$D$25,Lister!$E$25,Lister!$D$7:$D$13),IF(AND(E312&lt;DATE(2021,2,1),MONTH(F312)=2),(NETWORKDAYS(Lister!$D$25,F312,Lister!$D$7:$D$13)-U312)*N312/NETWORKDAYS(Lister!$D$25,Lister!$E$25,Lister!$D$7:$D$13),IF(AND(E312&lt;DATE(2021,2,1),F312&lt;DATE(2021,2,1)),0)))),0),"")</f>
        <v/>
      </c>
      <c r="AC312" s="52" t="str">
        <f t="shared" si="23"/>
        <v/>
      </c>
    </row>
    <row r="313" spans="1:29" x14ac:dyDescent="0.35">
      <c r="A313" s="11" t="str">
        <f t="shared" si="24"/>
        <v/>
      </c>
      <c r="B313" s="33"/>
      <c r="C313" s="17"/>
      <c r="D313" s="18"/>
      <c r="E313" s="12"/>
      <c r="F313" s="12"/>
      <c r="G313" s="42" t="str">
        <f>IF(OR(E313="",F313=""),"",NETWORKDAYS(E313,F313,Lister!$D$7:$D$13))</f>
        <v/>
      </c>
      <c r="H313" s="14"/>
      <c r="I313" s="25" t="str">
        <f t="shared" si="20"/>
        <v/>
      </c>
      <c r="J313" s="47"/>
      <c r="K313" s="48"/>
      <c r="L313" s="15"/>
      <c r="M313" s="51" t="str">
        <f t="shared" si="21"/>
        <v/>
      </c>
      <c r="N313" s="49" t="str">
        <f t="shared" si="22"/>
        <v/>
      </c>
      <c r="O313" s="15"/>
      <c r="P313" s="15"/>
      <c r="Q313" s="15"/>
      <c r="R313" s="15"/>
      <c r="S313" s="15"/>
      <c r="T313" s="15"/>
      <c r="U313" s="15"/>
      <c r="V313" s="50" t="str">
        <f>IFERROR(MAX(IF(OR(O313="",P313="",Q313="",R313="",S313="",T313="",U313=""),"",IF(AND(MONTH(E313)=8,MONTH(F313)=8),(NETWORKDAYS(E313,F313,Lister!$D$7:$D$13)-O313)*N313/NETWORKDAYS(Lister!$D$19,Lister!$E$19,Lister!$D$7:$D$13),IF(AND(MONTH(E313)=8,F313&gt;DATE(2020,8,31)),(NETWORKDAYS(E313,Lister!$E$19,Lister!$D$7:$D$13)-O313)*N313/NETWORKDAYS(Lister!$D$19,Lister!$E$19,Lister!$D$7:$D$13),IF(E313&gt;DATE(2020,8,31),0)))),0),"")</f>
        <v/>
      </c>
      <c r="W313" s="50" t="str">
        <f>IFERROR(MAX(IF(OR(O313="",P313="",Q313="",R313="",S313="",T313="",U313=""),"",IF(AND(MONTH(E313)=9,MONTH(F313)=9),(NETWORKDAYS(E313,F313,Lister!$D$7:$D$13)-P313)*N313/NETWORKDAYS(Lister!$D$20,Lister!$E$20,Lister!$D$7:$D$13),IF(AND(MONTH(E313)=9,F313&gt;DATE(2020,9,30)),(NETWORKDAYS(E313,Lister!$E$20,Lister!$D$7:$D$13)-P313)*N313/NETWORKDAYS(Lister!$D$20,Lister!$E$20,Lister!$D$7:$D$13),IF(AND(E313&lt;DATE(2020,9,1),MONTH(F313)=9),(NETWORKDAYS(Lister!$D$20,F313,Lister!$D$7:$D$13)-P313)*N313/NETWORKDAYS(Lister!$D$20,Lister!$E$20,Lister!$D$7:$D$13),IF(AND(E313&lt;DATE(2020,9,1),F313&gt;DATE(2020,9,30)),(NETWORKDAYS(Lister!$D$20,Lister!$E$20,Lister!$D$7:$D$13)-P313)*N313/NETWORKDAYS(Lister!$D$20,Lister!$E$20,Lister!$D$7:$D$13),IF(OR(AND(E313&lt;DATE(2020,9,1),F313&lt;DATE(2020,9,1)),E313&gt;DATE(2020,9,30)),0)))))),0),"")</f>
        <v/>
      </c>
      <c r="X313" s="50" t="str">
        <f>IFERROR(MAX(IF(OR(O313="",P313="",Q313="",R313="",S313="",T313="",U313=""),"",IF(AND(MONTH(E313)=10,MONTH(F313)=10),(NETWORKDAYS(E313,F313,Lister!$D$7:$D$13)-Q313)*N313/NETWORKDAYS(Lister!$D$21,Lister!$E$21,Lister!$D$7:$D$13),IF(AND(MONTH(E313)=10,F313&gt;DATE(2020,10,31)),(NETWORKDAYS(E313,Lister!$E$21,Lister!$D$7:$D$13)-Q313)*N313/NETWORKDAYS(Lister!$D$21,Lister!$E$21,Lister!$D$7:$D$13),IF(AND(E313&lt;DATE(2020,10,1),MONTH(F313)=10),(NETWORKDAYS(Lister!$D$21,F313,Lister!$D$7:$D$13)-Q313)*N313/NETWORKDAYS(Lister!$D$21,Lister!$E$21,Lister!$D$7:$D$13),IF(AND(E313&lt;DATE(2020,31,1),F313&gt;DATE(2020,10,31)),(NETWORKDAYS(Lister!$D$21,Lister!$E$21,Lister!$D$7:$D$13)-Q313)*N313/NETWORKDAYS(Lister!$D$21,Lister!$E$21,Lister!$D$7:$D$13),IF(OR(AND(E313&lt;DATE(2020,10,1),F313&lt;DATE(2020,10,1)),E313&gt;DATE(2020,10,31)),0)))))),0),"")</f>
        <v/>
      </c>
      <c r="Y313" s="50" t="str">
        <f>IFERROR(MAX(IF(OR(O313="",P313="",Q313="",R313="",S313="",T313="",U313=""),"",IF(AND(MONTH(E313)=11,MONTH(F313)=11),(NETWORKDAYS(E313,F313,Lister!$D$7:$D$13)-R313)*N313/NETWORKDAYS(Lister!$D$22,Lister!$E$22,Lister!$D$7:$D$13),IF(AND(MONTH(E313)=11,F313&gt;DATE(2020,11,30)),(NETWORKDAYS(E313,Lister!$E$22,Lister!$D$7:$D$13)-R313)*N313/NETWORKDAYS(Lister!$D$22,Lister!$E$22,Lister!$D$7:$D$13),IF(AND(E313&lt;DATE(2020,11,1),MONTH(F313)=11),(NETWORKDAYS(Lister!$D$22,F313,Lister!$D$7:$D$13)-R313)*N313/NETWORKDAYS(Lister!$D$22,Lister!$E$22,Lister!$D$7:$D$13),IF(AND(E313&lt;DATE(2020,11,1),F313&gt;DATE(2020,11,30)),(NETWORKDAYS(Lister!$D$22,Lister!$E$22,Lister!$D$7:$D$13)-R313)*N313/NETWORKDAYS(Lister!$D$22,Lister!$E$22,Lister!$D$7:$D$13),IF(OR(AND(E313&lt;DATE(2020,11,1),F313&lt;DATE(2020,11,1)),E313&gt;DATE(2020,11,30)),0)))))),0),"")</f>
        <v/>
      </c>
      <c r="Z313" s="50" t="str">
        <f>IFERROR(MAX(IF(OR(O313="",P313="",Q313="",R313="",S313="",T313="",U313=""),"",IF(AND(MONTH(E313)=12,MONTH(F313)=12),(NETWORKDAYS(E313,F313,Lister!$D$7:$D$13)-S313)*N313/NETWORKDAYS(Lister!$D$23,Lister!$E$23,Lister!$D$7:$D$13),IF(AND(MONTH(E313)=12,F313&gt;DATE(2020,12,31)),(NETWORKDAYS(E313,Lister!$E$23,Lister!$D$7:$D$13)-S313)*N313/NETWORKDAYS(Lister!$D$23,Lister!$E$23,Lister!$D$7:$D$13),IF(AND(E313&lt;DATE(2020,12,1),MONTH(F313)=12),(NETWORKDAYS(Lister!$D$23,F313,Lister!$D$7:$D$13)-S313)*N313/NETWORKDAYS(Lister!$D$23,Lister!$E$23,Lister!$D$7:$D$13),IF(AND(E313&lt;DATE(2020,12,1),F313&gt;DATE(2020,12,31)),(NETWORKDAYS(Lister!$D$23,Lister!$E$23,Lister!$D$7:$D$13)-S313)*N313/NETWORKDAYS(Lister!$D$23,Lister!$E$23,Lister!$D$7:$D$13),IF(OR(AND(E313&lt;DATE(2020,12,1),F313&lt;DATE(2020,12,1)),E313&gt;DATE(2020,12,31)),0)))))),0),"")</f>
        <v/>
      </c>
      <c r="AA313" s="50" t="str">
        <f>IFERROR(MAX(IF(OR(O313="",P313="",Q313="",R313="",S313="",T313="",U313=""),"",IF(AND(MONTH(E313)=1,MONTH(F313)=1),(NETWORKDAYS(E313,F313,Lister!$D$7:$D$13)-T313)*N313/NETWORKDAYS(Lister!$D$24,Lister!$E$24,Lister!$D$7:$D$13),IF(AND(MONTH(E313)=1,F313&gt;DATE(2021,1,31)),(NETWORKDAYS(E313,Lister!$E$24,Lister!$D$7:$D$13)-T313)*N313/NETWORKDAYS(Lister!$D$24,Lister!$E$24,Lister!$D$7:$D$13),IF(AND(E313&lt;DATE(2021,1,1),MONTH(F313)=1),(NETWORKDAYS(Lister!$D$24,F313,Lister!$D$7:$D$13)-T313)*N313/NETWORKDAYS(Lister!$D$24,Lister!$E$24,Lister!$D$7:$D$13),IF(AND(E313&lt;DATE(2021,1,1),F313&gt;DATE(2021,1,31)),(NETWORKDAYS(Lister!$D$24,Lister!$E$24,Lister!$D$7:$D$13)-T313)*N313/NETWORKDAYS(Lister!$D$24,Lister!$E$24,Lister!$D$7:$D$13),IF(OR(AND(E313&lt;DATE(2021,1,1),F313&lt;DATE(2021,1,1)),E313&gt;DATE(2021,1,31)),0)))))),0),"")</f>
        <v/>
      </c>
      <c r="AB313" s="50" t="str">
        <f>IFERROR(MAX(IF(OR(O313="",P313="",Q313="",R313="",S313="",T313="",U313=""),"",IF(AND(MONTH(E313)=2,MONTH(F313)=2),(NETWORKDAYS(E313,F313,Lister!$D$7:$D$13)-U313)*N313/NETWORKDAYS(Lister!$D$25,Lister!$E$25,Lister!$D$7:$D$13),IF(AND(E313&lt;DATE(2021,2,1),MONTH(F313)=2),(NETWORKDAYS(Lister!$D$25,F313,Lister!$D$7:$D$13)-U313)*N313/NETWORKDAYS(Lister!$D$25,Lister!$E$25,Lister!$D$7:$D$13),IF(AND(E313&lt;DATE(2021,2,1),F313&lt;DATE(2021,2,1)),0)))),0),"")</f>
        <v/>
      </c>
      <c r="AC313" s="52" t="str">
        <f t="shared" si="23"/>
        <v/>
      </c>
    </row>
    <row r="314" spans="1:29" x14ac:dyDescent="0.35">
      <c r="A314" s="11" t="str">
        <f t="shared" si="24"/>
        <v/>
      </c>
      <c r="B314" s="33"/>
      <c r="C314" s="17"/>
      <c r="D314" s="18"/>
      <c r="E314" s="12"/>
      <c r="F314" s="12"/>
      <c r="G314" s="42" t="str">
        <f>IF(OR(E314="",F314=""),"",NETWORKDAYS(E314,F314,Lister!$D$7:$D$13))</f>
        <v/>
      </c>
      <c r="H314" s="14"/>
      <c r="I314" s="25" t="str">
        <f t="shared" si="20"/>
        <v/>
      </c>
      <c r="J314" s="47"/>
      <c r="K314" s="48"/>
      <c r="L314" s="15"/>
      <c r="M314" s="51" t="str">
        <f t="shared" si="21"/>
        <v/>
      </c>
      <c r="N314" s="49" t="str">
        <f t="shared" si="22"/>
        <v/>
      </c>
      <c r="O314" s="15"/>
      <c r="P314" s="15"/>
      <c r="Q314" s="15"/>
      <c r="R314" s="15"/>
      <c r="S314" s="15"/>
      <c r="T314" s="15"/>
      <c r="U314" s="15"/>
      <c r="V314" s="50" t="str">
        <f>IFERROR(MAX(IF(OR(O314="",P314="",Q314="",R314="",S314="",T314="",U314=""),"",IF(AND(MONTH(E314)=8,MONTH(F314)=8),(NETWORKDAYS(E314,F314,Lister!$D$7:$D$13)-O314)*N314/NETWORKDAYS(Lister!$D$19,Lister!$E$19,Lister!$D$7:$D$13),IF(AND(MONTH(E314)=8,F314&gt;DATE(2020,8,31)),(NETWORKDAYS(E314,Lister!$E$19,Lister!$D$7:$D$13)-O314)*N314/NETWORKDAYS(Lister!$D$19,Lister!$E$19,Lister!$D$7:$D$13),IF(E314&gt;DATE(2020,8,31),0)))),0),"")</f>
        <v/>
      </c>
      <c r="W314" s="50" t="str">
        <f>IFERROR(MAX(IF(OR(O314="",P314="",Q314="",R314="",S314="",T314="",U314=""),"",IF(AND(MONTH(E314)=9,MONTH(F314)=9),(NETWORKDAYS(E314,F314,Lister!$D$7:$D$13)-P314)*N314/NETWORKDAYS(Lister!$D$20,Lister!$E$20,Lister!$D$7:$D$13),IF(AND(MONTH(E314)=9,F314&gt;DATE(2020,9,30)),(NETWORKDAYS(E314,Lister!$E$20,Lister!$D$7:$D$13)-P314)*N314/NETWORKDAYS(Lister!$D$20,Lister!$E$20,Lister!$D$7:$D$13),IF(AND(E314&lt;DATE(2020,9,1),MONTH(F314)=9),(NETWORKDAYS(Lister!$D$20,F314,Lister!$D$7:$D$13)-P314)*N314/NETWORKDAYS(Lister!$D$20,Lister!$E$20,Lister!$D$7:$D$13),IF(AND(E314&lt;DATE(2020,9,1),F314&gt;DATE(2020,9,30)),(NETWORKDAYS(Lister!$D$20,Lister!$E$20,Lister!$D$7:$D$13)-P314)*N314/NETWORKDAYS(Lister!$D$20,Lister!$E$20,Lister!$D$7:$D$13),IF(OR(AND(E314&lt;DATE(2020,9,1),F314&lt;DATE(2020,9,1)),E314&gt;DATE(2020,9,30)),0)))))),0),"")</f>
        <v/>
      </c>
      <c r="X314" s="50" t="str">
        <f>IFERROR(MAX(IF(OR(O314="",P314="",Q314="",R314="",S314="",T314="",U314=""),"",IF(AND(MONTH(E314)=10,MONTH(F314)=10),(NETWORKDAYS(E314,F314,Lister!$D$7:$D$13)-Q314)*N314/NETWORKDAYS(Lister!$D$21,Lister!$E$21,Lister!$D$7:$D$13),IF(AND(MONTH(E314)=10,F314&gt;DATE(2020,10,31)),(NETWORKDAYS(E314,Lister!$E$21,Lister!$D$7:$D$13)-Q314)*N314/NETWORKDAYS(Lister!$D$21,Lister!$E$21,Lister!$D$7:$D$13),IF(AND(E314&lt;DATE(2020,10,1),MONTH(F314)=10),(NETWORKDAYS(Lister!$D$21,F314,Lister!$D$7:$D$13)-Q314)*N314/NETWORKDAYS(Lister!$D$21,Lister!$E$21,Lister!$D$7:$D$13),IF(AND(E314&lt;DATE(2020,31,1),F314&gt;DATE(2020,10,31)),(NETWORKDAYS(Lister!$D$21,Lister!$E$21,Lister!$D$7:$D$13)-Q314)*N314/NETWORKDAYS(Lister!$D$21,Lister!$E$21,Lister!$D$7:$D$13),IF(OR(AND(E314&lt;DATE(2020,10,1),F314&lt;DATE(2020,10,1)),E314&gt;DATE(2020,10,31)),0)))))),0),"")</f>
        <v/>
      </c>
      <c r="Y314" s="50" t="str">
        <f>IFERROR(MAX(IF(OR(O314="",P314="",Q314="",R314="",S314="",T314="",U314=""),"",IF(AND(MONTH(E314)=11,MONTH(F314)=11),(NETWORKDAYS(E314,F314,Lister!$D$7:$D$13)-R314)*N314/NETWORKDAYS(Lister!$D$22,Lister!$E$22,Lister!$D$7:$D$13),IF(AND(MONTH(E314)=11,F314&gt;DATE(2020,11,30)),(NETWORKDAYS(E314,Lister!$E$22,Lister!$D$7:$D$13)-R314)*N314/NETWORKDAYS(Lister!$D$22,Lister!$E$22,Lister!$D$7:$D$13),IF(AND(E314&lt;DATE(2020,11,1),MONTH(F314)=11),(NETWORKDAYS(Lister!$D$22,F314,Lister!$D$7:$D$13)-R314)*N314/NETWORKDAYS(Lister!$D$22,Lister!$E$22,Lister!$D$7:$D$13),IF(AND(E314&lt;DATE(2020,11,1),F314&gt;DATE(2020,11,30)),(NETWORKDAYS(Lister!$D$22,Lister!$E$22,Lister!$D$7:$D$13)-R314)*N314/NETWORKDAYS(Lister!$D$22,Lister!$E$22,Lister!$D$7:$D$13),IF(OR(AND(E314&lt;DATE(2020,11,1),F314&lt;DATE(2020,11,1)),E314&gt;DATE(2020,11,30)),0)))))),0),"")</f>
        <v/>
      </c>
      <c r="Z314" s="50" t="str">
        <f>IFERROR(MAX(IF(OR(O314="",P314="",Q314="",R314="",S314="",T314="",U314=""),"",IF(AND(MONTH(E314)=12,MONTH(F314)=12),(NETWORKDAYS(E314,F314,Lister!$D$7:$D$13)-S314)*N314/NETWORKDAYS(Lister!$D$23,Lister!$E$23,Lister!$D$7:$D$13),IF(AND(MONTH(E314)=12,F314&gt;DATE(2020,12,31)),(NETWORKDAYS(E314,Lister!$E$23,Lister!$D$7:$D$13)-S314)*N314/NETWORKDAYS(Lister!$D$23,Lister!$E$23,Lister!$D$7:$D$13),IF(AND(E314&lt;DATE(2020,12,1),MONTH(F314)=12),(NETWORKDAYS(Lister!$D$23,F314,Lister!$D$7:$D$13)-S314)*N314/NETWORKDAYS(Lister!$D$23,Lister!$E$23,Lister!$D$7:$D$13),IF(AND(E314&lt;DATE(2020,12,1),F314&gt;DATE(2020,12,31)),(NETWORKDAYS(Lister!$D$23,Lister!$E$23,Lister!$D$7:$D$13)-S314)*N314/NETWORKDAYS(Lister!$D$23,Lister!$E$23,Lister!$D$7:$D$13),IF(OR(AND(E314&lt;DATE(2020,12,1),F314&lt;DATE(2020,12,1)),E314&gt;DATE(2020,12,31)),0)))))),0),"")</f>
        <v/>
      </c>
      <c r="AA314" s="50" t="str">
        <f>IFERROR(MAX(IF(OR(O314="",P314="",Q314="",R314="",S314="",T314="",U314=""),"",IF(AND(MONTH(E314)=1,MONTH(F314)=1),(NETWORKDAYS(E314,F314,Lister!$D$7:$D$13)-T314)*N314/NETWORKDAYS(Lister!$D$24,Lister!$E$24,Lister!$D$7:$D$13),IF(AND(MONTH(E314)=1,F314&gt;DATE(2021,1,31)),(NETWORKDAYS(E314,Lister!$E$24,Lister!$D$7:$D$13)-T314)*N314/NETWORKDAYS(Lister!$D$24,Lister!$E$24,Lister!$D$7:$D$13),IF(AND(E314&lt;DATE(2021,1,1),MONTH(F314)=1),(NETWORKDAYS(Lister!$D$24,F314,Lister!$D$7:$D$13)-T314)*N314/NETWORKDAYS(Lister!$D$24,Lister!$E$24,Lister!$D$7:$D$13),IF(AND(E314&lt;DATE(2021,1,1),F314&gt;DATE(2021,1,31)),(NETWORKDAYS(Lister!$D$24,Lister!$E$24,Lister!$D$7:$D$13)-T314)*N314/NETWORKDAYS(Lister!$D$24,Lister!$E$24,Lister!$D$7:$D$13),IF(OR(AND(E314&lt;DATE(2021,1,1),F314&lt;DATE(2021,1,1)),E314&gt;DATE(2021,1,31)),0)))))),0),"")</f>
        <v/>
      </c>
      <c r="AB314" s="50" t="str">
        <f>IFERROR(MAX(IF(OR(O314="",P314="",Q314="",R314="",S314="",T314="",U314=""),"",IF(AND(MONTH(E314)=2,MONTH(F314)=2),(NETWORKDAYS(E314,F314,Lister!$D$7:$D$13)-U314)*N314/NETWORKDAYS(Lister!$D$25,Lister!$E$25,Lister!$D$7:$D$13),IF(AND(E314&lt;DATE(2021,2,1),MONTH(F314)=2),(NETWORKDAYS(Lister!$D$25,F314,Lister!$D$7:$D$13)-U314)*N314/NETWORKDAYS(Lister!$D$25,Lister!$E$25,Lister!$D$7:$D$13),IF(AND(E314&lt;DATE(2021,2,1),F314&lt;DATE(2021,2,1)),0)))),0),"")</f>
        <v/>
      </c>
      <c r="AC314" s="52" t="str">
        <f t="shared" si="23"/>
        <v/>
      </c>
    </row>
    <row r="315" spans="1:29" x14ac:dyDescent="0.35">
      <c r="A315" s="11" t="str">
        <f t="shared" si="24"/>
        <v/>
      </c>
      <c r="B315" s="33"/>
      <c r="C315" s="17"/>
      <c r="D315" s="18"/>
      <c r="E315" s="12"/>
      <c r="F315" s="12"/>
      <c r="G315" s="42" t="str">
        <f>IF(OR(E315="",F315=""),"",NETWORKDAYS(E315,F315,Lister!$D$7:$D$13))</f>
        <v/>
      </c>
      <c r="H315" s="14"/>
      <c r="I315" s="25" t="str">
        <f t="shared" si="20"/>
        <v/>
      </c>
      <c r="J315" s="47"/>
      <c r="K315" s="48"/>
      <c r="L315" s="15"/>
      <c r="M315" s="51" t="str">
        <f t="shared" si="21"/>
        <v/>
      </c>
      <c r="N315" s="49" t="str">
        <f t="shared" si="22"/>
        <v/>
      </c>
      <c r="O315" s="15"/>
      <c r="P315" s="15"/>
      <c r="Q315" s="15"/>
      <c r="R315" s="15"/>
      <c r="S315" s="15"/>
      <c r="T315" s="15"/>
      <c r="U315" s="15"/>
      <c r="V315" s="50" t="str">
        <f>IFERROR(MAX(IF(OR(O315="",P315="",Q315="",R315="",S315="",T315="",U315=""),"",IF(AND(MONTH(E315)=8,MONTH(F315)=8),(NETWORKDAYS(E315,F315,Lister!$D$7:$D$13)-O315)*N315/NETWORKDAYS(Lister!$D$19,Lister!$E$19,Lister!$D$7:$D$13),IF(AND(MONTH(E315)=8,F315&gt;DATE(2020,8,31)),(NETWORKDAYS(E315,Lister!$E$19,Lister!$D$7:$D$13)-O315)*N315/NETWORKDAYS(Lister!$D$19,Lister!$E$19,Lister!$D$7:$D$13),IF(E315&gt;DATE(2020,8,31),0)))),0),"")</f>
        <v/>
      </c>
      <c r="W315" s="50" t="str">
        <f>IFERROR(MAX(IF(OR(O315="",P315="",Q315="",R315="",S315="",T315="",U315=""),"",IF(AND(MONTH(E315)=9,MONTH(F315)=9),(NETWORKDAYS(E315,F315,Lister!$D$7:$D$13)-P315)*N315/NETWORKDAYS(Lister!$D$20,Lister!$E$20,Lister!$D$7:$D$13),IF(AND(MONTH(E315)=9,F315&gt;DATE(2020,9,30)),(NETWORKDAYS(E315,Lister!$E$20,Lister!$D$7:$D$13)-P315)*N315/NETWORKDAYS(Lister!$D$20,Lister!$E$20,Lister!$D$7:$D$13),IF(AND(E315&lt;DATE(2020,9,1),MONTH(F315)=9),(NETWORKDAYS(Lister!$D$20,F315,Lister!$D$7:$D$13)-P315)*N315/NETWORKDAYS(Lister!$D$20,Lister!$E$20,Lister!$D$7:$D$13),IF(AND(E315&lt;DATE(2020,9,1),F315&gt;DATE(2020,9,30)),(NETWORKDAYS(Lister!$D$20,Lister!$E$20,Lister!$D$7:$D$13)-P315)*N315/NETWORKDAYS(Lister!$D$20,Lister!$E$20,Lister!$D$7:$D$13),IF(OR(AND(E315&lt;DATE(2020,9,1),F315&lt;DATE(2020,9,1)),E315&gt;DATE(2020,9,30)),0)))))),0),"")</f>
        <v/>
      </c>
      <c r="X315" s="50" t="str">
        <f>IFERROR(MAX(IF(OR(O315="",P315="",Q315="",R315="",S315="",T315="",U315=""),"",IF(AND(MONTH(E315)=10,MONTH(F315)=10),(NETWORKDAYS(E315,F315,Lister!$D$7:$D$13)-Q315)*N315/NETWORKDAYS(Lister!$D$21,Lister!$E$21,Lister!$D$7:$D$13),IF(AND(MONTH(E315)=10,F315&gt;DATE(2020,10,31)),(NETWORKDAYS(E315,Lister!$E$21,Lister!$D$7:$D$13)-Q315)*N315/NETWORKDAYS(Lister!$D$21,Lister!$E$21,Lister!$D$7:$D$13),IF(AND(E315&lt;DATE(2020,10,1),MONTH(F315)=10),(NETWORKDAYS(Lister!$D$21,F315,Lister!$D$7:$D$13)-Q315)*N315/NETWORKDAYS(Lister!$D$21,Lister!$E$21,Lister!$D$7:$D$13),IF(AND(E315&lt;DATE(2020,31,1),F315&gt;DATE(2020,10,31)),(NETWORKDAYS(Lister!$D$21,Lister!$E$21,Lister!$D$7:$D$13)-Q315)*N315/NETWORKDAYS(Lister!$D$21,Lister!$E$21,Lister!$D$7:$D$13),IF(OR(AND(E315&lt;DATE(2020,10,1),F315&lt;DATE(2020,10,1)),E315&gt;DATE(2020,10,31)),0)))))),0),"")</f>
        <v/>
      </c>
      <c r="Y315" s="50" t="str">
        <f>IFERROR(MAX(IF(OR(O315="",P315="",Q315="",R315="",S315="",T315="",U315=""),"",IF(AND(MONTH(E315)=11,MONTH(F315)=11),(NETWORKDAYS(E315,F315,Lister!$D$7:$D$13)-R315)*N315/NETWORKDAYS(Lister!$D$22,Lister!$E$22,Lister!$D$7:$D$13),IF(AND(MONTH(E315)=11,F315&gt;DATE(2020,11,30)),(NETWORKDAYS(E315,Lister!$E$22,Lister!$D$7:$D$13)-R315)*N315/NETWORKDAYS(Lister!$D$22,Lister!$E$22,Lister!$D$7:$D$13),IF(AND(E315&lt;DATE(2020,11,1),MONTH(F315)=11),(NETWORKDAYS(Lister!$D$22,F315,Lister!$D$7:$D$13)-R315)*N315/NETWORKDAYS(Lister!$D$22,Lister!$E$22,Lister!$D$7:$D$13),IF(AND(E315&lt;DATE(2020,11,1),F315&gt;DATE(2020,11,30)),(NETWORKDAYS(Lister!$D$22,Lister!$E$22,Lister!$D$7:$D$13)-R315)*N315/NETWORKDAYS(Lister!$D$22,Lister!$E$22,Lister!$D$7:$D$13),IF(OR(AND(E315&lt;DATE(2020,11,1),F315&lt;DATE(2020,11,1)),E315&gt;DATE(2020,11,30)),0)))))),0),"")</f>
        <v/>
      </c>
      <c r="Z315" s="50" t="str">
        <f>IFERROR(MAX(IF(OR(O315="",P315="",Q315="",R315="",S315="",T315="",U315=""),"",IF(AND(MONTH(E315)=12,MONTH(F315)=12),(NETWORKDAYS(E315,F315,Lister!$D$7:$D$13)-S315)*N315/NETWORKDAYS(Lister!$D$23,Lister!$E$23,Lister!$D$7:$D$13),IF(AND(MONTH(E315)=12,F315&gt;DATE(2020,12,31)),(NETWORKDAYS(E315,Lister!$E$23,Lister!$D$7:$D$13)-S315)*N315/NETWORKDAYS(Lister!$D$23,Lister!$E$23,Lister!$D$7:$D$13),IF(AND(E315&lt;DATE(2020,12,1),MONTH(F315)=12),(NETWORKDAYS(Lister!$D$23,F315,Lister!$D$7:$D$13)-S315)*N315/NETWORKDAYS(Lister!$D$23,Lister!$E$23,Lister!$D$7:$D$13),IF(AND(E315&lt;DATE(2020,12,1),F315&gt;DATE(2020,12,31)),(NETWORKDAYS(Lister!$D$23,Lister!$E$23,Lister!$D$7:$D$13)-S315)*N315/NETWORKDAYS(Lister!$D$23,Lister!$E$23,Lister!$D$7:$D$13),IF(OR(AND(E315&lt;DATE(2020,12,1),F315&lt;DATE(2020,12,1)),E315&gt;DATE(2020,12,31)),0)))))),0),"")</f>
        <v/>
      </c>
      <c r="AA315" s="50" t="str">
        <f>IFERROR(MAX(IF(OR(O315="",P315="",Q315="",R315="",S315="",T315="",U315=""),"",IF(AND(MONTH(E315)=1,MONTH(F315)=1),(NETWORKDAYS(E315,F315,Lister!$D$7:$D$13)-T315)*N315/NETWORKDAYS(Lister!$D$24,Lister!$E$24,Lister!$D$7:$D$13),IF(AND(MONTH(E315)=1,F315&gt;DATE(2021,1,31)),(NETWORKDAYS(E315,Lister!$E$24,Lister!$D$7:$D$13)-T315)*N315/NETWORKDAYS(Lister!$D$24,Lister!$E$24,Lister!$D$7:$D$13),IF(AND(E315&lt;DATE(2021,1,1),MONTH(F315)=1),(NETWORKDAYS(Lister!$D$24,F315,Lister!$D$7:$D$13)-T315)*N315/NETWORKDAYS(Lister!$D$24,Lister!$E$24,Lister!$D$7:$D$13),IF(AND(E315&lt;DATE(2021,1,1),F315&gt;DATE(2021,1,31)),(NETWORKDAYS(Lister!$D$24,Lister!$E$24,Lister!$D$7:$D$13)-T315)*N315/NETWORKDAYS(Lister!$D$24,Lister!$E$24,Lister!$D$7:$D$13),IF(OR(AND(E315&lt;DATE(2021,1,1),F315&lt;DATE(2021,1,1)),E315&gt;DATE(2021,1,31)),0)))))),0),"")</f>
        <v/>
      </c>
      <c r="AB315" s="50" t="str">
        <f>IFERROR(MAX(IF(OR(O315="",P315="",Q315="",R315="",S315="",T315="",U315=""),"",IF(AND(MONTH(E315)=2,MONTH(F315)=2),(NETWORKDAYS(E315,F315,Lister!$D$7:$D$13)-U315)*N315/NETWORKDAYS(Lister!$D$25,Lister!$E$25,Lister!$D$7:$D$13),IF(AND(E315&lt;DATE(2021,2,1),MONTH(F315)=2),(NETWORKDAYS(Lister!$D$25,F315,Lister!$D$7:$D$13)-U315)*N315/NETWORKDAYS(Lister!$D$25,Lister!$E$25,Lister!$D$7:$D$13),IF(AND(E315&lt;DATE(2021,2,1),F315&lt;DATE(2021,2,1)),0)))),0),"")</f>
        <v/>
      </c>
      <c r="AC315" s="52" t="str">
        <f t="shared" si="23"/>
        <v/>
      </c>
    </row>
    <row r="316" spans="1:29" x14ac:dyDescent="0.35">
      <c r="A316" s="11" t="str">
        <f t="shared" si="24"/>
        <v/>
      </c>
      <c r="B316" s="33"/>
      <c r="C316" s="17"/>
      <c r="D316" s="18"/>
      <c r="E316" s="12"/>
      <c r="F316" s="12"/>
      <c r="G316" s="42" t="str">
        <f>IF(OR(E316="",F316=""),"",NETWORKDAYS(E316,F316,Lister!$D$7:$D$13))</f>
        <v/>
      </c>
      <c r="H316" s="14"/>
      <c r="I316" s="25" t="str">
        <f t="shared" si="20"/>
        <v/>
      </c>
      <c r="J316" s="47"/>
      <c r="K316" s="48"/>
      <c r="L316" s="15"/>
      <c r="M316" s="51" t="str">
        <f t="shared" si="21"/>
        <v/>
      </c>
      <c r="N316" s="49" t="str">
        <f t="shared" si="22"/>
        <v/>
      </c>
      <c r="O316" s="15"/>
      <c r="P316" s="15"/>
      <c r="Q316" s="15"/>
      <c r="R316" s="15"/>
      <c r="S316" s="15"/>
      <c r="T316" s="15"/>
      <c r="U316" s="15"/>
      <c r="V316" s="50" t="str">
        <f>IFERROR(MAX(IF(OR(O316="",P316="",Q316="",R316="",S316="",T316="",U316=""),"",IF(AND(MONTH(E316)=8,MONTH(F316)=8),(NETWORKDAYS(E316,F316,Lister!$D$7:$D$13)-O316)*N316/NETWORKDAYS(Lister!$D$19,Lister!$E$19,Lister!$D$7:$D$13),IF(AND(MONTH(E316)=8,F316&gt;DATE(2020,8,31)),(NETWORKDAYS(E316,Lister!$E$19,Lister!$D$7:$D$13)-O316)*N316/NETWORKDAYS(Lister!$D$19,Lister!$E$19,Lister!$D$7:$D$13),IF(E316&gt;DATE(2020,8,31),0)))),0),"")</f>
        <v/>
      </c>
      <c r="W316" s="50" t="str">
        <f>IFERROR(MAX(IF(OR(O316="",P316="",Q316="",R316="",S316="",T316="",U316=""),"",IF(AND(MONTH(E316)=9,MONTH(F316)=9),(NETWORKDAYS(E316,F316,Lister!$D$7:$D$13)-P316)*N316/NETWORKDAYS(Lister!$D$20,Lister!$E$20,Lister!$D$7:$D$13),IF(AND(MONTH(E316)=9,F316&gt;DATE(2020,9,30)),(NETWORKDAYS(E316,Lister!$E$20,Lister!$D$7:$D$13)-P316)*N316/NETWORKDAYS(Lister!$D$20,Lister!$E$20,Lister!$D$7:$D$13),IF(AND(E316&lt;DATE(2020,9,1),MONTH(F316)=9),(NETWORKDAYS(Lister!$D$20,F316,Lister!$D$7:$D$13)-P316)*N316/NETWORKDAYS(Lister!$D$20,Lister!$E$20,Lister!$D$7:$D$13),IF(AND(E316&lt;DATE(2020,9,1),F316&gt;DATE(2020,9,30)),(NETWORKDAYS(Lister!$D$20,Lister!$E$20,Lister!$D$7:$D$13)-P316)*N316/NETWORKDAYS(Lister!$D$20,Lister!$E$20,Lister!$D$7:$D$13),IF(OR(AND(E316&lt;DATE(2020,9,1),F316&lt;DATE(2020,9,1)),E316&gt;DATE(2020,9,30)),0)))))),0),"")</f>
        <v/>
      </c>
      <c r="X316" s="50" t="str">
        <f>IFERROR(MAX(IF(OR(O316="",P316="",Q316="",R316="",S316="",T316="",U316=""),"",IF(AND(MONTH(E316)=10,MONTH(F316)=10),(NETWORKDAYS(E316,F316,Lister!$D$7:$D$13)-Q316)*N316/NETWORKDAYS(Lister!$D$21,Lister!$E$21,Lister!$D$7:$D$13),IF(AND(MONTH(E316)=10,F316&gt;DATE(2020,10,31)),(NETWORKDAYS(E316,Lister!$E$21,Lister!$D$7:$D$13)-Q316)*N316/NETWORKDAYS(Lister!$D$21,Lister!$E$21,Lister!$D$7:$D$13),IF(AND(E316&lt;DATE(2020,10,1),MONTH(F316)=10),(NETWORKDAYS(Lister!$D$21,F316,Lister!$D$7:$D$13)-Q316)*N316/NETWORKDAYS(Lister!$D$21,Lister!$E$21,Lister!$D$7:$D$13),IF(AND(E316&lt;DATE(2020,31,1),F316&gt;DATE(2020,10,31)),(NETWORKDAYS(Lister!$D$21,Lister!$E$21,Lister!$D$7:$D$13)-Q316)*N316/NETWORKDAYS(Lister!$D$21,Lister!$E$21,Lister!$D$7:$D$13),IF(OR(AND(E316&lt;DATE(2020,10,1),F316&lt;DATE(2020,10,1)),E316&gt;DATE(2020,10,31)),0)))))),0),"")</f>
        <v/>
      </c>
      <c r="Y316" s="50" t="str">
        <f>IFERROR(MAX(IF(OR(O316="",P316="",Q316="",R316="",S316="",T316="",U316=""),"",IF(AND(MONTH(E316)=11,MONTH(F316)=11),(NETWORKDAYS(E316,F316,Lister!$D$7:$D$13)-R316)*N316/NETWORKDAYS(Lister!$D$22,Lister!$E$22,Lister!$D$7:$D$13),IF(AND(MONTH(E316)=11,F316&gt;DATE(2020,11,30)),(NETWORKDAYS(E316,Lister!$E$22,Lister!$D$7:$D$13)-R316)*N316/NETWORKDAYS(Lister!$D$22,Lister!$E$22,Lister!$D$7:$D$13),IF(AND(E316&lt;DATE(2020,11,1),MONTH(F316)=11),(NETWORKDAYS(Lister!$D$22,F316,Lister!$D$7:$D$13)-R316)*N316/NETWORKDAYS(Lister!$D$22,Lister!$E$22,Lister!$D$7:$D$13),IF(AND(E316&lt;DATE(2020,11,1),F316&gt;DATE(2020,11,30)),(NETWORKDAYS(Lister!$D$22,Lister!$E$22,Lister!$D$7:$D$13)-R316)*N316/NETWORKDAYS(Lister!$D$22,Lister!$E$22,Lister!$D$7:$D$13),IF(OR(AND(E316&lt;DATE(2020,11,1),F316&lt;DATE(2020,11,1)),E316&gt;DATE(2020,11,30)),0)))))),0),"")</f>
        <v/>
      </c>
      <c r="Z316" s="50" t="str">
        <f>IFERROR(MAX(IF(OR(O316="",P316="",Q316="",R316="",S316="",T316="",U316=""),"",IF(AND(MONTH(E316)=12,MONTH(F316)=12),(NETWORKDAYS(E316,F316,Lister!$D$7:$D$13)-S316)*N316/NETWORKDAYS(Lister!$D$23,Lister!$E$23,Lister!$D$7:$D$13),IF(AND(MONTH(E316)=12,F316&gt;DATE(2020,12,31)),(NETWORKDAYS(E316,Lister!$E$23,Lister!$D$7:$D$13)-S316)*N316/NETWORKDAYS(Lister!$D$23,Lister!$E$23,Lister!$D$7:$D$13),IF(AND(E316&lt;DATE(2020,12,1),MONTH(F316)=12),(NETWORKDAYS(Lister!$D$23,F316,Lister!$D$7:$D$13)-S316)*N316/NETWORKDAYS(Lister!$D$23,Lister!$E$23,Lister!$D$7:$D$13),IF(AND(E316&lt;DATE(2020,12,1),F316&gt;DATE(2020,12,31)),(NETWORKDAYS(Lister!$D$23,Lister!$E$23,Lister!$D$7:$D$13)-S316)*N316/NETWORKDAYS(Lister!$D$23,Lister!$E$23,Lister!$D$7:$D$13),IF(OR(AND(E316&lt;DATE(2020,12,1),F316&lt;DATE(2020,12,1)),E316&gt;DATE(2020,12,31)),0)))))),0),"")</f>
        <v/>
      </c>
      <c r="AA316" s="50" t="str">
        <f>IFERROR(MAX(IF(OR(O316="",P316="",Q316="",R316="",S316="",T316="",U316=""),"",IF(AND(MONTH(E316)=1,MONTH(F316)=1),(NETWORKDAYS(E316,F316,Lister!$D$7:$D$13)-T316)*N316/NETWORKDAYS(Lister!$D$24,Lister!$E$24,Lister!$D$7:$D$13),IF(AND(MONTH(E316)=1,F316&gt;DATE(2021,1,31)),(NETWORKDAYS(E316,Lister!$E$24,Lister!$D$7:$D$13)-T316)*N316/NETWORKDAYS(Lister!$D$24,Lister!$E$24,Lister!$D$7:$D$13),IF(AND(E316&lt;DATE(2021,1,1),MONTH(F316)=1),(NETWORKDAYS(Lister!$D$24,F316,Lister!$D$7:$D$13)-T316)*N316/NETWORKDAYS(Lister!$D$24,Lister!$E$24,Lister!$D$7:$D$13),IF(AND(E316&lt;DATE(2021,1,1),F316&gt;DATE(2021,1,31)),(NETWORKDAYS(Lister!$D$24,Lister!$E$24,Lister!$D$7:$D$13)-T316)*N316/NETWORKDAYS(Lister!$D$24,Lister!$E$24,Lister!$D$7:$D$13),IF(OR(AND(E316&lt;DATE(2021,1,1),F316&lt;DATE(2021,1,1)),E316&gt;DATE(2021,1,31)),0)))))),0),"")</f>
        <v/>
      </c>
      <c r="AB316" s="50" t="str">
        <f>IFERROR(MAX(IF(OR(O316="",P316="",Q316="",R316="",S316="",T316="",U316=""),"",IF(AND(MONTH(E316)=2,MONTH(F316)=2),(NETWORKDAYS(E316,F316,Lister!$D$7:$D$13)-U316)*N316/NETWORKDAYS(Lister!$D$25,Lister!$E$25,Lister!$D$7:$D$13),IF(AND(E316&lt;DATE(2021,2,1),MONTH(F316)=2),(NETWORKDAYS(Lister!$D$25,F316,Lister!$D$7:$D$13)-U316)*N316/NETWORKDAYS(Lister!$D$25,Lister!$E$25,Lister!$D$7:$D$13),IF(AND(E316&lt;DATE(2021,2,1),F316&lt;DATE(2021,2,1)),0)))),0),"")</f>
        <v/>
      </c>
      <c r="AC316" s="52" t="str">
        <f t="shared" si="23"/>
        <v/>
      </c>
    </row>
    <row r="317" spans="1:29" x14ac:dyDescent="0.35">
      <c r="A317" s="11" t="str">
        <f t="shared" si="24"/>
        <v/>
      </c>
      <c r="B317" s="33"/>
      <c r="C317" s="17"/>
      <c r="D317" s="18"/>
      <c r="E317" s="12"/>
      <c r="F317" s="12"/>
      <c r="G317" s="42" t="str">
        <f>IF(OR(E317="",F317=""),"",NETWORKDAYS(E317,F317,Lister!$D$7:$D$13))</f>
        <v/>
      </c>
      <c r="H317" s="14"/>
      <c r="I317" s="25" t="str">
        <f t="shared" si="20"/>
        <v/>
      </c>
      <c r="J317" s="47"/>
      <c r="K317" s="48"/>
      <c r="L317" s="15"/>
      <c r="M317" s="51" t="str">
        <f t="shared" si="21"/>
        <v/>
      </c>
      <c r="N317" s="49" t="str">
        <f t="shared" si="22"/>
        <v/>
      </c>
      <c r="O317" s="15"/>
      <c r="P317" s="15"/>
      <c r="Q317" s="15"/>
      <c r="R317" s="15"/>
      <c r="S317" s="15"/>
      <c r="T317" s="15"/>
      <c r="U317" s="15"/>
      <c r="V317" s="50" t="str">
        <f>IFERROR(MAX(IF(OR(O317="",P317="",Q317="",R317="",S317="",T317="",U317=""),"",IF(AND(MONTH(E317)=8,MONTH(F317)=8),(NETWORKDAYS(E317,F317,Lister!$D$7:$D$13)-O317)*N317/NETWORKDAYS(Lister!$D$19,Lister!$E$19,Lister!$D$7:$D$13),IF(AND(MONTH(E317)=8,F317&gt;DATE(2020,8,31)),(NETWORKDAYS(E317,Lister!$E$19,Lister!$D$7:$D$13)-O317)*N317/NETWORKDAYS(Lister!$D$19,Lister!$E$19,Lister!$D$7:$D$13),IF(E317&gt;DATE(2020,8,31),0)))),0),"")</f>
        <v/>
      </c>
      <c r="W317" s="50" t="str">
        <f>IFERROR(MAX(IF(OR(O317="",P317="",Q317="",R317="",S317="",T317="",U317=""),"",IF(AND(MONTH(E317)=9,MONTH(F317)=9),(NETWORKDAYS(E317,F317,Lister!$D$7:$D$13)-P317)*N317/NETWORKDAYS(Lister!$D$20,Lister!$E$20,Lister!$D$7:$D$13),IF(AND(MONTH(E317)=9,F317&gt;DATE(2020,9,30)),(NETWORKDAYS(E317,Lister!$E$20,Lister!$D$7:$D$13)-P317)*N317/NETWORKDAYS(Lister!$D$20,Lister!$E$20,Lister!$D$7:$D$13),IF(AND(E317&lt;DATE(2020,9,1),MONTH(F317)=9),(NETWORKDAYS(Lister!$D$20,F317,Lister!$D$7:$D$13)-P317)*N317/NETWORKDAYS(Lister!$D$20,Lister!$E$20,Lister!$D$7:$D$13),IF(AND(E317&lt;DATE(2020,9,1),F317&gt;DATE(2020,9,30)),(NETWORKDAYS(Lister!$D$20,Lister!$E$20,Lister!$D$7:$D$13)-P317)*N317/NETWORKDAYS(Lister!$D$20,Lister!$E$20,Lister!$D$7:$D$13),IF(OR(AND(E317&lt;DATE(2020,9,1),F317&lt;DATE(2020,9,1)),E317&gt;DATE(2020,9,30)),0)))))),0),"")</f>
        <v/>
      </c>
      <c r="X317" s="50" t="str">
        <f>IFERROR(MAX(IF(OR(O317="",P317="",Q317="",R317="",S317="",T317="",U317=""),"",IF(AND(MONTH(E317)=10,MONTH(F317)=10),(NETWORKDAYS(E317,F317,Lister!$D$7:$D$13)-Q317)*N317/NETWORKDAYS(Lister!$D$21,Lister!$E$21,Lister!$D$7:$D$13),IF(AND(MONTH(E317)=10,F317&gt;DATE(2020,10,31)),(NETWORKDAYS(E317,Lister!$E$21,Lister!$D$7:$D$13)-Q317)*N317/NETWORKDAYS(Lister!$D$21,Lister!$E$21,Lister!$D$7:$D$13),IF(AND(E317&lt;DATE(2020,10,1),MONTH(F317)=10),(NETWORKDAYS(Lister!$D$21,F317,Lister!$D$7:$D$13)-Q317)*N317/NETWORKDAYS(Lister!$D$21,Lister!$E$21,Lister!$D$7:$D$13),IF(AND(E317&lt;DATE(2020,31,1),F317&gt;DATE(2020,10,31)),(NETWORKDAYS(Lister!$D$21,Lister!$E$21,Lister!$D$7:$D$13)-Q317)*N317/NETWORKDAYS(Lister!$D$21,Lister!$E$21,Lister!$D$7:$D$13),IF(OR(AND(E317&lt;DATE(2020,10,1),F317&lt;DATE(2020,10,1)),E317&gt;DATE(2020,10,31)),0)))))),0),"")</f>
        <v/>
      </c>
      <c r="Y317" s="50" t="str">
        <f>IFERROR(MAX(IF(OR(O317="",P317="",Q317="",R317="",S317="",T317="",U317=""),"",IF(AND(MONTH(E317)=11,MONTH(F317)=11),(NETWORKDAYS(E317,F317,Lister!$D$7:$D$13)-R317)*N317/NETWORKDAYS(Lister!$D$22,Lister!$E$22,Lister!$D$7:$D$13),IF(AND(MONTH(E317)=11,F317&gt;DATE(2020,11,30)),(NETWORKDAYS(E317,Lister!$E$22,Lister!$D$7:$D$13)-R317)*N317/NETWORKDAYS(Lister!$D$22,Lister!$E$22,Lister!$D$7:$D$13),IF(AND(E317&lt;DATE(2020,11,1),MONTH(F317)=11),(NETWORKDAYS(Lister!$D$22,F317,Lister!$D$7:$D$13)-R317)*N317/NETWORKDAYS(Lister!$D$22,Lister!$E$22,Lister!$D$7:$D$13),IF(AND(E317&lt;DATE(2020,11,1),F317&gt;DATE(2020,11,30)),(NETWORKDAYS(Lister!$D$22,Lister!$E$22,Lister!$D$7:$D$13)-R317)*N317/NETWORKDAYS(Lister!$D$22,Lister!$E$22,Lister!$D$7:$D$13),IF(OR(AND(E317&lt;DATE(2020,11,1),F317&lt;DATE(2020,11,1)),E317&gt;DATE(2020,11,30)),0)))))),0),"")</f>
        <v/>
      </c>
      <c r="Z317" s="50" t="str">
        <f>IFERROR(MAX(IF(OR(O317="",P317="",Q317="",R317="",S317="",T317="",U317=""),"",IF(AND(MONTH(E317)=12,MONTH(F317)=12),(NETWORKDAYS(E317,F317,Lister!$D$7:$D$13)-S317)*N317/NETWORKDAYS(Lister!$D$23,Lister!$E$23,Lister!$D$7:$D$13),IF(AND(MONTH(E317)=12,F317&gt;DATE(2020,12,31)),(NETWORKDAYS(E317,Lister!$E$23,Lister!$D$7:$D$13)-S317)*N317/NETWORKDAYS(Lister!$D$23,Lister!$E$23,Lister!$D$7:$D$13),IF(AND(E317&lt;DATE(2020,12,1),MONTH(F317)=12),(NETWORKDAYS(Lister!$D$23,F317,Lister!$D$7:$D$13)-S317)*N317/NETWORKDAYS(Lister!$D$23,Lister!$E$23,Lister!$D$7:$D$13),IF(AND(E317&lt;DATE(2020,12,1),F317&gt;DATE(2020,12,31)),(NETWORKDAYS(Lister!$D$23,Lister!$E$23,Lister!$D$7:$D$13)-S317)*N317/NETWORKDAYS(Lister!$D$23,Lister!$E$23,Lister!$D$7:$D$13),IF(OR(AND(E317&lt;DATE(2020,12,1),F317&lt;DATE(2020,12,1)),E317&gt;DATE(2020,12,31)),0)))))),0),"")</f>
        <v/>
      </c>
      <c r="AA317" s="50" t="str">
        <f>IFERROR(MAX(IF(OR(O317="",P317="",Q317="",R317="",S317="",T317="",U317=""),"",IF(AND(MONTH(E317)=1,MONTH(F317)=1),(NETWORKDAYS(E317,F317,Lister!$D$7:$D$13)-T317)*N317/NETWORKDAYS(Lister!$D$24,Lister!$E$24,Lister!$D$7:$D$13),IF(AND(MONTH(E317)=1,F317&gt;DATE(2021,1,31)),(NETWORKDAYS(E317,Lister!$E$24,Lister!$D$7:$D$13)-T317)*N317/NETWORKDAYS(Lister!$D$24,Lister!$E$24,Lister!$D$7:$D$13),IF(AND(E317&lt;DATE(2021,1,1),MONTH(F317)=1),(NETWORKDAYS(Lister!$D$24,F317,Lister!$D$7:$D$13)-T317)*N317/NETWORKDAYS(Lister!$D$24,Lister!$E$24,Lister!$D$7:$D$13),IF(AND(E317&lt;DATE(2021,1,1),F317&gt;DATE(2021,1,31)),(NETWORKDAYS(Lister!$D$24,Lister!$E$24,Lister!$D$7:$D$13)-T317)*N317/NETWORKDAYS(Lister!$D$24,Lister!$E$24,Lister!$D$7:$D$13),IF(OR(AND(E317&lt;DATE(2021,1,1),F317&lt;DATE(2021,1,1)),E317&gt;DATE(2021,1,31)),0)))))),0),"")</f>
        <v/>
      </c>
      <c r="AB317" s="50" t="str">
        <f>IFERROR(MAX(IF(OR(O317="",P317="",Q317="",R317="",S317="",T317="",U317=""),"",IF(AND(MONTH(E317)=2,MONTH(F317)=2),(NETWORKDAYS(E317,F317,Lister!$D$7:$D$13)-U317)*N317/NETWORKDAYS(Lister!$D$25,Lister!$E$25,Lister!$D$7:$D$13),IF(AND(E317&lt;DATE(2021,2,1),MONTH(F317)=2),(NETWORKDAYS(Lister!$D$25,F317,Lister!$D$7:$D$13)-U317)*N317/NETWORKDAYS(Lister!$D$25,Lister!$E$25,Lister!$D$7:$D$13),IF(AND(E317&lt;DATE(2021,2,1),F317&lt;DATE(2021,2,1)),0)))),0),"")</f>
        <v/>
      </c>
      <c r="AC317" s="52" t="str">
        <f t="shared" si="23"/>
        <v/>
      </c>
    </row>
    <row r="318" spans="1:29" x14ac:dyDescent="0.35">
      <c r="A318" s="11" t="str">
        <f t="shared" si="24"/>
        <v/>
      </c>
      <c r="B318" s="33"/>
      <c r="C318" s="17"/>
      <c r="D318" s="18"/>
      <c r="E318" s="12"/>
      <c r="F318" s="12"/>
      <c r="G318" s="42" t="str">
        <f>IF(OR(E318="",F318=""),"",NETWORKDAYS(E318,F318,Lister!$D$7:$D$13))</f>
        <v/>
      </c>
      <c r="H318" s="14"/>
      <c r="I318" s="25" t="str">
        <f t="shared" si="20"/>
        <v/>
      </c>
      <c r="J318" s="47"/>
      <c r="K318" s="48"/>
      <c r="L318" s="15"/>
      <c r="M318" s="51" t="str">
        <f t="shared" si="21"/>
        <v/>
      </c>
      <c r="N318" s="49" t="str">
        <f t="shared" si="22"/>
        <v/>
      </c>
      <c r="O318" s="15"/>
      <c r="P318" s="15"/>
      <c r="Q318" s="15"/>
      <c r="R318" s="15"/>
      <c r="S318" s="15"/>
      <c r="T318" s="15"/>
      <c r="U318" s="15"/>
      <c r="V318" s="50" t="str">
        <f>IFERROR(MAX(IF(OR(O318="",P318="",Q318="",R318="",S318="",T318="",U318=""),"",IF(AND(MONTH(E318)=8,MONTH(F318)=8),(NETWORKDAYS(E318,F318,Lister!$D$7:$D$13)-O318)*N318/NETWORKDAYS(Lister!$D$19,Lister!$E$19,Lister!$D$7:$D$13),IF(AND(MONTH(E318)=8,F318&gt;DATE(2020,8,31)),(NETWORKDAYS(E318,Lister!$E$19,Lister!$D$7:$D$13)-O318)*N318/NETWORKDAYS(Lister!$D$19,Lister!$E$19,Lister!$D$7:$D$13),IF(E318&gt;DATE(2020,8,31),0)))),0),"")</f>
        <v/>
      </c>
      <c r="W318" s="50" t="str">
        <f>IFERROR(MAX(IF(OR(O318="",P318="",Q318="",R318="",S318="",T318="",U318=""),"",IF(AND(MONTH(E318)=9,MONTH(F318)=9),(NETWORKDAYS(E318,F318,Lister!$D$7:$D$13)-P318)*N318/NETWORKDAYS(Lister!$D$20,Lister!$E$20,Lister!$D$7:$D$13),IF(AND(MONTH(E318)=9,F318&gt;DATE(2020,9,30)),(NETWORKDAYS(E318,Lister!$E$20,Lister!$D$7:$D$13)-P318)*N318/NETWORKDAYS(Lister!$D$20,Lister!$E$20,Lister!$D$7:$D$13),IF(AND(E318&lt;DATE(2020,9,1),MONTH(F318)=9),(NETWORKDAYS(Lister!$D$20,F318,Lister!$D$7:$D$13)-P318)*N318/NETWORKDAYS(Lister!$D$20,Lister!$E$20,Lister!$D$7:$D$13),IF(AND(E318&lt;DATE(2020,9,1),F318&gt;DATE(2020,9,30)),(NETWORKDAYS(Lister!$D$20,Lister!$E$20,Lister!$D$7:$D$13)-P318)*N318/NETWORKDAYS(Lister!$D$20,Lister!$E$20,Lister!$D$7:$D$13),IF(OR(AND(E318&lt;DATE(2020,9,1),F318&lt;DATE(2020,9,1)),E318&gt;DATE(2020,9,30)),0)))))),0),"")</f>
        <v/>
      </c>
      <c r="X318" s="50" t="str">
        <f>IFERROR(MAX(IF(OR(O318="",P318="",Q318="",R318="",S318="",T318="",U318=""),"",IF(AND(MONTH(E318)=10,MONTH(F318)=10),(NETWORKDAYS(E318,F318,Lister!$D$7:$D$13)-Q318)*N318/NETWORKDAYS(Lister!$D$21,Lister!$E$21,Lister!$D$7:$D$13),IF(AND(MONTH(E318)=10,F318&gt;DATE(2020,10,31)),(NETWORKDAYS(E318,Lister!$E$21,Lister!$D$7:$D$13)-Q318)*N318/NETWORKDAYS(Lister!$D$21,Lister!$E$21,Lister!$D$7:$D$13),IF(AND(E318&lt;DATE(2020,10,1),MONTH(F318)=10),(NETWORKDAYS(Lister!$D$21,F318,Lister!$D$7:$D$13)-Q318)*N318/NETWORKDAYS(Lister!$D$21,Lister!$E$21,Lister!$D$7:$D$13),IF(AND(E318&lt;DATE(2020,31,1),F318&gt;DATE(2020,10,31)),(NETWORKDAYS(Lister!$D$21,Lister!$E$21,Lister!$D$7:$D$13)-Q318)*N318/NETWORKDAYS(Lister!$D$21,Lister!$E$21,Lister!$D$7:$D$13),IF(OR(AND(E318&lt;DATE(2020,10,1),F318&lt;DATE(2020,10,1)),E318&gt;DATE(2020,10,31)),0)))))),0),"")</f>
        <v/>
      </c>
      <c r="Y318" s="50" t="str">
        <f>IFERROR(MAX(IF(OR(O318="",P318="",Q318="",R318="",S318="",T318="",U318=""),"",IF(AND(MONTH(E318)=11,MONTH(F318)=11),(NETWORKDAYS(E318,F318,Lister!$D$7:$D$13)-R318)*N318/NETWORKDAYS(Lister!$D$22,Lister!$E$22,Lister!$D$7:$D$13),IF(AND(MONTH(E318)=11,F318&gt;DATE(2020,11,30)),(NETWORKDAYS(E318,Lister!$E$22,Lister!$D$7:$D$13)-R318)*N318/NETWORKDAYS(Lister!$D$22,Lister!$E$22,Lister!$D$7:$D$13),IF(AND(E318&lt;DATE(2020,11,1),MONTH(F318)=11),(NETWORKDAYS(Lister!$D$22,F318,Lister!$D$7:$D$13)-R318)*N318/NETWORKDAYS(Lister!$D$22,Lister!$E$22,Lister!$D$7:$D$13),IF(AND(E318&lt;DATE(2020,11,1),F318&gt;DATE(2020,11,30)),(NETWORKDAYS(Lister!$D$22,Lister!$E$22,Lister!$D$7:$D$13)-R318)*N318/NETWORKDAYS(Lister!$D$22,Lister!$E$22,Lister!$D$7:$D$13),IF(OR(AND(E318&lt;DATE(2020,11,1),F318&lt;DATE(2020,11,1)),E318&gt;DATE(2020,11,30)),0)))))),0),"")</f>
        <v/>
      </c>
      <c r="Z318" s="50" t="str">
        <f>IFERROR(MAX(IF(OR(O318="",P318="",Q318="",R318="",S318="",T318="",U318=""),"",IF(AND(MONTH(E318)=12,MONTH(F318)=12),(NETWORKDAYS(E318,F318,Lister!$D$7:$D$13)-S318)*N318/NETWORKDAYS(Lister!$D$23,Lister!$E$23,Lister!$D$7:$D$13),IF(AND(MONTH(E318)=12,F318&gt;DATE(2020,12,31)),(NETWORKDAYS(E318,Lister!$E$23,Lister!$D$7:$D$13)-S318)*N318/NETWORKDAYS(Lister!$D$23,Lister!$E$23,Lister!$D$7:$D$13),IF(AND(E318&lt;DATE(2020,12,1),MONTH(F318)=12),(NETWORKDAYS(Lister!$D$23,F318,Lister!$D$7:$D$13)-S318)*N318/NETWORKDAYS(Lister!$D$23,Lister!$E$23,Lister!$D$7:$D$13),IF(AND(E318&lt;DATE(2020,12,1),F318&gt;DATE(2020,12,31)),(NETWORKDAYS(Lister!$D$23,Lister!$E$23,Lister!$D$7:$D$13)-S318)*N318/NETWORKDAYS(Lister!$D$23,Lister!$E$23,Lister!$D$7:$D$13),IF(OR(AND(E318&lt;DATE(2020,12,1),F318&lt;DATE(2020,12,1)),E318&gt;DATE(2020,12,31)),0)))))),0),"")</f>
        <v/>
      </c>
      <c r="AA318" s="50" t="str">
        <f>IFERROR(MAX(IF(OR(O318="",P318="",Q318="",R318="",S318="",T318="",U318=""),"",IF(AND(MONTH(E318)=1,MONTH(F318)=1),(NETWORKDAYS(E318,F318,Lister!$D$7:$D$13)-T318)*N318/NETWORKDAYS(Lister!$D$24,Lister!$E$24,Lister!$D$7:$D$13),IF(AND(MONTH(E318)=1,F318&gt;DATE(2021,1,31)),(NETWORKDAYS(E318,Lister!$E$24,Lister!$D$7:$D$13)-T318)*N318/NETWORKDAYS(Lister!$D$24,Lister!$E$24,Lister!$D$7:$D$13),IF(AND(E318&lt;DATE(2021,1,1),MONTH(F318)=1),(NETWORKDAYS(Lister!$D$24,F318,Lister!$D$7:$D$13)-T318)*N318/NETWORKDAYS(Lister!$D$24,Lister!$E$24,Lister!$D$7:$D$13),IF(AND(E318&lt;DATE(2021,1,1),F318&gt;DATE(2021,1,31)),(NETWORKDAYS(Lister!$D$24,Lister!$E$24,Lister!$D$7:$D$13)-T318)*N318/NETWORKDAYS(Lister!$D$24,Lister!$E$24,Lister!$D$7:$D$13),IF(OR(AND(E318&lt;DATE(2021,1,1),F318&lt;DATE(2021,1,1)),E318&gt;DATE(2021,1,31)),0)))))),0),"")</f>
        <v/>
      </c>
      <c r="AB318" s="50" t="str">
        <f>IFERROR(MAX(IF(OR(O318="",P318="",Q318="",R318="",S318="",T318="",U318=""),"",IF(AND(MONTH(E318)=2,MONTH(F318)=2),(NETWORKDAYS(E318,F318,Lister!$D$7:$D$13)-U318)*N318/NETWORKDAYS(Lister!$D$25,Lister!$E$25,Lister!$D$7:$D$13),IF(AND(E318&lt;DATE(2021,2,1),MONTH(F318)=2),(NETWORKDAYS(Lister!$D$25,F318,Lister!$D$7:$D$13)-U318)*N318/NETWORKDAYS(Lister!$D$25,Lister!$E$25,Lister!$D$7:$D$13),IF(AND(E318&lt;DATE(2021,2,1),F318&lt;DATE(2021,2,1)),0)))),0),"")</f>
        <v/>
      </c>
      <c r="AC318" s="52" t="str">
        <f t="shared" si="23"/>
        <v/>
      </c>
    </row>
    <row r="319" spans="1:29" x14ac:dyDescent="0.35">
      <c r="A319" s="11" t="str">
        <f t="shared" si="24"/>
        <v/>
      </c>
      <c r="B319" s="33"/>
      <c r="C319" s="17"/>
      <c r="D319" s="18"/>
      <c r="E319" s="12"/>
      <c r="F319" s="12"/>
      <c r="G319" s="42" t="str">
        <f>IF(OR(E319="",F319=""),"",NETWORKDAYS(E319,F319,Lister!$D$7:$D$13))</f>
        <v/>
      </c>
      <c r="H319" s="14"/>
      <c r="I319" s="25" t="str">
        <f t="shared" si="20"/>
        <v/>
      </c>
      <c r="J319" s="47"/>
      <c r="K319" s="48"/>
      <c r="L319" s="15"/>
      <c r="M319" s="51" t="str">
        <f t="shared" si="21"/>
        <v/>
      </c>
      <c r="N319" s="49" t="str">
        <f t="shared" si="22"/>
        <v/>
      </c>
      <c r="O319" s="15"/>
      <c r="P319" s="15"/>
      <c r="Q319" s="15"/>
      <c r="R319" s="15"/>
      <c r="S319" s="15"/>
      <c r="T319" s="15"/>
      <c r="U319" s="15"/>
      <c r="V319" s="50" t="str">
        <f>IFERROR(MAX(IF(OR(O319="",P319="",Q319="",R319="",S319="",T319="",U319=""),"",IF(AND(MONTH(E319)=8,MONTH(F319)=8),(NETWORKDAYS(E319,F319,Lister!$D$7:$D$13)-O319)*N319/NETWORKDAYS(Lister!$D$19,Lister!$E$19,Lister!$D$7:$D$13),IF(AND(MONTH(E319)=8,F319&gt;DATE(2020,8,31)),(NETWORKDAYS(E319,Lister!$E$19,Lister!$D$7:$D$13)-O319)*N319/NETWORKDAYS(Lister!$D$19,Lister!$E$19,Lister!$D$7:$D$13),IF(E319&gt;DATE(2020,8,31),0)))),0),"")</f>
        <v/>
      </c>
      <c r="W319" s="50" t="str">
        <f>IFERROR(MAX(IF(OR(O319="",P319="",Q319="",R319="",S319="",T319="",U319=""),"",IF(AND(MONTH(E319)=9,MONTH(F319)=9),(NETWORKDAYS(E319,F319,Lister!$D$7:$D$13)-P319)*N319/NETWORKDAYS(Lister!$D$20,Lister!$E$20,Lister!$D$7:$D$13),IF(AND(MONTH(E319)=9,F319&gt;DATE(2020,9,30)),(NETWORKDAYS(E319,Lister!$E$20,Lister!$D$7:$D$13)-P319)*N319/NETWORKDAYS(Lister!$D$20,Lister!$E$20,Lister!$D$7:$D$13),IF(AND(E319&lt;DATE(2020,9,1),MONTH(F319)=9),(NETWORKDAYS(Lister!$D$20,F319,Lister!$D$7:$D$13)-P319)*N319/NETWORKDAYS(Lister!$D$20,Lister!$E$20,Lister!$D$7:$D$13),IF(AND(E319&lt;DATE(2020,9,1),F319&gt;DATE(2020,9,30)),(NETWORKDAYS(Lister!$D$20,Lister!$E$20,Lister!$D$7:$D$13)-P319)*N319/NETWORKDAYS(Lister!$D$20,Lister!$E$20,Lister!$D$7:$D$13),IF(OR(AND(E319&lt;DATE(2020,9,1),F319&lt;DATE(2020,9,1)),E319&gt;DATE(2020,9,30)),0)))))),0),"")</f>
        <v/>
      </c>
      <c r="X319" s="50" t="str">
        <f>IFERROR(MAX(IF(OR(O319="",P319="",Q319="",R319="",S319="",T319="",U319=""),"",IF(AND(MONTH(E319)=10,MONTH(F319)=10),(NETWORKDAYS(E319,F319,Lister!$D$7:$D$13)-Q319)*N319/NETWORKDAYS(Lister!$D$21,Lister!$E$21,Lister!$D$7:$D$13),IF(AND(MONTH(E319)=10,F319&gt;DATE(2020,10,31)),(NETWORKDAYS(E319,Lister!$E$21,Lister!$D$7:$D$13)-Q319)*N319/NETWORKDAYS(Lister!$D$21,Lister!$E$21,Lister!$D$7:$D$13),IF(AND(E319&lt;DATE(2020,10,1),MONTH(F319)=10),(NETWORKDAYS(Lister!$D$21,F319,Lister!$D$7:$D$13)-Q319)*N319/NETWORKDAYS(Lister!$D$21,Lister!$E$21,Lister!$D$7:$D$13),IF(AND(E319&lt;DATE(2020,31,1),F319&gt;DATE(2020,10,31)),(NETWORKDAYS(Lister!$D$21,Lister!$E$21,Lister!$D$7:$D$13)-Q319)*N319/NETWORKDAYS(Lister!$D$21,Lister!$E$21,Lister!$D$7:$D$13),IF(OR(AND(E319&lt;DATE(2020,10,1),F319&lt;DATE(2020,10,1)),E319&gt;DATE(2020,10,31)),0)))))),0),"")</f>
        <v/>
      </c>
      <c r="Y319" s="50" t="str">
        <f>IFERROR(MAX(IF(OR(O319="",P319="",Q319="",R319="",S319="",T319="",U319=""),"",IF(AND(MONTH(E319)=11,MONTH(F319)=11),(NETWORKDAYS(E319,F319,Lister!$D$7:$D$13)-R319)*N319/NETWORKDAYS(Lister!$D$22,Lister!$E$22,Lister!$D$7:$D$13),IF(AND(MONTH(E319)=11,F319&gt;DATE(2020,11,30)),(NETWORKDAYS(E319,Lister!$E$22,Lister!$D$7:$D$13)-R319)*N319/NETWORKDAYS(Lister!$D$22,Lister!$E$22,Lister!$D$7:$D$13),IF(AND(E319&lt;DATE(2020,11,1),MONTH(F319)=11),(NETWORKDAYS(Lister!$D$22,F319,Lister!$D$7:$D$13)-R319)*N319/NETWORKDAYS(Lister!$D$22,Lister!$E$22,Lister!$D$7:$D$13),IF(AND(E319&lt;DATE(2020,11,1),F319&gt;DATE(2020,11,30)),(NETWORKDAYS(Lister!$D$22,Lister!$E$22,Lister!$D$7:$D$13)-R319)*N319/NETWORKDAYS(Lister!$D$22,Lister!$E$22,Lister!$D$7:$D$13),IF(OR(AND(E319&lt;DATE(2020,11,1),F319&lt;DATE(2020,11,1)),E319&gt;DATE(2020,11,30)),0)))))),0),"")</f>
        <v/>
      </c>
      <c r="Z319" s="50" t="str">
        <f>IFERROR(MAX(IF(OR(O319="",P319="",Q319="",R319="",S319="",T319="",U319=""),"",IF(AND(MONTH(E319)=12,MONTH(F319)=12),(NETWORKDAYS(E319,F319,Lister!$D$7:$D$13)-S319)*N319/NETWORKDAYS(Lister!$D$23,Lister!$E$23,Lister!$D$7:$D$13),IF(AND(MONTH(E319)=12,F319&gt;DATE(2020,12,31)),(NETWORKDAYS(E319,Lister!$E$23,Lister!$D$7:$D$13)-S319)*N319/NETWORKDAYS(Lister!$D$23,Lister!$E$23,Lister!$D$7:$D$13),IF(AND(E319&lt;DATE(2020,12,1),MONTH(F319)=12),(NETWORKDAYS(Lister!$D$23,F319,Lister!$D$7:$D$13)-S319)*N319/NETWORKDAYS(Lister!$D$23,Lister!$E$23,Lister!$D$7:$D$13),IF(AND(E319&lt;DATE(2020,12,1),F319&gt;DATE(2020,12,31)),(NETWORKDAYS(Lister!$D$23,Lister!$E$23,Lister!$D$7:$D$13)-S319)*N319/NETWORKDAYS(Lister!$D$23,Lister!$E$23,Lister!$D$7:$D$13),IF(OR(AND(E319&lt;DATE(2020,12,1),F319&lt;DATE(2020,12,1)),E319&gt;DATE(2020,12,31)),0)))))),0),"")</f>
        <v/>
      </c>
      <c r="AA319" s="50" t="str">
        <f>IFERROR(MAX(IF(OR(O319="",P319="",Q319="",R319="",S319="",T319="",U319=""),"",IF(AND(MONTH(E319)=1,MONTH(F319)=1),(NETWORKDAYS(E319,F319,Lister!$D$7:$D$13)-T319)*N319/NETWORKDAYS(Lister!$D$24,Lister!$E$24,Lister!$D$7:$D$13),IF(AND(MONTH(E319)=1,F319&gt;DATE(2021,1,31)),(NETWORKDAYS(E319,Lister!$E$24,Lister!$D$7:$D$13)-T319)*N319/NETWORKDAYS(Lister!$D$24,Lister!$E$24,Lister!$D$7:$D$13),IF(AND(E319&lt;DATE(2021,1,1),MONTH(F319)=1),(NETWORKDAYS(Lister!$D$24,F319,Lister!$D$7:$D$13)-T319)*N319/NETWORKDAYS(Lister!$D$24,Lister!$E$24,Lister!$D$7:$D$13),IF(AND(E319&lt;DATE(2021,1,1),F319&gt;DATE(2021,1,31)),(NETWORKDAYS(Lister!$D$24,Lister!$E$24,Lister!$D$7:$D$13)-T319)*N319/NETWORKDAYS(Lister!$D$24,Lister!$E$24,Lister!$D$7:$D$13),IF(OR(AND(E319&lt;DATE(2021,1,1),F319&lt;DATE(2021,1,1)),E319&gt;DATE(2021,1,31)),0)))))),0),"")</f>
        <v/>
      </c>
      <c r="AB319" s="50" t="str">
        <f>IFERROR(MAX(IF(OR(O319="",P319="",Q319="",R319="",S319="",T319="",U319=""),"",IF(AND(MONTH(E319)=2,MONTH(F319)=2),(NETWORKDAYS(E319,F319,Lister!$D$7:$D$13)-U319)*N319/NETWORKDAYS(Lister!$D$25,Lister!$E$25,Lister!$D$7:$D$13),IF(AND(E319&lt;DATE(2021,2,1),MONTH(F319)=2),(NETWORKDAYS(Lister!$D$25,F319,Lister!$D$7:$D$13)-U319)*N319/NETWORKDAYS(Lister!$D$25,Lister!$E$25,Lister!$D$7:$D$13),IF(AND(E319&lt;DATE(2021,2,1),F319&lt;DATE(2021,2,1)),0)))),0),"")</f>
        <v/>
      </c>
      <c r="AC319" s="52" t="str">
        <f t="shared" si="23"/>
        <v/>
      </c>
    </row>
    <row r="320" spans="1:29" x14ac:dyDescent="0.35">
      <c r="A320" s="11" t="str">
        <f t="shared" si="24"/>
        <v/>
      </c>
      <c r="B320" s="33"/>
      <c r="C320" s="17"/>
      <c r="D320" s="18"/>
      <c r="E320" s="12"/>
      <c r="F320" s="12"/>
      <c r="G320" s="42" t="str">
        <f>IF(OR(E320="",F320=""),"",NETWORKDAYS(E320,F320,Lister!$D$7:$D$13))</f>
        <v/>
      </c>
      <c r="H320" s="14"/>
      <c r="I320" s="25" t="str">
        <f t="shared" si="20"/>
        <v/>
      </c>
      <c r="J320" s="47"/>
      <c r="K320" s="48"/>
      <c r="L320" s="15"/>
      <c r="M320" s="51" t="str">
        <f t="shared" si="21"/>
        <v/>
      </c>
      <c r="N320" s="49" t="str">
        <f t="shared" si="22"/>
        <v/>
      </c>
      <c r="O320" s="15"/>
      <c r="P320" s="15"/>
      <c r="Q320" s="15"/>
      <c r="R320" s="15"/>
      <c r="S320" s="15"/>
      <c r="T320" s="15"/>
      <c r="U320" s="15"/>
      <c r="V320" s="50" t="str">
        <f>IFERROR(MAX(IF(OR(O320="",P320="",Q320="",R320="",S320="",T320="",U320=""),"",IF(AND(MONTH(E320)=8,MONTH(F320)=8),(NETWORKDAYS(E320,F320,Lister!$D$7:$D$13)-O320)*N320/NETWORKDAYS(Lister!$D$19,Lister!$E$19,Lister!$D$7:$D$13),IF(AND(MONTH(E320)=8,F320&gt;DATE(2020,8,31)),(NETWORKDAYS(E320,Lister!$E$19,Lister!$D$7:$D$13)-O320)*N320/NETWORKDAYS(Lister!$D$19,Lister!$E$19,Lister!$D$7:$D$13),IF(E320&gt;DATE(2020,8,31),0)))),0),"")</f>
        <v/>
      </c>
      <c r="W320" s="50" t="str">
        <f>IFERROR(MAX(IF(OR(O320="",P320="",Q320="",R320="",S320="",T320="",U320=""),"",IF(AND(MONTH(E320)=9,MONTH(F320)=9),(NETWORKDAYS(E320,F320,Lister!$D$7:$D$13)-P320)*N320/NETWORKDAYS(Lister!$D$20,Lister!$E$20,Lister!$D$7:$D$13),IF(AND(MONTH(E320)=9,F320&gt;DATE(2020,9,30)),(NETWORKDAYS(E320,Lister!$E$20,Lister!$D$7:$D$13)-P320)*N320/NETWORKDAYS(Lister!$D$20,Lister!$E$20,Lister!$D$7:$D$13),IF(AND(E320&lt;DATE(2020,9,1),MONTH(F320)=9),(NETWORKDAYS(Lister!$D$20,F320,Lister!$D$7:$D$13)-P320)*N320/NETWORKDAYS(Lister!$D$20,Lister!$E$20,Lister!$D$7:$D$13),IF(AND(E320&lt;DATE(2020,9,1),F320&gt;DATE(2020,9,30)),(NETWORKDAYS(Lister!$D$20,Lister!$E$20,Lister!$D$7:$D$13)-P320)*N320/NETWORKDAYS(Lister!$D$20,Lister!$E$20,Lister!$D$7:$D$13),IF(OR(AND(E320&lt;DATE(2020,9,1),F320&lt;DATE(2020,9,1)),E320&gt;DATE(2020,9,30)),0)))))),0),"")</f>
        <v/>
      </c>
      <c r="X320" s="50" t="str">
        <f>IFERROR(MAX(IF(OR(O320="",P320="",Q320="",R320="",S320="",T320="",U320=""),"",IF(AND(MONTH(E320)=10,MONTH(F320)=10),(NETWORKDAYS(E320,F320,Lister!$D$7:$D$13)-Q320)*N320/NETWORKDAYS(Lister!$D$21,Lister!$E$21,Lister!$D$7:$D$13),IF(AND(MONTH(E320)=10,F320&gt;DATE(2020,10,31)),(NETWORKDAYS(E320,Lister!$E$21,Lister!$D$7:$D$13)-Q320)*N320/NETWORKDAYS(Lister!$D$21,Lister!$E$21,Lister!$D$7:$D$13),IF(AND(E320&lt;DATE(2020,10,1),MONTH(F320)=10),(NETWORKDAYS(Lister!$D$21,F320,Lister!$D$7:$D$13)-Q320)*N320/NETWORKDAYS(Lister!$D$21,Lister!$E$21,Lister!$D$7:$D$13),IF(AND(E320&lt;DATE(2020,31,1),F320&gt;DATE(2020,10,31)),(NETWORKDAYS(Lister!$D$21,Lister!$E$21,Lister!$D$7:$D$13)-Q320)*N320/NETWORKDAYS(Lister!$D$21,Lister!$E$21,Lister!$D$7:$D$13),IF(OR(AND(E320&lt;DATE(2020,10,1),F320&lt;DATE(2020,10,1)),E320&gt;DATE(2020,10,31)),0)))))),0),"")</f>
        <v/>
      </c>
      <c r="Y320" s="50" t="str">
        <f>IFERROR(MAX(IF(OR(O320="",P320="",Q320="",R320="",S320="",T320="",U320=""),"",IF(AND(MONTH(E320)=11,MONTH(F320)=11),(NETWORKDAYS(E320,F320,Lister!$D$7:$D$13)-R320)*N320/NETWORKDAYS(Lister!$D$22,Lister!$E$22,Lister!$D$7:$D$13),IF(AND(MONTH(E320)=11,F320&gt;DATE(2020,11,30)),(NETWORKDAYS(E320,Lister!$E$22,Lister!$D$7:$D$13)-R320)*N320/NETWORKDAYS(Lister!$D$22,Lister!$E$22,Lister!$D$7:$D$13),IF(AND(E320&lt;DATE(2020,11,1),MONTH(F320)=11),(NETWORKDAYS(Lister!$D$22,F320,Lister!$D$7:$D$13)-R320)*N320/NETWORKDAYS(Lister!$D$22,Lister!$E$22,Lister!$D$7:$D$13),IF(AND(E320&lt;DATE(2020,11,1),F320&gt;DATE(2020,11,30)),(NETWORKDAYS(Lister!$D$22,Lister!$E$22,Lister!$D$7:$D$13)-R320)*N320/NETWORKDAYS(Lister!$D$22,Lister!$E$22,Lister!$D$7:$D$13),IF(OR(AND(E320&lt;DATE(2020,11,1),F320&lt;DATE(2020,11,1)),E320&gt;DATE(2020,11,30)),0)))))),0),"")</f>
        <v/>
      </c>
      <c r="Z320" s="50" t="str">
        <f>IFERROR(MAX(IF(OR(O320="",P320="",Q320="",R320="",S320="",T320="",U320=""),"",IF(AND(MONTH(E320)=12,MONTH(F320)=12),(NETWORKDAYS(E320,F320,Lister!$D$7:$D$13)-S320)*N320/NETWORKDAYS(Lister!$D$23,Lister!$E$23,Lister!$D$7:$D$13),IF(AND(MONTH(E320)=12,F320&gt;DATE(2020,12,31)),(NETWORKDAYS(E320,Lister!$E$23,Lister!$D$7:$D$13)-S320)*N320/NETWORKDAYS(Lister!$D$23,Lister!$E$23,Lister!$D$7:$D$13),IF(AND(E320&lt;DATE(2020,12,1),MONTH(F320)=12),(NETWORKDAYS(Lister!$D$23,F320,Lister!$D$7:$D$13)-S320)*N320/NETWORKDAYS(Lister!$D$23,Lister!$E$23,Lister!$D$7:$D$13),IF(AND(E320&lt;DATE(2020,12,1),F320&gt;DATE(2020,12,31)),(NETWORKDAYS(Lister!$D$23,Lister!$E$23,Lister!$D$7:$D$13)-S320)*N320/NETWORKDAYS(Lister!$D$23,Lister!$E$23,Lister!$D$7:$D$13),IF(OR(AND(E320&lt;DATE(2020,12,1),F320&lt;DATE(2020,12,1)),E320&gt;DATE(2020,12,31)),0)))))),0),"")</f>
        <v/>
      </c>
      <c r="AA320" s="50" t="str">
        <f>IFERROR(MAX(IF(OR(O320="",P320="",Q320="",R320="",S320="",T320="",U320=""),"",IF(AND(MONTH(E320)=1,MONTH(F320)=1),(NETWORKDAYS(E320,F320,Lister!$D$7:$D$13)-T320)*N320/NETWORKDAYS(Lister!$D$24,Lister!$E$24,Lister!$D$7:$D$13),IF(AND(MONTH(E320)=1,F320&gt;DATE(2021,1,31)),(NETWORKDAYS(E320,Lister!$E$24,Lister!$D$7:$D$13)-T320)*N320/NETWORKDAYS(Lister!$D$24,Lister!$E$24,Lister!$D$7:$D$13),IF(AND(E320&lt;DATE(2021,1,1),MONTH(F320)=1),(NETWORKDAYS(Lister!$D$24,F320,Lister!$D$7:$D$13)-T320)*N320/NETWORKDAYS(Lister!$D$24,Lister!$E$24,Lister!$D$7:$D$13),IF(AND(E320&lt;DATE(2021,1,1),F320&gt;DATE(2021,1,31)),(NETWORKDAYS(Lister!$D$24,Lister!$E$24,Lister!$D$7:$D$13)-T320)*N320/NETWORKDAYS(Lister!$D$24,Lister!$E$24,Lister!$D$7:$D$13),IF(OR(AND(E320&lt;DATE(2021,1,1),F320&lt;DATE(2021,1,1)),E320&gt;DATE(2021,1,31)),0)))))),0),"")</f>
        <v/>
      </c>
      <c r="AB320" s="50" t="str">
        <f>IFERROR(MAX(IF(OR(O320="",P320="",Q320="",R320="",S320="",T320="",U320=""),"",IF(AND(MONTH(E320)=2,MONTH(F320)=2),(NETWORKDAYS(E320,F320,Lister!$D$7:$D$13)-U320)*N320/NETWORKDAYS(Lister!$D$25,Lister!$E$25,Lister!$D$7:$D$13),IF(AND(E320&lt;DATE(2021,2,1),MONTH(F320)=2),(NETWORKDAYS(Lister!$D$25,F320,Lister!$D$7:$D$13)-U320)*N320/NETWORKDAYS(Lister!$D$25,Lister!$E$25,Lister!$D$7:$D$13),IF(AND(E320&lt;DATE(2021,2,1),F320&lt;DATE(2021,2,1)),0)))),0),"")</f>
        <v/>
      </c>
      <c r="AC320" s="52" t="str">
        <f t="shared" si="23"/>
        <v/>
      </c>
    </row>
    <row r="321" spans="1:29" x14ac:dyDescent="0.35">
      <c r="A321" s="11" t="str">
        <f t="shared" si="24"/>
        <v/>
      </c>
      <c r="B321" s="33"/>
      <c r="C321" s="17"/>
      <c r="D321" s="18"/>
      <c r="E321" s="12"/>
      <c r="F321" s="12"/>
      <c r="G321" s="42" t="str">
        <f>IF(OR(E321="",F321=""),"",NETWORKDAYS(E321,F321,Lister!$D$7:$D$13))</f>
        <v/>
      </c>
      <c r="H321" s="14"/>
      <c r="I321" s="25" t="str">
        <f t="shared" si="20"/>
        <v/>
      </c>
      <c r="J321" s="47"/>
      <c r="K321" s="48"/>
      <c r="L321" s="15"/>
      <c r="M321" s="51" t="str">
        <f t="shared" si="21"/>
        <v/>
      </c>
      <c r="N321" s="49" t="str">
        <f t="shared" si="22"/>
        <v/>
      </c>
      <c r="O321" s="15"/>
      <c r="P321" s="15"/>
      <c r="Q321" s="15"/>
      <c r="R321" s="15"/>
      <c r="S321" s="15"/>
      <c r="T321" s="15"/>
      <c r="U321" s="15"/>
      <c r="V321" s="50" t="str">
        <f>IFERROR(MAX(IF(OR(O321="",P321="",Q321="",R321="",S321="",T321="",U321=""),"",IF(AND(MONTH(E321)=8,MONTH(F321)=8),(NETWORKDAYS(E321,F321,Lister!$D$7:$D$13)-O321)*N321/NETWORKDAYS(Lister!$D$19,Lister!$E$19,Lister!$D$7:$D$13),IF(AND(MONTH(E321)=8,F321&gt;DATE(2020,8,31)),(NETWORKDAYS(E321,Lister!$E$19,Lister!$D$7:$D$13)-O321)*N321/NETWORKDAYS(Lister!$D$19,Lister!$E$19,Lister!$D$7:$D$13),IF(E321&gt;DATE(2020,8,31),0)))),0),"")</f>
        <v/>
      </c>
      <c r="W321" s="50" t="str">
        <f>IFERROR(MAX(IF(OR(O321="",P321="",Q321="",R321="",S321="",T321="",U321=""),"",IF(AND(MONTH(E321)=9,MONTH(F321)=9),(NETWORKDAYS(E321,F321,Lister!$D$7:$D$13)-P321)*N321/NETWORKDAYS(Lister!$D$20,Lister!$E$20,Lister!$D$7:$D$13),IF(AND(MONTH(E321)=9,F321&gt;DATE(2020,9,30)),(NETWORKDAYS(E321,Lister!$E$20,Lister!$D$7:$D$13)-P321)*N321/NETWORKDAYS(Lister!$D$20,Lister!$E$20,Lister!$D$7:$D$13),IF(AND(E321&lt;DATE(2020,9,1),MONTH(F321)=9),(NETWORKDAYS(Lister!$D$20,F321,Lister!$D$7:$D$13)-P321)*N321/NETWORKDAYS(Lister!$D$20,Lister!$E$20,Lister!$D$7:$D$13),IF(AND(E321&lt;DATE(2020,9,1),F321&gt;DATE(2020,9,30)),(NETWORKDAYS(Lister!$D$20,Lister!$E$20,Lister!$D$7:$D$13)-P321)*N321/NETWORKDAYS(Lister!$D$20,Lister!$E$20,Lister!$D$7:$D$13),IF(OR(AND(E321&lt;DATE(2020,9,1),F321&lt;DATE(2020,9,1)),E321&gt;DATE(2020,9,30)),0)))))),0),"")</f>
        <v/>
      </c>
      <c r="X321" s="50" t="str">
        <f>IFERROR(MAX(IF(OR(O321="",P321="",Q321="",R321="",S321="",T321="",U321=""),"",IF(AND(MONTH(E321)=10,MONTH(F321)=10),(NETWORKDAYS(E321,F321,Lister!$D$7:$D$13)-Q321)*N321/NETWORKDAYS(Lister!$D$21,Lister!$E$21,Lister!$D$7:$D$13),IF(AND(MONTH(E321)=10,F321&gt;DATE(2020,10,31)),(NETWORKDAYS(E321,Lister!$E$21,Lister!$D$7:$D$13)-Q321)*N321/NETWORKDAYS(Lister!$D$21,Lister!$E$21,Lister!$D$7:$D$13),IF(AND(E321&lt;DATE(2020,10,1),MONTH(F321)=10),(NETWORKDAYS(Lister!$D$21,F321,Lister!$D$7:$D$13)-Q321)*N321/NETWORKDAYS(Lister!$D$21,Lister!$E$21,Lister!$D$7:$D$13),IF(AND(E321&lt;DATE(2020,31,1),F321&gt;DATE(2020,10,31)),(NETWORKDAYS(Lister!$D$21,Lister!$E$21,Lister!$D$7:$D$13)-Q321)*N321/NETWORKDAYS(Lister!$D$21,Lister!$E$21,Lister!$D$7:$D$13),IF(OR(AND(E321&lt;DATE(2020,10,1),F321&lt;DATE(2020,10,1)),E321&gt;DATE(2020,10,31)),0)))))),0),"")</f>
        <v/>
      </c>
      <c r="Y321" s="50" t="str">
        <f>IFERROR(MAX(IF(OR(O321="",P321="",Q321="",R321="",S321="",T321="",U321=""),"",IF(AND(MONTH(E321)=11,MONTH(F321)=11),(NETWORKDAYS(E321,F321,Lister!$D$7:$D$13)-R321)*N321/NETWORKDAYS(Lister!$D$22,Lister!$E$22,Lister!$D$7:$D$13),IF(AND(MONTH(E321)=11,F321&gt;DATE(2020,11,30)),(NETWORKDAYS(E321,Lister!$E$22,Lister!$D$7:$D$13)-R321)*N321/NETWORKDAYS(Lister!$D$22,Lister!$E$22,Lister!$D$7:$D$13),IF(AND(E321&lt;DATE(2020,11,1),MONTH(F321)=11),(NETWORKDAYS(Lister!$D$22,F321,Lister!$D$7:$D$13)-R321)*N321/NETWORKDAYS(Lister!$D$22,Lister!$E$22,Lister!$D$7:$D$13),IF(AND(E321&lt;DATE(2020,11,1),F321&gt;DATE(2020,11,30)),(NETWORKDAYS(Lister!$D$22,Lister!$E$22,Lister!$D$7:$D$13)-R321)*N321/NETWORKDAYS(Lister!$D$22,Lister!$E$22,Lister!$D$7:$D$13),IF(OR(AND(E321&lt;DATE(2020,11,1),F321&lt;DATE(2020,11,1)),E321&gt;DATE(2020,11,30)),0)))))),0),"")</f>
        <v/>
      </c>
      <c r="Z321" s="50" t="str">
        <f>IFERROR(MAX(IF(OR(O321="",P321="",Q321="",R321="",S321="",T321="",U321=""),"",IF(AND(MONTH(E321)=12,MONTH(F321)=12),(NETWORKDAYS(E321,F321,Lister!$D$7:$D$13)-S321)*N321/NETWORKDAYS(Lister!$D$23,Lister!$E$23,Lister!$D$7:$D$13),IF(AND(MONTH(E321)=12,F321&gt;DATE(2020,12,31)),(NETWORKDAYS(E321,Lister!$E$23,Lister!$D$7:$D$13)-S321)*N321/NETWORKDAYS(Lister!$D$23,Lister!$E$23,Lister!$D$7:$D$13),IF(AND(E321&lt;DATE(2020,12,1),MONTH(F321)=12),(NETWORKDAYS(Lister!$D$23,F321,Lister!$D$7:$D$13)-S321)*N321/NETWORKDAYS(Lister!$D$23,Lister!$E$23,Lister!$D$7:$D$13),IF(AND(E321&lt;DATE(2020,12,1),F321&gt;DATE(2020,12,31)),(NETWORKDAYS(Lister!$D$23,Lister!$E$23,Lister!$D$7:$D$13)-S321)*N321/NETWORKDAYS(Lister!$D$23,Lister!$E$23,Lister!$D$7:$D$13),IF(OR(AND(E321&lt;DATE(2020,12,1),F321&lt;DATE(2020,12,1)),E321&gt;DATE(2020,12,31)),0)))))),0),"")</f>
        <v/>
      </c>
      <c r="AA321" s="50" t="str">
        <f>IFERROR(MAX(IF(OR(O321="",P321="",Q321="",R321="",S321="",T321="",U321=""),"",IF(AND(MONTH(E321)=1,MONTH(F321)=1),(NETWORKDAYS(E321,F321,Lister!$D$7:$D$13)-T321)*N321/NETWORKDAYS(Lister!$D$24,Lister!$E$24,Lister!$D$7:$D$13),IF(AND(MONTH(E321)=1,F321&gt;DATE(2021,1,31)),(NETWORKDAYS(E321,Lister!$E$24,Lister!$D$7:$D$13)-T321)*N321/NETWORKDAYS(Lister!$D$24,Lister!$E$24,Lister!$D$7:$D$13),IF(AND(E321&lt;DATE(2021,1,1),MONTH(F321)=1),(NETWORKDAYS(Lister!$D$24,F321,Lister!$D$7:$D$13)-T321)*N321/NETWORKDAYS(Lister!$D$24,Lister!$E$24,Lister!$D$7:$D$13),IF(AND(E321&lt;DATE(2021,1,1),F321&gt;DATE(2021,1,31)),(NETWORKDAYS(Lister!$D$24,Lister!$E$24,Lister!$D$7:$D$13)-T321)*N321/NETWORKDAYS(Lister!$D$24,Lister!$E$24,Lister!$D$7:$D$13),IF(OR(AND(E321&lt;DATE(2021,1,1),F321&lt;DATE(2021,1,1)),E321&gt;DATE(2021,1,31)),0)))))),0),"")</f>
        <v/>
      </c>
      <c r="AB321" s="50" t="str">
        <f>IFERROR(MAX(IF(OR(O321="",P321="",Q321="",R321="",S321="",T321="",U321=""),"",IF(AND(MONTH(E321)=2,MONTH(F321)=2),(NETWORKDAYS(E321,F321,Lister!$D$7:$D$13)-U321)*N321/NETWORKDAYS(Lister!$D$25,Lister!$E$25,Lister!$D$7:$D$13),IF(AND(E321&lt;DATE(2021,2,1),MONTH(F321)=2),(NETWORKDAYS(Lister!$D$25,F321,Lister!$D$7:$D$13)-U321)*N321/NETWORKDAYS(Lister!$D$25,Lister!$E$25,Lister!$D$7:$D$13),IF(AND(E321&lt;DATE(2021,2,1),F321&lt;DATE(2021,2,1)),0)))),0),"")</f>
        <v/>
      </c>
      <c r="AC321" s="52" t="str">
        <f t="shared" si="23"/>
        <v/>
      </c>
    </row>
    <row r="322" spans="1:29" x14ac:dyDescent="0.35">
      <c r="A322" s="11" t="str">
        <f t="shared" si="24"/>
        <v/>
      </c>
      <c r="B322" s="33"/>
      <c r="C322" s="17"/>
      <c r="D322" s="18"/>
      <c r="E322" s="12"/>
      <c r="F322" s="12"/>
      <c r="G322" s="42" t="str">
        <f>IF(OR(E322="",F322=""),"",NETWORKDAYS(E322,F322,Lister!$D$7:$D$13))</f>
        <v/>
      </c>
      <c r="H322" s="14"/>
      <c r="I322" s="25" t="str">
        <f t="shared" si="20"/>
        <v/>
      </c>
      <c r="J322" s="47"/>
      <c r="K322" s="48"/>
      <c r="L322" s="15"/>
      <c r="M322" s="51" t="str">
        <f t="shared" si="21"/>
        <v/>
      </c>
      <c r="N322" s="49" t="str">
        <f t="shared" si="22"/>
        <v/>
      </c>
      <c r="O322" s="15"/>
      <c r="P322" s="15"/>
      <c r="Q322" s="15"/>
      <c r="R322" s="15"/>
      <c r="S322" s="15"/>
      <c r="T322" s="15"/>
      <c r="U322" s="15"/>
      <c r="V322" s="50" t="str">
        <f>IFERROR(MAX(IF(OR(O322="",P322="",Q322="",R322="",S322="",T322="",U322=""),"",IF(AND(MONTH(E322)=8,MONTH(F322)=8),(NETWORKDAYS(E322,F322,Lister!$D$7:$D$13)-O322)*N322/NETWORKDAYS(Lister!$D$19,Lister!$E$19,Lister!$D$7:$D$13),IF(AND(MONTH(E322)=8,F322&gt;DATE(2020,8,31)),(NETWORKDAYS(E322,Lister!$E$19,Lister!$D$7:$D$13)-O322)*N322/NETWORKDAYS(Lister!$D$19,Lister!$E$19,Lister!$D$7:$D$13),IF(E322&gt;DATE(2020,8,31),0)))),0),"")</f>
        <v/>
      </c>
      <c r="W322" s="50" t="str">
        <f>IFERROR(MAX(IF(OR(O322="",P322="",Q322="",R322="",S322="",T322="",U322=""),"",IF(AND(MONTH(E322)=9,MONTH(F322)=9),(NETWORKDAYS(E322,F322,Lister!$D$7:$D$13)-P322)*N322/NETWORKDAYS(Lister!$D$20,Lister!$E$20,Lister!$D$7:$D$13),IF(AND(MONTH(E322)=9,F322&gt;DATE(2020,9,30)),(NETWORKDAYS(E322,Lister!$E$20,Lister!$D$7:$D$13)-P322)*N322/NETWORKDAYS(Lister!$D$20,Lister!$E$20,Lister!$D$7:$D$13),IF(AND(E322&lt;DATE(2020,9,1),MONTH(F322)=9),(NETWORKDAYS(Lister!$D$20,F322,Lister!$D$7:$D$13)-P322)*N322/NETWORKDAYS(Lister!$D$20,Lister!$E$20,Lister!$D$7:$D$13),IF(AND(E322&lt;DATE(2020,9,1),F322&gt;DATE(2020,9,30)),(NETWORKDAYS(Lister!$D$20,Lister!$E$20,Lister!$D$7:$D$13)-P322)*N322/NETWORKDAYS(Lister!$D$20,Lister!$E$20,Lister!$D$7:$D$13),IF(OR(AND(E322&lt;DATE(2020,9,1),F322&lt;DATE(2020,9,1)),E322&gt;DATE(2020,9,30)),0)))))),0),"")</f>
        <v/>
      </c>
      <c r="X322" s="50" t="str">
        <f>IFERROR(MAX(IF(OR(O322="",P322="",Q322="",R322="",S322="",T322="",U322=""),"",IF(AND(MONTH(E322)=10,MONTH(F322)=10),(NETWORKDAYS(E322,F322,Lister!$D$7:$D$13)-Q322)*N322/NETWORKDAYS(Lister!$D$21,Lister!$E$21,Lister!$D$7:$D$13),IF(AND(MONTH(E322)=10,F322&gt;DATE(2020,10,31)),(NETWORKDAYS(E322,Lister!$E$21,Lister!$D$7:$D$13)-Q322)*N322/NETWORKDAYS(Lister!$D$21,Lister!$E$21,Lister!$D$7:$D$13),IF(AND(E322&lt;DATE(2020,10,1),MONTH(F322)=10),(NETWORKDAYS(Lister!$D$21,F322,Lister!$D$7:$D$13)-Q322)*N322/NETWORKDAYS(Lister!$D$21,Lister!$E$21,Lister!$D$7:$D$13),IF(AND(E322&lt;DATE(2020,31,1),F322&gt;DATE(2020,10,31)),(NETWORKDAYS(Lister!$D$21,Lister!$E$21,Lister!$D$7:$D$13)-Q322)*N322/NETWORKDAYS(Lister!$D$21,Lister!$E$21,Lister!$D$7:$D$13),IF(OR(AND(E322&lt;DATE(2020,10,1),F322&lt;DATE(2020,10,1)),E322&gt;DATE(2020,10,31)),0)))))),0),"")</f>
        <v/>
      </c>
      <c r="Y322" s="50" t="str">
        <f>IFERROR(MAX(IF(OR(O322="",P322="",Q322="",R322="",S322="",T322="",U322=""),"",IF(AND(MONTH(E322)=11,MONTH(F322)=11),(NETWORKDAYS(E322,F322,Lister!$D$7:$D$13)-R322)*N322/NETWORKDAYS(Lister!$D$22,Lister!$E$22,Lister!$D$7:$D$13),IF(AND(MONTH(E322)=11,F322&gt;DATE(2020,11,30)),(NETWORKDAYS(E322,Lister!$E$22,Lister!$D$7:$D$13)-R322)*N322/NETWORKDAYS(Lister!$D$22,Lister!$E$22,Lister!$D$7:$D$13),IF(AND(E322&lt;DATE(2020,11,1),MONTH(F322)=11),(NETWORKDAYS(Lister!$D$22,F322,Lister!$D$7:$D$13)-R322)*N322/NETWORKDAYS(Lister!$D$22,Lister!$E$22,Lister!$D$7:$D$13),IF(AND(E322&lt;DATE(2020,11,1),F322&gt;DATE(2020,11,30)),(NETWORKDAYS(Lister!$D$22,Lister!$E$22,Lister!$D$7:$D$13)-R322)*N322/NETWORKDAYS(Lister!$D$22,Lister!$E$22,Lister!$D$7:$D$13),IF(OR(AND(E322&lt;DATE(2020,11,1),F322&lt;DATE(2020,11,1)),E322&gt;DATE(2020,11,30)),0)))))),0),"")</f>
        <v/>
      </c>
      <c r="Z322" s="50" t="str">
        <f>IFERROR(MAX(IF(OR(O322="",P322="",Q322="",R322="",S322="",T322="",U322=""),"",IF(AND(MONTH(E322)=12,MONTH(F322)=12),(NETWORKDAYS(E322,F322,Lister!$D$7:$D$13)-S322)*N322/NETWORKDAYS(Lister!$D$23,Lister!$E$23,Lister!$D$7:$D$13),IF(AND(MONTH(E322)=12,F322&gt;DATE(2020,12,31)),(NETWORKDAYS(E322,Lister!$E$23,Lister!$D$7:$D$13)-S322)*N322/NETWORKDAYS(Lister!$D$23,Lister!$E$23,Lister!$D$7:$D$13),IF(AND(E322&lt;DATE(2020,12,1),MONTH(F322)=12),(NETWORKDAYS(Lister!$D$23,F322,Lister!$D$7:$D$13)-S322)*N322/NETWORKDAYS(Lister!$D$23,Lister!$E$23,Lister!$D$7:$D$13),IF(AND(E322&lt;DATE(2020,12,1),F322&gt;DATE(2020,12,31)),(NETWORKDAYS(Lister!$D$23,Lister!$E$23,Lister!$D$7:$D$13)-S322)*N322/NETWORKDAYS(Lister!$D$23,Lister!$E$23,Lister!$D$7:$D$13),IF(OR(AND(E322&lt;DATE(2020,12,1),F322&lt;DATE(2020,12,1)),E322&gt;DATE(2020,12,31)),0)))))),0),"")</f>
        <v/>
      </c>
      <c r="AA322" s="50" t="str">
        <f>IFERROR(MAX(IF(OR(O322="",P322="",Q322="",R322="",S322="",T322="",U322=""),"",IF(AND(MONTH(E322)=1,MONTH(F322)=1),(NETWORKDAYS(E322,F322,Lister!$D$7:$D$13)-T322)*N322/NETWORKDAYS(Lister!$D$24,Lister!$E$24,Lister!$D$7:$D$13),IF(AND(MONTH(E322)=1,F322&gt;DATE(2021,1,31)),(NETWORKDAYS(E322,Lister!$E$24,Lister!$D$7:$D$13)-T322)*N322/NETWORKDAYS(Lister!$D$24,Lister!$E$24,Lister!$D$7:$D$13),IF(AND(E322&lt;DATE(2021,1,1),MONTH(F322)=1),(NETWORKDAYS(Lister!$D$24,F322,Lister!$D$7:$D$13)-T322)*N322/NETWORKDAYS(Lister!$D$24,Lister!$E$24,Lister!$D$7:$D$13),IF(AND(E322&lt;DATE(2021,1,1),F322&gt;DATE(2021,1,31)),(NETWORKDAYS(Lister!$D$24,Lister!$E$24,Lister!$D$7:$D$13)-T322)*N322/NETWORKDAYS(Lister!$D$24,Lister!$E$24,Lister!$D$7:$D$13),IF(OR(AND(E322&lt;DATE(2021,1,1),F322&lt;DATE(2021,1,1)),E322&gt;DATE(2021,1,31)),0)))))),0),"")</f>
        <v/>
      </c>
      <c r="AB322" s="50" t="str">
        <f>IFERROR(MAX(IF(OR(O322="",P322="",Q322="",R322="",S322="",T322="",U322=""),"",IF(AND(MONTH(E322)=2,MONTH(F322)=2),(NETWORKDAYS(E322,F322,Lister!$D$7:$D$13)-U322)*N322/NETWORKDAYS(Lister!$D$25,Lister!$E$25,Lister!$D$7:$D$13),IF(AND(E322&lt;DATE(2021,2,1),MONTH(F322)=2),(NETWORKDAYS(Lister!$D$25,F322,Lister!$D$7:$D$13)-U322)*N322/NETWORKDAYS(Lister!$D$25,Lister!$E$25,Lister!$D$7:$D$13),IF(AND(E322&lt;DATE(2021,2,1),F322&lt;DATE(2021,2,1)),0)))),0),"")</f>
        <v/>
      </c>
      <c r="AC322" s="52" t="str">
        <f t="shared" si="23"/>
        <v/>
      </c>
    </row>
    <row r="323" spans="1:29" x14ac:dyDescent="0.35">
      <c r="A323" s="11" t="str">
        <f t="shared" si="24"/>
        <v/>
      </c>
      <c r="B323" s="33"/>
      <c r="C323" s="17"/>
      <c r="D323" s="18"/>
      <c r="E323" s="12"/>
      <c r="F323" s="12"/>
      <c r="G323" s="42" t="str">
        <f>IF(OR(E323="",F323=""),"",NETWORKDAYS(E323,F323,Lister!$D$7:$D$13))</f>
        <v/>
      </c>
      <c r="H323" s="14"/>
      <c r="I323" s="25" t="str">
        <f t="shared" si="20"/>
        <v/>
      </c>
      <c r="J323" s="47"/>
      <c r="K323" s="48"/>
      <c r="L323" s="15"/>
      <c r="M323" s="51" t="str">
        <f t="shared" si="21"/>
        <v/>
      </c>
      <c r="N323" s="49" t="str">
        <f t="shared" si="22"/>
        <v/>
      </c>
      <c r="O323" s="15"/>
      <c r="P323" s="15"/>
      <c r="Q323" s="15"/>
      <c r="R323" s="15"/>
      <c r="S323" s="15"/>
      <c r="T323" s="15"/>
      <c r="U323" s="15"/>
      <c r="V323" s="50" t="str">
        <f>IFERROR(MAX(IF(OR(O323="",P323="",Q323="",R323="",S323="",T323="",U323=""),"",IF(AND(MONTH(E323)=8,MONTH(F323)=8),(NETWORKDAYS(E323,F323,Lister!$D$7:$D$13)-O323)*N323/NETWORKDAYS(Lister!$D$19,Lister!$E$19,Lister!$D$7:$D$13),IF(AND(MONTH(E323)=8,F323&gt;DATE(2020,8,31)),(NETWORKDAYS(E323,Lister!$E$19,Lister!$D$7:$D$13)-O323)*N323/NETWORKDAYS(Lister!$D$19,Lister!$E$19,Lister!$D$7:$D$13),IF(E323&gt;DATE(2020,8,31),0)))),0),"")</f>
        <v/>
      </c>
      <c r="W323" s="50" t="str">
        <f>IFERROR(MAX(IF(OR(O323="",P323="",Q323="",R323="",S323="",T323="",U323=""),"",IF(AND(MONTH(E323)=9,MONTH(F323)=9),(NETWORKDAYS(E323,F323,Lister!$D$7:$D$13)-P323)*N323/NETWORKDAYS(Lister!$D$20,Lister!$E$20,Lister!$D$7:$D$13),IF(AND(MONTH(E323)=9,F323&gt;DATE(2020,9,30)),(NETWORKDAYS(E323,Lister!$E$20,Lister!$D$7:$D$13)-P323)*N323/NETWORKDAYS(Lister!$D$20,Lister!$E$20,Lister!$D$7:$D$13),IF(AND(E323&lt;DATE(2020,9,1),MONTH(F323)=9),(NETWORKDAYS(Lister!$D$20,F323,Lister!$D$7:$D$13)-P323)*N323/NETWORKDAYS(Lister!$D$20,Lister!$E$20,Lister!$D$7:$D$13),IF(AND(E323&lt;DATE(2020,9,1),F323&gt;DATE(2020,9,30)),(NETWORKDAYS(Lister!$D$20,Lister!$E$20,Lister!$D$7:$D$13)-P323)*N323/NETWORKDAYS(Lister!$D$20,Lister!$E$20,Lister!$D$7:$D$13),IF(OR(AND(E323&lt;DATE(2020,9,1),F323&lt;DATE(2020,9,1)),E323&gt;DATE(2020,9,30)),0)))))),0),"")</f>
        <v/>
      </c>
      <c r="X323" s="50" t="str">
        <f>IFERROR(MAX(IF(OR(O323="",P323="",Q323="",R323="",S323="",T323="",U323=""),"",IF(AND(MONTH(E323)=10,MONTH(F323)=10),(NETWORKDAYS(E323,F323,Lister!$D$7:$D$13)-Q323)*N323/NETWORKDAYS(Lister!$D$21,Lister!$E$21,Lister!$D$7:$D$13),IF(AND(MONTH(E323)=10,F323&gt;DATE(2020,10,31)),(NETWORKDAYS(E323,Lister!$E$21,Lister!$D$7:$D$13)-Q323)*N323/NETWORKDAYS(Lister!$D$21,Lister!$E$21,Lister!$D$7:$D$13),IF(AND(E323&lt;DATE(2020,10,1),MONTH(F323)=10),(NETWORKDAYS(Lister!$D$21,F323,Lister!$D$7:$D$13)-Q323)*N323/NETWORKDAYS(Lister!$D$21,Lister!$E$21,Lister!$D$7:$D$13),IF(AND(E323&lt;DATE(2020,31,1),F323&gt;DATE(2020,10,31)),(NETWORKDAYS(Lister!$D$21,Lister!$E$21,Lister!$D$7:$D$13)-Q323)*N323/NETWORKDAYS(Lister!$D$21,Lister!$E$21,Lister!$D$7:$D$13),IF(OR(AND(E323&lt;DATE(2020,10,1),F323&lt;DATE(2020,10,1)),E323&gt;DATE(2020,10,31)),0)))))),0),"")</f>
        <v/>
      </c>
      <c r="Y323" s="50" t="str">
        <f>IFERROR(MAX(IF(OR(O323="",P323="",Q323="",R323="",S323="",T323="",U323=""),"",IF(AND(MONTH(E323)=11,MONTH(F323)=11),(NETWORKDAYS(E323,F323,Lister!$D$7:$D$13)-R323)*N323/NETWORKDAYS(Lister!$D$22,Lister!$E$22,Lister!$D$7:$D$13),IF(AND(MONTH(E323)=11,F323&gt;DATE(2020,11,30)),(NETWORKDAYS(E323,Lister!$E$22,Lister!$D$7:$D$13)-R323)*N323/NETWORKDAYS(Lister!$D$22,Lister!$E$22,Lister!$D$7:$D$13),IF(AND(E323&lt;DATE(2020,11,1),MONTH(F323)=11),(NETWORKDAYS(Lister!$D$22,F323,Lister!$D$7:$D$13)-R323)*N323/NETWORKDAYS(Lister!$D$22,Lister!$E$22,Lister!$D$7:$D$13),IF(AND(E323&lt;DATE(2020,11,1),F323&gt;DATE(2020,11,30)),(NETWORKDAYS(Lister!$D$22,Lister!$E$22,Lister!$D$7:$D$13)-R323)*N323/NETWORKDAYS(Lister!$D$22,Lister!$E$22,Lister!$D$7:$D$13),IF(OR(AND(E323&lt;DATE(2020,11,1),F323&lt;DATE(2020,11,1)),E323&gt;DATE(2020,11,30)),0)))))),0),"")</f>
        <v/>
      </c>
      <c r="Z323" s="50" t="str">
        <f>IFERROR(MAX(IF(OR(O323="",P323="",Q323="",R323="",S323="",T323="",U323=""),"",IF(AND(MONTH(E323)=12,MONTH(F323)=12),(NETWORKDAYS(E323,F323,Lister!$D$7:$D$13)-S323)*N323/NETWORKDAYS(Lister!$D$23,Lister!$E$23,Lister!$D$7:$D$13),IF(AND(MONTH(E323)=12,F323&gt;DATE(2020,12,31)),(NETWORKDAYS(E323,Lister!$E$23,Lister!$D$7:$D$13)-S323)*N323/NETWORKDAYS(Lister!$D$23,Lister!$E$23,Lister!$D$7:$D$13),IF(AND(E323&lt;DATE(2020,12,1),MONTH(F323)=12),(NETWORKDAYS(Lister!$D$23,F323,Lister!$D$7:$D$13)-S323)*N323/NETWORKDAYS(Lister!$D$23,Lister!$E$23,Lister!$D$7:$D$13),IF(AND(E323&lt;DATE(2020,12,1),F323&gt;DATE(2020,12,31)),(NETWORKDAYS(Lister!$D$23,Lister!$E$23,Lister!$D$7:$D$13)-S323)*N323/NETWORKDAYS(Lister!$D$23,Lister!$E$23,Lister!$D$7:$D$13),IF(OR(AND(E323&lt;DATE(2020,12,1),F323&lt;DATE(2020,12,1)),E323&gt;DATE(2020,12,31)),0)))))),0),"")</f>
        <v/>
      </c>
      <c r="AA323" s="50" t="str">
        <f>IFERROR(MAX(IF(OR(O323="",P323="",Q323="",R323="",S323="",T323="",U323=""),"",IF(AND(MONTH(E323)=1,MONTH(F323)=1),(NETWORKDAYS(E323,F323,Lister!$D$7:$D$13)-T323)*N323/NETWORKDAYS(Lister!$D$24,Lister!$E$24,Lister!$D$7:$D$13),IF(AND(MONTH(E323)=1,F323&gt;DATE(2021,1,31)),(NETWORKDAYS(E323,Lister!$E$24,Lister!$D$7:$D$13)-T323)*N323/NETWORKDAYS(Lister!$D$24,Lister!$E$24,Lister!$D$7:$D$13),IF(AND(E323&lt;DATE(2021,1,1),MONTH(F323)=1),(NETWORKDAYS(Lister!$D$24,F323,Lister!$D$7:$D$13)-T323)*N323/NETWORKDAYS(Lister!$D$24,Lister!$E$24,Lister!$D$7:$D$13),IF(AND(E323&lt;DATE(2021,1,1),F323&gt;DATE(2021,1,31)),(NETWORKDAYS(Lister!$D$24,Lister!$E$24,Lister!$D$7:$D$13)-T323)*N323/NETWORKDAYS(Lister!$D$24,Lister!$E$24,Lister!$D$7:$D$13),IF(OR(AND(E323&lt;DATE(2021,1,1),F323&lt;DATE(2021,1,1)),E323&gt;DATE(2021,1,31)),0)))))),0),"")</f>
        <v/>
      </c>
      <c r="AB323" s="50" t="str">
        <f>IFERROR(MAX(IF(OR(O323="",P323="",Q323="",R323="",S323="",T323="",U323=""),"",IF(AND(MONTH(E323)=2,MONTH(F323)=2),(NETWORKDAYS(E323,F323,Lister!$D$7:$D$13)-U323)*N323/NETWORKDAYS(Lister!$D$25,Lister!$E$25,Lister!$D$7:$D$13),IF(AND(E323&lt;DATE(2021,2,1),MONTH(F323)=2),(NETWORKDAYS(Lister!$D$25,F323,Lister!$D$7:$D$13)-U323)*N323/NETWORKDAYS(Lister!$D$25,Lister!$E$25,Lister!$D$7:$D$13),IF(AND(E323&lt;DATE(2021,2,1),F323&lt;DATE(2021,2,1)),0)))),0),"")</f>
        <v/>
      </c>
      <c r="AC323" s="52" t="str">
        <f t="shared" si="23"/>
        <v/>
      </c>
    </row>
    <row r="324" spans="1:29" x14ac:dyDescent="0.35">
      <c r="A324" s="11" t="str">
        <f t="shared" si="24"/>
        <v/>
      </c>
      <c r="B324" s="33"/>
      <c r="C324" s="17"/>
      <c r="D324" s="18"/>
      <c r="E324" s="12"/>
      <c r="F324" s="12"/>
      <c r="G324" s="42" t="str">
        <f>IF(OR(E324="",F324=""),"",NETWORKDAYS(E324,F324,Lister!$D$7:$D$13))</f>
        <v/>
      </c>
      <c r="H324" s="14"/>
      <c r="I324" s="25" t="str">
        <f t="shared" si="20"/>
        <v/>
      </c>
      <c r="J324" s="47"/>
      <c r="K324" s="48"/>
      <c r="L324" s="15"/>
      <c r="M324" s="51" t="str">
        <f t="shared" si="21"/>
        <v/>
      </c>
      <c r="N324" s="49" t="str">
        <f t="shared" si="22"/>
        <v/>
      </c>
      <c r="O324" s="15"/>
      <c r="P324" s="15"/>
      <c r="Q324" s="15"/>
      <c r="R324" s="15"/>
      <c r="S324" s="15"/>
      <c r="T324" s="15"/>
      <c r="U324" s="15"/>
      <c r="V324" s="50" t="str">
        <f>IFERROR(MAX(IF(OR(O324="",P324="",Q324="",R324="",S324="",T324="",U324=""),"",IF(AND(MONTH(E324)=8,MONTH(F324)=8),(NETWORKDAYS(E324,F324,Lister!$D$7:$D$13)-O324)*N324/NETWORKDAYS(Lister!$D$19,Lister!$E$19,Lister!$D$7:$D$13),IF(AND(MONTH(E324)=8,F324&gt;DATE(2020,8,31)),(NETWORKDAYS(E324,Lister!$E$19,Lister!$D$7:$D$13)-O324)*N324/NETWORKDAYS(Lister!$D$19,Lister!$E$19,Lister!$D$7:$D$13),IF(E324&gt;DATE(2020,8,31),0)))),0),"")</f>
        <v/>
      </c>
      <c r="W324" s="50" t="str">
        <f>IFERROR(MAX(IF(OR(O324="",P324="",Q324="",R324="",S324="",T324="",U324=""),"",IF(AND(MONTH(E324)=9,MONTH(F324)=9),(NETWORKDAYS(E324,F324,Lister!$D$7:$D$13)-P324)*N324/NETWORKDAYS(Lister!$D$20,Lister!$E$20,Lister!$D$7:$D$13),IF(AND(MONTH(E324)=9,F324&gt;DATE(2020,9,30)),(NETWORKDAYS(E324,Lister!$E$20,Lister!$D$7:$D$13)-P324)*N324/NETWORKDAYS(Lister!$D$20,Lister!$E$20,Lister!$D$7:$D$13),IF(AND(E324&lt;DATE(2020,9,1),MONTH(F324)=9),(NETWORKDAYS(Lister!$D$20,F324,Lister!$D$7:$D$13)-P324)*N324/NETWORKDAYS(Lister!$D$20,Lister!$E$20,Lister!$D$7:$D$13),IF(AND(E324&lt;DATE(2020,9,1),F324&gt;DATE(2020,9,30)),(NETWORKDAYS(Lister!$D$20,Lister!$E$20,Lister!$D$7:$D$13)-P324)*N324/NETWORKDAYS(Lister!$D$20,Lister!$E$20,Lister!$D$7:$D$13),IF(OR(AND(E324&lt;DATE(2020,9,1),F324&lt;DATE(2020,9,1)),E324&gt;DATE(2020,9,30)),0)))))),0),"")</f>
        <v/>
      </c>
      <c r="X324" s="50" t="str">
        <f>IFERROR(MAX(IF(OR(O324="",P324="",Q324="",R324="",S324="",T324="",U324=""),"",IF(AND(MONTH(E324)=10,MONTH(F324)=10),(NETWORKDAYS(E324,F324,Lister!$D$7:$D$13)-Q324)*N324/NETWORKDAYS(Lister!$D$21,Lister!$E$21,Lister!$D$7:$D$13),IF(AND(MONTH(E324)=10,F324&gt;DATE(2020,10,31)),(NETWORKDAYS(E324,Lister!$E$21,Lister!$D$7:$D$13)-Q324)*N324/NETWORKDAYS(Lister!$D$21,Lister!$E$21,Lister!$D$7:$D$13),IF(AND(E324&lt;DATE(2020,10,1),MONTH(F324)=10),(NETWORKDAYS(Lister!$D$21,F324,Lister!$D$7:$D$13)-Q324)*N324/NETWORKDAYS(Lister!$D$21,Lister!$E$21,Lister!$D$7:$D$13),IF(AND(E324&lt;DATE(2020,31,1),F324&gt;DATE(2020,10,31)),(NETWORKDAYS(Lister!$D$21,Lister!$E$21,Lister!$D$7:$D$13)-Q324)*N324/NETWORKDAYS(Lister!$D$21,Lister!$E$21,Lister!$D$7:$D$13),IF(OR(AND(E324&lt;DATE(2020,10,1),F324&lt;DATE(2020,10,1)),E324&gt;DATE(2020,10,31)),0)))))),0),"")</f>
        <v/>
      </c>
      <c r="Y324" s="50" t="str">
        <f>IFERROR(MAX(IF(OR(O324="",P324="",Q324="",R324="",S324="",T324="",U324=""),"",IF(AND(MONTH(E324)=11,MONTH(F324)=11),(NETWORKDAYS(E324,F324,Lister!$D$7:$D$13)-R324)*N324/NETWORKDAYS(Lister!$D$22,Lister!$E$22,Lister!$D$7:$D$13),IF(AND(MONTH(E324)=11,F324&gt;DATE(2020,11,30)),(NETWORKDAYS(E324,Lister!$E$22,Lister!$D$7:$D$13)-R324)*N324/NETWORKDAYS(Lister!$D$22,Lister!$E$22,Lister!$D$7:$D$13),IF(AND(E324&lt;DATE(2020,11,1),MONTH(F324)=11),(NETWORKDAYS(Lister!$D$22,F324,Lister!$D$7:$D$13)-R324)*N324/NETWORKDAYS(Lister!$D$22,Lister!$E$22,Lister!$D$7:$D$13),IF(AND(E324&lt;DATE(2020,11,1),F324&gt;DATE(2020,11,30)),(NETWORKDAYS(Lister!$D$22,Lister!$E$22,Lister!$D$7:$D$13)-R324)*N324/NETWORKDAYS(Lister!$D$22,Lister!$E$22,Lister!$D$7:$D$13),IF(OR(AND(E324&lt;DATE(2020,11,1),F324&lt;DATE(2020,11,1)),E324&gt;DATE(2020,11,30)),0)))))),0),"")</f>
        <v/>
      </c>
      <c r="Z324" s="50" t="str">
        <f>IFERROR(MAX(IF(OR(O324="",P324="",Q324="",R324="",S324="",T324="",U324=""),"",IF(AND(MONTH(E324)=12,MONTH(F324)=12),(NETWORKDAYS(E324,F324,Lister!$D$7:$D$13)-S324)*N324/NETWORKDAYS(Lister!$D$23,Lister!$E$23,Lister!$D$7:$D$13),IF(AND(MONTH(E324)=12,F324&gt;DATE(2020,12,31)),(NETWORKDAYS(E324,Lister!$E$23,Lister!$D$7:$D$13)-S324)*N324/NETWORKDAYS(Lister!$D$23,Lister!$E$23,Lister!$D$7:$D$13),IF(AND(E324&lt;DATE(2020,12,1),MONTH(F324)=12),(NETWORKDAYS(Lister!$D$23,F324,Lister!$D$7:$D$13)-S324)*N324/NETWORKDAYS(Lister!$D$23,Lister!$E$23,Lister!$D$7:$D$13),IF(AND(E324&lt;DATE(2020,12,1),F324&gt;DATE(2020,12,31)),(NETWORKDAYS(Lister!$D$23,Lister!$E$23,Lister!$D$7:$D$13)-S324)*N324/NETWORKDAYS(Lister!$D$23,Lister!$E$23,Lister!$D$7:$D$13),IF(OR(AND(E324&lt;DATE(2020,12,1),F324&lt;DATE(2020,12,1)),E324&gt;DATE(2020,12,31)),0)))))),0),"")</f>
        <v/>
      </c>
      <c r="AA324" s="50" t="str">
        <f>IFERROR(MAX(IF(OR(O324="",P324="",Q324="",R324="",S324="",T324="",U324=""),"",IF(AND(MONTH(E324)=1,MONTH(F324)=1),(NETWORKDAYS(E324,F324,Lister!$D$7:$D$13)-T324)*N324/NETWORKDAYS(Lister!$D$24,Lister!$E$24,Lister!$D$7:$D$13),IF(AND(MONTH(E324)=1,F324&gt;DATE(2021,1,31)),(NETWORKDAYS(E324,Lister!$E$24,Lister!$D$7:$D$13)-T324)*N324/NETWORKDAYS(Lister!$D$24,Lister!$E$24,Lister!$D$7:$D$13),IF(AND(E324&lt;DATE(2021,1,1),MONTH(F324)=1),(NETWORKDAYS(Lister!$D$24,F324,Lister!$D$7:$D$13)-T324)*N324/NETWORKDAYS(Lister!$D$24,Lister!$E$24,Lister!$D$7:$D$13),IF(AND(E324&lt;DATE(2021,1,1),F324&gt;DATE(2021,1,31)),(NETWORKDAYS(Lister!$D$24,Lister!$E$24,Lister!$D$7:$D$13)-T324)*N324/NETWORKDAYS(Lister!$D$24,Lister!$E$24,Lister!$D$7:$D$13),IF(OR(AND(E324&lt;DATE(2021,1,1),F324&lt;DATE(2021,1,1)),E324&gt;DATE(2021,1,31)),0)))))),0),"")</f>
        <v/>
      </c>
      <c r="AB324" s="50" t="str">
        <f>IFERROR(MAX(IF(OR(O324="",P324="",Q324="",R324="",S324="",T324="",U324=""),"",IF(AND(MONTH(E324)=2,MONTH(F324)=2),(NETWORKDAYS(E324,F324,Lister!$D$7:$D$13)-U324)*N324/NETWORKDAYS(Lister!$D$25,Lister!$E$25,Lister!$D$7:$D$13),IF(AND(E324&lt;DATE(2021,2,1),MONTH(F324)=2),(NETWORKDAYS(Lister!$D$25,F324,Lister!$D$7:$D$13)-U324)*N324/NETWORKDAYS(Lister!$D$25,Lister!$E$25,Lister!$D$7:$D$13),IF(AND(E324&lt;DATE(2021,2,1),F324&lt;DATE(2021,2,1)),0)))),0),"")</f>
        <v/>
      </c>
      <c r="AC324" s="52" t="str">
        <f t="shared" si="23"/>
        <v/>
      </c>
    </row>
    <row r="325" spans="1:29" x14ac:dyDescent="0.35">
      <c r="A325" s="11" t="str">
        <f t="shared" si="24"/>
        <v/>
      </c>
      <c r="B325" s="33"/>
      <c r="C325" s="17"/>
      <c r="D325" s="18"/>
      <c r="E325" s="12"/>
      <c r="F325" s="12"/>
      <c r="G325" s="42" t="str">
        <f>IF(OR(E325="",F325=""),"",NETWORKDAYS(E325,F325,Lister!$D$7:$D$13))</f>
        <v/>
      </c>
      <c r="H325" s="14"/>
      <c r="I325" s="25" t="str">
        <f t="shared" si="20"/>
        <v/>
      </c>
      <c r="J325" s="47"/>
      <c r="K325" s="48"/>
      <c r="L325" s="15"/>
      <c r="M325" s="51" t="str">
        <f t="shared" si="21"/>
        <v/>
      </c>
      <c r="N325" s="49" t="str">
        <f t="shared" si="22"/>
        <v/>
      </c>
      <c r="O325" s="15"/>
      <c r="P325" s="15"/>
      <c r="Q325" s="15"/>
      <c r="R325" s="15"/>
      <c r="S325" s="15"/>
      <c r="T325" s="15"/>
      <c r="U325" s="15"/>
      <c r="V325" s="50" t="str">
        <f>IFERROR(MAX(IF(OR(O325="",P325="",Q325="",R325="",S325="",T325="",U325=""),"",IF(AND(MONTH(E325)=8,MONTH(F325)=8),(NETWORKDAYS(E325,F325,Lister!$D$7:$D$13)-O325)*N325/NETWORKDAYS(Lister!$D$19,Lister!$E$19,Lister!$D$7:$D$13),IF(AND(MONTH(E325)=8,F325&gt;DATE(2020,8,31)),(NETWORKDAYS(E325,Lister!$E$19,Lister!$D$7:$D$13)-O325)*N325/NETWORKDAYS(Lister!$D$19,Lister!$E$19,Lister!$D$7:$D$13),IF(E325&gt;DATE(2020,8,31),0)))),0),"")</f>
        <v/>
      </c>
      <c r="W325" s="50" t="str">
        <f>IFERROR(MAX(IF(OR(O325="",P325="",Q325="",R325="",S325="",T325="",U325=""),"",IF(AND(MONTH(E325)=9,MONTH(F325)=9),(NETWORKDAYS(E325,F325,Lister!$D$7:$D$13)-P325)*N325/NETWORKDAYS(Lister!$D$20,Lister!$E$20,Lister!$D$7:$D$13),IF(AND(MONTH(E325)=9,F325&gt;DATE(2020,9,30)),(NETWORKDAYS(E325,Lister!$E$20,Lister!$D$7:$D$13)-P325)*N325/NETWORKDAYS(Lister!$D$20,Lister!$E$20,Lister!$D$7:$D$13),IF(AND(E325&lt;DATE(2020,9,1),MONTH(F325)=9),(NETWORKDAYS(Lister!$D$20,F325,Lister!$D$7:$D$13)-P325)*N325/NETWORKDAYS(Lister!$D$20,Lister!$E$20,Lister!$D$7:$D$13),IF(AND(E325&lt;DATE(2020,9,1),F325&gt;DATE(2020,9,30)),(NETWORKDAYS(Lister!$D$20,Lister!$E$20,Lister!$D$7:$D$13)-P325)*N325/NETWORKDAYS(Lister!$D$20,Lister!$E$20,Lister!$D$7:$D$13),IF(OR(AND(E325&lt;DATE(2020,9,1),F325&lt;DATE(2020,9,1)),E325&gt;DATE(2020,9,30)),0)))))),0),"")</f>
        <v/>
      </c>
      <c r="X325" s="50" t="str">
        <f>IFERROR(MAX(IF(OR(O325="",P325="",Q325="",R325="",S325="",T325="",U325=""),"",IF(AND(MONTH(E325)=10,MONTH(F325)=10),(NETWORKDAYS(E325,F325,Lister!$D$7:$D$13)-Q325)*N325/NETWORKDAYS(Lister!$D$21,Lister!$E$21,Lister!$D$7:$D$13),IF(AND(MONTH(E325)=10,F325&gt;DATE(2020,10,31)),(NETWORKDAYS(E325,Lister!$E$21,Lister!$D$7:$D$13)-Q325)*N325/NETWORKDAYS(Lister!$D$21,Lister!$E$21,Lister!$D$7:$D$13),IF(AND(E325&lt;DATE(2020,10,1),MONTH(F325)=10),(NETWORKDAYS(Lister!$D$21,F325,Lister!$D$7:$D$13)-Q325)*N325/NETWORKDAYS(Lister!$D$21,Lister!$E$21,Lister!$D$7:$D$13),IF(AND(E325&lt;DATE(2020,31,1),F325&gt;DATE(2020,10,31)),(NETWORKDAYS(Lister!$D$21,Lister!$E$21,Lister!$D$7:$D$13)-Q325)*N325/NETWORKDAYS(Lister!$D$21,Lister!$E$21,Lister!$D$7:$D$13),IF(OR(AND(E325&lt;DATE(2020,10,1),F325&lt;DATE(2020,10,1)),E325&gt;DATE(2020,10,31)),0)))))),0),"")</f>
        <v/>
      </c>
      <c r="Y325" s="50" t="str">
        <f>IFERROR(MAX(IF(OR(O325="",P325="",Q325="",R325="",S325="",T325="",U325=""),"",IF(AND(MONTH(E325)=11,MONTH(F325)=11),(NETWORKDAYS(E325,F325,Lister!$D$7:$D$13)-R325)*N325/NETWORKDAYS(Lister!$D$22,Lister!$E$22,Lister!$D$7:$D$13),IF(AND(MONTH(E325)=11,F325&gt;DATE(2020,11,30)),(NETWORKDAYS(E325,Lister!$E$22,Lister!$D$7:$D$13)-R325)*N325/NETWORKDAYS(Lister!$D$22,Lister!$E$22,Lister!$D$7:$D$13),IF(AND(E325&lt;DATE(2020,11,1),MONTH(F325)=11),(NETWORKDAYS(Lister!$D$22,F325,Lister!$D$7:$D$13)-R325)*N325/NETWORKDAYS(Lister!$D$22,Lister!$E$22,Lister!$D$7:$D$13),IF(AND(E325&lt;DATE(2020,11,1),F325&gt;DATE(2020,11,30)),(NETWORKDAYS(Lister!$D$22,Lister!$E$22,Lister!$D$7:$D$13)-R325)*N325/NETWORKDAYS(Lister!$D$22,Lister!$E$22,Lister!$D$7:$D$13),IF(OR(AND(E325&lt;DATE(2020,11,1),F325&lt;DATE(2020,11,1)),E325&gt;DATE(2020,11,30)),0)))))),0),"")</f>
        <v/>
      </c>
      <c r="Z325" s="50" t="str">
        <f>IFERROR(MAX(IF(OR(O325="",P325="",Q325="",R325="",S325="",T325="",U325=""),"",IF(AND(MONTH(E325)=12,MONTH(F325)=12),(NETWORKDAYS(E325,F325,Lister!$D$7:$D$13)-S325)*N325/NETWORKDAYS(Lister!$D$23,Lister!$E$23,Lister!$D$7:$D$13),IF(AND(MONTH(E325)=12,F325&gt;DATE(2020,12,31)),(NETWORKDAYS(E325,Lister!$E$23,Lister!$D$7:$D$13)-S325)*N325/NETWORKDAYS(Lister!$D$23,Lister!$E$23,Lister!$D$7:$D$13),IF(AND(E325&lt;DATE(2020,12,1),MONTH(F325)=12),(NETWORKDAYS(Lister!$D$23,F325,Lister!$D$7:$D$13)-S325)*N325/NETWORKDAYS(Lister!$D$23,Lister!$E$23,Lister!$D$7:$D$13),IF(AND(E325&lt;DATE(2020,12,1),F325&gt;DATE(2020,12,31)),(NETWORKDAYS(Lister!$D$23,Lister!$E$23,Lister!$D$7:$D$13)-S325)*N325/NETWORKDAYS(Lister!$D$23,Lister!$E$23,Lister!$D$7:$D$13),IF(OR(AND(E325&lt;DATE(2020,12,1),F325&lt;DATE(2020,12,1)),E325&gt;DATE(2020,12,31)),0)))))),0),"")</f>
        <v/>
      </c>
      <c r="AA325" s="50" t="str">
        <f>IFERROR(MAX(IF(OR(O325="",P325="",Q325="",R325="",S325="",T325="",U325=""),"",IF(AND(MONTH(E325)=1,MONTH(F325)=1),(NETWORKDAYS(E325,F325,Lister!$D$7:$D$13)-T325)*N325/NETWORKDAYS(Lister!$D$24,Lister!$E$24,Lister!$D$7:$D$13),IF(AND(MONTH(E325)=1,F325&gt;DATE(2021,1,31)),(NETWORKDAYS(E325,Lister!$E$24,Lister!$D$7:$D$13)-T325)*N325/NETWORKDAYS(Lister!$D$24,Lister!$E$24,Lister!$D$7:$D$13),IF(AND(E325&lt;DATE(2021,1,1),MONTH(F325)=1),(NETWORKDAYS(Lister!$D$24,F325,Lister!$D$7:$D$13)-T325)*N325/NETWORKDAYS(Lister!$D$24,Lister!$E$24,Lister!$D$7:$D$13),IF(AND(E325&lt;DATE(2021,1,1),F325&gt;DATE(2021,1,31)),(NETWORKDAYS(Lister!$D$24,Lister!$E$24,Lister!$D$7:$D$13)-T325)*N325/NETWORKDAYS(Lister!$D$24,Lister!$E$24,Lister!$D$7:$D$13),IF(OR(AND(E325&lt;DATE(2021,1,1),F325&lt;DATE(2021,1,1)),E325&gt;DATE(2021,1,31)),0)))))),0),"")</f>
        <v/>
      </c>
      <c r="AB325" s="50" t="str">
        <f>IFERROR(MAX(IF(OR(O325="",P325="",Q325="",R325="",S325="",T325="",U325=""),"",IF(AND(MONTH(E325)=2,MONTH(F325)=2),(NETWORKDAYS(E325,F325,Lister!$D$7:$D$13)-U325)*N325/NETWORKDAYS(Lister!$D$25,Lister!$E$25,Lister!$D$7:$D$13),IF(AND(E325&lt;DATE(2021,2,1),MONTH(F325)=2),(NETWORKDAYS(Lister!$D$25,F325,Lister!$D$7:$D$13)-U325)*N325/NETWORKDAYS(Lister!$D$25,Lister!$E$25,Lister!$D$7:$D$13),IF(AND(E325&lt;DATE(2021,2,1),F325&lt;DATE(2021,2,1)),0)))),0),"")</f>
        <v/>
      </c>
      <c r="AC325" s="52" t="str">
        <f t="shared" si="23"/>
        <v/>
      </c>
    </row>
    <row r="326" spans="1:29" x14ac:dyDescent="0.35">
      <c r="A326" s="11" t="str">
        <f t="shared" si="24"/>
        <v/>
      </c>
      <c r="B326" s="33"/>
      <c r="C326" s="17"/>
      <c r="D326" s="18"/>
      <c r="E326" s="12"/>
      <c r="F326" s="12"/>
      <c r="G326" s="42" t="str">
        <f>IF(OR(E326="",F326=""),"",NETWORKDAYS(E326,F326,Lister!$D$7:$D$13))</f>
        <v/>
      </c>
      <c r="H326" s="14"/>
      <c r="I326" s="25" t="str">
        <f t="shared" si="20"/>
        <v/>
      </c>
      <c r="J326" s="47"/>
      <c r="K326" s="48"/>
      <c r="L326" s="15"/>
      <c r="M326" s="51" t="str">
        <f t="shared" si="21"/>
        <v/>
      </c>
      <c r="N326" s="49" t="str">
        <f t="shared" si="22"/>
        <v/>
      </c>
      <c r="O326" s="15"/>
      <c r="P326" s="15"/>
      <c r="Q326" s="15"/>
      <c r="R326" s="15"/>
      <c r="S326" s="15"/>
      <c r="T326" s="15"/>
      <c r="U326" s="15"/>
      <c r="V326" s="50" t="str">
        <f>IFERROR(MAX(IF(OR(O326="",P326="",Q326="",R326="",S326="",T326="",U326=""),"",IF(AND(MONTH(E326)=8,MONTH(F326)=8),(NETWORKDAYS(E326,F326,Lister!$D$7:$D$13)-O326)*N326/NETWORKDAYS(Lister!$D$19,Lister!$E$19,Lister!$D$7:$D$13),IF(AND(MONTH(E326)=8,F326&gt;DATE(2020,8,31)),(NETWORKDAYS(E326,Lister!$E$19,Lister!$D$7:$D$13)-O326)*N326/NETWORKDAYS(Lister!$D$19,Lister!$E$19,Lister!$D$7:$D$13),IF(E326&gt;DATE(2020,8,31),0)))),0),"")</f>
        <v/>
      </c>
      <c r="W326" s="50" t="str">
        <f>IFERROR(MAX(IF(OR(O326="",P326="",Q326="",R326="",S326="",T326="",U326=""),"",IF(AND(MONTH(E326)=9,MONTH(F326)=9),(NETWORKDAYS(E326,F326,Lister!$D$7:$D$13)-P326)*N326/NETWORKDAYS(Lister!$D$20,Lister!$E$20,Lister!$D$7:$D$13),IF(AND(MONTH(E326)=9,F326&gt;DATE(2020,9,30)),(NETWORKDAYS(E326,Lister!$E$20,Lister!$D$7:$D$13)-P326)*N326/NETWORKDAYS(Lister!$D$20,Lister!$E$20,Lister!$D$7:$D$13),IF(AND(E326&lt;DATE(2020,9,1),MONTH(F326)=9),(NETWORKDAYS(Lister!$D$20,F326,Lister!$D$7:$D$13)-P326)*N326/NETWORKDAYS(Lister!$D$20,Lister!$E$20,Lister!$D$7:$D$13),IF(AND(E326&lt;DATE(2020,9,1),F326&gt;DATE(2020,9,30)),(NETWORKDAYS(Lister!$D$20,Lister!$E$20,Lister!$D$7:$D$13)-P326)*N326/NETWORKDAYS(Lister!$D$20,Lister!$E$20,Lister!$D$7:$D$13),IF(OR(AND(E326&lt;DATE(2020,9,1),F326&lt;DATE(2020,9,1)),E326&gt;DATE(2020,9,30)),0)))))),0),"")</f>
        <v/>
      </c>
      <c r="X326" s="50" t="str">
        <f>IFERROR(MAX(IF(OR(O326="",P326="",Q326="",R326="",S326="",T326="",U326=""),"",IF(AND(MONTH(E326)=10,MONTH(F326)=10),(NETWORKDAYS(E326,F326,Lister!$D$7:$D$13)-Q326)*N326/NETWORKDAYS(Lister!$D$21,Lister!$E$21,Lister!$D$7:$D$13),IF(AND(MONTH(E326)=10,F326&gt;DATE(2020,10,31)),(NETWORKDAYS(E326,Lister!$E$21,Lister!$D$7:$D$13)-Q326)*N326/NETWORKDAYS(Lister!$D$21,Lister!$E$21,Lister!$D$7:$D$13),IF(AND(E326&lt;DATE(2020,10,1),MONTH(F326)=10),(NETWORKDAYS(Lister!$D$21,F326,Lister!$D$7:$D$13)-Q326)*N326/NETWORKDAYS(Lister!$D$21,Lister!$E$21,Lister!$D$7:$D$13),IF(AND(E326&lt;DATE(2020,31,1),F326&gt;DATE(2020,10,31)),(NETWORKDAYS(Lister!$D$21,Lister!$E$21,Lister!$D$7:$D$13)-Q326)*N326/NETWORKDAYS(Lister!$D$21,Lister!$E$21,Lister!$D$7:$D$13),IF(OR(AND(E326&lt;DATE(2020,10,1),F326&lt;DATE(2020,10,1)),E326&gt;DATE(2020,10,31)),0)))))),0),"")</f>
        <v/>
      </c>
      <c r="Y326" s="50" t="str">
        <f>IFERROR(MAX(IF(OR(O326="",P326="",Q326="",R326="",S326="",T326="",U326=""),"",IF(AND(MONTH(E326)=11,MONTH(F326)=11),(NETWORKDAYS(E326,F326,Lister!$D$7:$D$13)-R326)*N326/NETWORKDAYS(Lister!$D$22,Lister!$E$22,Lister!$D$7:$D$13),IF(AND(MONTH(E326)=11,F326&gt;DATE(2020,11,30)),(NETWORKDAYS(E326,Lister!$E$22,Lister!$D$7:$D$13)-R326)*N326/NETWORKDAYS(Lister!$D$22,Lister!$E$22,Lister!$D$7:$D$13),IF(AND(E326&lt;DATE(2020,11,1),MONTH(F326)=11),(NETWORKDAYS(Lister!$D$22,F326,Lister!$D$7:$D$13)-R326)*N326/NETWORKDAYS(Lister!$D$22,Lister!$E$22,Lister!$D$7:$D$13),IF(AND(E326&lt;DATE(2020,11,1),F326&gt;DATE(2020,11,30)),(NETWORKDAYS(Lister!$D$22,Lister!$E$22,Lister!$D$7:$D$13)-R326)*N326/NETWORKDAYS(Lister!$D$22,Lister!$E$22,Lister!$D$7:$D$13),IF(OR(AND(E326&lt;DATE(2020,11,1),F326&lt;DATE(2020,11,1)),E326&gt;DATE(2020,11,30)),0)))))),0),"")</f>
        <v/>
      </c>
      <c r="Z326" s="50" t="str">
        <f>IFERROR(MAX(IF(OR(O326="",P326="",Q326="",R326="",S326="",T326="",U326=""),"",IF(AND(MONTH(E326)=12,MONTH(F326)=12),(NETWORKDAYS(E326,F326,Lister!$D$7:$D$13)-S326)*N326/NETWORKDAYS(Lister!$D$23,Lister!$E$23,Lister!$D$7:$D$13),IF(AND(MONTH(E326)=12,F326&gt;DATE(2020,12,31)),(NETWORKDAYS(E326,Lister!$E$23,Lister!$D$7:$D$13)-S326)*N326/NETWORKDAYS(Lister!$D$23,Lister!$E$23,Lister!$D$7:$D$13),IF(AND(E326&lt;DATE(2020,12,1),MONTH(F326)=12),(NETWORKDAYS(Lister!$D$23,F326,Lister!$D$7:$D$13)-S326)*N326/NETWORKDAYS(Lister!$D$23,Lister!$E$23,Lister!$D$7:$D$13),IF(AND(E326&lt;DATE(2020,12,1),F326&gt;DATE(2020,12,31)),(NETWORKDAYS(Lister!$D$23,Lister!$E$23,Lister!$D$7:$D$13)-S326)*N326/NETWORKDAYS(Lister!$D$23,Lister!$E$23,Lister!$D$7:$D$13),IF(OR(AND(E326&lt;DATE(2020,12,1),F326&lt;DATE(2020,12,1)),E326&gt;DATE(2020,12,31)),0)))))),0),"")</f>
        <v/>
      </c>
      <c r="AA326" s="50" t="str">
        <f>IFERROR(MAX(IF(OR(O326="",P326="",Q326="",R326="",S326="",T326="",U326=""),"",IF(AND(MONTH(E326)=1,MONTH(F326)=1),(NETWORKDAYS(E326,F326,Lister!$D$7:$D$13)-T326)*N326/NETWORKDAYS(Lister!$D$24,Lister!$E$24,Lister!$D$7:$D$13),IF(AND(MONTH(E326)=1,F326&gt;DATE(2021,1,31)),(NETWORKDAYS(E326,Lister!$E$24,Lister!$D$7:$D$13)-T326)*N326/NETWORKDAYS(Lister!$D$24,Lister!$E$24,Lister!$D$7:$D$13),IF(AND(E326&lt;DATE(2021,1,1),MONTH(F326)=1),(NETWORKDAYS(Lister!$D$24,F326,Lister!$D$7:$D$13)-T326)*N326/NETWORKDAYS(Lister!$D$24,Lister!$E$24,Lister!$D$7:$D$13),IF(AND(E326&lt;DATE(2021,1,1),F326&gt;DATE(2021,1,31)),(NETWORKDAYS(Lister!$D$24,Lister!$E$24,Lister!$D$7:$D$13)-T326)*N326/NETWORKDAYS(Lister!$D$24,Lister!$E$24,Lister!$D$7:$D$13),IF(OR(AND(E326&lt;DATE(2021,1,1),F326&lt;DATE(2021,1,1)),E326&gt;DATE(2021,1,31)),0)))))),0),"")</f>
        <v/>
      </c>
      <c r="AB326" s="50" t="str">
        <f>IFERROR(MAX(IF(OR(O326="",P326="",Q326="",R326="",S326="",T326="",U326=""),"",IF(AND(MONTH(E326)=2,MONTH(F326)=2),(NETWORKDAYS(E326,F326,Lister!$D$7:$D$13)-U326)*N326/NETWORKDAYS(Lister!$D$25,Lister!$E$25,Lister!$D$7:$D$13),IF(AND(E326&lt;DATE(2021,2,1),MONTH(F326)=2),(NETWORKDAYS(Lister!$D$25,F326,Lister!$D$7:$D$13)-U326)*N326/NETWORKDAYS(Lister!$D$25,Lister!$E$25,Lister!$D$7:$D$13),IF(AND(E326&lt;DATE(2021,2,1),F326&lt;DATE(2021,2,1)),0)))),0),"")</f>
        <v/>
      </c>
      <c r="AC326" s="52" t="str">
        <f t="shared" si="23"/>
        <v/>
      </c>
    </row>
    <row r="327" spans="1:29" x14ac:dyDescent="0.35">
      <c r="A327" s="11" t="str">
        <f t="shared" si="24"/>
        <v/>
      </c>
      <c r="B327" s="33"/>
      <c r="C327" s="17"/>
      <c r="D327" s="18"/>
      <c r="E327" s="12"/>
      <c r="F327" s="12"/>
      <c r="G327" s="42" t="str">
        <f>IF(OR(E327="",F327=""),"",NETWORKDAYS(E327,F327,Lister!$D$7:$D$13))</f>
        <v/>
      </c>
      <c r="H327" s="14"/>
      <c r="I327" s="25" t="str">
        <f t="shared" si="20"/>
        <v/>
      </c>
      <c r="J327" s="47"/>
      <c r="K327" s="48"/>
      <c r="L327" s="15"/>
      <c r="M327" s="51" t="str">
        <f t="shared" si="21"/>
        <v/>
      </c>
      <c r="N327" s="49" t="str">
        <f t="shared" si="22"/>
        <v/>
      </c>
      <c r="O327" s="15"/>
      <c r="P327" s="15"/>
      <c r="Q327" s="15"/>
      <c r="R327" s="15"/>
      <c r="S327" s="15"/>
      <c r="T327" s="15"/>
      <c r="U327" s="15"/>
      <c r="V327" s="50" t="str">
        <f>IFERROR(MAX(IF(OR(O327="",P327="",Q327="",R327="",S327="",T327="",U327=""),"",IF(AND(MONTH(E327)=8,MONTH(F327)=8),(NETWORKDAYS(E327,F327,Lister!$D$7:$D$13)-O327)*N327/NETWORKDAYS(Lister!$D$19,Lister!$E$19,Lister!$D$7:$D$13),IF(AND(MONTH(E327)=8,F327&gt;DATE(2020,8,31)),(NETWORKDAYS(E327,Lister!$E$19,Lister!$D$7:$D$13)-O327)*N327/NETWORKDAYS(Lister!$D$19,Lister!$E$19,Lister!$D$7:$D$13),IF(E327&gt;DATE(2020,8,31),0)))),0),"")</f>
        <v/>
      </c>
      <c r="W327" s="50" t="str">
        <f>IFERROR(MAX(IF(OR(O327="",P327="",Q327="",R327="",S327="",T327="",U327=""),"",IF(AND(MONTH(E327)=9,MONTH(F327)=9),(NETWORKDAYS(E327,F327,Lister!$D$7:$D$13)-P327)*N327/NETWORKDAYS(Lister!$D$20,Lister!$E$20,Lister!$D$7:$D$13),IF(AND(MONTH(E327)=9,F327&gt;DATE(2020,9,30)),(NETWORKDAYS(E327,Lister!$E$20,Lister!$D$7:$D$13)-P327)*N327/NETWORKDAYS(Lister!$D$20,Lister!$E$20,Lister!$D$7:$D$13),IF(AND(E327&lt;DATE(2020,9,1),MONTH(F327)=9),(NETWORKDAYS(Lister!$D$20,F327,Lister!$D$7:$D$13)-P327)*N327/NETWORKDAYS(Lister!$D$20,Lister!$E$20,Lister!$D$7:$D$13),IF(AND(E327&lt;DATE(2020,9,1),F327&gt;DATE(2020,9,30)),(NETWORKDAYS(Lister!$D$20,Lister!$E$20,Lister!$D$7:$D$13)-P327)*N327/NETWORKDAYS(Lister!$D$20,Lister!$E$20,Lister!$D$7:$D$13),IF(OR(AND(E327&lt;DATE(2020,9,1),F327&lt;DATE(2020,9,1)),E327&gt;DATE(2020,9,30)),0)))))),0),"")</f>
        <v/>
      </c>
      <c r="X327" s="50" t="str">
        <f>IFERROR(MAX(IF(OR(O327="",P327="",Q327="",R327="",S327="",T327="",U327=""),"",IF(AND(MONTH(E327)=10,MONTH(F327)=10),(NETWORKDAYS(E327,F327,Lister!$D$7:$D$13)-Q327)*N327/NETWORKDAYS(Lister!$D$21,Lister!$E$21,Lister!$D$7:$D$13),IF(AND(MONTH(E327)=10,F327&gt;DATE(2020,10,31)),(NETWORKDAYS(E327,Lister!$E$21,Lister!$D$7:$D$13)-Q327)*N327/NETWORKDAYS(Lister!$D$21,Lister!$E$21,Lister!$D$7:$D$13),IF(AND(E327&lt;DATE(2020,10,1),MONTH(F327)=10),(NETWORKDAYS(Lister!$D$21,F327,Lister!$D$7:$D$13)-Q327)*N327/NETWORKDAYS(Lister!$D$21,Lister!$E$21,Lister!$D$7:$D$13),IF(AND(E327&lt;DATE(2020,31,1),F327&gt;DATE(2020,10,31)),(NETWORKDAYS(Lister!$D$21,Lister!$E$21,Lister!$D$7:$D$13)-Q327)*N327/NETWORKDAYS(Lister!$D$21,Lister!$E$21,Lister!$D$7:$D$13),IF(OR(AND(E327&lt;DATE(2020,10,1),F327&lt;DATE(2020,10,1)),E327&gt;DATE(2020,10,31)),0)))))),0),"")</f>
        <v/>
      </c>
      <c r="Y327" s="50" t="str">
        <f>IFERROR(MAX(IF(OR(O327="",P327="",Q327="",R327="",S327="",T327="",U327=""),"",IF(AND(MONTH(E327)=11,MONTH(F327)=11),(NETWORKDAYS(E327,F327,Lister!$D$7:$D$13)-R327)*N327/NETWORKDAYS(Lister!$D$22,Lister!$E$22,Lister!$D$7:$D$13),IF(AND(MONTH(E327)=11,F327&gt;DATE(2020,11,30)),(NETWORKDAYS(E327,Lister!$E$22,Lister!$D$7:$D$13)-R327)*N327/NETWORKDAYS(Lister!$D$22,Lister!$E$22,Lister!$D$7:$D$13),IF(AND(E327&lt;DATE(2020,11,1),MONTH(F327)=11),(NETWORKDAYS(Lister!$D$22,F327,Lister!$D$7:$D$13)-R327)*N327/NETWORKDAYS(Lister!$D$22,Lister!$E$22,Lister!$D$7:$D$13),IF(AND(E327&lt;DATE(2020,11,1),F327&gt;DATE(2020,11,30)),(NETWORKDAYS(Lister!$D$22,Lister!$E$22,Lister!$D$7:$D$13)-R327)*N327/NETWORKDAYS(Lister!$D$22,Lister!$E$22,Lister!$D$7:$D$13),IF(OR(AND(E327&lt;DATE(2020,11,1),F327&lt;DATE(2020,11,1)),E327&gt;DATE(2020,11,30)),0)))))),0),"")</f>
        <v/>
      </c>
      <c r="Z327" s="50" t="str">
        <f>IFERROR(MAX(IF(OR(O327="",P327="",Q327="",R327="",S327="",T327="",U327=""),"",IF(AND(MONTH(E327)=12,MONTH(F327)=12),(NETWORKDAYS(E327,F327,Lister!$D$7:$D$13)-S327)*N327/NETWORKDAYS(Lister!$D$23,Lister!$E$23,Lister!$D$7:$D$13),IF(AND(MONTH(E327)=12,F327&gt;DATE(2020,12,31)),(NETWORKDAYS(E327,Lister!$E$23,Lister!$D$7:$D$13)-S327)*N327/NETWORKDAYS(Lister!$D$23,Lister!$E$23,Lister!$D$7:$D$13),IF(AND(E327&lt;DATE(2020,12,1),MONTH(F327)=12),(NETWORKDAYS(Lister!$D$23,F327,Lister!$D$7:$D$13)-S327)*N327/NETWORKDAYS(Lister!$D$23,Lister!$E$23,Lister!$D$7:$D$13),IF(AND(E327&lt;DATE(2020,12,1),F327&gt;DATE(2020,12,31)),(NETWORKDAYS(Lister!$D$23,Lister!$E$23,Lister!$D$7:$D$13)-S327)*N327/NETWORKDAYS(Lister!$D$23,Lister!$E$23,Lister!$D$7:$D$13),IF(OR(AND(E327&lt;DATE(2020,12,1),F327&lt;DATE(2020,12,1)),E327&gt;DATE(2020,12,31)),0)))))),0),"")</f>
        <v/>
      </c>
      <c r="AA327" s="50" t="str">
        <f>IFERROR(MAX(IF(OR(O327="",P327="",Q327="",R327="",S327="",T327="",U327=""),"",IF(AND(MONTH(E327)=1,MONTH(F327)=1),(NETWORKDAYS(E327,F327,Lister!$D$7:$D$13)-T327)*N327/NETWORKDAYS(Lister!$D$24,Lister!$E$24,Lister!$D$7:$D$13),IF(AND(MONTH(E327)=1,F327&gt;DATE(2021,1,31)),(NETWORKDAYS(E327,Lister!$E$24,Lister!$D$7:$D$13)-T327)*N327/NETWORKDAYS(Lister!$D$24,Lister!$E$24,Lister!$D$7:$D$13),IF(AND(E327&lt;DATE(2021,1,1),MONTH(F327)=1),(NETWORKDAYS(Lister!$D$24,F327,Lister!$D$7:$D$13)-T327)*N327/NETWORKDAYS(Lister!$D$24,Lister!$E$24,Lister!$D$7:$D$13),IF(AND(E327&lt;DATE(2021,1,1),F327&gt;DATE(2021,1,31)),(NETWORKDAYS(Lister!$D$24,Lister!$E$24,Lister!$D$7:$D$13)-T327)*N327/NETWORKDAYS(Lister!$D$24,Lister!$E$24,Lister!$D$7:$D$13),IF(OR(AND(E327&lt;DATE(2021,1,1),F327&lt;DATE(2021,1,1)),E327&gt;DATE(2021,1,31)),0)))))),0),"")</f>
        <v/>
      </c>
      <c r="AB327" s="50" t="str">
        <f>IFERROR(MAX(IF(OR(O327="",P327="",Q327="",R327="",S327="",T327="",U327=""),"",IF(AND(MONTH(E327)=2,MONTH(F327)=2),(NETWORKDAYS(E327,F327,Lister!$D$7:$D$13)-U327)*N327/NETWORKDAYS(Lister!$D$25,Lister!$E$25,Lister!$D$7:$D$13),IF(AND(E327&lt;DATE(2021,2,1),MONTH(F327)=2),(NETWORKDAYS(Lister!$D$25,F327,Lister!$D$7:$D$13)-U327)*N327/NETWORKDAYS(Lister!$D$25,Lister!$E$25,Lister!$D$7:$D$13),IF(AND(E327&lt;DATE(2021,2,1),F327&lt;DATE(2021,2,1)),0)))),0),"")</f>
        <v/>
      </c>
      <c r="AC327" s="52" t="str">
        <f t="shared" si="23"/>
        <v/>
      </c>
    </row>
    <row r="328" spans="1:29" x14ac:dyDescent="0.35">
      <c r="A328" s="11" t="str">
        <f t="shared" si="24"/>
        <v/>
      </c>
      <c r="B328" s="33"/>
      <c r="C328" s="17"/>
      <c r="D328" s="18"/>
      <c r="E328" s="12"/>
      <c r="F328" s="12"/>
      <c r="G328" s="42" t="str">
        <f>IF(OR(E328="",F328=""),"",NETWORKDAYS(E328,F328,Lister!$D$7:$D$13))</f>
        <v/>
      </c>
      <c r="H328" s="14"/>
      <c r="I328" s="25" t="str">
        <f t="shared" si="20"/>
        <v/>
      </c>
      <c r="J328" s="47"/>
      <c r="K328" s="48"/>
      <c r="L328" s="15"/>
      <c r="M328" s="51" t="str">
        <f t="shared" si="21"/>
        <v/>
      </c>
      <c r="N328" s="49" t="str">
        <f t="shared" si="22"/>
        <v/>
      </c>
      <c r="O328" s="15"/>
      <c r="P328" s="15"/>
      <c r="Q328" s="15"/>
      <c r="R328" s="15"/>
      <c r="S328" s="15"/>
      <c r="T328" s="15"/>
      <c r="U328" s="15"/>
      <c r="V328" s="50" t="str">
        <f>IFERROR(MAX(IF(OR(O328="",P328="",Q328="",R328="",S328="",T328="",U328=""),"",IF(AND(MONTH(E328)=8,MONTH(F328)=8),(NETWORKDAYS(E328,F328,Lister!$D$7:$D$13)-O328)*N328/NETWORKDAYS(Lister!$D$19,Lister!$E$19,Lister!$D$7:$D$13),IF(AND(MONTH(E328)=8,F328&gt;DATE(2020,8,31)),(NETWORKDAYS(E328,Lister!$E$19,Lister!$D$7:$D$13)-O328)*N328/NETWORKDAYS(Lister!$D$19,Lister!$E$19,Lister!$D$7:$D$13),IF(E328&gt;DATE(2020,8,31),0)))),0),"")</f>
        <v/>
      </c>
      <c r="W328" s="50" t="str">
        <f>IFERROR(MAX(IF(OR(O328="",P328="",Q328="",R328="",S328="",T328="",U328=""),"",IF(AND(MONTH(E328)=9,MONTH(F328)=9),(NETWORKDAYS(E328,F328,Lister!$D$7:$D$13)-P328)*N328/NETWORKDAYS(Lister!$D$20,Lister!$E$20,Lister!$D$7:$D$13),IF(AND(MONTH(E328)=9,F328&gt;DATE(2020,9,30)),(NETWORKDAYS(E328,Lister!$E$20,Lister!$D$7:$D$13)-P328)*N328/NETWORKDAYS(Lister!$D$20,Lister!$E$20,Lister!$D$7:$D$13),IF(AND(E328&lt;DATE(2020,9,1),MONTH(F328)=9),(NETWORKDAYS(Lister!$D$20,F328,Lister!$D$7:$D$13)-P328)*N328/NETWORKDAYS(Lister!$D$20,Lister!$E$20,Lister!$D$7:$D$13),IF(AND(E328&lt;DATE(2020,9,1),F328&gt;DATE(2020,9,30)),(NETWORKDAYS(Lister!$D$20,Lister!$E$20,Lister!$D$7:$D$13)-P328)*N328/NETWORKDAYS(Lister!$D$20,Lister!$E$20,Lister!$D$7:$D$13),IF(OR(AND(E328&lt;DATE(2020,9,1),F328&lt;DATE(2020,9,1)),E328&gt;DATE(2020,9,30)),0)))))),0),"")</f>
        <v/>
      </c>
      <c r="X328" s="50" t="str">
        <f>IFERROR(MAX(IF(OR(O328="",P328="",Q328="",R328="",S328="",T328="",U328=""),"",IF(AND(MONTH(E328)=10,MONTH(F328)=10),(NETWORKDAYS(E328,F328,Lister!$D$7:$D$13)-Q328)*N328/NETWORKDAYS(Lister!$D$21,Lister!$E$21,Lister!$D$7:$D$13),IF(AND(MONTH(E328)=10,F328&gt;DATE(2020,10,31)),(NETWORKDAYS(E328,Lister!$E$21,Lister!$D$7:$D$13)-Q328)*N328/NETWORKDAYS(Lister!$D$21,Lister!$E$21,Lister!$D$7:$D$13),IF(AND(E328&lt;DATE(2020,10,1),MONTH(F328)=10),(NETWORKDAYS(Lister!$D$21,F328,Lister!$D$7:$D$13)-Q328)*N328/NETWORKDAYS(Lister!$D$21,Lister!$E$21,Lister!$D$7:$D$13),IF(AND(E328&lt;DATE(2020,31,1),F328&gt;DATE(2020,10,31)),(NETWORKDAYS(Lister!$D$21,Lister!$E$21,Lister!$D$7:$D$13)-Q328)*N328/NETWORKDAYS(Lister!$D$21,Lister!$E$21,Lister!$D$7:$D$13),IF(OR(AND(E328&lt;DATE(2020,10,1),F328&lt;DATE(2020,10,1)),E328&gt;DATE(2020,10,31)),0)))))),0),"")</f>
        <v/>
      </c>
      <c r="Y328" s="50" t="str">
        <f>IFERROR(MAX(IF(OR(O328="",P328="",Q328="",R328="",S328="",T328="",U328=""),"",IF(AND(MONTH(E328)=11,MONTH(F328)=11),(NETWORKDAYS(E328,F328,Lister!$D$7:$D$13)-R328)*N328/NETWORKDAYS(Lister!$D$22,Lister!$E$22,Lister!$D$7:$D$13),IF(AND(MONTH(E328)=11,F328&gt;DATE(2020,11,30)),(NETWORKDAYS(E328,Lister!$E$22,Lister!$D$7:$D$13)-R328)*N328/NETWORKDAYS(Lister!$D$22,Lister!$E$22,Lister!$D$7:$D$13),IF(AND(E328&lt;DATE(2020,11,1),MONTH(F328)=11),(NETWORKDAYS(Lister!$D$22,F328,Lister!$D$7:$D$13)-R328)*N328/NETWORKDAYS(Lister!$D$22,Lister!$E$22,Lister!$D$7:$D$13),IF(AND(E328&lt;DATE(2020,11,1),F328&gt;DATE(2020,11,30)),(NETWORKDAYS(Lister!$D$22,Lister!$E$22,Lister!$D$7:$D$13)-R328)*N328/NETWORKDAYS(Lister!$D$22,Lister!$E$22,Lister!$D$7:$D$13),IF(OR(AND(E328&lt;DATE(2020,11,1),F328&lt;DATE(2020,11,1)),E328&gt;DATE(2020,11,30)),0)))))),0),"")</f>
        <v/>
      </c>
      <c r="Z328" s="50" t="str">
        <f>IFERROR(MAX(IF(OR(O328="",P328="",Q328="",R328="",S328="",T328="",U328=""),"",IF(AND(MONTH(E328)=12,MONTH(F328)=12),(NETWORKDAYS(E328,F328,Lister!$D$7:$D$13)-S328)*N328/NETWORKDAYS(Lister!$D$23,Lister!$E$23,Lister!$D$7:$D$13),IF(AND(MONTH(E328)=12,F328&gt;DATE(2020,12,31)),(NETWORKDAYS(E328,Lister!$E$23,Lister!$D$7:$D$13)-S328)*N328/NETWORKDAYS(Lister!$D$23,Lister!$E$23,Lister!$D$7:$D$13),IF(AND(E328&lt;DATE(2020,12,1),MONTH(F328)=12),(NETWORKDAYS(Lister!$D$23,F328,Lister!$D$7:$D$13)-S328)*N328/NETWORKDAYS(Lister!$D$23,Lister!$E$23,Lister!$D$7:$D$13),IF(AND(E328&lt;DATE(2020,12,1),F328&gt;DATE(2020,12,31)),(NETWORKDAYS(Lister!$D$23,Lister!$E$23,Lister!$D$7:$D$13)-S328)*N328/NETWORKDAYS(Lister!$D$23,Lister!$E$23,Lister!$D$7:$D$13),IF(OR(AND(E328&lt;DATE(2020,12,1),F328&lt;DATE(2020,12,1)),E328&gt;DATE(2020,12,31)),0)))))),0),"")</f>
        <v/>
      </c>
      <c r="AA328" s="50" t="str">
        <f>IFERROR(MAX(IF(OR(O328="",P328="",Q328="",R328="",S328="",T328="",U328=""),"",IF(AND(MONTH(E328)=1,MONTH(F328)=1),(NETWORKDAYS(E328,F328,Lister!$D$7:$D$13)-T328)*N328/NETWORKDAYS(Lister!$D$24,Lister!$E$24,Lister!$D$7:$D$13),IF(AND(MONTH(E328)=1,F328&gt;DATE(2021,1,31)),(NETWORKDAYS(E328,Lister!$E$24,Lister!$D$7:$D$13)-T328)*N328/NETWORKDAYS(Lister!$D$24,Lister!$E$24,Lister!$D$7:$D$13),IF(AND(E328&lt;DATE(2021,1,1),MONTH(F328)=1),(NETWORKDAYS(Lister!$D$24,F328,Lister!$D$7:$D$13)-T328)*N328/NETWORKDAYS(Lister!$D$24,Lister!$E$24,Lister!$D$7:$D$13),IF(AND(E328&lt;DATE(2021,1,1),F328&gt;DATE(2021,1,31)),(NETWORKDAYS(Lister!$D$24,Lister!$E$24,Lister!$D$7:$D$13)-T328)*N328/NETWORKDAYS(Lister!$D$24,Lister!$E$24,Lister!$D$7:$D$13),IF(OR(AND(E328&lt;DATE(2021,1,1),F328&lt;DATE(2021,1,1)),E328&gt;DATE(2021,1,31)),0)))))),0),"")</f>
        <v/>
      </c>
      <c r="AB328" s="50" t="str">
        <f>IFERROR(MAX(IF(OR(O328="",P328="",Q328="",R328="",S328="",T328="",U328=""),"",IF(AND(MONTH(E328)=2,MONTH(F328)=2),(NETWORKDAYS(E328,F328,Lister!$D$7:$D$13)-U328)*N328/NETWORKDAYS(Lister!$D$25,Lister!$E$25,Lister!$D$7:$D$13),IF(AND(E328&lt;DATE(2021,2,1),MONTH(F328)=2),(NETWORKDAYS(Lister!$D$25,F328,Lister!$D$7:$D$13)-U328)*N328/NETWORKDAYS(Lister!$D$25,Lister!$E$25,Lister!$D$7:$D$13),IF(AND(E328&lt;DATE(2021,2,1),F328&lt;DATE(2021,2,1)),0)))),0),"")</f>
        <v/>
      </c>
      <c r="AC328" s="52" t="str">
        <f t="shared" si="23"/>
        <v/>
      </c>
    </row>
    <row r="329" spans="1:29" x14ac:dyDescent="0.35">
      <c r="A329" s="11" t="str">
        <f t="shared" si="24"/>
        <v/>
      </c>
      <c r="B329" s="33"/>
      <c r="C329" s="17"/>
      <c r="D329" s="18"/>
      <c r="E329" s="12"/>
      <c r="F329" s="12"/>
      <c r="G329" s="42" t="str">
        <f>IF(OR(E329="",F329=""),"",NETWORKDAYS(E329,F329,Lister!$D$7:$D$13))</f>
        <v/>
      </c>
      <c r="H329" s="14"/>
      <c r="I329" s="25" t="str">
        <f t="shared" si="20"/>
        <v/>
      </c>
      <c r="J329" s="47"/>
      <c r="K329" s="48"/>
      <c r="L329" s="15"/>
      <c r="M329" s="51" t="str">
        <f t="shared" si="21"/>
        <v/>
      </c>
      <c r="N329" s="49" t="str">
        <f t="shared" si="22"/>
        <v/>
      </c>
      <c r="O329" s="15"/>
      <c r="P329" s="15"/>
      <c r="Q329" s="15"/>
      <c r="R329" s="15"/>
      <c r="S329" s="15"/>
      <c r="T329" s="15"/>
      <c r="U329" s="15"/>
      <c r="V329" s="50" t="str">
        <f>IFERROR(MAX(IF(OR(O329="",P329="",Q329="",R329="",S329="",T329="",U329=""),"",IF(AND(MONTH(E329)=8,MONTH(F329)=8),(NETWORKDAYS(E329,F329,Lister!$D$7:$D$13)-O329)*N329/NETWORKDAYS(Lister!$D$19,Lister!$E$19,Lister!$D$7:$D$13),IF(AND(MONTH(E329)=8,F329&gt;DATE(2020,8,31)),(NETWORKDAYS(E329,Lister!$E$19,Lister!$D$7:$D$13)-O329)*N329/NETWORKDAYS(Lister!$D$19,Lister!$E$19,Lister!$D$7:$D$13),IF(E329&gt;DATE(2020,8,31),0)))),0),"")</f>
        <v/>
      </c>
      <c r="W329" s="50" t="str">
        <f>IFERROR(MAX(IF(OR(O329="",P329="",Q329="",R329="",S329="",T329="",U329=""),"",IF(AND(MONTH(E329)=9,MONTH(F329)=9),(NETWORKDAYS(E329,F329,Lister!$D$7:$D$13)-P329)*N329/NETWORKDAYS(Lister!$D$20,Lister!$E$20,Lister!$D$7:$D$13),IF(AND(MONTH(E329)=9,F329&gt;DATE(2020,9,30)),(NETWORKDAYS(E329,Lister!$E$20,Lister!$D$7:$D$13)-P329)*N329/NETWORKDAYS(Lister!$D$20,Lister!$E$20,Lister!$D$7:$D$13),IF(AND(E329&lt;DATE(2020,9,1),MONTH(F329)=9),(NETWORKDAYS(Lister!$D$20,F329,Lister!$D$7:$D$13)-P329)*N329/NETWORKDAYS(Lister!$D$20,Lister!$E$20,Lister!$D$7:$D$13),IF(AND(E329&lt;DATE(2020,9,1),F329&gt;DATE(2020,9,30)),(NETWORKDAYS(Lister!$D$20,Lister!$E$20,Lister!$D$7:$D$13)-P329)*N329/NETWORKDAYS(Lister!$D$20,Lister!$E$20,Lister!$D$7:$D$13),IF(OR(AND(E329&lt;DATE(2020,9,1),F329&lt;DATE(2020,9,1)),E329&gt;DATE(2020,9,30)),0)))))),0),"")</f>
        <v/>
      </c>
      <c r="X329" s="50" t="str">
        <f>IFERROR(MAX(IF(OR(O329="",P329="",Q329="",R329="",S329="",T329="",U329=""),"",IF(AND(MONTH(E329)=10,MONTH(F329)=10),(NETWORKDAYS(E329,F329,Lister!$D$7:$D$13)-Q329)*N329/NETWORKDAYS(Lister!$D$21,Lister!$E$21,Lister!$D$7:$D$13),IF(AND(MONTH(E329)=10,F329&gt;DATE(2020,10,31)),(NETWORKDAYS(E329,Lister!$E$21,Lister!$D$7:$D$13)-Q329)*N329/NETWORKDAYS(Lister!$D$21,Lister!$E$21,Lister!$D$7:$D$13),IF(AND(E329&lt;DATE(2020,10,1),MONTH(F329)=10),(NETWORKDAYS(Lister!$D$21,F329,Lister!$D$7:$D$13)-Q329)*N329/NETWORKDAYS(Lister!$D$21,Lister!$E$21,Lister!$D$7:$D$13),IF(AND(E329&lt;DATE(2020,31,1),F329&gt;DATE(2020,10,31)),(NETWORKDAYS(Lister!$D$21,Lister!$E$21,Lister!$D$7:$D$13)-Q329)*N329/NETWORKDAYS(Lister!$D$21,Lister!$E$21,Lister!$D$7:$D$13),IF(OR(AND(E329&lt;DATE(2020,10,1),F329&lt;DATE(2020,10,1)),E329&gt;DATE(2020,10,31)),0)))))),0),"")</f>
        <v/>
      </c>
      <c r="Y329" s="50" t="str">
        <f>IFERROR(MAX(IF(OR(O329="",P329="",Q329="",R329="",S329="",T329="",U329=""),"",IF(AND(MONTH(E329)=11,MONTH(F329)=11),(NETWORKDAYS(E329,F329,Lister!$D$7:$D$13)-R329)*N329/NETWORKDAYS(Lister!$D$22,Lister!$E$22,Lister!$D$7:$D$13),IF(AND(MONTH(E329)=11,F329&gt;DATE(2020,11,30)),(NETWORKDAYS(E329,Lister!$E$22,Lister!$D$7:$D$13)-R329)*N329/NETWORKDAYS(Lister!$D$22,Lister!$E$22,Lister!$D$7:$D$13),IF(AND(E329&lt;DATE(2020,11,1),MONTH(F329)=11),(NETWORKDAYS(Lister!$D$22,F329,Lister!$D$7:$D$13)-R329)*N329/NETWORKDAYS(Lister!$D$22,Lister!$E$22,Lister!$D$7:$D$13),IF(AND(E329&lt;DATE(2020,11,1),F329&gt;DATE(2020,11,30)),(NETWORKDAYS(Lister!$D$22,Lister!$E$22,Lister!$D$7:$D$13)-R329)*N329/NETWORKDAYS(Lister!$D$22,Lister!$E$22,Lister!$D$7:$D$13),IF(OR(AND(E329&lt;DATE(2020,11,1),F329&lt;DATE(2020,11,1)),E329&gt;DATE(2020,11,30)),0)))))),0),"")</f>
        <v/>
      </c>
      <c r="Z329" s="50" t="str">
        <f>IFERROR(MAX(IF(OR(O329="",P329="",Q329="",R329="",S329="",T329="",U329=""),"",IF(AND(MONTH(E329)=12,MONTH(F329)=12),(NETWORKDAYS(E329,F329,Lister!$D$7:$D$13)-S329)*N329/NETWORKDAYS(Lister!$D$23,Lister!$E$23,Lister!$D$7:$D$13),IF(AND(MONTH(E329)=12,F329&gt;DATE(2020,12,31)),(NETWORKDAYS(E329,Lister!$E$23,Lister!$D$7:$D$13)-S329)*N329/NETWORKDAYS(Lister!$D$23,Lister!$E$23,Lister!$D$7:$D$13),IF(AND(E329&lt;DATE(2020,12,1),MONTH(F329)=12),(NETWORKDAYS(Lister!$D$23,F329,Lister!$D$7:$D$13)-S329)*N329/NETWORKDAYS(Lister!$D$23,Lister!$E$23,Lister!$D$7:$D$13),IF(AND(E329&lt;DATE(2020,12,1),F329&gt;DATE(2020,12,31)),(NETWORKDAYS(Lister!$D$23,Lister!$E$23,Lister!$D$7:$D$13)-S329)*N329/NETWORKDAYS(Lister!$D$23,Lister!$E$23,Lister!$D$7:$D$13),IF(OR(AND(E329&lt;DATE(2020,12,1),F329&lt;DATE(2020,12,1)),E329&gt;DATE(2020,12,31)),0)))))),0),"")</f>
        <v/>
      </c>
      <c r="AA329" s="50" t="str">
        <f>IFERROR(MAX(IF(OR(O329="",P329="",Q329="",R329="",S329="",T329="",U329=""),"",IF(AND(MONTH(E329)=1,MONTH(F329)=1),(NETWORKDAYS(E329,F329,Lister!$D$7:$D$13)-T329)*N329/NETWORKDAYS(Lister!$D$24,Lister!$E$24,Lister!$D$7:$D$13),IF(AND(MONTH(E329)=1,F329&gt;DATE(2021,1,31)),(NETWORKDAYS(E329,Lister!$E$24,Lister!$D$7:$D$13)-T329)*N329/NETWORKDAYS(Lister!$D$24,Lister!$E$24,Lister!$D$7:$D$13),IF(AND(E329&lt;DATE(2021,1,1),MONTH(F329)=1),(NETWORKDAYS(Lister!$D$24,F329,Lister!$D$7:$D$13)-T329)*N329/NETWORKDAYS(Lister!$D$24,Lister!$E$24,Lister!$D$7:$D$13),IF(AND(E329&lt;DATE(2021,1,1),F329&gt;DATE(2021,1,31)),(NETWORKDAYS(Lister!$D$24,Lister!$E$24,Lister!$D$7:$D$13)-T329)*N329/NETWORKDAYS(Lister!$D$24,Lister!$E$24,Lister!$D$7:$D$13),IF(OR(AND(E329&lt;DATE(2021,1,1),F329&lt;DATE(2021,1,1)),E329&gt;DATE(2021,1,31)),0)))))),0),"")</f>
        <v/>
      </c>
      <c r="AB329" s="50" t="str">
        <f>IFERROR(MAX(IF(OR(O329="",P329="",Q329="",R329="",S329="",T329="",U329=""),"",IF(AND(MONTH(E329)=2,MONTH(F329)=2),(NETWORKDAYS(E329,F329,Lister!$D$7:$D$13)-U329)*N329/NETWORKDAYS(Lister!$D$25,Lister!$E$25,Lister!$D$7:$D$13),IF(AND(E329&lt;DATE(2021,2,1),MONTH(F329)=2),(NETWORKDAYS(Lister!$D$25,F329,Lister!$D$7:$D$13)-U329)*N329/NETWORKDAYS(Lister!$D$25,Lister!$E$25,Lister!$D$7:$D$13),IF(AND(E329&lt;DATE(2021,2,1),F329&lt;DATE(2021,2,1)),0)))),0),"")</f>
        <v/>
      </c>
      <c r="AC329" s="52" t="str">
        <f t="shared" si="23"/>
        <v/>
      </c>
    </row>
    <row r="330" spans="1:29" x14ac:dyDescent="0.35">
      <c r="A330" s="11" t="str">
        <f t="shared" si="24"/>
        <v/>
      </c>
      <c r="B330" s="33"/>
      <c r="C330" s="17"/>
      <c r="D330" s="18"/>
      <c r="E330" s="12"/>
      <c r="F330" s="12"/>
      <c r="G330" s="42" t="str">
        <f>IF(OR(E330="",F330=""),"",NETWORKDAYS(E330,F330,Lister!$D$7:$D$13))</f>
        <v/>
      </c>
      <c r="H330" s="14"/>
      <c r="I330" s="25" t="str">
        <f t="shared" si="20"/>
        <v/>
      </c>
      <c r="J330" s="47"/>
      <c r="K330" s="48"/>
      <c r="L330" s="15"/>
      <c r="M330" s="51" t="str">
        <f t="shared" si="21"/>
        <v/>
      </c>
      <c r="N330" s="49" t="str">
        <f t="shared" si="22"/>
        <v/>
      </c>
      <c r="O330" s="15"/>
      <c r="P330" s="15"/>
      <c r="Q330" s="15"/>
      <c r="R330" s="15"/>
      <c r="S330" s="15"/>
      <c r="T330" s="15"/>
      <c r="U330" s="15"/>
      <c r="V330" s="50" t="str">
        <f>IFERROR(MAX(IF(OR(O330="",P330="",Q330="",R330="",S330="",T330="",U330=""),"",IF(AND(MONTH(E330)=8,MONTH(F330)=8),(NETWORKDAYS(E330,F330,Lister!$D$7:$D$13)-O330)*N330/NETWORKDAYS(Lister!$D$19,Lister!$E$19,Lister!$D$7:$D$13),IF(AND(MONTH(E330)=8,F330&gt;DATE(2020,8,31)),(NETWORKDAYS(E330,Lister!$E$19,Lister!$D$7:$D$13)-O330)*N330/NETWORKDAYS(Lister!$D$19,Lister!$E$19,Lister!$D$7:$D$13),IF(E330&gt;DATE(2020,8,31),0)))),0),"")</f>
        <v/>
      </c>
      <c r="W330" s="50" t="str">
        <f>IFERROR(MAX(IF(OR(O330="",P330="",Q330="",R330="",S330="",T330="",U330=""),"",IF(AND(MONTH(E330)=9,MONTH(F330)=9),(NETWORKDAYS(E330,F330,Lister!$D$7:$D$13)-P330)*N330/NETWORKDAYS(Lister!$D$20,Lister!$E$20,Lister!$D$7:$D$13),IF(AND(MONTH(E330)=9,F330&gt;DATE(2020,9,30)),(NETWORKDAYS(E330,Lister!$E$20,Lister!$D$7:$D$13)-P330)*N330/NETWORKDAYS(Lister!$D$20,Lister!$E$20,Lister!$D$7:$D$13),IF(AND(E330&lt;DATE(2020,9,1),MONTH(F330)=9),(NETWORKDAYS(Lister!$D$20,F330,Lister!$D$7:$D$13)-P330)*N330/NETWORKDAYS(Lister!$D$20,Lister!$E$20,Lister!$D$7:$D$13),IF(AND(E330&lt;DATE(2020,9,1),F330&gt;DATE(2020,9,30)),(NETWORKDAYS(Lister!$D$20,Lister!$E$20,Lister!$D$7:$D$13)-P330)*N330/NETWORKDAYS(Lister!$D$20,Lister!$E$20,Lister!$D$7:$D$13),IF(OR(AND(E330&lt;DATE(2020,9,1),F330&lt;DATE(2020,9,1)),E330&gt;DATE(2020,9,30)),0)))))),0),"")</f>
        <v/>
      </c>
      <c r="X330" s="50" t="str">
        <f>IFERROR(MAX(IF(OR(O330="",P330="",Q330="",R330="",S330="",T330="",U330=""),"",IF(AND(MONTH(E330)=10,MONTH(F330)=10),(NETWORKDAYS(E330,F330,Lister!$D$7:$D$13)-Q330)*N330/NETWORKDAYS(Lister!$D$21,Lister!$E$21,Lister!$D$7:$D$13),IF(AND(MONTH(E330)=10,F330&gt;DATE(2020,10,31)),(NETWORKDAYS(E330,Lister!$E$21,Lister!$D$7:$D$13)-Q330)*N330/NETWORKDAYS(Lister!$D$21,Lister!$E$21,Lister!$D$7:$D$13),IF(AND(E330&lt;DATE(2020,10,1),MONTH(F330)=10),(NETWORKDAYS(Lister!$D$21,F330,Lister!$D$7:$D$13)-Q330)*N330/NETWORKDAYS(Lister!$D$21,Lister!$E$21,Lister!$D$7:$D$13),IF(AND(E330&lt;DATE(2020,31,1),F330&gt;DATE(2020,10,31)),(NETWORKDAYS(Lister!$D$21,Lister!$E$21,Lister!$D$7:$D$13)-Q330)*N330/NETWORKDAYS(Lister!$D$21,Lister!$E$21,Lister!$D$7:$D$13),IF(OR(AND(E330&lt;DATE(2020,10,1),F330&lt;DATE(2020,10,1)),E330&gt;DATE(2020,10,31)),0)))))),0),"")</f>
        <v/>
      </c>
      <c r="Y330" s="50" t="str">
        <f>IFERROR(MAX(IF(OR(O330="",P330="",Q330="",R330="",S330="",T330="",U330=""),"",IF(AND(MONTH(E330)=11,MONTH(F330)=11),(NETWORKDAYS(E330,F330,Lister!$D$7:$D$13)-R330)*N330/NETWORKDAYS(Lister!$D$22,Lister!$E$22,Lister!$D$7:$D$13),IF(AND(MONTH(E330)=11,F330&gt;DATE(2020,11,30)),(NETWORKDAYS(E330,Lister!$E$22,Lister!$D$7:$D$13)-R330)*N330/NETWORKDAYS(Lister!$D$22,Lister!$E$22,Lister!$D$7:$D$13),IF(AND(E330&lt;DATE(2020,11,1),MONTH(F330)=11),(NETWORKDAYS(Lister!$D$22,F330,Lister!$D$7:$D$13)-R330)*N330/NETWORKDAYS(Lister!$D$22,Lister!$E$22,Lister!$D$7:$D$13),IF(AND(E330&lt;DATE(2020,11,1),F330&gt;DATE(2020,11,30)),(NETWORKDAYS(Lister!$D$22,Lister!$E$22,Lister!$D$7:$D$13)-R330)*N330/NETWORKDAYS(Lister!$D$22,Lister!$E$22,Lister!$D$7:$D$13),IF(OR(AND(E330&lt;DATE(2020,11,1),F330&lt;DATE(2020,11,1)),E330&gt;DATE(2020,11,30)),0)))))),0),"")</f>
        <v/>
      </c>
      <c r="Z330" s="50" t="str">
        <f>IFERROR(MAX(IF(OR(O330="",P330="",Q330="",R330="",S330="",T330="",U330=""),"",IF(AND(MONTH(E330)=12,MONTH(F330)=12),(NETWORKDAYS(E330,F330,Lister!$D$7:$D$13)-S330)*N330/NETWORKDAYS(Lister!$D$23,Lister!$E$23,Lister!$D$7:$D$13),IF(AND(MONTH(E330)=12,F330&gt;DATE(2020,12,31)),(NETWORKDAYS(E330,Lister!$E$23,Lister!$D$7:$D$13)-S330)*N330/NETWORKDAYS(Lister!$D$23,Lister!$E$23,Lister!$D$7:$D$13),IF(AND(E330&lt;DATE(2020,12,1),MONTH(F330)=12),(NETWORKDAYS(Lister!$D$23,F330,Lister!$D$7:$D$13)-S330)*N330/NETWORKDAYS(Lister!$D$23,Lister!$E$23,Lister!$D$7:$D$13),IF(AND(E330&lt;DATE(2020,12,1),F330&gt;DATE(2020,12,31)),(NETWORKDAYS(Lister!$D$23,Lister!$E$23,Lister!$D$7:$D$13)-S330)*N330/NETWORKDAYS(Lister!$D$23,Lister!$E$23,Lister!$D$7:$D$13),IF(OR(AND(E330&lt;DATE(2020,12,1),F330&lt;DATE(2020,12,1)),E330&gt;DATE(2020,12,31)),0)))))),0),"")</f>
        <v/>
      </c>
      <c r="AA330" s="50" t="str">
        <f>IFERROR(MAX(IF(OR(O330="",P330="",Q330="",R330="",S330="",T330="",U330=""),"",IF(AND(MONTH(E330)=1,MONTH(F330)=1),(NETWORKDAYS(E330,F330,Lister!$D$7:$D$13)-T330)*N330/NETWORKDAYS(Lister!$D$24,Lister!$E$24,Lister!$D$7:$D$13),IF(AND(MONTH(E330)=1,F330&gt;DATE(2021,1,31)),(NETWORKDAYS(E330,Lister!$E$24,Lister!$D$7:$D$13)-T330)*N330/NETWORKDAYS(Lister!$D$24,Lister!$E$24,Lister!$D$7:$D$13),IF(AND(E330&lt;DATE(2021,1,1),MONTH(F330)=1),(NETWORKDAYS(Lister!$D$24,F330,Lister!$D$7:$D$13)-T330)*N330/NETWORKDAYS(Lister!$D$24,Lister!$E$24,Lister!$D$7:$D$13),IF(AND(E330&lt;DATE(2021,1,1),F330&gt;DATE(2021,1,31)),(NETWORKDAYS(Lister!$D$24,Lister!$E$24,Lister!$D$7:$D$13)-T330)*N330/NETWORKDAYS(Lister!$D$24,Lister!$E$24,Lister!$D$7:$D$13),IF(OR(AND(E330&lt;DATE(2021,1,1),F330&lt;DATE(2021,1,1)),E330&gt;DATE(2021,1,31)),0)))))),0),"")</f>
        <v/>
      </c>
      <c r="AB330" s="50" t="str">
        <f>IFERROR(MAX(IF(OR(O330="",P330="",Q330="",R330="",S330="",T330="",U330=""),"",IF(AND(MONTH(E330)=2,MONTH(F330)=2),(NETWORKDAYS(E330,F330,Lister!$D$7:$D$13)-U330)*N330/NETWORKDAYS(Lister!$D$25,Lister!$E$25,Lister!$D$7:$D$13),IF(AND(E330&lt;DATE(2021,2,1),MONTH(F330)=2),(NETWORKDAYS(Lister!$D$25,F330,Lister!$D$7:$D$13)-U330)*N330/NETWORKDAYS(Lister!$D$25,Lister!$E$25,Lister!$D$7:$D$13),IF(AND(E330&lt;DATE(2021,2,1),F330&lt;DATE(2021,2,1)),0)))),0),"")</f>
        <v/>
      </c>
      <c r="AC330" s="52" t="str">
        <f t="shared" si="23"/>
        <v/>
      </c>
    </row>
    <row r="331" spans="1:29" x14ac:dyDescent="0.35">
      <c r="A331" s="11" t="str">
        <f t="shared" si="24"/>
        <v/>
      </c>
      <c r="B331" s="33"/>
      <c r="C331" s="17"/>
      <c r="D331" s="18"/>
      <c r="E331" s="12"/>
      <c r="F331" s="12"/>
      <c r="G331" s="42" t="str">
        <f>IF(OR(E331="",F331=""),"",NETWORKDAYS(E331,F331,Lister!$D$7:$D$13))</f>
        <v/>
      </c>
      <c r="H331" s="14"/>
      <c r="I331" s="25" t="str">
        <f t="shared" si="20"/>
        <v/>
      </c>
      <c r="J331" s="47"/>
      <c r="K331" s="48"/>
      <c r="L331" s="15"/>
      <c r="M331" s="51" t="str">
        <f t="shared" si="21"/>
        <v/>
      </c>
      <c r="N331" s="49" t="str">
        <f t="shared" si="22"/>
        <v/>
      </c>
      <c r="O331" s="15"/>
      <c r="P331" s="15"/>
      <c r="Q331" s="15"/>
      <c r="R331" s="15"/>
      <c r="S331" s="15"/>
      <c r="T331" s="15"/>
      <c r="U331" s="15"/>
      <c r="V331" s="50" t="str">
        <f>IFERROR(MAX(IF(OR(O331="",P331="",Q331="",R331="",S331="",T331="",U331=""),"",IF(AND(MONTH(E331)=8,MONTH(F331)=8),(NETWORKDAYS(E331,F331,Lister!$D$7:$D$13)-O331)*N331/NETWORKDAYS(Lister!$D$19,Lister!$E$19,Lister!$D$7:$D$13),IF(AND(MONTH(E331)=8,F331&gt;DATE(2020,8,31)),(NETWORKDAYS(E331,Lister!$E$19,Lister!$D$7:$D$13)-O331)*N331/NETWORKDAYS(Lister!$D$19,Lister!$E$19,Lister!$D$7:$D$13),IF(E331&gt;DATE(2020,8,31),0)))),0),"")</f>
        <v/>
      </c>
      <c r="W331" s="50" t="str">
        <f>IFERROR(MAX(IF(OR(O331="",P331="",Q331="",R331="",S331="",T331="",U331=""),"",IF(AND(MONTH(E331)=9,MONTH(F331)=9),(NETWORKDAYS(E331,F331,Lister!$D$7:$D$13)-P331)*N331/NETWORKDAYS(Lister!$D$20,Lister!$E$20,Lister!$D$7:$D$13),IF(AND(MONTH(E331)=9,F331&gt;DATE(2020,9,30)),(NETWORKDAYS(E331,Lister!$E$20,Lister!$D$7:$D$13)-P331)*N331/NETWORKDAYS(Lister!$D$20,Lister!$E$20,Lister!$D$7:$D$13),IF(AND(E331&lt;DATE(2020,9,1),MONTH(F331)=9),(NETWORKDAYS(Lister!$D$20,F331,Lister!$D$7:$D$13)-P331)*N331/NETWORKDAYS(Lister!$D$20,Lister!$E$20,Lister!$D$7:$D$13),IF(AND(E331&lt;DATE(2020,9,1),F331&gt;DATE(2020,9,30)),(NETWORKDAYS(Lister!$D$20,Lister!$E$20,Lister!$D$7:$D$13)-P331)*N331/NETWORKDAYS(Lister!$D$20,Lister!$E$20,Lister!$D$7:$D$13),IF(OR(AND(E331&lt;DATE(2020,9,1),F331&lt;DATE(2020,9,1)),E331&gt;DATE(2020,9,30)),0)))))),0),"")</f>
        <v/>
      </c>
      <c r="X331" s="50" t="str">
        <f>IFERROR(MAX(IF(OR(O331="",P331="",Q331="",R331="",S331="",T331="",U331=""),"",IF(AND(MONTH(E331)=10,MONTH(F331)=10),(NETWORKDAYS(E331,F331,Lister!$D$7:$D$13)-Q331)*N331/NETWORKDAYS(Lister!$D$21,Lister!$E$21,Lister!$D$7:$D$13),IF(AND(MONTH(E331)=10,F331&gt;DATE(2020,10,31)),(NETWORKDAYS(E331,Lister!$E$21,Lister!$D$7:$D$13)-Q331)*N331/NETWORKDAYS(Lister!$D$21,Lister!$E$21,Lister!$D$7:$D$13),IF(AND(E331&lt;DATE(2020,10,1),MONTH(F331)=10),(NETWORKDAYS(Lister!$D$21,F331,Lister!$D$7:$D$13)-Q331)*N331/NETWORKDAYS(Lister!$D$21,Lister!$E$21,Lister!$D$7:$D$13),IF(AND(E331&lt;DATE(2020,31,1),F331&gt;DATE(2020,10,31)),(NETWORKDAYS(Lister!$D$21,Lister!$E$21,Lister!$D$7:$D$13)-Q331)*N331/NETWORKDAYS(Lister!$D$21,Lister!$E$21,Lister!$D$7:$D$13),IF(OR(AND(E331&lt;DATE(2020,10,1),F331&lt;DATE(2020,10,1)),E331&gt;DATE(2020,10,31)),0)))))),0),"")</f>
        <v/>
      </c>
      <c r="Y331" s="50" t="str">
        <f>IFERROR(MAX(IF(OR(O331="",P331="",Q331="",R331="",S331="",T331="",U331=""),"",IF(AND(MONTH(E331)=11,MONTH(F331)=11),(NETWORKDAYS(E331,F331,Lister!$D$7:$D$13)-R331)*N331/NETWORKDAYS(Lister!$D$22,Lister!$E$22,Lister!$D$7:$D$13),IF(AND(MONTH(E331)=11,F331&gt;DATE(2020,11,30)),(NETWORKDAYS(E331,Lister!$E$22,Lister!$D$7:$D$13)-R331)*N331/NETWORKDAYS(Lister!$D$22,Lister!$E$22,Lister!$D$7:$D$13),IF(AND(E331&lt;DATE(2020,11,1),MONTH(F331)=11),(NETWORKDAYS(Lister!$D$22,F331,Lister!$D$7:$D$13)-R331)*N331/NETWORKDAYS(Lister!$D$22,Lister!$E$22,Lister!$D$7:$D$13),IF(AND(E331&lt;DATE(2020,11,1),F331&gt;DATE(2020,11,30)),(NETWORKDAYS(Lister!$D$22,Lister!$E$22,Lister!$D$7:$D$13)-R331)*N331/NETWORKDAYS(Lister!$D$22,Lister!$E$22,Lister!$D$7:$D$13),IF(OR(AND(E331&lt;DATE(2020,11,1),F331&lt;DATE(2020,11,1)),E331&gt;DATE(2020,11,30)),0)))))),0),"")</f>
        <v/>
      </c>
      <c r="Z331" s="50" t="str">
        <f>IFERROR(MAX(IF(OR(O331="",P331="",Q331="",R331="",S331="",T331="",U331=""),"",IF(AND(MONTH(E331)=12,MONTH(F331)=12),(NETWORKDAYS(E331,F331,Lister!$D$7:$D$13)-S331)*N331/NETWORKDAYS(Lister!$D$23,Lister!$E$23,Lister!$D$7:$D$13),IF(AND(MONTH(E331)=12,F331&gt;DATE(2020,12,31)),(NETWORKDAYS(E331,Lister!$E$23,Lister!$D$7:$D$13)-S331)*N331/NETWORKDAYS(Lister!$D$23,Lister!$E$23,Lister!$D$7:$D$13),IF(AND(E331&lt;DATE(2020,12,1),MONTH(F331)=12),(NETWORKDAYS(Lister!$D$23,F331,Lister!$D$7:$D$13)-S331)*N331/NETWORKDAYS(Lister!$D$23,Lister!$E$23,Lister!$D$7:$D$13),IF(AND(E331&lt;DATE(2020,12,1),F331&gt;DATE(2020,12,31)),(NETWORKDAYS(Lister!$D$23,Lister!$E$23,Lister!$D$7:$D$13)-S331)*N331/NETWORKDAYS(Lister!$D$23,Lister!$E$23,Lister!$D$7:$D$13),IF(OR(AND(E331&lt;DATE(2020,12,1),F331&lt;DATE(2020,12,1)),E331&gt;DATE(2020,12,31)),0)))))),0),"")</f>
        <v/>
      </c>
      <c r="AA331" s="50" t="str">
        <f>IFERROR(MAX(IF(OR(O331="",P331="",Q331="",R331="",S331="",T331="",U331=""),"",IF(AND(MONTH(E331)=1,MONTH(F331)=1),(NETWORKDAYS(E331,F331,Lister!$D$7:$D$13)-T331)*N331/NETWORKDAYS(Lister!$D$24,Lister!$E$24,Lister!$D$7:$D$13),IF(AND(MONTH(E331)=1,F331&gt;DATE(2021,1,31)),(NETWORKDAYS(E331,Lister!$E$24,Lister!$D$7:$D$13)-T331)*N331/NETWORKDAYS(Lister!$D$24,Lister!$E$24,Lister!$D$7:$D$13),IF(AND(E331&lt;DATE(2021,1,1),MONTH(F331)=1),(NETWORKDAYS(Lister!$D$24,F331,Lister!$D$7:$D$13)-T331)*N331/NETWORKDAYS(Lister!$D$24,Lister!$E$24,Lister!$D$7:$D$13),IF(AND(E331&lt;DATE(2021,1,1),F331&gt;DATE(2021,1,31)),(NETWORKDAYS(Lister!$D$24,Lister!$E$24,Lister!$D$7:$D$13)-T331)*N331/NETWORKDAYS(Lister!$D$24,Lister!$E$24,Lister!$D$7:$D$13),IF(OR(AND(E331&lt;DATE(2021,1,1),F331&lt;DATE(2021,1,1)),E331&gt;DATE(2021,1,31)),0)))))),0),"")</f>
        <v/>
      </c>
      <c r="AB331" s="50" t="str">
        <f>IFERROR(MAX(IF(OR(O331="",P331="",Q331="",R331="",S331="",T331="",U331=""),"",IF(AND(MONTH(E331)=2,MONTH(F331)=2),(NETWORKDAYS(E331,F331,Lister!$D$7:$D$13)-U331)*N331/NETWORKDAYS(Lister!$D$25,Lister!$E$25,Lister!$D$7:$D$13),IF(AND(E331&lt;DATE(2021,2,1),MONTH(F331)=2),(NETWORKDAYS(Lister!$D$25,F331,Lister!$D$7:$D$13)-U331)*N331/NETWORKDAYS(Lister!$D$25,Lister!$E$25,Lister!$D$7:$D$13),IF(AND(E331&lt;DATE(2021,2,1),F331&lt;DATE(2021,2,1)),0)))),0),"")</f>
        <v/>
      </c>
      <c r="AC331" s="52" t="str">
        <f t="shared" si="23"/>
        <v/>
      </c>
    </row>
    <row r="332" spans="1:29" x14ac:dyDescent="0.35">
      <c r="A332" s="11" t="str">
        <f t="shared" si="24"/>
        <v/>
      </c>
      <c r="B332" s="33"/>
      <c r="C332" s="17"/>
      <c r="D332" s="18"/>
      <c r="E332" s="12"/>
      <c r="F332" s="12"/>
      <c r="G332" s="42" t="str">
        <f>IF(OR(E332="",F332=""),"",NETWORKDAYS(E332,F332,Lister!$D$7:$D$13))</f>
        <v/>
      </c>
      <c r="H332" s="14"/>
      <c r="I332" s="25" t="str">
        <f t="shared" si="20"/>
        <v/>
      </c>
      <c r="J332" s="47"/>
      <c r="K332" s="48"/>
      <c r="L332" s="15"/>
      <c r="M332" s="51" t="str">
        <f t="shared" si="21"/>
        <v/>
      </c>
      <c r="N332" s="49" t="str">
        <f t="shared" si="22"/>
        <v/>
      </c>
      <c r="O332" s="15"/>
      <c r="P332" s="15"/>
      <c r="Q332" s="15"/>
      <c r="R332" s="15"/>
      <c r="S332" s="15"/>
      <c r="T332" s="15"/>
      <c r="U332" s="15"/>
      <c r="V332" s="50" t="str">
        <f>IFERROR(MAX(IF(OR(O332="",P332="",Q332="",R332="",S332="",T332="",U332=""),"",IF(AND(MONTH(E332)=8,MONTH(F332)=8),(NETWORKDAYS(E332,F332,Lister!$D$7:$D$13)-O332)*N332/NETWORKDAYS(Lister!$D$19,Lister!$E$19,Lister!$D$7:$D$13),IF(AND(MONTH(E332)=8,F332&gt;DATE(2020,8,31)),(NETWORKDAYS(E332,Lister!$E$19,Lister!$D$7:$D$13)-O332)*N332/NETWORKDAYS(Lister!$D$19,Lister!$E$19,Lister!$D$7:$D$13),IF(E332&gt;DATE(2020,8,31),0)))),0),"")</f>
        <v/>
      </c>
      <c r="W332" s="50" t="str">
        <f>IFERROR(MAX(IF(OR(O332="",P332="",Q332="",R332="",S332="",T332="",U332=""),"",IF(AND(MONTH(E332)=9,MONTH(F332)=9),(NETWORKDAYS(E332,F332,Lister!$D$7:$D$13)-P332)*N332/NETWORKDAYS(Lister!$D$20,Lister!$E$20,Lister!$D$7:$D$13),IF(AND(MONTH(E332)=9,F332&gt;DATE(2020,9,30)),(NETWORKDAYS(E332,Lister!$E$20,Lister!$D$7:$D$13)-P332)*N332/NETWORKDAYS(Lister!$D$20,Lister!$E$20,Lister!$D$7:$D$13),IF(AND(E332&lt;DATE(2020,9,1),MONTH(F332)=9),(NETWORKDAYS(Lister!$D$20,F332,Lister!$D$7:$D$13)-P332)*N332/NETWORKDAYS(Lister!$D$20,Lister!$E$20,Lister!$D$7:$D$13),IF(AND(E332&lt;DATE(2020,9,1),F332&gt;DATE(2020,9,30)),(NETWORKDAYS(Lister!$D$20,Lister!$E$20,Lister!$D$7:$D$13)-P332)*N332/NETWORKDAYS(Lister!$D$20,Lister!$E$20,Lister!$D$7:$D$13),IF(OR(AND(E332&lt;DATE(2020,9,1),F332&lt;DATE(2020,9,1)),E332&gt;DATE(2020,9,30)),0)))))),0),"")</f>
        <v/>
      </c>
      <c r="X332" s="50" t="str">
        <f>IFERROR(MAX(IF(OR(O332="",P332="",Q332="",R332="",S332="",T332="",U332=""),"",IF(AND(MONTH(E332)=10,MONTH(F332)=10),(NETWORKDAYS(E332,F332,Lister!$D$7:$D$13)-Q332)*N332/NETWORKDAYS(Lister!$D$21,Lister!$E$21,Lister!$D$7:$D$13),IF(AND(MONTH(E332)=10,F332&gt;DATE(2020,10,31)),(NETWORKDAYS(E332,Lister!$E$21,Lister!$D$7:$D$13)-Q332)*N332/NETWORKDAYS(Lister!$D$21,Lister!$E$21,Lister!$D$7:$D$13),IF(AND(E332&lt;DATE(2020,10,1),MONTH(F332)=10),(NETWORKDAYS(Lister!$D$21,F332,Lister!$D$7:$D$13)-Q332)*N332/NETWORKDAYS(Lister!$D$21,Lister!$E$21,Lister!$D$7:$D$13),IF(AND(E332&lt;DATE(2020,31,1),F332&gt;DATE(2020,10,31)),(NETWORKDAYS(Lister!$D$21,Lister!$E$21,Lister!$D$7:$D$13)-Q332)*N332/NETWORKDAYS(Lister!$D$21,Lister!$E$21,Lister!$D$7:$D$13),IF(OR(AND(E332&lt;DATE(2020,10,1),F332&lt;DATE(2020,10,1)),E332&gt;DATE(2020,10,31)),0)))))),0),"")</f>
        <v/>
      </c>
      <c r="Y332" s="50" t="str">
        <f>IFERROR(MAX(IF(OR(O332="",P332="",Q332="",R332="",S332="",T332="",U332=""),"",IF(AND(MONTH(E332)=11,MONTH(F332)=11),(NETWORKDAYS(E332,F332,Lister!$D$7:$D$13)-R332)*N332/NETWORKDAYS(Lister!$D$22,Lister!$E$22,Lister!$D$7:$D$13),IF(AND(MONTH(E332)=11,F332&gt;DATE(2020,11,30)),(NETWORKDAYS(E332,Lister!$E$22,Lister!$D$7:$D$13)-R332)*N332/NETWORKDAYS(Lister!$D$22,Lister!$E$22,Lister!$D$7:$D$13),IF(AND(E332&lt;DATE(2020,11,1),MONTH(F332)=11),(NETWORKDAYS(Lister!$D$22,F332,Lister!$D$7:$D$13)-R332)*N332/NETWORKDAYS(Lister!$D$22,Lister!$E$22,Lister!$D$7:$D$13),IF(AND(E332&lt;DATE(2020,11,1),F332&gt;DATE(2020,11,30)),(NETWORKDAYS(Lister!$D$22,Lister!$E$22,Lister!$D$7:$D$13)-R332)*N332/NETWORKDAYS(Lister!$D$22,Lister!$E$22,Lister!$D$7:$D$13),IF(OR(AND(E332&lt;DATE(2020,11,1),F332&lt;DATE(2020,11,1)),E332&gt;DATE(2020,11,30)),0)))))),0),"")</f>
        <v/>
      </c>
      <c r="Z332" s="50" t="str">
        <f>IFERROR(MAX(IF(OR(O332="",P332="",Q332="",R332="",S332="",T332="",U332=""),"",IF(AND(MONTH(E332)=12,MONTH(F332)=12),(NETWORKDAYS(E332,F332,Lister!$D$7:$D$13)-S332)*N332/NETWORKDAYS(Lister!$D$23,Lister!$E$23,Lister!$D$7:$D$13),IF(AND(MONTH(E332)=12,F332&gt;DATE(2020,12,31)),(NETWORKDAYS(E332,Lister!$E$23,Lister!$D$7:$D$13)-S332)*N332/NETWORKDAYS(Lister!$D$23,Lister!$E$23,Lister!$D$7:$D$13),IF(AND(E332&lt;DATE(2020,12,1),MONTH(F332)=12),(NETWORKDAYS(Lister!$D$23,F332,Lister!$D$7:$D$13)-S332)*N332/NETWORKDAYS(Lister!$D$23,Lister!$E$23,Lister!$D$7:$D$13),IF(AND(E332&lt;DATE(2020,12,1),F332&gt;DATE(2020,12,31)),(NETWORKDAYS(Lister!$D$23,Lister!$E$23,Lister!$D$7:$D$13)-S332)*N332/NETWORKDAYS(Lister!$D$23,Lister!$E$23,Lister!$D$7:$D$13),IF(OR(AND(E332&lt;DATE(2020,12,1),F332&lt;DATE(2020,12,1)),E332&gt;DATE(2020,12,31)),0)))))),0),"")</f>
        <v/>
      </c>
      <c r="AA332" s="50" t="str">
        <f>IFERROR(MAX(IF(OR(O332="",P332="",Q332="",R332="",S332="",T332="",U332=""),"",IF(AND(MONTH(E332)=1,MONTH(F332)=1),(NETWORKDAYS(E332,F332,Lister!$D$7:$D$13)-T332)*N332/NETWORKDAYS(Lister!$D$24,Lister!$E$24,Lister!$D$7:$D$13),IF(AND(MONTH(E332)=1,F332&gt;DATE(2021,1,31)),(NETWORKDAYS(E332,Lister!$E$24,Lister!$D$7:$D$13)-T332)*N332/NETWORKDAYS(Lister!$D$24,Lister!$E$24,Lister!$D$7:$D$13),IF(AND(E332&lt;DATE(2021,1,1),MONTH(F332)=1),(NETWORKDAYS(Lister!$D$24,F332,Lister!$D$7:$D$13)-T332)*N332/NETWORKDAYS(Lister!$D$24,Lister!$E$24,Lister!$D$7:$D$13),IF(AND(E332&lt;DATE(2021,1,1),F332&gt;DATE(2021,1,31)),(NETWORKDAYS(Lister!$D$24,Lister!$E$24,Lister!$D$7:$D$13)-T332)*N332/NETWORKDAYS(Lister!$D$24,Lister!$E$24,Lister!$D$7:$D$13),IF(OR(AND(E332&lt;DATE(2021,1,1),F332&lt;DATE(2021,1,1)),E332&gt;DATE(2021,1,31)),0)))))),0),"")</f>
        <v/>
      </c>
      <c r="AB332" s="50" t="str">
        <f>IFERROR(MAX(IF(OR(O332="",P332="",Q332="",R332="",S332="",T332="",U332=""),"",IF(AND(MONTH(E332)=2,MONTH(F332)=2),(NETWORKDAYS(E332,F332,Lister!$D$7:$D$13)-U332)*N332/NETWORKDAYS(Lister!$D$25,Lister!$E$25,Lister!$D$7:$D$13),IF(AND(E332&lt;DATE(2021,2,1),MONTH(F332)=2),(NETWORKDAYS(Lister!$D$25,F332,Lister!$D$7:$D$13)-U332)*N332/NETWORKDAYS(Lister!$D$25,Lister!$E$25,Lister!$D$7:$D$13),IF(AND(E332&lt;DATE(2021,2,1),F332&lt;DATE(2021,2,1)),0)))),0),"")</f>
        <v/>
      </c>
      <c r="AC332" s="52" t="str">
        <f t="shared" si="23"/>
        <v/>
      </c>
    </row>
    <row r="333" spans="1:29" x14ac:dyDescent="0.35">
      <c r="A333" s="11" t="str">
        <f t="shared" si="24"/>
        <v/>
      </c>
      <c r="B333" s="33"/>
      <c r="C333" s="17"/>
      <c r="D333" s="18"/>
      <c r="E333" s="12"/>
      <c r="F333" s="12"/>
      <c r="G333" s="42" t="str">
        <f>IF(OR(E333="",F333=""),"",NETWORKDAYS(E333,F333,Lister!$D$7:$D$13))</f>
        <v/>
      </c>
      <c r="H333" s="14"/>
      <c r="I333" s="25" t="str">
        <f t="shared" si="20"/>
        <v/>
      </c>
      <c r="J333" s="47"/>
      <c r="K333" s="48"/>
      <c r="L333" s="15"/>
      <c r="M333" s="51" t="str">
        <f t="shared" si="21"/>
        <v/>
      </c>
      <c r="N333" s="49" t="str">
        <f t="shared" si="22"/>
        <v/>
      </c>
      <c r="O333" s="15"/>
      <c r="P333" s="15"/>
      <c r="Q333" s="15"/>
      <c r="R333" s="15"/>
      <c r="S333" s="15"/>
      <c r="T333" s="15"/>
      <c r="U333" s="15"/>
      <c r="V333" s="50" t="str">
        <f>IFERROR(MAX(IF(OR(O333="",P333="",Q333="",R333="",S333="",T333="",U333=""),"",IF(AND(MONTH(E333)=8,MONTH(F333)=8),(NETWORKDAYS(E333,F333,Lister!$D$7:$D$13)-O333)*N333/NETWORKDAYS(Lister!$D$19,Lister!$E$19,Lister!$D$7:$D$13),IF(AND(MONTH(E333)=8,F333&gt;DATE(2020,8,31)),(NETWORKDAYS(E333,Lister!$E$19,Lister!$D$7:$D$13)-O333)*N333/NETWORKDAYS(Lister!$D$19,Lister!$E$19,Lister!$D$7:$D$13),IF(E333&gt;DATE(2020,8,31),0)))),0),"")</f>
        <v/>
      </c>
      <c r="W333" s="50" t="str">
        <f>IFERROR(MAX(IF(OR(O333="",P333="",Q333="",R333="",S333="",T333="",U333=""),"",IF(AND(MONTH(E333)=9,MONTH(F333)=9),(NETWORKDAYS(E333,F333,Lister!$D$7:$D$13)-P333)*N333/NETWORKDAYS(Lister!$D$20,Lister!$E$20,Lister!$D$7:$D$13),IF(AND(MONTH(E333)=9,F333&gt;DATE(2020,9,30)),(NETWORKDAYS(E333,Lister!$E$20,Lister!$D$7:$D$13)-P333)*N333/NETWORKDAYS(Lister!$D$20,Lister!$E$20,Lister!$D$7:$D$13),IF(AND(E333&lt;DATE(2020,9,1),MONTH(F333)=9),(NETWORKDAYS(Lister!$D$20,F333,Lister!$D$7:$D$13)-P333)*N333/NETWORKDAYS(Lister!$D$20,Lister!$E$20,Lister!$D$7:$D$13),IF(AND(E333&lt;DATE(2020,9,1),F333&gt;DATE(2020,9,30)),(NETWORKDAYS(Lister!$D$20,Lister!$E$20,Lister!$D$7:$D$13)-P333)*N333/NETWORKDAYS(Lister!$D$20,Lister!$E$20,Lister!$D$7:$D$13),IF(OR(AND(E333&lt;DATE(2020,9,1),F333&lt;DATE(2020,9,1)),E333&gt;DATE(2020,9,30)),0)))))),0),"")</f>
        <v/>
      </c>
      <c r="X333" s="50" t="str">
        <f>IFERROR(MAX(IF(OR(O333="",P333="",Q333="",R333="",S333="",T333="",U333=""),"",IF(AND(MONTH(E333)=10,MONTH(F333)=10),(NETWORKDAYS(E333,F333,Lister!$D$7:$D$13)-Q333)*N333/NETWORKDAYS(Lister!$D$21,Lister!$E$21,Lister!$D$7:$D$13),IF(AND(MONTH(E333)=10,F333&gt;DATE(2020,10,31)),(NETWORKDAYS(E333,Lister!$E$21,Lister!$D$7:$D$13)-Q333)*N333/NETWORKDAYS(Lister!$D$21,Lister!$E$21,Lister!$D$7:$D$13),IF(AND(E333&lt;DATE(2020,10,1),MONTH(F333)=10),(NETWORKDAYS(Lister!$D$21,F333,Lister!$D$7:$D$13)-Q333)*N333/NETWORKDAYS(Lister!$D$21,Lister!$E$21,Lister!$D$7:$D$13),IF(AND(E333&lt;DATE(2020,31,1),F333&gt;DATE(2020,10,31)),(NETWORKDAYS(Lister!$D$21,Lister!$E$21,Lister!$D$7:$D$13)-Q333)*N333/NETWORKDAYS(Lister!$D$21,Lister!$E$21,Lister!$D$7:$D$13),IF(OR(AND(E333&lt;DATE(2020,10,1),F333&lt;DATE(2020,10,1)),E333&gt;DATE(2020,10,31)),0)))))),0),"")</f>
        <v/>
      </c>
      <c r="Y333" s="50" t="str">
        <f>IFERROR(MAX(IF(OR(O333="",P333="",Q333="",R333="",S333="",T333="",U333=""),"",IF(AND(MONTH(E333)=11,MONTH(F333)=11),(NETWORKDAYS(E333,F333,Lister!$D$7:$D$13)-R333)*N333/NETWORKDAYS(Lister!$D$22,Lister!$E$22,Lister!$D$7:$D$13),IF(AND(MONTH(E333)=11,F333&gt;DATE(2020,11,30)),(NETWORKDAYS(E333,Lister!$E$22,Lister!$D$7:$D$13)-R333)*N333/NETWORKDAYS(Lister!$D$22,Lister!$E$22,Lister!$D$7:$D$13),IF(AND(E333&lt;DATE(2020,11,1),MONTH(F333)=11),(NETWORKDAYS(Lister!$D$22,F333,Lister!$D$7:$D$13)-R333)*N333/NETWORKDAYS(Lister!$D$22,Lister!$E$22,Lister!$D$7:$D$13),IF(AND(E333&lt;DATE(2020,11,1),F333&gt;DATE(2020,11,30)),(NETWORKDAYS(Lister!$D$22,Lister!$E$22,Lister!$D$7:$D$13)-R333)*N333/NETWORKDAYS(Lister!$D$22,Lister!$E$22,Lister!$D$7:$D$13),IF(OR(AND(E333&lt;DATE(2020,11,1),F333&lt;DATE(2020,11,1)),E333&gt;DATE(2020,11,30)),0)))))),0),"")</f>
        <v/>
      </c>
      <c r="Z333" s="50" t="str">
        <f>IFERROR(MAX(IF(OR(O333="",P333="",Q333="",R333="",S333="",T333="",U333=""),"",IF(AND(MONTH(E333)=12,MONTH(F333)=12),(NETWORKDAYS(E333,F333,Lister!$D$7:$D$13)-S333)*N333/NETWORKDAYS(Lister!$D$23,Lister!$E$23,Lister!$D$7:$D$13),IF(AND(MONTH(E333)=12,F333&gt;DATE(2020,12,31)),(NETWORKDAYS(E333,Lister!$E$23,Lister!$D$7:$D$13)-S333)*N333/NETWORKDAYS(Lister!$D$23,Lister!$E$23,Lister!$D$7:$D$13),IF(AND(E333&lt;DATE(2020,12,1),MONTH(F333)=12),(NETWORKDAYS(Lister!$D$23,F333,Lister!$D$7:$D$13)-S333)*N333/NETWORKDAYS(Lister!$D$23,Lister!$E$23,Lister!$D$7:$D$13),IF(AND(E333&lt;DATE(2020,12,1),F333&gt;DATE(2020,12,31)),(NETWORKDAYS(Lister!$D$23,Lister!$E$23,Lister!$D$7:$D$13)-S333)*N333/NETWORKDAYS(Lister!$D$23,Lister!$E$23,Lister!$D$7:$D$13),IF(OR(AND(E333&lt;DATE(2020,12,1),F333&lt;DATE(2020,12,1)),E333&gt;DATE(2020,12,31)),0)))))),0),"")</f>
        <v/>
      </c>
      <c r="AA333" s="50" t="str">
        <f>IFERROR(MAX(IF(OR(O333="",P333="",Q333="",R333="",S333="",T333="",U333=""),"",IF(AND(MONTH(E333)=1,MONTH(F333)=1),(NETWORKDAYS(E333,F333,Lister!$D$7:$D$13)-T333)*N333/NETWORKDAYS(Lister!$D$24,Lister!$E$24,Lister!$D$7:$D$13),IF(AND(MONTH(E333)=1,F333&gt;DATE(2021,1,31)),(NETWORKDAYS(E333,Lister!$E$24,Lister!$D$7:$D$13)-T333)*N333/NETWORKDAYS(Lister!$D$24,Lister!$E$24,Lister!$D$7:$D$13),IF(AND(E333&lt;DATE(2021,1,1),MONTH(F333)=1),(NETWORKDAYS(Lister!$D$24,F333,Lister!$D$7:$D$13)-T333)*N333/NETWORKDAYS(Lister!$D$24,Lister!$E$24,Lister!$D$7:$D$13),IF(AND(E333&lt;DATE(2021,1,1),F333&gt;DATE(2021,1,31)),(NETWORKDAYS(Lister!$D$24,Lister!$E$24,Lister!$D$7:$D$13)-T333)*N333/NETWORKDAYS(Lister!$D$24,Lister!$E$24,Lister!$D$7:$D$13),IF(OR(AND(E333&lt;DATE(2021,1,1),F333&lt;DATE(2021,1,1)),E333&gt;DATE(2021,1,31)),0)))))),0),"")</f>
        <v/>
      </c>
      <c r="AB333" s="50" t="str">
        <f>IFERROR(MAX(IF(OR(O333="",P333="",Q333="",R333="",S333="",T333="",U333=""),"",IF(AND(MONTH(E333)=2,MONTH(F333)=2),(NETWORKDAYS(E333,F333,Lister!$D$7:$D$13)-U333)*N333/NETWORKDAYS(Lister!$D$25,Lister!$E$25,Lister!$D$7:$D$13),IF(AND(E333&lt;DATE(2021,2,1),MONTH(F333)=2),(NETWORKDAYS(Lister!$D$25,F333,Lister!$D$7:$D$13)-U333)*N333/NETWORKDAYS(Lister!$D$25,Lister!$E$25,Lister!$D$7:$D$13),IF(AND(E333&lt;DATE(2021,2,1),F333&lt;DATE(2021,2,1)),0)))),0),"")</f>
        <v/>
      </c>
      <c r="AC333" s="52" t="str">
        <f t="shared" si="23"/>
        <v/>
      </c>
    </row>
    <row r="334" spans="1:29" x14ac:dyDescent="0.35">
      <c r="A334" s="11" t="str">
        <f t="shared" si="24"/>
        <v/>
      </c>
      <c r="B334" s="33"/>
      <c r="C334" s="17"/>
      <c r="D334" s="18"/>
      <c r="E334" s="12"/>
      <c r="F334" s="12"/>
      <c r="G334" s="42" t="str">
        <f>IF(OR(E334="",F334=""),"",NETWORKDAYS(E334,F334,Lister!$D$7:$D$13))</f>
        <v/>
      </c>
      <c r="H334" s="14"/>
      <c r="I334" s="25" t="str">
        <f t="shared" si="20"/>
        <v/>
      </c>
      <c r="J334" s="47"/>
      <c r="K334" s="48"/>
      <c r="L334" s="15"/>
      <c r="M334" s="51" t="str">
        <f t="shared" si="21"/>
        <v/>
      </c>
      <c r="N334" s="49" t="str">
        <f t="shared" si="22"/>
        <v/>
      </c>
      <c r="O334" s="15"/>
      <c r="P334" s="15"/>
      <c r="Q334" s="15"/>
      <c r="R334" s="15"/>
      <c r="S334" s="15"/>
      <c r="T334" s="15"/>
      <c r="U334" s="15"/>
      <c r="V334" s="50" t="str">
        <f>IFERROR(MAX(IF(OR(O334="",P334="",Q334="",R334="",S334="",T334="",U334=""),"",IF(AND(MONTH(E334)=8,MONTH(F334)=8),(NETWORKDAYS(E334,F334,Lister!$D$7:$D$13)-O334)*N334/NETWORKDAYS(Lister!$D$19,Lister!$E$19,Lister!$D$7:$D$13),IF(AND(MONTH(E334)=8,F334&gt;DATE(2020,8,31)),(NETWORKDAYS(E334,Lister!$E$19,Lister!$D$7:$D$13)-O334)*N334/NETWORKDAYS(Lister!$D$19,Lister!$E$19,Lister!$D$7:$D$13),IF(E334&gt;DATE(2020,8,31),0)))),0),"")</f>
        <v/>
      </c>
      <c r="W334" s="50" t="str">
        <f>IFERROR(MAX(IF(OR(O334="",P334="",Q334="",R334="",S334="",T334="",U334=""),"",IF(AND(MONTH(E334)=9,MONTH(F334)=9),(NETWORKDAYS(E334,F334,Lister!$D$7:$D$13)-P334)*N334/NETWORKDAYS(Lister!$D$20,Lister!$E$20,Lister!$D$7:$D$13),IF(AND(MONTH(E334)=9,F334&gt;DATE(2020,9,30)),(NETWORKDAYS(E334,Lister!$E$20,Lister!$D$7:$D$13)-P334)*N334/NETWORKDAYS(Lister!$D$20,Lister!$E$20,Lister!$D$7:$D$13),IF(AND(E334&lt;DATE(2020,9,1),MONTH(F334)=9),(NETWORKDAYS(Lister!$D$20,F334,Lister!$D$7:$D$13)-P334)*N334/NETWORKDAYS(Lister!$D$20,Lister!$E$20,Lister!$D$7:$D$13),IF(AND(E334&lt;DATE(2020,9,1),F334&gt;DATE(2020,9,30)),(NETWORKDAYS(Lister!$D$20,Lister!$E$20,Lister!$D$7:$D$13)-P334)*N334/NETWORKDAYS(Lister!$D$20,Lister!$E$20,Lister!$D$7:$D$13),IF(OR(AND(E334&lt;DATE(2020,9,1),F334&lt;DATE(2020,9,1)),E334&gt;DATE(2020,9,30)),0)))))),0),"")</f>
        <v/>
      </c>
      <c r="X334" s="50" t="str">
        <f>IFERROR(MAX(IF(OR(O334="",P334="",Q334="",R334="",S334="",T334="",U334=""),"",IF(AND(MONTH(E334)=10,MONTH(F334)=10),(NETWORKDAYS(E334,F334,Lister!$D$7:$D$13)-Q334)*N334/NETWORKDAYS(Lister!$D$21,Lister!$E$21,Lister!$D$7:$D$13),IF(AND(MONTH(E334)=10,F334&gt;DATE(2020,10,31)),(NETWORKDAYS(E334,Lister!$E$21,Lister!$D$7:$D$13)-Q334)*N334/NETWORKDAYS(Lister!$D$21,Lister!$E$21,Lister!$D$7:$D$13),IF(AND(E334&lt;DATE(2020,10,1),MONTH(F334)=10),(NETWORKDAYS(Lister!$D$21,F334,Lister!$D$7:$D$13)-Q334)*N334/NETWORKDAYS(Lister!$D$21,Lister!$E$21,Lister!$D$7:$D$13),IF(AND(E334&lt;DATE(2020,31,1),F334&gt;DATE(2020,10,31)),(NETWORKDAYS(Lister!$D$21,Lister!$E$21,Lister!$D$7:$D$13)-Q334)*N334/NETWORKDAYS(Lister!$D$21,Lister!$E$21,Lister!$D$7:$D$13),IF(OR(AND(E334&lt;DATE(2020,10,1),F334&lt;DATE(2020,10,1)),E334&gt;DATE(2020,10,31)),0)))))),0),"")</f>
        <v/>
      </c>
      <c r="Y334" s="50" t="str">
        <f>IFERROR(MAX(IF(OR(O334="",P334="",Q334="",R334="",S334="",T334="",U334=""),"",IF(AND(MONTH(E334)=11,MONTH(F334)=11),(NETWORKDAYS(E334,F334,Lister!$D$7:$D$13)-R334)*N334/NETWORKDAYS(Lister!$D$22,Lister!$E$22,Lister!$D$7:$D$13),IF(AND(MONTH(E334)=11,F334&gt;DATE(2020,11,30)),(NETWORKDAYS(E334,Lister!$E$22,Lister!$D$7:$D$13)-R334)*N334/NETWORKDAYS(Lister!$D$22,Lister!$E$22,Lister!$D$7:$D$13),IF(AND(E334&lt;DATE(2020,11,1),MONTH(F334)=11),(NETWORKDAYS(Lister!$D$22,F334,Lister!$D$7:$D$13)-R334)*N334/NETWORKDAYS(Lister!$D$22,Lister!$E$22,Lister!$D$7:$D$13),IF(AND(E334&lt;DATE(2020,11,1),F334&gt;DATE(2020,11,30)),(NETWORKDAYS(Lister!$D$22,Lister!$E$22,Lister!$D$7:$D$13)-R334)*N334/NETWORKDAYS(Lister!$D$22,Lister!$E$22,Lister!$D$7:$D$13),IF(OR(AND(E334&lt;DATE(2020,11,1),F334&lt;DATE(2020,11,1)),E334&gt;DATE(2020,11,30)),0)))))),0),"")</f>
        <v/>
      </c>
      <c r="Z334" s="50" t="str">
        <f>IFERROR(MAX(IF(OR(O334="",P334="",Q334="",R334="",S334="",T334="",U334=""),"",IF(AND(MONTH(E334)=12,MONTH(F334)=12),(NETWORKDAYS(E334,F334,Lister!$D$7:$D$13)-S334)*N334/NETWORKDAYS(Lister!$D$23,Lister!$E$23,Lister!$D$7:$D$13),IF(AND(MONTH(E334)=12,F334&gt;DATE(2020,12,31)),(NETWORKDAYS(E334,Lister!$E$23,Lister!$D$7:$D$13)-S334)*N334/NETWORKDAYS(Lister!$D$23,Lister!$E$23,Lister!$D$7:$D$13),IF(AND(E334&lt;DATE(2020,12,1),MONTH(F334)=12),(NETWORKDAYS(Lister!$D$23,F334,Lister!$D$7:$D$13)-S334)*N334/NETWORKDAYS(Lister!$D$23,Lister!$E$23,Lister!$D$7:$D$13),IF(AND(E334&lt;DATE(2020,12,1),F334&gt;DATE(2020,12,31)),(NETWORKDAYS(Lister!$D$23,Lister!$E$23,Lister!$D$7:$D$13)-S334)*N334/NETWORKDAYS(Lister!$D$23,Lister!$E$23,Lister!$D$7:$D$13),IF(OR(AND(E334&lt;DATE(2020,12,1),F334&lt;DATE(2020,12,1)),E334&gt;DATE(2020,12,31)),0)))))),0),"")</f>
        <v/>
      </c>
      <c r="AA334" s="50" t="str">
        <f>IFERROR(MAX(IF(OR(O334="",P334="",Q334="",R334="",S334="",T334="",U334=""),"",IF(AND(MONTH(E334)=1,MONTH(F334)=1),(NETWORKDAYS(E334,F334,Lister!$D$7:$D$13)-T334)*N334/NETWORKDAYS(Lister!$D$24,Lister!$E$24,Lister!$D$7:$D$13),IF(AND(MONTH(E334)=1,F334&gt;DATE(2021,1,31)),(NETWORKDAYS(E334,Lister!$E$24,Lister!$D$7:$D$13)-T334)*N334/NETWORKDAYS(Lister!$D$24,Lister!$E$24,Lister!$D$7:$D$13),IF(AND(E334&lt;DATE(2021,1,1),MONTH(F334)=1),(NETWORKDAYS(Lister!$D$24,F334,Lister!$D$7:$D$13)-T334)*N334/NETWORKDAYS(Lister!$D$24,Lister!$E$24,Lister!$D$7:$D$13),IF(AND(E334&lt;DATE(2021,1,1),F334&gt;DATE(2021,1,31)),(NETWORKDAYS(Lister!$D$24,Lister!$E$24,Lister!$D$7:$D$13)-T334)*N334/NETWORKDAYS(Lister!$D$24,Lister!$E$24,Lister!$D$7:$D$13),IF(OR(AND(E334&lt;DATE(2021,1,1),F334&lt;DATE(2021,1,1)),E334&gt;DATE(2021,1,31)),0)))))),0),"")</f>
        <v/>
      </c>
      <c r="AB334" s="50" t="str">
        <f>IFERROR(MAX(IF(OR(O334="",P334="",Q334="",R334="",S334="",T334="",U334=""),"",IF(AND(MONTH(E334)=2,MONTH(F334)=2),(NETWORKDAYS(E334,F334,Lister!$D$7:$D$13)-U334)*N334/NETWORKDAYS(Lister!$D$25,Lister!$E$25,Lister!$D$7:$D$13),IF(AND(E334&lt;DATE(2021,2,1),MONTH(F334)=2),(NETWORKDAYS(Lister!$D$25,F334,Lister!$D$7:$D$13)-U334)*N334/NETWORKDAYS(Lister!$D$25,Lister!$E$25,Lister!$D$7:$D$13),IF(AND(E334&lt;DATE(2021,2,1),F334&lt;DATE(2021,2,1)),0)))),0),"")</f>
        <v/>
      </c>
      <c r="AC334" s="52" t="str">
        <f t="shared" si="23"/>
        <v/>
      </c>
    </row>
    <row r="335" spans="1:29" x14ac:dyDescent="0.35">
      <c r="A335" s="11" t="str">
        <f t="shared" si="24"/>
        <v/>
      </c>
      <c r="B335" s="33"/>
      <c r="C335" s="17"/>
      <c r="D335" s="18"/>
      <c r="E335" s="12"/>
      <c r="F335" s="12"/>
      <c r="G335" s="42" t="str">
        <f>IF(OR(E335="",F335=""),"",NETWORKDAYS(E335,F335,Lister!$D$7:$D$13))</f>
        <v/>
      </c>
      <c r="H335" s="14"/>
      <c r="I335" s="25" t="str">
        <f t="shared" si="20"/>
        <v/>
      </c>
      <c r="J335" s="47"/>
      <c r="K335" s="48"/>
      <c r="L335" s="15"/>
      <c r="M335" s="51" t="str">
        <f t="shared" si="21"/>
        <v/>
      </c>
      <c r="N335" s="49" t="str">
        <f t="shared" si="22"/>
        <v/>
      </c>
      <c r="O335" s="15"/>
      <c r="P335" s="15"/>
      <c r="Q335" s="15"/>
      <c r="R335" s="15"/>
      <c r="S335" s="15"/>
      <c r="T335" s="15"/>
      <c r="U335" s="15"/>
      <c r="V335" s="50" t="str">
        <f>IFERROR(MAX(IF(OR(O335="",P335="",Q335="",R335="",S335="",T335="",U335=""),"",IF(AND(MONTH(E335)=8,MONTH(F335)=8),(NETWORKDAYS(E335,F335,Lister!$D$7:$D$13)-O335)*N335/NETWORKDAYS(Lister!$D$19,Lister!$E$19,Lister!$D$7:$D$13),IF(AND(MONTH(E335)=8,F335&gt;DATE(2020,8,31)),(NETWORKDAYS(E335,Lister!$E$19,Lister!$D$7:$D$13)-O335)*N335/NETWORKDAYS(Lister!$D$19,Lister!$E$19,Lister!$D$7:$D$13),IF(E335&gt;DATE(2020,8,31),0)))),0),"")</f>
        <v/>
      </c>
      <c r="W335" s="50" t="str">
        <f>IFERROR(MAX(IF(OR(O335="",P335="",Q335="",R335="",S335="",T335="",U335=""),"",IF(AND(MONTH(E335)=9,MONTH(F335)=9),(NETWORKDAYS(E335,F335,Lister!$D$7:$D$13)-P335)*N335/NETWORKDAYS(Lister!$D$20,Lister!$E$20,Lister!$D$7:$D$13),IF(AND(MONTH(E335)=9,F335&gt;DATE(2020,9,30)),(NETWORKDAYS(E335,Lister!$E$20,Lister!$D$7:$D$13)-P335)*N335/NETWORKDAYS(Lister!$D$20,Lister!$E$20,Lister!$D$7:$D$13),IF(AND(E335&lt;DATE(2020,9,1),MONTH(F335)=9),(NETWORKDAYS(Lister!$D$20,F335,Lister!$D$7:$D$13)-P335)*N335/NETWORKDAYS(Lister!$D$20,Lister!$E$20,Lister!$D$7:$D$13),IF(AND(E335&lt;DATE(2020,9,1),F335&gt;DATE(2020,9,30)),(NETWORKDAYS(Lister!$D$20,Lister!$E$20,Lister!$D$7:$D$13)-P335)*N335/NETWORKDAYS(Lister!$D$20,Lister!$E$20,Lister!$D$7:$D$13),IF(OR(AND(E335&lt;DATE(2020,9,1),F335&lt;DATE(2020,9,1)),E335&gt;DATE(2020,9,30)),0)))))),0),"")</f>
        <v/>
      </c>
      <c r="X335" s="50" t="str">
        <f>IFERROR(MAX(IF(OR(O335="",P335="",Q335="",R335="",S335="",T335="",U335=""),"",IF(AND(MONTH(E335)=10,MONTH(F335)=10),(NETWORKDAYS(E335,F335,Lister!$D$7:$D$13)-Q335)*N335/NETWORKDAYS(Lister!$D$21,Lister!$E$21,Lister!$D$7:$D$13),IF(AND(MONTH(E335)=10,F335&gt;DATE(2020,10,31)),(NETWORKDAYS(E335,Lister!$E$21,Lister!$D$7:$D$13)-Q335)*N335/NETWORKDAYS(Lister!$D$21,Lister!$E$21,Lister!$D$7:$D$13),IF(AND(E335&lt;DATE(2020,10,1),MONTH(F335)=10),(NETWORKDAYS(Lister!$D$21,F335,Lister!$D$7:$D$13)-Q335)*N335/NETWORKDAYS(Lister!$D$21,Lister!$E$21,Lister!$D$7:$D$13),IF(AND(E335&lt;DATE(2020,31,1),F335&gt;DATE(2020,10,31)),(NETWORKDAYS(Lister!$D$21,Lister!$E$21,Lister!$D$7:$D$13)-Q335)*N335/NETWORKDAYS(Lister!$D$21,Lister!$E$21,Lister!$D$7:$D$13),IF(OR(AND(E335&lt;DATE(2020,10,1),F335&lt;DATE(2020,10,1)),E335&gt;DATE(2020,10,31)),0)))))),0),"")</f>
        <v/>
      </c>
      <c r="Y335" s="50" t="str">
        <f>IFERROR(MAX(IF(OR(O335="",P335="",Q335="",R335="",S335="",T335="",U335=""),"",IF(AND(MONTH(E335)=11,MONTH(F335)=11),(NETWORKDAYS(E335,F335,Lister!$D$7:$D$13)-R335)*N335/NETWORKDAYS(Lister!$D$22,Lister!$E$22,Lister!$D$7:$D$13),IF(AND(MONTH(E335)=11,F335&gt;DATE(2020,11,30)),(NETWORKDAYS(E335,Lister!$E$22,Lister!$D$7:$D$13)-R335)*N335/NETWORKDAYS(Lister!$D$22,Lister!$E$22,Lister!$D$7:$D$13),IF(AND(E335&lt;DATE(2020,11,1),MONTH(F335)=11),(NETWORKDAYS(Lister!$D$22,F335,Lister!$D$7:$D$13)-R335)*N335/NETWORKDAYS(Lister!$D$22,Lister!$E$22,Lister!$D$7:$D$13),IF(AND(E335&lt;DATE(2020,11,1),F335&gt;DATE(2020,11,30)),(NETWORKDAYS(Lister!$D$22,Lister!$E$22,Lister!$D$7:$D$13)-R335)*N335/NETWORKDAYS(Lister!$D$22,Lister!$E$22,Lister!$D$7:$D$13),IF(OR(AND(E335&lt;DATE(2020,11,1),F335&lt;DATE(2020,11,1)),E335&gt;DATE(2020,11,30)),0)))))),0),"")</f>
        <v/>
      </c>
      <c r="Z335" s="50" t="str">
        <f>IFERROR(MAX(IF(OR(O335="",P335="",Q335="",R335="",S335="",T335="",U335=""),"",IF(AND(MONTH(E335)=12,MONTH(F335)=12),(NETWORKDAYS(E335,F335,Lister!$D$7:$D$13)-S335)*N335/NETWORKDAYS(Lister!$D$23,Lister!$E$23,Lister!$D$7:$D$13),IF(AND(MONTH(E335)=12,F335&gt;DATE(2020,12,31)),(NETWORKDAYS(E335,Lister!$E$23,Lister!$D$7:$D$13)-S335)*N335/NETWORKDAYS(Lister!$D$23,Lister!$E$23,Lister!$D$7:$D$13),IF(AND(E335&lt;DATE(2020,12,1),MONTH(F335)=12),(NETWORKDAYS(Lister!$D$23,F335,Lister!$D$7:$D$13)-S335)*N335/NETWORKDAYS(Lister!$D$23,Lister!$E$23,Lister!$D$7:$D$13),IF(AND(E335&lt;DATE(2020,12,1),F335&gt;DATE(2020,12,31)),(NETWORKDAYS(Lister!$D$23,Lister!$E$23,Lister!$D$7:$D$13)-S335)*N335/NETWORKDAYS(Lister!$D$23,Lister!$E$23,Lister!$D$7:$D$13),IF(OR(AND(E335&lt;DATE(2020,12,1),F335&lt;DATE(2020,12,1)),E335&gt;DATE(2020,12,31)),0)))))),0),"")</f>
        <v/>
      </c>
      <c r="AA335" s="50" t="str">
        <f>IFERROR(MAX(IF(OR(O335="",P335="",Q335="",R335="",S335="",T335="",U335=""),"",IF(AND(MONTH(E335)=1,MONTH(F335)=1),(NETWORKDAYS(E335,F335,Lister!$D$7:$D$13)-T335)*N335/NETWORKDAYS(Lister!$D$24,Lister!$E$24,Lister!$D$7:$D$13),IF(AND(MONTH(E335)=1,F335&gt;DATE(2021,1,31)),(NETWORKDAYS(E335,Lister!$E$24,Lister!$D$7:$D$13)-T335)*N335/NETWORKDAYS(Lister!$D$24,Lister!$E$24,Lister!$D$7:$D$13),IF(AND(E335&lt;DATE(2021,1,1),MONTH(F335)=1),(NETWORKDAYS(Lister!$D$24,F335,Lister!$D$7:$D$13)-T335)*N335/NETWORKDAYS(Lister!$D$24,Lister!$E$24,Lister!$D$7:$D$13),IF(AND(E335&lt;DATE(2021,1,1),F335&gt;DATE(2021,1,31)),(NETWORKDAYS(Lister!$D$24,Lister!$E$24,Lister!$D$7:$D$13)-T335)*N335/NETWORKDAYS(Lister!$D$24,Lister!$E$24,Lister!$D$7:$D$13),IF(OR(AND(E335&lt;DATE(2021,1,1),F335&lt;DATE(2021,1,1)),E335&gt;DATE(2021,1,31)),0)))))),0),"")</f>
        <v/>
      </c>
      <c r="AB335" s="50" t="str">
        <f>IFERROR(MAX(IF(OR(O335="",P335="",Q335="",R335="",S335="",T335="",U335=""),"",IF(AND(MONTH(E335)=2,MONTH(F335)=2),(NETWORKDAYS(E335,F335,Lister!$D$7:$D$13)-U335)*N335/NETWORKDAYS(Lister!$D$25,Lister!$E$25,Lister!$D$7:$D$13),IF(AND(E335&lt;DATE(2021,2,1),MONTH(F335)=2),(NETWORKDAYS(Lister!$D$25,F335,Lister!$D$7:$D$13)-U335)*N335/NETWORKDAYS(Lister!$D$25,Lister!$E$25,Lister!$D$7:$D$13),IF(AND(E335&lt;DATE(2021,2,1),F335&lt;DATE(2021,2,1)),0)))),0),"")</f>
        <v/>
      </c>
      <c r="AC335" s="52" t="str">
        <f t="shared" si="23"/>
        <v/>
      </c>
    </row>
    <row r="336" spans="1:29" x14ac:dyDescent="0.35">
      <c r="A336" s="11" t="str">
        <f t="shared" si="24"/>
        <v/>
      </c>
      <c r="B336" s="33"/>
      <c r="C336" s="17"/>
      <c r="D336" s="18"/>
      <c r="E336" s="12"/>
      <c r="F336" s="12"/>
      <c r="G336" s="42" t="str">
        <f>IF(OR(E336="",F336=""),"",NETWORKDAYS(E336,F336,Lister!$D$7:$D$13))</f>
        <v/>
      </c>
      <c r="H336" s="14"/>
      <c r="I336" s="25" t="str">
        <f t="shared" si="20"/>
        <v/>
      </c>
      <c r="J336" s="47"/>
      <c r="K336" s="48"/>
      <c r="L336" s="15"/>
      <c r="M336" s="51" t="str">
        <f t="shared" si="21"/>
        <v/>
      </c>
      <c r="N336" s="49" t="str">
        <f t="shared" si="22"/>
        <v/>
      </c>
      <c r="O336" s="15"/>
      <c r="P336" s="15"/>
      <c r="Q336" s="15"/>
      <c r="R336" s="15"/>
      <c r="S336" s="15"/>
      <c r="T336" s="15"/>
      <c r="U336" s="15"/>
      <c r="V336" s="50" t="str">
        <f>IFERROR(MAX(IF(OR(O336="",P336="",Q336="",R336="",S336="",T336="",U336=""),"",IF(AND(MONTH(E336)=8,MONTH(F336)=8),(NETWORKDAYS(E336,F336,Lister!$D$7:$D$13)-O336)*N336/NETWORKDAYS(Lister!$D$19,Lister!$E$19,Lister!$D$7:$D$13),IF(AND(MONTH(E336)=8,F336&gt;DATE(2020,8,31)),(NETWORKDAYS(E336,Lister!$E$19,Lister!$D$7:$D$13)-O336)*N336/NETWORKDAYS(Lister!$D$19,Lister!$E$19,Lister!$D$7:$D$13),IF(E336&gt;DATE(2020,8,31),0)))),0),"")</f>
        <v/>
      </c>
      <c r="W336" s="50" t="str">
        <f>IFERROR(MAX(IF(OR(O336="",P336="",Q336="",R336="",S336="",T336="",U336=""),"",IF(AND(MONTH(E336)=9,MONTH(F336)=9),(NETWORKDAYS(E336,F336,Lister!$D$7:$D$13)-P336)*N336/NETWORKDAYS(Lister!$D$20,Lister!$E$20,Lister!$D$7:$D$13),IF(AND(MONTH(E336)=9,F336&gt;DATE(2020,9,30)),(NETWORKDAYS(E336,Lister!$E$20,Lister!$D$7:$D$13)-P336)*N336/NETWORKDAYS(Lister!$D$20,Lister!$E$20,Lister!$D$7:$D$13),IF(AND(E336&lt;DATE(2020,9,1),MONTH(F336)=9),(NETWORKDAYS(Lister!$D$20,F336,Lister!$D$7:$D$13)-P336)*N336/NETWORKDAYS(Lister!$D$20,Lister!$E$20,Lister!$D$7:$D$13),IF(AND(E336&lt;DATE(2020,9,1),F336&gt;DATE(2020,9,30)),(NETWORKDAYS(Lister!$D$20,Lister!$E$20,Lister!$D$7:$D$13)-P336)*N336/NETWORKDAYS(Lister!$D$20,Lister!$E$20,Lister!$D$7:$D$13),IF(OR(AND(E336&lt;DATE(2020,9,1),F336&lt;DATE(2020,9,1)),E336&gt;DATE(2020,9,30)),0)))))),0),"")</f>
        <v/>
      </c>
      <c r="X336" s="50" t="str">
        <f>IFERROR(MAX(IF(OR(O336="",P336="",Q336="",R336="",S336="",T336="",U336=""),"",IF(AND(MONTH(E336)=10,MONTH(F336)=10),(NETWORKDAYS(E336,F336,Lister!$D$7:$D$13)-Q336)*N336/NETWORKDAYS(Lister!$D$21,Lister!$E$21,Lister!$D$7:$D$13),IF(AND(MONTH(E336)=10,F336&gt;DATE(2020,10,31)),(NETWORKDAYS(E336,Lister!$E$21,Lister!$D$7:$D$13)-Q336)*N336/NETWORKDAYS(Lister!$D$21,Lister!$E$21,Lister!$D$7:$D$13),IF(AND(E336&lt;DATE(2020,10,1),MONTH(F336)=10),(NETWORKDAYS(Lister!$D$21,F336,Lister!$D$7:$D$13)-Q336)*N336/NETWORKDAYS(Lister!$D$21,Lister!$E$21,Lister!$D$7:$D$13),IF(AND(E336&lt;DATE(2020,31,1),F336&gt;DATE(2020,10,31)),(NETWORKDAYS(Lister!$D$21,Lister!$E$21,Lister!$D$7:$D$13)-Q336)*N336/NETWORKDAYS(Lister!$D$21,Lister!$E$21,Lister!$D$7:$D$13),IF(OR(AND(E336&lt;DATE(2020,10,1),F336&lt;DATE(2020,10,1)),E336&gt;DATE(2020,10,31)),0)))))),0),"")</f>
        <v/>
      </c>
      <c r="Y336" s="50" t="str">
        <f>IFERROR(MAX(IF(OR(O336="",P336="",Q336="",R336="",S336="",T336="",U336=""),"",IF(AND(MONTH(E336)=11,MONTH(F336)=11),(NETWORKDAYS(E336,F336,Lister!$D$7:$D$13)-R336)*N336/NETWORKDAYS(Lister!$D$22,Lister!$E$22,Lister!$D$7:$D$13),IF(AND(MONTH(E336)=11,F336&gt;DATE(2020,11,30)),(NETWORKDAYS(E336,Lister!$E$22,Lister!$D$7:$D$13)-R336)*N336/NETWORKDAYS(Lister!$D$22,Lister!$E$22,Lister!$D$7:$D$13),IF(AND(E336&lt;DATE(2020,11,1),MONTH(F336)=11),(NETWORKDAYS(Lister!$D$22,F336,Lister!$D$7:$D$13)-R336)*N336/NETWORKDAYS(Lister!$D$22,Lister!$E$22,Lister!$D$7:$D$13),IF(AND(E336&lt;DATE(2020,11,1),F336&gt;DATE(2020,11,30)),(NETWORKDAYS(Lister!$D$22,Lister!$E$22,Lister!$D$7:$D$13)-R336)*N336/NETWORKDAYS(Lister!$D$22,Lister!$E$22,Lister!$D$7:$D$13),IF(OR(AND(E336&lt;DATE(2020,11,1),F336&lt;DATE(2020,11,1)),E336&gt;DATE(2020,11,30)),0)))))),0),"")</f>
        <v/>
      </c>
      <c r="Z336" s="50" t="str">
        <f>IFERROR(MAX(IF(OR(O336="",P336="",Q336="",R336="",S336="",T336="",U336=""),"",IF(AND(MONTH(E336)=12,MONTH(F336)=12),(NETWORKDAYS(E336,F336,Lister!$D$7:$D$13)-S336)*N336/NETWORKDAYS(Lister!$D$23,Lister!$E$23,Lister!$D$7:$D$13),IF(AND(MONTH(E336)=12,F336&gt;DATE(2020,12,31)),(NETWORKDAYS(E336,Lister!$E$23,Lister!$D$7:$D$13)-S336)*N336/NETWORKDAYS(Lister!$D$23,Lister!$E$23,Lister!$D$7:$D$13),IF(AND(E336&lt;DATE(2020,12,1),MONTH(F336)=12),(NETWORKDAYS(Lister!$D$23,F336,Lister!$D$7:$D$13)-S336)*N336/NETWORKDAYS(Lister!$D$23,Lister!$E$23,Lister!$D$7:$D$13),IF(AND(E336&lt;DATE(2020,12,1),F336&gt;DATE(2020,12,31)),(NETWORKDAYS(Lister!$D$23,Lister!$E$23,Lister!$D$7:$D$13)-S336)*N336/NETWORKDAYS(Lister!$D$23,Lister!$E$23,Lister!$D$7:$D$13),IF(OR(AND(E336&lt;DATE(2020,12,1),F336&lt;DATE(2020,12,1)),E336&gt;DATE(2020,12,31)),0)))))),0),"")</f>
        <v/>
      </c>
      <c r="AA336" s="50" t="str">
        <f>IFERROR(MAX(IF(OR(O336="",P336="",Q336="",R336="",S336="",T336="",U336=""),"",IF(AND(MONTH(E336)=1,MONTH(F336)=1),(NETWORKDAYS(E336,F336,Lister!$D$7:$D$13)-T336)*N336/NETWORKDAYS(Lister!$D$24,Lister!$E$24,Lister!$D$7:$D$13),IF(AND(MONTH(E336)=1,F336&gt;DATE(2021,1,31)),(NETWORKDAYS(E336,Lister!$E$24,Lister!$D$7:$D$13)-T336)*N336/NETWORKDAYS(Lister!$D$24,Lister!$E$24,Lister!$D$7:$D$13),IF(AND(E336&lt;DATE(2021,1,1),MONTH(F336)=1),(NETWORKDAYS(Lister!$D$24,F336,Lister!$D$7:$D$13)-T336)*N336/NETWORKDAYS(Lister!$D$24,Lister!$E$24,Lister!$D$7:$D$13),IF(AND(E336&lt;DATE(2021,1,1),F336&gt;DATE(2021,1,31)),(NETWORKDAYS(Lister!$D$24,Lister!$E$24,Lister!$D$7:$D$13)-T336)*N336/NETWORKDAYS(Lister!$D$24,Lister!$E$24,Lister!$D$7:$D$13),IF(OR(AND(E336&lt;DATE(2021,1,1),F336&lt;DATE(2021,1,1)),E336&gt;DATE(2021,1,31)),0)))))),0),"")</f>
        <v/>
      </c>
      <c r="AB336" s="50" t="str">
        <f>IFERROR(MAX(IF(OR(O336="",P336="",Q336="",R336="",S336="",T336="",U336=""),"",IF(AND(MONTH(E336)=2,MONTH(F336)=2),(NETWORKDAYS(E336,F336,Lister!$D$7:$D$13)-U336)*N336/NETWORKDAYS(Lister!$D$25,Lister!$E$25,Lister!$D$7:$D$13),IF(AND(E336&lt;DATE(2021,2,1),MONTH(F336)=2),(NETWORKDAYS(Lister!$D$25,F336,Lister!$D$7:$D$13)-U336)*N336/NETWORKDAYS(Lister!$D$25,Lister!$E$25,Lister!$D$7:$D$13),IF(AND(E336&lt;DATE(2021,2,1),F336&lt;DATE(2021,2,1)),0)))),0),"")</f>
        <v/>
      </c>
      <c r="AC336" s="52" t="str">
        <f t="shared" si="23"/>
        <v/>
      </c>
    </row>
    <row r="337" spans="1:29" x14ac:dyDescent="0.35">
      <c r="A337" s="11" t="str">
        <f t="shared" si="24"/>
        <v/>
      </c>
      <c r="B337" s="33"/>
      <c r="C337" s="17"/>
      <c r="D337" s="18"/>
      <c r="E337" s="12"/>
      <c r="F337" s="12"/>
      <c r="G337" s="42" t="str">
        <f>IF(OR(E337="",F337=""),"",NETWORKDAYS(E337,F337,Lister!$D$7:$D$13))</f>
        <v/>
      </c>
      <c r="H337" s="14"/>
      <c r="I337" s="25" t="str">
        <f t="shared" si="20"/>
        <v/>
      </c>
      <c r="J337" s="47"/>
      <c r="K337" s="48"/>
      <c r="L337" s="15"/>
      <c r="M337" s="51" t="str">
        <f t="shared" si="21"/>
        <v/>
      </c>
      <c r="N337" s="49" t="str">
        <f t="shared" si="22"/>
        <v/>
      </c>
      <c r="O337" s="15"/>
      <c r="P337" s="15"/>
      <c r="Q337" s="15"/>
      <c r="R337" s="15"/>
      <c r="S337" s="15"/>
      <c r="T337" s="15"/>
      <c r="U337" s="15"/>
      <c r="V337" s="50" t="str">
        <f>IFERROR(MAX(IF(OR(O337="",P337="",Q337="",R337="",S337="",T337="",U337=""),"",IF(AND(MONTH(E337)=8,MONTH(F337)=8),(NETWORKDAYS(E337,F337,Lister!$D$7:$D$13)-O337)*N337/NETWORKDAYS(Lister!$D$19,Lister!$E$19,Lister!$D$7:$D$13),IF(AND(MONTH(E337)=8,F337&gt;DATE(2020,8,31)),(NETWORKDAYS(E337,Lister!$E$19,Lister!$D$7:$D$13)-O337)*N337/NETWORKDAYS(Lister!$D$19,Lister!$E$19,Lister!$D$7:$D$13),IF(E337&gt;DATE(2020,8,31),0)))),0),"")</f>
        <v/>
      </c>
      <c r="W337" s="50" t="str">
        <f>IFERROR(MAX(IF(OR(O337="",P337="",Q337="",R337="",S337="",T337="",U337=""),"",IF(AND(MONTH(E337)=9,MONTH(F337)=9),(NETWORKDAYS(E337,F337,Lister!$D$7:$D$13)-P337)*N337/NETWORKDAYS(Lister!$D$20,Lister!$E$20,Lister!$D$7:$D$13),IF(AND(MONTH(E337)=9,F337&gt;DATE(2020,9,30)),(NETWORKDAYS(E337,Lister!$E$20,Lister!$D$7:$D$13)-P337)*N337/NETWORKDAYS(Lister!$D$20,Lister!$E$20,Lister!$D$7:$D$13),IF(AND(E337&lt;DATE(2020,9,1),MONTH(F337)=9),(NETWORKDAYS(Lister!$D$20,F337,Lister!$D$7:$D$13)-P337)*N337/NETWORKDAYS(Lister!$D$20,Lister!$E$20,Lister!$D$7:$D$13),IF(AND(E337&lt;DATE(2020,9,1),F337&gt;DATE(2020,9,30)),(NETWORKDAYS(Lister!$D$20,Lister!$E$20,Lister!$D$7:$D$13)-P337)*N337/NETWORKDAYS(Lister!$D$20,Lister!$E$20,Lister!$D$7:$D$13),IF(OR(AND(E337&lt;DATE(2020,9,1),F337&lt;DATE(2020,9,1)),E337&gt;DATE(2020,9,30)),0)))))),0),"")</f>
        <v/>
      </c>
      <c r="X337" s="50" t="str">
        <f>IFERROR(MAX(IF(OR(O337="",P337="",Q337="",R337="",S337="",T337="",U337=""),"",IF(AND(MONTH(E337)=10,MONTH(F337)=10),(NETWORKDAYS(E337,F337,Lister!$D$7:$D$13)-Q337)*N337/NETWORKDAYS(Lister!$D$21,Lister!$E$21,Lister!$D$7:$D$13),IF(AND(MONTH(E337)=10,F337&gt;DATE(2020,10,31)),(NETWORKDAYS(E337,Lister!$E$21,Lister!$D$7:$D$13)-Q337)*N337/NETWORKDAYS(Lister!$D$21,Lister!$E$21,Lister!$D$7:$D$13),IF(AND(E337&lt;DATE(2020,10,1),MONTH(F337)=10),(NETWORKDAYS(Lister!$D$21,F337,Lister!$D$7:$D$13)-Q337)*N337/NETWORKDAYS(Lister!$D$21,Lister!$E$21,Lister!$D$7:$D$13),IF(AND(E337&lt;DATE(2020,31,1),F337&gt;DATE(2020,10,31)),(NETWORKDAYS(Lister!$D$21,Lister!$E$21,Lister!$D$7:$D$13)-Q337)*N337/NETWORKDAYS(Lister!$D$21,Lister!$E$21,Lister!$D$7:$D$13),IF(OR(AND(E337&lt;DATE(2020,10,1),F337&lt;DATE(2020,10,1)),E337&gt;DATE(2020,10,31)),0)))))),0),"")</f>
        <v/>
      </c>
      <c r="Y337" s="50" t="str">
        <f>IFERROR(MAX(IF(OR(O337="",P337="",Q337="",R337="",S337="",T337="",U337=""),"",IF(AND(MONTH(E337)=11,MONTH(F337)=11),(NETWORKDAYS(E337,F337,Lister!$D$7:$D$13)-R337)*N337/NETWORKDAYS(Lister!$D$22,Lister!$E$22,Lister!$D$7:$D$13),IF(AND(MONTH(E337)=11,F337&gt;DATE(2020,11,30)),(NETWORKDAYS(E337,Lister!$E$22,Lister!$D$7:$D$13)-R337)*N337/NETWORKDAYS(Lister!$D$22,Lister!$E$22,Lister!$D$7:$D$13),IF(AND(E337&lt;DATE(2020,11,1),MONTH(F337)=11),(NETWORKDAYS(Lister!$D$22,F337,Lister!$D$7:$D$13)-R337)*N337/NETWORKDAYS(Lister!$D$22,Lister!$E$22,Lister!$D$7:$D$13),IF(AND(E337&lt;DATE(2020,11,1),F337&gt;DATE(2020,11,30)),(NETWORKDAYS(Lister!$D$22,Lister!$E$22,Lister!$D$7:$D$13)-R337)*N337/NETWORKDAYS(Lister!$D$22,Lister!$E$22,Lister!$D$7:$D$13),IF(OR(AND(E337&lt;DATE(2020,11,1),F337&lt;DATE(2020,11,1)),E337&gt;DATE(2020,11,30)),0)))))),0),"")</f>
        <v/>
      </c>
      <c r="Z337" s="50" t="str">
        <f>IFERROR(MAX(IF(OR(O337="",P337="",Q337="",R337="",S337="",T337="",U337=""),"",IF(AND(MONTH(E337)=12,MONTH(F337)=12),(NETWORKDAYS(E337,F337,Lister!$D$7:$D$13)-S337)*N337/NETWORKDAYS(Lister!$D$23,Lister!$E$23,Lister!$D$7:$D$13),IF(AND(MONTH(E337)=12,F337&gt;DATE(2020,12,31)),(NETWORKDAYS(E337,Lister!$E$23,Lister!$D$7:$D$13)-S337)*N337/NETWORKDAYS(Lister!$D$23,Lister!$E$23,Lister!$D$7:$D$13),IF(AND(E337&lt;DATE(2020,12,1),MONTH(F337)=12),(NETWORKDAYS(Lister!$D$23,F337,Lister!$D$7:$D$13)-S337)*N337/NETWORKDAYS(Lister!$D$23,Lister!$E$23,Lister!$D$7:$D$13),IF(AND(E337&lt;DATE(2020,12,1),F337&gt;DATE(2020,12,31)),(NETWORKDAYS(Lister!$D$23,Lister!$E$23,Lister!$D$7:$D$13)-S337)*N337/NETWORKDAYS(Lister!$D$23,Lister!$E$23,Lister!$D$7:$D$13),IF(OR(AND(E337&lt;DATE(2020,12,1),F337&lt;DATE(2020,12,1)),E337&gt;DATE(2020,12,31)),0)))))),0),"")</f>
        <v/>
      </c>
      <c r="AA337" s="50" t="str">
        <f>IFERROR(MAX(IF(OR(O337="",P337="",Q337="",R337="",S337="",T337="",U337=""),"",IF(AND(MONTH(E337)=1,MONTH(F337)=1),(NETWORKDAYS(E337,F337,Lister!$D$7:$D$13)-T337)*N337/NETWORKDAYS(Lister!$D$24,Lister!$E$24,Lister!$D$7:$D$13),IF(AND(MONTH(E337)=1,F337&gt;DATE(2021,1,31)),(NETWORKDAYS(E337,Lister!$E$24,Lister!$D$7:$D$13)-T337)*N337/NETWORKDAYS(Lister!$D$24,Lister!$E$24,Lister!$D$7:$D$13),IF(AND(E337&lt;DATE(2021,1,1),MONTH(F337)=1),(NETWORKDAYS(Lister!$D$24,F337,Lister!$D$7:$D$13)-T337)*N337/NETWORKDAYS(Lister!$D$24,Lister!$E$24,Lister!$D$7:$D$13),IF(AND(E337&lt;DATE(2021,1,1),F337&gt;DATE(2021,1,31)),(NETWORKDAYS(Lister!$D$24,Lister!$E$24,Lister!$D$7:$D$13)-T337)*N337/NETWORKDAYS(Lister!$D$24,Lister!$E$24,Lister!$D$7:$D$13),IF(OR(AND(E337&lt;DATE(2021,1,1),F337&lt;DATE(2021,1,1)),E337&gt;DATE(2021,1,31)),0)))))),0),"")</f>
        <v/>
      </c>
      <c r="AB337" s="50" t="str">
        <f>IFERROR(MAX(IF(OR(O337="",P337="",Q337="",R337="",S337="",T337="",U337=""),"",IF(AND(MONTH(E337)=2,MONTH(F337)=2),(NETWORKDAYS(E337,F337,Lister!$D$7:$D$13)-U337)*N337/NETWORKDAYS(Lister!$D$25,Lister!$E$25,Lister!$D$7:$D$13),IF(AND(E337&lt;DATE(2021,2,1),MONTH(F337)=2),(NETWORKDAYS(Lister!$D$25,F337,Lister!$D$7:$D$13)-U337)*N337/NETWORKDAYS(Lister!$D$25,Lister!$E$25,Lister!$D$7:$D$13),IF(AND(E337&lt;DATE(2021,2,1),F337&lt;DATE(2021,2,1)),0)))),0),"")</f>
        <v/>
      </c>
      <c r="AC337" s="52" t="str">
        <f t="shared" si="23"/>
        <v/>
      </c>
    </row>
    <row r="338" spans="1:29" x14ac:dyDescent="0.35">
      <c r="A338" s="11" t="str">
        <f t="shared" si="24"/>
        <v/>
      </c>
      <c r="B338" s="33"/>
      <c r="C338" s="17"/>
      <c r="D338" s="18"/>
      <c r="E338" s="12"/>
      <c r="F338" s="12"/>
      <c r="G338" s="42" t="str">
        <f>IF(OR(E338="",F338=""),"",NETWORKDAYS(E338,F338,Lister!$D$7:$D$13))</f>
        <v/>
      </c>
      <c r="H338" s="14"/>
      <c r="I338" s="25" t="str">
        <f t="shared" si="20"/>
        <v/>
      </c>
      <c r="J338" s="47"/>
      <c r="K338" s="48"/>
      <c r="L338" s="15"/>
      <c r="M338" s="51" t="str">
        <f t="shared" si="21"/>
        <v/>
      </c>
      <c r="N338" s="49" t="str">
        <f t="shared" si="22"/>
        <v/>
      </c>
      <c r="O338" s="15"/>
      <c r="P338" s="15"/>
      <c r="Q338" s="15"/>
      <c r="R338" s="15"/>
      <c r="S338" s="15"/>
      <c r="T338" s="15"/>
      <c r="U338" s="15"/>
      <c r="V338" s="50" t="str">
        <f>IFERROR(MAX(IF(OR(O338="",P338="",Q338="",R338="",S338="",T338="",U338=""),"",IF(AND(MONTH(E338)=8,MONTH(F338)=8),(NETWORKDAYS(E338,F338,Lister!$D$7:$D$13)-O338)*N338/NETWORKDAYS(Lister!$D$19,Lister!$E$19,Lister!$D$7:$D$13),IF(AND(MONTH(E338)=8,F338&gt;DATE(2020,8,31)),(NETWORKDAYS(E338,Lister!$E$19,Lister!$D$7:$D$13)-O338)*N338/NETWORKDAYS(Lister!$D$19,Lister!$E$19,Lister!$D$7:$D$13),IF(E338&gt;DATE(2020,8,31),0)))),0),"")</f>
        <v/>
      </c>
      <c r="W338" s="50" t="str">
        <f>IFERROR(MAX(IF(OR(O338="",P338="",Q338="",R338="",S338="",T338="",U338=""),"",IF(AND(MONTH(E338)=9,MONTH(F338)=9),(NETWORKDAYS(E338,F338,Lister!$D$7:$D$13)-P338)*N338/NETWORKDAYS(Lister!$D$20,Lister!$E$20,Lister!$D$7:$D$13),IF(AND(MONTH(E338)=9,F338&gt;DATE(2020,9,30)),(NETWORKDAYS(E338,Lister!$E$20,Lister!$D$7:$D$13)-P338)*N338/NETWORKDAYS(Lister!$D$20,Lister!$E$20,Lister!$D$7:$D$13),IF(AND(E338&lt;DATE(2020,9,1),MONTH(F338)=9),(NETWORKDAYS(Lister!$D$20,F338,Lister!$D$7:$D$13)-P338)*N338/NETWORKDAYS(Lister!$D$20,Lister!$E$20,Lister!$D$7:$D$13),IF(AND(E338&lt;DATE(2020,9,1),F338&gt;DATE(2020,9,30)),(NETWORKDAYS(Lister!$D$20,Lister!$E$20,Lister!$D$7:$D$13)-P338)*N338/NETWORKDAYS(Lister!$D$20,Lister!$E$20,Lister!$D$7:$D$13),IF(OR(AND(E338&lt;DATE(2020,9,1),F338&lt;DATE(2020,9,1)),E338&gt;DATE(2020,9,30)),0)))))),0),"")</f>
        <v/>
      </c>
      <c r="X338" s="50" t="str">
        <f>IFERROR(MAX(IF(OR(O338="",P338="",Q338="",R338="",S338="",T338="",U338=""),"",IF(AND(MONTH(E338)=10,MONTH(F338)=10),(NETWORKDAYS(E338,F338,Lister!$D$7:$D$13)-Q338)*N338/NETWORKDAYS(Lister!$D$21,Lister!$E$21,Lister!$D$7:$D$13),IF(AND(MONTH(E338)=10,F338&gt;DATE(2020,10,31)),(NETWORKDAYS(E338,Lister!$E$21,Lister!$D$7:$D$13)-Q338)*N338/NETWORKDAYS(Lister!$D$21,Lister!$E$21,Lister!$D$7:$D$13),IF(AND(E338&lt;DATE(2020,10,1),MONTH(F338)=10),(NETWORKDAYS(Lister!$D$21,F338,Lister!$D$7:$D$13)-Q338)*N338/NETWORKDAYS(Lister!$D$21,Lister!$E$21,Lister!$D$7:$D$13),IF(AND(E338&lt;DATE(2020,31,1),F338&gt;DATE(2020,10,31)),(NETWORKDAYS(Lister!$D$21,Lister!$E$21,Lister!$D$7:$D$13)-Q338)*N338/NETWORKDAYS(Lister!$D$21,Lister!$E$21,Lister!$D$7:$D$13),IF(OR(AND(E338&lt;DATE(2020,10,1),F338&lt;DATE(2020,10,1)),E338&gt;DATE(2020,10,31)),0)))))),0),"")</f>
        <v/>
      </c>
      <c r="Y338" s="50" t="str">
        <f>IFERROR(MAX(IF(OR(O338="",P338="",Q338="",R338="",S338="",T338="",U338=""),"",IF(AND(MONTH(E338)=11,MONTH(F338)=11),(NETWORKDAYS(E338,F338,Lister!$D$7:$D$13)-R338)*N338/NETWORKDAYS(Lister!$D$22,Lister!$E$22,Lister!$D$7:$D$13),IF(AND(MONTH(E338)=11,F338&gt;DATE(2020,11,30)),(NETWORKDAYS(E338,Lister!$E$22,Lister!$D$7:$D$13)-R338)*N338/NETWORKDAYS(Lister!$D$22,Lister!$E$22,Lister!$D$7:$D$13),IF(AND(E338&lt;DATE(2020,11,1),MONTH(F338)=11),(NETWORKDAYS(Lister!$D$22,F338,Lister!$D$7:$D$13)-R338)*N338/NETWORKDAYS(Lister!$D$22,Lister!$E$22,Lister!$D$7:$D$13),IF(AND(E338&lt;DATE(2020,11,1),F338&gt;DATE(2020,11,30)),(NETWORKDAYS(Lister!$D$22,Lister!$E$22,Lister!$D$7:$D$13)-R338)*N338/NETWORKDAYS(Lister!$D$22,Lister!$E$22,Lister!$D$7:$D$13),IF(OR(AND(E338&lt;DATE(2020,11,1),F338&lt;DATE(2020,11,1)),E338&gt;DATE(2020,11,30)),0)))))),0),"")</f>
        <v/>
      </c>
      <c r="Z338" s="50" t="str">
        <f>IFERROR(MAX(IF(OR(O338="",P338="",Q338="",R338="",S338="",T338="",U338=""),"",IF(AND(MONTH(E338)=12,MONTH(F338)=12),(NETWORKDAYS(E338,F338,Lister!$D$7:$D$13)-S338)*N338/NETWORKDAYS(Lister!$D$23,Lister!$E$23,Lister!$D$7:$D$13),IF(AND(MONTH(E338)=12,F338&gt;DATE(2020,12,31)),(NETWORKDAYS(E338,Lister!$E$23,Lister!$D$7:$D$13)-S338)*N338/NETWORKDAYS(Lister!$D$23,Lister!$E$23,Lister!$D$7:$D$13),IF(AND(E338&lt;DATE(2020,12,1),MONTH(F338)=12),(NETWORKDAYS(Lister!$D$23,F338,Lister!$D$7:$D$13)-S338)*N338/NETWORKDAYS(Lister!$D$23,Lister!$E$23,Lister!$D$7:$D$13),IF(AND(E338&lt;DATE(2020,12,1),F338&gt;DATE(2020,12,31)),(NETWORKDAYS(Lister!$D$23,Lister!$E$23,Lister!$D$7:$D$13)-S338)*N338/NETWORKDAYS(Lister!$D$23,Lister!$E$23,Lister!$D$7:$D$13),IF(OR(AND(E338&lt;DATE(2020,12,1),F338&lt;DATE(2020,12,1)),E338&gt;DATE(2020,12,31)),0)))))),0),"")</f>
        <v/>
      </c>
      <c r="AA338" s="50" t="str">
        <f>IFERROR(MAX(IF(OR(O338="",P338="",Q338="",R338="",S338="",T338="",U338=""),"",IF(AND(MONTH(E338)=1,MONTH(F338)=1),(NETWORKDAYS(E338,F338,Lister!$D$7:$D$13)-T338)*N338/NETWORKDAYS(Lister!$D$24,Lister!$E$24,Lister!$D$7:$D$13),IF(AND(MONTH(E338)=1,F338&gt;DATE(2021,1,31)),(NETWORKDAYS(E338,Lister!$E$24,Lister!$D$7:$D$13)-T338)*N338/NETWORKDAYS(Lister!$D$24,Lister!$E$24,Lister!$D$7:$D$13),IF(AND(E338&lt;DATE(2021,1,1),MONTH(F338)=1),(NETWORKDAYS(Lister!$D$24,F338,Lister!$D$7:$D$13)-T338)*N338/NETWORKDAYS(Lister!$D$24,Lister!$E$24,Lister!$D$7:$D$13),IF(AND(E338&lt;DATE(2021,1,1),F338&gt;DATE(2021,1,31)),(NETWORKDAYS(Lister!$D$24,Lister!$E$24,Lister!$D$7:$D$13)-T338)*N338/NETWORKDAYS(Lister!$D$24,Lister!$E$24,Lister!$D$7:$D$13),IF(OR(AND(E338&lt;DATE(2021,1,1),F338&lt;DATE(2021,1,1)),E338&gt;DATE(2021,1,31)),0)))))),0),"")</f>
        <v/>
      </c>
      <c r="AB338" s="50" t="str">
        <f>IFERROR(MAX(IF(OR(O338="",P338="",Q338="",R338="",S338="",T338="",U338=""),"",IF(AND(MONTH(E338)=2,MONTH(F338)=2),(NETWORKDAYS(E338,F338,Lister!$D$7:$D$13)-U338)*N338/NETWORKDAYS(Lister!$D$25,Lister!$E$25,Lister!$D$7:$D$13),IF(AND(E338&lt;DATE(2021,2,1),MONTH(F338)=2),(NETWORKDAYS(Lister!$D$25,F338,Lister!$D$7:$D$13)-U338)*N338/NETWORKDAYS(Lister!$D$25,Lister!$E$25,Lister!$D$7:$D$13),IF(AND(E338&lt;DATE(2021,2,1),F338&lt;DATE(2021,2,1)),0)))),0),"")</f>
        <v/>
      </c>
      <c r="AC338" s="52" t="str">
        <f t="shared" si="23"/>
        <v/>
      </c>
    </row>
    <row r="339" spans="1:29" x14ac:dyDescent="0.35">
      <c r="A339" s="11" t="str">
        <f t="shared" si="24"/>
        <v/>
      </c>
      <c r="B339" s="33"/>
      <c r="C339" s="17"/>
      <c r="D339" s="18"/>
      <c r="E339" s="12"/>
      <c r="F339" s="12"/>
      <c r="G339" s="42" t="str">
        <f>IF(OR(E339="",F339=""),"",NETWORKDAYS(E339,F339,Lister!$D$7:$D$13))</f>
        <v/>
      </c>
      <c r="H339" s="14"/>
      <c r="I339" s="25" t="str">
        <f t="shared" si="20"/>
        <v/>
      </c>
      <c r="J339" s="47"/>
      <c r="K339" s="48"/>
      <c r="L339" s="15"/>
      <c r="M339" s="51" t="str">
        <f t="shared" si="21"/>
        <v/>
      </c>
      <c r="N339" s="49" t="str">
        <f t="shared" si="22"/>
        <v/>
      </c>
      <c r="O339" s="15"/>
      <c r="P339" s="15"/>
      <c r="Q339" s="15"/>
      <c r="R339" s="15"/>
      <c r="S339" s="15"/>
      <c r="T339" s="15"/>
      <c r="U339" s="15"/>
      <c r="V339" s="50" t="str">
        <f>IFERROR(MAX(IF(OR(O339="",P339="",Q339="",R339="",S339="",T339="",U339=""),"",IF(AND(MONTH(E339)=8,MONTH(F339)=8),(NETWORKDAYS(E339,F339,Lister!$D$7:$D$13)-O339)*N339/NETWORKDAYS(Lister!$D$19,Lister!$E$19,Lister!$D$7:$D$13),IF(AND(MONTH(E339)=8,F339&gt;DATE(2020,8,31)),(NETWORKDAYS(E339,Lister!$E$19,Lister!$D$7:$D$13)-O339)*N339/NETWORKDAYS(Lister!$D$19,Lister!$E$19,Lister!$D$7:$D$13),IF(E339&gt;DATE(2020,8,31),0)))),0),"")</f>
        <v/>
      </c>
      <c r="W339" s="50" t="str">
        <f>IFERROR(MAX(IF(OR(O339="",P339="",Q339="",R339="",S339="",T339="",U339=""),"",IF(AND(MONTH(E339)=9,MONTH(F339)=9),(NETWORKDAYS(E339,F339,Lister!$D$7:$D$13)-P339)*N339/NETWORKDAYS(Lister!$D$20,Lister!$E$20,Lister!$D$7:$D$13),IF(AND(MONTH(E339)=9,F339&gt;DATE(2020,9,30)),(NETWORKDAYS(E339,Lister!$E$20,Lister!$D$7:$D$13)-P339)*N339/NETWORKDAYS(Lister!$D$20,Lister!$E$20,Lister!$D$7:$D$13),IF(AND(E339&lt;DATE(2020,9,1),MONTH(F339)=9),(NETWORKDAYS(Lister!$D$20,F339,Lister!$D$7:$D$13)-P339)*N339/NETWORKDAYS(Lister!$D$20,Lister!$E$20,Lister!$D$7:$D$13),IF(AND(E339&lt;DATE(2020,9,1),F339&gt;DATE(2020,9,30)),(NETWORKDAYS(Lister!$D$20,Lister!$E$20,Lister!$D$7:$D$13)-P339)*N339/NETWORKDAYS(Lister!$D$20,Lister!$E$20,Lister!$D$7:$D$13),IF(OR(AND(E339&lt;DATE(2020,9,1),F339&lt;DATE(2020,9,1)),E339&gt;DATE(2020,9,30)),0)))))),0),"")</f>
        <v/>
      </c>
      <c r="X339" s="50" t="str">
        <f>IFERROR(MAX(IF(OR(O339="",P339="",Q339="",R339="",S339="",T339="",U339=""),"",IF(AND(MONTH(E339)=10,MONTH(F339)=10),(NETWORKDAYS(E339,F339,Lister!$D$7:$D$13)-Q339)*N339/NETWORKDAYS(Lister!$D$21,Lister!$E$21,Lister!$D$7:$D$13),IF(AND(MONTH(E339)=10,F339&gt;DATE(2020,10,31)),(NETWORKDAYS(E339,Lister!$E$21,Lister!$D$7:$D$13)-Q339)*N339/NETWORKDAYS(Lister!$D$21,Lister!$E$21,Lister!$D$7:$D$13),IF(AND(E339&lt;DATE(2020,10,1),MONTH(F339)=10),(NETWORKDAYS(Lister!$D$21,F339,Lister!$D$7:$D$13)-Q339)*N339/NETWORKDAYS(Lister!$D$21,Lister!$E$21,Lister!$D$7:$D$13),IF(AND(E339&lt;DATE(2020,31,1),F339&gt;DATE(2020,10,31)),(NETWORKDAYS(Lister!$D$21,Lister!$E$21,Lister!$D$7:$D$13)-Q339)*N339/NETWORKDAYS(Lister!$D$21,Lister!$E$21,Lister!$D$7:$D$13),IF(OR(AND(E339&lt;DATE(2020,10,1),F339&lt;DATE(2020,10,1)),E339&gt;DATE(2020,10,31)),0)))))),0),"")</f>
        <v/>
      </c>
      <c r="Y339" s="50" t="str">
        <f>IFERROR(MAX(IF(OR(O339="",P339="",Q339="",R339="",S339="",T339="",U339=""),"",IF(AND(MONTH(E339)=11,MONTH(F339)=11),(NETWORKDAYS(E339,F339,Lister!$D$7:$D$13)-R339)*N339/NETWORKDAYS(Lister!$D$22,Lister!$E$22,Lister!$D$7:$D$13),IF(AND(MONTH(E339)=11,F339&gt;DATE(2020,11,30)),(NETWORKDAYS(E339,Lister!$E$22,Lister!$D$7:$D$13)-R339)*N339/NETWORKDAYS(Lister!$D$22,Lister!$E$22,Lister!$D$7:$D$13),IF(AND(E339&lt;DATE(2020,11,1),MONTH(F339)=11),(NETWORKDAYS(Lister!$D$22,F339,Lister!$D$7:$D$13)-R339)*N339/NETWORKDAYS(Lister!$D$22,Lister!$E$22,Lister!$D$7:$D$13),IF(AND(E339&lt;DATE(2020,11,1),F339&gt;DATE(2020,11,30)),(NETWORKDAYS(Lister!$D$22,Lister!$E$22,Lister!$D$7:$D$13)-R339)*N339/NETWORKDAYS(Lister!$D$22,Lister!$E$22,Lister!$D$7:$D$13),IF(OR(AND(E339&lt;DATE(2020,11,1),F339&lt;DATE(2020,11,1)),E339&gt;DATE(2020,11,30)),0)))))),0),"")</f>
        <v/>
      </c>
      <c r="Z339" s="50" t="str">
        <f>IFERROR(MAX(IF(OR(O339="",P339="",Q339="",R339="",S339="",T339="",U339=""),"",IF(AND(MONTH(E339)=12,MONTH(F339)=12),(NETWORKDAYS(E339,F339,Lister!$D$7:$D$13)-S339)*N339/NETWORKDAYS(Lister!$D$23,Lister!$E$23,Lister!$D$7:$D$13),IF(AND(MONTH(E339)=12,F339&gt;DATE(2020,12,31)),(NETWORKDAYS(E339,Lister!$E$23,Lister!$D$7:$D$13)-S339)*N339/NETWORKDAYS(Lister!$D$23,Lister!$E$23,Lister!$D$7:$D$13),IF(AND(E339&lt;DATE(2020,12,1),MONTH(F339)=12),(NETWORKDAYS(Lister!$D$23,F339,Lister!$D$7:$D$13)-S339)*N339/NETWORKDAYS(Lister!$D$23,Lister!$E$23,Lister!$D$7:$D$13),IF(AND(E339&lt;DATE(2020,12,1),F339&gt;DATE(2020,12,31)),(NETWORKDAYS(Lister!$D$23,Lister!$E$23,Lister!$D$7:$D$13)-S339)*N339/NETWORKDAYS(Lister!$D$23,Lister!$E$23,Lister!$D$7:$D$13),IF(OR(AND(E339&lt;DATE(2020,12,1),F339&lt;DATE(2020,12,1)),E339&gt;DATE(2020,12,31)),0)))))),0),"")</f>
        <v/>
      </c>
      <c r="AA339" s="50" t="str">
        <f>IFERROR(MAX(IF(OR(O339="",P339="",Q339="",R339="",S339="",T339="",U339=""),"",IF(AND(MONTH(E339)=1,MONTH(F339)=1),(NETWORKDAYS(E339,F339,Lister!$D$7:$D$13)-T339)*N339/NETWORKDAYS(Lister!$D$24,Lister!$E$24,Lister!$D$7:$D$13),IF(AND(MONTH(E339)=1,F339&gt;DATE(2021,1,31)),(NETWORKDAYS(E339,Lister!$E$24,Lister!$D$7:$D$13)-T339)*N339/NETWORKDAYS(Lister!$D$24,Lister!$E$24,Lister!$D$7:$D$13),IF(AND(E339&lt;DATE(2021,1,1),MONTH(F339)=1),(NETWORKDAYS(Lister!$D$24,F339,Lister!$D$7:$D$13)-T339)*N339/NETWORKDAYS(Lister!$D$24,Lister!$E$24,Lister!$D$7:$D$13),IF(AND(E339&lt;DATE(2021,1,1),F339&gt;DATE(2021,1,31)),(NETWORKDAYS(Lister!$D$24,Lister!$E$24,Lister!$D$7:$D$13)-T339)*N339/NETWORKDAYS(Lister!$D$24,Lister!$E$24,Lister!$D$7:$D$13),IF(OR(AND(E339&lt;DATE(2021,1,1),F339&lt;DATE(2021,1,1)),E339&gt;DATE(2021,1,31)),0)))))),0),"")</f>
        <v/>
      </c>
      <c r="AB339" s="50" t="str">
        <f>IFERROR(MAX(IF(OR(O339="",P339="",Q339="",R339="",S339="",T339="",U339=""),"",IF(AND(MONTH(E339)=2,MONTH(F339)=2),(NETWORKDAYS(E339,F339,Lister!$D$7:$D$13)-U339)*N339/NETWORKDAYS(Lister!$D$25,Lister!$E$25,Lister!$D$7:$D$13),IF(AND(E339&lt;DATE(2021,2,1),MONTH(F339)=2),(NETWORKDAYS(Lister!$D$25,F339,Lister!$D$7:$D$13)-U339)*N339/NETWORKDAYS(Lister!$D$25,Lister!$E$25,Lister!$D$7:$D$13),IF(AND(E339&lt;DATE(2021,2,1),F339&lt;DATE(2021,2,1)),0)))),0),"")</f>
        <v/>
      </c>
      <c r="AC339" s="52" t="str">
        <f t="shared" si="23"/>
        <v/>
      </c>
    </row>
    <row r="340" spans="1:29" x14ac:dyDescent="0.35">
      <c r="A340" s="11" t="str">
        <f t="shared" si="24"/>
        <v/>
      </c>
      <c r="B340" s="33"/>
      <c r="C340" s="17"/>
      <c r="D340" s="18"/>
      <c r="E340" s="12"/>
      <c r="F340" s="12"/>
      <c r="G340" s="42" t="str">
        <f>IF(OR(E340="",F340=""),"",NETWORKDAYS(E340,F340,Lister!$D$7:$D$13))</f>
        <v/>
      </c>
      <c r="H340" s="14"/>
      <c r="I340" s="25" t="str">
        <f t="shared" si="20"/>
        <v/>
      </c>
      <c r="J340" s="47"/>
      <c r="K340" s="48"/>
      <c r="L340" s="15"/>
      <c r="M340" s="51" t="str">
        <f t="shared" si="21"/>
        <v/>
      </c>
      <c r="N340" s="49" t="str">
        <f t="shared" si="22"/>
        <v/>
      </c>
      <c r="O340" s="15"/>
      <c r="P340" s="15"/>
      <c r="Q340" s="15"/>
      <c r="R340" s="15"/>
      <c r="S340" s="15"/>
      <c r="T340" s="15"/>
      <c r="U340" s="15"/>
      <c r="V340" s="50" t="str">
        <f>IFERROR(MAX(IF(OR(O340="",P340="",Q340="",R340="",S340="",T340="",U340=""),"",IF(AND(MONTH(E340)=8,MONTH(F340)=8),(NETWORKDAYS(E340,F340,Lister!$D$7:$D$13)-O340)*N340/NETWORKDAYS(Lister!$D$19,Lister!$E$19,Lister!$D$7:$D$13),IF(AND(MONTH(E340)=8,F340&gt;DATE(2020,8,31)),(NETWORKDAYS(E340,Lister!$E$19,Lister!$D$7:$D$13)-O340)*N340/NETWORKDAYS(Lister!$D$19,Lister!$E$19,Lister!$D$7:$D$13),IF(E340&gt;DATE(2020,8,31),0)))),0),"")</f>
        <v/>
      </c>
      <c r="W340" s="50" t="str">
        <f>IFERROR(MAX(IF(OR(O340="",P340="",Q340="",R340="",S340="",T340="",U340=""),"",IF(AND(MONTH(E340)=9,MONTH(F340)=9),(NETWORKDAYS(E340,F340,Lister!$D$7:$D$13)-P340)*N340/NETWORKDAYS(Lister!$D$20,Lister!$E$20,Lister!$D$7:$D$13),IF(AND(MONTH(E340)=9,F340&gt;DATE(2020,9,30)),(NETWORKDAYS(E340,Lister!$E$20,Lister!$D$7:$D$13)-P340)*N340/NETWORKDAYS(Lister!$D$20,Lister!$E$20,Lister!$D$7:$D$13),IF(AND(E340&lt;DATE(2020,9,1),MONTH(F340)=9),(NETWORKDAYS(Lister!$D$20,F340,Lister!$D$7:$D$13)-P340)*N340/NETWORKDAYS(Lister!$D$20,Lister!$E$20,Lister!$D$7:$D$13),IF(AND(E340&lt;DATE(2020,9,1),F340&gt;DATE(2020,9,30)),(NETWORKDAYS(Lister!$D$20,Lister!$E$20,Lister!$D$7:$D$13)-P340)*N340/NETWORKDAYS(Lister!$D$20,Lister!$E$20,Lister!$D$7:$D$13),IF(OR(AND(E340&lt;DATE(2020,9,1),F340&lt;DATE(2020,9,1)),E340&gt;DATE(2020,9,30)),0)))))),0),"")</f>
        <v/>
      </c>
      <c r="X340" s="50" t="str">
        <f>IFERROR(MAX(IF(OR(O340="",P340="",Q340="",R340="",S340="",T340="",U340=""),"",IF(AND(MONTH(E340)=10,MONTH(F340)=10),(NETWORKDAYS(E340,F340,Lister!$D$7:$D$13)-Q340)*N340/NETWORKDAYS(Lister!$D$21,Lister!$E$21,Lister!$D$7:$D$13),IF(AND(MONTH(E340)=10,F340&gt;DATE(2020,10,31)),(NETWORKDAYS(E340,Lister!$E$21,Lister!$D$7:$D$13)-Q340)*N340/NETWORKDAYS(Lister!$D$21,Lister!$E$21,Lister!$D$7:$D$13),IF(AND(E340&lt;DATE(2020,10,1),MONTH(F340)=10),(NETWORKDAYS(Lister!$D$21,F340,Lister!$D$7:$D$13)-Q340)*N340/NETWORKDAYS(Lister!$D$21,Lister!$E$21,Lister!$D$7:$D$13),IF(AND(E340&lt;DATE(2020,31,1),F340&gt;DATE(2020,10,31)),(NETWORKDAYS(Lister!$D$21,Lister!$E$21,Lister!$D$7:$D$13)-Q340)*N340/NETWORKDAYS(Lister!$D$21,Lister!$E$21,Lister!$D$7:$D$13),IF(OR(AND(E340&lt;DATE(2020,10,1),F340&lt;DATE(2020,10,1)),E340&gt;DATE(2020,10,31)),0)))))),0),"")</f>
        <v/>
      </c>
      <c r="Y340" s="50" t="str">
        <f>IFERROR(MAX(IF(OR(O340="",P340="",Q340="",R340="",S340="",T340="",U340=""),"",IF(AND(MONTH(E340)=11,MONTH(F340)=11),(NETWORKDAYS(E340,F340,Lister!$D$7:$D$13)-R340)*N340/NETWORKDAYS(Lister!$D$22,Lister!$E$22,Lister!$D$7:$D$13),IF(AND(MONTH(E340)=11,F340&gt;DATE(2020,11,30)),(NETWORKDAYS(E340,Lister!$E$22,Lister!$D$7:$D$13)-R340)*N340/NETWORKDAYS(Lister!$D$22,Lister!$E$22,Lister!$D$7:$D$13),IF(AND(E340&lt;DATE(2020,11,1),MONTH(F340)=11),(NETWORKDAYS(Lister!$D$22,F340,Lister!$D$7:$D$13)-R340)*N340/NETWORKDAYS(Lister!$D$22,Lister!$E$22,Lister!$D$7:$D$13),IF(AND(E340&lt;DATE(2020,11,1),F340&gt;DATE(2020,11,30)),(NETWORKDAYS(Lister!$D$22,Lister!$E$22,Lister!$D$7:$D$13)-R340)*N340/NETWORKDAYS(Lister!$D$22,Lister!$E$22,Lister!$D$7:$D$13),IF(OR(AND(E340&lt;DATE(2020,11,1),F340&lt;DATE(2020,11,1)),E340&gt;DATE(2020,11,30)),0)))))),0),"")</f>
        <v/>
      </c>
      <c r="Z340" s="50" t="str">
        <f>IFERROR(MAX(IF(OR(O340="",P340="",Q340="",R340="",S340="",T340="",U340=""),"",IF(AND(MONTH(E340)=12,MONTH(F340)=12),(NETWORKDAYS(E340,F340,Lister!$D$7:$D$13)-S340)*N340/NETWORKDAYS(Lister!$D$23,Lister!$E$23,Lister!$D$7:$D$13),IF(AND(MONTH(E340)=12,F340&gt;DATE(2020,12,31)),(NETWORKDAYS(E340,Lister!$E$23,Lister!$D$7:$D$13)-S340)*N340/NETWORKDAYS(Lister!$D$23,Lister!$E$23,Lister!$D$7:$D$13),IF(AND(E340&lt;DATE(2020,12,1),MONTH(F340)=12),(NETWORKDAYS(Lister!$D$23,F340,Lister!$D$7:$D$13)-S340)*N340/NETWORKDAYS(Lister!$D$23,Lister!$E$23,Lister!$D$7:$D$13),IF(AND(E340&lt;DATE(2020,12,1),F340&gt;DATE(2020,12,31)),(NETWORKDAYS(Lister!$D$23,Lister!$E$23,Lister!$D$7:$D$13)-S340)*N340/NETWORKDAYS(Lister!$D$23,Lister!$E$23,Lister!$D$7:$D$13),IF(OR(AND(E340&lt;DATE(2020,12,1),F340&lt;DATE(2020,12,1)),E340&gt;DATE(2020,12,31)),0)))))),0),"")</f>
        <v/>
      </c>
      <c r="AA340" s="50" t="str">
        <f>IFERROR(MAX(IF(OR(O340="",P340="",Q340="",R340="",S340="",T340="",U340=""),"",IF(AND(MONTH(E340)=1,MONTH(F340)=1),(NETWORKDAYS(E340,F340,Lister!$D$7:$D$13)-T340)*N340/NETWORKDAYS(Lister!$D$24,Lister!$E$24,Lister!$D$7:$D$13),IF(AND(MONTH(E340)=1,F340&gt;DATE(2021,1,31)),(NETWORKDAYS(E340,Lister!$E$24,Lister!$D$7:$D$13)-T340)*N340/NETWORKDAYS(Lister!$D$24,Lister!$E$24,Lister!$D$7:$D$13),IF(AND(E340&lt;DATE(2021,1,1),MONTH(F340)=1),(NETWORKDAYS(Lister!$D$24,F340,Lister!$D$7:$D$13)-T340)*N340/NETWORKDAYS(Lister!$D$24,Lister!$E$24,Lister!$D$7:$D$13),IF(AND(E340&lt;DATE(2021,1,1),F340&gt;DATE(2021,1,31)),(NETWORKDAYS(Lister!$D$24,Lister!$E$24,Lister!$D$7:$D$13)-T340)*N340/NETWORKDAYS(Lister!$D$24,Lister!$E$24,Lister!$D$7:$D$13),IF(OR(AND(E340&lt;DATE(2021,1,1),F340&lt;DATE(2021,1,1)),E340&gt;DATE(2021,1,31)),0)))))),0),"")</f>
        <v/>
      </c>
      <c r="AB340" s="50" t="str">
        <f>IFERROR(MAX(IF(OR(O340="",P340="",Q340="",R340="",S340="",T340="",U340=""),"",IF(AND(MONTH(E340)=2,MONTH(F340)=2),(NETWORKDAYS(E340,F340,Lister!$D$7:$D$13)-U340)*N340/NETWORKDAYS(Lister!$D$25,Lister!$E$25,Lister!$D$7:$D$13),IF(AND(E340&lt;DATE(2021,2,1),MONTH(F340)=2),(NETWORKDAYS(Lister!$D$25,F340,Lister!$D$7:$D$13)-U340)*N340/NETWORKDAYS(Lister!$D$25,Lister!$E$25,Lister!$D$7:$D$13),IF(AND(E340&lt;DATE(2021,2,1),F340&lt;DATE(2021,2,1)),0)))),0),"")</f>
        <v/>
      </c>
      <c r="AC340" s="52" t="str">
        <f t="shared" si="23"/>
        <v/>
      </c>
    </row>
    <row r="341" spans="1:29" x14ac:dyDescent="0.35">
      <c r="A341" s="11" t="str">
        <f t="shared" si="24"/>
        <v/>
      </c>
      <c r="B341" s="33"/>
      <c r="C341" s="17"/>
      <c r="D341" s="18"/>
      <c r="E341" s="12"/>
      <c r="F341" s="12"/>
      <c r="G341" s="42" t="str">
        <f>IF(OR(E341="",F341=""),"",NETWORKDAYS(E341,F341,Lister!$D$7:$D$13))</f>
        <v/>
      </c>
      <c r="H341" s="14"/>
      <c r="I341" s="25" t="str">
        <f t="shared" si="20"/>
        <v/>
      </c>
      <c r="J341" s="47"/>
      <c r="K341" s="48"/>
      <c r="L341" s="15"/>
      <c r="M341" s="51" t="str">
        <f t="shared" si="21"/>
        <v/>
      </c>
      <c r="N341" s="49" t="str">
        <f t="shared" si="22"/>
        <v/>
      </c>
      <c r="O341" s="15"/>
      <c r="P341" s="15"/>
      <c r="Q341" s="15"/>
      <c r="R341" s="15"/>
      <c r="S341" s="15"/>
      <c r="T341" s="15"/>
      <c r="U341" s="15"/>
      <c r="V341" s="50" t="str">
        <f>IFERROR(MAX(IF(OR(O341="",P341="",Q341="",R341="",S341="",T341="",U341=""),"",IF(AND(MONTH(E341)=8,MONTH(F341)=8),(NETWORKDAYS(E341,F341,Lister!$D$7:$D$13)-O341)*N341/NETWORKDAYS(Lister!$D$19,Lister!$E$19,Lister!$D$7:$D$13),IF(AND(MONTH(E341)=8,F341&gt;DATE(2020,8,31)),(NETWORKDAYS(E341,Lister!$E$19,Lister!$D$7:$D$13)-O341)*N341/NETWORKDAYS(Lister!$D$19,Lister!$E$19,Lister!$D$7:$D$13),IF(E341&gt;DATE(2020,8,31),0)))),0),"")</f>
        <v/>
      </c>
      <c r="W341" s="50" t="str">
        <f>IFERROR(MAX(IF(OR(O341="",P341="",Q341="",R341="",S341="",T341="",U341=""),"",IF(AND(MONTH(E341)=9,MONTH(F341)=9),(NETWORKDAYS(E341,F341,Lister!$D$7:$D$13)-P341)*N341/NETWORKDAYS(Lister!$D$20,Lister!$E$20,Lister!$D$7:$D$13),IF(AND(MONTH(E341)=9,F341&gt;DATE(2020,9,30)),(NETWORKDAYS(E341,Lister!$E$20,Lister!$D$7:$D$13)-P341)*N341/NETWORKDAYS(Lister!$D$20,Lister!$E$20,Lister!$D$7:$D$13),IF(AND(E341&lt;DATE(2020,9,1),MONTH(F341)=9),(NETWORKDAYS(Lister!$D$20,F341,Lister!$D$7:$D$13)-P341)*N341/NETWORKDAYS(Lister!$D$20,Lister!$E$20,Lister!$D$7:$D$13),IF(AND(E341&lt;DATE(2020,9,1),F341&gt;DATE(2020,9,30)),(NETWORKDAYS(Lister!$D$20,Lister!$E$20,Lister!$D$7:$D$13)-P341)*N341/NETWORKDAYS(Lister!$D$20,Lister!$E$20,Lister!$D$7:$D$13),IF(OR(AND(E341&lt;DATE(2020,9,1),F341&lt;DATE(2020,9,1)),E341&gt;DATE(2020,9,30)),0)))))),0),"")</f>
        <v/>
      </c>
      <c r="X341" s="50" t="str">
        <f>IFERROR(MAX(IF(OR(O341="",P341="",Q341="",R341="",S341="",T341="",U341=""),"",IF(AND(MONTH(E341)=10,MONTH(F341)=10),(NETWORKDAYS(E341,F341,Lister!$D$7:$D$13)-Q341)*N341/NETWORKDAYS(Lister!$D$21,Lister!$E$21,Lister!$D$7:$D$13),IF(AND(MONTH(E341)=10,F341&gt;DATE(2020,10,31)),(NETWORKDAYS(E341,Lister!$E$21,Lister!$D$7:$D$13)-Q341)*N341/NETWORKDAYS(Lister!$D$21,Lister!$E$21,Lister!$D$7:$D$13),IF(AND(E341&lt;DATE(2020,10,1),MONTH(F341)=10),(NETWORKDAYS(Lister!$D$21,F341,Lister!$D$7:$D$13)-Q341)*N341/NETWORKDAYS(Lister!$D$21,Lister!$E$21,Lister!$D$7:$D$13),IF(AND(E341&lt;DATE(2020,31,1),F341&gt;DATE(2020,10,31)),(NETWORKDAYS(Lister!$D$21,Lister!$E$21,Lister!$D$7:$D$13)-Q341)*N341/NETWORKDAYS(Lister!$D$21,Lister!$E$21,Lister!$D$7:$D$13),IF(OR(AND(E341&lt;DATE(2020,10,1),F341&lt;DATE(2020,10,1)),E341&gt;DATE(2020,10,31)),0)))))),0),"")</f>
        <v/>
      </c>
      <c r="Y341" s="50" t="str">
        <f>IFERROR(MAX(IF(OR(O341="",P341="",Q341="",R341="",S341="",T341="",U341=""),"",IF(AND(MONTH(E341)=11,MONTH(F341)=11),(NETWORKDAYS(E341,F341,Lister!$D$7:$D$13)-R341)*N341/NETWORKDAYS(Lister!$D$22,Lister!$E$22,Lister!$D$7:$D$13),IF(AND(MONTH(E341)=11,F341&gt;DATE(2020,11,30)),(NETWORKDAYS(E341,Lister!$E$22,Lister!$D$7:$D$13)-R341)*N341/NETWORKDAYS(Lister!$D$22,Lister!$E$22,Lister!$D$7:$D$13),IF(AND(E341&lt;DATE(2020,11,1),MONTH(F341)=11),(NETWORKDAYS(Lister!$D$22,F341,Lister!$D$7:$D$13)-R341)*N341/NETWORKDAYS(Lister!$D$22,Lister!$E$22,Lister!$D$7:$D$13),IF(AND(E341&lt;DATE(2020,11,1),F341&gt;DATE(2020,11,30)),(NETWORKDAYS(Lister!$D$22,Lister!$E$22,Lister!$D$7:$D$13)-R341)*N341/NETWORKDAYS(Lister!$D$22,Lister!$E$22,Lister!$D$7:$D$13),IF(OR(AND(E341&lt;DATE(2020,11,1),F341&lt;DATE(2020,11,1)),E341&gt;DATE(2020,11,30)),0)))))),0),"")</f>
        <v/>
      </c>
      <c r="Z341" s="50" t="str">
        <f>IFERROR(MAX(IF(OR(O341="",P341="",Q341="",R341="",S341="",T341="",U341=""),"",IF(AND(MONTH(E341)=12,MONTH(F341)=12),(NETWORKDAYS(E341,F341,Lister!$D$7:$D$13)-S341)*N341/NETWORKDAYS(Lister!$D$23,Lister!$E$23,Lister!$D$7:$D$13),IF(AND(MONTH(E341)=12,F341&gt;DATE(2020,12,31)),(NETWORKDAYS(E341,Lister!$E$23,Lister!$D$7:$D$13)-S341)*N341/NETWORKDAYS(Lister!$D$23,Lister!$E$23,Lister!$D$7:$D$13),IF(AND(E341&lt;DATE(2020,12,1),MONTH(F341)=12),(NETWORKDAYS(Lister!$D$23,F341,Lister!$D$7:$D$13)-S341)*N341/NETWORKDAYS(Lister!$D$23,Lister!$E$23,Lister!$D$7:$D$13),IF(AND(E341&lt;DATE(2020,12,1),F341&gt;DATE(2020,12,31)),(NETWORKDAYS(Lister!$D$23,Lister!$E$23,Lister!$D$7:$D$13)-S341)*N341/NETWORKDAYS(Lister!$D$23,Lister!$E$23,Lister!$D$7:$D$13),IF(OR(AND(E341&lt;DATE(2020,12,1),F341&lt;DATE(2020,12,1)),E341&gt;DATE(2020,12,31)),0)))))),0),"")</f>
        <v/>
      </c>
      <c r="AA341" s="50" t="str">
        <f>IFERROR(MAX(IF(OR(O341="",P341="",Q341="",R341="",S341="",T341="",U341=""),"",IF(AND(MONTH(E341)=1,MONTH(F341)=1),(NETWORKDAYS(E341,F341,Lister!$D$7:$D$13)-T341)*N341/NETWORKDAYS(Lister!$D$24,Lister!$E$24,Lister!$D$7:$D$13),IF(AND(MONTH(E341)=1,F341&gt;DATE(2021,1,31)),(NETWORKDAYS(E341,Lister!$E$24,Lister!$D$7:$D$13)-T341)*N341/NETWORKDAYS(Lister!$D$24,Lister!$E$24,Lister!$D$7:$D$13),IF(AND(E341&lt;DATE(2021,1,1),MONTH(F341)=1),(NETWORKDAYS(Lister!$D$24,F341,Lister!$D$7:$D$13)-T341)*N341/NETWORKDAYS(Lister!$D$24,Lister!$E$24,Lister!$D$7:$D$13),IF(AND(E341&lt;DATE(2021,1,1),F341&gt;DATE(2021,1,31)),(NETWORKDAYS(Lister!$D$24,Lister!$E$24,Lister!$D$7:$D$13)-T341)*N341/NETWORKDAYS(Lister!$D$24,Lister!$E$24,Lister!$D$7:$D$13),IF(OR(AND(E341&lt;DATE(2021,1,1),F341&lt;DATE(2021,1,1)),E341&gt;DATE(2021,1,31)),0)))))),0),"")</f>
        <v/>
      </c>
      <c r="AB341" s="50" t="str">
        <f>IFERROR(MAX(IF(OR(O341="",P341="",Q341="",R341="",S341="",T341="",U341=""),"",IF(AND(MONTH(E341)=2,MONTH(F341)=2),(NETWORKDAYS(E341,F341,Lister!$D$7:$D$13)-U341)*N341/NETWORKDAYS(Lister!$D$25,Lister!$E$25,Lister!$D$7:$D$13),IF(AND(E341&lt;DATE(2021,2,1),MONTH(F341)=2),(NETWORKDAYS(Lister!$D$25,F341,Lister!$D$7:$D$13)-U341)*N341/NETWORKDAYS(Lister!$D$25,Lister!$E$25,Lister!$D$7:$D$13),IF(AND(E341&lt;DATE(2021,2,1),F341&lt;DATE(2021,2,1)),0)))),0),"")</f>
        <v/>
      </c>
      <c r="AC341" s="52" t="str">
        <f t="shared" si="23"/>
        <v/>
      </c>
    </row>
    <row r="342" spans="1:29" x14ac:dyDescent="0.35">
      <c r="A342" s="11" t="str">
        <f t="shared" si="24"/>
        <v/>
      </c>
      <c r="B342" s="33"/>
      <c r="C342" s="17"/>
      <c r="D342" s="18"/>
      <c r="E342" s="12"/>
      <c r="F342" s="12"/>
      <c r="G342" s="42" t="str">
        <f>IF(OR(E342="",F342=""),"",NETWORKDAYS(E342,F342,Lister!$D$7:$D$13))</f>
        <v/>
      </c>
      <c r="H342" s="14"/>
      <c r="I342" s="25" t="str">
        <f t="shared" ref="I342:I405" si="25">IF(H342="","",IF(H342="Funktionær",0.75,IF(H342="Ikke-funktionær",0.9,IF(H342="Elev/lærling",0.9))))</f>
        <v/>
      </c>
      <c r="J342" s="47"/>
      <c r="K342" s="48"/>
      <c r="L342" s="15"/>
      <c r="M342" s="51" t="str">
        <f t="shared" ref="M342:M405" si="26">IF(B342="","",IF(J342*I342&gt;30000*IF(L342&gt;37,37,L342)/37,30000*IF(L342&gt;37,37,L342)/37,J342*I342))</f>
        <v/>
      </c>
      <c r="N342" s="49" t="str">
        <f t="shared" ref="N342:N405" si="27">IF(M342="","",IF(M342&lt;=J342-K342,M342,J342-K342))</f>
        <v/>
      </c>
      <c r="O342" s="15"/>
      <c r="P342" s="15"/>
      <c r="Q342" s="15"/>
      <c r="R342" s="15"/>
      <c r="S342" s="15"/>
      <c r="T342" s="15"/>
      <c r="U342" s="15"/>
      <c r="V342" s="50" t="str">
        <f>IFERROR(MAX(IF(OR(O342="",P342="",Q342="",R342="",S342="",T342="",U342=""),"",IF(AND(MONTH(E342)=8,MONTH(F342)=8),(NETWORKDAYS(E342,F342,Lister!$D$7:$D$13)-O342)*N342/NETWORKDAYS(Lister!$D$19,Lister!$E$19,Lister!$D$7:$D$13),IF(AND(MONTH(E342)=8,F342&gt;DATE(2020,8,31)),(NETWORKDAYS(E342,Lister!$E$19,Lister!$D$7:$D$13)-O342)*N342/NETWORKDAYS(Lister!$D$19,Lister!$E$19,Lister!$D$7:$D$13),IF(E342&gt;DATE(2020,8,31),0)))),0),"")</f>
        <v/>
      </c>
      <c r="W342" s="50" t="str">
        <f>IFERROR(MAX(IF(OR(O342="",P342="",Q342="",R342="",S342="",T342="",U342=""),"",IF(AND(MONTH(E342)=9,MONTH(F342)=9),(NETWORKDAYS(E342,F342,Lister!$D$7:$D$13)-P342)*N342/NETWORKDAYS(Lister!$D$20,Lister!$E$20,Lister!$D$7:$D$13),IF(AND(MONTH(E342)=9,F342&gt;DATE(2020,9,30)),(NETWORKDAYS(E342,Lister!$E$20,Lister!$D$7:$D$13)-P342)*N342/NETWORKDAYS(Lister!$D$20,Lister!$E$20,Lister!$D$7:$D$13),IF(AND(E342&lt;DATE(2020,9,1),MONTH(F342)=9),(NETWORKDAYS(Lister!$D$20,F342,Lister!$D$7:$D$13)-P342)*N342/NETWORKDAYS(Lister!$D$20,Lister!$E$20,Lister!$D$7:$D$13),IF(AND(E342&lt;DATE(2020,9,1),F342&gt;DATE(2020,9,30)),(NETWORKDAYS(Lister!$D$20,Lister!$E$20,Lister!$D$7:$D$13)-P342)*N342/NETWORKDAYS(Lister!$D$20,Lister!$E$20,Lister!$D$7:$D$13),IF(OR(AND(E342&lt;DATE(2020,9,1),F342&lt;DATE(2020,9,1)),E342&gt;DATE(2020,9,30)),0)))))),0),"")</f>
        <v/>
      </c>
      <c r="X342" s="50" t="str">
        <f>IFERROR(MAX(IF(OR(O342="",P342="",Q342="",R342="",S342="",T342="",U342=""),"",IF(AND(MONTH(E342)=10,MONTH(F342)=10),(NETWORKDAYS(E342,F342,Lister!$D$7:$D$13)-Q342)*N342/NETWORKDAYS(Lister!$D$21,Lister!$E$21,Lister!$D$7:$D$13),IF(AND(MONTH(E342)=10,F342&gt;DATE(2020,10,31)),(NETWORKDAYS(E342,Lister!$E$21,Lister!$D$7:$D$13)-Q342)*N342/NETWORKDAYS(Lister!$D$21,Lister!$E$21,Lister!$D$7:$D$13),IF(AND(E342&lt;DATE(2020,10,1),MONTH(F342)=10),(NETWORKDAYS(Lister!$D$21,F342,Lister!$D$7:$D$13)-Q342)*N342/NETWORKDAYS(Lister!$D$21,Lister!$E$21,Lister!$D$7:$D$13),IF(AND(E342&lt;DATE(2020,31,1),F342&gt;DATE(2020,10,31)),(NETWORKDAYS(Lister!$D$21,Lister!$E$21,Lister!$D$7:$D$13)-Q342)*N342/NETWORKDAYS(Lister!$D$21,Lister!$E$21,Lister!$D$7:$D$13),IF(OR(AND(E342&lt;DATE(2020,10,1),F342&lt;DATE(2020,10,1)),E342&gt;DATE(2020,10,31)),0)))))),0),"")</f>
        <v/>
      </c>
      <c r="Y342" s="50" t="str">
        <f>IFERROR(MAX(IF(OR(O342="",P342="",Q342="",R342="",S342="",T342="",U342=""),"",IF(AND(MONTH(E342)=11,MONTH(F342)=11),(NETWORKDAYS(E342,F342,Lister!$D$7:$D$13)-R342)*N342/NETWORKDAYS(Lister!$D$22,Lister!$E$22,Lister!$D$7:$D$13),IF(AND(MONTH(E342)=11,F342&gt;DATE(2020,11,30)),(NETWORKDAYS(E342,Lister!$E$22,Lister!$D$7:$D$13)-R342)*N342/NETWORKDAYS(Lister!$D$22,Lister!$E$22,Lister!$D$7:$D$13),IF(AND(E342&lt;DATE(2020,11,1),MONTH(F342)=11),(NETWORKDAYS(Lister!$D$22,F342,Lister!$D$7:$D$13)-R342)*N342/NETWORKDAYS(Lister!$D$22,Lister!$E$22,Lister!$D$7:$D$13),IF(AND(E342&lt;DATE(2020,11,1),F342&gt;DATE(2020,11,30)),(NETWORKDAYS(Lister!$D$22,Lister!$E$22,Lister!$D$7:$D$13)-R342)*N342/NETWORKDAYS(Lister!$D$22,Lister!$E$22,Lister!$D$7:$D$13),IF(OR(AND(E342&lt;DATE(2020,11,1),F342&lt;DATE(2020,11,1)),E342&gt;DATE(2020,11,30)),0)))))),0),"")</f>
        <v/>
      </c>
      <c r="Z342" s="50" t="str">
        <f>IFERROR(MAX(IF(OR(O342="",P342="",Q342="",R342="",S342="",T342="",U342=""),"",IF(AND(MONTH(E342)=12,MONTH(F342)=12),(NETWORKDAYS(E342,F342,Lister!$D$7:$D$13)-S342)*N342/NETWORKDAYS(Lister!$D$23,Lister!$E$23,Lister!$D$7:$D$13),IF(AND(MONTH(E342)=12,F342&gt;DATE(2020,12,31)),(NETWORKDAYS(E342,Lister!$E$23,Lister!$D$7:$D$13)-S342)*N342/NETWORKDAYS(Lister!$D$23,Lister!$E$23,Lister!$D$7:$D$13),IF(AND(E342&lt;DATE(2020,12,1),MONTH(F342)=12),(NETWORKDAYS(Lister!$D$23,F342,Lister!$D$7:$D$13)-S342)*N342/NETWORKDAYS(Lister!$D$23,Lister!$E$23,Lister!$D$7:$D$13),IF(AND(E342&lt;DATE(2020,12,1),F342&gt;DATE(2020,12,31)),(NETWORKDAYS(Lister!$D$23,Lister!$E$23,Lister!$D$7:$D$13)-S342)*N342/NETWORKDAYS(Lister!$D$23,Lister!$E$23,Lister!$D$7:$D$13),IF(OR(AND(E342&lt;DATE(2020,12,1),F342&lt;DATE(2020,12,1)),E342&gt;DATE(2020,12,31)),0)))))),0),"")</f>
        <v/>
      </c>
      <c r="AA342" s="50" t="str">
        <f>IFERROR(MAX(IF(OR(O342="",P342="",Q342="",R342="",S342="",T342="",U342=""),"",IF(AND(MONTH(E342)=1,MONTH(F342)=1),(NETWORKDAYS(E342,F342,Lister!$D$7:$D$13)-T342)*N342/NETWORKDAYS(Lister!$D$24,Lister!$E$24,Lister!$D$7:$D$13),IF(AND(MONTH(E342)=1,F342&gt;DATE(2021,1,31)),(NETWORKDAYS(E342,Lister!$E$24,Lister!$D$7:$D$13)-T342)*N342/NETWORKDAYS(Lister!$D$24,Lister!$E$24,Lister!$D$7:$D$13),IF(AND(E342&lt;DATE(2021,1,1),MONTH(F342)=1),(NETWORKDAYS(Lister!$D$24,F342,Lister!$D$7:$D$13)-T342)*N342/NETWORKDAYS(Lister!$D$24,Lister!$E$24,Lister!$D$7:$D$13),IF(AND(E342&lt;DATE(2021,1,1),F342&gt;DATE(2021,1,31)),(NETWORKDAYS(Lister!$D$24,Lister!$E$24,Lister!$D$7:$D$13)-T342)*N342/NETWORKDAYS(Lister!$D$24,Lister!$E$24,Lister!$D$7:$D$13),IF(OR(AND(E342&lt;DATE(2021,1,1),F342&lt;DATE(2021,1,1)),E342&gt;DATE(2021,1,31)),0)))))),0),"")</f>
        <v/>
      </c>
      <c r="AB342" s="50" t="str">
        <f>IFERROR(MAX(IF(OR(O342="",P342="",Q342="",R342="",S342="",T342="",U342=""),"",IF(AND(MONTH(E342)=2,MONTH(F342)=2),(NETWORKDAYS(E342,F342,Lister!$D$7:$D$13)-U342)*N342/NETWORKDAYS(Lister!$D$25,Lister!$E$25,Lister!$D$7:$D$13),IF(AND(E342&lt;DATE(2021,2,1),MONTH(F342)=2),(NETWORKDAYS(Lister!$D$25,F342,Lister!$D$7:$D$13)-U342)*N342/NETWORKDAYS(Lister!$D$25,Lister!$E$25,Lister!$D$7:$D$13),IF(AND(E342&lt;DATE(2021,2,1),F342&lt;DATE(2021,2,1)),0)))),0),"")</f>
        <v/>
      </c>
      <c r="AC342" s="52" t="str">
        <f t="shared" ref="AC342:AC405" si="28">IF(AND(ISNUMBER(V342),ISNUMBER(W342),ISNUMBER(X342),ISNUMBER(Y342),ISNUMBER(Z342),ISNUMBER(AA342),ISNUMBER(AB342)),IF(AND(SUM(V342:AB342)&gt;150000,E342=DATE(2020,8,30),F342=DATE(2021,2,28)),150000,SUM(V342:AB342)),"")</f>
        <v/>
      </c>
    </row>
    <row r="343" spans="1:29" x14ac:dyDescent="0.35">
      <c r="A343" s="11" t="str">
        <f t="shared" ref="A343:A406" si="29">IF(B343="","",A342+1)</f>
        <v/>
      </c>
      <c r="B343" s="33"/>
      <c r="C343" s="17"/>
      <c r="D343" s="18"/>
      <c r="E343" s="12"/>
      <c r="F343" s="12"/>
      <c r="G343" s="42" t="str">
        <f>IF(OR(E343="",F343=""),"",NETWORKDAYS(E343,F343,Lister!$D$7:$D$13))</f>
        <v/>
      </c>
      <c r="H343" s="14"/>
      <c r="I343" s="25" t="str">
        <f t="shared" si="25"/>
        <v/>
      </c>
      <c r="J343" s="47"/>
      <c r="K343" s="48"/>
      <c r="L343" s="15"/>
      <c r="M343" s="51" t="str">
        <f t="shared" si="26"/>
        <v/>
      </c>
      <c r="N343" s="49" t="str">
        <f t="shared" si="27"/>
        <v/>
      </c>
      <c r="O343" s="15"/>
      <c r="P343" s="15"/>
      <c r="Q343" s="15"/>
      <c r="R343" s="15"/>
      <c r="S343" s="15"/>
      <c r="T343" s="15"/>
      <c r="U343" s="15"/>
      <c r="V343" s="50" t="str">
        <f>IFERROR(MAX(IF(OR(O343="",P343="",Q343="",R343="",S343="",T343="",U343=""),"",IF(AND(MONTH(E343)=8,MONTH(F343)=8),(NETWORKDAYS(E343,F343,Lister!$D$7:$D$13)-O343)*N343/NETWORKDAYS(Lister!$D$19,Lister!$E$19,Lister!$D$7:$D$13),IF(AND(MONTH(E343)=8,F343&gt;DATE(2020,8,31)),(NETWORKDAYS(E343,Lister!$E$19,Lister!$D$7:$D$13)-O343)*N343/NETWORKDAYS(Lister!$D$19,Lister!$E$19,Lister!$D$7:$D$13),IF(E343&gt;DATE(2020,8,31),0)))),0),"")</f>
        <v/>
      </c>
      <c r="W343" s="50" t="str">
        <f>IFERROR(MAX(IF(OR(O343="",P343="",Q343="",R343="",S343="",T343="",U343=""),"",IF(AND(MONTH(E343)=9,MONTH(F343)=9),(NETWORKDAYS(E343,F343,Lister!$D$7:$D$13)-P343)*N343/NETWORKDAYS(Lister!$D$20,Lister!$E$20,Lister!$D$7:$D$13),IF(AND(MONTH(E343)=9,F343&gt;DATE(2020,9,30)),(NETWORKDAYS(E343,Lister!$E$20,Lister!$D$7:$D$13)-P343)*N343/NETWORKDAYS(Lister!$D$20,Lister!$E$20,Lister!$D$7:$D$13),IF(AND(E343&lt;DATE(2020,9,1),MONTH(F343)=9),(NETWORKDAYS(Lister!$D$20,F343,Lister!$D$7:$D$13)-P343)*N343/NETWORKDAYS(Lister!$D$20,Lister!$E$20,Lister!$D$7:$D$13),IF(AND(E343&lt;DATE(2020,9,1),F343&gt;DATE(2020,9,30)),(NETWORKDAYS(Lister!$D$20,Lister!$E$20,Lister!$D$7:$D$13)-P343)*N343/NETWORKDAYS(Lister!$D$20,Lister!$E$20,Lister!$D$7:$D$13),IF(OR(AND(E343&lt;DATE(2020,9,1),F343&lt;DATE(2020,9,1)),E343&gt;DATE(2020,9,30)),0)))))),0),"")</f>
        <v/>
      </c>
      <c r="X343" s="50" t="str">
        <f>IFERROR(MAX(IF(OR(O343="",P343="",Q343="",R343="",S343="",T343="",U343=""),"",IF(AND(MONTH(E343)=10,MONTH(F343)=10),(NETWORKDAYS(E343,F343,Lister!$D$7:$D$13)-Q343)*N343/NETWORKDAYS(Lister!$D$21,Lister!$E$21,Lister!$D$7:$D$13),IF(AND(MONTH(E343)=10,F343&gt;DATE(2020,10,31)),(NETWORKDAYS(E343,Lister!$E$21,Lister!$D$7:$D$13)-Q343)*N343/NETWORKDAYS(Lister!$D$21,Lister!$E$21,Lister!$D$7:$D$13),IF(AND(E343&lt;DATE(2020,10,1),MONTH(F343)=10),(NETWORKDAYS(Lister!$D$21,F343,Lister!$D$7:$D$13)-Q343)*N343/NETWORKDAYS(Lister!$D$21,Lister!$E$21,Lister!$D$7:$D$13),IF(AND(E343&lt;DATE(2020,31,1),F343&gt;DATE(2020,10,31)),(NETWORKDAYS(Lister!$D$21,Lister!$E$21,Lister!$D$7:$D$13)-Q343)*N343/NETWORKDAYS(Lister!$D$21,Lister!$E$21,Lister!$D$7:$D$13),IF(OR(AND(E343&lt;DATE(2020,10,1),F343&lt;DATE(2020,10,1)),E343&gt;DATE(2020,10,31)),0)))))),0),"")</f>
        <v/>
      </c>
      <c r="Y343" s="50" t="str">
        <f>IFERROR(MAX(IF(OR(O343="",P343="",Q343="",R343="",S343="",T343="",U343=""),"",IF(AND(MONTH(E343)=11,MONTH(F343)=11),(NETWORKDAYS(E343,F343,Lister!$D$7:$D$13)-R343)*N343/NETWORKDAYS(Lister!$D$22,Lister!$E$22,Lister!$D$7:$D$13),IF(AND(MONTH(E343)=11,F343&gt;DATE(2020,11,30)),(NETWORKDAYS(E343,Lister!$E$22,Lister!$D$7:$D$13)-R343)*N343/NETWORKDAYS(Lister!$D$22,Lister!$E$22,Lister!$D$7:$D$13),IF(AND(E343&lt;DATE(2020,11,1),MONTH(F343)=11),(NETWORKDAYS(Lister!$D$22,F343,Lister!$D$7:$D$13)-R343)*N343/NETWORKDAYS(Lister!$D$22,Lister!$E$22,Lister!$D$7:$D$13),IF(AND(E343&lt;DATE(2020,11,1),F343&gt;DATE(2020,11,30)),(NETWORKDAYS(Lister!$D$22,Lister!$E$22,Lister!$D$7:$D$13)-R343)*N343/NETWORKDAYS(Lister!$D$22,Lister!$E$22,Lister!$D$7:$D$13),IF(OR(AND(E343&lt;DATE(2020,11,1),F343&lt;DATE(2020,11,1)),E343&gt;DATE(2020,11,30)),0)))))),0),"")</f>
        <v/>
      </c>
      <c r="Z343" s="50" t="str">
        <f>IFERROR(MAX(IF(OR(O343="",P343="",Q343="",R343="",S343="",T343="",U343=""),"",IF(AND(MONTH(E343)=12,MONTH(F343)=12),(NETWORKDAYS(E343,F343,Lister!$D$7:$D$13)-S343)*N343/NETWORKDAYS(Lister!$D$23,Lister!$E$23,Lister!$D$7:$D$13),IF(AND(MONTH(E343)=12,F343&gt;DATE(2020,12,31)),(NETWORKDAYS(E343,Lister!$E$23,Lister!$D$7:$D$13)-S343)*N343/NETWORKDAYS(Lister!$D$23,Lister!$E$23,Lister!$D$7:$D$13),IF(AND(E343&lt;DATE(2020,12,1),MONTH(F343)=12),(NETWORKDAYS(Lister!$D$23,F343,Lister!$D$7:$D$13)-S343)*N343/NETWORKDAYS(Lister!$D$23,Lister!$E$23,Lister!$D$7:$D$13),IF(AND(E343&lt;DATE(2020,12,1),F343&gt;DATE(2020,12,31)),(NETWORKDAYS(Lister!$D$23,Lister!$E$23,Lister!$D$7:$D$13)-S343)*N343/NETWORKDAYS(Lister!$D$23,Lister!$E$23,Lister!$D$7:$D$13),IF(OR(AND(E343&lt;DATE(2020,12,1),F343&lt;DATE(2020,12,1)),E343&gt;DATE(2020,12,31)),0)))))),0),"")</f>
        <v/>
      </c>
      <c r="AA343" s="50" t="str">
        <f>IFERROR(MAX(IF(OR(O343="",P343="",Q343="",R343="",S343="",T343="",U343=""),"",IF(AND(MONTH(E343)=1,MONTH(F343)=1),(NETWORKDAYS(E343,F343,Lister!$D$7:$D$13)-T343)*N343/NETWORKDAYS(Lister!$D$24,Lister!$E$24,Lister!$D$7:$D$13),IF(AND(MONTH(E343)=1,F343&gt;DATE(2021,1,31)),(NETWORKDAYS(E343,Lister!$E$24,Lister!$D$7:$D$13)-T343)*N343/NETWORKDAYS(Lister!$D$24,Lister!$E$24,Lister!$D$7:$D$13),IF(AND(E343&lt;DATE(2021,1,1),MONTH(F343)=1),(NETWORKDAYS(Lister!$D$24,F343,Lister!$D$7:$D$13)-T343)*N343/NETWORKDAYS(Lister!$D$24,Lister!$E$24,Lister!$D$7:$D$13),IF(AND(E343&lt;DATE(2021,1,1),F343&gt;DATE(2021,1,31)),(NETWORKDAYS(Lister!$D$24,Lister!$E$24,Lister!$D$7:$D$13)-T343)*N343/NETWORKDAYS(Lister!$D$24,Lister!$E$24,Lister!$D$7:$D$13),IF(OR(AND(E343&lt;DATE(2021,1,1),F343&lt;DATE(2021,1,1)),E343&gt;DATE(2021,1,31)),0)))))),0),"")</f>
        <v/>
      </c>
      <c r="AB343" s="50" t="str">
        <f>IFERROR(MAX(IF(OR(O343="",P343="",Q343="",R343="",S343="",T343="",U343=""),"",IF(AND(MONTH(E343)=2,MONTH(F343)=2),(NETWORKDAYS(E343,F343,Lister!$D$7:$D$13)-U343)*N343/NETWORKDAYS(Lister!$D$25,Lister!$E$25,Lister!$D$7:$D$13),IF(AND(E343&lt;DATE(2021,2,1),MONTH(F343)=2),(NETWORKDAYS(Lister!$D$25,F343,Lister!$D$7:$D$13)-U343)*N343/NETWORKDAYS(Lister!$D$25,Lister!$E$25,Lister!$D$7:$D$13),IF(AND(E343&lt;DATE(2021,2,1),F343&lt;DATE(2021,2,1)),0)))),0),"")</f>
        <v/>
      </c>
      <c r="AC343" s="52" t="str">
        <f t="shared" si="28"/>
        <v/>
      </c>
    </row>
    <row r="344" spans="1:29" x14ac:dyDescent="0.35">
      <c r="A344" s="11" t="str">
        <f t="shared" si="29"/>
        <v/>
      </c>
      <c r="B344" s="33"/>
      <c r="C344" s="17"/>
      <c r="D344" s="18"/>
      <c r="E344" s="12"/>
      <c r="F344" s="12"/>
      <c r="G344" s="42" t="str">
        <f>IF(OR(E344="",F344=""),"",NETWORKDAYS(E344,F344,Lister!$D$7:$D$13))</f>
        <v/>
      </c>
      <c r="H344" s="14"/>
      <c r="I344" s="25" t="str">
        <f t="shared" si="25"/>
        <v/>
      </c>
      <c r="J344" s="47"/>
      <c r="K344" s="48"/>
      <c r="L344" s="15"/>
      <c r="M344" s="51" t="str">
        <f t="shared" si="26"/>
        <v/>
      </c>
      <c r="N344" s="49" t="str">
        <f t="shared" si="27"/>
        <v/>
      </c>
      <c r="O344" s="15"/>
      <c r="P344" s="15"/>
      <c r="Q344" s="15"/>
      <c r="R344" s="15"/>
      <c r="S344" s="15"/>
      <c r="T344" s="15"/>
      <c r="U344" s="15"/>
      <c r="V344" s="50" t="str">
        <f>IFERROR(MAX(IF(OR(O344="",P344="",Q344="",R344="",S344="",T344="",U344=""),"",IF(AND(MONTH(E344)=8,MONTH(F344)=8),(NETWORKDAYS(E344,F344,Lister!$D$7:$D$13)-O344)*N344/NETWORKDAYS(Lister!$D$19,Lister!$E$19,Lister!$D$7:$D$13),IF(AND(MONTH(E344)=8,F344&gt;DATE(2020,8,31)),(NETWORKDAYS(E344,Lister!$E$19,Lister!$D$7:$D$13)-O344)*N344/NETWORKDAYS(Lister!$D$19,Lister!$E$19,Lister!$D$7:$D$13),IF(E344&gt;DATE(2020,8,31),0)))),0),"")</f>
        <v/>
      </c>
      <c r="W344" s="50" t="str">
        <f>IFERROR(MAX(IF(OR(O344="",P344="",Q344="",R344="",S344="",T344="",U344=""),"",IF(AND(MONTH(E344)=9,MONTH(F344)=9),(NETWORKDAYS(E344,F344,Lister!$D$7:$D$13)-P344)*N344/NETWORKDAYS(Lister!$D$20,Lister!$E$20,Lister!$D$7:$D$13),IF(AND(MONTH(E344)=9,F344&gt;DATE(2020,9,30)),(NETWORKDAYS(E344,Lister!$E$20,Lister!$D$7:$D$13)-P344)*N344/NETWORKDAYS(Lister!$D$20,Lister!$E$20,Lister!$D$7:$D$13),IF(AND(E344&lt;DATE(2020,9,1),MONTH(F344)=9),(NETWORKDAYS(Lister!$D$20,F344,Lister!$D$7:$D$13)-P344)*N344/NETWORKDAYS(Lister!$D$20,Lister!$E$20,Lister!$D$7:$D$13),IF(AND(E344&lt;DATE(2020,9,1),F344&gt;DATE(2020,9,30)),(NETWORKDAYS(Lister!$D$20,Lister!$E$20,Lister!$D$7:$D$13)-P344)*N344/NETWORKDAYS(Lister!$D$20,Lister!$E$20,Lister!$D$7:$D$13),IF(OR(AND(E344&lt;DATE(2020,9,1),F344&lt;DATE(2020,9,1)),E344&gt;DATE(2020,9,30)),0)))))),0),"")</f>
        <v/>
      </c>
      <c r="X344" s="50" t="str">
        <f>IFERROR(MAX(IF(OR(O344="",P344="",Q344="",R344="",S344="",T344="",U344=""),"",IF(AND(MONTH(E344)=10,MONTH(F344)=10),(NETWORKDAYS(E344,F344,Lister!$D$7:$D$13)-Q344)*N344/NETWORKDAYS(Lister!$D$21,Lister!$E$21,Lister!$D$7:$D$13),IF(AND(MONTH(E344)=10,F344&gt;DATE(2020,10,31)),(NETWORKDAYS(E344,Lister!$E$21,Lister!$D$7:$D$13)-Q344)*N344/NETWORKDAYS(Lister!$D$21,Lister!$E$21,Lister!$D$7:$D$13),IF(AND(E344&lt;DATE(2020,10,1),MONTH(F344)=10),(NETWORKDAYS(Lister!$D$21,F344,Lister!$D$7:$D$13)-Q344)*N344/NETWORKDAYS(Lister!$D$21,Lister!$E$21,Lister!$D$7:$D$13),IF(AND(E344&lt;DATE(2020,31,1),F344&gt;DATE(2020,10,31)),(NETWORKDAYS(Lister!$D$21,Lister!$E$21,Lister!$D$7:$D$13)-Q344)*N344/NETWORKDAYS(Lister!$D$21,Lister!$E$21,Lister!$D$7:$D$13),IF(OR(AND(E344&lt;DATE(2020,10,1),F344&lt;DATE(2020,10,1)),E344&gt;DATE(2020,10,31)),0)))))),0),"")</f>
        <v/>
      </c>
      <c r="Y344" s="50" t="str">
        <f>IFERROR(MAX(IF(OR(O344="",P344="",Q344="",R344="",S344="",T344="",U344=""),"",IF(AND(MONTH(E344)=11,MONTH(F344)=11),(NETWORKDAYS(E344,F344,Lister!$D$7:$D$13)-R344)*N344/NETWORKDAYS(Lister!$D$22,Lister!$E$22,Lister!$D$7:$D$13),IF(AND(MONTH(E344)=11,F344&gt;DATE(2020,11,30)),(NETWORKDAYS(E344,Lister!$E$22,Lister!$D$7:$D$13)-R344)*N344/NETWORKDAYS(Lister!$D$22,Lister!$E$22,Lister!$D$7:$D$13),IF(AND(E344&lt;DATE(2020,11,1),MONTH(F344)=11),(NETWORKDAYS(Lister!$D$22,F344,Lister!$D$7:$D$13)-R344)*N344/NETWORKDAYS(Lister!$D$22,Lister!$E$22,Lister!$D$7:$D$13),IF(AND(E344&lt;DATE(2020,11,1),F344&gt;DATE(2020,11,30)),(NETWORKDAYS(Lister!$D$22,Lister!$E$22,Lister!$D$7:$D$13)-R344)*N344/NETWORKDAYS(Lister!$D$22,Lister!$E$22,Lister!$D$7:$D$13),IF(OR(AND(E344&lt;DATE(2020,11,1),F344&lt;DATE(2020,11,1)),E344&gt;DATE(2020,11,30)),0)))))),0),"")</f>
        <v/>
      </c>
      <c r="Z344" s="50" t="str">
        <f>IFERROR(MAX(IF(OR(O344="",P344="",Q344="",R344="",S344="",T344="",U344=""),"",IF(AND(MONTH(E344)=12,MONTH(F344)=12),(NETWORKDAYS(E344,F344,Lister!$D$7:$D$13)-S344)*N344/NETWORKDAYS(Lister!$D$23,Lister!$E$23,Lister!$D$7:$D$13),IF(AND(MONTH(E344)=12,F344&gt;DATE(2020,12,31)),(NETWORKDAYS(E344,Lister!$E$23,Lister!$D$7:$D$13)-S344)*N344/NETWORKDAYS(Lister!$D$23,Lister!$E$23,Lister!$D$7:$D$13),IF(AND(E344&lt;DATE(2020,12,1),MONTH(F344)=12),(NETWORKDAYS(Lister!$D$23,F344,Lister!$D$7:$D$13)-S344)*N344/NETWORKDAYS(Lister!$D$23,Lister!$E$23,Lister!$D$7:$D$13),IF(AND(E344&lt;DATE(2020,12,1),F344&gt;DATE(2020,12,31)),(NETWORKDAYS(Lister!$D$23,Lister!$E$23,Lister!$D$7:$D$13)-S344)*N344/NETWORKDAYS(Lister!$D$23,Lister!$E$23,Lister!$D$7:$D$13),IF(OR(AND(E344&lt;DATE(2020,12,1),F344&lt;DATE(2020,12,1)),E344&gt;DATE(2020,12,31)),0)))))),0),"")</f>
        <v/>
      </c>
      <c r="AA344" s="50" t="str">
        <f>IFERROR(MAX(IF(OR(O344="",P344="",Q344="",R344="",S344="",T344="",U344=""),"",IF(AND(MONTH(E344)=1,MONTH(F344)=1),(NETWORKDAYS(E344,F344,Lister!$D$7:$D$13)-T344)*N344/NETWORKDAYS(Lister!$D$24,Lister!$E$24,Lister!$D$7:$D$13),IF(AND(MONTH(E344)=1,F344&gt;DATE(2021,1,31)),(NETWORKDAYS(E344,Lister!$E$24,Lister!$D$7:$D$13)-T344)*N344/NETWORKDAYS(Lister!$D$24,Lister!$E$24,Lister!$D$7:$D$13),IF(AND(E344&lt;DATE(2021,1,1),MONTH(F344)=1),(NETWORKDAYS(Lister!$D$24,F344,Lister!$D$7:$D$13)-T344)*N344/NETWORKDAYS(Lister!$D$24,Lister!$E$24,Lister!$D$7:$D$13),IF(AND(E344&lt;DATE(2021,1,1),F344&gt;DATE(2021,1,31)),(NETWORKDAYS(Lister!$D$24,Lister!$E$24,Lister!$D$7:$D$13)-T344)*N344/NETWORKDAYS(Lister!$D$24,Lister!$E$24,Lister!$D$7:$D$13),IF(OR(AND(E344&lt;DATE(2021,1,1),F344&lt;DATE(2021,1,1)),E344&gt;DATE(2021,1,31)),0)))))),0),"")</f>
        <v/>
      </c>
      <c r="AB344" s="50" t="str">
        <f>IFERROR(MAX(IF(OR(O344="",P344="",Q344="",R344="",S344="",T344="",U344=""),"",IF(AND(MONTH(E344)=2,MONTH(F344)=2),(NETWORKDAYS(E344,F344,Lister!$D$7:$D$13)-U344)*N344/NETWORKDAYS(Lister!$D$25,Lister!$E$25,Lister!$D$7:$D$13),IF(AND(E344&lt;DATE(2021,2,1),MONTH(F344)=2),(NETWORKDAYS(Lister!$D$25,F344,Lister!$D$7:$D$13)-U344)*N344/NETWORKDAYS(Lister!$D$25,Lister!$E$25,Lister!$D$7:$D$13),IF(AND(E344&lt;DATE(2021,2,1),F344&lt;DATE(2021,2,1)),0)))),0),"")</f>
        <v/>
      </c>
      <c r="AC344" s="52" t="str">
        <f t="shared" si="28"/>
        <v/>
      </c>
    </row>
    <row r="345" spans="1:29" x14ac:dyDescent="0.35">
      <c r="A345" s="11" t="str">
        <f t="shared" si="29"/>
        <v/>
      </c>
      <c r="B345" s="33"/>
      <c r="C345" s="17"/>
      <c r="D345" s="18"/>
      <c r="E345" s="12"/>
      <c r="F345" s="12"/>
      <c r="G345" s="42" t="str">
        <f>IF(OR(E345="",F345=""),"",NETWORKDAYS(E345,F345,Lister!$D$7:$D$13))</f>
        <v/>
      </c>
      <c r="H345" s="14"/>
      <c r="I345" s="25" t="str">
        <f t="shared" si="25"/>
        <v/>
      </c>
      <c r="J345" s="47"/>
      <c r="K345" s="48"/>
      <c r="L345" s="15"/>
      <c r="M345" s="51" t="str">
        <f t="shared" si="26"/>
        <v/>
      </c>
      <c r="N345" s="49" t="str">
        <f t="shared" si="27"/>
        <v/>
      </c>
      <c r="O345" s="15"/>
      <c r="P345" s="15"/>
      <c r="Q345" s="15"/>
      <c r="R345" s="15"/>
      <c r="S345" s="15"/>
      <c r="T345" s="15"/>
      <c r="U345" s="15"/>
      <c r="V345" s="50" t="str">
        <f>IFERROR(MAX(IF(OR(O345="",P345="",Q345="",R345="",S345="",T345="",U345=""),"",IF(AND(MONTH(E345)=8,MONTH(F345)=8),(NETWORKDAYS(E345,F345,Lister!$D$7:$D$13)-O345)*N345/NETWORKDAYS(Lister!$D$19,Lister!$E$19,Lister!$D$7:$D$13),IF(AND(MONTH(E345)=8,F345&gt;DATE(2020,8,31)),(NETWORKDAYS(E345,Lister!$E$19,Lister!$D$7:$D$13)-O345)*N345/NETWORKDAYS(Lister!$D$19,Lister!$E$19,Lister!$D$7:$D$13),IF(E345&gt;DATE(2020,8,31),0)))),0),"")</f>
        <v/>
      </c>
      <c r="W345" s="50" t="str">
        <f>IFERROR(MAX(IF(OR(O345="",P345="",Q345="",R345="",S345="",T345="",U345=""),"",IF(AND(MONTH(E345)=9,MONTH(F345)=9),(NETWORKDAYS(E345,F345,Lister!$D$7:$D$13)-P345)*N345/NETWORKDAYS(Lister!$D$20,Lister!$E$20,Lister!$D$7:$D$13),IF(AND(MONTH(E345)=9,F345&gt;DATE(2020,9,30)),(NETWORKDAYS(E345,Lister!$E$20,Lister!$D$7:$D$13)-P345)*N345/NETWORKDAYS(Lister!$D$20,Lister!$E$20,Lister!$D$7:$D$13),IF(AND(E345&lt;DATE(2020,9,1),MONTH(F345)=9),(NETWORKDAYS(Lister!$D$20,F345,Lister!$D$7:$D$13)-P345)*N345/NETWORKDAYS(Lister!$D$20,Lister!$E$20,Lister!$D$7:$D$13),IF(AND(E345&lt;DATE(2020,9,1),F345&gt;DATE(2020,9,30)),(NETWORKDAYS(Lister!$D$20,Lister!$E$20,Lister!$D$7:$D$13)-P345)*N345/NETWORKDAYS(Lister!$D$20,Lister!$E$20,Lister!$D$7:$D$13),IF(OR(AND(E345&lt;DATE(2020,9,1),F345&lt;DATE(2020,9,1)),E345&gt;DATE(2020,9,30)),0)))))),0),"")</f>
        <v/>
      </c>
      <c r="X345" s="50" t="str">
        <f>IFERROR(MAX(IF(OR(O345="",P345="",Q345="",R345="",S345="",T345="",U345=""),"",IF(AND(MONTH(E345)=10,MONTH(F345)=10),(NETWORKDAYS(E345,F345,Lister!$D$7:$D$13)-Q345)*N345/NETWORKDAYS(Lister!$D$21,Lister!$E$21,Lister!$D$7:$D$13),IF(AND(MONTH(E345)=10,F345&gt;DATE(2020,10,31)),(NETWORKDAYS(E345,Lister!$E$21,Lister!$D$7:$D$13)-Q345)*N345/NETWORKDAYS(Lister!$D$21,Lister!$E$21,Lister!$D$7:$D$13),IF(AND(E345&lt;DATE(2020,10,1),MONTH(F345)=10),(NETWORKDAYS(Lister!$D$21,F345,Lister!$D$7:$D$13)-Q345)*N345/NETWORKDAYS(Lister!$D$21,Lister!$E$21,Lister!$D$7:$D$13),IF(AND(E345&lt;DATE(2020,31,1),F345&gt;DATE(2020,10,31)),(NETWORKDAYS(Lister!$D$21,Lister!$E$21,Lister!$D$7:$D$13)-Q345)*N345/NETWORKDAYS(Lister!$D$21,Lister!$E$21,Lister!$D$7:$D$13),IF(OR(AND(E345&lt;DATE(2020,10,1),F345&lt;DATE(2020,10,1)),E345&gt;DATE(2020,10,31)),0)))))),0),"")</f>
        <v/>
      </c>
      <c r="Y345" s="50" t="str">
        <f>IFERROR(MAX(IF(OR(O345="",P345="",Q345="",R345="",S345="",T345="",U345=""),"",IF(AND(MONTH(E345)=11,MONTH(F345)=11),(NETWORKDAYS(E345,F345,Lister!$D$7:$D$13)-R345)*N345/NETWORKDAYS(Lister!$D$22,Lister!$E$22,Lister!$D$7:$D$13),IF(AND(MONTH(E345)=11,F345&gt;DATE(2020,11,30)),(NETWORKDAYS(E345,Lister!$E$22,Lister!$D$7:$D$13)-R345)*N345/NETWORKDAYS(Lister!$D$22,Lister!$E$22,Lister!$D$7:$D$13),IF(AND(E345&lt;DATE(2020,11,1),MONTH(F345)=11),(NETWORKDAYS(Lister!$D$22,F345,Lister!$D$7:$D$13)-R345)*N345/NETWORKDAYS(Lister!$D$22,Lister!$E$22,Lister!$D$7:$D$13),IF(AND(E345&lt;DATE(2020,11,1),F345&gt;DATE(2020,11,30)),(NETWORKDAYS(Lister!$D$22,Lister!$E$22,Lister!$D$7:$D$13)-R345)*N345/NETWORKDAYS(Lister!$D$22,Lister!$E$22,Lister!$D$7:$D$13),IF(OR(AND(E345&lt;DATE(2020,11,1),F345&lt;DATE(2020,11,1)),E345&gt;DATE(2020,11,30)),0)))))),0),"")</f>
        <v/>
      </c>
      <c r="Z345" s="50" t="str">
        <f>IFERROR(MAX(IF(OR(O345="",P345="",Q345="",R345="",S345="",T345="",U345=""),"",IF(AND(MONTH(E345)=12,MONTH(F345)=12),(NETWORKDAYS(E345,F345,Lister!$D$7:$D$13)-S345)*N345/NETWORKDAYS(Lister!$D$23,Lister!$E$23,Lister!$D$7:$D$13),IF(AND(MONTH(E345)=12,F345&gt;DATE(2020,12,31)),(NETWORKDAYS(E345,Lister!$E$23,Lister!$D$7:$D$13)-S345)*N345/NETWORKDAYS(Lister!$D$23,Lister!$E$23,Lister!$D$7:$D$13),IF(AND(E345&lt;DATE(2020,12,1),MONTH(F345)=12),(NETWORKDAYS(Lister!$D$23,F345,Lister!$D$7:$D$13)-S345)*N345/NETWORKDAYS(Lister!$D$23,Lister!$E$23,Lister!$D$7:$D$13),IF(AND(E345&lt;DATE(2020,12,1),F345&gt;DATE(2020,12,31)),(NETWORKDAYS(Lister!$D$23,Lister!$E$23,Lister!$D$7:$D$13)-S345)*N345/NETWORKDAYS(Lister!$D$23,Lister!$E$23,Lister!$D$7:$D$13),IF(OR(AND(E345&lt;DATE(2020,12,1),F345&lt;DATE(2020,12,1)),E345&gt;DATE(2020,12,31)),0)))))),0),"")</f>
        <v/>
      </c>
      <c r="AA345" s="50" t="str">
        <f>IFERROR(MAX(IF(OR(O345="",P345="",Q345="",R345="",S345="",T345="",U345=""),"",IF(AND(MONTH(E345)=1,MONTH(F345)=1),(NETWORKDAYS(E345,F345,Lister!$D$7:$D$13)-T345)*N345/NETWORKDAYS(Lister!$D$24,Lister!$E$24,Lister!$D$7:$D$13),IF(AND(MONTH(E345)=1,F345&gt;DATE(2021,1,31)),(NETWORKDAYS(E345,Lister!$E$24,Lister!$D$7:$D$13)-T345)*N345/NETWORKDAYS(Lister!$D$24,Lister!$E$24,Lister!$D$7:$D$13),IF(AND(E345&lt;DATE(2021,1,1),MONTH(F345)=1),(NETWORKDAYS(Lister!$D$24,F345,Lister!$D$7:$D$13)-T345)*N345/NETWORKDAYS(Lister!$D$24,Lister!$E$24,Lister!$D$7:$D$13),IF(AND(E345&lt;DATE(2021,1,1),F345&gt;DATE(2021,1,31)),(NETWORKDAYS(Lister!$D$24,Lister!$E$24,Lister!$D$7:$D$13)-T345)*N345/NETWORKDAYS(Lister!$D$24,Lister!$E$24,Lister!$D$7:$D$13),IF(OR(AND(E345&lt;DATE(2021,1,1),F345&lt;DATE(2021,1,1)),E345&gt;DATE(2021,1,31)),0)))))),0),"")</f>
        <v/>
      </c>
      <c r="AB345" s="50" t="str">
        <f>IFERROR(MAX(IF(OR(O345="",P345="",Q345="",R345="",S345="",T345="",U345=""),"",IF(AND(MONTH(E345)=2,MONTH(F345)=2),(NETWORKDAYS(E345,F345,Lister!$D$7:$D$13)-U345)*N345/NETWORKDAYS(Lister!$D$25,Lister!$E$25,Lister!$D$7:$D$13),IF(AND(E345&lt;DATE(2021,2,1),MONTH(F345)=2),(NETWORKDAYS(Lister!$D$25,F345,Lister!$D$7:$D$13)-U345)*N345/NETWORKDAYS(Lister!$D$25,Lister!$E$25,Lister!$D$7:$D$13),IF(AND(E345&lt;DATE(2021,2,1),F345&lt;DATE(2021,2,1)),0)))),0),"")</f>
        <v/>
      </c>
      <c r="AC345" s="52" t="str">
        <f t="shared" si="28"/>
        <v/>
      </c>
    </row>
    <row r="346" spans="1:29" x14ac:dyDescent="0.35">
      <c r="A346" s="11" t="str">
        <f t="shared" si="29"/>
        <v/>
      </c>
      <c r="B346" s="33"/>
      <c r="C346" s="17"/>
      <c r="D346" s="18"/>
      <c r="E346" s="12"/>
      <c r="F346" s="12"/>
      <c r="G346" s="42" t="str">
        <f>IF(OR(E346="",F346=""),"",NETWORKDAYS(E346,F346,Lister!$D$7:$D$13))</f>
        <v/>
      </c>
      <c r="H346" s="14"/>
      <c r="I346" s="25" t="str">
        <f t="shared" si="25"/>
        <v/>
      </c>
      <c r="J346" s="47"/>
      <c r="K346" s="48"/>
      <c r="L346" s="15"/>
      <c r="M346" s="51" t="str">
        <f t="shared" si="26"/>
        <v/>
      </c>
      <c r="N346" s="49" t="str">
        <f t="shared" si="27"/>
        <v/>
      </c>
      <c r="O346" s="15"/>
      <c r="P346" s="15"/>
      <c r="Q346" s="15"/>
      <c r="R346" s="15"/>
      <c r="S346" s="15"/>
      <c r="T346" s="15"/>
      <c r="U346" s="15"/>
      <c r="V346" s="50" t="str">
        <f>IFERROR(MAX(IF(OR(O346="",P346="",Q346="",R346="",S346="",T346="",U346=""),"",IF(AND(MONTH(E346)=8,MONTH(F346)=8),(NETWORKDAYS(E346,F346,Lister!$D$7:$D$13)-O346)*N346/NETWORKDAYS(Lister!$D$19,Lister!$E$19,Lister!$D$7:$D$13),IF(AND(MONTH(E346)=8,F346&gt;DATE(2020,8,31)),(NETWORKDAYS(E346,Lister!$E$19,Lister!$D$7:$D$13)-O346)*N346/NETWORKDAYS(Lister!$D$19,Lister!$E$19,Lister!$D$7:$D$13),IF(E346&gt;DATE(2020,8,31),0)))),0),"")</f>
        <v/>
      </c>
      <c r="W346" s="50" t="str">
        <f>IFERROR(MAX(IF(OR(O346="",P346="",Q346="",R346="",S346="",T346="",U346=""),"",IF(AND(MONTH(E346)=9,MONTH(F346)=9),(NETWORKDAYS(E346,F346,Lister!$D$7:$D$13)-P346)*N346/NETWORKDAYS(Lister!$D$20,Lister!$E$20,Lister!$D$7:$D$13),IF(AND(MONTH(E346)=9,F346&gt;DATE(2020,9,30)),(NETWORKDAYS(E346,Lister!$E$20,Lister!$D$7:$D$13)-P346)*N346/NETWORKDAYS(Lister!$D$20,Lister!$E$20,Lister!$D$7:$D$13),IF(AND(E346&lt;DATE(2020,9,1),MONTH(F346)=9),(NETWORKDAYS(Lister!$D$20,F346,Lister!$D$7:$D$13)-P346)*N346/NETWORKDAYS(Lister!$D$20,Lister!$E$20,Lister!$D$7:$D$13),IF(AND(E346&lt;DATE(2020,9,1),F346&gt;DATE(2020,9,30)),(NETWORKDAYS(Lister!$D$20,Lister!$E$20,Lister!$D$7:$D$13)-P346)*N346/NETWORKDAYS(Lister!$D$20,Lister!$E$20,Lister!$D$7:$D$13),IF(OR(AND(E346&lt;DATE(2020,9,1),F346&lt;DATE(2020,9,1)),E346&gt;DATE(2020,9,30)),0)))))),0),"")</f>
        <v/>
      </c>
      <c r="X346" s="50" t="str">
        <f>IFERROR(MAX(IF(OR(O346="",P346="",Q346="",R346="",S346="",T346="",U346=""),"",IF(AND(MONTH(E346)=10,MONTH(F346)=10),(NETWORKDAYS(E346,F346,Lister!$D$7:$D$13)-Q346)*N346/NETWORKDAYS(Lister!$D$21,Lister!$E$21,Lister!$D$7:$D$13),IF(AND(MONTH(E346)=10,F346&gt;DATE(2020,10,31)),(NETWORKDAYS(E346,Lister!$E$21,Lister!$D$7:$D$13)-Q346)*N346/NETWORKDAYS(Lister!$D$21,Lister!$E$21,Lister!$D$7:$D$13),IF(AND(E346&lt;DATE(2020,10,1),MONTH(F346)=10),(NETWORKDAYS(Lister!$D$21,F346,Lister!$D$7:$D$13)-Q346)*N346/NETWORKDAYS(Lister!$D$21,Lister!$E$21,Lister!$D$7:$D$13),IF(AND(E346&lt;DATE(2020,31,1),F346&gt;DATE(2020,10,31)),(NETWORKDAYS(Lister!$D$21,Lister!$E$21,Lister!$D$7:$D$13)-Q346)*N346/NETWORKDAYS(Lister!$D$21,Lister!$E$21,Lister!$D$7:$D$13),IF(OR(AND(E346&lt;DATE(2020,10,1),F346&lt;DATE(2020,10,1)),E346&gt;DATE(2020,10,31)),0)))))),0),"")</f>
        <v/>
      </c>
      <c r="Y346" s="50" t="str">
        <f>IFERROR(MAX(IF(OR(O346="",P346="",Q346="",R346="",S346="",T346="",U346=""),"",IF(AND(MONTH(E346)=11,MONTH(F346)=11),(NETWORKDAYS(E346,F346,Lister!$D$7:$D$13)-R346)*N346/NETWORKDAYS(Lister!$D$22,Lister!$E$22,Lister!$D$7:$D$13),IF(AND(MONTH(E346)=11,F346&gt;DATE(2020,11,30)),(NETWORKDAYS(E346,Lister!$E$22,Lister!$D$7:$D$13)-R346)*N346/NETWORKDAYS(Lister!$D$22,Lister!$E$22,Lister!$D$7:$D$13),IF(AND(E346&lt;DATE(2020,11,1),MONTH(F346)=11),(NETWORKDAYS(Lister!$D$22,F346,Lister!$D$7:$D$13)-R346)*N346/NETWORKDAYS(Lister!$D$22,Lister!$E$22,Lister!$D$7:$D$13),IF(AND(E346&lt;DATE(2020,11,1),F346&gt;DATE(2020,11,30)),(NETWORKDAYS(Lister!$D$22,Lister!$E$22,Lister!$D$7:$D$13)-R346)*N346/NETWORKDAYS(Lister!$D$22,Lister!$E$22,Lister!$D$7:$D$13),IF(OR(AND(E346&lt;DATE(2020,11,1),F346&lt;DATE(2020,11,1)),E346&gt;DATE(2020,11,30)),0)))))),0),"")</f>
        <v/>
      </c>
      <c r="Z346" s="50" t="str">
        <f>IFERROR(MAX(IF(OR(O346="",P346="",Q346="",R346="",S346="",T346="",U346=""),"",IF(AND(MONTH(E346)=12,MONTH(F346)=12),(NETWORKDAYS(E346,F346,Lister!$D$7:$D$13)-S346)*N346/NETWORKDAYS(Lister!$D$23,Lister!$E$23,Lister!$D$7:$D$13),IF(AND(MONTH(E346)=12,F346&gt;DATE(2020,12,31)),(NETWORKDAYS(E346,Lister!$E$23,Lister!$D$7:$D$13)-S346)*N346/NETWORKDAYS(Lister!$D$23,Lister!$E$23,Lister!$D$7:$D$13),IF(AND(E346&lt;DATE(2020,12,1),MONTH(F346)=12),(NETWORKDAYS(Lister!$D$23,F346,Lister!$D$7:$D$13)-S346)*N346/NETWORKDAYS(Lister!$D$23,Lister!$E$23,Lister!$D$7:$D$13),IF(AND(E346&lt;DATE(2020,12,1),F346&gt;DATE(2020,12,31)),(NETWORKDAYS(Lister!$D$23,Lister!$E$23,Lister!$D$7:$D$13)-S346)*N346/NETWORKDAYS(Lister!$D$23,Lister!$E$23,Lister!$D$7:$D$13),IF(OR(AND(E346&lt;DATE(2020,12,1),F346&lt;DATE(2020,12,1)),E346&gt;DATE(2020,12,31)),0)))))),0),"")</f>
        <v/>
      </c>
      <c r="AA346" s="50" t="str">
        <f>IFERROR(MAX(IF(OR(O346="",P346="",Q346="",R346="",S346="",T346="",U346=""),"",IF(AND(MONTH(E346)=1,MONTH(F346)=1),(NETWORKDAYS(E346,F346,Lister!$D$7:$D$13)-T346)*N346/NETWORKDAYS(Lister!$D$24,Lister!$E$24,Lister!$D$7:$D$13),IF(AND(MONTH(E346)=1,F346&gt;DATE(2021,1,31)),(NETWORKDAYS(E346,Lister!$E$24,Lister!$D$7:$D$13)-T346)*N346/NETWORKDAYS(Lister!$D$24,Lister!$E$24,Lister!$D$7:$D$13),IF(AND(E346&lt;DATE(2021,1,1),MONTH(F346)=1),(NETWORKDAYS(Lister!$D$24,F346,Lister!$D$7:$D$13)-T346)*N346/NETWORKDAYS(Lister!$D$24,Lister!$E$24,Lister!$D$7:$D$13),IF(AND(E346&lt;DATE(2021,1,1),F346&gt;DATE(2021,1,31)),(NETWORKDAYS(Lister!$D$24,Lister!$E$24,Lister!$D$7:$D$13)-T346)*N346/NETWORKDAYS(Lister!$D$24,Lister!$E$24,Lister!$D$7:$D$13),IF(OR(AND(E346&lt;DATE(2021,1,1),F346&lt;DATE(2021,1,1)),E346&gt;DATE(2021,1,31)),0)))))),0),"")</f>
        <v/>
      </c>
      <c r="AB346" s="50" t="str">
        <f>IFERROR(MAX(IF(OR(O346="",P346="",Q346="",R346="",S346="",T346="",U346=""),"",IF(AND(MONTH(E346)=2,MONTH(F346)=2),(NETWORKDAYS(E346,F346,Lister!$D$7:$D$13)-U346)*N346/NETWORKDAYS(Lister!$D$25,Lister!$E$25,Lister!$D$7:$D$13),IF(AND(E346&lt;DATE(2021,2,1),MONTH(F346)=2),(NETWORKDAYS(Lister!$D$25,F346,Lister!$D$7:$D$13)-U346)*N346/NETWORKDAYS(Lister!$D$25,Lister!$E$25,Lister!$D$7:$D$13),IF(AND(E346&lt;DATE(2021,2,1),F346&lt;DATE(2021,2,1)),0)))),0),"")</f>
        <v/>
      </c>
      <c r="AC346" s="52" t="str">
        <f t="shared" si="28"/>
        <v/>
      </c>
    </row>
    <row r="347" spans="1:29" x14ac:dyDescent="0.35">
      <c r="A347" s="11" t="str">
        <f t="shared" si="29"/>
        <v/>
      </c>
      <c r="B347" s="33"/>
      <c r="C347" s="17"/>
      <c r="D347" s="18"/>
      <c r="E347" s="12"/>
      <c r="F347" s="12"/>
      <c r="G347" s="42" t="str">
        <f>IF(OR(E347="",F347=""),"",NETWORKDAYS(E347,F347,Lister!$D$7:$D$13))</f>
        <v/>
      </c>
      <c r="H347" s="14"/>
      <c r="I347" s="25" t="str">
        <f t="shared" si="25"/>
        <v/>
      </c>
      <c r="J347" s="47"/>
      <c r="K347" s="48"/>
      <c r="L347" s="15"/>
      <c r="M347" s="51" t="str">
        <f t="shared" si="26"/>
        <v/>
      </c>
      <c r="N347" s="49" t="str">
        <f t="shared" si="27"/>
        <v/>
      </c>
      <c r="O347" s="15"/>
      <c r="P347" s="15"/>
      <c r="Q347" s="15"/>
      <c r="R347" s="15"/>
      <c r="S347" s="15"/>
      <c r="T347" s="15"/>
      <c r="U347" s="15"/>
      <c r="V347" s="50" t="str">
        <f>IFERROR(MAX(IF(OR(O347="",P347="",Q347="",R347="",S347="",T347="",U347=""),"",IF(AND(MONTH(E347)=8,MONTH(F347)=8),(NETWORKDAYS(E347,F347,Lister!$D$7:$D$13)-O347)*N347/NETWORKDAYS(Lister!$D$19,Lister!$E$19,Lister!$D$7:$D$13),IF(AND(MONTH(E347)=8,F347&gt;DATE(2020,8,31)),(NETWORKDAYS(E347,Lister!$E$19,Lister!$D$7:$D$13)-O347)*N347/NETWORKDAYS(Lister!$D$19,Lister!$E$19,Lister!$D$7:$D$13),IF(E347&gt;DATE(2020,8,31),0)))),0),"")</f>
        <v/>
      </c>
      <c r="W347" s="50" t="str">
        <f>IFERROR(MAX(IF(OR(O347="",P347="",Q347="",R347="",S347="",T347="",U347=""),"",IF(AND(MONTH(E347)=9,MONTH(F347)=9),(NETWORKDAYS(E347,F347,Lister!$D$7:$D$13)-P347)*N347/NETWORKDAYS(Lister!$D$20,Lister!$E$20,Lister!$D$7:$D$13),IF(AND(MONTH(E347)=9,F347&gt;DATE(2020,9,30)),(NETWORKDAYS(E347,Lister!$E$20,Lister!$D$7:$D$13)-P347)*N347/NETWORKDAYS(Lister!$D$20,Lister!$E$20,Lister!$D$7:$D$13),IF(AND(E347&lt;DATE(2020,9,1),MONTH(F347)=9),(NETWORKDAYS(Lister!$D$20,F347,Lister!$D$7:$D$13)-P347)*N347/NETWORKDAYS(Lister!$D$20,Lister!$E$20,Lister!$D$7:$D$13),IF(AND(E347&lt;DATE(2020,9,1),F347&gt;DATE(2020,9,30)),(NETWORKDAYS(Lister!$D$20,Lister!$E$20,Lister!$D$7:$D$13)-P347)*N347/NETWORKDAYS(Lister!$D$20,Lister!$E$20,Lister!$D$7:$D$13),IF(OR(AND(E347&lt;DATE(2020,9,1),F347&lt;DATE(2020,9,1)),E347&gt;DATE(2020,9,30)),0)))))),0),"")</f>
        <v/>
      </c>
      <c r="X347" s="50" t="str">
        <f>IFERROR(MAX(IF(OR(O347="",P347="",Q347="",R347="",S347="",T347="",U347=""),"",IF(AND(MONTH(E347)=10,MONTH(F347)=10),(NETWORKDAYS(E347,F347,Lister!$D$7:$D$13)-Q347)*N347/NETWORKDAYS(Lister!$D$21,Lister!$E$21,Lister!$D$7:$D$13),IF(AND(MONTH(E347)=10,F347&gt;DATE(2020,10,31)),(NETWORKDAYS(E347,Lister!$E$21,Lister!$D$7:$D$13)-Q347)*N347/NETWORKDAYS(Lister!$D$21,Lister!$E$21,Lister!$D$7:$D$13),IF(AND(E347&lt;DATE(2020,10,1),MONTH(F347)=10),(NETWORKDAYS(Lister!$D$21,F347,Lister!$D$7:$D$13)-Q347)*N347/NETWORKDAYS(Lister!$D$21,Lister!$E$21,Lister!$D$7:$D$13),IF(AND(E347&lt;DATE(2020,31,1),F347&gt;DATE(2020,10,31)),(NETWORKDAYS(Lister!$D$21,Lister!$E$21,Lister!$D$7:$D$13)-Q347)*N347/NETWORKDAYS(Lister!$D$21,Lister!$E$21,Lister!$D$7:$D$13),IF(OR(AND(E347&lt;DATE(2020,10,1),F347&lt;DATE(2020,10,1)),E347&gt;DATE(2020,10,31)),0)))))),0),"")</f>
        <v/>
      </c>
      <c r="Y347" s="50" t="str">
        <f>IFERROR(MAX(IF(OR(O347="",P347="",Q347="",R347="",S347="",T347="",U347=""),"",IF(AND(MONTH(E347)=11,MONTH(F347)=11),(NETWORKDAYS(E347,F347,Lister!$D$7:$D$13)-R347)*N347/NETWORKDAYS(Lister!$D$22,Lister!$E$22,Lister!$D$7:$D$13),IF(AND(MONTH(E347)=11,F347&gt;DATE(2020,11,30)),(NETWORKDAYS(E347,Lister!$E$22,Lister!$D$7:$D$13)-R347)*N347/NETWORKDAYS(Lister!$D$22,Lister!$E$22,Lister!$D$7:$D$13),IF(AND(E347&lt;DATE(2020,11,1),MONTH(F347)=11),(NETWORKDAYS(Lister!$D$22,F347,Lister!$D$7:$D$13)-R347)*N347/NETWORKDAYS(Lister!$D$22,Lister!$E$22,Lister!$D$7:$D$13),IF(AND(E347&lt;DATE(2020,11,1),F347&gt;DATE(2020,11,30)),(NETWORKDAYS(Lister!$D$22,Lister!$E$22,Lister!$D$7:$D$13)-R347)*N347/NETWORKDAYS(Lister!$D$22,Lister!$E$22,Lister!$D$7:$D$13),IF(OR(AND(E347&lt;DATE(2020,11,1),F347&lt;DATE(2020,11,1)),E347&gt;DATE(2020,11,30)),0)))))),0),"")</f>
        <v/>
      </c>
      <c r="Z347" s="50" t="str">
        <f>IFERROR(MAX(IF(OR(O347="",P347="",Q347="",R347="",S347="",T347="",U347=""),"",IF(AND(MONTH(E347)=12,MONTH(F347)=12),(NETWORKDAYS(E347,F347,Lister!$D$7:$D$13)-S347)*N347/NETWORKDAYS(Lister!$D$23,Lister!$E$23,Lister!$D$7:$D$13),IF(AND(MONTH(E347)=12,F347&gt;DATE(2020,12,31)),(NETWORKDAYS(E347,Lister!$E$23,Lister!$D$7:$D$13)-S347)*N347/NETWORKDAYS(Lister!$D$23,Lister!$E$23,Lister!$D$7:$D$13),IF(AND(E347&lt;DATE(2020,12,1),MONTH(F347)=12),(NETWORKDAYS(Lister!$D$23,F347,Lister!$D$7:$D$13)-S347)*N347/NETWORKDAYS(Lister!$D$23,Lister!$E$23,Lister!$D$7:$D$13),IF(AND(E347&lt;DATE(2020,12,1),F347&gt;DATE(2020,12,31)),(NETWORKDAYS(Lister!$D$23,Lister!$E$23,Lister!$D$7:$D$13)-S347)*N347/NETWORKDAYS(Lister!$D$23,Lister!$E$23,Lister!$D$7:$D$13),IF(OR(AND(E347&lt;DATE(2020,12,1),F347&lt;DATE(2020,12,1)),E347&gt;DATE(2020,12,31)),0)))))),0),"")</f>
        <v/>
      </c>
      <c r="AA347" s="50" t="str">
        <f>IFERROR(MAX(IF(OR(O347="",P347="",Q347="",R347="",S347="",T347="",U347=""),"",IF(AND(MONTH(E347)=1,MONTH(F347)=1),(NETWORKDAYS(E347,F347,Lister!$D$7:$D$13)-T347)*N347/NETWORKDAYS(Lister!$D$24,Lister!$E$24,Lister!$D$7:$D$13),IF(AND(MONTH(E347)=1,F347&gt;DATE(2021,1,31)),(NETWORKDAYS(E347,Lister!$E$24,Lister!$D$7:$D$13)-T347)*N347/NETWORKDAYS(Lister!$D$24,Lister!$E$24,Lister!$D$7:$D$13),IF(AND(E347&lt;DATE(2021,1,1),MONTH(F347)=1),(NETWORKDAYS(Lister!$D$24,F347,Lister!$D$7:$D$13)-T347)*N347/NETWORKDAYS(Lister!$D$24,Lister!$E$24,Lister!$D$7:$D$13),IF(AND(E347&lt;DATE(2021,1,1),F347&gt;DATE(2021,1,31)),(NETWORKDAYS(Lister!$D$24,Lister!$E$24,Lister!$D$7:$D$13)-T347)*N347/NETWORKDAYS(Lister!$D$24,Lister!$E$24,Lister!$D$7:$D$13),IF(OR(AND(E347&lt;DATE(2021,1,1),F347&lt;DATE(2021,1,1)),E347&gt;DATE(2021,1,31)),0)))))),0),"")</f>
        <v/>
      </c>
      <c r="AB347" s="50" t="str">
        <f>IFERROR(MAX(IF(OR(O347="",P347="",Q347="",R347="",S347="",T347="",U347=""),"",IF(AND(MONTH(E347)=2,MONTH(F347)=2),(NETWORKDAYS(E347,F347,Lister!$D$7:$D$13)-U347)*N347/NETWORKDAYS(Lister!$D$25,Lister!$E$25,Lister!$D$7:$D$13),IF(AND(E347&lt;DATE(2021,2,1),MONTH(F347)=2),(NETWORKDAYS(Lister!$D$25,F347,Lister!$D$7:$D$13)-U347)*N347/NETWORKDAYS(Lister!$D$25,Lister!$E$25,Lister!$D$7:$D$13),IF(AND(E347&lt;DATE(2021,2,1),F347&lt;DATE(2021,2,1)),0)))),0),"")</f>
        <v/>
      </c>
      <c r="AC347" s="52" t="str">
        <f t="shared" si="28"/>
        <v/>
      </c>
    </row>
    <row r="348" spans="1:29" x14ac:dyDescent="0.35">
      <c r="A348" s="11" t="str">
        <f t="shared" si="29"/>
        <v/>
      </c>
      <c r="B348" s="33"/>
      <c r="C348" s="17"/>
      <c r="D348" s="18"/>
      <c r="E348" s="12"/>
      <c r="F348" s="12"/>
      <c r="G348" s="42" t="str">
        <f>IF(OR(E348="",F348=""),"",NETWORKDAYS(E348,F348,Lister!$D$7:$D$13))</f>
        <v/>
      </c>
      <c r="H348" s="14"/>
      <c r="I348" s="25" t="str">
        <f t="shared" si="25"/>
        <v/>
      </c>
      <c r="J348" s="47"/>
      <c r="K348" s="48"/>
      <c r="L348" s="15"/>
      <c r="M348" s="51" t="str">
        <f t="shared" si="26"/>
        <v/>
      </c>
      <c r="N348" s="49" t="str">
        <f t="shared" si="27"/>
        <v/>
      </c>
      <c r="O348" s="15"/>
      <c r="P348" s="15"/>
      <c r="Q348" s="15"/>
      <c r="R348" s="15"/>
      <c r="S348" s="15"/>
      <c r="T348" s="15"/>
      <c r="U348" s="15"/>
      <c r="V348" s="50" t="str">
        <f>IFERROR(MAX(IF(OR(O348="",P348="",Q348="",R348="",S348="",T348="",U348=""),"",IF(AND(MONTH(E348)=8,MONTH(F348)=8),(NETWORKDAYS(E348,F348,Lister!$D$7:$D$13)-O348)*N348/NETWORKDAYS(Lister!$D$19,Lister!$E$19,Lister!$D$7:$D$13),IF(AND(MONTH(E348)=8,F348&gt;DATE(2020,8,31)),(NETWORKDAYS(E348,Lister!$E$19,Lister!$D$7:$D$13)-O348)*N348/NETWORKDAYS(Lister!$D$19,Lister!$E$19,Lister!$D$7:$D$13),IF(E348&gt;DATE(2020,8,31),0)))),0),"")</f>
        <v/>
      </c>
      <c r="W348" s="50" t="str">
        <f>IFERROR(MAX(IF(OR(O348="",P348="",Q348="",R348="",S348="",T348="",U348=""),"",IF(AND(MONTH(E348)=9,MONTH(F348)=9),(NETWORKDAYS(E348,F348,Lister!$D$7:$D$13)-P348)*N348/NETWORKDAYS(Lister!$D$20,Lister!$E$20,Lister!$D$7:$D$13),IF(AND(MONTH(E348)=9,F348&gt;DATE(2020,9,30)),(NETWORKDAYS(E348,Lister!$E$20,Lister!$D$7:$D$13)-P348)*N348/NETWORKDAYS(Lister!$D$20,Lister!$E$20,Lister!$D$7:$D$13),IF(AND(E348&lt;DATE(2020,9,1),MONTH(F348)=9),(NETWORKDAYS(Lister!$D$20,F348,Lister!$D$7:$D$13)-P348)*N348/NETWORKDAYS(Lister!$D$20,Lister!$E$20,Lister!$D$7:$D$13),IF(AND(E348&lt;DATE(2020,9,1),F348&gt;DATE(2020,9,30)),(NETWORKDAYS(Lister!$D$20,Lister!$E$20,Lister!$D$7:$D$13)-P348)*N348/NETWORKDAYS(Lister!$D$20,Lister!$E$20,Lister!$D$7:$D$13),IF(OR(AND(E348&lt;DATE(2020,9,1),F348&lt;DATE(2020,9,1)),E348&gt;DATE(2020,9,30)),0)))))),0),"")</f>
        <v/>
      </c>
      <c r="X348" s="50" t="str">
        <f>IFERROR(MAX(IF(OR(O348="",P348="",Q348="",R348="",S348="",T348="",U348=""),"",IF(AND(MONTH(E348)=10,MONTH(F348)=10),(NETWORKDAYS(E348,F348,Lister!$D$7:$D$13)-Q348)*N348/NETWORKDAYS(Lister!$D$21,Lister!$E$21,Lister!$D$7:$D$13),IF(AND(MONTH(E348)=10,F348&gt;DATE(2020,10,31)),(NETWORKDAYS(E348,Lister!$E$21,Lister!$D$7:$D$13)-Q348)*N348/NETWORKDAYS(Lister!$D$21,Lister!$E$21,Lister!$D$7:$D$13),IF(AND(E348&lt;DATE(2020,10,1),MONTH(F348)=10),(NETWORKDAYS(Lister!$D$21,F348,Lister!$D$7:$D$13)-Q348)*N348/NETWORKDAYS(Lister!$D$21,Lister!$E$21,Lister!$D$7:$D$13),IF(AND(E348&lt;DATE(2020,31,1),F348&gt;DATE(2020,10,31)),(NETWORKDAYS(Lister!$D$21,Lister!$E$21,Lister!$D$7:$D$13)-Q348)*N348/NETWORKDAYS(Lister!$D$21,Lister!$E$21,Lister!$D$7:$D$13),IF(OR(AND(E348&lt;DATE(2020,10,1),F348&lt;DATE(2020,10,1)),E348&gt;DATE(2020,10,31)),0)))))),0),"")</f>
        <v/>
      </c>
      <c r="Y348" s="50" t="str">
        <f>IFERROR(MAX(IF(OR(O348="",P348="",Q348="",R348="",S348="",T348="",U348=""),"",IF(AND(MONTH(E348)=11,MONTH(F348)=11),(NETWORKDAYS(E348,F348,Lister!$D$7:$D$13)-R348)*N348/NETWORKDAYS(Lister!$D$22,Lister!$E$22,Lister!$D$7:$D$13),IF(AND(MONTH(E348)=11,F348&gt;DATE(2020,11,30)),(NETWORKDAYS(E348,Lister!$E$22,Lister!$D$7:$D$13)-R348)*N348/NETWORKDAYS(Lister!$D$22,Lister!$E$22,Lister!$D$7:$D$13),IF(AND(E348&lt;DATE(2020,11,1),MONTH(F348)=11),(NETWORKDAYS(Lister!$D$22,F348,Lister!$D$7:$D$13)-R348)*N348/NETWORKDAYS(Lister!$D$22,Lister!$E$22,Lister!$D$7:$D$13),IF(AND(E348&lt;DATE(2020,11,1),F348&gt;DATE(2020,11,30)),(NETWORKDAYS(Lister!$D$22,Lister!$E$22,Lister!$D$7:$D$13)-R348)*N348/NETWORKDAYS(Lister!$D$22,Lister!$E$22,Lister!$D$7:$D$13),IF(OR(AND(E348&lt;DATE(2020,11,1),F348&lt;DATE(2020,11,1)),E348&gt;DATE(2020,11,30)),0)))))),0),"")</f>
        <v/>
      </c>
      <c r="Z348" s="50" t="str">
        <f>IFERROR(MAX(IF(OR(O348="",P348="",Q348="",R348="",S348="",T348="",U348=""),"",IF(AND(MONTH(E348)=12,MONTH(F348)=12),(NETWORKDAYS(E348,F348,Lister!$D$7:$D$13)-S348)*N348/NETWORKDAYS(Lister!$D$23,Lister!$E$23,Lister!$D$7:$D$13),IF(AND(MONTH(E348)=12,F348&gt;DATE(2020,12,31)),(NETWORKDAYS(E348,Lister!$E$23,Lister!$D$7:$D$13)-S348)*N348/NETWORKDAYS(Lister!$D$23,Lister!$E$23,Lister!$D$7:$D$13),IF(AND(E348&lt;DATE(2020,12,1),MONTH(F348)=12),(NETWORKDAYS(Lister!$D$23,F348,Lister!$D$7:$D$13)-S348)*N348/NETWORKDAYS(Lister!$D$23,Lister!$E$23,Lister!$D$7:$D$13),IF(AND(E348&lt;DATE(2020,12,1),F348&gt;DATE(2020,12,31)),(NETWORKDAYS(Lister!$D$23,Lister!$E$23,Lister!$D$7:$D$13)-S348)*N348/NETWORKDAYS(Lister!$D$23,Lister!$E$23,Lister!$D$7:$D$13),IF(OR(AND(E348&lt;DATE(2020,12,1),F348&lt;DATE(2020,12,1)),E348&gt;DATE(2020,12,31)),0)))))),0),"")</f>
        <v/>
      </c>
      <c r="AA348" s="50" t="str">
        <f>IFERROR(MAX(IF(OR(O348="",P348="",Q348="",R348="",S348="",T348="",U348=""),"",IF(AND(MONTH(E348)=1,MONTH(F348)=1),(NETWORKDAYS(E348,F348,Lister!$D$7:$D$13)-T348)*N348/NETWORKDAYS(Lister!$D$24,Lister!$E$24,Lister!$D$7:$D$13),IF(AND(MONTH(E348)=1,F348&gt;DATE(2021,1,31)),(NETWORKDAYS(E348,Lister!$E$24,Lister!$D$7:$D$13)-T348)*N348/NETWORKDAYS(Lister!$D$24,Lister!$E$24,Lister!$D$7:$D$13),IF(AND(E348&lt;DATE(2021,1,1),MONTH(F348)=1),(NETWORKDAYS(Lister!$D$24,F348,Lister!$D$7:$D$13)-T348)*N348/NETWORKDAYS(Lister!$D$24,Lister!$E$24,Lister!$D$7:$D$13),IF(AND(E348&lt;DATE(2021,1,1),F348&gt;DATE(2021,1,31)),(NETWORKDAYS(Lister!$D$24,Lister!$E$24,Lister!$D$7:$D$13)-T348)*N348/NETWORKDAYS(Lister!$D$24,Lister!$E$24,Lister!$D$7:$D$13),IF(OR(AND(E348&lt;DATE(2021,1,1),F348&lt;DATE(2021,1,1)),E348&gt;DATE(2021,1,31)),0)))))),0),"")</f>
        <v/>
      </c>
      <c r="AB348" s="50" t="str">
        <f>IFERROR(MAX(IF(OR(O348="",P348="",Q348="",R348="",S348="",T348="",U348=""),"",IF(AND(MONTH(E348)=2,MONTH(F348)=2),(NETWORKDAYS(E348,F348,Lister!$D$7:$D$13)-U348)*N348/NETWORKDAYS(Lister!$D$25,Lister!$E$25,Lister!$D$7:$D$13),IF(AND(E348&lt;DATE(2021,2,1),MONTH(F348)=2),(NETWORKDAYS(Lister!$D$25,F348,Lister!$D$7:$D$13)-U348)*N348/NETWORKDAYS(Lister!$D$25,Lister!$E$25,Lister!$D$7:$D$13),IF(AND(E348&lt;DATE(2021,2,1),F348&lt;DATE(2021,2,1)),0)))),0),"")</f>
        <v/>
      </c>
      <c r="AC348" s="52" t="str">
        <f t="shared" si="28"/>
        <v/>
      </c>
    </row>
    <row r="349" spans="1:29" x14ac:dyDescent="0.35">
      <c r="A349" s="11" t="str">
        <f t="shared" si="29"/>
        <v/>
      </c>
      <c r="B349" s="33"/>
      <c r="C349" s="17"/>
      <c r="D349" s="18"/>
      <c r="E349" s="12"/>
      <c r="F349" s="12"/>
      <c r="G349" s="42" t="str">
        <f>IF(OR(E349="",F349=""),"",NETWORKDAYS(E349,F349,Lister!$D$7:$D$13))</f>
        <v/>
      </c>
      <c r="H349" s="14"/>
      <c r="I349" s="25" t="str">
        <f t="shared" si="25"/>
        <v/>
      </c>
      <c r="J349" s="47"/>
      <c r="K349" s="48"/>
      <c r="L349" s="15"/>
      <c r="M349" s="51" t="str">
        <f t="shared" si="26"/>
        <v/>
      </c>
      <c r="N349" s="49" t="str">
        <f t="shared" si="27"/>
        <v/>
      </c>
      <c r="O349" s="15"/>
      <c r="P349" s="15"/>
      <c r="Q349" s="15"/>
      <c r="R349" s="15"/>
      <c r="S349" s="15"/>
      <c r="T349" s="15"/>
      <c r="U349" s="15"/>
      <c r="V349" s="50" t="str">
        <f>IFERROR(MAX(IF(OR(O349="",P349="",Q349="",R349="",S349="",T349="",U349=""),"",IF(AND(MONTH(E349)=8,MONTH(F349)=8),(NETWORKDAYS(E349,F349,Lister!$D$7:$D$13)-O349)*N349/NETWORKDAYS(Lister!$D$19,Lister!$E$19,Lister!$D$7:$D$13),IF(AND(MONTH(E349)=8,F349&gt;DATE(2020,8,31)),(NETWORKDAYS(E349,Lister!$E$19,Lister!$D$7:$D$13)-O349)*N349/NETWORKDAYS(Lister!$D$19,Lister!$E$19,Lister!$D$7:$D$13),IF(E349&gt;DATE(2020,8,31),0)))),0),"")</f>
        <v/>
      </c>
      <c r="W349" s="50" t="str">
        <f>IFERROR(MAX(IF(OR(O349="",P349="",Q349="",R349="",S349="",T349="",U349=""),"",IF(AND(MONTH(E349)=9,MONTH(F349)=9),(NETWORKDAYS(E349,F349,Lister!$D$7:$D$13)-P349)*N349/NETWORKDAYS(Lister!$D$20,Lister!$E$20,Lister!$D$7:$D$13),IF(AND(MONTH(E349)=9,F349&gt;DATE(2020,9,30)),(NETWORKDAYS(E349,Lister!$E$20,Lister!$D$7:$D$13)-P349)*N349/NETWORKDAYS(Lister!$D$20,Lister!$E$20,Lister!$D$7:$D$13),IF(AND(E349&lt;DATE(2020,9,1),MONTH(F349)=9),(NETWORKDAYS(Lister!$D$20,F349,Lister!$D$7:$D$13)-P349)*N349/NETWORKDAYS(Lister!$D$20,Lister!$E$20,Lister!$D$7:$D$13),IF(AND(E349&lt;DATE(2020,9,1),F349&gt;DATE(2020,9,30)),(NETWORKDAYS(Lister!$D$20,Lister!$E$20,Lister!$D$7:$D$13)-P349)*N349/NETWORKDAYS(Lister!$D$20,Lister!$E$20,Lister!$D$7:$D$13),IF(OR(AND(E349&lt;DATE(2020,9,1),F349&lt;DATE(2020,9,1)),E349&gt;DATE(2020,9,30)),0)))))),0),"")</f>
        <v/>
      </c>
      <c r="X349" s="50" t="str">
        <f>IFERROR(MAX(IF(OR(O349="",P349="",Q349="",R349="",S349="",T349="",U349=""),"",IF(AND(MONTH(E349)=10,MONTH(F349)=10),(NETWORKDAYS(E349,F349,Lister!$D$7:$D$13)-Q349)*N349/NETWORKDAYS(Lister!$D$21,Lister!$E$21,Lister!$D$7:$D$13),IF(AND(MONTH(E349)=10,F349&gt;DATE(2020,10,31)),(NETWORKDAYS(E349,Lister!$E$21,Lister!$D$7:$D$13)-Q349)*N349/NETWORKDAYS(Lister!$D$21,Lister!$E$21,Lister!$D$7:$D$13),IF(AND(E349&lt;DATE(2020,10,1),MONTH(F349)=10),(NETWORKDAYS(Lister!$D$21,F349,Lister!$D$7:$D$13)-Q349)*N349/NETWORKDAYS(Lister!$D$21,Lister!$E$21,Lister!$D$7:$D$13),IF(AND(E349&lt;DATE(2020,31,1),F349&gt;DATE(2020,10,31)),(NETWORKDAYS(Lister!$D$21,Lister!$E$21,Lister!$D$7:$D$13)-Q349)*N349/NETWORKDAYS(Lister!$D$21,Lister!$E$21,Lister!$D$7:$D$13),IF(OR(AND(E349&lt;DATE(2020,10,1),F349&lt;DATE(2020,10,1)),E349&gt;DATE(2020,10,31)),0)))))),0),"")</f>
        <v/>
      </c>
      <c r="Y349" s="50" t="str">
        <f>IFERROR(MAX(IF(OR(O349="",P349="",Q349="",R349="",S349="",T349="",U349=""),"",IF(AND(MONTH(E349)=11,MONTH(F349)=11),(NETWORKDAYS(E349,F349,Lister!$D$7:$D$13)-R349)*N349/NETWORKDAYS(Lister!$D$22,Lister!$E$22,Lister!$D$7:$D$13),IF(AND(MONTH(E349)=11,F349&gt;DATE(2020,11,30)),(NETWORKDAYS(E349,Lister!$E$22,Lister!$D$7:$D$13)-R349)*N349/NETWORKDAYS(Lister!$D$22,Lister!$E$22,Lister!$D$7:$D$13),IF(AND(E349&lt;DATE(2020,11,1),MONTH(F349)=11),(NETWORKDAYS(Lister!$D$22,F349,Lister!$D$7:$D$13)-R349)*N349/NETWORKDAYS(Lister!$D$22,Lister!$E$22,Lister!$D$7:$D$13),IF(AND(E349&lt;DATE(2020,11,1),F349&gt;DATE(2020,11,30)),(NETWORKDAYS(Lister!$D$22,Lister!$E$22,Lister!$D$7:$D$13)-R349)*N349/NETWORKDAYS(Lister!$D$22,Lister!$E$22,Lister!$D$7:$D$13),IF(OR(AND(E349&lt;DATE(2020,11,1),F349&lt;DATE(2020,11,1)),E349&gt;DATE(2020,11,30)),0)))))),0),"")</f>
        <v/>
      </c>
      <c r="Z349" s="50" t="str">
        <f>IFERROR(MAX(IF(OR(O349="",P349="",Q349="",R349="",S349="",T349="",U349=""),"",IF(AND(MONTH(E349)=12,MONTH(F349)=12),(NETWORKDAYS(E349,F349,Lister!$D$7:$D$13)-S349)*N349/NETWORKDAYS(Lister!$D$23,Lister!$E$23,Lister!$D$7:$D$13),IF(AND(MONTH(E349)=12,F349&gt;DATE(2020,12,31)),(NETWORKDAYS(E349,Lister!$E$23,Lister!$D$7:$D$13)-S349)*N349/NETWORKDAYS(Lister!$D$23,Lister!$E$23,Lister!$D$7:$D$13),IF(AND(E349&lt;DATE(2020,12,1),MONTH(F349)=12),(NETWORKDAYS(Lister!$D$23,F349,Lister!$D$7:$D$13)-S349)*N349/NETWORKDAYS(Lister!$D$23,Lister!$E$23,Lister!$D$7:$D$13),IF(AND(E349&lt;DATE(2020,12,1),F349&gt;DATE(2020,12,31)),(NETWORKDAYS(Lister!$D$23,Lister!$E$23,Lister!$D$7:$D$13)-S349)*N349/NETWORKDAYS(Lister!$D$23,Lister!$E$23,Lister!$D$7:$D$13),IF(OR(AND(E349&lt;DATE(2020,12,1),F349&lt;DATE(2020,12,1)),E349&gt;DATE(2020,12,31)),0)))))),0),"")</f>
        <v/>
      </c>
      <c r="AA349" s="50" t="str">
        <f>IFERROR(MAX(IF(OR(O349="",P349="",Q349="",R349="",S349="",T349="",U349=""),"",IF(AND(MONTH(E349)=1,MONTH(F349)=1),(NETWORKDAYS(E349,F349,Lister!$D$7:$D$13)-T349)*N349/NETWORKDAYS(Lister!$D$24,Lister!$E$24,Lister!$D$7:$D$13),IF(AND(MONTH(E349)=1,F349&gt;DATE(2021,1,31)),(NETWORKDAYS(E349,Lister!$E$24,Lister!$D$7:$D$13)-T349)*N349/NETWORKDAYS(Lister!$D$24,Lister!$E$24,Lister!$D$7:$D$13),IF(AND(E349&lt;DATE(2021,1,1),MONTH(F349)=1),(NETWORKDAYS(Lister!$D$24,F349,Lister!$D$7:$D$13)-T349)*N349/NETWORKDAYS(Lister!$D$24,Lister!$E$24,Lister!$D$7:$D$13),IF(AND(E349&lt;DATE(2021,1,1),F349&gt;DATE(2021,1,31)),(NETWORKDAYS(Lister!$D$24,Lister!$E$24,Lister!$D$7:$D$13)-T349)*N349/NETWORKDAYS(Lister!$D$24,Lister!$E$24,Lister!$D$7:$D$13),IF(OR(AND(E349&lt;DATE(2021,1,1),F349&lt;DATE(2021,1,1)),E349&gt;DATE(2021,1,31)),0)))))),0),"")</f>
        <v/>
      </c>
      <c r="AB349" s="50" t="str">
        <f>IFERROR(MAX(IF(OR(O349="",P349="",Q349="",R349="",S349="",T349="",U349=""),"",IF(AND(MONTH(E349)=2,MONTH(F349)=2),(NETWORKDAYS(E349,F349,Lister!$D$7:$D$13)-U349)*N349/NETWORKDAYS(Lister!$D$25,Lister!$E$25,Lister!$D$7:$D$13),IF(AND(E349&lt;DATE(2021,2,1),MONTH(F349)=2),(NETWORKDAYS(Lister!$D$25,F349,Lister!$D$7:$D$13)-U349)*N349/NETWORKDAYS(Lister!$D$25,Lister!$E$25,Lister!$D$7:$D$13),IF(AND(E349&lt;DATE(2021,2,1),F349&lt;DATE(2021,2,1)),0)))),0),"")</f>
        <v/>
      </c>
      <c r="AC349" s="52" t="str">
        <f t="shared" si="28"/>
        <v/>
      </c>
    </row>
    <row r="350" spans="1:29" x14ac:dyDescent="0.35">
      <c r="A350" s="11" t="str">
        <f t="shared" si="29"/>
        <v/>
      </c>
      <c r="B350" s="33"/>
      <c r="C350" s="17"/>
      <c r="D350" s="18"/>
      <c r="E350" s="12"/>
      <c r="F350" s="12"/>
      <c r="G350" s="42" t="str">
        <f>IF(OR(E350="",F350=""),"",NETWORKDAYS(E350,F350,Lister!$D$7:$D$13))</f>
        <v/>
      </c>
      <c r="H350" s="14"/>
      <c r="I350" s="25" t="str">
        <f t="shared" si="25"/>
        <v/>
      </c>
      <c r="J350" s="47"/>
      <c r="K350" s="48"/>
      <c r="L350" s="15"/>
      <c r="M350" s="51" t="str">
        <f t="shared" si="26"/>
        <v/>
      </c>
      <c r="N350" s="49" t="str">
        <f t="shared" si="27"/>
        <v/>
      </c>
      <c r="O350" s="15"/>
      <c r="P350" s="15"/>
      <c r="Q350" s="15"/>
      <c r="R350" s="15"/>
      <c r="S350" s="15"/>
      <c r="T350" s="15"/>
      <c r="U350" s="15"/>
      <c r="V350" s="50" t="str">
        <f>IFERROR(MAX(IF(OR(O350="",P350="",Q350="",R350="",S350="",T350="",U350=""),"",IF(AND(MONTH(E350)=8,MONTH(F350)=8),(NETWORKDAYS(E350,F350,Lister!$D$7:$D$13)-O350)*N350/NETWORKDAYS(Lister!$D$19,Lister!$E$19,Lister!$D$7:$D$13),IF(AND(MONTH(E350)=8,F350&gt;DATE(2020,8,31)),(NETWORKDAYS(E350,Lister!$E$19,Lister!$D$7:$D$13)-O350)*N350/NETWORKDAYS(Lister!$D$19,Lister!$E$19,Lister!$D$7:$D$13),IF(E350&gt;DATE(2020,8,31),0)))),0),"")</f>
        <v/>
      </c>
      <c r="W350" s="50" t="str">
        <f>IFERROR(MAX(IF(OR(O350="",P350="",Q350="",R350="",S350="",T350="",U350=""),"",IF(AND(MONTH(E350)=9,MONTH(F350)=9),(NETWORKDAYS(E350,F350,Lister!$D$7:$D$13)-P350)*N350/NETWORKDAYS(Lister!$D$20,Lister!$E$20,Lister!$D$7:$D$13),IF(AND(MONTH(E350)=9,F350&gt;DATE(2020,9,30)),(NETWORKDAYS(E350,Lister!$E$20,Lister!$D$7:$D$13)-P350)*N350/NETWORKDAYS(Lister!$D$20,Lister!$E$20,Lister!$D$7:$D$13),IF(AND(E350&lt;DATE(2020,9,1),MONTH(F350)=9),(NETWORKDAYS(Lister!$D$20,F350,Lister!$D$7:$D$13)-P350)*N350/NETWORKDAYS(Lister!$D$20,Lister!$E$20,Lister!$D$7:$D$13),IF(AND(E350&lt;DATE(2020,9,1),F350&gt;DATE(2020,9,30)),(NETWORKDAYS(Lister!$D$20,Lister!$E$20,Lister!$D$7:$D$13)-P350)*N350/NETWORKDAYS(Lister!$D$20,Lister!$E$20,Lister!$D$7:$D$13),IF(OR(AND(E350&lt;DATE(2020,9,1),F350&lt;DATE(2020,9,1)),E350&gt;DATE(2020,9,30)),0)))))),0),"")</f>
        <v/>
      </c>
      <c r="X350" s="50" t="str">
        <f>IFERROR(MAX(IF(OR(O350="",P350="",Q350="",R350="",S350="",T350="",U350=""),"",IF(AND(MONTH(E350)=10,MONTH(F350)=10),(NETWORKDAYS(E350,F350,Lister!$D$7:$D$13)-Q350)*N350/NETWORKDAYS(Lister!$D$21,Lister!$E$21,Lister!$D$7:$D$13),IF(AND(MONTH(E350)=10,F350&gt;DATE(2020,10,31)),(NETWORKDAYS(E350,Lister!$E$21,Lister!$D$7:$D$13)-Q350)*N350/NETWORKDAYS(Lister!$D$21,Lister!$E$21,Lister!$D$7:$D$13),IF(AND(E350&lt;DATE(2020,10,1),MONTH(F350)=10),(NETWORKDAYS(Lister!$D$21,F350,Lister!$D$7:$D$13)-Q350)*N350/NETWORKDAYS(Lister!$D$21,Lister!$E$21,Lister!$D$7:$D$13),IF(AND(E350&lt;DATE(2020,31,1),F350&gt;DATE(2020,10,31)),(NETWORKDAYS(Lister!$D$21,Lister!$E$21,Lister!$D$7:$D$13)-Q350)*N350/NETWORKDAYS(Lister!$D$21,Lister!$E$21,Lister!$D$7:$D$13),IF(OR(AND(E350&lt;DATE(2020,10,1),F350&lt;DATE(2020,10,1)),E350&gt;DATE(2020,10,31)),0)))))),0),"")</f>
        <v/>
      </c>
      <c r="Y350" s="50" t="str">
        <f>IFERROR(MAX(IF(OR(O350="",P350="",Q350="",R350="",S350="",T350="",U350=""),"",IF(AND(MONTH(E350)=11,MONTH(F350)=11),(NETWORKDAYS(E350,F350,Lister!$D$7:$D$13)-R350)*N350/NETWORKDAYS(Lister!$D$22,Lister!$E$22,Lister!$D$7:$D$13),IF(AND(MONTH(E350)=11,F350&gt;DATE(2020,11,30)),(NETWORKDAYS(E350,Lister!$E$22,Lister!$D$7:$D$13)-R350)*N350/NETWORKDAYS(Lister!$D$22,Lister!$E$22,Lister!$D$7:$D$13),IF(AND(E350&lt;DATE(2020,11,1),MONTH(F350)=11),(NETWORKDAYS(Lister!$D$22,F350,Lister!$D$7:$D$13)-R350)*N350/NETWORKDAYS(Lister!$D$22,Lister!$E$22,Lister!$D$7:$D$13),IF(AND(E350&lt;DATE(2020,11,1),F350&gt;DATE(2020,11,30)),(NETWORKDAYS(Lister!$D$22,Lister!$E$22,Lister!$D$7:$D$13)-R350)*N350/NETWORKDAYS(Lister!$D$22,Lister!$E$22,Lister!$D$7:$D$13),IF(OR(AND(E350&lt;DATE(2020,11,1),F350&lt;DATE(2020,11,1)),E350&gt;DATE(2020,11,30)),0)))))),0),"")</f>
        <v/>
      </c>
      <c r="Z350" s="50" t="str">
        <f>IFERROR(MAX(IF(OR(O350="",P350="",Q350="",R350="",S350="",T350="",U350=""),"",IF(AND(MONTH(E350)=12,MONTH(F350)=12),(NETWORKDAYS(E350,F350,Lister!$D$7:$D$13)-S350)*N350/NETWORKDAYS(Lister!$D$23,Lister!$E$23,Lister!$D$7:$D$13),IF(AND(MONTH(E350)=12,F350&gt;DATE(2020,12,31)),(NETWORKDAYS(E350,Lister!$E$23,Lister!$D$7:$D$13)-S350)*N350/NETWORKDAYS(Lister!$D$23,Lister!$E$23,Lister!$D$7:$D$13),IF(AND(E350&lt;DATE(2020,12,1),MONTH(F350)=12),(NETWORKDAYS(Lister!$D$23,F350,Lister!$D$7:$D$13)-S350)*N350/NETWORKDAYS(Lister!$D$23,Lister!$E$23,Lister!$D$7:$D$13),IF(AND(E350&lt;DATE(2020,12,1),F350&gt;DATE(2020,12,31)),(NETWORKDAYS(Lister!$D$23,Lister!$E$23,Lister!$D$7:$D$13)-S350)*N350/NETWORKDAYS(Lister!$D$23,Lister!$E$23,Lister!$D$7:$D$13),IF(OR(AND(E350&lt;DATE(2020,12,1),F350&lt;DATE(2020,12,1)),E350&gt;DATE(2020,12,31)),0)))))),0),"")</f>
        <v/>
      </c>
      <c r="AA350" s="50" t="str">
        <f>IFERROR(MAX(IF(OR(O350="",P350="",Q350="",R350="",S350="",T350="",U350=""),"",IF(AND(MONTH(E350)=1,MONTH(F350)=1),(NETWORKDAYS(E350,F350,Lister!$D$7:$D$13)-T350)*N350/NETWORKDAYS(Lister!$D$24,Lister!$E$24,Lister!$D$7:$D$13),IF(AND(MONTH(E350)=1,F350&gt;DATE(2021,1,31)),(NETWORKDAYS(E350,Lister!$E$24,Lister!$D$7:$D$13)-T350)*N350/NETWORKDAYS(Lister!$D$24,Lister!$E$24,Lister!$D$7:$D$13),IF(AND(E350&lt;DATE(2021,1,1),MONTH(F350)=1),(NETWORKDAYS(Lister!$D$24,F350,Lister!$D$7:$D$13)-T350)*N350/NETWORKDAYS(Lister!$D$24,Lister!$E$24,Lister!$D$7:$D$13),IF(AND(E350&lt;DATE(2021,1,1),F350&gt;DATE(2021,1,31)),(NETWORKDAYS(Lister!$D$24,Lister!$E$24,Lister!$D$7:$D$13)-T350)*N350/NETWORKDAYS(Lister!$D$24,Lister!$E$24,Lister!$D$7:$D$13),IF(OR(AND(E350&lt;DATE(2021,1,1),F350&lt;DATE(2021,1,1)),E350&gt;DATE(2021,1,31)),0)))))),0),"")</f>
        <v/>
      </c>
      <c r="AB350" s="50" t="str">
        <f>IFERROR(MAX(IF(OR(O350="",P350="",Q350="",R350="",S350="",T350="",U350=""),"",IF(AND(MONTH(E350)=2,MONTH(F350)=2),(NETWORKDAYS(E350,F350,Lister!$D$7:$D$13)-U350)*N350/NETWORKDAYS(Lister!$D$25,Lister!$E$25,Lister!$D$7:$D$13),IF(AND(E350&lt;DATE(2021,2,1),MONTH(F350)=2),(NETWORKDAYS(Lister!$D$25,F350,Lister!$D$7:$D$13)-U350)*N350/NETWORKDAYS(Lister!$D$25,Lister!$E$25,Lister!$D$7:$D$13),IF(AND(E350&lt;DATE(2021,2,1),F350&lt;DATE(2021,2,1)),0)))),0),"")</f>
        <v/>
      </c>
      <c r="AC350" s="52" t="str">
        <f t="shared" si="28"/>
        <v/>
      </c>
    </row>
    <row r="351" spans="1:29" x14ac:dyDescent="0.35">
      <c r="A351" s="11" t="str">
        <f t="shared" si="29"/>
        <v/>
      </c>
      <c r="B351" s="33"/>
      <c r="C351" s="17"/>
      <c r="D351" s="18"/>
      <c r="E351" s="12"/>
      <c r="F351" s="12"/>
      <c r="G351" s="42" t="str">
        <f>IF(OR(E351="",F351=""),"",NETWORKDAYS(E351,F351,Lister!$D$7:$D$13))</f>
        <v/>
      </c>
      <c r="H351" s="14"/>
      <c r="I351" s="25" t="str">
        <f t="shared" si="25"/>
        <v/>
      </c>
      <c r="J351" s="47"/>
      <c r="K351" s="48"/>
      <c r="L351" s="15"/>
      <c r="M351" s="51" t="str">
        <f t="shared" si="26"/>
        <v/>
      </c>
      <c r="N351" s="49" t="str">
        <f t="shared" si="27"/>
        <v/>
      </c>
      <c r="O351" s="15"/>
      <c r="P351" s="15"/>
      <c r="Q351" s="15"/>
      <c r="R351" s="15"/>
      <c r="S351" s="15"/>
      <c r="T351" s="15"/>
      <c r="U351" s="15"/>
      <c r="V351" s="50" t="str">
        <f>IFERROR(MAX(IF(OR(O351="",P351="",Q351="",R351="",S351="",T351="",U351=""),"",IF(AND(MONTH(E351)=8,MONTH(F351)=8),(NETWORKDAYS(E351,F351,Lister!$D$7:$D$13)-O351)*N351/NETWORKDAYS(Lister!$D$19,Lister!$E$19,Lister!$D$7:$D$13),IF(AND(MONTH(E351)=8,F351&gt;DATE(2020,8,31)),(NETWORKDAYS(E351,Lister!$E$19,Lister!$D$7:$D$13)-O351)*N351/NETWORKDAYS(Lister!$D$19,Lister!$E$19,Lister!$D$7:$D$13),IF(E351&gt;DATE(2020,8,31),0)))),0),"")</f>
        <v/>
      </c>
      <c r="W351" s="50" t="str">
        <f>IFERROR(MAX(IF(OR(O351="",P351="",Q351="",R351="",S351="",T351="",U351=""),"",IF(AND(MONTH(E351)=9,MONTH(F351)=9),(NETWORKDAYS(E351,F351,Lister!$D$7:$D$13)-P351)*N351/NETWORKDAYS(Lister!$D$20,Lister!$E$20,Lister!$D$7:$D$13),IF(AND(MONTH(E351)=9,F351&gt;DATE(2020,9,30)),(NETWORKDAYS(E351,Lister!$E$20,Lister!$D$7:$D$13)-P351)*N351/NETWORKDAYS(Lister!$D$20,Lister!$E$20,Lister!$D$7:$D$13),IF(AND(E351&lt;DATE(2020,9,1),MONTH(F351)=9),(NETWORKDAYS(Lister!$D$20,F351,Lister!$D$7:$D$13)-P351)*N351/NETWORKDAYS(Lister!$D$20,Lister!$E$20,Lister!$D$7:$D$13),IF(AND(E351&lt;DATE(2020,9,1),F351&gt;DATE(2020,9,30)),(NETWORKDAYS(Lister!$D$20,Lister!$E$20,Lister!$D$7:$D$13)-P351)*N351/NETWORKDAYS(Lister!$D$20,Lister!$E$20,Lister!$D$7:$D$13),IF(OR(AND(E351&lt;DATE(2020,9,1),F351&lt;DATE(2020,9,1)),E351&gt;DATE(2020,9,30)),0)))))),0),"")</f>
        <v/>
      </c>
      <c r="X351" s="50" t="str">
        <f>IFERROR(MAX(IF(OR(O351="",P351="",Q351="",R351="",S351="",T351="",U351=""),"",IF(AND(MONTH(E351)=10,MONTH(F351)=10),(NETWORKDAYS(E351,F351,Lister!$D$7:$D$13)-Q351)*N351/NETWORKDAYS(Lister!$D$21,Lister!$E$21,Lister!$D$7:$D$13),IF(AND(MONTH(E351)=10,F351&gt;DATE(2020,10,31)),(NETWORKDAYS(E351,Lister!$E$21,Lister!$D$7:$D$13)-Q351)*N351/NETWORKDAYS(Lister!$D$21,Lister!$E$21,Lister!$D$7:$D$13),IF(AND(E351&lt;DATE(2020,10,1),MONTH(F351)=10),(NETWORKDAYS(Lister!$D$21,F351,Lister!$D$7:$D$13)-Q351)*N351/NETWORKDAYS(Lister!$D$21,Lister!$E$21,Lister!$D$7:$D$13),IF(AND(E351&lt;DATE(2020,31,1),F351&gt;DATE(2020,10,31)),(NETWORKDAYS(Lister!$D$21,Lister!$E$21,Lister!$D$7:$D$13)-Q351)*N351/NETWORKDAYS(Lister!$D$21,Lister!$E$21,Lister!$D$7:$D$13),IF(OR(AND(E351&lt;DATE(2020,10,1),F351&lt;DATE(2020,10,1)),E351&gt;DATE(2020,10,31)),0)))))),0),"")</f>
        <v/>
      </c>
      <c r="Y351" s="50" t="str">
        <f>IFERROR(MAX(IF(OR(O351="",P351="",Q351="",R351="",S351="",T351="",U351=""),"",IF(AND(MONTH(E351)=11,MONTH(F351)=11),(NETWORKDAYS(E351,F351,Lister!$D$7:$D$13)-R351)*N351/NETWORKDAYS(Lister!$D$22,Lister!$E$22,Lister!$D$7:$D$13),IF(AND(MONTH(E351)=11,F351&gt;DATE(2020,11,30)),(NETWORKDAYS(E351,Lister!$E$22,Lister!$D$7:$D$13)-R351)*N351/NETWORKDAYS(Lister!$D$22,Lister!$E$22,Lister!$D$7:$D$13),IF(AND(E351&lt;DATE(2020,11,1),MONTH(F351)=11),(NETWORKDAYS(Lister!$D$22,F351,Lister!$D$7:$D$13)-R351)*N351/NETWORKDAYS(Lister!$D$22,Lister!$E$22,Lister!$D$7:$D$13),IF(AND(E351&lt;DATE(2020,11,1),F351&gt;DATE(2020,11,30)),(NETWORKDAYS(Lister!$D$22,Lister!$E$22,Lister!$D$7:$D$13)-R351)*N351/NETWORKDAYS(Lister!$D$22,Lister!$E$22,Lister!$D$7:$D$13),IF(OR(AND(E351&lt;DATE(2020,11,1),F351&lt;DATE(2020,11,1)),E351&gt;DATE(2020,11,30)),0)))))),0),"")</f>
        <v/>
      </c>
      <c r="Z351" s="50" t="str">
        <f>IFERROR(MAX(IF(OR(O351="",P351="",Q351="",R351="",S351="",T351="",U351=""),"",IF(AND(MONTH(E351)=12,MONTH(F351)=12),(NETWORKDAYS(E351,F351,Lister!$D$7:$D$13)-S351)*N351/NETWORKDAYS(Lister!$D$23,Lister!$E$23,Lister!$D$7:$D$13),IF(AND(MONTH(E351)=12,F351&gt;DATE(2020,12,31)),(NETWORKDAYS(E351,Lister!$E$23,Lister!$D$7:$D$13)-S351)*N351/NETWORKDAYS(Lister!$D$23,Lister!$E$23,Lister!$D$7:$D$13),IF(AND(E351&lt;DATE(2020,12,1),MONTH(F351)=12),(NETWORKDAYS(Lister!$D$23,F351,Lister!$D$7:$D$13)-S351)*N351/NETWORKDAYS(Lister!$D$23,Lister!$E$23,Lister!$D$7:$D$13),IF(AND(E351&lt;DATE(2020,12,1),F351&gt;DATE(2020,12,31)),(NETWORKDAYS(Lister!$D$23,Lister!$E$23,Lister!$D$7:$D$13)-S351)*N351/NETWORKDAYS(Lister!$D$23,Lister!$E$23,Lister!$D$7:$D$13),IF(OR(AND(E351&lt;DATE(2020,12,1),F351&lt;DATE(2020,12,1)),E351&gt;DATE(2020,12,31)),0)))))),0),"")</f>
        <v/>
      </c>
      <c r="AA351" s="50" t="str">
        <f>IFERROR(MAX(IF(OR(O351="",P351="",Q351="",R351="",S351="",T351="",U351=""),"",IF(AND(MONTH(E351)=1,MONTH(F351)=1),(NETWORKDAYS(E351,F351,Lister!$D$7:$D$13)-T351)*N351/NETWORKDAYS(Lister!$D$24,Lister!$E$24,Lister!$D$7:$D$13),IF(AND(MONTH(E351)=1,F351&gt;DATE(2021,1,31)),(NETWORKDAYS(E351,Lister!$E$24,Lister!$D$7:$D$13)-T351)*N351/NETWORKDAYS(Lister!$D$24,Lister!$E$24,Lister!$D$7:$D$13),IF(AND(E351&lt;DATE(2021,1,1),MONTH(F351)=1),(NETWORKDAYS(Lister!$D$24,F351,Lister!$D$7:$D$13)-T351)*N351/NETWORKDAYS(Lister!$D$24,Lister!$E$24,Lister!$D$7:$D$13),IF(AND(E351&lt;DATE(2021,1,1),F351&gt;DATE(2021,1,31)),(NETWORKDAYS(Lister!$D$24,Lister!$E$24,Lister!$D$7:$D$13)-T351)*N351/NETWORKDAYS(Lister!$D$24,Lister!$E$24,Lister!$D$7:$D$13),IF(OR(AND(E351&lt;DATE(2021,1,1),F351&lt;DATE(2021,1,1)),E351&gt;DATE(2021,1,31)),0)))))),0),"")</f>
        <v/>
      </c>
      <c r="AB351" s="50" t="str">
        <f>IFERROR(MAX(IF(OR(O351="",P351="",Q351="",R351="",S351="",T351="",U351=""),"",IF(AND(MONTH(E351)=2,MONTH(F351)=2),(NETWORKDAYS(E351,F351,Lister!$D$7:$D$13)-U351)*N351/NETWORKDAYS(Lister!$D$25,Lister!$E$25,Lister!$D$7:$D$13),IF(AND(E351&lt;DATE(2021,2,1),MONTH(F351)=2),(NETWORKDAYS(Lister!$D$25,F351,Lister!$D$7:$D$13)-U351)*N351/NETWORKDAYS(Lister!$D$25,Lister!$E$25,Lister!$D$7:$D$13),IF(AND(E351&lt;DATE(2021,2,1),F351&lt;DATE(2021,2,1)),0)))),0),"")</f>
        <v/>
      </c>
      <c r="AC351" s="52" t="str">
        <f t="shared" si="28"/>
        <v/>
      </c>
    </row>
    <row r="352" spans="1:29" x14ac:dyDescent="0.35">
      <c r="A352" s="11" t="str">
        <f t="shared" si="29"/>
        <v/>
      </c>
      <c r="B352" s="33"/>
      <c r="C352" s="17"/>
      <c r="D352" s="18"/>
      <c r="E352" s="12"/>
      <c r="F352" s="12"/>
      <c r="G352" s="42" t="str">
        <f>IF(OR(E352="",F352=""),"",NETWORKDAYS(E352,F352,Lister!$D$7:$D$13))</f>
        <v/>
      </c>
      <c r="H352" s="14"/>
      <c r="I352" s="25" t="str">
        <f t="shared" si="25"/>
        <v/>
      </c>
      <c r="J352" s="47"/>
      <c r="K352" s="48"/>
      <c r="L352" s="15"/>
      <c r="M352" s="51" t="str">
        <f t="shared" si="26"/>
        <v/>
      </c>
      <c r="N352" s="49" t="str">
        <f t="shared" si="27"/>
        <v/>
      </c>
      <c r="O352" s="15"/>
      <c r="P352" s="15"/>
      <c r="Q352" s="15"/>
      <c r="R352" s="15"/>
      <c r="S352" s="15"/>
      <c r="T352" s="15"/>
      <c r="U352" s="15"/>
      <c r="V352" s="50" t="str">
        <f>IFERROR(MAX(IF(OR(O352="",P352="",Q352="",R352="",S352="",T352="",U352=""),"",IF(AND(MONTH(E352)=8,MONTH(F352)=8),(NETWORKDAYS(E352,F352,Lister!$D$7:$D$13)-O352)*N352/NETWORKDAYS(Lister!$D$19,Lister!$E$19,Lister!$D$7:$D$13),IF(AND(MONTH(E352)=8,F352&gt;DATE(2020,8,31)),(NETWORKDAYS(E352,Lister!$E$19,Lister!$D$7:$D$13)-O352)*N352/NETWORKDAYS(Lister!$D$19,Lister!$E$19,Lister!$D$7:$D$13),IF(E352&gt;DATE(2020,8,31),0)))),0),"")</f>
        <v/>
      </c>
      <c r="W352" s="50" t="str">
        <f>IFERROR(MAX(IF(OR(O352="",P352="",Q352="",R352="",S352="",T352="",U352=""),"",IF(AND(MONTH(E352)=9,MONTH(F352)=9),(NETWORKDAYS(E352,F352,Lister!$D$7:$D$13)-P352)*N352/NETWORKDAYS(Lister!$D$20,Lister!$E$20,Lister!$D$7:$D$13),IF(AND(MONTH(E352)=9,F352&gt;DATE(2020,9,30)),(NETWORKDAYS(E352,Lister!$E$20,Lister!$D$7:$D$13)-P352)*N352/NETWORKDAYS(Lister!$D$20,Lister!$E$20,Lister!$D$7:$D$13),IF(AND(E352&lt;DATE(2020,9,1),MONTH(F352)=9),(NETWORKDAYS(Lister!$D$20,F352,Lister!$D$7:$D$13)-P352)*N352/NETWORKDAYS(Lister!$D$20,Lister!$E$20,Lister!$D$7:$D$13),IF(AND(E352&lt;DATE(2020,9,1),F352&gt;DATE(2020,9,30)),(NETWORKDAYS(Lister!$D$20,Lister!$E$20,Lister!$D$7:$D$13)-P352)*N352/NETWORKDAYS(Lister!$D$20,Lister!$E$20,Lister!$D$7:$D$13),IF(OR(AND(E352&lt;DATE(2020,9,1),F352&lt;DATE(2020,9,1)),E352&gt;DATE(2020,9,30)),0)))))),0),"")</f>
        <v/>
      </c>
      <c r="X352" s="50" t="str">
        <f>IFERROR(MAX(IF(OR(O352="",P352="",Q352="",R352="",S352="",T352="",U352=""),"",IF(AND(MONTH(E352)=10,MONTH(F352)=10),(NETWORKDAYS(E352,F352,Lister!$D$7:$D$13)-Q352)*N352/NETWORKDAYS(Lister!$D$21,Lister!$E$21,Lister!$D$7:$D$13),IF(AND(MONTH(E352)=10,F352&gt;DATE(2020,10,31)),(NETWORKDAYS(E352,Lister!$E$21,Lister!$D$7:$D$13)-Q352)*N352/NETWORKDAYS(Lister!$D$21,Lister!$E$21,Lister!$D$7:$D$13),IF(AND(E352&lt;DATE(2020,10,1),MONTH(F352)=10),(NETWORKDAYS(Lister!$D$21,F352,Lister!$D$7:$D$13)-Q352)*N352/NETWORKDAYS(Lister!$D$21,Lister!$E$21,Lister!$D$7:$D$13),IF(AND(E352&lt;DATE(2020,31,1),F352&gt;DATE(2020,10,31)),(NETWORKDAYS(Lister!$D$21,Lister!$E$21,Lister!$D$7:$D$13)-Q352)*N352/NETWORKDAYS(Lister!$D$21,Lister!$E$21,Lister!$D$7:$D$13),IF(OR(AND(E352&lt;DATE(2020,10,1),F352&lt;DATE(2020,10,1)),E352&gt;DATE(2020,10,31)),0)))))),0),"")</f>
        <v/>
      </c>
      <c r="Y352" s="50" t="str">
        <f>IFERROR(MAX(IF(OR(O352="",P352="",Q352="",R352="",S352="",T352="",U352=""),"",IF(AND(MONTH(E352)=11,MONTH(F352)=11),(NETWORKDAYS(E352,F352,Lister!$D$7:$D$13)-R352)*N352/NETWORKDAYS(Lister!$D$22,Lister!$E$22,Lister!$D$7:$D$13),IF(AND(MONTH(E352)=11,F352&gt;DATE(2020,11,30)),(NETWORKDAYS(E352,Lister!$E$22,Lister!$D$7:$D$13)-R352)*N352/NETWORKDAYS(Lister!$D$22,Lister!$E$22,Lister!$D$7:$D$13),IF(AND(E352&lt;DATE(2020,11,1),MONTH(F352)=11),(NETWORKDAYS(Lister!$D$22,F352,Lister!$D$7:$D$13)-R352)*N352/NETWORKDAYS(Lister!$D$22,Lister!$E$22,Lister!$D$7:$D$13),IF(AND(E352&lt;DATE(2020,11,1),F352&gt;DATE(2020,11,30)),(NETWORKDAYS(Lister!$D$22,Lister!$E$22,Lister!$D$7:$D$13)-R352)*N352/NETWORKDAYS(Lister!$D$22,Lister!$E$22,Lister!$D$7:$D$13),IF(OR(AND(E352&lt;DATE(2020,11,1),F352&lt;DATE(2020,11,1)),E352&gt;DATE(2020,11,30)),0)))))),0),"")</f>
        <v/>
      </c>
      <c r="Z352" s="50" t="str">
        <f>IFERROR(MAX(IF(OR(O352="",P352="",Q352="",R352="",S352="",T352="",U352=""),"",IF(AND(MONTH(E352)=12,MONTH(F352)=12),(NETWORKDAYS(E352,F352,Lister!$D$7:$D$13)-S352)*N352/NETWORKDAYS(Lister!$D$23,Lister!$E$23,Lister!$D$7:$D$13),IF(AND(MONTH(E352)=12,F352&gt;DATE(2020,12,31)),(NETWORKDAYS(E352,Lister!$E$23,Lister!$D$7:$D$13)-S352)*N352/NETWORKDAYS(Lister!$D$23,Lister!$E$23,Lister!$D$7:$D$13),IF(AND(E352&lt;DATE(2020,12,1),MONTH(F352)=12),(NETWORKDAYS(Lister!$D$23,F352,Lister!$D$7:$D$13)-S352)*N352/NETWORKDAYS(Lister!$D$23,Lister!$E$23,Lister!$D$7:$D$13),IF(AND(E352&lt;DATE(2020,12,1),F352&gt;DATE(2020,12,31)),(NETWORKDAYS(Lister!$D$23,Lister!$E$23,Lister!$D$7:$D$13)-S352)*N352/NETWORKDAYS(Lister!$D$23,Lister!$E$23,Lister!$D$7:$D$13),IF(OR(AND(E352&lt;DATE(2020,12,1),F352&lt;DATE(2020,12,1)),E352&gt;DATE(2020,12,31)),0)))))),0),"")</f>
        <v/>
      </c>
      <c r="AA352" s="50" t="str">
        <f>IFERROR(MAX(IF(OR(O352="",P352="",Q352="",R352="",S352="",T352="",U352=""),"",IF(AND(MONTH(E352)=1,MONTH(F352)=1),(NETWORKDAYS(E352,F352,Lister!$D$7:$D$13)-T352)*N352/NETWORKDAYS(Lister!$D$24,Lister!$E$24,Lister!$D$7:$D$13),IF(AND(MONTH(E352)=1,F352&gt;DATE(2021,1,31)),(NETWORKDAYS(E352,Lister!$E$24,Lister!$D$7:$D$13)-T352)*N352/NETWORKDAYS(Lister!$D$24,Lister!$E$24,Lister!$D$7:$D$13),IF(AND(E352&lt;DATE(2021,1,1),MONTH(F352)=1),(NETWORKDAYS(Lister!$D$24,F352,Lister!$D$7:$D$13)-T352)*N352/NETWORKDAYS(Lister!$D$24,Lister!$E$24,Lister!$D$7:$D$13),IF(AND(E352&lt;DATE(2021,1,1),F352&gt;DATE(2021,1,31)),(NETWORKDAYS(Lister!$D$24,Lister!$E$24,Lister!$D$7:$D$13)-T352)*N352/NETWORKDAYS(Lister!$D$24,Lister!$E$24,Lister!$D$7:$D$13),IF(OR(AND(E352&lt;DATE(2021,1,1),F352&lt;DATE(2021,1,1)),E352&gt;DATE(2021,1,31)),0)))))),0),"")</f>
        <v/>
      </c>
      <c r="AB352" s="50" t="str">
        <f>IFERROR(MAX(IF(OR(O352="",P352="",Q352="",R352="",S352="",T352="",U352=""),"",IF(AND(MONTH(E352)=2,MONTH(F352)=2),(NETWORKDAYS(E352,F352,Lister!$D$7:$D$13)-U352)*N352/NETWORKDAYS(Lister!$D$25,Lister!$E$25,Lister!$D$7:$D$13),IF(AND(E352&lt;DATE(2021,2,1),MONTH(F352)=2),(NETWORKDAYS(Lister!$D$25,F352,Lister!$D$7:$D$13)-U352)*N352/NETWORKDAYS(Lister!$D$25,Lister!$E$25,Lister!$D$7:$D$13),IF(AND(E352&lt;DATE(2021,2,1),F352&lt;DATE(2021,2,1)),0)))),0),"")</f>
        <v/>
      </c>
      <c r="AC352" s="52" t="str">
        <f t="shared" si="28"/>
        <v/>
      </c>
    </row>
    <row r="353" spans="1:29" x14ac:dyDescent="0.35">
      <c r="A353" s="11" t="str">
        <f t="shared" si="29"/>
        <v/>
      </c>
      <c r="B353" s="33"/>
      <c r="C353" s="17"/>
      <c r="D353" s="18"/>
      <c r="E353" s="12"/>
      <c r="F353" s="12"/>
      <c r="G353" s="42" t="str">
        <f>IF(OR(E353="",F353=""),"",NETWORKDAYS(E353,F353,Lister!$D$7:$D$13))</f>
        <v/>
      </c>
      <c r="H353" s="14"/>
      <c r="I353" s="25" t="str">
        <f t="shared" si="25"/>
        <v/>
      </c>
      <c r="J353" s="47"/>
      <c r="K353" s="48"/>
      <c r="L353" s="15"/>
      <c r="M353" s="51" t="str">
        <f t="shared" si="26"/>
        <v/>
      </c>
      <c r="N353" s="49" t="str">
        <f t="shared" si="27"/>
        <v/>
      </c>
      <c r="O353" s="15"/>
      <c r="P353" s="15"/>
      <c r="Q353" s="15"/>
      <c r="R353" s="15"/>
      <c r="S353" s="15"/>
      <c r="T353" s="15"/>
      <c r="U353" s="15"/>
      <c r="V353" s="50" t="str">
        <f>IFERROR(MAX(IF(OR(O353="",P353="",Q353="",R353="",S353="",T353="",U353=""),"",IF(AND(MONTH(E353)=8,MONTH(F353)=8),(NETWORKDAYS(E353,F353,Lister!$D$7:$D$13)-O353)*N353/NETWORKDAYS(Lister!$D$19,Lister!$E$19,Lister!$D$7:$D$13),IF(AND(MONTH(E353)=8,F353&gt;DATE(2020,8,31)),(NETWORKDAYS(E353,Lister!$E$19,Lister!$D$7:$D$13)-O353)*N353/NETWORKDAYS(Lister!$D$19,Lister!$E$19,Lister!$D$7:$D$13),IF(E353&gt;DATE(2020,8,31),0)))),0),"")</f>
        <v/>
      </c>
      <c r="W353" s="50" t="str">
        <f>IFERROR(MAX(IF(OR(O353="",P353="",Q353="",R353="",S353="",T353="",U353=""),"",IF(AND(MONTH(E353)=9,MONTH(F353)=9),(NETWORKDAYS(E353,F353,Lister!$D$7:$D$13)-P353)*N353/NETWORKDAYS(Lister!$D$20,Lister!$E$20,Lister!$D$7:$D$13),IF(AND(MONTH(E353)=9,F353&gt;DATE(2020,9,30)),(NETWORKDAYS(E353,Lister!$E$20,Lister!$D$7:$D$13)-P353)*N353/NETWORKDAYS(Lister!$D$20,Lister!$E$20,Lister!$D$7:$D$13),IF(AND(E353&lt;DATE(2020,9,1),MONTH(F353)=9),(NETWORKDAYS(Lister!$D$20,F353,Lister!$D$7:$D$13)-P353)*N353/NETWORKDAYS(Lister!$D$20,Lister!$E$20,Lister!$D$7:$D$13),IF(AND(E353&lt;DATE(2020,9,1),F353&gt;DATE(2020,9,30)),(NETWORKDAYS(Lister!$D$20,Lister!$E$20,Lister!$D$7:$D$13)-P353)*N353/NETWORKDAYS(Lister!$D$20,Lister!$E$20,Lister!$D$7:$D$13),IF(OR(AND(E353&lt;DATE(2020,9,1),F353&lt;DATE(2020,9,1)),E353&gt;DATE(2020,9,30)),0)))))),0),"")</f>
        <v/>
      </c>
      <c r="X353" s="50" t="str">
        <f>IFERROR(MAX(IF(OR(O353="",P353="",Q353="",R353="",S353="",T353="",U353=""),"",IF(AND(MONTH(E353)=10,MONTH(F353)=10),(NETWORKDAYS(E353,F353,Lister!$D$7:$D$13)-Q353)*N353/NETWORKDAYS(Lister!$D$21,Lister!$E$21,Lister!$D$7:$D$13),IF(AND(MONTH(E353)=10,F353&gt;DATE(2020,10,31)),(NETWORKDAYS(E353,Lister!$E$21,Lister!$D$7:$D$13)-Q353)*N353/NETWORKDAYS(Lister!$D$21,Lister!$E$21,Lister!$D$7:$D$13),IF(AND(E353&lt;DATE(2020,10,1),MONTH(F353)=10),(NETWORKDAYS(Lister!$D$21,F353,Lister!$D$7:$D$13)-Q353)*N353/NETWORKDAYS(Lister!$D$21,Lister!$E$21,Lister!$D$7:$D$13),IF(AND(E353&lt;DATE(2020,31,1),F353&gt;DATE(2020,10,31)),(NETWORKDAYS(Lister!$D$21,Lister!$E$21,Lister!$D$7:$D$13)-Q353)*N353/NETWORKDAYS(Lister!$D$21,Lister!$E$21,Lister!$D$7:$D$13),IF(OR(AND(E353&lt;DATE(2020,10,1),F353&lt;DATE(2020,10,1)),E353&gt;DATE(2020,10,31)),0)))))),0),"")</f>
        <v/>
      </c>
      <c r="Y353" s="50" t="str">
        <f>IFERROR(MAX(IF(OR(O353="",P353="",Q353="",R353="",S353="",T353="",U353=""),"",IF(AND(MONTH(E353)=11,MONTH(F353)=11),(NETWORKDAYS(E353,F353,Lister!$D$7:$D$13)-R353)*N353/NETWORKDAYS(Lister!$D$22,Lister!$E$22,Lister!$D$7:$D$13),IF(AND(MONTH(E353)=11,F353&gt;DATE(2020,11,30)),(NETWORKDAYS(E353,Lister!$E$22,Lister!$D$7:$D$13)-R353)*N353/NETWORKDAYS(Lister!$D$22,Lister!$E$22,Lister!$D$7:$D$13),IF(AND(E353&lt;DATE(2020,11,1),MONTH(F353)=11),(NETWORKDAYS(Lister!$D$22,F353,Lister!$D$7:$D$13)-R353)*N353/NETWORKDAYS(Lister!$D$22,Lister!$E$22,Lister!$D$7:$D$13),IF(AND(E353&lt;DATE(2020,11,1),F353&gt;DATE(2020,11,30)),(NETWORKDAYS(Lister!$D$22,Lister!$E$22,Lister!$D$7:$D$13)-R353)*N353/NETWORKDAYS(Lister!$D$22,Lister!$E$22,Lister!$D$7:$D$13),IF(OR(AND(E353&lt;DATE(2020,11,1),F353&lt;DATE(2020,11,1)),E353&gt;DATE(2020,11,30)),0)))))),0),"")</f>
        <v/>
      </c>
      <c r="Z353" s="50" t="str">
        <f>IFERROR(MAX(IF(OR(O353="",P353="",Q353="",R353="",S353="",T353="",U353=""),"",IF(AND(MONTH(E353)=12,MONTH(F353)=12),(NETWORKDAYS(E353,F353,Lister!$D$7:$D$13)-S353)*N353/NETWORKDAYS(Lister!$D$23,Lister!$E$23,Lister!$D$7:$D$13),IF(AND(MONTH(E353)=12,F353&gt;DATE(2020,12,31)),(NETWORKDAYS(E353,Lister!$E$23,Lister!$D$7:$D$13)-S353)*N353/NETWORKDAYS(Lister!$D$23,Lister!$E$23,Lister!$D$7:$D$13),IF(AND(E353&lt;DATE(2020,12,1),MONTH(F353)=12),(NETWORKDAYS(Lister!$D$23,F353,Lister!$D$7:$D$13)-S353)*N353/NETWORKDAYS(Lister!$D$23,Lister!$E$23,Lister!$D$7:$D$13),IF(AND(E353&lt;DATE(2020,12,1),F353&gt;DATE(2020,12,31)),(NETWORKDAYS(Lister!$D$23,Lister!$E$23,Lister!$D$7:$D$13)-S353)*N353/NETWORKDAYS(Lister!$D$23,Lister!$E$23,Lister!$D$7:$D$13),IF(OR(AND(E353&lt;DATE(2020,12,1),F353&lt;DATE(2020,12,1)),E353&gt;DATE(2020,12,31)),0)))))),0),"")</f>
        <v/>
      </c>
      <c r="AA353" s="50" t="str">
        <f>IFERROR(MAX(IF(OR(O353="",P353="",Q353="",R353="",S353="",T353="",U353=""),"",IF(AND(MONTH(E353)=1,MONTH(F353)=1),(NETWORKDAYS(E353,F353,Lister!$D$7:$D$13)-T353)*N353/NETWORKDAYS(Lister!$D$24,Lister!$E$24,Lister!$D$7:$D$13),IF(AND(MONTH(E353)=1,F353&gt;DATE(2021,1,31)),(NETWORKDAYS(E353,Lister!$E$24,Lister!$D$7:$D$13)-T353)*N353/NETWORKDAYS(Lister!$D$24,Lister!$E$24,Lister!$D$7:$D$13),IF(AND(E353&lt;DATE(2021,1,1),MONTH(F353)=1),(NETWORKDAYS(Lister!$D$24,F353,Lister!$D$7:$D$13)-T353)*N353/NETWORKDAYS(Lister!$D$24,Lister!$E$24,Lister!$D$7:$D$13),IF(AND(E353&lt;DATE(2021,1,1),F353&gt;DATE(2021,1,31)),(NETWORKDAYS(Lister!$D$24,Lister!$E$24,Lister!$D$7:$D$13)-T353)*N353/NETWORKDAYS(Lister!$D$24,Lister!$E$24,Lister!$D$7:$D$13),IF(OR(AND(E353&lt;DATE(2021,1,1),F353&lt;DATE(2021,1,1)),E353&gt;DATE(2021,1,31)),0)))))),0),"")</f>
        <v/>
      </c>
      <c r="AB353" s="50" t="str">
        <f>IFERROR(MAX(IF(OR(O353="",P353="",Q353="",R353="",S353="",T353="",U353=""),"",IF(AND(MONTH(E353)=2,MONTH(F353)=2),(NETWORKDAYS(E353,F353,Lister!$D$7:$D$13)-U353)*N353/NETWORKDAYS(Lister!$D$25,Lister!$E$25,Lister!$D$7:$D$13),IF(AND(E353&lt;DATE(2021,2,1),MONTH(F353)=2),(NETWORKDAYS(Lister!$D$25,F353,Lister!$D$7:$D$13)-U353)*N353/NETWORKDAYS(Lister!$D$25,Lister!$E$25,Lister!$D$7:$D$13),IF(AND(E353&lt;DATE(2021,2,1),F353&lt;DATE(2021,2,1)),0)))),0),"")</f>
        <v/>
      </c>
      <c r="AC353" s="52" t="str">
        <f t="shared" si="28"/>
        <v/>
      </c>
    </row>
    <row r="354" spans="1:29" x14ac:dyDescent="0.35">
      <c r="A354" s="11" t="str">
        <f t="shared" si="29"/>
        <v/>
      </c>
      <c r="B354" s="33"/>
      <c r="C354" s="17"/>
      <c r="D354" s="18"/>
      <c r="E354" s="12"/>
      <c r="F354" s="12"/>
      <c r="G354" s="42" t="str">
        <f>IF(OR(E354="",F354=""),"",NETWORKDAYS(E354,F354,Lister!$D$7:$D$13))</f>
        <v/>
      </c>
      <c r="H354" s="14"/>
      <c r="I354" s="25" t="str">
        <f t="shared" si="25"/>
        <v/>
      </c>
      <c r="J354" s="47"/>
      <c r="K354" s="48"/>
      <c r="L354" s="15"/>
      <c r="M354" s="51" t="str">
        <f t="shared" si="26"/>
        <v/>
      </c>
      <c r="N354" s="49" t="str">
        <f t="shared" si="27"/>
        <v/>
      </c>
      <c r="O354" s="15"/>
      <c r="P354" s="15"/>
      <c r="Q354" s="15"/>
      <c r="R354" s="15"/>
      <c r="S354" s="15"/>
      <c r="T354" s="15"/>
      <c r="U354" s="15"/>
      <c r="V354" s="50" t="str">
        <f>IFERROR(MAX(IF(OR(O354="",P354="",Q354="",R354="",S354="",T354="",U354=""),"",IF(AND(MONTH(E354)=8,MONTH(F354)=8),(NETWORKDAYS(E354,F354,Lister!$D$7:$D$13)-O354)*N354/NETWORKDAYS(Lister!$D$19,Lister!$E$19,Lister!$D$7:$D$13),IF(AND(MONTH(E354)=8,F354&gt;DATE(2020,8,31)),(NETWORKDAYS(E354,Lister!$E$19,Lister!$D$7:$D$13)-O354)*N354/NETWORKDAYS(Lister!$D$19,Lister!$E$19,Lister!$D$7:$D$13),IF(E354&gt;DATE(2020,8,31),0)))),0),"")</f>
        <v/>
      </c>
      <c r="W354" s="50" t="str">
        <f>IFERROR(MAX(IF(OR(O354="",P354="",Q354="",R354="",S354="",T354="",U354=""),"",IF(AND(MONTH(E354)=9,MONTH(F354)=9),(NETWORKDAYS(E354,F354,Lister!$D$7:$D$13)-P354)*N354/NETWORKDAYS(Lister!$D$20,Lister!$E$20,Lister!$D$7:$D$13),IF(AND(MONTH(E354)=9,F354&gt;DATE(2020,9,30)),(NETWORKDAYS(E354,Lister!$E$20,Lister!$D$7:$D$13)-P354)*N354/NETWORKDAYS(Lister!$D$20,Lister!$E$20,Lister!$D$7:$D$13),IF(AND(E354&lt;DATE(2020,9,1),MONTH(F354)=9),(NETWORKDAYS(Lister!$D$20,F354,Lister!$D$7:$D$13)-P354)*N354/NETWORKDAYS(Lister!$D$20,Lister!$E$20,Lister!$D$7:$D$13),IF(AND(E354&lt;DATE(2020,9,1),F354&gt;DATE(2020,9,30)),(NETWORKDAYS(Lister!$D$20,Lister!$E$20,Lister!$D$7:$D$13)-P354)*N354/NETWORKDAYS(Lister!$D$20,Lister!$E$20,Lister!$D$7:$D$13),IF(OR(AND(E354&lt;DATE(2020,9,1),F354&lt;DATE(2020,9,1)),E354&gt;DATE(2020,9,30)),0)))))),0),"")</f>
        <v/>
      </c>
      <c r="X354" s="50" t="str">
        <f>IFERROR(MAX(IF(OR(O354="",P354="",Q354="",R354="",S354="",T354="",U354=""),"",IF(AND(MONTH(E354)=10,MONTH(F354)=10),(NETWORKDAYS(E354,F354,Lister!$D$7:$D$13)-Q354)*N354/NETWORKDAYS(Lister!$D$21,Lister!$E$21,Lister!$D$7:$D$13),IF(AND(MONTH(E354)=10,F354&gt;DATE(2020,10,31)),(NETWORKDAYS(E354,Lister!$E$21,Lister!$D$7:$D$13)-Q354)*N354/NETWORKDAYS(Lister!$D$21,Lister!$E$21,Lister!$D$7:$D$13),IF(AND(E354&lt;DATE(2020,10,1),MONTH(F354)=10),(NETWORKDAYS(Lister!$D$21,F354,Lister!$D$7:$D$13)-Q354)*N354/NETWORKDAYS(Lister!$D$21,Lister!$E$21,Lister!$D$7:$D$13),IF(AND(E354&lt;DATE(2020,31,1),F354&gt;DATE(2020,10,31)),(NETWORKDAYS(Lister!$D$21,Lister!$E$21,Lister!$D$7:$D$13)-Q354)*N354/NETWORKDAYS(Lister!$D$21,Lister!$E$21,Lister!$D$7:$D$13),IF(OR(AND(E354&lt;DATE(2020,10,1),F354&lt;DATE(2020,10,1)),E354&gt;DATE(2020,10,31)),0)))))),0),"")</f>
        <v/>
      </c>
      <c r="Y354" s="50" t="str">
        <f>IFERROR(MAX(IF(OR(O354="",P354="",Q354="",R354="",S354="",T354="",U354=""),"",IF(AND(MONTH(E354)=11,MONTH(F354)=11),(NETWORKDAYS(E354,F354,Lister!$D$7:$D$13)-R354)*N354/NETWORKDAYS(Lister!$D$22,Lister!$E$22,Lister!$D$7:$D$13),IF(AND(MONTH(E354)=11,F354&gt;DATE(2020,11,30)),(NETWORKDAYS(E354,Lister!$E$22,Lister!$D$7:$D$13)-R354)*N354/NETWORKDAYS(Lister!$D$22,Lister!$E$22,Lister!$D$7:$D$13),IF(AND(E354&lt;DATE(2020,11,1),MONTH(F354)=11),(NETWORKDAYS(Lister!$D$22,F354,Lister!$D$7:$D$13)-R354)*N354/NETWORKDAYS(Lister!$D$22,Lister!$E$22,Lister!$D$7:$D$13),IF(AND(E354&lt;DATE(2020,11,1),F354&gt;DATE(2020,11,30)),(NETWORKDAYS(Lister!$D$22,Lister!$E$22,Lister!$D$7:$D$13)-R354)*N354/NETWORKDAYS(Lister!$D$22,Lister!$E$22,Lister!$D$7:$D$13),IF(OR(AND(E354&lt;DATE(2020,11,1),F354&lt;DATE(2020,11,1)),E354&gt;DATE(2020,11,30)),0)))))),0),"")</f>
        <v/>
      </c>
      <c r="Z354" s="50" t="str">
        <f>IFERROR(MAX(IF(OR(O354="",P354="",Q354="",R354="",S354="",T354="",U354=""),"",IF(AND(MONTH(E354)=12,MONTH(F354)=12),(NETWORKDAYS(E354,F354,Lister!$D$7:$D$13)-S354)*N354/NETWORKDAYS(Lister!$D$23,Lister!$E$23,Lister!$D$7:$D$13),IF(AND(MONTH(E354)=12,F354&gt;DATE(2020,12,31)),(NETWORKDAYS(E354,Lister!$E$23,Lister!$D$7:$D$13)-S354)*N354/NETWORKDAYS(Lister!$D$23,Lister!$E$23,Lister!$D$7:$D$13),IF(AND(E354&lt;DATE(2020,12,1),MONTH(F354)=12),(NETWORKDAYS(Lister!$D$23,F354,Lister!$D$7:$D$13)-S354)*N354/NETWORKDAYS(Lister!$D$23,Lister!$E$23,Lister!$D$7:$D$13),IF(AND(E354&lt;DATE(2020,12,1),F354&gt;DATE(2020,12,31)),(NETWORKDAYS(Lister!$D$23,Lister!$E$23,Lister!$D$7:$D$13)-S354)*N354/NETWORKDAYS(Lister!$D$23,Lister!$E$23,Lister!$D$7:$D$13),IF(OR(AND(E354&lt;DATE(2020,12,1),F354&lt;DATE(2020,12,1)),E354&gt;DATE(2020,12,31)),0)))))),0),"")</f>
        <v/>
      </c>
      <c r="AA354" s="50" t="str">
        <f>IFERROR(MAX(IF(OR(O354="",P354="",Q354="",R354="",S354="",T354="",U354=""),"",IF(AND(MONTH(E354)=1,MONTH(F354)=1),(NETWORKDAYS(E354,F354,Lister!$D$7:$D$13)-T354)*N354/NETWORKDAYS(Lister!$D$24,Lister!$E$24,Lister!$D$7:$D$13),IF(AND(MONTH(E354)=1,F354&gt;DATE(2021,1,31)),(NETWORKDAYS(E354,Lister!$E$24,Lister!$D$7:$D$13)-T354)*N354/NETWORKDAYS(Lister!$D$24,Lister!$E$24,Lister!$D$7:$D$13),IF(AND(E354&lt;DATE(2021,1,1),MONTH(F354)=1),(NETWORKDAYS(Lister!$D$24,F354,Lister!$D$7:$D$13)-T354)*N354/NETWORKDAYS(Lister!$D$24,Lister!$E$24,Lister!$D$7:$D$13),IF(AND(E354&lt;DATE(2021,1,1),F354&gt;DATE(2021,1,31)),(NETWORKDAYS(Lister!$D$24,Lister!$E$24,Lister!$D$7:$D$13)-T354)*N354/NETWORKDAYS(Lister!$D$24,Lister!$E$24,Lister!$D$7:$D$13),IF(OR(AND(E354&lt;DATE(2021,1,1),F354&lt;DATE(2021,1,1)),E354&gt;DATE(2021,1,31)),0)))))),0),"")</f>
        <v/>
      </c>
      <c r="AB354" s="50" t="str">
        <f>IFERROR(MAX(IF(OR(O354="",P354="",Q354="",R354="",S354="",T354="",U354=""),"",IF(AND(MONTH(E354)=2,MONTH(F354)=2),(NETWORKDAYS(E354,F354,Lister!$D$7:$D$13)-U354)*N354/NETWORKDAYS(Lister!$D$25,Lister!$E$25,Lister!$D$7:$D$13),IF(AND(E354&lt;DATE(2021,2,1),MONTH(F354)=2),(NETWORKDAYS(Lister!$D$25,F354,Lister!$D$7:$D$13)-U354)*N354/NETWORKDAYS(Lister!$D$25,Lister!$E$25,Lister!$D$7:$D$13),IF(AND(E354&lt;DATE(2021,2,1),F354&lt;DATE(2021,2,1)),0)))),0),"")</f>
        <v/>
      </c>
      <c r="AC354" s="52" t="str">
        <f t="shared" si="28"/>
        <v/>
      </c>
    </row>
    <row r="355" spans="1:29" x14ac:dyDescent="0.35">
      <c r="A355" s="11" t="str">
        <f t="shared" si="29"/>
        <v/>
      </c>
      <c r="B355" s="33"/>
      <c r="C355" s="17"/>
      <c r="D355" s="18"/>
      <c r="E355" s="12"/>
      <c r="F355" s="12"/>
      <c r="G355" s="42" t="str">
        <f>IF(OR(E355="",F355=""),"",NETWORKDAYS(E355,F355,Lister!$D$7:$D$13))</f>
        <v/>
      </c>
      <c r="H355" s="14"/>
      <c r="I355" s="25" t="str">
        <f t="shared" si="25"/>
        <v/>
      </c>
      <c r="J355" s="47"/>
      <c r="K355" s="48"/>
      <c r="L355" s="15"/>
      <c r="M355" s="51" t="str">
        <f t="shared" si="26"/>
        <v/>
      </c>
      <c r="N355" s="49" t="str">
        <f t="shared" si="27"/>
        <v/>
      </c>
      <c r="O355" s="15"/>
      <c r="P355" s="15"/>
      <c r="Q355" s="15"/>
      <c r="R355" s="15"/>
      <c r="S355" s="15"/>
      <c r="T355" s="15"/>
      <c r="U355" s="15"/>
      <c r="V355" s="50" t="str">
        <f>IFERROR(MAX(IF(OR(O355="",P355="",Q355="",R355="",S355="",T355="",U355=""),"",IF(AND(MONTH(E355)=8,MONTH(F355)=8),(NETWORKDAYS(E355,F355,Lister!$D$7:$D$13)-O355)*N355/NETWORKDAYS(Lister!$D$19,Lister!$E$19,Lister!$D$7:$D$13),IF(AND(MONTH(E355)=8,F355&gt;DATE(2020,8,31)),(NETWORKDAYS(E355,Lister!$E$19,Lister!$D$7:$D$13)-O355)*N355/NETWORKDAYS(Lister!$D$19,Lister!$E$19,Lister!$D$7:$D$13),IF(E355&gt;DATE(2020,8,31),0)))),0),"")</f>
        <v/>
      </c>
      <c r="W355" s="50" t="str">
        <f>IFERROR(MAX(IF(OR(O355="",P355="",Q355="",R355="",S355="",T355="",U355=""),"",IF(AND(MONTH(E355)=9,MONTH(F355)=9),(NETWORKDAYS(E355,F355,Lister!$D$7:$D$13)-P355)*N355/NETWORKDAYS(Lister!$D$20,Lister!$E$20,Lister!$D$7:$D$13),IF(AND(MONTH(E355)=9,F355&gt;DATE(2020,9,30)),(NETWORKDAYS(E355,Lister!$E$20,Lister!$D$7:$D$13)-P355)*N355/NETWORKDAYS(Lister!$D$20,Lister!$E$20,Lister!$D$7:$D$13),IF(AND(E355&lt;DATE(2020,9,1),MONTH(F355)=9),(NETWORKDAYS(Lister!$D$20,F355,Lister!$D$7:$D$13)-P355)*N355/NETWORKDAYS(Lister!$D$20,Lister!$E$20,Lister!$D$7:$D$13),IF(AND(E355&lt;DATE(2020,9,1),F355&gt;DATE(2020,9,30)),(NETWORKDAYS(Lister!$D$20,Lister!$E$20,Lister!$D$7:$D$13)-P355)*N355/NETWORKDAYS(Lister!$D$20,Lister!$E$20,Lister!$D$7:$D$13),IF(OR(AND(E355&lt;DATE(2020,9,1),F355&lt;DATE(2020,9,1)),E355&gt;DATE(2020,9,30)),0)))))),0),"")</f>
        <v/>
      </c>
      <c r="X355" s="50" t="str">
        <f>IFERROR(MAX(IF(OR(O355="",P355="",Q355="",R355="",S355="",T355="",U355=""),"",IF(AND(MONTH(E355)=10,MONTH(F355)=10),(NETWORKDAYS(E355,F355,Lister!$D$7:$D$13)-Q355)*N355/NETWORKDAYS(Lister!$D$21,Lister!$E$21,Lister!$D$7:$D$13),IF(AND(MONTH(E355)=10,F355&gt;DATE(2020,10,31)),(NETWORKDAYS(E355,Lister!$E$21,Lister!$D$7:$D$13)-Q355)*N355/NETWORKDAYS(Lister!$D$21,Lister!$E$21,Lister!$D$7:$D$13),IF(AND(E355&lt;DATE(2020,10,1),MONTH(F355)=10),(NETWORKDAYS(Lister!$D$21,F355,Lister!$D$7:$D$13)-Q355)*N355/NETWORKDAYS(Lister!$D$21,Lister!$E$21,Lister!$D$7:$D$13),IF(AND(E355&lt;DATE(2020,31,1),F355&gt;DATE(2020,10,31)),(NETWORKDAYS(Lister!$D$21,Lister!$E$21,Lister!$D$7:$D$13)-Q355)*N355/NETWORKDAYS(Lister!$D$21,Lister!$E$21,Lister!$D$7:$D$13),IF(OR(AND(E355&lt;DATE(2020,10,1),F355&lt;DATE(2020,10,1)),E355&gt;DATE(2020,10,31)),0)))))),0),"")</f>
        <v/>
      </c>
      <c r="Y355" s="50" t="str">
        <f>IFERROR(MAX(IF(OR(O355="",P355="",Q355="",R355="",S355="",T355="",U355=""),"",IF(AND(MONTH(E355)=11,MONTH(F355)=11),(NETWORKDAYS(E355,F355,Lister!$D$7:$D$13)-R355)*N355/NETWORKDAYS(Lister!$D$22,Lister!$E$22,Lister!$D$7:$D$13),IF(AND(MONTH(E355)=11,F355&gt;DATE(2020,11,30)),(NETWORKDAYS(E355,Lister!$E$22,Lister!$D$7:$D$13)-R355)*N355/NETWORKDAYS(Lister!$D$22,Lister!$E$22,Lister!$D$7:$D$13),IF(AND(E355&lt;DATE(2020,11,1),MONTH(F355)=11),(NETWORKDAYS(Lister!$D$22,F355,Lister!$D$7:$D$13)-R355)*N355/NETWORKDAYS(Lister!$D$22,Lister!$E$22,Lister!$D$7:$D$13),IF(AND(E355&lt;DATE(2020,11,1),F355&gt;DATE(2020,11,30)),(NETWORKDAYS(Lister!$D$22,Lister!$E$22,Lister!$D$7:$D$13)-R355)*N355/NETWORKDAYS(Lister!$D$22,Lister!$E$22,Lister!$D$7:$D$13),IF(OR(AND(E355&lt;DATE(2020,11,1),F355&lt;DATE(2020,11,1)),E355&gt;DATE(2020,11,30)),0)))))),0),"")</f>
        <v/>
      </c>
      <c r="Z355" s="50" t="str">
        <f>IFERROR(MAX(IF(OR(O355="",P355="",Q355="",R355="",S355="",T355="",U355=""),"",IF(AND(MONTH(E355)=12,MONTH(F355)=12),(NETWORKDAYS(E355,F355,Lister!$D$7:$D$13)-S355)*N355/NETWORKDAYS(Lister!$D$23,Lister!$E$23,Lister!$D$7:$D$13),IF(AND(MONTH(E355)=12,F355&gt;DATE(2020,12,31)),(NETWORKDAYS(E355,Lister!$E$23,Lister!$D$7:$D$13)-S355)*N355/NETWORKDAYS(Lister!$D$23,Lister!$E$23,Lister!$D$7:$D$13),IF(AND(E355&lt;DATE(2020,12,1),MONTH(F355)=12),(NETWORKDAYS(Lister!$D$23,F355,Lister!$D$7:$D$13)-S355)*N355/NETWORKDAYS(Lister!$D$23,Lister!$E$23,Lister!$D$7:$D$13),IF(AND(E355&lt;DATE(2020,12,1),F355&gt;DATE(2020,12,31)),(NETWORKDAYS(Lister!$D$23,Lister!$E$23,Lister!$D$7:$D$13)-S355)*N355/NETWORKDAYS(Lister!$D$23,Lister!$E$23,Lister!$D$7:$D$13),IF(OR(AND(E355&lt;DATE(2020,12,1),F355&lt;DATE(2020,12,1)),E355&gt;DATE(2020,12,31)),0)))))),0),"")</f>
        <v/>
      </c>
      <c r="AA355" s="50" t="str">
        <f>IFERROR(MAX(IF(OR(O355="",P355="",Q355="",R355="",S355="",T355="",U355=""),"",IF(AND(MONTH(E355)=1,MONTH(F355)=1),(NETWORKDAYS(E355,F355,Lister!$D$7:$D$13)-T355)*N355/NETWORKDAYS(Lister!$D$24,Lister!$E$24,Lister!$D$7:$D$13),IF(AND(MONTH(E355)=1,F355&gt;DATE(2021,1,31)),(NETWORKDAYS(E355,Lister!$E$24,Lister!$D$7:$D$13)-T355)*N355/NETWORKDAYS(Lister!$D$24,Lister!$E$24,Lister!$D$7:$D$13),IF(AND(E355&lt;DATE(2021,1,1),MONTH(F355)=1),(NETWORKDAYS(Lister!$D$24,F355,Lister!$D$7:$D$13)-T355)*N355/NETWORKDAYS(Lister!$D$24,Lister!$E$24,Lister!$D$7:$D$13),IF(AND(E355&lt;DATE(2021,1,1),F355&gt;DATE(2021,1,31)),(NETWORKDAYS(Lister!$D$24,Lister!$E$24,Lister!$D$7:$D$13)-T355)*N355/NETWORKDAYS(Lister!$D$24,Lister!$E$24,Lister!$D$7:$D$13),IF(OR(AND(E355&lt;DATE(2021,1,1),F355&lt;DATE(2021,1,1)),E355&gt;DATE(2021,1,31)),0)))))),0),"")</f>
        <v/>
      </c>
      <c r="AB355" s="50" t="str">
        <f>IFERROR(MAX(IF(OR(O355="",P355="",Q355="",R355="",S355="",T355="",U355=""),"",IF(AND(MONTH(E355)=2,MONTH(F355)=2),(NETWORKDAYS(E355,F355,Lister!$D$7:$D$13)-U355)*N355/NETWORKDAYS(Lister!$D$25,Lister!$E$25,Lister!$D$7:$D$13),IF(AND(E355&lt;DATE(2021,2,1),MONTH(F355)=2),(NETWORKDAYS(Lister!$D$25,F355,Lister!$D$7:$D$13)-U355)*N355/NETWORKDAYS(Lister!$D$25,Lister!$E$25,Lister!$D$7:$D$13),IF(AND(E355&lt;DATE(2021,2,1),F355&lt;DATE(2021,2,1)),0)))),0),"")</f>
        <v/>
      </c>
      <c r="AC355" s="52" t="str">
        <f t="shared" si="28"/>
        <v/>
      </c>
    </row>
    <row r="356" spans="1:29" x14ac:dyDescent="0.35">
      <c r="A356" s="11" t="str">
        <f t="shared" si="29"/>
        <v/>
      </c>
      <c r="B356" s="33"/>
      <c r="C356" s="17"/>
      <c r="D356" s="18"/>
      <c r="E356" s="12"/>
      <c r="F356" s="12"/>
      <c r="G356" s="42" t="str">
        <f>IF(OR(E356="",F356=""),"",NETWORKDAYS(E356,F356,Lister!$D$7:$D$13))</f>
        <v/>
      </c>
      <c r="H356" s="14"/>
      <c r="I356" s="25" t="str">
        <f t="shared" si="25"/>
        <v/>
      </c>
      <c r="J356" s="47"/>
      <c r="K356" s="48"/>
      <c r="L356" s="15"/>
      <c r="M356" s="51" t="str">
        <f t="shared" si="26"/>
        <v/>
      </c>
      <c r="N356" s="49" t="str">
        <f t="shared" si="27"/>
        <v/>
      </c>
      <c r="O356" s="15"/>
      <c r="P356" s="15"/>
      <c r="Q356" s="15"/>
      <c r="R356" s="15"/>
      <c r="S356" s="15"/>
      <c r="T356" s="15"/>
      <c r="U356" s="15"/>
      <c r="V356" s="50" t="str">
        <f>IFERROR(MAX(IF(OR(O356="",P356="",Q356="",R356="",S356="",T356="",U356=""),"",IF(AND(MONTH(E356)=8,MONTH(F356)=8),(NETWORKDAYS(E356,F356,Lister!$D$7:$D$13)-O356)*N356/NETWORKDAYS(Lister!$D$19,Lister!$E$19,Lister!$D$7:$D$13),IF(AND(MONTH(E356)=8,F356&gt;DATE(2020,8,31)),(NETWORKDAYS(E356,Lister!$E$19,Lister!$D$7:$D$13)-O356)*N356/NETWORKDAYS(Lister!$D$19,Lister!$E$19,Lister!$D$7:$D$13),IF(E356&gt;DATE(2020,8,31),0)))),0),"")</f>
        <v/>
      </c>
      <c r="W356" s="50" t="str">
        <f>IFERROR(MAX(IF(OR(O356="",P356="",Q356="",R356="",S356="",T356="",U356=""),"",IF(AND(MONTH(E356)=9,MONTH(F356)=9),(NETWORKDAYS(E356,F356,Lister!$D$7:$D$13)-P356)*N356/NETWORKDAYS(Lister!$D$20,Lister!$E$20,Lister!$D$7:$D$13),IF(AND(MONTH(E356)=9,F356&gt;DATE(2020,9,30)),(NETWORKDAYS(E356,Lister!$E$20,Lister!$D$7:$D$13)-P356)*N356/NETWORKDAYS(Lister!$D$20,Lister!$E$20,Lister!$D$7:$D$13),IF(AND(E356&lt;DATE(2020,9,1),MONTH(F356)=9),(NETWORKDAYS(Lister!$D$20,F356,Lister!$D$7:$D$13)-P356)*N356/NETWORKDAYS(Lister!$D$20,Lister!$E$20,Lister!$D$7:$D$13),IF(AND(E356&lt;DATE(2020,9,1),F356&gt;DATE(2020,9,30)),(NETWORKDAYS(Lister!$D$20,Lister!$E$20,Lister!$D$7:$D$13)-P356)*N356/NETWORKDAYS(Lister!$D$20,Lister!$E$20,Lister!$D$7:$D$13),IF(OR(AND(E356&lt;DATE(2020,9,1),F356&lt;DATE(2020,9,1)),E356&gt;DATE(2020,9,30)),0)))))),0),"")</f>
        <v/>
      </c>
      <c r="X356" s="50" t="str">
        <f>IFERROR(MAX(IF(OR(O356="",P356="",Q356="",R356="",S356="",T356="",U356=""),"",IF(AND(MONTH(E356)=10,MONTH(F356)=10),(NETWORKDAYS(E356,F356,Lister!$D$7:$D$13)-Q356)*N356/NETWORKDAYS(Lister!$D$21,Lister!$E$21,Lister!$D$7:$D$13),IF(AND(MONTH(E356)=10,F356&gt;DATE(2020,10,31)),(NETWORKDAYS(E356,Lister!$E$21,Lister!$D$7:$D$13)-Q356)*N356/NETWORKDAYS(Lister!$D$21,Lister!$E$21,Lister!$D$7:$D$13),IF(AND(E356&lt;DATE(2020,10,1),MONTH(F356)=10),(NETWORKDAYS(Lister!$D$21,F356,Lister!$D$7:$D$13)-Q356)*N356/NETWORKDAYS(Lister!$D$21,Lister!$E$21,Lister!$D$7:$D$13),IF(AND(E356&lt;DATE(2020,31,1),F356&gt;DATE(2020,10,31)),(NETWORKDAYS(Lister!$D$21,Lister!$E$21,Lister!$D$7:$D$13)-Q356)*N356/NETWORKDAYS(Lister!$D$21,Lister!$E$21,Lister!$D$7:$D$13),IF(OR(AND(E356&lt;DATE(2020,10,1),F356&lt;DATE(2020,10,1)),E356&gt;DATE(2020,10,31)),0)))))),0),"")</f>
        <v/>
      </c>
      <c r="Y356" s="50" t="str">
        <f>IFERROR(MAX(IF(OR(O356="",P356="",Q356="",R356="",S356="",T356="",U356=""),"",IF(AND(MONTH(E356)=11,MONTH(F356)=11),(NETWORKDAYS(E356,F356,Lister!$D$7:$D$13)-R356)*N356/NETWORKDAYS(Lister!$D$22,Lister!$E$22,Lister!$D$7:$D$13),IF(AND(MONTH(E356)=11,F356&gt;DATE(2020,11,30)),(NETWORKDAYS(E356,Lister!$E$22,Lister!$D$7:$D$13)-R356)*N356/NETWORKDAYS(Lister!$D$22,Lister!$E$22,Lister!$D$7:$D$13),IF(AND(E356&lt;DATE(2020,11,1),MONTH(F356)=11),(NETWORKDAYS(Lister!$D$22,F356,Lister!$D$7:$D$13)-R356)*N356/NETWORKDAYS(Lister!$D$22,Lister!$E$22,Lister!$D$7:$D$13),IF(AND(E356&lt;DATE(2020,11,1),F356&gt;DATE(2020,11,30)),(NETWORKDAYS(Lister!$D$22,Lister!$E$22,Lister!$D$7:$D$13)-R356)*N356/NETWORKDAYS(Lister!$D$22,Lister!$E$22,Lister!$D$7:$D$13),IF(OR(AND(E356&lt;DATE(2020,11,1),F356&lt;DATE(2020,11,1)),E356&gt;DATE(2020,11,30)),0)))))),0),"")</f>
        <v/>
      </c>
      <c r="Z356" s="50" t="str">
        <f>IFERROR(MAX(IF(OR(O356="",P356="",Q356="",R356="",S356="",T356="",U356=""),"",IF(AND(MONTH(E356)=12,MONTH(F356)=12),(NETWORKDAYS(E356,F356,Lister!$D$7:$D$13)-S356)*N356/NETWORKDAYS(Lister!$D$23,Lister!$E$23,Lister!$D$7:$D$13),IF(AND(MONTH(E356)=12,F356&gt;DATE(2020,12,31)),(NETWORKDAYS(E356,Lister!$E$23,Lister!$D$7:$D$13)-S356)*N356/NETWORKDAYS(Lister!$D$23,Lister!$E$23,Lister!$D$7:$D$13),IF(AND(E356&lt;DATE(2020,12,1),MONTH(F356)=12),(NETWORKDAYS(Lister!$D$23,F356,Lister!$D$7:$D$13)-S356)*N356/NETWORKDAYS(Lister!$D$23,Lister!$E$23,Lister!$D$7:$D$13),IF(AND(E356&lt;DATE(2020,12,1),F356&gt;DATE(2020,12,31)),(NETWORKDAYS(Lister!$D$23,Lister!$E$23,Lister!$D$7:$D$13)-S356)*N356/NETWORKDAYS(Lister!$D$23,Lister!$E$23,Lister!$D$7:$D$13),IF(OR(AND(E356&lt;DATE(2020,12,1),F356&lt;DATE(2020,12,1)),E356&gt;DATE(2020,12,31)),0)))))),0),"")</f>
        <v/>
      </c>
      <c r="AA356" s="50" t="str">
        <f>IFERROR(MAX(IF(OR(O356="",P356="",Q356="",R356="",S356="",T356="",U356=""),"",IF(AND(MONTH(E356)=1,MONTH(F356)=1),(NETWORKDAYS(E356,F356,Lister!$D$7:$D$13)-T356)*N356/NETWORKDAYS(Lister!$D$24,Lister!$E$24,Lister!$D$7:$D$13),IF(AND(MONTH(E356)=1,F356&gt;DATE(2021,1,31)),(NETWORKDAYS(E356,Lister!$E$24,Lister!$D$7:$D$13)-T356)*N356/NETWORKDAYS(Lister!$D$24,Lister!$E$24,Lister!$D$7:$D$13),IF(AND(E356&lt;DATE(2021,1,1),MONTH(F356)=1),(NETWORKDAYS(Lister!$D$24,F356,Lister!$D$7:$D$13)-T356)*N356/NETWORKDAYS(Lister!$D$24,Lister!$E$24,Lister!$D$7:$D$13),IF(AND(E356&lt;DATE(2021,1,1),F356&gt;DATE(2021,1,31)),(NETWORKDAYS(Lister!$D$24,Lister!$E$24,Lister!$D$7:$D$13)-T356)*N356/NETWORKDAYS(Lister!$D$24,Lister!$E$24,Lister!$D$7:$D$13),IF(OR(AND(E356&lt;DATE(2021,1,1),F356&lt;DATE(2021,1,1)),E356&gt;DATE(2021,1,31)),0)))))),0),"")</f>
        <v/>
      </c>
      <c r="AB356" s="50" t="str">
        <f>IFERROR(MAX(IF(OR(O356="",P356="",Q356="",R356="",S356="",T356="",U356=""),"",IF(AND(MONTH(E356)=2,MONTH(F356)=2),(NETWORKDAYS(E356,F356,Lister!$D$7:$D$13)-U356)*N356/NETWORKDAYS(Lister!$D$25,Lister!$E$25,Lister!$D$7:$D$13),IF(AND(E356&lt;DATE(2021,2,1),MONTH(F356)=2),(NETWORKDAYS(Lister!$D$25,F356,Lister!$D$7:$D$13)-U356)*N356/NETWORKDAYS(Lister!$D$25,Lister!$E$25,Lister!$D$7:$D$13),IF(AND(E356&lt;DATE(2021,2,1),F356&lt;DATE(2021,2,1)),0)))),0),"")</f>
        <v/>
      </c>
      <c r="AC356" s="52" t="str">
        <f t="shared" si="28"/>
        <v/>
      </c>
    </row>
    <row r="357" spans="1:29" x14ac:dyDescent="0.35">
      <c r="A357" s="11" t="str">
        <f t="shared" si="29"/>
        <v/>
      </c>
      <c r="B357" s="33"/>
      <c r="C357" s="17"/>
      <c r="D357" s="18"/>
      <c r="E357" s="12"/>
      <c r="F357" s="12"/>
      <c r="G357" s="42" t="str">
        <f>IF(OR(E357="",F357=""),"",NETWORKDAYS(E357,F357,Lister!$D$7:$D$13))</f>
        <v/>
      </c>
      <c r="H357" s="14"/>
      <c r="I357" s="25" t="str">
        <f t="shared" si="25"/>
        <v/>
      </c>
      <c r="J357" s="47"/>
      <c r="K357" s="48"/>
      <c r="L357" s="15"/>
      <c r="M357" s="51" t="str">
        <f t="shared" si="26"/>
        <v/>
      </c>
      <c r="N357" s="49" t="str">
        <f t="shared" si="27"/>
        <v/>
      </c>
      <c r="O357" s="15"/>
      <c r="P357" s="15"/>
      <c r="Q357" s="15"/>
      <c r="R357" s="15"/>
      <c r="S357" s="15"/>
      <c r="T357" s="15"/>
      <c r="U357" s="15"/>
      <c r="V357" s="50" t="str">
        <f>IFERROR(MAX(IF(OR(O357="",P357="",Q357="",R357="",S357="",T357="",U357=""),"",IF(AND(MONTH(E357)=8,MONTH(F357)=8),(NETWORKDAYS(E357,F357,Lister!$D$7:$D$13)-O357)*N357/NETWORKDAYS(Lister!$D$19,Lister!$E$19,Lister!$D$7:$D$13),IF(AND(MONTH(E357)=8,F357&gt;DATE(2020,8,31)),(NETWORKDAYS(E357,Lister!$E$19,Lister!$D$7:$D$13)-O357)*N357/NETWORKDAYS(Lister!$D$19,Lister!$E$19,Lister!$D$7:$D$13),IF(E357&gt;DATE(2020,8,31),0)))),0),"")</f>
        <v/>
      </c>
      <c r="W357" s="50" t="str">
        <f>IFERROR(MAX(IF(OR(O357="",P357="",Q357="",R357="",S357="",T357="",U357=""),"",IF(AND(MONTH(E357)=9,MONTH(F357)=9),(NETWORKDAYS(E357,F357,Lister!$D$7:$D$13)-P357)*N357/NETWORKDAYS(Lister!$D$20,Lister!$E$20,Lister!$D$7:$D$13),IF(AND(MONTH(E357)=9,F357&gt;DATE(2020,9,30)),(NETWORKDAYS(E357,Lister!$E$20,Lister!$D$7:$D$13)-P357)*N357/NETWORKDAYS(Lister!$D$20,Lister!$E$20,Lister!$D$7:$D$13),IF(AND(E357&lt;DATE(2020,9,1),MONTH(F357)=9),(NETWORKDAYS(Lister!$D$20,F357,Lister!$D$7:$D$13)-P357)*N357/NETWORKDAYS(Lister!$D$20,Lister!$E$20,Lister!$D$7:$D$13),IF(AND(E357&lt;DATE(2020,9,1),F357&gt;DATE(2020,9,30)),(NETWORKDAYS(Lister!$D$20,Lister!$E$20,Lister!$D$7:$D$13)-P357)*N357/NETWORKDAYS(Lister!$D$20,Lister!$E$20,Lister!$D$7:$D$13),IF(OR(AND(E357&lt;DATE(2020,9,1),F357&lt;DATE(2020,9,1)),E357&gt;DATE(2020,9,30)),0)))))),0),"")</f>
        <v/>
      </c>
      <c r="X357" s="50" t="str">
        <f>IFERROR(MAX(IF(OR(O357="",P357="",Q357="",R357="",S357="",T357="",U357=""),"",IF(AND(MONTH(E357)=10,MONTH(F357)=10),(NETWORKDAYS(E357,F357,Lister!$D$7:$D$13)-Q357)*N357/NETWORKDAYS(Lister!$D$21,Lister!$E$21,Lister!$D$7:$D$13),IF(AND(MONTH(E357)=10,F357&gt;DATE(2020,10,31)),(NETWORKDAYS(E357,Lister!$E$21,Lister!$D$7:$D$13)-Q357)*N357/NETWORKDAYS(Lister!$D$21,Lister!$E$21,Lister!$D$7:$D$13),IF(AND(E357&lt;DATE(2020,10,1),MONTH(F357)=10),(NETWORKDAYS(Lister!$D$21,F357,Lister!$D$7:$D$13)-Q357)*N357/NETWORKDAYS(Lister!$D$21,Lister!$E$21,Lister!$D$7:$D$13),IF(AND(E357&lt;DATE(2020,31,1),F357&gt;DATE(2020,10,31)),(NETWORKDAYS(Lister!$D$21,Lister!$E$21,Lister!$D$7:$D$13)-Q357)*N357/NETWORKDAYS(Lister!$D$21,Lister!$E$21,Lister!$D$7:$D$13),IF(OR(AND(E357&lt;DATE(2020,10,1),F357&lt;DATE(2020,10,1)),E357&gt;DATE(2020,10,31)),0)))))),0),"")</f>
        <v/>
      </c>
      <c r="Y357" s="50" t="str">
        <f>IFERROR(MAX(IF(OR(O357="",P357="",Q357="",R357="",S357="",T357="",U357=""),"",IF(AND(MONTH(E357)=11,MONTH(F357)=11),(NETWORKDAYS(E357,F357,Lister!$D$7:$D$13)-R357)*N357/NETWORKDAYS(Lister!$D$22,Lister!$E$22,Lister!$D$7:$D$13),IF(AND(MONTH(E357)=11,F357&gt;DATE(2020,11,30)),(NETWORKDAYS(E357,Lister!$E$22,Lister!$D$7:$D$13)-R357)*N357/NETWORKDAYS(Lister!$D$22,Lister!$E$22,Lister!$D$7:$D$13),IF(AND(E357&lt;DATE(2020,11,1),MONTH(F357)=11),(NETWORKDAYS(Lister!$D$22,F357,Lister!$D$7:$D$13)-R357)*N357/NETWORKDAYS(Lister!$D$22,Lister!$E$22,Lister!$D$7:$D$13),IF(AND(E357&lt;DATE(2020,11,1),F357&gt;DATE(2020,11,30)),(NETWORKDAYS(Lister!$D$22,Lister!$E$22,Lister!$D$7:$D$13)-R357)*N357/NETWORKDAYS(Lister!$D$22,Lister!$E$22,Lister!$D$7:$D$13),IF(OR(AND(E357&lt;DATE(2020,11,1),F357&lt;DATE(2020,11,1)),E357&gt;DATE(2020,11,30)),0)))))),0),"")</f>
        <v/>
      </c>
      <c r="Z357" s="50" t="str">
        <f>IFERROR(MAX(IF(OR(O357="",P357="",Q357="",R357="",S357="",T357="",U357=""),"",IF(AND(MONTH(E357)=12,MONTH(F357)=12),(NETWORKDAYS(E357,F357,Lister!$D$7:$D$13)-S357)*N357/NETWORKDAYS(Lister!$D$23,Lister!$E$23,Lister!$D$7:$D$13),IF(AND(MONTH(E357)=12,F357&gt;DATE(2020,12,31)),(NETWORKDAYS(E357,Lister!$E$23,Lister!$D$7:$D$13)-S357)*N357/NETWORKDAYS(Lister!$D$23,Lister!$E$23,Lister!$D$7:$D$13),IF(AND(E357&lt;DATE(2020,12,1),MONTH(F357)=12),(NETWORKDAYS(Lister!$D$23,F357,Lister!$D$7:$D$13)-S357)*N357/NETWORKDAYS(Lister!$D$23,Lister!$E$23,Lister!$D$7:$D$13),IF(AND(E357&lt;DATE(2020,12,1),F357&gt;DATE(2020,12,31)),(NETWORKDAYS(Lister!$D$23,Lister!$E$23,Lister!$D$7:$D$13)-S357)*N357/NETWORKDAYS(Lister!$D$23,Lister!$E$23,Lister!$D$7:$D$13),IF(OR(AND(E357&lt;DATE(2020,12,1),F357&lt;DATE(2020,12,1)),E357&gt;DATE(2020,12,31)),0)))))),0),"")</f>
        <v/>
      </c>
      <c r="AA357" s="50" t="str">
        <f>IFERROR(MAX(IF(OR(O357="",P357="",Q357="",R357="",S357="",T357="",U357=""),"",IF(AND(MONTH(E357)=1,MONTH(F357)=1),(NETWORKDAYS(E357,F357,Lister!$D$7:$D$13)-T357)*N357/NETWORKDAYS(Lister!$D$24,Lister!$E$24,Lister!$D$7:$D$13),IF(AND(MONTH(E357)=1,F357&gt;DATE(2021,1,31)),(NETWORKDAYS(E357,Lister!$E$24,Lister!$D$7:$D$13)-T357)*N357/NETWORKDAYS(Lister!$D$24,Lister!$E$24,Lister!$D$7:$D$13),IF(AND(E357&lt;DATE(2021,1,1),MONTH(F357)=1),(NETWORKDAYS(Lister!$D$24,F357,Lister!$D$7:$D$13)-T357)*N357/NETWORKDAYS(Lister!$D$24,Lister!$E$24,Lister!$D$7:$D$13),IF(AND(E357&lt;DATE(2021,1,1),F357&gt;DATE(2021,1,31)),(NETWORKDAYS(Lister!$D$24,Lister!$E$24,Lister!$D$7:$D$13)-T357)*N357/NETWORKDAYS(Lister!$D$24,Lister!$E$24,Lister!$D$7:$D$13),IF(OR(AND(E357&lt;DATE(2021,1,1),F357&lt;DATE(2021,1,1)),E357&gt;DATE(2021,1,31)),0)))))),0),"")</f>
        <v/>
      </c>
      <c r="AB357" s="50" t="str">
        <f>IFERROR(MAX(IF(OR(O357="",P357="",Q357="",R357="",S357="",T357="",U357=""),"",IF(AND(MONTH(E357)=2,MONTH(F357)=2),(NETWORKDAYS(E357,F357,Lister!$D$7:$D$13)-U357)*N357/NETWORKDAYS(Lister!$D$25,Lister!$E$25,Lister!$D$7:$D$13),IF(AND(E357&lt;DATE(2021,2,1),MONTH(F357)=2),(NETWORKDAYS(Lister!$D$25,F357,Lister!$D$7:$D$13)-U357)*N357/NETWORKDAYS(Lister!$D$25,Lister!$E$25,Lister!$D$7:$D$13),IF(AND(E357&lt;DATE(2021,2,1),F357&lt;DATE(2021,2,1)),0)))),0),"")</f>
        <v/>
      </c>
      <c r="AC357" s="52" t="str">
        <f t="shared" si="28"/>
        <v/>
      </c>
    </row>
    <row r="358" spans="1:29" x14ac:dyDescent="0.35">
      <c r="A358" s="11" t="str">
        <f t="shared" si="29"/>
        <v/>
      </c>
      <c r="B358" s="33"/>
      <c r="C358" s="17"/>
      <c r="D358" s="18"/>
      <c r="E358" s="12"/>
      <c r="F358" s="12"/>
      <c r="G358" s="42" t="str">
        <f>IF(OR(E358="",F358=""),"",NETWORKDAYS(E358,F358,Lister!$D$7:$D$13))</f>
        <v/>
      </c>
      <c r="H358" s="14"/>
      <c r="I358" s="25" t="str">
        <f t="shared" si="25"/>
        <v/>
      </c>
      <c r="J358" s="47"/>
      <c r="K358" s="48"/>
      <c r="L358" s="15"/>
      <c r="M358" s="51" t="str">
        <f t="shared" si="26"/>
        <v/>
      </c>
      <c r="N358" s="49" t="str">
        <f t="shared" si="27"/>
        <v/>
      </c>
      <c r="O358" s="15"/>
      <c r="P358" s="15"/>
      <c r="Q358" s="15"/>
      <c r="R358" s="15"/>
      <c r="S358" s="15"/>
      <c r="T358" s="15"/>
      <c r="U358" s="15"/>
      <c r="V358" s="50" t="str">
        <f>IFERROR(MAX(IF(OR(O358="",P358="",Q358="",R358="",S358="",T358="",U358=""),"",IF(AND(MONTH(E358)=8,MONTH(F358)=8),(NETWORKDAYS(E358,F358,Lister!$D$7:$D$13)-O358)*N358/NETWORKDAYS(Lister!$D$19,Lister!$E$19,Lister!$D$7:$D$13),IF(AND(MONTH(E358)=8,F358&gt;DATE(2020,8,31)),(NETWORKDAYS(E358,Lister!$E$19,Lister!$D$7:$D$13)-O358)*N358/NETWORKDAYS(Lister!$D$19,Lister!$E$19,Lister!$D$7:$D$13),IF(E358&gt;DATE(2020,8,31),0)))),0),"")</f>
        <v/>
      </c>
      <c r="W358" s="50" t="str">
        <f>IFERROR(MAX(IF(OR(O358="",P358="",Q358="",R358="",S358="",T358="",U358=""),"",IF(AND(MONTH(E358)=9,MONTH(F358)=9),(NETWORKDAYS(E358,F358,Lister!$D$7:$D$13)-P358)*N358/NETWORKDAYS(Lister!$D$20,Lister!$E$20,Lister!$D$7:$D$13),IF(AND(MONTH(E358)=9,F358&gt;DATE(2020,9,30)),(NETWORKDAYS(E358,Lister!$E$20,Lister!$D$7:$D$13)-P358)*N358/NETWORKDAYS(Lister!$D$20,Lister!$E$20,Lister!$D$7:$D$13),IF(AND(E358&lt;DATE(2020,9,1),MONTH(F358)=9),(NETWORKDAYS(Lister!$D$20,F358,Lister!$D$7:$D$13)-P358)*N358/NETWORKDAYS(Lister!$D$20,Lister!$E$20,Lister!$D$7:$D$13),IF(AND(E358&lt;DATE(2020,9,1),F358&gt;DATE(2020,9,30)),(NETWORKDAYS(Lister!$D$20,Lister!$E$20,Lister!$D$7:$D$13)-P358)*N358/NETWORKDAYS(Lister!$D$20,Lister!$E$20,Lister!$D$7:$D$13),IF(OR(AND(E358&lt;DATE(2020,9,1),F358&lt;DATE(2020,9,1)),E358&gt;DATE(2020,9,30)),0)))))),0),"")</f>
        <v/>
      </c>
      <c r="X358" s="50" t="str">
        <f>IFERROR(MAX(IF(OR(O358="",P358="",Q358="",R358="",S358="",T358="",U358=""),"",IF(AND(MONTH(E358)=10,MONTH(F358)=10),(NETWORKDAYS(E358,F358,Lister!$D$7:$D$13)-Q358)*N358/NETWORKDAYS(Lister!$D$21,Lister!$E$21,Lister!$D$7:$D$13),IF(AND(MONTH(E358)=10,F358&gt;DATE(2020,10,31)),(NETWORKDAYS(E358,Lister!$E$21,Lister!$D$7:$D$13)-Q358)*N358/NETWORKDAYS(Lister!$D$21,Lister!$E$21,Lister!$D$7:$D$13),IF(AND(E358&lt;DATE(2020,10,1),MONTH(F358)=10),(NETWORKDAYS(Lister!$D$21,F358,Lister!$D$7:$D$13)-Q358)*N358/NETWORKDAYS(Lister!$D$21,Lister!$E$21,Lister!$D$7:$D$13),IF(AND(E358&lt;DATE(2020,31,1),F358&gt;DATE(2020,10,31)),(NETWORKDAYS(Lister!$D$21,Lister!$E$21,Lister!$D$7:$D$13)-Q358)*N358/NETWORKDAYS(Lister!$D$21,Lister!$E$21,Lister!$D$7:$D$13),IF(OR(AND(E358&lt;DATE(2020,10,1),F358&lt;DATE(2020,10,1)),E358&gt;DATE(2020,10,31)),0)))))),0),"")</f>
        <v/>
      </c>
      <c r="Y358" s="50" t="str">
        <f>IFERROR(MAX(IF(OR(O358="",P358="",Q358="",R358="",S358="",T358="",U358=""),"",IF(AND(MONTH(E358)=11,MONTH(F358)=11),(NETWORKDAYS(E358,F358,Lister!$D$7:$D$13)-R358)*N358/NETWORKDAYS(Lister!$D$22,Lister!$E$22,Lister!$D$7:$D$13),IF(AND(MONTH(E358)=11,F358&gt;DATE(2020,11,30)),(NETWORKDAYS(E358,Lister!$E$22,Lister!$D$7:$D$13)-R358)*N358/NETWORKDAYS(Lister!$D$22,Lister!$E$22,Lister!$D$7:$D$13),IF(AND(E358&lt;DATE(2020,11,1),MONTH(F358)=11),(NETWORKDAYS(Lister!$D$22,F358,Lister!$D$7:$D$13)-R358)*N358/NETWORKDAYS(Lister!$D$22,Lister!$E$22,Lister!$D$7:$D$13),IF(AND(E358&lt;DATE(2020,11,1),F358&gt;DATE(2020,11,30)),(NETWORKDAYS(Lister!$D$22,Lister!$E$22,Lister!$D$7:$D$13)-R358)*N358/NETWORKDAYS(Lister!$D$22,Lister!$E$22,Lister!$D$7:$D$13),IF(OR(AND(E358&lt;DATE(2020,11,1),F358&lt;DATE(2020,11,1)),E358&gt;DATE(2020,11,30)),0)))))),0),"")</f>
        <v/>
      </c>
      <c r="Z358" s="50" t="str">
        <f>IFERROR(MAX(IF(OR(O358="",P358="",Q358="",R358="",S358="",T358="",U358=""),"",IF(AND(MONTH(E358)=12,MONTH(F358)=12),(NETWORKDAYS(E358,F358,Lister!$D$7:$D$13)-S358)*N358/NETWORKDAYS(Lister!$D$23,Lister!$E$23,Lister!$D$7:$D$13),IF(AND(MONTH(E358)=12,F358&gt;DATE(2020,12,31)),(NETWORKDAYS(E358,Lister!$E$23,Lister!$D$7:$D$13)-S358)*N358/NETWORKDAYS(Lister!$D$23,Lister!$E$23,Lister!$D$7:$D$13),IF(AND(E358&lt;DATE(2020,12,1),MONTH(F358)=12),(NETWORKDAYS(Lister!$D$23,F358,Lister!$D$7:$D$13)-S358)*N358/NETWORKDAYS(Lister!$D$23,Lister!$E$23,Lister!$D$7:$D$13),IF(AND(E358&lt;DATE(2020,12,1),F358&gt;DATE(2020,12,31)),(NETWORKDAYS(Lister!$D$23,Lister!$E$23,Lister!$D$7:$D$13)-S358)*N358/NETWORKDAYS(Lister!$D$23,Lister!$E$23,Lister!$D$7:$D$13),IF(OR(AND(E358&lt;DATE(2020,12,1),F358&lt;DATE(2020,12,1)),E358&gt;DATE(2020,12,31)),0)))))),0),"")</f>
        <v/>
      </c>
      <c r="AA358" s="50" t="str">
        <f>IFERROR(MAX(IF(OR(O358="",P358="",Q358="",R358="",S358="",T358="",U358=""),"",IF(AND(MONTH(E358)=1,MONTH(F358)=1),(NETWORKDAYS(E358,F358,Lister!$D$7:$D$13)-T358)*N358/NETWORKDAYS(Lister!$D$24,Lister!$E$24,Lister!$D$7:$D$13),IF(AND(MONTH(E358)=1,F358&gt;DATE(2021,1,31)),(NETWORKDAYS(E358,Lister!$E$24,Lister!$D$7:$D$13)-T358)*N358/NETWORKDAYS(Lister!$D$24,Lister!$E$24,Lister!$D$7:$D$13),IF(AND(E358&lt;DATE(2021,1,1),MONTH(F358)=1),(NETWORKDAYS(Lister!$D$24,F358,Lister!$D$7:$D$13)-T358)*N358/NETWORKDAYS(Lister!$D$24,Lister!$E$24,Lister!$D$7:$D$13),IF(AND(E358&lt;DATE(2021,1,1),F358&gt;DATE(2021,1,31)),(NETWORKDAYS(Lister!$D$24,Lister!$E$24,Lister!$D$7:$D$13)-T358)*N358/NETWORKDAYS(Lister!$D$24,Lister!$E$24,Lister!$D$7:$D$13),IF(OR(AND(E358&lt;DATE(2021,1,1),F358&lt;DATE(2021,1,1)),E358&gt;DATE(2021,1,31)),0)))))),0),"")</f>
        <v/>
      </c>
      <c r="AB358" s="50" t="str">
        <f>IFERROR(MAX(IF(OR(O358="",P358="",Q358="",R358="",S358="",T358="",U358=""),"",IF(AND(MONTH(E358)=2,MONTH(F358)=2),(NETWORKDAYS(E358,F358,Lister!$D$7:$D$13)-U358)*N358/NETWORKDAYS(Lister!$D$25,Lister!$E$25,Lister!$D$7:$D$13),IF(AND(E358&lt;DATE(2021,2,1),MONTH(F358)=2),(NETWORKDAYS(Lister!$D$25,F358,Lister!$D$7:$D$13)-U358)*N358/NETWORKDAYS(Lister!$D$25,Lister!$E$25,Lister!$D$7:$D$13),IF(AND(E358&lt;DATE(2021,2,1),F358&lt;DATE(2021,2,1)),0)))),0),"")</f>
        <v/>
      </c>
      <c r="AC358" s="52" t="str">
        <f t="shared" si="28"/>
        <v/>
      </c>
    </row>
    <row r="359" spans="1:29" x14ac:dyDescent="0.35">
      <c r="A359" s="11" t="str">
        <f t="shared" si="29"/>
        <v/>
      </c>
      <c r="B359" s="33"/>
      <c r="C359" s="17"/>
      <c r="D359" s="18"/>
      <c r="E359" s="12"/>
      <c r="F359" s="12"/>
      <c r="G359" s="42" t="str">
        <f>IF(OR(E359="",F359=""),"",NETWORKDAYS(E359,F359,Lister!$D$7:$D$13))</f>
        <v/>
      </c>
      <c r="H359" s="14"/>
      <c r="I359" s="25" t="str">
        <f t="shared" si="25"/>
        <v/>
      </c>
      <c r="J359" s="47"/>
      <c r="K359" s="48"/>
      <c r="L359" s="15"/>
      <c r="M359" s="51" t="str">
        <f t="shared" si="26"/>
        <v/>
      </c>
      <c r="N359" s="49" t="str">
        <f t="shared" si="27"/>
        <v/>
      </c>
      <c r="O359" s="15"/>
      <c r="P359" s="15"/>
      <c r="Q359" s="15"/>
      <c r="R359" s="15"/>
      <c r="S359" s="15"/>
      <c r="T359" s="15"/>
      <c r="U359" s="15"/>
      <c r="V359" s="50" t="str">
        <f>IFERROR(MAX(IF(OR(O359="",P359="",Q359="",R359="",S359="",T359="",U359=""),"",IF(AND(MONTH(E359)=8,MONTH(F359)=8),(NETWORKDAYS(E359,F359,Lister!$D$7:$D$13)-O359)*N359/NETWORKDAYS(Lister!$D$19,Lister!$E$19,Lister!$D$7:$D$13),IF(AND(MONTH(E359)=8,F359&gt;DATE(2020,8,31)),(NETWORKDAYS(E359,Lister!$E$19,Lister!$D$7:$D$13)-O359)*N359/NETWORKDAYS(Lister!$D$19,Lister!$E$19,Lister!$D$7:$D$13),IF(E359&gt;DATE(2020,8,31),0)))),0),"")</f>
        <v/>
      </c>
      <c r="W359" s="50" t="str">
        <f>IFERROR(MAX(IF(OR(O359="",P359="",Q359="",R359="",S359="",T359="",U359=""),"",IF(AND(MONTH(E359)=9,MONTH(F359)=9),(NETWORKDAYS(E359,F359,Lister!$D$7:$D$13)-P359)*N359/NETWORKDAYS(Lister!$D$20,Lister!$E$20,Lister!$D$7:$D$13),IF(AND(MONTH(E359)=9,F359&gt;DATE(2020,9,30)),(NETWORKDAYS(E359,Lister!$E$20,Lister!$D$7:$D$13)-P359)*N359/NETWORKDAYS(Lister!$D$20,Lister!$E$20,Lister!$D$7:$D$13),IF(AND(E359&lt;DATE(2020,9,1),MONTH(F359)=9),(NETWORKDAYS(Lister!$D$20,F359,Lister!$D$7:$D$13)-P359)*N359/NETWORKDAYS(Lister!$D$20,Lister!$E$20,Lister!$D$7:$D$13),IF(AND(E359&lt;DATE(2020,9,1),F359&gt;DATE(2020,9,30)),(NETWORKDAYS(Lister!$D$20,Lister!$E$20,Lister!$D$7:$D$13)-P359)*N359/NETWORKDAYS(Lister!$D$20,Lister!$E$20,Lister!$D$7:$D$13),IF(OR(AND(E359&lt;DATE(2020,9,1),F359&lt;DATE(2020,9,1)),E359&gt;DATE(2020,9,30)),0)))))),0),"")</f>
        <v/>
      </c>
      <c r="X359" s="50" t="str">
        <f>IFERROR(MAX(IF(OR(O359="",P359="",Q359="",R359="",S359="",T359="",U359=""),"",IF(AND(MONTH(E359)=10,MONTH(F359)=10),(NETWORKDAYS(E359,F359,Lister!$D$7:$D$13)-Q359)*N359/NETWORKDAYS(Lister!$D$21,Lister!$E$21,Lister!$D$7:$D$13),IF(AND(MONTH(E359)=10,F359&gt;DATE(2020,10,31)),(NETWORKDAYS(E359,Lister!$E$21,Lister!$D$7:$D$13)-Q359)*N359/NETWORKDAYS(Lister!$D$21,Lister!$E$21,Lister!$D$7:$D$13),IF(AND(E359&lt;DATE(2020,10,1),MONTH(F359)=10),(NETWORKDAYS(Lister!$D$21,F359,Lister!$D$7:$D$13)-Q359)*N359/NETWORKDAYS(Lister!$D$21,Lister!$E$21,Lister!$D$7:$D$13),IF(AND(E359&lt;DATE(2020,31,1),F359&gt;DATE(2020,10,31)),(NETWORKDAYS(Lister!$D$21,Lister!$E$21,Lister!$D$7:$D$13)-Q359)*N359/NETWORKDAYS(Lister!$D$21,Lister!$E$21,Lister!$D$7:$D$13),IF(OR(AND(E359&lt;DATE(2020,10,1),F359&lt;DATE(2020,10,1)),E359&gt;DATE(2020,10,31)),0)))))),0),"")</f>
        <v/>
      </c>
      <c r="Y359" s="50" t="str">
        <f>IFERROR(MAX(IF(OR(O359="",P359="",Q359="",R359="",S359="",T359="",U359=""),"",IF(AND(MONTH(E359)=11,MONTH(F359)=11),(NETWORKDAYS(E359,F359,Lister!$D$7:$D$13)-R359)*N359/NETWORKDAYS(Lister!$D$22,Lister!$E$22,Lister!$D$7:$D$13),IF(AND(MONTH(E359)=11,F359&gt;DATE(2020,11,30)),(NETWORKDAYS(E359,Lister!$E$22,Lister!$D$7:$D$13)-R359)*N359/NETWORKDAYS(Lister!$D$22,Lister!$E$22,Lister!$D$7:$D$13),IF(AND(E359&lt;DATE(2020,11,1),MONTH(F359)=11),(NETWORKDAYS(Lister!$D$22,F359,Lister!$D$7:$D$13)-R359)*N359/NETWORKDAYS(Lister!$D$22,Lister!$E$22,Lister!$D$7:$D$13),IF(AND(E359&lt;DATE(2020,11,1),F359&gt;DATE(2020,11,30)),(NETWORKDAYS(Lister!$D$22,Lister!$E$22,Lister!$D$7:$D$13)-R359)*N359/NETWORKDAYS(Lister!$D$22,Lister!$E$22,Lister!$D$7:$D$13),IF(OR(AND(E359&lt;DATE(2020,11,1),F359&lt;DATE(2020,11,1)),E359&gt;DATE(2020,11,30)),0)))))),0),"")</f>
        <v/>
      </c>
      <c r="Z359" s="50" t="str">
        <f>IFERROR(MAX(IF(OR(O359="",P359="",Q359="",R359="",S359="",T359="",U359=""),"",IF(AND(MONTH(E359)=12,MONTH(F359)=12),(NETWORKDAYS(E359,F359,Lister!$D$7:$D$13)-S359)*N359/NETWORKDAYS(Lister!$D$23,Lister!$E$23,Lister!$D$7:$D$13),IF(AND(MONTH(E359)=12,F359&gt;DATE(2020,12,31)),(NETWORKDAYS(E359,Lister!$E$23,Lister!$D$7:$D$13)-S359)*N359/NETWORKDAYS(Lister!$D$23,Lister!$E$23,Lister!$D$7:$D$13),IF(AND(E359&lt;DATE(2020,12,1),MONTH(F359)=12),(NETWORKDAYS(Lister!$D$23,F359,Lister!$D$7:$D$13)-S359)*N359/NETWORKDAYS(Lister!$D$23,Lister!$E$23,Lister!$D$7:$D$13),IF(AND(E359&lt;DATE(2020,12,1),F359&gt;DATE(2020,12,31)),(NETWORKDAYS(Lister!$D$23,Lister!$E$23,Lister!$D$7:$D$13)-S359)*N359/NETWORKDAYS(Lister!$D$23,Lister!$E$23,Lister!$D$7:$D$13),IF(OR(AND(E359&lt;DATE(2020,12,1),F359&lt;DATE(2020,12,1)),E359&gt;DATE(2020,12,31)),0)))))),0),"")</f>
        <v/>
      </c>
      <c r="AA359" s="50" t="str">
        <f>IFERROR(MAX(IF(OR(O359="",P359="",Q359="",R359="",S359="",T359="",U359=""),"",IF(AND(MONTH(E359)=1,MONTH(F359)=1),(NETWORKDAYS(E359,F359,Lister!$D$7:$D$13)-T359)*N359/NETWORKDAYS(Lister!$D$24,Lister!$E$24,Lister!$D$7:$D$13),IF(AND(MONTH(E359)=1,F359&gt;DATE(2021,1,31)),(NETWORKDAYS(E359,Lister!$E$24,Lister!$D$7:$D$13)-T359)*N359/NETWORKDAYS(Lister!$D$24,Lister!$E$24,Lister!$D$7:$D$13),IF(AND(E359&lt;DATE(2021,1,1),MONTH(F359)=1),(NETWORKDAYS(Lister!$D$24,F359,Lister!$D$7:$D$13)-T359)*N359/NETWORKDAYS(Lister!$D$24,Lister!$E$24,Lister!$D$7:$D$13),IF(AND(E359&lt;DATE(2021,1,1),F359&gt;DATE(2021,1,31)),(NETWORKDAYS(Lister!$D$24,Lister!$E$24,Lister!$D$7:$D$13)-T359)*N359/NETWORKDAYS(Lister!$D$24,Lister!$E$24,Lister!$D$7:$D$13),IF(OR(AND(E359&lt;DATE(2021,1,1),F359&lt;DATE(2021,1,1)),E359&gt;DATE(2021,1,31)),0)))))),0),"")</f>
        <v/>
      </c>
      <c r="AB359" s="50" t="str">
        <f>IFERROR(MAX(IF(OR(O359="",P359="",Q359="",R359="",S359="",T359="",U359=""),"",IF(AND(MONTH(E359)=2,MONTH(F359)=2),(NETWORKDAYS(E359,F359,Lister!$D$7:$D$13)-U359)*N359/NETWORKDAYS(Lister!$D$25,Lister!$E$25,Lister!$D$7:$D$13),IF(AND(E359&lt;DATE(2021,2,1),MONTH(F359)=2),(NETWORKDAYS(Lister!$D$25,F359,Lister!$D$7:$D$13)-U359)*N359/NETWORKDAYS(Lister!$D$25,Lister!$E$25,Lister!$D$7:$D$13),IF(AND(E359&lt;DATE(2021,2,1),F359&lt;DATE(2021,2,1)),0)))),0),"")</f>
        <v/>
      </c>
      <c r="AC359" s="52" t="str">
        <f t="shared" si="28"/>
        <v/>
      </c>
    </row>
    <row r="360" spans="1:29" x14ac:dyDescent="0.35">
      <c r="A360" s="11" t="str">
        <f t="shared" si="29"/>
        <v/>
      </c>
      <c r="B360" s="33"/>
      <c r="C360" s="17"/>
      <c r="D360" s="18"/>
      <c r="E360" s="12"/>
      <c r="F360" s="12"/>
      <c r="G360" s="42" t="str">
        <f>IF(OR(E360="",F360=""),"",NETWORKDAYS(E360,F360,Lister!$D$7:$D$13))</f>
        <v/>
      </c>
      <c r="H360" s="14"/>
      <c r="I360" s="25" t="str">
        <f t="shared" si="25"/>
        <v/>
      </c>
      <c r="J360" s="47"/>
      <c r="K360" s="48"/>
      <c r="L360" s="15"/>
      <c r="M360" s="51" t="str">
        <f t="shared" si="26"/>
        <v/>
      </c>
      <c r="N360" s="49" t="str">
        <f t="shared" si="27"/>
        <v/>
      </c>
      <c r="O360" s="15"/>
      <c r="P360" s="15"/>
      <c r="Q360" s="15"/>
      <c r="R360" s="15"/>
      <c r="S360" s="15"/>
      <c r="T360" s="15"/>
      <c r="U360" s="15"/>
      <c r="V360" s="50" t="str">
        <f>IFERROR(MAX(IF(OR(O360="",P360="",Q360="",R360="",S360="",T360="",U360=""),"",IF(AND(MONTH(E360)=8,MONTH(F360)=8),(NETWORKDAYS(E360,F360,Lister!$D$7:$D$13)-O360)*N360/NETWORKDAYS(Lister!$D$19,Lister!$E$19,Lister!$D$7:$D$13),IF(AND(MONTH(E360)=8,F360&gt;DATE(2020,8,31)),(NETWORKDAYS(E360,Lister!$E$19,Lister!$D$7:$D$13)-O360)*N360/NETWORKDAYS(Lister!$D$19,Lister!$E$19,Lister!$D$7:$D$13),IF(E360&gt;DATE(2020,8,31),0)))),0),"")</f>
        <v/>
      </c>
      <c r="W360" s="50" t="str">
        <f>IFERROR(MAX(IF(OR(O360="",P360="",Q360="",R360="",S360="",T360="",U360=""),"",IF(AND(MONTH(E360)=9,MONTH(F360)=9),(NETWORKDAYS(E360,F360,Lister!$D$7:$D$13)-P360)*N360/NETWORKDAYS(Lister!$D$20,Lister!$E$20,Lister!$D$7:$D$13),IF(AND(MONTH(E360)=9,F360&gt;DATE(2020,9,30)),(NETWORKDAYS(E360,Lister!$E$20,Lister!$D$7:$D$13)-P360)*N360/NETWORKDAYS(Lister!$D$20,Lister!$E$20,Lister!$D$7:$D$13),IF(AND(E360&lt;DATE(2020,9,1),MONTH(F360)=9),(NETWORKDAYS(Lister!$D$20,F360,Lister!$D$7:$D$13)-P360)*N360/NETWORKDAYS(Lister!$D$20,Lister!$E$20,Lister!$D$7:$D$13),IF(AND(E360&lt;DATE(2020,9,1),F360&gt;DATE(2020,9,30)),(NETWORKDAYS(Lister!$D$20,Lister!$E$20,Lister!$D$7:$D$13)-P360)*N360/NETWORKDAYS(Lister!$D$20,Lister!$E$20,Lister!$D$7:$D$13),IF(OR(AND(E360&lt;DATE(2020,9,1),F360&lt;DATE(2020,9,1)),E360&gt;DATE(2020,9,30)),0)))))),0),"")</f>
        <v/>
      </c>
      <c r="X360" s="50" t="str">
        <f>IFERROR(MAX(IF(OR(O360="",P360="",Q360="",R360="",S360="",T360="",U360=""),"",IF(AND(MONTH(E360)=10,MONTH(F360)=10),(NETWORKDAYS(E360,F360,Lister!$D$7:$D$13)-Q360)*N360/NETWORKDAYS(Lister!$D$21,Lister!$E$21,Lister!$D$7:$D$13),IF(AND(MONTH(E360)=10,F360&gt;DATE(2020,10,31)),(NETWORKDAYS(E360,Lister!$E$21,Lister!$D$7:$D$13)-Q360)*N360/NETWORKDAYS(Lister!$D$21,Lister!$E$21,Lister!$D$7:$D$13),IF(AND(E360&lt;DATE(2020,10,1),MONTH(F360)=10),(NETWORKDAYS(Lister!$D$21,F360,Lister!$D$7:$D$13)-Q360)*N360/NETWORKDAYS(Lister!$D$21,Lister!$E$21,Lister!$D$7:$D$13),IF(AND(E360&lt;DATE(2020,31,1),F360&gt;DATE(2020,10,31)),(NETWORKDAYS(Lister!$D$21,Lister!$E$21,Lister!$D$7:$D$13)-Q360)*N360/NETWORKDAYS(Lister!$D$21,Lister!$E$21,Lister!$D$7:$D$13),IF(OR(AND(E360&lt;DATE(2020,10,1),F360&lt;DATE(2020,10,1)),E360&gt;DATE(2020,10,31)),0)))))),0),"")</f>
        <v/>
      </c>
      <c r="Y360" s="50" t="str">
        <f>IFERROR(MAX(IF(OR(O360="",P360="",Q360="",R360="",S360="",T360="",U360=""),"",IF(AND(MONTH(E360)=11,MONTH(F360)=11),(NETWORKDAYS(E360,F360,Lister!$D$7:$D$13)-R360)*N360/NETWORKDAYS(Lister!$D$22,Lister!$E$22,Lister!$D$7:$D$13),IF(AND(MONTH(E360)=11,F360&gt;DATE(2020,11,30)),(NETWORKDAYS(E360,Lister!$E$22,Lister!$D$7:$D$13)-R360)*N360/NETWORKDAYS(Lister!$D$22,Lister!$E$22,Lister!$D$7:$D$13),IF(AND(E360&lt;DATE(2020,11,1),MONTH(F360)=11),(NETWORKDAYS(Lister!$D$22,F360,Lister!$D$7:$D$13)-R360)*N360/NETWORKDAYS(Lister!$D$22,Lister!$E$22,Lister!$D$7:$D$13),IF(AND(E360&lt;DATE(2020,11,1),F360&gt;DATE(2020,11,30)),(NETWORKDAYS(Lister!$D$22,Lister!$E$22,Lister!$D$7:$D$13)-R360)*N360/NETWORKDAYS(Lister!$D$22,Lister!$E$22,Lister!$D$7:$D$13),IF(OR(AND(E360&lt;DATE(2020,11,1),F360&lt;DATE(2020,11,1)),E360&gt;DATE(2020,11,30)),0)))))),0),"")</f>
        <v/>
      </c>
      <c r="Z360" s="50" t="str">
        <f>IFERROR(MAX(IF(OR(O360="",P360="",Q360="",R360="",S360="",T360="",U360=""),"",IF(AND(MONTH(E360)=12,MONTH(F360)=12),(NETWORKDAYS(E360,F360,Lister!$D$7:$D$13)-S360)*N360/NETWORKDAYS(Lister!$D$23,Lister!$E$23,Lister!$D$7:$D$13),IF(AND(MONTH(E360)=12,F360&gt;DATE(2020,12,31)),(NETWORKDAYS(E360,Lister!$E$23,Lister!$D$7:$D$13)-S360)*N360/NETWORKDAYS(Lister!$D$23,Lister!$E$23,Lister!$D$7:$D$13),IF(AND(E360&lt;DATE(2020,12,1),MONTH(F360)=12),(NETWORKDAYS(Lister!$D$23,F360,Lister!$D$7:$D$13)-S360)*N360/NETWORKDAYS(Lister!$D$23,Lister!$E$23,Lister!$D$7:$D$13),IF(AND(E360&lt;DATE(2020,12,1),F360&gt;DATE(2020,12,31)),(NETWORKDAYS(Lister!$D$23,Lister!$E$23,Lister!$D$7:$D$13)-S360)*N360/NETWORKDAYS(Lister!$D$23,Lister!$E$23,Lister!$D$7:$D$13),IF(OR(AND(E360&lt;DATE(2020,12,1),F360&lt;DATE(2020,12,1)),E360&gt;DATE(2020,12,31)),0)))))),0),"")</f>
        <v/>
      </c>
      <c r="AA360" s="50" t="str">
        <f>IFERROR(MAX(IF(OR(O360="",P360="",Q360="",R360="",S360="",T360="",U360=""),"",IF(AND(MONTH(E360)=1,MONTH(F360)=1),(NETWORKDAYS(E360,F360,Lister!$D$7:$D$13)-T360)*N360/NETWORKDAYS(Lister!$D$24,Lister!$E$24,Lister!$D$7:$D$13),IF(AND(MONTH(E360)=1,F360&gt;DATE(2021,1,31)),(NETWORKDAYS(E360,Lister!$E$24,Lister!$D$7:$D$13)-T360)*N360/NETWORKDAYS(Lister!$D$24,Lister!$E$24,Lister!$D$7:$D$13),IF(AND(E360&lt;DATE(2021,1,1),MONTH(F360)=1),(NETWORKDAYS(Lister!$D$24,F360,Lister!$D$7:$D$13)-T360)*N360/NETWORKDAYS(Lister!$D$24,Lister!$E$24,Lister!$D$7:$D$13),IF(AND(E360&lt;DATE(2021,1,1),F360&gt;DATE(2021,1,31)),(NETWORKDAYS(Lister!$D$24,Lister!$E$24,Lister!$D$7:$D$13)-T360)*N360/NETWORKDAYS(Lister!$D$24,Lister!$E$24,Lister!$D$7:$D$13),IF(OR(AND(E360&lt;DATE(2021,1,1),F360&lt;DATE(2021,1,1)),E360&gt;DATE(2021,1,31)),0)))))),0),"")</f>
        <v/>
      </c>
      <c r="AB360" s="50" t="str">
        <f>IFERROR(MAX(IF(OR(O360="",P360="",Q360="",R360="",S360="",T360="",U360=""),"",IF(AND(MONTH(E360)=2,MONTH(F360)=2),(NETWORKDAYS(E360,F360,Lister!$D$7:$D$13)-U360)*N360/NETWORKDAYS(Lister!$D$25,Lister!$E$25,Lister!$D$7:$D$13),IF(AND(E360&lt;DATE(2021,2,1),MONTH(F360)=2),(NETWORKDAYS(Lister!$D$25,F360,Lister!$D$7:$D$13)-U360)*N360/NETWORKDAYS(Lister!$D$25,Lister!$E$25,Lister!$D$7:$D$13),IF(AND(E360&lt;DATE(2021,2,1),F360&lt;DATE(2021,2,1)),0)))),0),"")</f>
        <v/>
      </c>
      <c r="AC360" s="52" t="str">
        <f t="shared" si="28"/>
        <v/>
      </c>
    </row>
    <row r="361" spans="1:29" x14ac:dyDescent="0.35">
      <c r="A361" s="11" t="str">
        <f t="shared" si="29"/>
        <v/>
      </c>
      <c r="B361" s="33"/>
      <c r="C361" s="17"/>
      <c r="D361" s="18"/>
      <c r="E361" s="12"/>
      <c r="F361" s="12"/>
      <c r="G361" s="42" t="str">
        <f>IF(OR(E361="",F361=""),"",NETWORKDAYS(E361,F361,Lister!$D$7:$D$13))</f>
        <v/>
      </c>
      <c r="H361" s="14"/>
      <c r="I361" s="25" t="str">
        <f t="shared" si="25"/>
        <v/>
      </c>
      <c r="J361" s="47"/>
      <c r="K361" s="48"/>
      <c r="L361" s="15"/>
      <c r="M361" s="51" t="str">
        <f t="shared" si="26"/>
        <v/>
      </c>
      <c r="N361" s="49" t="str">
        <f t="shared" si="27"/>
        <v/>
      </c>
      <c r="O361" s="15"/>
      <c r="P361" s="15"/>
      <c r="Q361" s="15"/>
      <c r="R361" s="15"/>
      <c r="S361" s="15"/>
      <c r="T361" s="15"/>
      <c r="U361" s="15"/>
      <c r="V361" s="50" t="str">
        <f>IFERROR(MAX(IF(OR(O361="",P361="",Q361="",R361="",S361="",T361="",U361=""),"",IF(AND(MONTH(E361)=8,MONTH(F361)=8),(NETWORKDAYS(E361,F361,Lister!$D$7:$D$13)-O361)*N361/NETWORKDAYS(Lister!$D$19,Lister!$E$19,Lister!$D$7:$D$13),IF(AND(MONTH(E361)=8,F361&gt;DATE(2020,8,31)),(NETWORKDAYS(E361,Lister!$E$19,Lister!$D$7:$D$13)-O361)*N361/NETWORKDAYS(Lister!$D$19,Lister!$E$19,Lister!$D$7:$D$13),IF(E361&gt;DATE(2020,8,31),0)))),0),"")</f>
        <v/>
      </c>
      <c r="W361" s="50" t="str">
        <f>IFERROR(MAX(IF(OR(O361="",P361="",Q361="",R361="",S361="",T361="",U361=""),"",IF(AND(MONTH(E361)=9,MONTH(F361)=9),(NETWORKDAYS(E361,F361,Lister!$D$7:$D$13)-P361)*N361/NETWORKDAYS(Lister!$D$20,Lister!$E$20,Lister!$D$7:$D$13),IF(AND(MONTH(E361)=9,F361&gt;DATE(2020,9,30)),(NETWORKDAYS(E361,Lister!$E$20,Lister!$D$7:$D$13)-P361)*N361/NETWORKDAYS(Lister!$D$20,Lister!$E$20,Lister!$D$7:$D$13),IF(AND(E361&lt;DATE(2020,9,1),MONTH(F361)=9),(NETWORKDAYS(Lister!$D$20,F361,Lister!$D$7:$D$13)-P361)*N361/NETWORKDAYS(Lister!$D$20,Lister!$E$20,Lister!$D$7:$D$13),IF(AND(E361&lt;DATE(2020,9,1),F361&gt;DATE(2020,9,30)),(NETWORKDAYS(Lister!$D$20,Lister!$E$20,Lister!$D$7:$D$13)-P361)*N361/NETWORKDAYS(Lister!$D$20,Lister!$E$20,Lister!$D$7:$D$13),IF(OR(AND(E361&lt;DATE(2020,9,1),F361&lt;DATE(2020,9,1)),E361&gt;DATE(2020,9,30)),0)))))),0),"")</f>
        <v/>
      </c>
      <c r="X361" s="50" t="str">
        <f>IFERROR(MAX(IF(OR(O361="",P361="",Q361="",R361="",S361="",T361="",U361=""),"",IF(AND(MONTH(E361)=10,MONTH(F361)=10),(NETWORKDAYS(E361,F361,Lister!$D$7:$D$13)-Q361)*N361/NETWORKDAYS(Lister!$D$21,Lister!$E$21,Lister!$D$7:$D$13),IF(AND(MONTH(E361)=10,F361&gt;DATE(2020,10,31)),(NETWORKDAYS(E361,Lister!$E$21,Lister!$D$7:$D$13)-Q361)*N361/NETWORKDAYS(Lister!$D$21,Lister!$E$21,Lister!$D$7:$D$13),IF(AND(E361&lt;DATE(2020,10,1),MONTH(F361)=10),(NETWORKDAYS(Lister!$D$21,F361,Lister!$D$7:$D$13)-Q361)*N361/NETWORKDAYS(Lister!$D$21,Lister!$E$21,Lister!$D$7:$D$13),IF(AND(E361&lt;DATE(2020,31,1),F361&gt;DATE(2020,10,31)),(NETWORKDAYS(Lister!$D$21,Lister!$E$21,Lister!$D$7:$D$13)-Q361)*N361/NETWORKDAYS(Lister!$D$21,Lister!$E$21,Lister!$D$7:$D$13),IF(OR(AND(E361&lt;DATE(2020,10,1),F361&lt;DATE(2020,10,1)),E361&gt;DATE(2020,10,31)),0)))))),0),"")</f>
        <v/>
      </c>
      <c r="Y361" s="50" t="str">
        <f>IFERROR(MAX(IF(OR(O361="",P361="",Q361="",R361="",S361="",T361="",U361=""),"",IF(AND(MONTH(E361)=11,MONTH(F361)=11),(NETWORKDAYS(E361,F361,Lister!$D$7:$D$13)-R361)*N361/NETWORKDAYS(Lister!$D$22,Lister!$E$22,Lister!$D$7:$D$13),IF(AND(MONTH(E361)=11,F361&gt;DATE(2020,11,30)),(NETWORKDAYS(E361,Lister!$E$22,Lister!$D$7:$D$13)-R361)*N361/NETWORKDAYS(Lister!$D$22,Lister!$E$22,Lister!$D$7:$D$13),IF(AND(E361&lt;DATE(2020,11,1),MONTH(F361)=11),(NETWORKDAYS(Lister!$D$22,F361,Lister!$D$7:$D$13)-R361)*N361/NETWORKDAYS(Lister!$D$22,Lister!$E$22,Lister!$D$7:$D$13),IF(AND(E361&lt;DATE(2020,11,1),F361&gt;DATE(2020,11,30)),(NETWORKDAYS(Lister!$D$22,Lister!$E$22,Lister!$D$7:$D$13)-R361)*N361/NETWORKDAYS(Lister!$D$22,Lister!$E$22,Lister!$D$7:$D$13),IF(OR(AND(E361&lt;DATE(2020,11,1),F361&lt;DATE(2020,11,1)),E361&gt;DATE(2020,11,30)),0)))))),0),"")</f>
        <v/>
      </c>
      <c r="Z361" s="50" t="str">
        <f>IFERROR(MAX(IF(OR(O361="",P361="",Q361="",R361="",S361="",T361="",U361=""),"",IF(AND(MONTH(E361)=12,MONTH(F361)=12),(NETWORKDAYS(E361,F361,Lister!$D$7:$D$13)-S361)*N361/NETWORKDAYS(Lister!$D$23,Lister!$E$23,Lister!$D$7:$D$13),IF(AND(MONTH(E361)=12,F361&gt;DATE(2020,12,31)),(NETWORKDAYS(E361,Lister!$E$23,Lister!$D$7:$D$13)-S361)*N361/NETWORKDAYS(Lister!$D$23,Lister!$E$23,Lister!$D$7:$D$13),IF(AND(E361&lt;DATE(2020,12,1),MONTH(F361)=12),(NETWORKDAYS(Lister!$D$23,F361,Lister!$D$7:$D$13)-S361)*N361/NETWORKDAYS(Lister!$D$23,Lister!$E$23,Lister!$D$7:$D$13),IF(AND(E361&lt;DATE(2020,12,1),F361&gt;DATE(2020,12,31)),(NETWORKDAYS(Lister!$D$23,Lister!$E$23,Lister!$D$7:$D$13)-S361)*N361/NETWORKDAYS(Lister!$D$23,Lister!$E$23,Lister!$D$7:$D$13),IF(OR(AND(E361&lt;DATE(2020,12,1),F361&lt;DATE(2020,12,1)),E361&gt;DATE(2020,12,31)),0)))))),0),"")</f>
        <v/>
      </c>
      <c r="AA361" s="50" t="str">
        <f>IFERROR(MAX(IF(OR(O361="",P361="",Q361="",R361="",S361="",T361="",U361=""),"",IF(AND(MONTH(E361)=1,MONTH(F361)=1),(NETWORKDAYS(E361,F361,Lister!$D$7:$D$13)-T361)*N361/NETWORKDAYS(Lister!$D$24,Lister!$E$24,Lister!$D$7:$D$13),IF(AND(MONTH(E361)=1,F361&gt;DATE(2021,1,31)),(NETWORKDAYS(E361,Lister!$E$24,Lister!$D$7:$D$13)-T361)*N361/NETWORKDAYS(Lister!$D$24,Lister!$E$24,Lister!$D$7:$D$13),IF(AND(E361&lt;DATE(2021,1,1),MONTH(F361)=1),(NETWORKDAYS(Lister!$D$24,F361,Lister!$D$7:$D$13)-T361)*N361/NETWORKDAYS(Lister!$D$24,Lister!$E$24,Lister!$D$7:$D$13),IF(AND(E361&lt;DATE(2021,1,1),F361&gt;DATE(2021,1,31)),(NETWORKDAYS(Lister!$D$24,Lister!$E$24,Lister!$D$7:$D$13)-T361)*N361/NETWORKDAYS(Lister!$D$24,Lister!$E$24,Lister!$D$7:$D$13),IF(OR(AND(E361&lt;DATE(2021,1,1),F361&lt;DATE(2021,1,1)),E361&gt;DATE(2021,1,31)),0)))))),0),"")</f>
        <v/>
      </c>
      <c r="AB361" s="50" t="str">
        <f>IFERROR(MAX(IF(OR(O361="",P361="",Q361="",R361="",S361="",T361="",U361=""),"",IF(AND(MONTH(E361)=2,MONTH(F361)=2),(NETWORKDAYS(E361,F361,Lister!$D$7:$D$13)-U361)*N361/NETWORKDAYS(Lister!$D$25,Lister!$E$25,Lister!$D$7:$D$13),IF(AND(E361&lt;DATE(2021,2,1),MONTH(F361)=2),(NETWORKDAYS(Lister!$D$25,F361,Lister!$D$7:$D$13)-U361)*N361/NETWORKDAYS(Lister!$D$25,Lister!$E$25,Lister!$D$7:$D$13),IF(AND(E361&lt;DATE(2021,2,1),F361&lt;DATE(2021,2,1)),0)))),0),"")</f>
        <v/>
      </c>
      <c r="AC361" s="52" t="str">
        <f t="shared" si="28"/>
        <v/>
      </c>
    </row>
    <row r="362" spans="1:29" x14ac:dyDescent="0.35">
      <c r="A362" s="11" t="str">
        <f t="shared" si="29"/>
        <v/>
      </c>
      <c r="B362" s="33"/>
      <c r="C362" s="17"/>
      <c r="D362" s="18"/>
      <c r="E362" s="12"/>
      <c r="F362" s="12"/>
      <c r="G362" s="42" t="str">
        <f>IF(OR(E362="",F362=""),"",NETWORKDAYS(E362,F362,Lister!$D$7:$D$13))</f>
        <v/>
      </c>
      <c r="H362" s="14"/>
      <c r="I362" s="25" t="str">
        <f t="shared" si="25"/>
        <v/>
      </c>
      <c r="J362" s="47"/>
      <c r="K362" s="48"/>
      <c r="L362" s="15"/>
      <c r="M362" s="51" t="str">
        <f t="shared" si="26"/>
        <v/>
      </c>
      <c r="N362" s="49" t="str">
        <f t="shared" si="27"/>
        <v/>
      </c>
      <c r="O362" s="15"/>
      <c r="P362" s="15"/>
      <c r="Q362" s="15"/>
      <c r="R362" s="15"/>
      <c r="S362" s="15"/>
      <c r="T362" s="15"/>
      <c r="U362" s="15"/>
      <c r="V362" s="50" t="str">
        <f>IFERROR(MAX(IF(OR(O362="",P362="",Q362="",R362="",S362="",T362="",U362=""),"",IF(AND(MONTH(E362)=8,MONTH(F362)=8),(NETWORKDAYS(E362,F362,Lister!$D$7:$D$13)-O362)*N362/NETWORKDAYS(Lister!$D$19,Lister!$E$19,Lister!$D$7:$D$13),IF(AND(MONTH(E362)=8,F362&gt;DATE(2020,8,31)),(NETWORKDAYS(E362,Lister!$E$19,Lister!$D$7:$D$13)-O362)*N362/NETWORKDAYS(Lister!$D$19,Lister!$E$19,Lister!$D$7:$D$13),IF(E362&gt;DATE(2020,8,31),0)))),0),"")</f>
        <v/>
      </c>
      <c r="W362" s="50" t="str">
        <f>IFERROR(MAX(IF(OR(O362="",P362="",Q362="",R362="",S362="",T362="",U362=""),"",IF(AND(MONTH(E362)=9,MONTH(F362)=9),(NETWORKDAYS(E362,F362,Lister!$D$7:$D$13)-P362)*N362/NETWORKDAYS(Lister!$D$20,Lister!$E$20,Lister!$D$7:$D$13),IF(AND(MONTH(E362)=9,F362&gt;DATE(2020,9,30)),(NETWORKDAYS(E362,Lister!$E$20,Lister!$D$7:$D$13)-P362)*N362/NETWORKDAYS(Lister!$D$20,Lister!$E$20,Lister!$D$7:$D$13),IF(AND(E362&lt;DATE(2020,9,1),MONTH(F362)=9),(NETWORKDAYS(Lister!$D$20,F362,Lister!$D$7:$D$13)-P362)*N362/NETWORKDAYS(Lister!$D$20,Lister!$E$20,Lister!$D$7:$D$13),IF(AND(E362&lt;DATE(2020,9,1),F362&gt;DATE(2020,9,30)),(NETWORKDAYS(Lister!$D$20,Lister!$E$20,Lister!$D$7:$D$13)-P362)*N362/NETWORKDAYS(Lister!$D$20,Lister!$E$20,Lister!$D$7:$D$13),IF(OR(AND(E362&lt;DATE(2020,9,1),F362&lt;DATE(2020,9,1)),E362&gt;DATE(2020,9,30)),0)))))),0),"")</f>
        <v/>
      </c>
      <c r="X362" s="50" t="str">
        <f>IFERROR(MAX(IF(OR(O362="",P362="",Q362="",R362="",S362="",T362="",U362=""),"",IF(AND(MONTH(E362)=10,MONTH(F362)=10),(NETWORKDAYS(E362,F362,Lister!$D$7:$D$13)-Q362)*N362/NETWORKDAYS(Lister!$D$21,Lister!$E$21,Lister!$D$7:$D$13),IF(AND(MONTH(E362)=10,F362&gt;DATE(2020,10,31)),(NETWORKDAYS(E362,Lister!$E$21,Lister!$D$7:$D$13)-Q362)*N362/NETWORKDAYS(Lister!$D$21,Lister!$E$21,Lister!$D$7:$D$13),IF(AND(E362&lt;DATE(2020,10,1),MONTH(F362)=10),(NETWORKDAYS(Lister!$D$21,F362,Lister!$D$7:$D$13)-Q362)*N362/NETWORKDAYS(Lister!$D$21,Lister!$E$21,Lister!$D$7:$D$13),IF(AND(E362&lt;DATE(2020,31,1),F362&gt;DATE(2020,10,31)),(NETWORKDAYS(Lister!$D$21,Lister!$E$21,Lister!$D$7:$D$13)-Q362)*N362/NETWORKDAYS(Lister!$D$21,Lister!$E$21,Lister!$D$7:$D$13),IF(OR(AND(E362&lt;DATE(2020,10,1),F362&lt;DATE(2020,10,1)),E362&gt;DATE(2020,10,31)),0)))))),0),"")</f>
        <v/>
      </c>
      <c r="Y362" s="50" t="str">
        <f>IFERROR(MAX(IF(OR(O362="",P362="",Q362="",R362="",S362="",T362="",U362=""),"",IF(AND(MONTH(E362)=11,MONTH(F362)=11),(NETWORKDAYS(E362,F362,Lister!$D$7:$D$13)-R362)*N362/NETWORKDAYS(Lister!$D$22,Lister!$E$22,Lister!$D$7:$D$13),IF(AND(MONTH(E362)=11,F362&gt;DATE(2020,11,30)),(NETWORKDAYS(E362,Lister!$E$22,Lister!$D$7:$D$13)-R362)*N362/NETWORKDAYS(Lister!$D$22,Lister!$E$22,Lister!$D$7:$D$13),IF(AND(E362&lt;DATE(2020,11,1),MONTH(F362)=11),(NETWORKDAYS(Lister!$D$22,F362,Lister!$D$7:$D$13)-R362)*N362/NETWORKDAYS(Lister!$D$22,Lister!$E$22,Lister!$D$7:$D$13),IF(AND(E362&lt;DATE(2020,11,1),F362&gt;DATE(2020,11,30)),(NETWORKDAYS(Lister!$D$22,Lister!$E$22,Lister!$D$7:$D$13)-R362)*N362/NETWORKDAYS(Lister!$D$22,Lister!$E$22,Lister!$D$7:$D$13),IF(OR(AND(E362&lt;DATE(2020,11,1),F362&lt;DATE(2020,11,1)),E362&gt;DATE(2020,11,30)),0)))))),0),"")</f>
        <v/>
      </c>
      <c r="Z362" s="50" t="str">
        <f>IFERROR(MAX(IF(OR(O362="",P362="",Q362="",R362="",S362="",T362="",U362=""),"",IF(AND(MONTH(E362)=12,MONTH(F362)=12),(NETWORKDAYS(E362,F362,Lister!$D$7:$D$13)-S362)*N362/NETWORKDAYS(Lister!$D$23,Lister!$E$23,Lister!$D$7:$D$13),IF(AND(MONTH(E362)=12,F362&gt;DATE(2020,12,31)),(NETWORKDAYS(E362,Lister!$E$23,Lister!$D$7:$D$13)-S362)*N362/NETWORKDAYS(Lister!$D$23,Lister!$E$23,Lister!$D$7:$D$13),IF(AND(E362&lt;DATE(2020,12,1),MONTH(F362)=12),(NETWORKDAYS(Lister!$D$23,F362,Lister!$D$7:$D$13)-S362)*N362/NETWORKDAYS(Lister!$D$23,Lister!$E$23,Lister!$D$7:$D$13),IF(AND(E362&lt;DATE(2020,12,1),F362&gt;DATE(2020,12,31)),(NETWORKDAYS(Lister!$D$23,Lister!$E$23,Lister!$D$7:$D$13)-S362)*N362/NETWORKDAYS(Lister!$D$23,Lister!$E$23,Lister!$D$7:$D$13),IF(OR(AND(E362&lt;DATE(2020,12,1),F362&lt;DATE(2020,12,1)),E362&gt;DATE(2020,12,31)),0)))))),0),"")</f>
        <v/>
      </c>
      <c r="AA362" s="50" t="str">
        <f>IFERROR(MAX(IF(OR(O362="",P362="",Q362="",R362="",S362="",T362="",U362=""),"",IF(AND(MONTH(E362)=1,MONTH(F362)=1),(NETWORKDAYS(E362,F362,Lister!$D$7:$D$13)-T362)*N362/NETWORKDAYS(Lister!$D$24,Lister!$E$24,Lister!$D$7:$D$13),IF(AND(MONTH(E362)=1,F362&gt;DATE(2021,1,31)),(NETWORKDAYS(E362,Lister!$E$24,Lister!$D$7:$D$13)-T362)*N362/NETWORKDAYS(Lister!$D$24,Lister!$E$24,Lister!$D$7:$D$13),IF(AND(E362&lt;DATE(2021,1,1),MONTH(F362)=1),(NETWORKDAYS(Lister!$D$24,F362,Lister!$D$7:$D$13)-T362)*N362/NETWORKDAYS(Lister!$D$24,Lister!$E$24,Lister!$D$7:$D$13),IF(AND(E362&lt;DATE(2021,1,1),F362&gt;DATE(2021,1,31)),(NETWORKDAYS(Lister!$D$24,Lister!$E$24,Lister!$D$7:$D$13)-T362)*N362/NETWORKDAYS(Lister!$D$24,Lister!$E$24,Lister!$D$7:$D$13),IF(OR(AND(E362&lt;DATE(2021,1,1),F362&lt;DATE(2021,1,1)),E362&gt;DATE(2021,1,31)),0)))))),0),"")</f>
        <v/>
      </c>
      <c r="AB362" s="50" t="str">
        <f>IFERROR(MAX(IF(OR(O362="",P362="",Q362="",R362="",S362="",T362="",U362=""),"",IF(AND(MONTH(E362)=2,MONTH(F362)=2),(NETWORKDAYS(E362,F362,Lister!$D$7:$D$13)-U362)*N362/NETWORKDAYS(Lister!$D$25,Lister!$E$25,Lister!$D$7:$D$13),IF(AND(E362&lt;DATE(2021,2,1),MONTH(F362)=2),(NETWORKDAYS(Lister!$D$25,F362,Lister!$D$7:$D$13)-U362)*N362/NETWORKDAYS(Lister!$D$25,Lister!$E$25,Lister!$D$7:$D$13),IF(AND(E362&lt;DATE(2021,2,1),F362&lt;DATE(2021,2,1)),0)))),0),"")</f>
        <v/>
      </c>
      <c r="AC362" s="52" t="str">
        <f t="shared" si="28"/>
        <v/>
      </c>
    </row>
    <row r="363" spans="1:29" x14ac:dyDescent="0.35">
      <c r="A363" s="11" t="str">
        <f t="shared" si="29"/>
        <v/>
      </c>
      <c r="B363" s="33"/>
      <c r="C363" s="17"/>
      <c r="D363" s="18"/>
      <c r="E363" s="12"/>
      <c r="F363" s="12"/>
      <c r="G363" s="42" t="str">
        <f>IF(OR(E363="",F363=""),"",NETWORKDAYS(E363,F363,Lister!$D$7:$D$13))</f>
        <v/>
      </c>
      <c r="H363" s="14"/>
      <c r="I363" s="25" t="str">
        <f t="shared" si="25"/>
        <v/>
      </c>
      <c r="J363" s="47"/>
      <c r="K363" s="48"/>
      <c r="L363" s="15"/>
      <c r="M363" s="51" t="str">
        <f t="shared" si="26"/>
        <v/>
      </c>
      <c r="N363" s="49" t="str">
        <f t="shared" si="27"/>
        <v/>
      </c>
      <c r="O363" s="15"/>
      <c r="P363" s="15"/>
      <c r="Q363" s="15"/>
      <c r="R363" s="15"/>
      <c r="S363" s="15"/>
      <c r="T363" s="15"/>
      <c r="U363" s="15"/>
      <c r="V363" s="50" t="str">
        <f>IFERROR(MAX(IF(OR(O363="",P363="",Q363="",R363="",S363="",T363="",U363=""),"",IF(AND(MONTH(E363)=8,MONTH(F363)=8),(NETWORKDAYS(E363,F363,Lister!$D$7:$D$13)-O363)*N363/NETWORKDAYS(Lister!$D$19,Lister!$E$19,Lister!$D$7:$D$13),IF(AND(MONTH(E363)=8,F363&gt;DATE(2020,8,31)),(NETWORKDAYS(E363,Lister!$E$19,Lister!$D$7:$D$13)-O363)*N363/NETWORKDAYS(Lister!$D$19,Lister!$E$19,Lister!$D$7:$D$13),IF(E363&gt;DATE(2020,8,31),0)))),0),"")</f>
        <v/>
      </c>
      <c r="W363" s="50" t="str">
        <f>IFERROR(MAX(IF(OR(O363="",P363="",Q363="",R363="",S363="",T363="",U363=""),"",IF(AND(MONTH(E363)=9,MONTH(F363)=9),(NETWORKDAYS(E363,F363,Lister!$D$7:$D$13)-P363)*N363/NETWORKDAYS(Lister!$D$20,Lister!$E$20,Lister!$D$7:$D$13),IF(AND(MONTH(E363)=9,F363&gt;DATE(2020,9,30)),(NETWORKDAYS(E363,Lister!$E$20,Lister!$D$7:$D$13)-P363)*N363/NETWORKDAYS(Lister!$D$20,Lister!$E$20,Lister!$D$7:$D$13),IF(AND(E363&lt;DATE(2020,9,1),MONTH(F363)=9),(NETWORKDAYS(Lister!$D$20,F363,Lister!$D$7:$D$13)-P363)*N363/NETWORKDAYS(Lister!$D$20,Lister!$E$20,Lister!$D$7:$D$13),IF(AND(E363&lt;DATE(2020,9,1),F363&gt;DATE(2020,9,30)),(NETWORKDAYS(Lister!$D$20,Lister!$E$20,Lister!$D$7:$D$13)-P363)*N363/NETWORKDAYS(Lister!$D$20,Lister!$E$20,Lister!$D$7:$D$13),IF(OR(AND(E363&lt;DATE(2020,9,1),F363&lt;DATE(2020,9,1)),E363&gt;DATE(2020,9,30)),0)))))),0),"")</f>
        <v/>
      </c>
      <c r="X363" s="50" t="str">
        <f>IFERROR(MAX(IF(OR(O363="",P363="",Q363="",R363="",S363="",T363="",U363=""),"",IF(AND(MONTH(E363)=10,MONTH(F363)=10),(NETWORKDAYS(E363,F363,Lister!$D$7:$D$13)-Q363)*N363/NETWORKDAYS(Lister!$D$21,Lister!$E$21,Lister!$D$7:$D$13),IF(AND(MONTH(E363)=10,F363&gt;DATE(2020,10,31)),(NETWORKDAYS(E363,Lister!$E$21,Lister!$D$7:$D$13)-Q363)*N363/NETWORKDAYS(Lister!$D$21,Lister!$E$21,Lister!$D$7:$D$13),IF(AND(E363&lt;DATE(2020,10,1),MONTH(F363)=10),(NETWORKDAYS(Lister!$D$21,F363,Lister!$D$7:$D$13)-Q363)*N363/NETWORKDAYS(Lister!$D$21,Lister!$E$21,Lister!$D$7:$D$13),IF(AND(E363&lt;DATE(2020,31,1),F363&gt;DATE(2020,10,31)),(NETWORKDAYS(Lister!$D$21,Lister!$E$21,Lister!$D$7:$D$13)-Q363)*N363/NETWORKDAYS(Lister!$D$21,Lister!$E$21,Lister!$D$7:$D$13),IF(OR(AND(E363&lt;DATE(2020,10,1),F363&lt;DATE(2020,10,1)),E363&gt;DATE(2020,10,31)),0)))))),0),"")</f>
        <v/>
      </c>
      <c r="Y363" s="50" t="str">
        <f>IFERROR(MAX(IF(OR(O363="",P363="",Q363="",R363="",S363="",T363="",U363=""),"",IF(AND(MONTH(E363)=11,MONTH(F363)=11),(NETWORKDAYS(E363,F363,Lister!$D$7:$D$13)-R363)*N363/NETWORKDAYS(Lister!$D$22,Lister!$E$22,Lister!$D$7:$D$13),IF(AND(MONTH(E363)=11,F363&gt;DATE(2020,11,30)),(NETWORKDAYS(E363,Lister!$E$22,Lister!$D$7:$D$13)-R363)*N363/NETWORKDAYS(Lister!$D$22,Lister!$E$22,Lister!$D$7:$D$13),IF(AND(E363&lt;DATE(2020,11,1),MONTH(F363)=11),(NETWORKDAYS(Lister!$D$22,F363,Lister!$D$7:$D$13)-R363)*N363/NETWORKDAYS(Lister!$D$22,Lister!$E$22,Lister!$D$7:$D$13),IF(AND(E363&lt;DATE(2020,11,1),F363&gt;DATE(2020,11,30)),(NETWORKDAYS(Lister!$D$22,Lister!$E$22,Lister!$D$7:$D$13)-R363)*N363/NETWORKDAYS(Lister!$D$22,Lister!$E$22,Lister!$D$7:$D$13),IF(OR(AND(E363&lt;DATE(2020,11,1),F363&lt;DATE(2020,11,1)),E363&gt;DATE(2020,11,30)),0)))))),0),"")</f>
        <v/>
      </c>
      <c r="Z363" s="50" t="str">
        <f>IFERROR(MAX(IF(OR(O363="",P363="",Q363="",R363="",S363="",T363="",U363=""),"",IF(AND(MONTH(E363)=12,MONTH(F363)=12),(NETWORKDAYS(E363,F363,Lister!$D$7:$D$13)-S363)*N363/NETWORKDAYS(Lister!$D$23,Lister!$E$23,Lister!$D$7:$D$13),IF(AND(MONTH(E363)=12,F363&gt;DATE(2020,12,31)),(NETWORKDAYS(E363,Lister!$E$23,Lister!$D$7:$D$13)-S363)*N363/NETWORKDAYS(Lister!$D$23,Lister!$E$23,Lister!$D$7:$D$13),IF(AND(E363&lt;DATE(2020,12,1),MONTH(F363)=12),(NETWORKDAYS(Lister!$D$23,F363,Lister!$D$7:$D$13)-S363)*N363/NETWORKDAYS(Lister!$D$23,Lister!$E$23,Lister!$D$7:$D$13),IF(AND(E363&lt;DATE(2020,12,1),F363&gt;DATE(2020,12,31)),(NETWORKDAYS(Lister!$D$23,Lister!$E$23,Lister!$D$7:$D$13)-S363)*N363/NETWORKDAYS(Lister!$D$23,Lister!$E$23,Lister!$D$7:$D$13),IF(OR(AND(E363&lt;DATE(2020,12,1),F363&lt;DATE(2020,12,1)),E363&gt;DATE(2020,12,31)),0)))))),0),"")</f>
        <v/>
      </c>
      <c r="AA363" s="50" t="str">
        <f>IFERROR(MAX(IF(OR(O363="",P363="",Q363="",R363="",S363="",T363="",U363=""),"",IF(AND(MONTH(E363)=1,MONTH(F363)=1),(NETWORKDAYS(E363,F363,Lister!$D$7:$D$13)-T363)*N363/NETWORKDAYS(Lister!$D$24,Lister!$E$24,Lister!$D$7:$D$13),IF(AND(MONTH(E363)=1,F363&gt;DATE(2021,1,31)),(NETWORKDAYS(E363,Lister!$E$24,Lister!$D$7:$D$13)-T363)*N363/NETWORKDAYS(Lister!$D$24,Lister!$E$24,Lister!$D$7:$D$13),IF(AND(E363&lt;DATE(2021,1,1),MONTH(F363)=1),(NETWORKDAYS(Lister!$D$24,F363,Lister!$D$7:$D$13)-T363)*N363/NETWORKDAYS(Lister!$D$24,Lister!$E$24,Lister!$D$7:$D$13),IF(AND(E363&lt;DATE(2021,1,1),F363&gt;DATE(2021,1,31)),(NETWORKDAYS(Lister!$D$24,Lister!$E$24,Lister!$D$7:$D$13)-T363)*N363/NETWORKDAYS(Lister!$D$24,Lister!$E$24,Lister!$D$7:$D$13),IF(OR(AND(E363&lt;DATE(2021,1,1),F363&lt;DATE(2021,1,1)),E363&gt;DATE(2021,1,31)),0)))))),0),"")</f>
        <v/>
      </c>
      <c r="AB363" s="50" t="str">
        <f>IFERROR(MAX(IF(OR(O363="",P363="",Q363="",R363="",S363="",T363="",U363=""),"",IF(AND(MONTH(E363)=2,MONTH(F363)=2),(NETWORKDAYS(E363,F363,Lister!$D$7:$D$13)-U363)*N363/NETWORKDAYS(Lister!$D$25,Lister!$E$25,Lister!$D$7:$D$13),IF(AND(E363&lt;DATE(2021,2,1),MONTH(F363)=2),(NETWORKDAYS(Lister!$D$25,F363,Lister!$D$7:$D$13)-U363)*N363/NETWORKDAYS(Lister!$D$25,Lister!$E$25,Lister!$D$7:$D$13),IF(AND(E363&lt;DATE(2021,2,1),F363&lt;DATE(2021,2,1)),0)))),0),"")</f>
        <v/>
      </c>
      <c r="AC363" s="52" t="str">
        <f t="shared" si="28"/>
        <v/>
      </c>
    </row>
    <row r="364" spans="1:29" x14ac:dyDescent="0.35">
      <c r="A364" s="11" t="str">
        <f t="shared" si="29"/>
        <v/>
      </c>
      <c r="B364" s="33"/>
      <c r="C364" s="17"/>
      <c r="D364" s="18"/>
      <c r="E364" s="12"/>
      <c r="F364" s="12"/>
      <c r="G364" s="42" t="str">
        <f>IF(OR(E364="",F364=""),"",NETWORKDAYS(E364,F364,Lister!$D$7:$D$13))</f>
        <v/>
      </c>
      <c r="H364" s="14"/>
      <c r="I364" s="25" t="str">
        <f t="shared" si="25"/>
        <v/>
      </c>
      <c r="J364" s="47"/>
      <c r="K364" s="48"/>
      <c r="L364" s="15"/>
      <c r="M364" s="51" t="str">
        <f t="shared" si="26"/>
        <v/>
      </c>
      <c r="N364" s="49" t="str">
        <f t="shared" si="27"/>
        <v/>
      </c>
      <c r="O364" s="15"/>
      <c r="P364" s="15"/>
      <c r="Q364" s="15"/>
      <c r="R364" s="15"/>
      <c r="S364" s="15"/>
      <c r="T364" s="15"/>
      <c r="U364" s="15"/>
      <c r="V364" s="50" t="str">
        <f>IFERROR(MAX(IF(OR(O364="",P364="",Q364="",R364="",S364="",T364="",U364=""),"",IF(AND(MONTH(E364)=8,MONTH(F364)=8),(NETWORKDAYS(E364,F364,Lister!$D$7:$D$13)-O364)*N364/NETWORKDAYS(Lister!$D$19,Lister!$E$19,Lister!$D$7:$D$13),IF(AND(MONTH(E364)=8,F364&gt;DATE(2020,8,31)),(NETWORKDAYS(E364,Lister!$E$19,Lister!$D$7:$D$13)-O364)*N364/NETWORKDAYS(Lister!$D$19,Lister!$E$19,Lister!$D$7:$D$13),IF(E364&gt;DATE(2020,8,31),0)))),0),"")</f>
        <v/>
      </c>
      <c r="W364" s="50" t="str">
        <f>IFERROR(MAX(IF(OR(O364="",P364="",Q364="",R364="",S364="",T364="",U364=""),"",IF(AND(MONTH(E364)=9,MONTH(F364)=9),(NETWORKDAYS(E364,F364,Lister!$D$7:$D$13)-P364)*N364/NETWORKDAYS(Lister!$D$20,Lister!$E$20,Lister!$D$7:$D$13),IF(AND(MONTH(E364)=9,F364&gt;DATE(2020,9,30)),(NETWORKDAYS(E364,Lister!$E$20,Lister!$D$7:$D$13)-P364)*N364/NETWORKDAYS(Lister!$D$20,Lister!$E$20,Lister!$D$7:$D$13),IF(AND(E364&lt;DATE(2020,9,1),MONTH(F364)=9),(NETWORKDAYS(Lister!$D$20,F364,Lister!$D$7:$D$13)-P364)*N364/NETWORKDAYS(Lister!$D$20,Lister!$E$20,Lister!$D$7:$D$13),IF(AND(E364&lt;DATE(2020,9,1),F364&gt;DATE(2020,9,30)),(NETWORKDAYS(Lister!$D$20,Lister!$E$20,Lister!$D$7:$D$13)-P364)*N364/NETWORKDAYS(Lister!$D$20,Lister!$E$20,Lister!$D$7:$D$13),IF(OR(AND(E364&lt;DATE(2020,9,1),F364&lt;DATE(2020,9,1)),E364&gt;DATE(2020,9,30)),0)))))),0),"")</f>
        <v/>
      </c>
      <c r="X364" s="50" t="str">
        <f>IFERROR(MAX(IF(OR(O364="",P364="",Q364="",R364="",S364="",T364="",U364=""),"",IF(AND(MONTH(E364)=10,MONTH(F364)=10),(NETWORKDAYS(E364,F364,Lister!$D$7:$D$13)-Q364)*N364/NETWORKDAYS(Lister!$D$21,Lister!$E$21,Lister!$D$7:$D$13),IF(AND(MONTH(E364)=10,F364&gt;DATE(2020,10,31)),(NETWORKDAYS(E364,Lister!$E$21,Lister!$D$7:$D$13)-Q364)*N364/NETWORKDAYS(Lister!$D$21,Lister!$E$21,Lister!$D$7:$D$13),IF(AND(E364&lt;DATE(2020,10,1),MONTH(F364)=10),(NETWORKDAYS(Lister!$D$21,F364,Lister!$D$7:$D$13)-Q364)*N364/NETWORKDAYS(Lister!$D$21,Lister!$E$21,Lister!$D$7:$D$13),IF(AND(E364&lt;DATE(2020,31,1),F364&gt;DATE(2020,10,31)),(NETWORKDAYS(Lister!$D$21,Lister!$E$21,Lister!$D$7:$D$13)-Q364)*N364/NETWORKDAYS(Lister!$D$21,Lister!$E$21,Lister!$D$7:$D$13),IF(OR(AND(E364&lt;DATE(2020,10,1),F364&lt;DATE(2020,10,1)),E364&gt;DATE(2020,10,31)),0)))))),0),"")</f>
        <v/>
      </c>
      <c r="Y364" s="50" t="str">
        <f>IFERROR(MAX(IF(OR(O364="",P364="",Q364="",R364="",S364="",T364="",U364=""),"",IF(AND(MONTH(E364)=11,MONTH(F364)=11),(NETWORKDAYS(E364,F364,Lister!$D$7:$D$13)-R364)*N364/NETWORKDAYS(Lister!$D$22,Lister!$E$22,Lister!$D$7:$D$13),IF(AND(MONTH(E364)=11,F364&gt;DATE(2020,11,30)),(NETWORKDAYS(E364,Lister!$E$22,Lister!$D$7:$D$13)-R364)*N364/NETWORKDAYS(Lister!$D$22,Lister!$E$22,Lister!$D$7:$D$13),IF(AND(E364&lt;DATE(2020,11,1),MONTH(F364)=11),(NETWORKDAYS(Lister!$D$22,F364,Lister!$D$7:$D$13)-R364)*N364/NETWORKDAYS(Lister!$D$22,Lister!$E$22,Lister!$D$7:$D$13),IF(AND(E364&lt;DATE(2020,11,1),F364&gt;DATE(2020,11,30)),(NETWORKDAYS(Lister!$D$22,Lister!$E$22,Lister!$D$7:$D$13)-R364)*N364/NETWORKDAYS(Lister!$D$22,Lister!$E$22,Lister!$D$7:$D$13),IF(OR(AND(E364&lt;DATE(2020,11,1),F364&lt;DATE(2020,11,1)),E364&gt;DATE(2020,11,30)),0)))))),0),"")</f>
        <v/>
      </c>
      <c r="Z364" s="50" t="str">
        <f>IFERROR(MAX(IF(OR(O364="",P364="",Q364="",R364="",S364="",T364="",U364=""),"",IF(AND(MONTH(E364)=12,MONTH(F364)=12),(NETWORKDAYS(E364,F364,Lister!$D$7:$D$13)-S364)*N364/NETWORKDAYS(Lister!$D$23,Lister!$E$23,Lister!$D$7:$D$13),IF(AND(MONTH(E364)=12,F364&gt;DATE(2020,12,31)),(NETWORKDAYS(E364,Lister!$E$23,Lister!$D$7:$D$13)-S364)*N364/NETWORKDAYS(Lister!$D$23,Lister!$E$23,Lister!$D$7:$D$13),IF(AND(E364&lt;DATE(2020,12,1),MONTH(F364)=12),(NETWORKDAYS(Lister!$D$23,F364,Lister!$D$7:$D$13)-S364)*N364/NETWORKDAYS(Lister!$D$23,Lister!$E$23,Lister!$D$7:$D$13),IF(AND(E364&lt;DATE(2020,12,1),F364&gt;DATE(2020,12,31)),(NETWORKDAYS(Lister!$D$23,Lister!$E$23,Lister!$D$7:$D$13)-S364)*N364/NETWORKDAYS(Lister!$D$23,Lister!$E$23,Lister!$D$7:$D$13),IF(OR(AND(E364&lt;DATE(2020,12,1),F364&lt;DATE(2020,12,1)),E364&gt;DATE(2020,12,31)),0)))))),0),"")</f>
        <v/>
      </c>
      <c r="AA364" s="50" t="str">
        <f>IFERROR(MAX(IF(OR(O364="",P364="",Q364="",R364="",S364="",T364="",U364=""),"",IF(AND(MONTH(E364)=1,MONTH(F364)=1),(NETWORKDAYS(E364,F364,Lister!$D$7:$D$13)-T364)*N364/NETWORKDAYS(Lister!$D$24,Lister!$E$24,Lister!$D$7:$D$13),IF(AND(MONTH(E364)=1,F364&gt;DATE(2021,1,31)),(NETWORKDAYS(E364,Lister!$E$24,Lister!$D$7:$D$13)-T364)*N364/NETWORKDAYS(Lister!$D$24,Lister!$E$24,Lister!$D$7:$D$13),IF(AND(E364&lt;DATE(2021,1,1),MONTH(F364)=1),(NETWORKDAYS(Lister!$D$24,F364,Lister!$D$7:$D$13)-T364)*N364/NETWORKDAYS(Lister!$D$24,Lister!$E$24,Lister!$D$7:$D$13),IF(AND(E364&lt;DATE(2021,1,1),F364&gt;DATE(2021,1,31)),(NETWORKDAYS(Lister!$D$24,Lister!$E$24,Lister!$D$7:$D$13)-T364)*N364/NETWORKDAYS(Lister!$D$24,Lister!$E$24,Lister!$D$7:$D$13),IF(OR(AND(E364&lt;DATE(2021,1,1),F364&lt;DATE(2021,1,1)),E364&gt;DATE(2021,1,31)),0)))))),0),"")</f>
        <v/>
      </c>
      <c r="AB364" s="50" t="str">
        <f>IFERROR(MAX(IF(OR(O364="",P364="",Q364="",R364="",S364="",T364="",U364=""),"",IF(AND(MONTH(E364)=2,MONTH(F364)=2),(NETWORKDAYS(E364,F364,Lister!$D$7:$D$13)-U364)*N364/NETWORKDAYS(Lister!$D$25,Lister!$E$25,Lister!$D$7:$D$13),IF(AND(E364&lt;DATE(2021,2,1),MONTH(F364)=2),(NETWORKDAYS(Lister!$D$25,F364,Lister!$D$7:$D$13)-U364)*N364/NETWORKDAYS(Lister!$D$25,Lister!$E$25,Lister!$D$7:$D$13),IF(AND(E364&lt;DATE(2021,2,1),F364&lt;DATE(2021,2,1)),0)))),0),"")</f>
        <v/>
      </c>
      <c r="AC364" s="52" t="str">
        <f t="shared" si="28"/>
        <v/>
      </c>
    </row>
    <row r="365" spans="1:29" x14ac:dyDescent="0.35">
      <c r="A365" s="11" t="str">
        <f t="shared" si="29"/>
        <v/>
      </c>
      <c r="B365" s="33"/>
      <c r="C365" s="17"/>
      <c r="D365" s="18"/>
      <c r="E365" s="12"/>
      <c r="F365" s="12"/>
      <c r="G365" s="42" t="str">
        <f>IF(OR(E365="",F365=""),"",NETWORKDAYS(E365,F365,Lister!$D$7:$D$13))</f>
        <v/>
      </c>
      <c r="H365" s="14"/>
      <c r="I365" s="25" t="str">
        <f t="shared" si="25"/>
        <v/>
      </c>
      <c r="J365" s="47"/>
      <c r="K365" s="48"/>
      <c r="L365" s="15"/>
      <c r="M365" s="51" t="str">
        <f t="shared" si="26"/>
        <v/>
      </c>
      <c r="N365" s="49" t="str">
        <f t="shared" si="27"/>
        <v/>
      </c>
      <c r="O365" s="15"/>
      <c r="P365" s="15"/>
      <c r="Q365" s="15"/>
      <c r="R365" s="15"/>
      <c r="S365" s="15"/>
      <c r="T365" s="15"/>
      <c r="U365" s="15"/>
      <c r="V365" s="50" t="str">
        <f>IFERROR(MAX(IF(OR(O365="",P365="",Q365="",R365="",S365="",T365="",U365=""),"",IF(AND(MONTH(E365)=8,MONTH(F365)=8),(NETWORKDAYS(E365,F365,Lister!$D$7:$D$13)-O365)*N365/NETWORKDAYS(Lister!$D$19,Lister!$E$19,Lister!$D$7:$D$13),IF(AND(MONTH(E365)=8,F365&gt;DATE(2020,8,31)),(NETWORKDAYS(E365,Lister!$E$19,Lister!$D$7:$D$13)-O365)*N365/NETWORKDAYS(Lister!$D$19,Lister!$E$19,Lister!$D$7:$D$13),IF(E365&gt;DATE(2020,8,31),0)))),0),"")</f>
        <v/>
      </c>
      <c r="W365" s="50" t="str">
        <f>IFERROR(MAX(IF(OR(O365="",P365="",Q365="",R365="",S365="",T365="",U365=""),"",IF(AND(MONTH(E365)=9,MONTH(F365)=9),(NETWORKDAYS(E365,F365,Lister!$D$7:$D$13)-P365)*N365/NETWORKDAYS(Lister!$D$20,Lister!$E$20,Lister!$D$7:$D$13),IF(AND(MONTH(E365)=9,F365&gt;DATE(2020,9,30)),(NETWORKDAYS(E365,Lister!$E$20,Lister!$D$7:$D$13)-P365)*N365/NETWORKDAYS(Lister!$D$20,Lister!$E$20,Lister!$D$7:$D$13),IF(AND(E365&lt;DATE(2020,9,1),MONTH(F365)=9),(NETWORKDAYS(Lister!$D$20,F365,Lister!$D$7:$D$13)-P365)*N365/NETWORKDAYS(Lister!$D$20,Lister!$E$20,Lister!$D$7:$D$13),IF(AND(E365&lt;DATE(2020,9,1),F365&gt;DATE(2020,9,30)),(NETWORKDAYS(Lister!$D$20,Lister!$E$20,Lister!$D$7:$D$13)-P365)*N365/NETWORKDAYS(Lister!$D$20,Lister!$E$20,Lister!$D$7:$D$13),IF(OR(AND(E365&lt;DATE(2020,9,1),F365&lt;DATE(2020,9,1)),E365&gt;DATE(2020,9,30)),0)))))),0),"")</f>
        <v/>
      </c>
      <c r="X365" s="50" t="str">
        <f>IFERROR(MAX(IF(OR(O365="",P365="",Q365="",R365="",S365="",T365="",U365=""),"",IF(AND(MONTH(E365)=10,MONTH(F365)=10),(NETWORKDAYS(E365,F365,Lister!$D$7:$D$13)-Q365)*N365/NETWORKDAYS(Lister!$D$21,Lister!$E$21,Lister!$D$7:$D$13),IF(AND(MONTH(E365)=10,F365&gt;DATE(2020,10,31)),(NETWORKDAYS(E365,Lister!$E$21,Lister!$D$7:$D$13)-Q365)*N365/NETWORKDAYS(Lister!$D$21,Lister!$E$21,Lister!$D$7:$D$13),IF(AND(E365&lt;DATE(2020,10,1),MONTH(F365)=10),(NETWORKDAYS(Lister!$D$21,F365,Lister!$D$7:$D$13)-Q365)*N365/NETWORKDAYS(Lister!$D$21,Lister!$E$21,Lister!$D$7:$D$13),IF(AND(E365&lt;DATE(2020,31,1),F365&gt;DATE(2020,10,31)),(NETWORKDAYS(Lister!$D$21,Lister!$E$21,Lister!$D$7:$D$13)-Q365)*N365/NETWORKDAYS(Lister!$D$21,Lister!$E$21,Lister!$D$7:$D$13),IF(OR(AND(E365&lt;DATE(2020,10,1),F365&lt;DATE(2020,10,1)),E365&gt;DATE(2020,10,31)),0)))))),0),"")</f>
        <v/>
      </c>
      <c r="Y365" s="50" t="str">
        <f>IFERROR(MAX(IF(OR(O365="",P365="",Q365="",R365="",S365="",T365="",U365=""),"",IF(AND(MONTH(E365)=11,MONTH(F365)=11),(NETWORKDAYS(E365,F365,Lister!$D$7:$D$13)-R365)*N365/NETWORKDAYS(Lister!$D$22,Lister!$E$22,Lister!$D$7:$D$13),IF(AND(MONTH(E365)=11,F365&gt;DATE(2020,11,30)),(NETWORKDAYS(E365,Lister!$E$22,Lister!$D$7:$D$13)-R365)*N365/NETWORKDAYS(Lister!$D$22,Lister!$E$22,Lister!$D$7:$D$13),IF(AND(E365&lt;DATE(2020,11,1),MONTH(F365)=11),(NETWORKDAYS(Lister!$D$22,F365,Lister!$D$7:$D$13)-R365)*N365/NETWORKDAYS(Lister!$D$22,Lister!$E$22,Lister!$D$7:$D$13),IF(AND(E365&lt;DATE(2020,11,1),F365&gt;DATE(2020,11,30)),(NETWORKDAYS(Lister!$D$22,Lister!$E$22,Lister!$D$7:$D$13)-R365)*N365/NETWORKDAYS(Lister!$D$22,Lister!$E$22,Lister!$D$7:$D$13),IF(OR(AND(E365&lt;DATE(2020,11,1),F365&lt;DATE(2020,11,1)),E365&gt;DATE(2020,11,30)),0)))))),0),"")</f>
        <v/>
      </c>
      <c r="Z365" s="50" t="str">
        <f>IFERROR(MAX(IF(OR(O365="",P365="",Q365="",R365="",S365="",T365="",U365=""),"",IF(AND(MONTH(E365)=12,MONTH(F365)=12),(NETWORKDAYS(E365,F365,Lister!$D$7:$D$13)-S365)*N365/NETWORKDAYS(Lister!$D$23,Lister!$E$23,Lister!$D$7:$D$13),IF(AND(MONTH(E365)=12,F365&gt;DATE(2020,12,31)),(NETWORKDAYS(E365,Lister!$E$23,Lister!$D$7:$D$13)-S365)*N365/NETWORKDAYS(Lister!$D$23,Lister!$E$23,Lister!$D$7:$D$13),IF(AND(E365&lt;DATE(2020,12,1),MONTH(F365)=12),(NETWORKDAYS(Lister!$D$23,F365,Lister!$D$7:$D$13)-S365)*N365/NETWORKDAYS(Lister!$D$23,Lister!$E$23,Lister!$D$7:$D$13),IF(AND(E365&lt;DATE(2020,12,1),F365&gt;DATE(2020,12,31)),(NETWORKDAYS(Lister!$D$23,Lister!$E$23,Lister!$D$7:$D$13)-S365)*N365/NETWORKDAYS(Lister!$D$23,Lister!$E$23,Lister!$D$7:$D$13),IF(OR(AND(E365&lt;DATE(2020,12,1),F365&lt;DATE(2020,12,1)),E365&gt;DATE(2020,12,31)),0)))))),0),"")</f>
        <v/>
      </c>
      <c r="AA365" s="50" t="str">
        <f>IFERROR(MAX(IF(OR(O365="",P365="",Q365="",R365="",S365="",T365="",U365=""),"",IF(AND(MONTH(E365)=1,MONTH(F365)=1),(NETWORKDAYS(E365,F365,Lister!$D$7:$D$13)-T365)*N365/NETWORKDAYS(Lister!$D$24,Lister!$E$24,Lister!$D$7:$D$13),IF(AND(MONTH(E365)=1,F365&gt;DATE(2021,1,31)),(NETWORKDAYS(E365,Lister!$E$24,Lister!$D$7:$D$13)-T365)*N365/NETWORKDAYS(Lister!$D$24,Lister!$E$24,Lister!$D$7:$D$13),IF(AND(E365&lt;DATE(2021,1,1),MONTH(F365)=1),(NETWORKDAYS(Lister!$D$24,F365,Lister!$D$7:$D$13)-T365)*N365/NETWORKDAYS(Lister!$D$24,Lister!$E$24,Lister!$D$7:$D$13),IF(AND(E365&lt;DATE(2021,1,1),F365&gt;DATE(2021,1,31)),(NETWORKDAYS(Lister!$D$24,Lister!$E$24,Lister!$D$7:$D$13)-T365)*N365/NETWORKDAYS(Lister!$D$24,Lister!$E$24,Lister!$D$7:$D$13),IF(OR(AND(E365&lt;DATE(2021,1,1),F365&lt;DATE(2021,1,1)),E365&gt;DATE(2021,1,31)),0)))))),0),"")</f>
        <v/>
      </c>
      <c r="AB365" s="50" t="str">
        <f>IFERROR(MAX(IF(OR(O365="",P365="",Q365="",R365="",S365="",T365="",U365=""),"",IF(AND(MONTH(E365)=2,MONTH(F365)=2),(NETWORKDAYS(E365,F365,Lister!$D$7:$D$13)-U365)*N365/NETWORKDAYS(Lister!$D$25,Lister!$E$25,Lister!$D$7:$D$13),IF(AND(E365&lt;DATE(2021,2,1),MONTH(F365)=2),(NETWORKDAYS(Lister!$D$25,F365,Lister!$D$7:$D$13)-U365)*N365/NETWORKDAYS(Lister!$D$25,Lister!$E$25,Lister!$D$7:$D$13),IF(AND(E365&lt;DATE(2021,2,1),F365&lt;DATE(2021,2,1)),0)))),0),"")</f>
        <v/>
      </c>
      <c r="AC365" s="52" t="str">
        <f t="shared" si="28"/>
        <v/>
      </c>
    </row>
    <row r="366" spans="1:29" x14ac:dyDescent="0.35">
      <c r="A366" s="11" t="str">
        <f t="shared" si="29"/>
        <v/>
      </c>
      <c r="B366" s="33"/>
      <c r="C366" s="17"/>
      <c r="D366" s="18"/>
      <c r="E366" s="12"/>
      <c r="F366" s="12"/>
      <c r="G366" s="42" t="str">
        <f>IF(OR(E366="",F366=""),"",NETWORKDAYS(E366,F366,Lister!$D$7:$D$13))</f>
        <v/>
      </c>
      <c r="H366" s="14"/>
      <c r="I366" s="25" t="str">
        <f t="shared" si="25"/>
        <v/>
      </c>
      <c r="J366" s="47"/>
      <c r="K366" s="48"/>
      <c r="L366" s="15"/>
      <c r="M366" s="51" t="str">
        <f t="shared" si="26"/>
        <v/>
      </c>
      <c r="N366" s="49" t="str">
        <f t="shared" si="27"/>
        <v/>
      </c>
      <c r="O366" s="15"/>
      <c r="P366" s="15"/>
      <c r="Q366" s="15"/>
      <c r="R366" s="15"/>
      <c r="S366" s="15"/>
      <c r="T366" s="15"/>
      <c r="U366" s="15"/>
      <c r="V366" s="50" t="str">
        <f>IFERROR(MAX(IF(OR(O366="",P366="",Q366="",R366="",S366="",T366="",U366=""),"",IF(AND(MONTH(E366)=8,MONTH(F366)=8),(NETWORKDAYS(E366,F366,Lister!$D$7:$D$13)-O366)*N366/NETWORKDAYS(Lister!$D$19,Lister!$E$19,Lister!$D$7:$D$13),IF(AND(MONTH(E366)=8,F366&gt;DATE(2020,8,31)),(NETWORKDAYS(E366,Lister!$E$19,Lister!$D$7:$D$13)-O366)*N366/NETWORKDAYS(Lister!$D$19,Lister!$E$19,Lister!$D$7:$D$13),IF(E366&gt;DATE(2020,8,31),0)))),0),"")</f>
        <v/>
      </c>
      <c r="W366" s="50" t="str">
        <f>IFERROR(MAX(IF(OR(O366="",P366="",Q366="",R366="",S366="",T366="",U366=""),"",IF(AND(MONTH(E366)=9,MONTH(F366)=9),(NETWORKDAYS(E366,F366,Lister!$D$7:$D$13)-P366)*N366/NETWORKDAYS(Lister!$D$20,Lister!$E$20,Lister!$D$7:$D$13),IF(AND(MONTH(E366)=9,F366&gt;DATE(2020,9,30)),(NETWORKDAYS(E366,Lister!$E$20,Lister!$D$7:$D$13)-P366)*N366/NETWORKDAYS(Lister!$D$20,Lister!$E$20,Lister!$D$7:$D$13),IF(AND(E366&lt;DATE(2020,9,1),MONTH(F366)=9),(NETWORKDAYS(Lister!$D$20,F366,Lister!$D$7:$D$13)-P366)*N366/NETWORKDAYS(Lister!$D$20,Lister!$E$20,Lister!$D$7:$D$13),IF(AND(E366&lt;DATE(2020,9,1),F366&gt;DATE(2020,9,30)),(NETWORKDAYS(Lister!$D$20,Lister!$E$20,Lister!$D$7:$D$13)-P366)*N366/NETWORKDAYS(Lister!$D$20,Lister!$E$20,Lister!$D$7:$D$13),IF(OR(AND(E366&lt;DATE(2020,9,1),F366&lt;DATE(2020,9,1)),E366&gt;DATE(2020,9,30)),0)))))),0),"")</f>
        <v/>
      </c>
      <c r="X366" s="50" t="str">
        <f>IFERROR(MAX(IF(OR(O366="",P366="",Q366="",R366="",S366="",T366="",U366=""),"",IF(AND(MONTH(E366)=10,MONTH(F366)=10),(NETWORKDAYS(E366,F366,Lister!$D$7:$D$13)-Q366)*N366/NETWORKDAYS(Lister!$D$21,Lister!$E$21,Lister!$D$7:$D$13),IF(AND(MONTH(E366)=10,F366&gt;DATE(2020,10,31)),(NETWORKDAYS(E366,Lister!$E$21,Lister!$D$7:$D$13)-Q366)*N366/NETWORKDAYS(Lister!$D$21,Lister!$E$21,Lister!$D$7:$D$13),IF(AND(E366&lt;DATE(2020,10,1),MONTH(F366)=10),(NETWORKDAYS(Lister!$D$21,F366,Lister!$D$7:$D$13)-Q366)*N366/NETWORKDAYS(Lister!$D$21,Lister!$E$21,Lister!$D$7:$D$13),IF(AND(E366&lt;DATE(2020,31,1),F366&gt;DATE(2020,10,31)),(NETWORKDAYS(Lister!$D$21,Lister!$E$21,Lister!$D$7:$D$13)-Q366)*N366/NETWORKDAYS(Lister!$D$21,Lister!$E$21,Lister!$D$7:$D$13),IF(OR(AND(E366&lt;DATE(2020,10,1),F366&lt;DATE(2020,10,1)),E366&gt;DATE(2020,10,31)),0)))))),0),"")</f>
        <v/>
      </c>
      <c r="Y366" s="50" t="str">
        <f>IFERROR(MAX(IF(OR(O366="",P366="",Q366="",R366="",S366="",T366="",U366=""),"",IF(AND(MONTH(E366)=11,MONTH(F366)=11),(NETWORKDAYS(E366,F366,Lister!$D$7:$D$13)-R366)*N366/NETWORKDAYS(Lister!$D$22,Lister!$E$22,Lister!$D$7:$D$13),IF(AND(MONTH(E366)=11,F366&gt;DATE(2020,11,30)),(NETWORKDAYS(E366,Lister!$E$22,Lister!$D$7:$D$13)-R366)*N366/NETWORKDAYS(Lister!$D$22,Lister!$E$22,Lister!$D$7:$D$13),IF(AND(E366&lt;DATE(2020,11,1),MONTH(F366)=11),(NETWORKDAYS(Lister!$D$22,F366,Lister!$D$7:$D$13)-R366)*N366/NETWORKDAYS(Lister!$D$22,Lister!$E$22,Lister!$D$7:$D$13),IF(AND(E366&lt;DATE(2020,11,1),F366&gt;DATE(2020,11,30)),(NETWORKDAYS(Lister!$D$22,Lister!$E$22,Lister!$D$7:$D$13)-R366)*N366/NETWORKDAYS(Lister!$D$22,Lister!$E$22,Lister!$D$7:$D$13),IF(OR(AND(E366&lt;DATE(2020,11,1),F366&lt;DATE(2020,11,1)),E366&gt;DATE(2020,11,30)),0)))))),0),"")</f>
        <v/>
      </c>
      <c r="Z366" s="50" t="str">
        <f>IFERROR(MAX(IF(OR(O366="",P366="",Q366="",R366="",S366="",T366="",U366=""),"",IF(AND(MONTH(E366)=12,MONTH(F366)=12),(NETWORKDAYS(E366,F366,Lister!$D$7:$D$13)-S366)*N366/NETWORKDAYS(Lister!$D$23,Lister!$E$23,Lister!$D$7:$D$13),IF(AND(MONTH(E366)=12,F366&gt;DATE(2020,12,31)),(NETWORKDAYS(E366,Lister!$E$23,Lister!$D$7:$D$13)-S366)*N366/NETWORKDAYS(Lister!$D$23,Lister!$E$23,Lister!$D$7:$D$13),IF(AND(E366&lt;DATE(2020,12,1),MONTH(F366)=12),(NETWORKDAYS(Lister!$D$23,F366,Lister!$D$7:$D$13)-S366)*N366/NETWORKDAYS(Lister!$D$23,Lister!$E$23,Lister!$D$7:$D$13),IF(AND(E366&lt;DATE(2020,12,1),F366&gt;DATE(2020,12,31)),(NETWORKDAYS(Lister!$D$23,Lister!$E$23,Lister!$D$7:$D$13)-S366)*N366/NETWORKDAYS(Lister!$D$23,Lister!$E$23,Lister!$D$7:$D$13),IF(OR(AND(E366&lt;DATE(2020,12,1),F366&lt;DATE(2020,12,1)),E366&gt;DATE(2020,12,31)),0)))))),0),"")</f>
        <v/>
      </c>
      <c r="AA366" s="50" t="str">
        <f>IFERROR(MAX(IF(OR(O366="",P366="",Q366="",R366="",S366="",T366="",U366=""),"",IF(AND(MONTH(E366)=1,MONTH(F366)=1),(NETWORKDAYS(E366,F366,Lister!$D$7:$D$13)-T366)*N366/NETWORKDAYS(Lister!$D$24,Lister!$E$24,Lister!$D$7:$D$13),IF(AND(MONTH(E366)=1,F366&gt;DATE(2021,1,31)),(NETWORKDAYS(E366,Lister!$E$24,Lister!$D$7:$D$13)-T366)*N366/NETWORKDAYS(Lister!$D$24,Lister!$E$24,Lister!$D$7:$D$13),IF(AND(E366&lt;DATE(2021,1,1),MONTH(F366)=1),(NETWORKDAYS(Lister!$D$24,F366,Lister!$D$7:$D$13)-T366)*N366/NETWORKDAYS(Lister!$D$24,Lister!$E$24,Lister!$D$7:$D$13),IF(AND(E366&lt;DATE(2021,1,1),F366&gt;DATE(2021,1,31)),(NETWORKDAYS(Lister!$D$24,Lister!$E$24,Lister!$D$7:$D$13)-T366)*N366/NETWORKDAYS(Lister!$D$24,Lister!$E$24,Lister!$D$7:$D$13),IF(OR(AND(E366&lt;DATE(2021,1,1),F366&lt;DATE(2021,1,1)),E366&gt;DATE(2021,1,31)),0)))))),0),"")</f>
        <v/>
      </c>
      <c r="AB366" s="50" t="str">
        <f>IFERROR(MAX(IF(OR(O366="",P366="",Q366="",R366="",S366="",T366="",U366=""),"",IF(AND(MONTH(E366)=2,MONTH(F366)=2),(NETWORKDAYS(E366,F366,Lister!$D$7:$D$13)-U366)*N366/NETWORKDAYS(Lister!$D$25,Lister!$E$25,Lister!$D$7:$D$13),IF(AND(E366&lt;DATE(2021,2,1),MONTH(F366)=2),(NETWORKDAYS(Lister!$D$25,F366,Lister!$D$7:$D$13)-U366)*N366/NETWORKDAYS(Lister!$D$25,Lister!$E$25,Lister!$D$7:$D$13),IF(AND(E366&lt;DATE(2021,2,1),F366&lt;DATE(2021,2,1)),0)))),0),"")</f>
        <v/>
      </c>
      <c r="AC366" s="52" t="str">
        <f t="shared" si="28"/>
        <v/>
      </c>
    </row>
    <row r="367" spans="1:29" x14ac:dyDescent="0.35">
      <c r="A367" s="11" t="str">
        <f t="shared" si="29"/>
        <v/>
      </c>
      <c r="B367" s="33"/>
      <c r="C367" s="17"/>
      <c r="D367" s="18"/>
      <c r="E367" s="12"/>
      <c r="F367" s="12"/>
      <c r="G367" s="42" t="str">
        <f>IF(OR(E367="",F367=""),"",NETWORKDAYS(E367,F367,Lister!$D$7:$D$13))</f>
        <v/>
      </c>
      <c r="H367" s="14"/>
      <c r="I367" s="25" t="str">
        <f t="shared" si="25"/>
        <v/>
      </c>
      <c r="J367" s="47"/>
      <c r="K367" s="48"/>
      <c r="L367" s="15"/>
      <c r="M367" s="51" t="str">
        <f t="shared" si="26"/>
        <v/>
      </c>
      <c r="N367" s="49" t="str">
        <f t="shared" si="27"/>
        <v/>
      </c>
      <c r="O367" s="15"/>
      <c r="P367" s="15"/>
      <c r="Q367" s="15"/>
      <c r="R367" s="15"/>
      <c r="S367" s="15"/>
      <c r="T367" s="15"/>
      <c r="U367" s="15"/>
      <c r="V367" s="50" t="str">
        <f>IFERROR(MAX(IF(OR(O367="",P367="",Q367="",R367="",S367="",T367="",U367=""),"",IF(AND(MONTH(E367)=8,MONTH(F367)=8),(NETWORKDAYS(E367,F367,Lister!$D$7:$D$13)-O367)*N367/NETWORKDAYS(Lister!$D$19,Lister!$E$19,Lister!$D$7:$D$13),IF(AND(MONTH(E367)=8,F367&gt;DATE(2020,8,31)),(NETWORKDAYS(E367,Lister!$E$19,Lister!$D$7:$D$13)-O367)*N367/NETWORKDAYS(Lister!$D$19,Lister!$E$19,Lister!$D$7:$D$13),IF(E367&gt;DATE(2020,8,31),0)))),0),"")</f>
        <v/>
      </c>
      <c r="W367" s="50" t="str">
        <f>IFERROR(MAX(IF(OR(O367="",P367="",Q367="",R367="",S367="",T367="",U367=""),"",IF(AND(MONTH(E367)=9,MONTH(F367)=9),(NETWORKDAYS(E367,F367,Lister!$D$7:$D$13)-P367)*N367/NETWORKDAYS(Lister!$D$20,Lister!$E$20,Lister!$D$7:$D$13),IF(AND(MONTH(E367)=9,F367&gt;DATE(2020,9,30)),(NETWORKDAYS(E367,Lister!$E$20,Lister!$D$7:$D$13)-P367)*N367/NETWORKDAYS(Lister!$D$20,Lister!$E$20,Lister!$D$7:$D$13),IF(AND(E367&lt;DATE(2020,9,1),MONTH(F367)=9),(NETWORKDAYS(Lister!$D$20,F367,Lister!$D$7:$D$13)-P367)*N367/NETWORKDAYS(Lister!$D$20,Lister!$E$20,Lister!$D$7:$D$13),IF(AND(E367&lt;DATE(2020,9,1),F367&gt;DATE(2020,9,30)),(NETWORKDAYS(Lister!$D$20,Lister!$E$20,Lister!$D$7:$D$13)-P367)*N367/NETWORKDAYS(Lister!$D$20,Lister!$E$20,Lister!$D$7:$D$13),IF(OR(AND(E367&lt;DATE(2020,9,1),F367&lt;DATE(2020,9,1)),E367&gt;DATE(2020,9,30)),0)))))),0),"")</f>
        <v/>
      </c>
      <c r="X367" s="50" t="str">
        <f>IFERROR(MAX(IF(OR(O367="",P367="",Q367="",R367="",S367="",T367="",U367=""),"",IF(AND(MONTH(E367)=10,MONTH(F367)=10),(NETWORKDAYS(E367,F367,Lister!$D$7:$D$13)-Q367)*N367/NETWORKDAYS(Lister!$D$21,Lister!$E$21,Lister!$D$7:$D$13),IF(AND(MONTH(E367)=10,F367&gt;DATE(2020,10,31)),(NETWORKDAYS(E367,Lister!$E$21,Lister!$D$7:$D$13)-Q367)*N367/NETWORKDAYS(Lister!$D$21,Lister!$E$21,Lister!$D$7:$D$13),IF(AND(E367&lt;DATE(2020,10,1),MONTH(F367)=10),(NETWORKDAYS(Lister!$D$21,F367,Lister!$D$7:$D$13)-Q367)*N367/NETWORKDAYS(Lister!$D$21,Lister!$E$21,Lister!$D$7:$D$13),IF(AND(E367&lt;DATE(2020,31,1),F367&gt;DATE(2020,10,31)),(NETWORKDAYS(Lister!$D$21,Lister!$E$21,Lister!$D$7:$D$13)-Q367)*N367/NETWORKDAYS(Lister!$D$21,Lister!$E$21,Lister!$D$7:$D$13),IF(OR(AND(E367&lt;DATE(2020,10,1),F367&lt;DATE(2020,10,1)),E367&gt;DATE(2020,10,31)),0)))))),0),"")</f>
        <v/>
      </c>
      <c r="Y367" s="50" t="str">
        <f>IFERROR(MAX(IF(OR(O367="",P367="",Q367="",R367="",S367="",T367="",U367=""),"",IF(AND(MONTH(E367)=11,MONTH(F367)=11),(NETWORKDAYS(E367,F367,Lister!$D$7:$D$13)-R367)*N367/NETWORKDAYS(Lister!$D$22,Lister!$E$22,Lister!$D$7:$D$13),IF(AND(MONTH(E367)=11,F367&gt;DATE(2020,11,30)),(NETWORKDAYS(E367,Lister!$E$22,Lister!$D$7:$D$13)-R367)*N367/NETWORKDAYS(Lister!$D$22,Lister!$E$22,Lister!$D$7:$D$13),IF(AND(E367&lt;DATE(2020,11,1),MONTH(F367)=11),(NETWORKDAYS(Lister!$D$22,F367,Lister!$D$7:$D$13)-R367)*N367/NETWORKDAYS(Lister!$D$22,Lister!$E$22,Lister!$D$7:$D$13),IF(AND(E367&lt;DATE(2020,11,1),F367&gt;DATE(2020,11,30)),(NETWORKDAYS(Lister!$D$22,Lister!$E$22,Lister!$D$7:$D$13)-R367)*N367/NETWORKDAYS(Lister!$D$22,Lister!$E$22,Lister!$D$7:$D$13),IF(OR(AND(E367&lt;DATE(2020,11,1),F367&lt;DATE(2020,11,1)),E367&gt;DATE(2020,11,30)),0)))))),0),"")</f>
        <v/>
      </c>
      <c r="Z367" s="50" t="str">
        <f>IFERROR(MAX(IF(OR(O367="",P367="",Q367="",R367="",S367="",T367="",U367=""),"",IF(AND(MONTH(E367)=12,MONTH(F367)=12),(NETWORKDAYS(E367,F367,Lister!$D$7:$D$13)-S367)*N367/NETWORKDAYS(Lister!$D$23,Lister!$E$23,Lister!$D$7:$D$13),IF(AND(MONTH(E367)=12,F367&gt;DATE(2020,12,31)),(NETWORKDAYS(E367,Lister!$E$23,Lister!$D$7:$D$13)-S367)*N367/NETWORKDAYS(Lister!$D$23,Lister!$E$23,Lister!$D$7:$D$13),IF(AND(E367&lt;DATE(2020,12,1),MONTH(F367)=12),(NETWORKDAYS(Lister!$D$23,F367,Lister!$D$7:$D$13)-S367)*N367/NETWORKDAYS(Lister!$D$23,Lister!$E$23,Lister!$D$7:$D$13),IF(AND(E367&lt;DATE(2020,12,1),F367&gt;DATE(2020,12,31)),(NETWORKDAYS(Lister!$D$23,Lister!$E$23,Lister!$D$7:$D$13)-S367)*N367/NETWORKDAYS(Lister!$D$23,Lister!$E$23,Lister!$D$7:$D$13),IF(OR(AND(E367&lt;DATE(2020,12,1),F367&lt;DATE(2020,12,1)),E367&gt;DATE(2020,12,31)),0)))))),0),"")</f>
        <v/>
      </c>
      <c r="AA367" s="50" t="str">
        <f>IFERROR(MAX(IF(OR(O367="",P367="",Q367="",R367="",S367="",T367="",U367=""),"",IF(AND(MONTH(E367)=1,MONTH(F367)=1),(NETWORKDAYS(E367,F367,Lister!$D$7:$D$13)-T367)*N367/NETWORKDAYS(Lister!$D$24,Lister!$E$24,Lister!$D$7:$D$13),IF(AND(MONTH(E367)=1,F367&gt;DATE(2021,1,31)),(NETWORKDAYS(E367,Lister!$E$24,Lister!$D$7:$D$13)-T367)*N367/NETWORKDAYS(Lister!$D$24,Lister!$E$24,Lister!$D$7:$D$13),IF(AND(E367&lt;DATE(2021,1,1),MONTH(F367)=1),(NETWORKDAYS(Lister!$D$24,F367,Lister!$D$7:$D$13)-T367)*N367/NETWORKDAYS(Lister!$D$24,Lister!$E$24,Lister!$D$7:$D$13),IF(AND(E367&lt;DATE(2021,1,1),F367&gt;DATE(2021,1,31)),(NETWORKDAYS(Lister!$D$24,Lister!$E$24,Lister!$D$7:$D$13)-T367)*N367/NETWORKDAYS(Lister!$D$24,Lister!$E$24,Lister!$D$7:$D$13),IF(OR(AND(E367&lt;DATE(2021,1,1),F367&lt;DATE(2021,1,1)),E367&gt;DATE(2021,1,31)),0)))))),0),"")</f>
        <v/>
      </c>
      <c r="AB367" s="50" t="str">
        <f>IFERROR(MAX(IF(OR(O367="",P367="",Q367="",R367="",S367="",T367="",U367=""),"",IF(AND(MONTH(E367)=2,MONTH(F367)=2),(NETWORKDAYS(E367,F367,Lister!$D$7:$D$13)-U367)*N367/NETWORKDAYS(Lister!$D$25,Lister!$E$25,Lister!$D$7:$D$13),IF(AND(E367&lt;DATE(2021,2,1),MONTH(F367)=2),(NETWORKDAYS(Lister!$D$25,F367,Lister!$D$7:$D$13)-U367)*N367/NETWORKDAYS(Lister!$D$25,Lister!$E$25,Lister!$D$7:$D$13),IF(AND(E367&lt;DATE(2021,2,1),F367&lt;DATE(2021,2,1)),0)))),0),"")</f>
        <v/>
      </c>
      <c r="AC367" s="52" t="str">
        <f t="shared" si="28"/>
        <v/>
      </c>
    </row>
    <row r="368" spans="1:29" x14ac:dyDescent="0.35">
      <c r="A368" s="11" t="str">
        <f t="shared" si="29"/>
        <v/>
      </c>
      <c r="B368" s="33"/>
      <c r="C368" s="17"/>
      <c r="D368" s="18"/>
      <c r="E368" s="12"/>
      <c r="F368" s="12"/>
      <c r="G368" s="42" t="str">
        <f>IF(OR(E368="",F368=""),"",NETWORKDAYS(E368,F368,Lister!$D$7:$D$13))</f>
        <v/>
      </c>
      <c r="H368" s="14"/>
      <c r="I368" s="25" t="str">
        <f t="shared" si="25"/>
        <v/>
      </c>
      <c r="J368" s="47"/>
      <c r="K368" s="48"/>
      <c r="L368" s="15"/>
      <c r="M368" s="51" t="str">
        <f t="shared" si="26"/>
        <v/>
      </c>
      <c r="N368" s="49" t="str">
        <f t="shared" si="27"/>
        <v/>
      </c>
      <c r="O368" s="15"/>
      <c r="P368" s="15"/>
      <c r="Q368" s="15"/>
      <c r="R368" s="15"/>
      <c r="S368" s="15"/>
      <c r="T368" s="15"/>
      <c r="U368" s="15"/>
      <c r="V368" s="50" t="str">
        <f>IFERROR(MAX(IF(OR(O368="",P368="",Q368="",R368="",S368="",T368="",U368=""),"",IF(AND(MONTH(E368)=8,MONTH(F368)=8),(NETWORKDAYS(E368,F368,Lister!$D$7:$D$13)-O368)*N368/NETWORKDAYS(Lister!$D$19,Lister!$E$19,Lister!$D$7:$D$13),IF(AND(MONTH(E368)=8,F368&gt;DATE(2020,8,31)),(NETWORKDAYS(E368,Lister!$E$19,Lister!$D$7:$D$13)-O368)*N368/NETWORKDAYS(Lister!$D$19,Lister!$E$19,Lister!$D$7:$D$13),IF(E368&gt;DATE(2020,8,31),0)))),0),"")</f>
        <v/>
      </c>
      <c r="W368" s="50" t="str">
        <f>IFERROR(MAX(IF(OR(O368="",P368="",Q368="",R368="",S368="",T368="",U368=""),"",IF(AND(MONTH(E368)=9,MONTH(F368)=9),(NETWORKDAYS(E368,F368,Lister!$D$7:$D$13)-P368)*N368/NETWORKDAYS(Lister!$D$20,Lister!$E$20,Lister!$D$7:$D$13),IF(AND(MONTH(E368)=9,F368&gt;DATE(2020,9,30)),(NETWORKDAYS(E368,Lister!$E$20,Lister!$D$7:$D$13)-P368)*N368/NETWORKDAYS(Lister!$D$20,Lister!$E$20,Lister!$D$7:$D$13),IF(AND(E368&lt;DATE(2020,9,1),MONTH(F368)=9),(NETWORKDAYS(Lister!$D$20,F368,Lister!$D$7:$D$13)-P368)*N368/NETWORKDAYS(Lister!$D$20,Lister!$E$20,Lister!$D$7:$D$13),IF(AND(E368&lt;DATE(2020,9,1),F368&gt;DATE(2020,9,30)),(NETWORKDAYS(Lister!$D$20,Lister!$E$20,Lister!$D$7:$D$13)-P368)*N368/NETWORKDAYS(Lister!$D$20,Lister!$E$20,Lister!$D$7:$D$13),IF(OR(AND(E368&lt;DATE(2020,9,1),F368&lt;DATE(2020,9,1)),E368&gt;DATE(2020,9,30)),0)))))),0),"")</f>
        <v/>
      </c>
      <c r="X368" s="50" t="str">
        <f>IFERROR(MAX(IF(OR(O368="",P368="",Q368="",R368="",S368="",T368="",U368=""),"",IF(AND(MONTH(E368)=10,MONTH(F368)=10),(NETWORKDAYS(E368,F368,Lister!$D$7:$D$13)-Q368)*N368/NETWORKDAYS(Lister!$D$21,Lister!$E$21,Lister!$D$7:$D$13),IF(AND(MONTH(E368)=10,F368&gt;DATE(2020,10,31)),(NETWORKDAYS(E368,Lister!$E$21,Lister!$D$7:$D$13)-Q368)*N368/NETWORKDAYS(Lister!$D$21,Lister!$E$21,Lister!$D$7:$D$13),IF(AND(E368&lt;DATE(2020,10,1),MONTH(F368)=10),(NETWORKDAYS(Lister!$D$21,F368,Lister!$D$7:$D$13)-Q368)*N368/NETWORKDAYS(Lister!$D$21,Lister!$E$21,Lister!$D$7:$D$13),IF(AND(E368&lt;DATE(2020,31,1),F368&gt;DATE(2020,10,31)),(NETWORKDAYS(Lister!$D$21,Lister!$E$21,Lister!$D$7:$D$13)-Q368)*N368/NETWORKDAYS(Lister!$D$21,Lister!$E$21,Lister!$D$7:$D$13),IF(OR(AND(E368&lt;DATE(2020,10,1),F368&lt;DATE(2020,10,1)),E368&gt;DATE(2020,10,31)),0)))))),0),"")</f>
        <v/>
      </c>
      <c r="Y368" s="50" t="str">
        <f>IFERROR(MAX(IF(OR(O368="",P368="",Q368="",R368="",S368="",T368="",U368=""),"",IF(AND(MONTH(E368)=11,MONTH(F368)=11),(NETWORKDAYS(E368,F368,Lister!$D$7:$D$13)-R368)*N368/NETWORKDAYS(Lister!$D$22,Lister!$E$22,Lister!$D$7:$D$13),IF(AND(MONTH(E368)=11,F368&gt;DATE(2020,11,30)),(NETWORKDAYS(E368,Lister!$E$22,Lister!$D$7:$D$13)-R368)*N368/NETWORKDAYS(Lister!$D$22,Lister!$E$22,Lister!$D$7:$D$13),IF(AND(E368&lt;DATE(2020,11,1),MONTH(F368)=11),(NETWORKDAYS(Lister!$D$22,F368,Lister!$D$7:$D$13)-R368)*N368/NETWORKDAYS(Lister!$D$22,Lister!$E$22,Lister!$D$7:$D$13),IF(AND(E368&lt;DATE(2020,11,1),F368&gt;DATE(2020,11,30)),(NETWORKDAYS(Lister!$D$22,Lister!$E$22,Lister!$D$7:$D$13)-R368)*N368/NETWORKDAYS(Lister!$D$22,Lister!$E$22,Lister!$D$7:$D$13),IF(OR(AND(E368&lt;DATE(2020,11,1),F368&lt;DATE(2020,11,1)),E368&gt;DATE(2020,11,30)),0)))))),0),"")</f>
        <v/>
      </c>
      <c r="Z368" s="50" t="str">
        <f>IFERROR(MAX(IF(OR(O368="",P368="",Q368="",R368="",S368="",T368="",U368=""),"",IF(AND(MONTH(E368)=12,MONTH(F368)=12),(NETWORKDAYS(E368,F368,Lister!$D$7:$D$13)-S368)*N368/NETWORKDAYS(Lister!$D$23,Lister!$E$23,Lister!$D$7:$D$13),IF(AND(MONTH(E368)=12,F368&gt;DATE(2020,12,31)),(NETWORKDAYS(E368,Lister!$E$23,Lister!$D$7:$D$13)-S368)*N368/NETWORKDAYS(Lister!$D$23,Lister!$E$23,Lister!$D$7:$D$13),IF(AND(E368&lt;DATE(2020,12,1),MONTH(F368)=12),(NETWORKDAYS(Lister!$D$23,F368,Lister!$D$7:$D$13)-S368)*N368/NETWORKDAYS(Lister!$D$23,Lister!$E$23,Lister!$D$7:$D$13),IF(AND(E368&lt;DATE(2020,12,1),F368&gt;DATE(2020,12,31)),(NETWORKDAYS(Lister!$D$23,Lister!$E$23,Lister!$D$7:$D$13)-S368)*N368/NETWORKDAYS(Lister!$D$23,Lister!$E$23,Lister!$D$7:$D$13),IF(OR(AND(E368&lt;DATE(2020,12,1),F368&lt;DATE(2020,12,1)),E368&gt;DATE(2020,12,31)),0)))))),0),"")</f>
        <v/>
      </c>
      <c r="AA368" s="50" t="str">
        <f>IFERROR(MAX(IF(OR(O368="",P368="",Q368="",R368="",S368="",T368="",U368=""),"",IF(AND(MONTH(E368)=1,MONTH(F368)=1),(NETWORKDAYS(E368,F368,Lister!$D$7:$D$13)-T368)*N368/NETWORKDAYS(Lister!$D$24,Lister!$E$24,Lister!$D$7:$D$13),IF(AND(MONTH(E368)=1,F368&gt;DATE(2021,1,31)),(NETWORKDAYS(E368,Lister!$E$24,Lister!$D$7:$D$13)-T368)*N368/NETWORKDAYS(Lister!$D$24,Lister!$E$24,Lister!$D$7:$D$13),IF(AND(E368&lt;DATE(2021,1,1),MONTH(F368)=1),(NETWORKDAYS(Lister!$D$24,F368,Lister!$D$7:$D$13)-T368)*N368/NETWORKDAYS(Lister!$D$24,Lister!$E$24,Lister!$D$7:$D$13),IF(AND(E368&lt;DATE(2021,1,1),F368&gt;DATE(2021,1,31)),(NETWORKDAYS(Lister!$D$24,Lister!$E$24,Lister!$D$7:$D$13)-T368)*N368/NETWORKDAYS(Lister!$D$24,Lister!$E$24,Lister!$D$7:$D$13),IF(OR(AND(E368&lt;DATE(2021,1,1),F368&lt;DATE(2021,1,1)),E368&gt;DATE(2021,1,31)),0)))))),0),"")</f>
        <v/>
      </c>
      <c r="AB368" s="50" t="str">
        <f>IFERROR(MAX(IF(OR(O368="",P368="",Q368="",R368="",S368="",T368="",U368=""),"",IF(AND(MONTH(E368)=2,MONTH(F368)=2),(NETWORKDAYS(E368,F368,Lister!$D$7:$D$13)-U368)*N368/NETWORKDAYS(Lister!$D$25,Lister!$E$25,Lister!$D$7:$D$13),IF(AND(E368&lt;DATE(2021,2,1),MONTH(F368)=2),(NETWORKDAYS(Lister!$D$25,F368,Lister!$D$7:$D$13)-U368)*N368/NETWORKDAYS(Lister!$D$25,Lister!$E$25,Lister!$D$7:$D$13),IF(AND(E368&lt;DATE(2021,2,1),F368&lt;DATE(2021,2,1)),0)))),0),"")</f>
        <v/>
      </c>
      <c r="AC368" s="52" t="str">
        <f t="shared" si="28"/>
        <v/>
      </c>
    </row>
    <row r="369" spans="1:29" x14ac:dyDescent="0.35">
      <c r="A369" s="11" t="str">
        <f t="shared" si="29"/>
        <v/>
      </c>
      <c r="B369" s="33"/>
      <c r="C369" s="17"/>
      <c r="D369" s="18"/>
      <c r="E369" s="12"/>
      <c r="F369" s="12"/>
      <c r="G369" s="42" t="str">
        <f>IF(OR(E369="",F369=""),"",NETWORKDAYS(E369,F369,Lister!$D$7:$D$13))</f>
        <v/>
      </c>
      <c r="H369" s="14"/>
      <c r="I369" s="25" t="str">
        <f t="shared" si="25"/>
        <v/>
      </c>
      <c r="J369" s="47"/>
      <c r="K369" s="48"/>
      <c r="L369" s="15"/>
      <c r="M369" s="51" t="str">
        <f t="shared" si="26"/>
        <v/>
      </c>
      <c r="N369" s="49" t="str">
        <f t="shared" si="27"/>
        <v/>
      </c>
      <c r="O369" s="15"/>
      <c r="P369" s="15"/>
      <c r="Q369" s="15"/>
      <c r="R369" s="15"/>
      <c r="S369" s="15"/>
      <c r="T369" s="15"/>
      <c r="U369" s="15"/>
      <c r="V369" s="50" t="str">
        <f>IFERROR(MAX(IF(OR(O369="",P369="",Q369="",R369="",S369="",T369="",U369=""),"",IF(AND(MONTH(E369)=8,MONTH(F369)=8),(NETWORKDAYS(E369,F369,Lister!$D$7:$D$13)-O369)*N369/NETWORKDAYS(Lister!$D$19,Lister!$E$19,Lister!$D$7:$D$13),IF(AND(MONTH(E369)=8,F369&gt;DATE(2020,8,31)),(NETWORKDAYS(E369,Lister!$E$19,Lister!$D$7:$D$13)-O369)*N369/NETWORKDAYS(Lister!$D$19,Lister!$E$19,Lister!$D$7:$D$13),IF(E369&gt;DATE(2020,8,31),0)))),0),"")</f>
        <v/>
      </c>
      <c r="W369" s="50" t="str">
        <f>IFERROR(MAX(IF(OR(O369="",P369="",Q369="",R369="",S369="",T369="",U369=""),"",IF(AND(MONTH(E369)=9,MONTH(F369)=9),(NETWORKDAYS(E369,F369,Lister!$D$7:$D$13)-P369)*N369/NETWORKDAYS(Lister!$D$20,Lister!$E$20,Lister!$D$7:$D$13),IF(AND(MONTH(E369)=9,F369&gt;DATE(2020,9,30)),(NETWORKDAYS(E369,Lister!$E$20,Lister!$D$7:$D$13)-P369)*N369/NETWORKDAYS(Lister!$D$20,Lister!$E$20,Lister!$D$7:$D$13),IF(AND(E369&lt;DATE(2020,9,1),MONTH(F369)=9),(NETWORKDAYS(Lister!$D$20,F369,Lister!$D$7:$D$13)-P369)*N369/NETWORKDAYS(Lister!$D$20,Lister!$E$20,Lister!$D$7:$D$13),IF(AND(E369&lt;DATE(2020,9,1),F369&gt;DATE(2020,9,30)),(NETWORKDAYS(Lister!$D$20,Lister!$E$20,Lister!$D$7:$D$13)-P369)*N369/NETWORKDAYS(Lister!$D$20,Lister!$E$20,Lister!$D$7:$D$13),IF(OR(AND(E369&lt;DATE(2020,9,1),F369&lt;DATE(2020,9,1)),E369&gt;DATE(2020,9,30)),0)))))),0),"")</f>
        <v/>
      </c>
      <c r="X369" s="50" t="str">
        <f>IFERROR(MAX(IF(OR(O369="",P369="",Q369="",R369="",S369="",T369="",U369=""),"",IF(AND(MONTH(E369)=10,MONTH(F369)=10),(NETWORKDAYS(E369,F369,Lister!$D$7:$D$13)-Q369)*N369/NETWORKDAYS(Lister!$D$21,Lister!$E$21,Lister!$D$7:$D$13),IF(AND(MONTH(E369)=10,F369&gt;DATE(2020,10,31)),(NETWORKDAYS(E369,Lister!$E$21,Lister!$D$7:$D$13)-Q369)*N369/NETWORKDAYS(Lister!$D$21,Lister!$E$21,Lister!$D$7:$D$13),IF(AND(E369&lt;DATE(2020,10,1),MONTH(F369)=10),(NETWORKDAYS(Lister!$D$21,F369,Lister!$D$7:$D$13)-Q369)*N369/NETWORKDAYS(Lister!$D$21,Lister!$E$21,Lister!$D$7:$D$13),IF(AND(E369&lt;DATE(2020,31,1),F369&gt;DATE(2020,10,31)),(NETWORKDAYS(Lister!$D$21,Lister!$E$21,Lister!$D$7:$D$13)-Q369)*N369/NETWORKDAYS(Lister!$D$21,Lister!$E$21,Lister!$D$7:$D$13),IF(OR(AND(E369&lt;DATE(2020,10,1),F369&lt;DATE(2020,10,1)),E369&gt;DATE(2020,10,31)),0)))))),0),"")</f>
        <v/>
      </c>
      <c r="Y369" s="50" t="str">
        <f>IFERROR(MAX(IF(OR(O369="",P369="",Q369="",R369="",S369="",T369="",U369=""),"",IF(AND(MONTH(E369)=11,MONTH(F369)=11),(NETWORKDAYS(E369,F369,Lister!$D$7:$D$13)-R369)*N369/NETWORKDAYS(Lister!$D$22,Lister!$E$22,Lister!$D$7:$D$13),IF(AND(MONTH(E369)=11,F369&gt;DATE(2020,11,30)),(NETWORKDAYS(E369,Lister!$E$22,Lister!$D$7:$D$13)-R369)*N369/NETWORKDAYS(Lister!$D$22,Lister!$E$22,Lister!$D$7:$D$13),IF(AND(E369&lt;DATE(2020,11,1),MONTH(F369)=11),(NETWORKDAYS(Lister!$D$22,F369,Lister!$D$7:$D$13)-R369)*N369/NETWORKDAYS(Lister!$D$22,Lister!$E$22,Lister!$D$7:$D$13),IF(AND(E369&lt;DATE(2020,11,1),F369&gt;DATE(2020,11,30)),(NETWORKDAYS(Lister!$D$22,Lister!$E$22,Lister!$D$7:$D$13)-R369)*N369/NETWORKDAYS(Lister!$D$22,Lister!$E$22,Lister!$D$7:$D$13),IF(OR(AND(E369&lt;DATE(2020,11,1),F369&lt;DATE(2020,11,1)),E369&gt;DATE(2020,11,30)),0)))))),0),"")</f>
        <v/>
      </c>
      <c r="Z369" s="50" t="str">
        <f>IFERROR(MAX(IF(OR(O369="",P369="",Q369="",R369="",S369="",T369="",U369=""),"",IF(AND(MONTH(E369)=12,MONTH(F369)=12),(NETWORKDAYS(E369,F369,Lister!$D$7:$D$13)-S369)*N369/NETWORKDAYS(Lister!$D$23,Lister!$E$23,Lister!$D$7:$D$13),IF(AND(MONTH(E369)=12,F369&gt;DATE(2020,12,31)),(NETWORKDAYS(E369,Lister!$E$23,Lister!$D$7:$D$13)-S369)*N369/NETWORKDAYS(Lister!$D$23,Lister!$E$23,Lister!$D$7:$D$13),IF(AND(E369&lt;DATE(2020,12,1),MONTH(F369)=12),(NETWORKDAYS(Lister!$D$23,F369,Lister!$D$7:$D$13)-S369)*N369/NETWORKDAYS(Lister!$D$23,Lister!$E$23,Lister!$D$7:$D$13),IF(AND(E369&lt;DATE(2020,12,1),F369&gt;DATE(2020,12,31)),(NETWORKDAYS(Lister!$D$23,Lister!$E$23,Lister!$D$7:$D$13)-S369)*N369/NETWORKDAYS(Lister!$D$23,Lister!$E$23,Lister!$D$7:$D$13),IF(OR(AND(E369&lt;DATE(2020,12,1),F369&lt;DATE(2020,12,1)),E369&gt;DATE(2020,12,31)),0)))))),0),"")</f>
        <v/>
      </c>
      <c r="AA369" s="50" t="str">
        <f>IFERROR(MAX(IF(OR(O369="",P369="",Q369="",R369="",S369="",T369="",U369=""),"",IF(AND(MONTH(E369)=1,MONTH(F369)=1),(NETWORKDAYS(E369,F369,Lister!$D$7:$D$13)-T369)*N369/NETWORKDAYS(Lister!$D$24,Lister!$E$24,Lister!$D$7:$D$13),IF(AND(MONTH(E369)=1,F369&gt;DATE(2021,1,31)),(NETWORKDAYS(E369,Lister!$E$24,Lister!$D$7:$D$13)-T369)*N369/NETWORKDAYS(Lister!$D$24,Lister!$E$24,Lister!$D$7:$D$13),IF(AND(E369&lt;DATE(2021,1,1),MONTH(F369)=1),(NETWORKDAYS(Lister!$D$24,F369,Lister!$D$7:$D$13)-T369)*N369/NETWORKDAYS(Lister!$D$24,Lister!$E$24,Lister!$D$7:$D$13),IF(AND(E369&lt;DATE(2021,1,1),F369&gt;DATE(2021,1,31)),(NETWORKDAYS(Lister!$D$24,Lister!$E$24,Lister!$D$7:$D$13)-T369)*N369/NETWORKDAYS(Lister!$D$24,Lister!$E$24,Lister!$D$7:$D$13),IF(OR(AND(E369&lt;DATE(2021,1,1),F369&lt;DATE(2021,1,1)),E369&gt;DATE(2021,1,31)),0)))))),0),"")</f>
        <v/>
      </c>
      <c r="AB369" s="50" t="str">
        <f>IFERROR(MAX(IF(OR(O369="",P369="",Q369="",R369="",S369="",T369="",U369=""),"",IF(AND(MONTH(E369)=2,MONTH(F369)=2),(NETWORKDAYS(E369,F369,Lister!$D$7:$D$13)-U369)*N369/NETWORKDAYS(Lister!$D$25,Lister!$E$25,Lister!$D$7:$D$13),IF(AND(E369&lt;DATE(2021,2,1),MONTH(F369)=2),(NETWORKDAYS(Lister!$D$25,F369,Lister!$D$7:$D$13)-U369)*N369/NETWORKDAYS(Lister!$D$25,Lister!$E$25,Lister!$D$7:$D$13),IF(AND(E369&lt;DATE(2021,2,1),F369&lt;DATE(2021,2,1)),0)))),0),"")</f>
        <v/>
      </c>
      <c r="AC369" s="52" t="str">
        <f t="shared" si="28"/>
        <v/>
      </c>
    </row>
    <row r="370" spans="1:29" x14ac:dyDescent="0.35">
      <c r="A370" s="11" t="str">
        <f t="shared" si="29"/>
        <v/>
      </c>
      <c r="B370" s="33"/>
      <c r="C370" s="17"/>
      <c r="D370" s="18"/>
      <c r="E370" s="12"/>
      <c r="F370" s="12"/>
      <c r="G370" s="42" t="str">
        <f>IF(OR(E370="",F370=""),"",NETWORKDAYS(E370,F370,Lister!$D$7:$D$13))</f>
        <v/>
      </c>
      <c r="H370" s="14"/>
      <c r="I370" s="25" t="str">
        <f t="shared" si="25"/>
        <v/>
      </c>
      <c r="J370" s="47"/>
      <c r="K370" s="48"/>
      <c r="L370" s="15"/>
      <c r="M370" s="51" t="str">
        <f t="shared" si="26"/>
        <v/>
      </c>
      <c r="N370" s="49" t="str">
        <f t="shared" si="27"/>
        <v/>
      </c>
      <c r="O370" s="15"/>
      <c r="P370" s="15"/>
      <c r="Q370" s="15"/>
      <c r="R370" s="15"/>
      <c r="S370" s="15"/>
      <c r="T370" s="15"/>
      <c r="U370" s="15"/>
      <c r="V370" s="50" t="str">
        <f>IFERROR(MAX(IF(OR(O370="",P370="",Q370="",R370="",S370="",T370="",U370=""),"",IF(AND(MONTH(E370)=8,MONTH(F370)=8),(NETWORKDAYS(E370,F370,Lister!$D$7:$D$13)-O370)*N370/NETWORKDAYS(Lister!$D$19,Lister!$E$19,Lister!$D$7:$D$13),IF(AND(MONTH(E370)=8,F370&gt;DATE(2020,8,31)),(NETWORKDAYS(E370,Lister!$E$19,Lister!$D$7:$D$13)-O370)*N370/NETWORKDAYS(Lister!$D$19,Lister!$E$19,Lister!$D$7:$D$13),IF(E370&gt;DATE(2020,8,31),0)))),0),"")</f>
        <v/>
      </c>
      <c r="W370" s="50" t="str">
        <f>IFERROR(MAX(IF(OR(O370="",P370="",Q370="",R370="",S370="",T370="",U370=""),"",IF(AND(MONTH(E370)=9,MONTH(F370)=9),(NETWORKDAYS(E370,F370,Lister!$D$7:$D$13)-P370)*N370/NETWORKDAYS(Lister!$D$20,Lister!$E$20,Lister!$D$7:$D$13),IF(AND(MONTH(E370)=9,F370&gt;DATE(2020,9,30)),(NETWORKDAYS(E370,Lister!$E$20,Lister!$D$7:$D$13)-P370)*N370/NETWORKDAYS(Lister!$D$20,Lister!$E$20,Lister!$D$7:$D$13),IF(AND(E370&lt;DATE(2020,9,1),MONTH(F370)=9),(NETWORKDAYS(Lister!$D$20,F370,Lister!$D$7:$D$13)-P370)*N370/NETWORKDAYS(Lister!$D$20,Lister!$E$20,Lister!$D$7:$D$13),IF(AND(E370&lt;DATE(2020,9,1),F370&gt;DATE(2020,9,30)),(NETWORKDAYS(Lister!$D$20,Lister!$E$20,Lister!$D$7:$D$13)-P370)*N370/NETWORKDAYS(Lister!$D$20,Lister!$E$20,Lister!$D$7:$D$13),IF(OR(AND(E370&lt;DATE(2020,9,1),F370&lt;DATE(2020,9,1)),E370&gt;DATE(2020,9,30)),0)))))),0),"")</f>
        <v/>
      </c>
      <c r="X370" s="50" t="str">
        <f>IFERROR(MAX(IF(OR(O370="",P370="",Q370="",R370="",S370="",T370="",U370=""),"",IF(AND(MONTH(E370)=10,MONTH(F370)=10),(NETWORKDAYS(E370,F370,Lister!$D$7:$D$13)-Q370)*N370/NETWORKDAYS(Lister!$D$21,Lister!$E$21,Lister!$D$7:$D$13),IF(AND(MONTH(E370)=10,F370&gt;DATE(2020,10,31)),(NETWORKDAYS(E370,Lister!$E$21,Lister!$D$7:$D$13)-Q370)*N370/NETWORKDAYS(Lister!$D$21,Lister!$E$21,Lister!$D$7:$D$13),IF(AND(E370&lt;DATE(2020,10,1),MONTH(F370)=10),(NETWORKDAYS(Lister!$D$21,F370,Lister!$D$7:$D$13)-Q370)*N370/NETWORKDAYS(Lister!$D$21,Lister!$E$21,Lister!$D$7:$D$13),IF(AND(E370&lt;DATE(2020,31,1),F370&gt;DATE(2020,10,31)),(NETWORKDAYS(Lister!$D$21,Lister!$E$21,Lister!$D$7:$D$13)-Q370)*N370/NETWORKDAYS(Lister!$D$21,Lister!$E$21,Lister!$D$7:$D$13),IF(OR(AND(E370&lt;DATE(2020,10,1),F370&lt;DATE(2020,10,1)),E370&gt;DATE(2020,10,31)),0)))))),0),"")</f>
        <v/>
      </c>
      <c r="Y370" s="50" t="str">
        <f>IFERROR(MAX(IF(OR(O370="",P370="",Q370="",R370="",S370="",T370="",U370=""),"",IF(AND(MONTH(E370)=11,MONTH(F370)=11),(NETWORKDAYS(E370,F370,Lister!$D$7:$D$13)-R370)*N370/NETWORKDAYS(Lister!$D$22,Lister!$E$22,Lister!$D$7:$D$13),IF(AND(MONTH(E370)=11,F370&gt;DATE(2020,11,30)),(NETWORKDAYS(E370,Lister!$E$22,Lister!$D$7:$D$13)-R370)*N370/NETWORKDAYS(Lister!$D$22,Lister!$E$22,Lister!$D$7:$D$13),IF(AND(E370&lt;DATE(2020,11,1),MONTH(F370)=11),(NETWORKDAYS(Lister!$D$22,F370,Lister!$D$7:$D$13)-R370)*N370/NETWORKDAYS(Lister!$D$22,Lister!$E$22,Lister!$D$7:$D$13),IF(AND(E370&lt;DATE(2020,11,1),F370&gt;DATE(2020,11,30)),(NETWORKDAYS(Lister!$D$22,Lister!$E$22,Lister!$D$7:$D$13)-R370)*N370/NETWORKDAYS(Lister!$D$22,Lister!$E$22,Lister!$D$7:$D$13),IF(OR(AND(E370&lt;DATE(2020,11,1),F370&lt;DATE(2020,11,1)),E370&gt;DATE(2020,11,30)),0)))))),0),"")</f>
        <v/>
      </c>
      <c r="Z370" s="50" t="str">
        <f>IFERROR(MAX(IF(OR(O370="",P370="",Q370="",R370="",S370="",T370="",U370=""),"",IF(AND(MONTH(E370)=12,MONTH(F370)=12),(NETWORKDAYS(E370,F370,Lister!$D$7:$D$13)-S370)*N370/NETWORKDAYS(Lister!$D$23,Lister!$E$23,Lister!$D$7:$D$13),IF(AND(MONTH(E370)=12,F370&gt;DATE(2020,12,31)),(NETWORKDAYS(E370,Lister!$E$23,Lister!$D$7:$D$13)-S370)*N370/NETWORKDAYS(Lister!$D$23,Lister!$E$23,Lister!$D$7:$D$13),IF(AND(E370&lt;DATE(2020,12,1),MONTH(F370)=12),(NETWORKDAYS(Lister!$D$23,F370,Lister!$D$7:$D$13)-S370)*N370/NETWORKDAYS(Lister!$D$23,Lister!$E$23,Lister!$D$7:$D$13),IF(AND(E370&lt;DATE(2020,12,1),F370&gt;DATE(2020,12,31)),(NETWORKDAYS(Lister!$D$23,Lister!$E$23,Lister!$D$7:$D$13)-S370)*N370/NETWORKDAYS(Lister!$D$23,Lister!$E$23,Lister!$D$7:$D$13),IF(OR(AND(E370&lt;DATE(2020,12,1),F370&lt;DATE(2020,12,1)),E370&gt;DATE(2020,12,31)),0)))))),0),"")</f>
        <v/>
      </c>
      <c r="AA370" s="50" t="str">
        <f>IFERROR(MAX(IF(OR(O370="",P370="",Q370="",R370="",S370="",T370="",U370=""),"",IF(AND(MONTH(E370)=1,MONTH(F370)=1),(NETWORKDAYS(E370,F370,Lister!$D$7:$D$13)-T370)*N370/NETWORKDAYS(Lister!$D$24,Lister!$E$24,Lister!$D$7:$D$13),IF(AND(MONTH(E370)=1,F370&gt;DATE(2021,1,31)),(NETWORKDAYS(E370,Lister!$E$24,Lister!$D$7:$D$13)-T370)*N370/NETWORKDAYS(Lister!$D$24,Lister!$E$24,Lister!$D$7:$D$13),IF(AND(E370&lt;DATE(2021,1,1),MONTH(F370)=1),(NETWORKDAYS(Lister!$D$24,F370,Lister!$D$7:$D$13)-T370)*N370/NETWORKDAYS(Lister!$D$24,Lister!$E$24,Lister!$D$7:$D$13),IF(AND(E370&lt;DATE(2021,1,1),F370&gt;DATE(2021,1,31)),(NETWORKDAYS(Lister!$D$24,Lister!$E$24,Lister!$D$7:$D$13)-T370)*N370/NETWORKDAYS(Lister!$D$24,Lister!$E$24,Lister!$D$7:$D$13),IF(OR(AND(E370&lt;DATE(2021,1,1),F370&lt;DATE(2021,1,1)),E370&gt;DATE(2021,1,31)),0)))))),0),"")</f>
        <v/>
      </c>
      <c r="AB370" s="50" t="str">
        <f>IFERROR(MAX(IF(OR(O370="",P370="",Q370="",R370="",S370="",T370="",U370=""),"",IF(AND(MONTH(E370)=2,MONTH(F370)=2),(NETWORKDAYS(E370,F370,Lister!$D$7:$D$13)-U370)*N370/NETWORKDAYS(Lister!$D$25,Lister!$E$25,Lister!$D$7:$D$13),IF(AND(E370&lt;DATE(2021,2,1),MONTH(F370)=2),(NETWORKDAYS(Lister!$D$25,F370,Lister!$D$7:$D$13)-U370)*N370/NETWORKDAYS(Lister!$D$25,Lister!$E$25,Lister!$D$7:$D$13),IF(AND(E370&lt;DATE(2021,2,1),F370&lt;DATE(2021,2,1)),0)))),0),"")</f>
        <v/>
      </c>
      <c r="AC370" s="52" t="str">
        <f t="shared" si="28"/>
        <v/>
      </c>
    </row>
    <row r="371" spans="1:29" x14ac:dyDescent="0.35">
      <c r="A371" s="11" t="str">
        <f t="shared" si="29"/>
        <v/>
      </c>
      <c r="B371" s="33"/>
      <c r="C371" s="17"/>
      <c r="D371" s="18"/>
      <c r="E371" s="12"/>
      <c r="F371" s="12"/>
      <c r="G371" s="42" t="str">
        <f>IF(OR(E371="",F371=""),"",NETWORKDAYS(E371,F371,Lister!$D$7:$D$13))</f>
        <v/>
      </c>
      <c r="H371" s="14"/>
      <c r="I371" s="25" t="str">
        <f t="shared" si="25"/>
        <v/>
      </c>
      <c r="J371" s="47"/>
      <c r="K371" s="48"/>
      <c r="L371" s="15"/>
      <c r="M371" s="51" t="str">
        <f t="shared" si="26"/>
        <v/>
      </c>
      <c r="N371" s="49" t="str">
        <f t="shared" si="27"/>
        <v/>
      </c>
      <c r="O371" s="15"/>
      <c r="P371" s="15"/>
      <c r="Q371" s="15"/>
      <c r="R371" s="15"/>
      <c r="S371" s="15"/>
      <c r="T371" s="15"/>
      <c r="U371" s="15"/>
      <c r="V371" s="50" t="str">
        <f>IFERROR(MAX(IF(OR(O371="",P371="",Q371="",R371="",S371="",T371="",U371=""),"",IF(AND(MONTH(E371)=8,MONTH(F371)=8),(NETWORKDAYS(E371,F371,Lister!$D$7:$D$13)-O371)*N371/NETWORKDAYS(Lister!$D$19,Lister!$E$19,Lister!$D$7:$D$13),IF(AND(MONTH(E371)=8,F371&gt;DATE(2020,8,31)),(NETWORKDAYS(E371,Lister!$E$19,Lister!$D$7:$D$13)-O371)*N371/NETWORKDAYS(Lister!$D$19,Lister!$E$19,Lister!$D$7:$D$13),IF(E371&gt;DATE(2020,8,31),0)))),0),"")</f>
        <v/>
      </c>
      <c r="W371" s="50" t="str">
        <f>IFERROR(MAX(IF(OR(O371="",P371="",Q371="",R371="",S371="",T371="",U371=""),"",IF(AND(MONTH(E371)=9,MONTH(F371)=9),(NETWORKDAYS(E371,F371,Lister!$D$7:$D$13)-P371)*N371/NETWORKDAYS(Lister!$D$20,Lister!$E$20,Lister!$D$7:$D$13),IF(AND(MONTH(E371)=9,F371&gt;DATE(2020,9,30)),(NETWORKDAYS(E371,Lister!$E$20,Lister!$D$7:$D$13)-P371)*N371/NETWORKDAYS(Lister!$D$20,Lister!$E$20,Lister!$D$7:$D$13),IF(AND(E371&lt;DATE(2020,9,1),MONTH(F371)=9),(NETWORKDAYS(Lister!$D$20,F371,Lister!$D$7:$D$13)-P371)*N371/NETWORKDAYS(Lister!$D$20,Lister!$E$20,Lister!$D$7:$D$13),IF(AND(E371&lt;DATE(2020,9,1),F371&gt;DATE(2020,9,30)),(NETWORKDAYS(Lister!$D$20,Lister!$E$20,Lister!$D$7:$D$13)-P371)*N371/NETWORKDAYS(Lister!$D$20,Lister!$E$20,Lister!$D$7:$D$13),IF(OR(AND(E371&lt;DATE(2020,9,1),F371&lt;DATE(2020,9,1)),E371&gt;DATE(2020,9,30)),0)))))),0),"")</f>
        <v/>
      </c>
      <c r="X371" s="50" t="str">
        <f>IFERROR(MAX(IF(OR(O371="",P371="",Q371="",R371="",S371="",T371="",U371=""),"",IF(AND(MONTH(E371)=10,MONTH(F371)=10),(NETWORKDAYS(E371,F371,Lister!$D$7:$D$13)-Q371)*N371/NETWORKDAYS(Lister!$D$21,Lister!$E$21,Lister!$D$7:$D$13),IF(AND(MONTH(E371)=10,F371&gt;DATE(2020,10,31)),(NETWORKDAYS(E371,Lister!$E$21,Lister!$D$7:$D$13)-Q371)*N371/NETWORKDAYS(Lister!$D$21,Lister!$E$21,Lister!$D$7:$D$13),IF(AND(E371&lt;DATE(2020,10,1),MONTH(F371)=10),(NETWORKDAYS(Lister!$D$21,F371,Lister!$D$7:$D$13)-Q371)*N371/NETWORKDAYS(Lister!$D$21,Lister!$E$21,Lister!$D$7:$D$13),IF(AND(E371&lt;DATE(2020,31,1),F371&gt;DATE(2020,10,31)),(NETWORKDAYS(Lister!$D$21,Lister!$E$21,Lister!$D$7:$D$13)-Q371)*N371/NETWORKDAYS(Lister!$D$21,Lister!$E$21,Lister!$D$7:$D$13),IF(OR(AND(E371&lt;DATE(2020,10,1),F371&lt;DATE(2020,10,1)),E371&gt;DATE(2020,10,31)),0)))))),0),"")</f>
        <v/>
      </c>
      <c r="Y371" s="50" t="str">
        <f>IFERROR(MAX(IF(OR(O371="",P371="",Q371="",R371="",S371="",T371="",U371=""),"",IF(AND(MONTH(E371)=11,MONTH(F371)=11),(NETWORKDAYS(E371,F371,Lister!$D$7:$D$13)-R371)*N371/NETWORKDAYS(Lister!$D$22,Lister!$E$22,Lister!$D$7:$D$13),IF(AND(MONTH(E371)=11,F371&gt;DATE(2020,11,30)),(NETWORKDAYS(E371,Lister!$E$22,Lister!$D$7:$D$13)-R371)*N371/NETWORKDAYS(Lister!$D$22,Lister!$E$22,Lister!$D$7:$D$13),IF(AND(E371&lt;DATE(2020,11,1),MONTH(F371)=11),(NETWORKDAYS(Lister!$D$22,F371,Lister!$D$7:$D$13)-R371)*N371/NETWORKDAYS(Lister!$D$22,Lister!$E$22,Lister!$D$7:$D$13),IF(AND(E371&lt;DATE(2020,11,1),F371&gt;DATE(2020,11,30)),(NETWORKDAYS(Lister!$D$22,Lister!$E$22,Lister!$D$7:$D$13)-R371)*N371/NETWORKDAYS(Lister!$D$22,Lister!$E$22,Lister!$D$7:$D$13),IF(OR(AND(E371&lt;DATE(2020,11,1),F371&lt;DATE(2020,11,1)),E371&gt;DATE(2020,11,30)),0)))))),0),"")</f>
        <v/>
      </c>
      <c r="Z371" s="50" t="str">
        <f>IFERROR(MAX(IF(OR(O371="",P371="",Q371="",R371="",S371="",T371="",U371=""),"",IF(AND(MONTH(E371)=12,MONTH(F371)=12),(NETWORKDAYS(E371,F371,Lister!$D$7:$D$13)-S371)*N371/NETWORKDAYS(Lister!$D$23,Lister!$E$23,Lister!$D$7:$D$13),IF(AND(MONTH(E371)=12,F371&gt;DATE(2020,12,31)),(NETWORKDAYS(E371,Lister!$E$23,Lister!$D$7:$D$13)-S371)*N371/NETWORKDAYS(Lister!$D$23,Lister!$E$23,Lister!$D$7:$D$13),IF(AND(E371&lt;DATE(2020,12,1),MONTH(F371)=12),(NETWORKDAYS(Lister!$D$23,F371,Lister!$D$7:$D$13)-S371)*N371/NETWORKDAYS(Lister!$D$23,Lister!$E$23,Lister!$D$7:$D$13),IF(AND(E371&lt;DATE(2020,12,1),F371&gt;DATE(2020,12,31)),(NETWORKDAYS(Lister!$D$23,Lister!$E$23,Lister!$D$7:$D$13)-S371)*N371/NETWORKDAYS(Lister!$D$23,Lister!$E$23,Lister!$D$7:$D$13),IF(OR(AND(E371&lt;DATE(2020,12,1),F371&lt;DATE(2020,12,1)),E371&gt;DATE(2020,12,31)),0)))))),0),"")</f>
        <v/>
      </c>
      <c r="AA371" s="50" t="str">
        <f>IFERROR(MAX(IF(OR(O371="",P371="",Q371="",R371="",S371="",T371="",U371=""),"",IF(AND(MONTH(E371)=1,MONTH(F371)=1),(NETWORKDAYS(E371,F371,Lister!$D$7:$D$13)-T371)*N371/NETWORKDAYS(Lister!$D$24,Lister!$E$24,Lister!$D$7:$D$13),IF(AND(MONTH(E371)=1,F371&gt;DATE(2021,1,31)),(NETWORKDAYS(E371,Lister!$E$24,Lister!$D$7:$D$13)-T371)*N371/NETWORKDAYS(Lister!$D$24,Lister!$E$24,Lister!$D$7:$D$13),IF(AND(E371&lt;DATE(2021,1,1),MONTH(F371)=1),(NETWORKDAYS(Lister!$D$24,F371,Lister!$D$7:$D$13)-T371)*N371/NETWORKDAYS(Lister!$D$24,Lister!$E$24,Lister!$D$7:$D$13),IF(AND(E371&lt;DATE(2021,1,1),F371&gt;DATE(2021,1,31)),(NETWORKDAYS(Lister!$D$24,Lister!$E$24,Lister!$D$7:$D$13)-T371)*N371/NETWORKDAYS(Lister!$D$24,Lister!$E$24,Lister!$D$7:$D$13),IF(OR(AND(E371&lt;DATE(2021,1,1),F371&lt;DATE(2021,1,1)),E371&gt;DATE(2021,1,31)),0)))))),0),"")</f>
        <v/>
      </c>
      <c r="AB371" s="50" t="str">
        <f>IFERROR(MAX(IF(OR(O371="",P371="",Q371="",R371="",S371="",T371="",U371=""),"",IF(AND(MONTH(E371)=2,MONTH(F371)=2),(NETWORKDAYS(E371,F371,Lister!$D$7:$D$13)-U371)*N371/NETWORKDAYS(Lister!$D$25,Lister!$E$25,Lister!$D$7:$D$13),IF(AND(E371&lt;DATE(2021,2,1),MONTH(F371)=2),(NETWORKDAYS(Lister!$D$25,F371,Lister!$D$7:$D$13)-U371)*N371/NETWORKDAYS(Lister!$D$25,Lister!$E$25,Lister!$D$7:$D$13),IF(AND(E371&lt;DATE(2021,2,1),F371&lt;DATE(2021,2,1)),0)))),0),"")</f>
        <v/>
      </c>
      <c r="AC371" s="52" t="str">
        <f t="shared" si="28"/>
        <v/>
      </c>
    </row>
    <row r="372" spans="1:29" x14ac:dyDescent="0.35">
      <c r="A372" s="11" t="str">
        <f t="shared" si="29"/>
        <v/>
      </c>
      <c r="B372" s="33"/>
      <c r="C372" s="17"/>
      <c r="D372" s="18"/>
      <c r="E372" s="12"/>
      <c r="F372" s="12"/>
      <c r="G372" s="42" t="str">
        <f>IF(OR(E372="",F372=""),"",NETWORKDAYS(E372,F372,Lister!$D$7:$D$13))</f>
        <v/>
      </c>
      <c r="H372" s="14"/>
      <c r="I372" s="25" t="str">
        <f t="shared" si="25"/>
        <v/>
      </c>
      <c r="J372" s="47"/>
      <c r="K372" s="48"/>
      <c r="L372" s="15"/>
      <c r="M372" s="51" t="str">
        <f t="shared" si="26"/>
        <v/>
      </c>
      <c r="N372" s="49" t="str">
        <f t="shared" si="27"/>
        <v/>
      </c>
      <c r="O372" s="15"/>
      <c r="P372" s="15"/>
      <c r="Q372" s="15"/>
      <c r="R372" s="15"/>
      <c r="S372" s="15"/>
      <c r="T372" s="15"/>
      <c r="U372" s="15"/>
      <c r="V372" s="50" t="str">
        <f>IFERROR(MAX(IF(OR(O372="",P372="",Q372="",R372="",S372="",T372="",U372=""),"",IF(AND(MONTH(E372)=8,MONTH(F372)=8),(NETWORKDAYS(E372,F372,Lister!$D$7:$D$13)-O372)*N372/NETWORKDAYS(Lister!$D$19,Lister!$E$19,Lister!$D$7:$D$13),IF(AND(MONTH(E372)=8,F372&gt;DATE(2020,8,31)),(NETWORKDAYS(E372,Lister!$E$19,Lister!$D$7:$D$13)-O372)*N372/NETWORKDAYS(Lister!$D$19,Lister!$E$19,Lister!$D$7:$D$13),IF(E372&gt;DATE(2020,8,31),0)))),0),"")</f>
        <v/>
      </c>
      <c r="W372" s="50" t="str">
        <f>IFERROR(MAX(IF(OR(O372="",P372="",Q372="",R372="",S372="",T372="",U372=""),"",IF(AND(MONTH(E372)=9,MONTH(F372)=9),(NETWORKDAYS(E372,F372,Lister!$D$7:$D$13)-P372)*N372/NETWORKDAYS(Lister!$D$20,Lister!$E$20,Lister!$D$7:$D$13),IF(AND(MONTH(E372)=9,F372&gt;DATE(2020,9,30)),(NETWORKDAYS(E372,Lister!$E$20,Lister!$D$7:$D$13)-P372)*N372/NETWORKDAYS(Lister!$D$20,Lister!$E$20,Lister!$D$7:$D$13),IF(AND(E372&lt;DATE(2020,9,1),MONTH(F372)=9),(NETWORKDAYS(Lister!$D$20,F372,Lister!$D$7:$D$13)-P372)*N372/NETWORKDAYS(Lister!$D$20,Lister!$E$20,Lister!$D$7:$D$13),IF(AND(E372&lt;DATE(2020,9,1),F372&gt;DATE(2020,9,30)),(NETWORKDAYS(Lister!$D$20,Lister!$E$20,Lister!$D$7:$D$13)-P372)*N372/NETWORKDAYS(Lister!$D$20,Lister!$E$20,Lister!$D$7:$D$13),IF(OR(AND(E372&lt;DATE(2020,9,1),F372&lt;DATE(2020,9,1)),E372&gt;DATE(2020,9,30)),0)))))),0),"")</f>
        <v/>
      </c>
      <c r="X372" s="50" t="str">
        <f>IFERROR(MAX(IF(OR(O372="",P372="",Q372="",R372="",S372="",T372="",U372=""),"",IF(AND(MONTH(E372)=10,MONTH(F372)=10),(NETWORKDAYS(E372,F372,Lister!$D$7:$D$13)-Q372)*N372/NETWORKDAYS(Lister!$D$21,Lister!$E$21,Lister!$D$7:$D$13),IF(AND(MONTH(E372)=10,F372&gt;DATE(2020,10,31)),(NETWORKDAYS(E372,Lister!$E$21,Lister!$D$7:$D$13)-Q372)*N372/NETWORKDAYS(Lister!$D$21,Lister!$E$21,Lister!$D$7:$D$13),IF(AND(E372&lt;DATE(2020,10,1),MONTH(F372)=10),(NETWORKDAYS(Lister!$D$21,F372,Lister!$D$7:$D$13)-Q372)*N372/NETWORKDAYS(Lister!$D$21,Lister!$E$21,Lister!$D$7:$D$13),IF(AND(E372&lt;DATE(2020,31,1),F372&gt;DATE(2020,10,31)),(NETWORKDAYS(Lister!$D$21,Lister!$E$21,Lister!$D$7:$D$13)-Q372)*N372/NETWORKDAYS(Lister!$D$21,Lister!$E$21,Lister!$D$7:$D$13),IF(OR(AND(E372&lt;DATE(2020,10,1),F372&lt;DATE(2020,10,1)),E372&gt;DATE(2020,10,31)),0)))))),0),"")</f>
        <v/>
      </c>
      <c r="Y372" s="50" t="str">
        <f>IFERROR(MAX(IF(OR(O372="",P372="",Q372="",R372="",S372="",T372="",U372=""),"",IF(AND(MONTH(E372)=11,MONTH(F372)=11),(NETWORKDAYS(E372,F372,Lister!$D$7:$D$13)-R372)*N372/NETWORKDAYS(Lister!$D$22,Lister!$E$22,Lister!$D$7:$D$13),IF(AND(MONTH(E372)=11,F372&gt;DATE(2020,11,30)),(NETWORKDAYS(E372,Lister!$E$22,Lister!$D$7:$D$13)-R372)*N372/NETWORKDAYS(Lister!$D$22,Lister!$E$22,Lister!$D$7:$D$13),IF(AND(E372&lt;DATE(2020,11,1),MONTH(F372)=11),(NETWORKDAYS(Lister!$D$22,F372,Lister!$D$7:$D$13)-R372)*N372/NETWORKDAYS(Lister!$D$22,Lister!$E$22,Lister!$D$7:$D$13),IF(AND(E372&lt;DATE(2020,11,1),F372&gt;DATE(2020,11,30)),(NETWORKDAYS(Lister!$D$22,Lister!$E$22,Lister!$D$7:$D$13)-R372)*N372/NETWORKDAYS(Lister!$D$22,Lister!$E$22,Lister!$D$7:$D$13),IF(OR(AND(E372&lt;DATE(2020,11,1),F372&lt;DATE(2020,11,1)),E372&gt;DATE(2020,11,30)),0)))))),0),"")</f>
        <v/>
      </c>
      <c r="Z372" s="50" t="str">
        <f>IFERROR(MAX(IF(OR(O372="",P372="",Q372="",R372="",S372="",T372="",U372=""),"",IF(AND(MONTH(E372)=12,MONTH(F372)=12),(NETWORKDAYS(E372,F372,Lister!$D$7:$D$13)-S372)*N372/NETWORKDAYS(Lister!$D$23,Lister!$E$23,Lister!$D$7:$D$13),IF(AND(MONTH(E372)=12,F372&gt;DATE(2020,12,31)),(NETWORKDAYS(E372,Lister!$E$23,Lister!$D$7:$D$13)-S372)*N372/NETWORKDAYS(Lister!$D$23,Lister!$E$23,Lister!$D$7:$D$13),IF(AND(E372&lt;DATE(2020,12,1),MONTH(F372)=12),(NETWORKDAYS(Lister!$D$23,F372,Lister!$D$7:$D$13)-S372)*N372/NETWORKDAYS(Lister!$D$23,Lister!$E$23,Lister!$D$7:$D$13),IF(AND(E372&lt;DATE(2020,12,1),F372&gt;DATE(2020,12,31)),(NETWORKDAYS(Lister!$D$23,Lister!$E$23,Lister!$D$7:$D$13)-S372)*N372/NETWORKDAYS(Lister!$D$23,Lister!$E$23,Lister!$D$7:$D$13),IF(OR(AND(E372&lt;DATE(2020,12,1),F372&lt;DATE(2020,12,1)),E372&gt;DATE(2020,12,31)),0)))))),0),"")</f>
        <v/>
      </c>
      <c r="AA372" s="50" t="str">
        <f>IFERROR(MAX(IF(OR(O372="",P372="",Q372="",R372="",S372="",T372="",U372=""),"",IF(AND(MONTH(E372)=1,MONTH(F372)=1),(NETWORKDAYS(E372,F372,Lister!$D$7:$D$13)-T372)*N372/NETWORKDAYS(Lister!$D$24,Lister!$E$24,Lister!$D$7:$D$13),IF(AND(MONTH(E372)=1,F372&gt;DATE(2021,1,31)),(NETWORKDAYS(E372,Lister!$E$24,Lister!$D$7:$D$13)-T372)*N372/NETWORKDAYS(Lister!$D$24,Lister!$E$24,Lister!$D$7:$D$13),IF(AND(E372&lt;DATE(2021,1,1),MONTH(F372)=1),(NETWORKDAYS(Lister!$D$24,F372,Lister!$D$7:$D$13)-T372)*N372/NETWORKDAYS(Lister!$D$24,Lister!$E$24,Lister!$D$7:$D$13),IF(AND(E372&lt;DATE(2021,1,1),F372&gt;DATE(2021,1,31)),(NETWORKDAYS(Lister!$D$24,Lister!$E$24,Lister!$D$7:$D$13)-T372)*N372/NETWORKDAYS(Lister!$D$24,Lister!$E$24,Lister!$D$7:$D$13),IF(OR(AND(E372&lt;DATE(2021,1,1),F372&lt;DATE(2021,1,1)),E372&gt;DATE(2021,1,31)),0)))))),0),"")</f>
        <v/>
      </c>
      <c r="AB372" s="50" t="str">
        <f>IFERROR(MAX(IF(OR(O372="",P372="",Q372="",R372="",S372="",T372="",U372=""),"",IF(AND(MONTH(E372)=2,MONTH(F372)=2),(NETWORKDAYS(E372,F372,Lister!$D$7:$D$13)-U372)*N372/NETWORKDAYS(Lister!$D$25,Lister!$E$25,Lister!$D$7:$D$13),IF(AND(E372&lt;DATE(2021,2,1),MONTH(F372)=2),(NETWORKDAYS(Lister!$D$25,F372,Lister!$D$7:$D$13)-U372)*N372/NETWORKDAYS(Lister!$D$25,Lister!$E$25,Lister!$D$7:$D$13),IF(AND(E372&lt;DATE(2021,2,1),F372&lt;DATE(2021,2,1)),0)))),0),"")</f>
        <v/>
      </c>
      <c r="AC372" s="52" t="str">
        <f t="shared" si="28"/>
        <v/>
      </c>
    </row>
    <row r="373" spans="1:29" x14ac:dyDescent="0.35">
      <c r="A373" s="11" t="str">
        <f t="shared" si="29"/>
        <v/>
      </c>
      <c r="B373" s="33"/>
      <c r="C373" s="17"/>
      <c r="D373" s="18"/>
      <c r="E373" s="12"/>
      <c r="F373" s="12"/>
      <c r="G373" s="42" t="str">
        <f>IF(OR(E373="",F373=""),"",NETWORKDAYS(E373,F373,Lister!$D$7:$D$13))</f>
        <v/>
      </c>
      <c r="H373" s="14"/>
      <c r="I373" s="25" t="str">
        <f t="shared" si="25"/>
        <v/>
      </c>
      <c r="J373" s="47"/>
      <c r="K373" s="48"/>
      <c r="L373" s="15"/>
      <c r="M373" s="51" t="str">
        <f t="shared" si="26"/>
        <v/>
      </c>
      <c r="N373" s="49" t="str">
        <f t="shared" si="27"/>
        <v/>
      </c>
      <c r="O373" s="15"/>
      <c r="P373" s="15"/>
      <c r="Q373" s="15"/>
      <c r="R373" s="15"/>
      <c r="S373" s="15"/>
      <c r="T373" s="15"/>
      <c r="U373" s="15"/>
      <c r="V373" s="50" t="str">
        <f>IFERROR(MAX(IF(OR(O373="",P373="",Q373="",R373="",S373="",T373="",U373=""),"",IF(AND(MONTH(E373)=8,MONTH(F373)=8),(NETWORKDAYS(E373,F373,Lister!$D$7:$D$13)-O373)*N373/NETWORKDAYS(Lister!$D$19,Lister!$E$19,Lister!$D$7:$D$13),IF(AND(MONTH(E373)=8,F373&gt;DATE(2020,8,31)),(NETWORKDAYS(E373,Lister!$E$19,Lister!$D$7:$D$13)-O373)*N373/NETWORKDAYS(Lister!$D$19,Lister!$E$19,Lister!$D$7:$D$13),IF(E373&gt;DATE(2020,8,31),0)))),0),"")</f>
        <v/>
      </c>
      <c r="W373" s="50" t="str">
        <f>IFERROR(MAX(IF(OR(O373="",P373="",Q373="",R373="",S373="",T373="",U373=""),"",IF(AND(MONTH(E373)=9,MONTH(F373)=9),(NETWORKDAYS(E373,F373,Lister!$D$7:$D$13)-P373)*N373/NETWORKDAYS(Lister!$D$20,Lister!$E$20,Lister!$D$7:$D$13),IF(AND(MONTH(E373)=9,F373&gt;DATE(2020,9,30)),(NETWORKDAYS(E373,Lister!$E$20,Lister!$D$7:$D$13)-P373)*N373/NETWORKDAYS(Lister!$D$20,Lister!$E$20,Lister!$D$7:$D$13),IF(AND(E373&lt;DATE(2020,9,1),MONTH(F373)=9),(NETWORKDAYS(Lister!$D$20,F373,Lister!$D$7:$D$13)-P373)*N373/NETWORKDAYS(Lister!$D$20,Lister!$E$20,Lister!$D$7:$D$13),IF(AND(E373&lt;DATE(2020,9,1),F373&gt;DATE(2020,9,30)),(NETWORKDAYS(Lister!$D$20,Lister!$E$20,Lister!$D$7:$D$13)-P373)*N373/NETWORKDAYS(Lister!$D$20,Lister!$E$20,Lister!$D$7:$D$13),IF(OR(AND(E373&lt;DATE(2020,9,1),F373&lt;DATE(2020,9,1)),E373&gt;DATE(2020,9,30)),0)))))),0),"")</f>
        <v/>
      </c>
      <c r="X373" s="50" t="str">
        <f>IFERROR(MAX(IF(OR(O373="",P373="",Q373="",R373="",S373="",T373="",U373=""),"",IF(AND(MONTH(E373)=10,MONTH(F373)=10),(NETWORKDAYS(E373,F373,Lister!$D$7:$D$13)-Q373)*N373/NETWORKDAYS(Lister!$D$21,Lister!$E$21,Lister!$D$7:$D$13),IF(AND(MONTH(E373)=10,F373&gt;DATE(2020,10,31)),(NETWORKDAYS(E373,Lister!$E$21,Lister!$D$7:$D$13)-Q373)*N373/NETWORKDAYS(Lister!$D$21,Lister!$E$21,Lister!$D$7:$D$13),IF(AND(E373&lt;DATE(2020,10,1),MONTH(F373)=10),(NETWORKDAYS(Lister!$D$21,F373,Lister!$D$7:$D$13)-Q373)*N373/NETWORKDAYS(Lister!$D$21,Lister!$E$21,Lister!$D$7:$D$13),IF(AND(E373&lt;DATE(2020,31,1),F373&gt;DATE(2020,10,31)),(NETWORKDAYS(Lister!$D$21,Lister!$E$21,Lister!$D$7:$D$13)-Q373)*N373/NETWORKDAYS(Lister!$D$21,Lister!$E$21,Lister!$D$7:$D$13),IF(OR(AND(E373&lt;DATE(2020,10,1),F373&lt;DATE(2020,10,1)),E373&gt;DATE(2020,10,31)),0)))))),0),"")</f>
        <v/>
      </c>
      <c r="Y373" s="50" t="str">
        <f>IFERROR(MAX(IF(OR(O373="",P373="",Q373="",R373="",S373="",T373="",U373=""),"",IF(AND(MONTH(E373)=11,MONTH(F373)=11),(NETWORKDAYS(E373,F373,Lister!$D$7:$D$13)-R373)*N373/NETWORKDAYS(Lister!$D$22,Lister!$E$22,Lister!$D$7:$D$13),IF(AND(MONTH(E373)=11,F373&gt;DATE(2020,11,30)),(NETWORKDAYS(E373,Lister!$E$22,Lister!$D$7:$D$13)-R373)*N373/NETWORKDAYS(Lister!$D$22,Lister!$E$22,Lister!$D$7:$D$13),IF(AND(E373&lt;DATE(2020,11,1),MONTH(F373)=11),(NETWORKDAYS(Lister!$D$22,F373,Lister!$D$7:$D$13)-R373)*N373/NETWORKDAYS(Lister!$D$22,Lister!$E$22,Lister!$D$7:$D$13),IF(AND(E373&lt;DATE(2020,11,1),F373&gt;DATE(2020,11,30)),(NETWORKDAYS(Lister!$D$22,Lister!$E$22,Lister!$D$7:$D$13)-R373)*N373/NETWORKDAYS(Lister!$D$22,Lister!$E$22,Lister!$D$7:$D$13),IF(OR(AND(E373&lt;DATE(2020,11,1),F373&lt;DATE(2020,11,1)),E373&gt;DATE(2020,11,30)),0)))))),0),"")</f>
        <v/>
      </c>
      <c r="Z373" s="50" t="str">
        <f>IFERROR(MAX(IF(OR(O373="",P373="",Q373="",R373="",S373="",T373="",U373=""),"",IF(AND(MONTH(E373)=12,MONTH(F373)=12),(NETWORKDAYS(E373,F373,Lister!$D$7:$D$13)-S373)*N373/NETWORKDAYS(Lister!$D$23,Lister!$E$23,Lister!$D$7:$D$13),IF(AND(MONTH(E373)=12,F373&gt;DATE(2020,12,31)),(NETWORKDAYS(E373,Lister!$E$23,Lister!$D$7:$D$13)-S373)*N373/NETWORKDAYS(Lister!$D$23,Lister!$E$23,Lister!$D$7:$D$13),IF(AND(E373&lt;DATE(2020,12,1),MONTH(F373)=12),(NETWORKDAYS(Lister!$D$23,F373,Lister!$D$7:$D$13)-S373)*N373/NETWORKDAYS(Lister!$D$23,Lister!$E$23,Lister!$D$7:$D$13),IF(AND(E373&lt;DATE(2020,12,1),F373&gt;DATE(2020,12,31)),(NETWORKDAYS(Lister!$D$23,Lister!$E$23,Lister!$D$7:$D$13)-S373)*N373/NETWORKDAYS(Lister!$D$23,Lister!$E$23,Lister!$D$7:$D$13),IF(OR(AND(E373&lt;DATE(2020,12,1),F373&lt;DATE(2020,12,1)),E373&gt;DATE(2020,12,31)),0)))))),0),"")</f>
        <v/>
      </c>
      <c r="AA373" s="50" t="str">
        <f>IFERROR(MAX(IF(OR(O373="",P373="",Q373="",R373="",S373="",T373="",U373=""),"",IF(AND(MONTH(E373)=1,MONTH(F373)=1),(NETWORKDAYS(E373,F373,Lister!$D$7:$D$13)-T373)*N373/NETWORKDAYS(Lister!$D$24,Lister!$E$24,Lister!$D$7:$D$13),IF(AND(MONTH(E373)=1,F373&gt;DATE(2021,1,31)),(NETWORKDAYS(E373,Lister!$E$24,Lister!$D$7:$D$13)-T373)*N373/NETWORKDAYS(Lister!$D$24,Lister!$E$24,Lister!$D$7:$D$13),IF(AND(E373&lt;DATE(2021,1,1),MONTH(F373)=1),(NETWORKDAYS(Lister!$D$24,F373,Lister!$D$7:$D$13)-T373)*N373/NETWORKDAYS(Lister!$D$24,Lister!$E$24,Lister!$D$7:$D$13),IF(AND(E373&lt;DATE(2021,1,1),F373&gt;DATE(2021,1,31)),(NETWORKDAYS(Lister!$D$24,Lister!$E$24,Lister!$D$7:$D$13)-T373)*N373/NETWORKDAYS(Lister!$D$24,Lister!$E$24,Lister!$D$7:$D$13),IF(OR(AND(E373&lt;DATE(2021,1,1),F373&lt;DATE(2021,1,1)),E373&gt;DATE(2021,1,31)),0)))))),0),"")</f>
        <v/>
      </c>
      <c r="AB373" s="50" t="str">
        <f>IFERROR(MAX(IF(OR(O373="",P373="",Q373="",R373="",S373="",T373="",U373=""),"",IF(AND(MONTH(E373)=2,MONTH(F373)=2),(NETWORKDAYS(E373,F373,Lister!$D$7:$D$13)-U373)*N373/NETWORKDAYS(Lister!$D$25,Lister!$E$25,Lister!$D$7:$D$13),IF(AND(E373&lt;DATE(2021,2,1),MONTH(F373)=2),(NETWORKDAYS(Lister!$D$25,F373,Lister!$D$7:$D$13)-U373)*N373/NETWORKDAYS(Lister!$D$25,Lister!$E$25,Lister!$D$7:$D$13),IF(AND(E373&lt;DATE(2021,2,1),F373&lt;DATE(2021,2,1)),0)))),0),"")</f>
        <v/>
      </c>
      <c r="AC373" s="52" t="str">
        <f t="shared" si="28"/>
        <v/>
      </c>
    </row>
    <row r="374" spans="1:29" x14ac:dyDescent="0.35">
      <c r="A374" s="11" t="str">
        <f t="shared" si="29"/>
        <v/>
      </c>
      <c r="B374" s="33"/>
      <c r="C374" s="17"/>
      <c r="D374" s="18"/>
      <c r="E374" s="12"/>
      <c r="F374" s="12"/>
      <c r="G374" s="42" t="str">
        <f>IF(OR(E374="",F374=""),"",NETWORKDAYS(E374,F374,Lister!$D$7:$D$13))</f>
        <v/>
      </c>
      <c r="H374" s="14"/>
      <c r="I374" s="25" t="str">
        <f t="shared" si="25"/>
        <v/>
      </c>
      <c r="J374" s="47"/>
      <c r="K374" s="48"/>
      <c r="L374" s="15"/>
      <c r="M374" s="51" t="str">
        <f t="shared" si="26"/>
        <v/>
      </c>
      <c r="N374" s="49" t="str">
        <f t="shared" si="27"/>
        <v/>
      </c>
      <c r="O374" s="15"/>
      <c r="P374" s="15"/>
      <c r="Q374" s="15"/>
      <c r="R374" s="15"/>
      <c r="S374" s="15"/>
      <c r="T374" s="15"/>
      <c r="U374" s="15"/>
      <c r="V374" s="50" t="str">
        <f>IFERROR(MAX(IF(OR(O374="",P374="",Q374="",R374="",S374="",T374="",U374=""),"",IF(AND(MONTH(E374)=8,MONTH(F374)=8),(NETWORKDAYS(E374,F374,Lister!$D$7:$D$13)-O374)*N374/NETWORKDAYS(Lister!$D$19,Lister!$E$19,Lister!$D$7:$D$13),IF(AND(MONTH(E374)=8,F374&gt;DATE(2020,8,31)),(NETWORKDAYS(E374,Lister!$E$19,Lister!$D$7:$D$13)-O374)*N374/NETWORKDAYS(Lister!$D$19,Lister!$E$19,Lister!$D$7:$D$13),IF(E374&gt;DATE(2020,8,31),0)))),0),"")</f>
        <v/>
      </c>
      <c r="W374" s="50" t="str">
        <f>IFERROR(MAX(IF(OR(O374="",P374="",Q374="",R374="",S374="",T374="",U374=""),"",IF(AND(MONTH(E374)=9,MONTH(F374)=9),(NETWORKDAYS(E374,F374,Lister!$D$7:$D$13)-P374)*N374/NETWORKDAYS(Lister!$D$20,Lister!$E$20,Lister!$D$7:$D$13),IF(AND(MONTH(E374)=9,F374&gt;DATE(2020,9,30)),(NETWORKDAYS(E374,Lister!$E$20,Lister!$D$7:$D$13)-P374)*N374/NETWORKDAYS(Lister!$D$20,Lister!$E$20,Lister!$D$7:$D$13),IF(AND(E374&lt;DATE(2020,9,1),MONTH(F374)=9),(NETWORKDAYS(Lister!$D$20,F374,Lister!$D$7:$D$13)-P374)*N374/NETWORKDAYS(Lister!$D$20,Lister!$E$20,Lister!$D$7:$D$13),IF(AND(E374&lt;DATE(2020,9,1),F374&gt;DATE(2020,9,30)),(NETWORKDAYS(Lister!$D$20,Lister!$E$20,Lister!$D$7:$D$13)-P374)*N374/NETWORKDAYS(Lister!$D$20,Lister!$E$20,Lister!$D$7:$D$13),IF(OR(AND(E374&lt;DATE(2020,9,1),F374&lt;DATE(2020,9,1)),E374&gt;DATE(2020,9,30)),0)))))),0),"")</f>
        <v/>
      </c>
      <c r="X374" s="50" t="str">
        <f>IFERROR(MAX(IF(OR(O374="",P374="",Q374="",R374="",S374="",T374="",U374=""),"",IF(AND(MONTH(E374)=10,MONTH(F374)=10),(NETWORKDAYS(E374,F374,Lister!$D$7:$D$13)-Q374)*N374/NETWORKDAYS(Lister!$D$21,Lister!$E$21,Lister!$D$7:$D$13),IF(AND(MONTH(E374)=10,F374&gt;DATE(2020,10,31)),(NETWORKDAYS(E374,Lister!$E$21,Lister!$D$7:$D$13)-Q374)*N374/NETWORKDAYS(Lister!$D$21,Lister!$E$21,Lister!$D$7:$D$13),IF(AND(E374&lt;DATE(2020,10,1),MONTH(F374)=10),(NETWORKDAYS(Lister!$D$21,F374,Lister!$D$7:$D$13)-Q374)*N374/NETWORKDAYS(Lister!$D$21,Lister!$E$21,Lister!$D$7:$D$13),IF(AND(E374&lt;DATE(2020,31,1),F374&gt;DATE(2020,10,31)),(NETWORKDAYS(Lister!$D$21,Lister!$E$21,Lister!$D$7:$D$13)-Q374)*N374/NETWORKDAYS(Lister!$D$21,Lister!$E$21,Lister!$D$7:$D$13),IF(OR(AND(E374&lt;DATE(2020,10,1),F374&lt;DATE(2020,10,1)),E374&gt;DATE(2020,10,31)),0)))))),0),"")</f>
        <v/>
      </c>
      <c r="Y374" s="50" t="str">
        <f>IFERROR(MAX(IF(OR(O374="",P374="",Q374="",R374="",S374="",T374="",U374=""),"",IF(AND(MONTH(E374)=11,MONTH(F374)=11),(NETWORKDAYS(E374,F374,Lister!$D$7:$D$13)-R374)*N374/NETWORKDAYS(Lister!$D$22,Lister!$E$22,Lister!$D$7:$D$13),IF(AND(MONTH(E374)=11,F374&gt;DATE(2020,11,30)),(NETWORKDAYS(E374,Lister!$E$22,Lister!$D$7:$D$13)-R374)*N374/NETWORKDAYS(Lister!$D$22,Lister!$E$22,Lister!$D$7:$D$13),IF(AND(E374&lt;DATE(2020,11,1),MONTH(F374)=11),(NETWORKDAYS(Lister!$D$22,F374,Lister!$D$7:$D$13)-R374)*N374/NETWORKDAYS(Lister!$D$22,Lister!$E$22,Lister!$D$7:$D$13),IF(AND(E374&lt;DATE(2020,11,1),F374&gt;DATE(2020,11,30)),(NETWORKDAYS(Lister!$D$22,Lister!$E$22,Lister!$D$7:$D$13)-R374)*N374/NETWORKDAYS(Lister!$D$22,Lister!$E$22,Lister!$D$7:$D$13),IF(OR(AND(E374&lt;DATE(2020,11,1),F374&lt;DATE(2020,11,1)),E374&gt;DATE(2020,11,30)),0)))))),0),"")</f>
        <v/>
      </c>
      <c r="Z374" s="50" t="str">
        <f>IFERROR(MAX(IF(OR(O374="",P374="",Q374="",R374="",S374="",T374="",U374=""),"",IF(AND(MONTH(E374)=12,MONTH(F374)=12),(NETWORKDAYS(E374,F374,Lister!$D$7:$D$13)-S374)*N374/NETWORKDAYS(Lister!$D$23,Lister!$E$23,Lister!$D$7:$D$13),IF(AND(MONTH(E374)=12,F374&gt;DATE(2020,12,31)),(NETWORKDAYS(E374,Lister!$E$23,Lister!$D$7:$D$13)-S374)*N374/NETWORKDAYS(Lister!$D$23,Lister!$E$23,Lister!$D$7:$D$13),IF(AND(E374&lt;DATE(2020,12,1),MONTH(F374)=12),(NETWORKDAYS(Lister!$D$23,F374,Lister!$D$7:$D$13)-S374)*N374/NETWORKDAYS(Lister!$D$23,Lister!$E$23,Lister!$D$7:$D$13),IF(AND(E374&lt;DATE(2020,12,1),F374&gt;DATE(2020,12,31)),(NETWORKDAYS(Lister!$D$23,Lister!$E$23,Lister!$D$7:$D$13)-S374)*N374/NETWORKDAYS(Lister!$D$23,Lister!$E$23,Lister!$D$7:$D$13),IF(OR(AND(E374&lt;DATE(2020,12,1),F374&lt;DATE(2020,12,1)),E374&gt;DATE(2020,12,31)),0)))))),0),"")</f>
        <v/>
      </c>
      <c r="AA374" s="50" t="str">
        <f>IFERROR(MAX(IF(OR(O374="",P374="",Q374="",R374="",S374="",T374="",U374=""),"",IF(AND(MONTH(E374)=1,MONTH(F374)=1),(NETWORKDAYS(E374,F374,Lister!$D$7:$D$13)-T374)*N374/NETWORKDAYS(Lister!$D$24,Lister!$E$24,Lister!$D$7:$D$13),IF(AND(MONTH(E374)=1,F374&gt;DATE(2021,1,31)),(NETWORKDAYS(E374,Lister!$E$24,Lister!$D$7:$D$13)-T374)*N374/NETWORKDAYS(Lister!$D$24,Lister!$E$24,Lister!$D$7:$D$13),IF(AND(E374&lt;DATE(2021,1,1),MONTH(F374)=1),(NETWORKDAYS(Lister!$D$24,F374,Lister!$D$7:$D$13)-T374)*N374/NETWORKDAYS(Lister!$D$24,Lister!$E$24,Lister!$D$7:$D$13),IF(AND(E374&lt;DATE(2021,1,1),F374&gt;DATE(2021,1,31)),(NETWORKDAYS(Lister!$D$24,Lister!$E$24,Lister!$D$7:$D$13)-T374)*N374/NETWORKDAYS(Lister!$D$24,Lister!$E$24,Lister!$D$7:$D$13),IF(OR(AND(E374&lt;DATE(2021,1,1),F374&lt;DATE(2021,1,1)),E374&gt;DATE(2021,1,31)),0)))))),0),"")</f>
        <v/>
      </c>
      <c r="AB374" s="50" t="str">
        <f>IFERROR(MAX(IF(OR(O374="",P374="",Q374="",R374="",S374="",T374="",U374=""),"",IF(AND(MONTH(E374)=2,MONTH(F374)=2),(NETWORKDAYS(E374,F374,Lister!$D$7:$D$13)-U374)*N374/NETWORKDAYS(Lister!$D$25,Lister!$E$25,Lister!$D$7:$D$13),IF(AND(E374&lt;DATE(2021,2,1),MONTH(F374)=2),(NETWORKDAYS(Lister!$D$25,F374,Lister!$D$7:$D$13)-U374)*N374/NETWORKDAYS(Lister!$D$25,Lister!$E$25,Lister!$D$7:$D$13),IF(AND(E374&lt;DATE(2021,2,1),F374&lt;DATE(2021,2,1)),0)))),0),"")</f>
        <v/>
      </c>
      <c r="AC374" s="52" t="str">
        <f t="shared" si="28"/>
        <v/>
      </c>
    </row>
    <row r="375" spans="1:29" x14ac:dyDescent="0.35">
      <c r="A375" s="11" t="str">
        <f t="shared" si="29"/>
        <v/>
      </c>
      <c r="B375" s="33"/>
      <c r="C375" s="17"/>
      <c r="D375" s="18"/>
      <c r="E375" s="12"/>
      <c r="F375" s="12"/>
      <c r="G375" s="42" t="str">
        <f>IF(OR(E375="",F375=""),"",NETWORKDAYS(E375,F375,Lister!$D$7:$D$13))</f>
        <v/>
      </c>
      <c r="H375" s="14"/>
      <c r="I375" s="25" t="str">
        <f t="shared" si="25"/>
        <v/>
      </c>
      <c r="J375" s="47"/>
      <c r="K375" s="48"/>
      <c r="L375" s="15"/>
      <c r="M375" s="51" t="str">
        <f t="shared" si="26"/>
        <v/>
      </c>
      <c r="N375" s="49" t="str">
        <f t="shared" si="27"/>
        <v/>
      </c>
      <c r="O375" s="15"/>
      <c r="P375" s="15"/>
      <c r="Q375" s="15"/>
      <c r="R375" s="15"/>
      <c r="S375" s="15"/>
      <c r="T375" s="15"/>
      <c r="U375" s="15"/>
      <c r="V375" s="50" t="str">
        <f>IFERROR(MAX(IF(OR(O375="",P375="",Q375="",R375="",S375="",T375="",U375=""),"",IF(AND(MONTH(E375)=8,MONTH(F375)=8),(NETWORKDAYS(E375,F375,Lister!$D$7:$D$13)-O375)*N375/NETWORKDAYS(Lister!$D$19,Lister!$E$19,Lister!$D$7:$D$13),IF(AND(MONTH(E375)=8,F375&gt;DATE(2020,8,31)),(NETWORKDAYS(E375,Lister!$E$19,Lister!$D$7:$D$13)-O375)*N375/NETWORKDAYS(Lister!$D$19,Lister!$E$19,Lister!$D$7:$D$13),IF(E375&gt;DATE(2020,8,31),0)))),0),"")</f>
        <v/>
      </c>
      <c r="W375" s="50" t="str">
        <f>IFERROR(MAX(IF(OR(O375="",P375="",Q375="",R375="",S375="",T375="",U375=""),"",IF(AND(MONTH(E375)=9,MONTH(F375)=9),(NETWORKDAYS(E375,F375,Lister!$D$7:$D$13)-P375)*N375/NETWORKDAYS(Lister!$D$20,Lister!$E$20,Lister!$D$7:$D$13),IF(AND(MONTH(E375)=9,F375&gt;DATE(2020,9,30)),(NETWORKDAYS(E375,Lister!$E$20,Lister!$D$7:$D$13)-P375)*N375/NETWORKDAYS(Lister!$D$20,Lister!$E$20,Lister!$D$7:$D$13),IF(AND(E375&lt;DATE(2020,9,1),MONTH(F375)=9),(NETWORKDAYS(Lister!$D$20,F375,Lister!$D$7:$D$13)-P375)*N375/NETWORKDAYS(Lister!$D$20,Lister!$E$20,Lister!$D$7:$D$13),IF(AND(E375&lt;DATE(2020,9,1),F375&gt;DATE(2020,9,30)),(NETWORKDAYS(Lister!$D$20,Lister!$E$20,Lister!$D$7:$D$13)-P375)*N375/NETWORKDAYS(Lister!$D$20,Lister!$E$20,Lister!$D$7:$D$13),IF(OR(AND(E375&lt;DATE(2020,9,1),F375&lt;DATE(2020,9,1)),E375&gt;DATE(2020,9,30)),0)))))),0),"")</f>
        <v/>
      </c>
      <c r="X375" s="50" t="str">
        <f>IFERROR(MAX(IF(OR(O375="",P375="",Q375="",R375="",S375="",T375="",U375=""),"",IF(AND(MONTH(E375)=10,MONTH(F375)=10),(NETWORKDAYS(E375,F375,Lister!$D$7:$D$13)-Q375)*N375/NETWORKDAYS(Lister!$D$21,Lister!$E$21,Lister!$D$7:$D$13),IF(AND(MONTH(E375)=10,F375&gt;DATE(2020,10,31)),(NETWORKDAYS(E375,Lister!$E$21,Lister!$D$7:$D$13)-Q375)*N375/NETWORKDAYS(Lister!$D$21,Lister!$E$21,Lister!$D$7:$D$13),IF(AND(E375&lt;DATE(2020,10,1),MONTH(F375)=10),(NETWORKDAYS(Lister!$D$21,F375,Lister!$D$7:$D$13)-Q375)*N375/NETWORKDAYS(Lister!$D$21,Lister!$E$21,Lister!$D$7:$D$13),IF(AND(E375&lt;DATE(2020,31,1),F375&gt;DATE(2020,10,31)),(NETWORKDAYS(Lister!$D$21,Lister!$E$21,Lister!$D$7:$D$13)-Q375)*N375/NETWORKDAYS(Lister!$D$21,Lister!$E$21,Lister!$D$7:$D$13),IF(OR(AND(E375&lt;DATE(2020,10,1),F375&lt;DATE(2020,10,1)),E375&gt;DATE(2020,10,31)),0)))))),0),"")</f>
        <v/>
      </c>
      <c r="Y375" s="50" t="str">
        <f>IFERROR(MAX(IF(OR(O375="",P375="",Q375="",R375="",S375="",T375="",U375=""),"",IF(AND(MONTH(E375)=11,MONTH(F375)=11),(NETWORKDAYS(E375,F375,Lister!$D$7:$D$13)-R375)*N375/NETWORKDAYS(Lister!$D$22,Lister!$E$22,Lister!$D$7:$D$13),IF(AND(MONTH(E375)=11,F375&gt;DATE(2020,11,30)),(NETWORKDAYS(E375,Lister!$E$22,Lister!$D$7:$D$13)-R375)*N375/NETWORKDAYS(Lister!$D$22,Lister!$E$22,Lister!$D$7:$D$13),IF(AND(E375&lt;DATE(2020,11,1),MONTH(F375)=11),(NETWORKDAYS(Lister!$D$22,F375,Lister!$D$7:$D$13)-R375)*N375/NETWORKDAYS(Lister!$D$22,Lister!$E$22,Lister!$D$7:$D$13),IF(AND(E375&lt;DATE(2020,11,1),F375&gt;DATE(2020,11,30)),(NETWORKDAYS(Lister!$D$22,Lister!$E$22,Lister!$D$7:$D$13)-R375)*N375/NETWORKDAYS(Lister!$D$22,Lister!$E$22,Lister!$D$7:$D$13),IF(OR(AND(E375&lt;DATE(2020,11,1),F375&lt;DATE(2020,11,1)),E375&gt;DATE(2020,11,30)),0)))))),0),"")</f>
        <v/>
      </c>
      <c r="Z375" s="50" t="str">
        <f>IFERROR(MAX(IF(OR(O375="",P375="",Q375="",R375="",S375="",T375="",U375=""),"",IF(AND(MONTH(E375)=12,MONTH(F375)=12),(NETWORKDAYS(E375,F375,Lister!$D$7:$D$13)-S375)*N375/NETWORKDAYS(Lister!$D$23,Lister!$E$23,Lister!$D$7:$D$13),IF(AND(MONTH(E375)=12,F375&gt;DATE(2020,12,31)),(NETWORKDAYS(E375,Lister!$E$23,Lister!$D$7:$D$13)-S375)*N375/NETWORKDAYS(Lister!$D$23,Lister!$E$23,Lister!$D$7:$D$13),IF(AND(E375&lt;DATE(2020,12,1),MONTH(F375)=12),(NETWORKDAYS(Lister!$D$23,F375,Lister!$D$7:$D$13)-S375)*N375/NETWORKDAYS(Lister!$D$23,Lister!$E$23,Lister!$D$7:$D$13),IF(AND(E375&lt;DATE(2020,12,1),F375&gt;DATE(2020,12,31)),(NETWORKDAYS(Lister!$D$23,Lister!$E$23,Lister!$D$7:$D$13)-S375)*N375/NETWORKDAYS(Lister!$D$23,Lister!$E$23,Lister!$D$7:$D$13),IF(OR(AND(E375&lt;DATE(2020,12,1),F375&lt;DATE(2020,12,1)),E375&gt;DATE(2020,12,31)),0)))))),0),"")</f>
        <v/>
      </c>
      <c r="AA375" s="50" t="str">
        <f>IFERROR(MAX(IF(OR(O375="",P375="",Q375="",R375="",S375="",T375="",U375=""),"",IF(AND(MONTH(E375)=1,MONTH(F375)=1),(NETWORKDAYS(E375,F375,Lister!$D$7:$D$13)-T375)*N375/NETWORKDAYS(Lister!$D$24,Lister!$E$24,Lister!$D$7:$D$13),IF(AND(MONTH(E375)=1,F375&gt;DATE(2021,1,31)),(NETWORKDAYS(E375,Lister!$E$24,Lister!$D$7:$D$13)-T375)*N375/NETWORKDAYS(Lister!$D$24,Lister!$E$24,Lister!$D$7:$D$13),IF(AND(E375&lt;DATE(2021,1,1),MONTH(F375)=1),(NETWORKDAYS(Lister!$D$24,F375,Lister!$D$7:$D$13)-T375)*N375/NETWORKDAYS(Lister!$D$24,Lister!$E$24,Lister!$D$7:$D$13),IF(AND(E375&lt;DATE(2021,1,1),F375&gt;DATE(2021,1,31)),(NETWORKDAYS(Lister!$D$24,Lister!$E$24,Lister!$D$7:$D$13)-T375)*N375/NETWORKDAYS(Lister!$D$24,Lister!$E$24,Lister!$D$7:$D$13),IF(OR(AND(E375&lt;DATE(2021,1,1),F375&lt;DATE(2021,1,1)),E375&gt;DATE(2021,1,31)),0)))))),0),"")</f>
        <v/>
      </c>
      <c r="AB375" s="50" t="str">
        <f>IFERROR(MAX(IF(OR(O375="",P375="",Q375="",R375="",S375="",T375="",U375=""),"",IF(AND(MONTH(E375)=2,MONTH(F375)=2),(NETWORKDAYS(E375,F375,Lister!$D$7:$D$13)-U375)*N375/NETWORKDAYS(Lister!$D$25,Lister!$E$25,Lister!$D$7:$D$13),IF(AND(E375&lt;DATE(2021,2,1),MONTH(F375)=2),(NETWORKDAYS(Lister!$D$25,F375,Lister!$D$7:$D$13)-U375)*N375/NETWORKDAYS(Lister!$D$25,Lister!$E$25,Lister!$D$7:$D$13),IF(AND(E375&lt;DATE(2021,2,1),F375&lt;DATE(2021,2,1)),0)))),0),"")</f>
        <v/>
      </c>
      <c r="AC375" s="52" t="str">
        <f t="shared" si="28"/>
        <v/>
      </c>
    </row>
    <row r="376" spans="1:29" x14ac:dyDescent="0.35">
      <c r="A376" s="11" t="str">
        <f t="shared" si="29"/>
        <v/>
      </c>
      <c r="B376" s="33"/>
      <c r="C376" s="17"/>
      <c r="D376" s="18"/>
      <c r="E376" s="12"/>
      <c r="F376" s="12"/>
      <c r="G376" s="42" t="str">
        <f>IF(OR(E376="",F376=""),"",NETWORKDAYS(E376,F376,Lister!$D$7:$D$13))</f>
        <v/>
      </c>
      <c r="H376" s="14"/>
      <c r="I376" s="25" t="str">
        <f t="shared" si="25"/>
        <v/>
      </c>
      <c r="J376" s="47"/>
      <c r="K376" s="48"/>
      <c r="L376" s="15"/>
      <c r="M376" s="51" t="str">
        <f t="shared" si="26"/>
        <v/>
      </c>
      <c r="N376" s="49" t="str">
        <f t="shared" si="27"/>
        <v/>
      </c>
      <c r="O376" s="15"/>
      <c r="P376" s="15"/>
      <c r="Q376" s="15"/>
      <c r="R376" s="15"/>
      <c r="S376" s="15"/>
      <c r="T376" s="15"/>
      <c r="U376" s="15"/>
      <c r="V376" s="50" t="str">
        <f>IFERROR(MAX(IF(OR(O376="",P376="",Q376="",R376="",S376="",T376="",U376=""),"",IF(AND(MONTH(E376)=8,MONTH(F376)=8),(NETWORKDAYS(E376,F376,Lister!$D$7:$D$13)-O376)*N376/NETWORKDAYS(Lister!$D$19,Lister!$E$19,Lister!$D$7:$D$13),IF(AND(MONTH(E376)=8,F376&gt;DATE(2020,8,31)),(NETWORKDAYS(E376,Lister!$E$19,Lister!$D$7:$D$13)-O376)*N376/NETWORKDAYS(Lister!$D$19,Lister!$E$19,Lister!$D$7:$D$13),IF(E376&gt;DATE(2020,8,31),0)))),0),"")</f>
        <v/>
      </c>
      <c r="W376" s="50" t="str">
        <f>IFERROR(MAX(IF(OR(O376="",P376="",Q376="",R376="",S376="",T376="",U376=""),"",IF(AND(MONTH(E376)=9,MONTH(F376)=9),(NETWORKDAYS(E376,F376,Lister!$D$7:$D$13)-P376)*N376/NETWORKDAYS(Lister!$D$20,Lister!$E$20,Lister!$D$7:$D$13),IF(AND(MONTH(E376)=9,F376&gt;DATE(2020,9,30)),(NETWORKDAYS(E376,Lister!$E$20,Lister!$D$7:$D$13)-P376)*N376/NETWORKDAYS(Lister!$D$20,Lister!$E$20,Lister!$D$7:$D$13),IF(AND(E376&lt;DATE(2020,9,1),MONTH(F376)=9),(NETWORKDAYS(Lister!$D$20,F376,Lister!$D$7:$D$13)-P376)*N376/NETWORKDAYS(Lister!$D$20,Lister!$E$20,Lister!$D$7:$D$13),IF(AND(E376&lt;DATE(2020,9,1),F376&gt;DATE(2020,9,30)),(NETWORKDAYS(Lister!$D$20,Lister!$E$20,Lister!$D$7:$D$13)-P376)*N376/NETWORKDAYS(Lister!$D$20,Lister!$E$20,Lister!$D$7:$D$13),IF(OR(AND(E376&lt;DATE(2020,9,1),F376&lt;DATE(2020,9,1)),E376&gt;DATE(2020,9,30)),0)))))),0),"")</f>
        <v/>
      </c>
      <c r="X376" s="50" t="str">
        <f>IFERROR(MAX(IF(OR(O376="",P376="",Q376="",R376="",S376="",T376="",U376=""),"",IF(AND(MONTH(E376)=10,MONTH(F376)=10),(NETWORKDAYS(E376,F376,Lister!$D$7:$D$13)-Q376)*N376/NETWORKDAYS(Lister!$D$21,Lister!$E$21,Lister!$D$7:$D$13),IF(AND(MONTH(E376)=10,F376&gt;DATE(2020,10,31)),(NETWORKDAYS(E376,Lister!$E$21,Lister!$D$7:$D$13)-Q376)*N376/NETWORKDAYS(Lister!$D$21,Lister!$E$21,Lister!$D$7:$D$13),IF(AND(E376&lt;DATE(2020,10,1),MONTH(F376)=10),(NETWORKDAYS(Lister!$D$21,F376,Lister!$D$7:$D$13)-Q376)*N376/NETWORKDAYS(Lister!$D$21,Lister!$E$21,Lister!$D$7:$D$13),IF(AND(E376&lt;DATE(2020,31,1),F376&gt;DATE(2020,10,31)),(NETWORKDAYS(Lister!$D$21,Lister!$E$21,Lister!$D$7:$D$13)-Q376)*N376/NETWORKDAYS(Lister!$D$21,Lister!$E$21,Lister!$D$7:$D$13),IF(OR(AND(E376&lt;DATE(2020,10,1),F376&lt;DATE(2020,10,1)),E376&gt;DATE(2020,10,31)),0)))))),0),"")</f>
        <v/>
      </c>
      <c r="Y376" s="50" t="str">
        <f>IFERROR(MAX(IF(OR(O376="",P376="",Q376="",R376="",S376="",T376="",U376=""),"",IF(AND(MONTH(E376)=11,MONTH(F376)=11),(NETWORKDAYS(E376,F376,Lister!$D$7:$D$13)-R376)*N376/NETWORKDAYS(Lister!$D$22,Lister!$E$22,Lister!$D$7:$D$13),IF(AND(MONTH(E376)=11,F376&gt;DATE(2020,11,30)),(NETWORKDAYS(E376,Lister!$E$22,Lister!$D$7:$D$13)-R376)*N376/NETWORKDAYS(Lister!$D$22,Lister!$E$22,Lister!$D$7:$D$13),IF(AND(E376&lt;DATE(2020,11,1),MONTH(F376)=11),(NETWORKDAYS(Lister!$D$22,F376,Lister!$D$7:$D$13)-R376)*N376/NETWORKDAYS(Lister!$D$22,Lister!$E$22,Lister!$D$7:$D$13),IF(AND(E376&lt;DATE(2020,11,1),F376&gt;DATE(2020,11,30)),(NETWORKDAYS(Lister!$D$22,Lister!$E$22,Lister!$D$7:$D$13)-R376)*N376/NETWORKDAYS(Lister!$D$22,Lister!$E$22,Lister!$D$7:$D$13),IF(OR(AND(E376&lt;DATE(2020,11,1),F376&lt;DATE(2020,11,1)),E376&gt;DATE(2020,11,30)),0)))))),0),"")</f>
        <v/>
      </c>
      <c r="Z376" s="50" t="str">
        <f>IFERROR(MAX(IF(OR(O376="",P376="",Q376="",R376="",S376="",T376="",U376=""),"",IF(AND(MONTH(E376)=12,MONTH(F376)=12),(NETWORKDAYS(E376,F376,Lister!$D$7:$D$13)-S376)*N376/NETWORKDAYS(Lister!$D$23,Lister!$E$23,Lister!$D$7:$D$13),IF(AND(MONTH(E376)=12,F376&gt;DATE(2020,12,31)),(NETWORKDAYS(E376,Lister!$E$23,Lister!$D$7:$D$13)-S376)*N376/NETWORKDAYS(Lister!$D$23,Lister!$E$23,Lister!$D$7:$D$13),IF(AND(E376&lt;DATE(2020,12,1),MONTH(F376)=12),(NETWORKDAYS(Lister!$D$23,F376,Lister!$D$7:$D$13)-S376)*N376/NETWORKDAYS(Lister!$D$23,Lister!$E$23,Lister!$D$7:$D$13),IF(AND(E376&lt;DATE(2020,12,1),F376&gt;DATE(2020,12,31)),(NETWORKDAYS(Lister!$D$23,Lister!$E$23,Lister!$D$7:$D$13)-S376)*N376/NETWORKDAYS(Lister!$D$23,Lister!$E$23,Lister!$D$7:$D$13),IF(OR(AND(E376&lt;DATE(2020,12,1),F376&lt;DATE(2020,12,1)),E376&gt;DATE(2020,12,31)),0)))))),0),"")</f>
        <v/>
      </c>
      <c r="AA376" s="50" t="str">
        <f>IFERROR(MAX(IF(OR(O376="",P376="",Q376="",R376="",S376="",T376="",U376=""),"",IF(AND(MONTH(E376)=1,MONTH(F376)=1),(NETWORKDAYS(E376,F376,Lister!$D$7:$D$13)-T376)*N376/NETWORKDAYS(Lister!$D$24,Lister!$E$24,Lister!$D$7:$D$13),IF(AND(MONTH(E376)=1,F376&gt;DATE(2021,1,31)),(NETWORKDAYS(E376,Lister!$E$24,Lister!$D$7:$D$13)-T376)*N376/NETWORKDAYS(Lister!$D$24,Lister!$E$24,Lister!$D$7:$D$13),IF(AND(E376&lt;DATE(2021,1,1),MONTH(F376)=1),(NETWORKDAYS(Lister!$D$24,F376,Lister!$D$7:$D$13)-T376)*N376/NETWORKDAYS(Lister!$D$24,Lister!$E$24,Lister!$D$7:$D$13),IF(AND(E376&lt;DATE(2021,1,1),F376&gt;DATE(2021,1,31)),(NETWORKDAYS(Lister!$D$24,Lister!$E$24,Lister!$D$7:$D$13)-T376)*N376/NETWORKDAYS(Lister!$D$24,Lister!$E$24,Lister!$D$7:$D$13),IF(OR(AND(E376&lt;DATE(2021,1,1),F376&lt;DATE(2021,1,1)),E376&gt;DATE(2021,1,31)),0)))))),0),"")</f>
        <v/>
      </c>
      <c r="AB376" s="50" t="str">
        <f>IFERROR(MAX(IF(OR(O376="",P376="",Q376="",R376="",S376="",T376="",U376=""),"",IF(AND(MONTH(E376)=2,MONTH(F376)=2),(NETWORKDAYS(E376,F376,Lister!$D$7:$D$13)-U376)*N376/NETWORKDAYS(Lister!$D$25,Lister!$E$25,Lister!$D$7:$D$13),IF(AND(E376&lt;DATE(2021,2,1),MONTH(F376)=2),(NETWORKDAYS(Lister!$D$25,F376,Lister!$D$7:$D$13)-U376)*N376/NETWORKDAYS(Lister!$D$25,Lister!$E$25,Lister!$D$7:$D$13),IF(AND(E376&lt;DATE(2021,2,1),F376&lt;DATE(2021,2,1)),0)))),0),"")</f>
        <v/>
      </c>
      <c r="AC376" s="52" t="str">
        <f t="shared" si="28"/>
        <v/>
      </c>
    </row>
    <row r="377" spans="1:29" x14ac:dyDescent="0.35">
      <c r="A377" s="11" t="str">
        <f t="shared" si="29"/>
        <v/>
      </c>
      <c r="B377" s="33"/>
      <c r="C377" s="17"/>
      <c r="D377" s="18"/>
      <c r="E377" s="12"/>
      <c r="F377" s="12"/>
      <c r="G377" s="42" t="str">
        <f>IF(OR(E377="",F377=""),"",NETWORKDAYS(E377,F377,Lister!$D$7:$D$13))</f>
        <v/>
      </c>
      <c r="H377" s="14"/>
      <c r="I377" s="25" t="str">
        <f t="shared" si="25"/>
        <v/>
      </c>
      <c r="J377" s="47"/>
      <c r="K377" s="48"/>
      <c r="L377" s="15"/>
      <c r="M377" s="51" t="str">
        <f t="shared" si="26"/>
        <v/>
      </c>
      <c r="N377" s="49" t="str">
        <f t="shared" si="27"/>
        <v/>
      </c>
      <c r="O377" s="15"/>
      <c r="P377" s="15"/>
      <c r="Q377" s="15"/>
      <c r="R377" s="15"/>
      <c r="S377" s="15"/>
      <c r="T377" s="15"/>
      <c r="U377" s="15"/>
      <c r="V377" s="50" t="str">
        <f>IFERROR(MAX(IF(OR(O377="",P377="",Q377="",R377="",S377="",T377="",U377=""),"",IF(AND(MONTH(E377)=8,MONTH(F377)=8),(NETWORKDAYS(E377,F377,Lister!$D$7:$D$13)-O377)*N377/NETWORKDAYS(Lister!$D$19,Lister!$E$19,Lister!$D$7:$D$13),IF(AND(MONTH(E377)=8,F377&gt;DATE(2020,8,31)),(NETWORKDAYS(E377,Lister!$E$19,Lister!$D$7:$D$13)-O377)*N377/NETWORKDAYS(Lister!$D$19,Lister!$E$19,Lister!$D$7:$D$13),IF(E377&gt;DATE(2020,8,31),0)))),0),"")</f>
        <v/>
      </c>
      <c r="W377" s="50" t="str">
        <f>IFERROR(MAX(IF(OR(O377="",P377="",Q377="",R377="",S377="",T377="",U377=""),"",IF(AND(MONTH(E377)=9,MONTH(F377)=9),(NETWORKDAYS(E377,F377,Lister!$D$7:$D$13)-P377)*N377/NETWORKDAYS(Lister!$D$20,Lister!$E$20,Lister!$D$7:$D$13),IF(AND(MONTH(E377)=9,F377&gt;DATE(2020,9,30)),(NETWORKDAYS(E377,Lister!$E$20,Lister!$D$7:$D$13)-P377)*N377/NETWORKDAYS(Lister!$D$20,Lister!$E$20,Lister!$D$7:$D$13),IF(AND(E377&lt;DATE(2020,9,1),MONTH(F377)=9),(NETWORKDAYS(Lister!$D$20,F377,Lister!$D$7:$D$13)-P377)*N377/NETWORKDAYS(Lister!$D$20,Lister!$E$20,Lister!$D$7:$D$13),IF(AND(E377&lt;DATE(2020,9,1),F377&gt;DATE(2020,9,30)),(NETWORKDAYS(Lister!$D$20,Lister!$E$20,Lister!$D$7:$D$13)-P377)*N377/NETWORKDAYS(Lister!$D$20,Lister!$E$20,Lister!$D$7:$D$13),IF(OR(AND(E377&lt;DATE(2020,9,1),F377&lt;DATE(2020,9,1)),E377&gt;DATE(2020,9,30)),0)))))),0),"")</f>
        <v/>
      </c>
      <c r="X377" s="50" t="str">
        <f>IFERROR(MAX(IF(OR(O377="",P377="",Q377="",R377="",S377="",T377="",U377=""),"",IF(AND(MONTH(E377)=10,MONTH(F377)=10),(NETWORKDAYS(E377,F377,Lister!$D$7:$D$13)-Q377)*N377/NETWORKDAYS(Lister!$D$21,Lister!$E$21,Lister!$D$7:$D$13),IF(AND(MONTH(E377)=10,F377&gt;DATE(2020,10,31)),(NETWORKDAYS(E377,Lister!$E$21,Lister!$D$7:$D$13)-Q377)*N377/NETWORKDAYS(Lister!$D$21,Lister!$E$21,Lister!$D$7:$D$13),IF(AND(E377&lt;DATE(2020,10,1),MONTH(F377)=10),(NETWORKDAYS(Lister!$D$21,F377,Lister!$D$7:$D$13)-Q377)*N377/NETWORKDAYS(Lister!$D$21,Lister!$E$21,Lister!$D$7:$D$13),IF(AND(E377&lt;DATE(2020,31,1),F377&gt;DATE(2020,10,31)),(NETWORKDAYS(Lister!$D$21,Lister!$E$21,Lister!$D$7:$D$13)-Q377)*N377/NETWORKDAYS(Lister!$D$21,Lister!$E$21,Lister!$D$7:$D$13),IF(OR(AND(E377&lt;DATE(2020,10,1),F377&lt;DATE(2020,10,1)),E377&gt;DATE(2020,10,31)),0)))))),0),"")</f>
        <v/>
      </c>
      <c r="Y377" s="50" t="str">
        <f>IFERROR(MAX(IF(OR(O377="",P377="",Q377="",R377="",S377="",T377="",U377=""),"",IF(AND(MONTH(E377)=11,MONTH(F377)=11),(NETWORKDAYS(E377,F377,Lister!$D$7:$D$13)-R377)*N377/NETWORKDAYS(Lister!$D$22,Lister!$E$22,Lister!$D$7:$D$13),IF(AND(MONTH(E377)=11,F377&gt;DATE(2020,11,30)),(NETWORKDAYS(E377,Lister!$E$22,Lister!$D$7:$D$13)-R377)*N377/NETWORKDAYS(Lister!$D$22,Lister!$E$22,Lister!$D$7:$D$13),IF(AND(E377&lt;DATE(2020,11,1),MONTH(F377)=11),(NETWORKDAYS(Lister!$D$22,F377,Lister!$D$7:$D$13)-R377)*N377/NETWORKDAYS(Lister!$D$22,Lister!$E$22,Lister!$D$7:$D$13),IF(AND(E377&lt;DATE(2020,11,1),F377&gt;DATE(2020,11,30)),(NETWORKDAYS(Lister!$D$22,Lister!$E$22,Lister!$D$7:$D$13)-R377)*N377/NETWORKDAYS(Lister!$D$22,Lister!$E$22,Lister!$D$7:$D$13),IF(OR(AND(E377&lt;DATE(2020,11,1),F377&lt;DATE(2020,11,1)),E377&gt;DATE(2020,11,30)),0)))))),0),"")</f>
        <v/>
      </c>
      <c r="Z377" s="50" t="str">
        <f>IFERROR(MAX(IF(OR(O377="",P377="",Q377="",R377="",S377="",T377="",U377=""),"",IF(AND(MONTH(E377)=12,MONTH(F377)=12),(NETWORKDAYS(E377,F377,Lister!$D$7:$D$13)-S377)*N377/NETWORKDAYS(Lister!$D$23,Lister!$E$23,Lister!$D$7:$D$13),IF(AND(MONTH(E377)=12,F377&gt;DATE(2020,12,31)),(NETWORKDAYS(E377,Lister!$E$23,Lister!$D$7:$D$13)-S377)*N377/NETWORKDAYS(Lister!$D$23,Lister!$E$23,Lister!$D$7:$D$13),IF(AND(E377&lt;DATE(2020,12,1),MONTH(F377)=12),(NETWORKDAYS(Lister!$D$23,F377,Lister!$D$7:$D$13)-S377)*N377/NETWORKDAYS(Lister!$D$23,Lister!$E$23,Lister!$D$7:$D$13),IF(AND(E377&lt;DATE(2020,12,1),F377&gt;DATE(2020,12,31)),(NETWORKDAYS(Lister!$D$23,Lister!$E$23,Lister!$D$7:$D$13)-S377)*N377/NETWORKDAYS(Lister!$D$23,Lister!$E$23,Lister!$D$7:$D$13),IF(OR(AND(E377&lt;DATE(2020,12,1),F377&lt;DATE(2020,12,1)),E377&gt;DATE(2020,12,31)),0)))))),0),"")</f>
        <v/>
      </c>
      <c r="AA377" s="50" t="str">
        <f>IFERROR(MAX(IF(OR(O377="",P377="",Q377="",R377="",S377="",T377="",U377=""),"",IF(AND(MONTH(E377)=1,MONTH(F377)=1),(NETWORKDAYS(E377,F377,Lister!$D$7:$D$13)-T377)*N377/NETWORKDAYS(Lister!$D$24,Lister!$E$24,Lister!$D$7:$D$13),IF(AND(MONTH(E377)=1,F377&gt;DATE(2021,1,31)),(NETWORKDAYS(E377,Lister!$E$24,Lister!$D$7:$D$13)-T377)*N377/NETWORKDAYS(Lister!$D$24,Lister!$E$24,Lister!$D$7:$D$13),IF(AND(E377&lt;DATE(2021,1,1),MONTH(F377)=1),(NETWORKDAYS(Lister!$D$24,F377,Lister!$D$7:$D$13)-T377)*N377/NETWORKDAYS(Lister!$D$24,Lister!$E$24,Lister!$D$7:$D$13),IF(AND(E377&lt;DATE(2021,1,1),F377&gt;DATE(2021,1,31)),(NETWORKDAYS(Lister!$D$24,Lister!$E$24,Lister!$D$7:$D$13)-T377)*N377/NETWORKDAYS(Lister!$D$24,Lister!$E$24,Lister!$D$7:$D$13),IF(OR(AND(E377&lt;DATE(2021,1,1),F377&lt;DATE(2021,1,1)),E377&gt;DATE(2021,1,31)),0)))))),0),"")</f>
        <v/>
      </c>
      <c r="AB377" s="50" t="str">
        <f>IFERROR(MAX(IF(OR(O377="",P377="",Q377="",R377="",S377="",T377="",U377=""),"",IF(AND(MONTH(E377)=2,MONTH(F377)=2),(NETWORKDAYS(E377,F377,Lister!$D$7:$D$13)-U377)*N377/NETWORKDAYS(Lister!$D$25,Lister!$E$25,Lister!$D$7:$D$13),IF(AND(E377&lt;DATE(2021,2,1),MONTH(F377)=2),(NETWORKDAYS(Lister!$D$25,F377,Lister!$D$7:$D$13)-U377)*N377/NETWORKDAYS(Lister!$D$25,Lister!$E$25,Lister!$D$7:$D$13),IF(AND(E377&lt;DATE(2021,2,1),F377&lt;DATE(2021,2,1)),0)))),0),"")</f>
        <v/>
      </c>
      <c r="AC377" s="52" t="str">
        <f t="shared" si="28"/>
        <v/>
      </c>
    </row>
    <row r="378" spans="1:29" x14ac:dyDescent="0.35">
      <c r="A378" s="11" t="str">
        <f t="shared" si="29"/>
        <v/>
      </c>
      <c r="B378" s="33"/>
      <c r="C378" s="17"/>
      <c r="D378" s="18"/>
      <c r="E378" s="12"/>
      <c r="F378" s="12"/>
      <c r="G378" s="42" t="str">
        <f>IF(OR(E378="",F378=""),"",NETWORKDAYS(E378,F378,Lister!$D$7:$D$13))</f>
        <v/>
      </c>
      <c r="H378" s="14"/>
      <c r="I378" s="25" t="str">
        <f t="shared" si="25"/>
        <v/>
      </c>
      <c r="J378" s="47"/>
      <c r="K378" s="48"/>
      <c r="L378" s="15"/>
      <c r="M378" s="51" t="str">
        <f t="shared" si="26"/>
        <v/>
      </c>
      <c r="N378" s="49" t="str">
        <f t="shared" si="27"/>
        <v/>
      </c>
      <c r="O378" s="15"/>
      <c r="P378" s="15"/>
      <c r="Q378" s="15"/>
      <c r="R378" s="15"/>
      <c r="S378" s="15"/>
      <c r="T378" s="15"/>
      <c r="U378" s="15"/>
      <c r="V378" s="50" t="str">
        <f>IFERROR(MAX(IF(OR(O378="",P378="",Q378="",R378="",S378="",T378="",U378=""),"",IF(AND(MONTH(E378)=8,MONTH(F378)=8),(NETWORKDAYS(E378,F378,Lister!$D$7:$D$13)-O378)*N378/NETWORKDAYS(Lister!$D$19,Lister!$E$19,Lister!$D$7:$D$13),IF(AND(MONTH(E378)=8,F378&gt;DATE(2020,8,31)),(NETWORKDAYS(E378,Lister!$E$19,Lister!$D$7:$D$13)-O378)*N378/NETWORKDAYS(Lister!$D$19,Lister!$E$19,Lister!$D$7:$D$13),IF(E378&gt;DATE(2020,8,31),0)))),0),"")</f>
        <v/>
      </c>
      <c r="W378" s="50" t="str">
        <f>IFERROR(MAX(IF(OR(O378="",P378="",Q378="",R378="",S378="",T378="",U378=""),"",IF(AND(MONTH(E378)=9,MONTH(F378)=9),(NETWORKDAYS(E378,F378,Lister!$D$7:$D$13)-P378)*N378/NETWORKDAYS(Lister!$D$20,Lister!$E$20,Lister!$D$7:$D$13),IF(AND(MONTH(E378)=9,F378&gt;DATE(2020,9,30)),(NETWORKDAYS(E378,Lister!$E$20,Lister!$D$7:$D$13)-P378)*N378/NETWORKDAYS(Lister!$D$20,Lister!$E$20,Lister!$D$7:$D$13),IF(AND(E378&lt;DATE(2020,9,1),MONTH(F378)=9),(NETWORKDAYS(Lister!$D$20,F378,Lister!$D$7:$D$13)-P378)*N378/NETWORKDAYS(Lister!$D$20,Lister!$E$20,Lister!$D$7:$D$13),IF(AND(E378&lt;DATE(2020,9,1),F378&gt;DATE(2020,9,30)),(NETWORKDAYS(Lister!$D$20,Lister!$E$20,Lister!$D$7:$D$13)-P378)*N378/NETWORKDAYS(Lister!$D$20,Lister!$E$20,Lister!$D$7:$D$13),IF(OR(AND(E378&lt;DATE(2020,9,1),F378&lt;DATE(2020,9,1)),E378&gt;DATE(2020,9,30)),0)))))),0),"")</f>
        <v/>
      </c>
      <c r="X378" s="50" t="str">
        <f>IFERROR(MAX(IF(OR(O378="",P378="",Q378="",R378="",S378="",T378="",U378=""),"",IF(AND(MONTH(E378)=10,MONTH(F378)=10),(NETWORKDAYS(E378,F378,Lister!$D$7:$D$13)-Q378)*N378/NETWORKDAYS(Lister!$D$21,Lister!$E$21,Lister!$D$7:$D$13),IF(AND(MONTH(E378)=10,F378&gt;DATE(2020,10,31)),(NETWORKDAYS(E378,Lister!$E$21,Lister!$D$7:$D$13)-Q378)*N378/NETWORKDAYS(Lister!$D$21,Lister!$E$21,Lister!$D$7:$D$13),IF(AND(E378&lt;DATE(2020,10,1),MONTH(F378)=10),(NETWORKDAYS(Lister!$D$21,F378,Lister!$D$7:$D$13)-Q378)*N378/NETWORKDAYS(Lister!$D$21,Lister!$E$21,Lister!$D$7:$D$13),IF(AND(E378&lt;DATE(2020,31,1),F378&gt;DATE(2020,10,31)),(NETWORKDAYS(Lister!$D$21,Lister!$E$21,Lister!$D$7:$D$13)-Q378)*N378/NETWORKDAYS(Lister!$D$21,Lister!$E$21,Lister!$D$7:$D$13),IF(OR(AND(E378&lt;DATE(2020,10,1),F378&lt;DATE(2020,10,1)),E378&gt;DATE(2020,10,31)),0)))))),0),"")</f>
        <v/>
      </c>
      <c r="Y378" s="50" t="str">
        <f>IFERROR(MAX(IF(OR(O378="",P378="",Q378="",R378="",S378="",T378="",U378=""),"",IF(AND(MONTH(E378)=11,MONTH(F378)=11),(NETWORKDAYS(E378,F378,Lister!$D$7:$D$13)-R378)*N378/NETWORKDAYS(Lister!$D$22,Lister!$E$22,Lister!$D$7:$D$13),IF(AND(MONTH(E378)=11,F378&gt;DATE(2020,11,30)),(NETWORKDAYS(E378,Lister!$E$22,Lister!$D$7:$D$13)-R378)*N378/NETWORKDAYS(Lister!$D$22,Lister!$E$22,Lister!$D$7:$D$13),IF(AND(E378&lt;DATE(2020,11,1),MONTH(F378)=11),(NETWORKDAYS(Lister!$D$22,F378,Lister!$D$7:$D$13)-R378)*N378/NETWORKDAYS(Lister!$D$22,Lister!$E$22,Lister!$D$7:$D$13),IF(AND(E378&lt;DATE(2020,11,1),F378&gt;DATE(2020,11,30)),(NETWORKDAYS(Lister!$D$22,Lister!$E$22,Lister!$D$7:$D$13)-R378)*N378/NETWORKDAYS(Lister!$D$22,Lister!$E$22,Lister!$D$7:$D$13),IF(OR(AND(E378&lt;DATE(2020,11,1),F378&lt;DATE(2020,11,1)),E378&gt;DATE(2020,11,30)),0)))))),0),"")</f>
        <v/>
      </c>
      <c r="Z378" s="50" t="str">
        <f>IFERROR(MAX(IF(OR(O378="",P378="",Q378="",R378="",S378="",T378="",U378=""),"",IF(AND(MONTH(E378)=12,MONTH(F378)=12),(NETWORKDAYS(E378,F378,Lister!$D$7:$D$13)-S378)*N378/NETWORKDAYS(Lister!$D$23,Lister!$E$23,Lister!$D$7:$D$13),IF(AND(MONTH(E378)=12,F378&gt;DATE(2020,12,31)),(NETWORKDAYS(E378,Lister!$E$23,Lister!$D$7:$D$13)-S378)*N378/NETWORKDAYS(Lister!$D$23,Lister!$E$23,Lister!$D$7:$D$13),IF(AND(E378&lt;DATE(2020,12,1),MONTH(F378)=12),(NETWORKDAYS(Lister!$D$23,F378,Lister!$D$7:$D$13)-S378)*N378/NETWORKDAYS(Lister!$D$23,Lister!$E$23,Lister!$D$7:$D$13),IF(AND(E378&lt;DATE(2020,12,1),F378&gt;DATE(2020,12,31)),(NETWORKDAYS(Lister!$D$23,Lister!$E$23,Lister!$D$7:$D$13)-S378)*N378/NETWORKDAYS(Lister!$D$23,Lister!$E$23,Lister!$D$7:$D$13),IF(OR(AND(E378&lt;DATE(2020,12,1),F378&lt;DATE(2020,12,1)),E378&gt;DATE(2020,12,31)),0)))))),0),"")</f>
        <v/>
      </c>
      <c r="AA378" s="50" t="str">
        <f>IFERROR(MAX(IF(OR(O378="",P378="",Q378="",R378="",S378="",T378="",U378=""),"",IF(AND(MONTH(E378)=1,MONTH(F378)=1),(NETWORKDAYS(E378,F378,Lister!$D$7:$D$13)-T378)*N378/NETWORKDAYS(Lister!$D$24,Lister!$E$24,Lister!$D$7:$D$13),IF(AND(MONTH(E378)=1,F378&gt;DATE(2021,1,31)),(NETWORKDAYS(E378,Lister!$E$24,Lister!$D$7:$D$13)-T378)*N378/NETWORKDAYS(Lister!$D$24,Lister!$E$24,Lister!$D$7:$D$13),IF(AND(E378&lt;DATE(2021,1,1),MONTH(F378)=1),(NETWORKDAYS(Lister!$D$24,F378,Lister!$D$7:$D$13)-T378)*N378/NETWORKDAYS(Lister!$D$24,Lister!$E$24,Lister!$D$7:$D$13),IF(AND(E378&lt;DATE(2021,1,1),F378&gt;DATE(2021,1,31)),(NETWORKDAYS(Lister!$D$24,Lister!$E$24,Lister!$D$7:$D$13)-T378)*N378/NETWORKDAYS(Lister!$D$24,Lister!$E$24,Lister!$D$7:$D$13),IF(OR(AND(E378&lt;DATE(2021,1,1),F378&lt;DATE(2021,1,1)),E378&gt;DATE(2021,1,31)),0)))))),0),"")</f>
        <v/>
      </c>
      <c r="AB378" s="50" t="str">
        <f>IFERROR(MAX(IF(OR(O378="",P378="",Q378="",R378="",S378="",T378="",U378=""),"",IF(AND(MONTH(E378)=2,MONTH(F378)=2),(NETWORKDAYS(E378,F378,Lister!$D$7:$D$13)-U378)*N378/NETWORKDAYS(Lister!$D$25,Lister!$E$25,Lister!$D$7:$D$13),IF(AND(E378&lt;DATE(2021,2,1),MONTH(F378)=2),(NETWORKDAYS(Lister!$D$25,F378,Lister!$D$7:$D$13)-U378)*N378/NETWORKDAYS(Lister!$D$25,Lister!$E$25,Lister!$D$7:$D$13),IF(AND(E378&lt;DATE(2021,2,1),F378&lt;DATE(2021,2,1)),0)))),0),"")</f>
        <v/>
      </c>
      <c r="AC378" s="52" t="str">
        <f t="shared" si="28"/>
        <v/>
      </c>
    </row>
    <row r="379" spans="1:29" x14ac:dyDescent="0.35">
      <c r="A379" s="11" t="str">
        <f t="shared" si="29"/>
        <v/>
      </c>
      <c r="B379" s="33"/>
      <c r="C379" s="17"/>
      <c r="D379" s="18"/>
      <c r="E379" s="12"/>
      <c r="F379" s="12"/>
      <c r="G379" s="42" t="str">
        <f>IF(OR(E379="",F379=""),"",NETWORKDAYS(E379,F379,Lister!$D$7:$D$13))</f>
        <v/>
      </c>
      <c r="H379" s="14"/>
      <c r="I379" s="25" t="str">
        <f t="shared" si="25"/>
        <v/>
      </c>
      <c r="J379" s="47"/>
      <c r="K379" s="48"/>
      <c r="L379" s="15"/>
      <c r="M379" s="51" t="str">
        <f t="shared" si="26"/>
        <v/>
      </c>
      <c r="N379" s="49" t="str">
        <f t="shared" si="27"/>
        <v/>
      </c>
      <c r="O379" s="15"/>
      <c r="P379" s="15"/>
      <c r="Q379" s="15"/>
      <c r="R379" s="15"/>
      <c r="S379" s="15"/>
      <c r="T379" s="15"/>
      <c r="U379" s="15"/>
      <c r="V379" s="50" t="str">
        <f>IFERROR(MAX(IF(OR(O379="",P379="",Q379="",R379="",S379="",T379="",U379=""),"",IF(AND(MONTH(E379)=8,MONTH(F379)=8),(NETWORKDAYS(E379,F379,Lister!$D$7:$D$13)-O379)*N379/NETWORKDAYS(Lister!$D$19,Lister!$E$19,Lister!$D$7:$D$13),IF(AND(MONTH(E379)=8,F379&gt;DATE(2020,8,31)),(NETWORKDAYS(E379,Lister!$E$19,Lister!$D$7:$D$13)-O379)*N379/NETWORKDAYS(Lister!$D$19,Lister!$E$19,Lister!$D$7:$D$13),IF(E379&gt;DATE(2020,8,31),0)))),0),"")</f>
        <v/>
      </c>
      <c r="W379" s="50" t="str">
        <f>IFERROR(MAX(IF(OR(O379="",P379="",Q379="",R379="",S379="",T379="",U379=""),"",IF(AND(MONTH(E379)=9,MONTH(F379)=9),(NETWORKDAYS(E379,F379,Lister!$D$7:$D$13)-P379)*N379/NETWORKDAYS(Lister!$D$20,Lister!$E$20,Lister!$D$7:$D$13),IF(AND(MONTH(E379)=9,F379&gt;DATE(2020,9,30)),(NETWORKDAYS(E379,Lister!$E$20,Lister!$D$7:$D$13)-P379)*N379/NETWORKDAYS(Lister!$D$20,Lister!$E$20,Lister!$D$7:$D$13),IF(AND(E379&lt;DATE(2020,9,1),MONTH(F379)=9),(NETWORKDAYS(Lister!$D$20,F379,Lister!$D$7:$D$13)-P379)*N379/NETWORKDAYS(Lister!$D$20,Lister!$E$20,Lister!$D$7:$D$13),IF(AND(E379&lt;DATE(2020,9,1),F379&gt;DATE(2020,9,30)),(NETWORKDAYS(Lister!$D$20,Lister!$E$20,Lister!$D$7:$D$13)-P379)*N379/NETWORKDAYS(Lister!$D$20,Lister!$E$20,Lister!$D$7:$D$13),IF(OR(AND(E379&lt;DATE(2020,9,1),F379&lt;DATE(2020,9,1)),E379&gt;DATE(2020,9,30)),0)))))),0),"")</f>
        <v/>
      </c>
      <c r="X379" s="50" t="str">
        <f>IFERROR(MAX(IF(OR(O379="",P379="",Q379="",R379="",S379="",T379="",U379=""),"",IF(AND(MONTH(E379)=10,MONTH(F379)=10),(NETWORKDAYS(E379,F379,Lister!$D$7:$D$13)-Q379)*N379/NETWORKDAYS(Lister!$D$21,Lister!$E$21,Lister!$D$7:$D$13),IF(AND(MONTH(E379)=10,F379&gt;DATE(2020,10,31)),(NETWORKDAYS(E379,Lister!$E$21,Lister!$D$7:$D$13)-Q379)*N379/NETWORKDAYS(Lister!$D$21,Lister!$E$21,Lister!$D$7:$D$13),IF(AND(E379&lt;DATE(2020,10,1),MONTH(F379)=10),(NETWORKDAYS(Lister!$D$21,F379,Lister!$D$7:$D$13)-Q379)*N379/NETWORKDAYS(Lister!$D$21,Lister!$E$21,Lister!$D$7:$D$13),IF(AND(E379&lt;DATE(2020,31,1),F379&gt;DATE(2020,10,31)),(NETWORKDAYS(Lister!$D$21,Lister!$E$21,Lister!$D$7:$D$13)-Q379)*N379/NETWORKDAYS(Lister!$D$21,Lister!$E$21,Lister!$D$7:$D$13),IF(OR(AND(E379&lt;DATE(2020,10,1),F379&lt;DATE(2020,10,1)),E379&gt;DATE(2020,10,31)),0)))))),0),"")</f>
        <v/>
      </c>
      <c r="Y379" s="50" t="str">
        <f>IFERROR(MAX(IF(OR(O379="",P379="",Q379="",R379="",S379="",T379="",U379=""),"",IF(AND(MONTH(E379)=11,MONTH(F379)=11),(NETWORKDAYS(E379,F379,Lister!$D$7:$D$13)-R379)*N379/NETWORKDAYS(Lister!$D$22,Lister!$E$22,Lister!$D$7:$D$13),IF(AND(MONTH(E379)=11,F379&gt;DATE(2020,11,30)),(NETWORKDAYS(E379,Lister!$E$22,Lister!$D$7:$D$13)-R379)*N379/NETWORKDAYS(Lister!$D$22,Lister!$E$22,Lister!$D$7:$D$13),IF(AND(E379&lt;DATE(2020,11,1),MONTH(F379)=11),(NETWORKDAYS(Lister!$D$22,F379,Lister!$D$7:$D$13)-R379)*N379/NETWORKDAYS(Lister!$D$22,Lister!$E$22,Lister!$D$7:$D$13),IF(AND(E379&lt;DATE(2020,11,1),F379&gt;DATE(2020,11,30)),(NETWORKDAYS(Lister!$D$22,Lister!$E$22,Lister!$D$7:$D$13)-R379)*N379/NETWORKDAYS(Lister!$D$22,Lister!$E$22,Lister!$D$7:$D$13),IF(OR(AND(E379&lt;DATE(2020,11,1),F379&lt;DATE(2020,11,1)),E379&gt;DATE(2020,11,30)),0)))))),0),"")</f>
        <v/>
      </c>
      <c r="Z379" s="50" t="str">
        <f>IFERROR(MAX(IF(OR(O379="",P379="",Q379="",R379="",S379="",T379="",U379=""),"",IF(AND(MONTH(E379)=12,MONTH(F379)=12),(NETWORKDAYS(E379,F379,Lister!$D$7:$D$13)-S379)*N379/NETWORKDAYS(Lister!$D$23,Lister!$E$23,Lister!$D$7:$D$13),IF(AND(MONTH(E379)=12,F379&gt;DATE(2020,12,31)),(NETWORKDAYS(E379,Lister!$E$23,Lister!$D$7:$D$13)-S379)*N379/NETWORKDAYS(Lister!$D$23,Lister!$E$23,Lister!$D$7:$D$13),IF(AND(E379&lt;DATE(2020,12,1),MONTH(F379)=12),(NETWORKDAYS(Lister!$D$23,F379,Lister!$D$7:$D$13)-S379)*N379/NETWORKDAYS(Lister!$D$23,Lister!$E$23,Lister!$D$7:$D$13),IF(AND(E379&lt;DATE(2020,12,1),F379&gt;DATE(2020,12,31)),(NETWORKDAYS(Lister!$D$23,Lister!$E$23,Lister!$D$7:$D$13)-S379)*N379/NETWORKDAYS(Lister!$D$23,Lister!$E$23,Lister!$D$7:$D$13),IF(OR(AND(E379&lt;DATE(2020,12,1),F379&lt;DATE(2020,12,1)),E379&gt;DATE(2020,12,31)),0)))))),0),"")</f>
        <v/>
      </c>
      <c r="AA379" s="50" t="str">
        <f>IFERROR(MAX(IF(OR(O379="",P379="",Q379="",R379="",S379="",T379="",U379=""),"",IF(AND(MONTH(E379)=1,MONTH(F379)=1),(NETWORKDAYS(E379,F379,Lister!$D$7:$D$13)-T379)*N379/NETWORKDAYS(Lister!$D$24,Lister!$E$24,Lister!$D$7:$D$13),IF(AND(MONTH(E379)=1,F379&gt;DATE(2021,1,31)),(NETWORKDAYS(E379,Lister!$E$24,Lister!$D$7:$D$13)-T379)*N379/NETWORKDAYS(Lister!$D$24,Lister!$E$24,Lister!$D$7:$D$13),IF(AND(E379&lt;DATE(2021,1,1),MONTH(F379)=1),(NETWORKDAYS(Lister!$D$24,F379,Lister!$D$7:$D$13)-T379)*N379/NETWORKDAYS(Lister!$D$24,Lister!$E$24,Lister!$D$7:$D$13),IF(AND(E379&lt;DATE(2021,1,1),F379&gt;DATE(2021,1,31)),(NETWORKDAYS(Lister!$D$24,Lister!$E$24,Lister!$D$7:$D$13)-T379)*N379/NETWORKDAYS(Lister!$D$24,Lister!$E$24,Lister!$D$7:$D$13),IF(OR(AND(E379&lt;DATE(2021,1,1),F379&lt;DATE(2021,1,1)),E379&gt;DATE(2021,1,31)),0)))))),0),"")</f>
        <v/>
      </c>
      <c r="AB379" s="50" t="str">
        <f>IFERROR(MAX(IF(OR(O379="",P379="",Q379="",R379="",S379="",T379="",U379=""),"",IF(AND(MONTH(E379)=2,MONTH(F379)=2),(NETWORKDAYS(E379,F379,Lister!$D$7:$D$13)-U379)*N379/NETWORKDAYS(Lister!$D$25,Lister!$E$25,Lister!$D$7:$D$13),IF(AND(E379&lt;DATE(2021,2,1),MONTH(F379)=2),(NETWORKDAYS(Lister!$D$25,F379,Lister!$D$7:$D$13)-U379)*N379/NETWORKDAYS(Lister!$D$25,Lister!$E$25,Lister!$D$7:$D$13),IF(AND(E379&lt;DATE(2021,2,1),F379&lt;DATE(2021,2,1)),0)))),0),"")</f>
        <v/>
      </c>
      <c r="AC379" s="52" t="str">
        <f t="shared" si="28"/>
        <v/>
      </c>
    </row>
    <row r="380" spans="1:29" x14ac:dyDescent="0.35">
      <c r="A380" s="11" t="str">
        <f t="shared" si="29"/>
        <v/>
      </c>
      <c r="B380" s="33"/>
      <c r="C380" s="17"/>
      <c r="D380" s="18"/>
      <c r="E380" s="12"/>
      <c r="F380" s="12"/>
      <c r="G380" s="42" t="str">
        <f>IF(OR(E380="",F380=""),"",NETWORKDAYS(E380,F380,Lister!$D$7:$D$13))</f>
        <v/>
      </c>
      <c r="H380" s="14"/>
      <c r="I380" s="25" t="str">
        <f t="shared" si="25"/>
        <v/>
      </c>
      <c r="J380" s="47"/>
      <c r="K380" s="48"/>
      <c r="L380" s="15"/>
      <c r="M380" s="51" t="str">
        <f t="shared" si="26"/>
        <v/>
      </c>
      <c r="N380" s="49" t="str">
        <f t="shared" si="27"/>
        <v/>
      </c>
      <c r="O380" s="15"/>
      <c r="P380" s="15"/>
      <c r="Q380" s="15"/>
      <c r="R380" s="15"/>
      <c r="S380" s="15"/>
      <c r="T380" s="15"/>
      <c r="U380" s="15"/>
      <c r="V380" s="50" t="str">
        <f>IFERROR(MAX(IF(OR(O380="",P380="",Q380="",R380="",S380="",T380="",U380=""),"",IF(AND(MONTH(E380)=8,MONTH(F380)=8),(NETWORKDAYS(E380,F380,Lister!$D$7:$D$13)-O380)*N380/NETWORKDAYS(Lister!$D$19,Lister!$E$19,Lister!$D$7:$D$13),IF(AND(MONTH(E380)=8,F380&gt;DATE(2020,8,31)),(NETWORKDAYS(E380,Lister!$E$19,Lister!$D$7:$D$13)-O380)*N380/NETWORKDAYS(Lister!$D$19,Lister!$E$19,Lister!$D$7:$D$13),IF(E380&gt;DATE(2020,8,31),0)))),0),"")</f>
        <v/>
      </c>
      <c r="W380" s="50" t="str">
        <f>IFERROR(MAX(IF(OR(O380="",P380="",Q380="",R380="",S380="",T380="",U380=""),"",IF(AND(MONTH(E380)=9,MONTH(F380)=9),(NETWORKDAYS(E380,F380,Lister!$D$7:$D$13)-P380)*N380/NETWORKDAYS(Lister!$D$20,Lister!$E$20,Lister!$D$7:$D$13),IF(AND(MONTH(E380)=9,F380&gt;DATE(2020,9,30)),(NETWORKDAYS(E380,Lister!$E$20,Lister!$D$7:$D$13)-P380)*N380/NETWORKDAYS(Lister!$D$20,Lister!$E$20,Lister!$D$7:$D$13),IF(AND(E380&lt;DATE(2020,9,1),MONTH(F380)=9),(NETWORKDAYS(Lister!$D$20,F380,Lister!$D$7:$D$13)-P380)*N380/NETWORKDAYS(Lister!$D$20,Lister!$E$20,Lister!$D$7:$D$13),IF(AND(E380&lt;DATE(2020,9,1),F380&gt;DATE(2020,9,30)),(NETWORKDAYS(Lister!$D$20,Lister!$E$20,Lister!$D$7:$D$13)-P380)*N380/NETWORKDAYS(Lister!$D$20,Lister!$E$20,Lister!$D$7:$D$13),IF(OR(AND(E380&lt;DATE(2020,9,1),F380&lt;DATE(2020,9,1)),E380&gt;DATE(2020,9,30)),0)))))),0),"")</f>
        <v/>
      </c>
      <c r="X380" s="50" t="str">
        <f>IFERROR(MAX(IF(OR(O380="",P380="",Q380="",R380="",S380="",T380="",U380=""),"",IF(AND(MONTH(E380)=10,MONTH(F380)=10),(NETWORKDAYS(E380,F380,Lister!$D$7:$D$13)-Q380)*N380/NETWORKDAYS(Lister!$D$21,Lister!$E$21,Lister!$D$7:$D$13),IF(AND(MONTH(E380)=10,F380&gt;DATE(2020,10,31)),(NETWORKDAYS(E380,Lister!$E$21,Lister!$D$7:$D$13)-Q380)*N380/NETWORKDAYS(Lister!$D$21,Lister!$E$21,Lister!$D$7:$D$13),IF(AND(E380&lt;DATE(2020,10,1),MONTH(F380)=10),(NETWORKDAYS(Lister!$D$21,F380,Lister!$D$7:$D$13)-Q380)*N380/NETWORKDAYS(Lister!$D$21,Lister!$E$21,Lister!$D$7:$D$13),IF(AND(E380&lt;DATE(2020,31,1),F380&gt;DATE(2020,10,31)),(NETWORKDAYS(Lister!$D$21,Lister!$E$21,Lister!$D$7:$D$13)-Q380)*N380/NETWORKDAYS(Lister!$D$21,Lister!$E$21,Lister!$D$7:$D$13),IF(OR(AND(E380&lt;DATE(2020,10,1),F380&lt;DATE(2020,10,1)),E380&gt;DATE(2020,10,31)),0)))))),0),"")</f>
        <v/>
      </c>
      <c r="Y380" s="50" t="str">
        <f>IFERROR(MAX(IF(OR(O380="",P380="",Q380="",R380="",S380="",T380="",U380=""),"",IF(AND(MONTH(E380)=11,MONTH(F380)=11),(NETWORKDAYS(E380,F380,Lister!$D$7:$D$13)-R380)*N380/NETWORKDAYS(Lister!$D$22,Lister!$E$22,Lister!$D$7:$D$13),IF(AND(MONTH(E380)=11,F380&gt;DATE(2020,11,30)),(NETWORKDAYS(E380,Lister!$E$22,Lister!$D$7:$D$13)-R380)*N380/NETWORKDAYS(Lister!$D$22,Lister!$E$22,Lister!$D$7:$D$13),IF(AND(E380&lt;DATE(2020,11,1),MONTH(F380)=11),(NETWORKDAYS(Lister!$D$22,F380,Lister!$D$7:$D$13)-R380)*N380/NETWORKDAYS(Lister!$D$22,Lister!$E$22,Lister!$D$7:$D$13),IF(AND(E380&lt;DATE(2020,11,1),F380&gt;DATE(2020,11,30)),(NETWORKDAYS(Lister!$D$22,Lister!$E$22,Lister!$D$7:$D$13)-R380)*N380/NETWORKDAYS(Lister!$D$22,Lister!$E$22,Lister!$D$7:$D$13),IF(OR(AND(E380&lt;DATE(2020,11,1),F380&lt;DATE(2020,11,1)),E380&gt;DATE(2020,11,30)),0)))))),0),"")</f>
        <v/>
      </c>
      <c r="Z380" s="50" t="str">
        <f>IFERROR(MAX(IF(OR(O380="",P380="",Q380="",R380="",S380="",T380="",U380=""),"",IF(AND(MONTH(E380)=12,MONTH(F380)=12),(NETWORKDAYS(E380,F380,Lister!$D$7:$D$13)-S380)*N380/NETWORKDAYS(Lister!$D$23,Lister!$E$23,Lister!$D$7:$D$13),IF(AND(MONTH(E380)=12,F380&gt;DATE(2020,12,31)),(NETWORKDAYS(E380,Lister!$E$23,Lister!$D$7:$D$13)-S380)*N380/NETWORKDAYS(Lister!$D$23,Lister!$E$23,Lister!$D$7:$D$13),IF(AND(E380&lt;DATE(2020,12,1),MONTH(F380)=12),(NETWORKDAYS(Lister!$D$23,F380,Lister!$D$7:$D$13)-S380)*N380/NETWORKDAYS(Lister!$D$23,Lister!$E$23,Lister!$D$7:$D$13),IF(AND(E380&lt;DATE(2020,12,1),F380&gt;DATE(2020,12,31)),(NETWORKDAYS(Lister!$D$23,Lister!$E$23,Lister!$D$7:$D$13)-S380)*N380/NETWORKDAYS(Lister!$D$23,Lister!$E$23,Lister!$D$7:$D$13),IF(OR(AND(E380&lt;DATE(2020,12,1),F380&lt;DATE(2020,12,1)),E380&gt;DATE(2020,12,31)),0)))))),0),"")</f>
        <v/>
      </c>
      <c r="AA380" s="50" t="str">
        <f>IFERROR(MAX(IF(OR(O380="",P380="",Q380="",R380="",S380="",T380="",U380=""),"",IF(AND(MONTH(E380)=1,MONTH(F380)=1),(NETWORKDAYS(E380,F380,Lister!$D$7:$D$13)-T380)*N380/NETWORKDAYS(Lister!$D$24,Lister!$E$24,Lister!$D$7:$D$13),IF(AND(MONTH(E380)=1,F380&gt;DATE(2021,1,31)),(NETWORKDAYS(E380,Lister!$E$24,Lister!$D$7:$D$13)-T380)*N380/NETWORKDAYS(Lister!$D$24,Lister!$E$24,Lister!$D$7:$D$13),IF(AND(E380&lt;DATE(2021,1,1),MONTH(F380)=1),(NETWORKDAYS(Lister!$D$24,F380,Lister!$D$7:$D$13)-T380)*N380/NETWORKDAYS(Lister!$D$24,Lister!$E$24,Lister!$D$7:$D$13),IF(AND(E380&lt;DATE(2021,1,1),F380&gt;DATE(2021,1,31)),(NETWORKDAYS(Lister!$D$24,Lister!$E$24,Lister!$D$7:$D$13)-T380)*N380/NETWORKDAYS(Lister!$D$24,Lister!$E$24,Lister!$D$7:$D$13),IF(OR(AND(E380&lt;DATE(2021,1,1),F380&lt;DATE(2021,1,1)),E380&gt;DATE(2021,1,31)),0)))))),0),"")</f>
        <v/>
      </c>
      <c r="AB380" s="50" t="str">
        <f>IFERROR(MAX(IF(OR(O380="",P380="",Q380="",R380="",S380="",T380="",U380=""),"",IF(AND(MONTH(E380)=2,MONTH(F380)=2),(NETWORKDAYS(E380,F380,Lister!$D$7:$D$13)-U380)*N380/NETWORKDAYS(Lister!$D$25,Lister!$E$25,Lister!$D$7:$D$13),IF(AND(E380&lt;DATE(2021,2,1),MONTH(F380)=2),(NETWORKDAYS(Lister!$D$25,F380,Lister!$D$7:$D$13)-U380)*N380/NETWORKDAYS(Lister!$D$25,Lister!$E$25,Lister!$D$7:$D$13),IF(AND(E380&lt;DATE(2021,2,1),F380&lt;DATE(2021,2,1)),0)))),0),"")</f>
        <v/>
      </c>
      <c r="AC380" s="52" t="str">
        <f t="shared" si="28"/>
        <v/>
      </c>
    </row>
    <row r="381" spans="1:29" x14ac:dyDescent="0.35">
      <c r="A381" s="11" t="str">
        <f t="shared" si="29"/>
        <v/>
      </c>
      <c r="B381" s="33"/>
      <c r="C381" s="17"/>
      <c r="D381" s="18"/>
      <c r="E381" s="12"/>
      <c r="F381" s="12"/>
      <c r="G381" s="42" t="str">
        <f>IF(OR(E381="",F381=""),"",NETWORKDAYS(E381,F381,Lister!$D$7:$D$13))</f>
        <v/>
      </c>
      <c r="H381" s="14"/>
      <c r="I381" s="25" t="str">
        <f t="shared" si="25"/>
        <v/>
      </c>
      <c r="J381" s="47"/>
      <c r="K381" s="48"/>
      <c r="L381" s="15"/>
      <c r="M381" s="51" t="str">
        <f t="shared" si="26"/>
        <v/>
      </c>
      <c r="N381" s="49" t="str">
        <f t="shared" si="27"/>
        <v/>
      </c>
      <c r="O381" s="15"/>
      <c r="P381" s="15"/>
      <c r="Q381" s="15"/>
      <c r="R381" s="15"/>
      <c r="S381" s="15"/>
      <c r="T381" s="15"/>
      <c r="U381" s="15"/>
      <c r="V381" s="50" t="str">
        <f>IFERROR(MAX(IF(OR(O381="",P381="",Q381="",R381="",S381="",T381="",U381=""),"",IF(AND(MONTH(E381)=8,MONTH(F381)=8),(NETWORKDAYS(E381,F381,Lister!$D$7:$D$13)-O381)*N381/NETWORKDAYS(Lister!$D$19,Lister!$E$19,Lister!$D$7:$D$13),IF(AND(MONTH(E381)=8,F381&gt;DATE(2020,8,31)),(NETWORKDAYS(E381,Lister!$E$19,Lister!$D$7:$D$13)-O381)*N381/NETWORKDAYS(Lister!$D$19,Lister!$E$19,Lister!$D$7:$D$13),IF(E381&gt;DATE(2020,8,31),0)))),0),"")</f>
        <v/>
      </c>
      <c r="W381" s="50" t="str">
        <f>IFERROR(MAX(IF(OR(O381="",P381="",Q381="",R381="",S381="",T381="",U381=""),"",IF(AND(MONTH(E381)=9,MONTH(F381)=9),(NETWORKDAYS(E381,F381,Lister!$D$7:$D$13)-P381)*N381/NETWORKDAYS(Lister!$D$20,Lister!$E$20,Lister!$D$7:$D$13),IF(AND(MONTH(E381)=9,F381&gt;DATE(2020,9,30)),(NETWORKDAYS(E381,Lister!$E$20,Lister!$D$7:$D$13)-P381)*N381/NETWORKDAYS(Lister!$D$20,Lister!$E$20,Lister!$D$7:$D$13),IF(AND(E381&lt;DATE(2020,9,1),MONTH(F381)=9),(NETWORKDAYS(Lister!$D$20,F381,Lister!$D$7:$D$13)-P381)*N381/NETWORKDAYS(Lister!$D$20,Lister!$E$20,Lister!$D$7:$D$13),IF(AND(E381&lt;DATE(2020,9,1),F381&gt;DATE(2020,9,30)),(NETWORKDAYS(Lister!$D$20,Lister!$E$20,Lister!$D$7:$D$13)-P381)*N381/NETWORKDAYS(Lister!$D$20,Lister!$E$20,Lister!$D$7:$D$13),IF(OR(AND(E381&lt;DATE(2020,9,1),F381&lt;DATE(2020,9,1)),E381&gt;DATE(2020,9,30)),0)))))),0),"")</f>
        <v/>
      </c>
      <c r="X381" s="50" t="str">
        <f>IFERROR(MAX(IF(OR(O381="",P381="",Q381="",R381="",S381="",T381="",U381=""),"",IF(AND(MONTH(E381)=10,MONTH(F381)=10),(NETWORKDAYS(E381,F381,Lister!$D$7:$D$13)-Q381)*N381/NETWORKDAYS(Lister!$D$21,Lister!$E$21,Lister!$D$7:$D$13),IF(AND(MONTH(E381)=10,F381&gt;DATE(2020,10,31)),(NETWORKDAYS(E381,Lister!$E$21,Lister!$D$7:$D$13)-Q381)*N381/NETWORKDAYS(Lister!$D$21,Lister!$E$21,Lister!$D$7:$D$13),IF(AND(E381&lt;DATE(2020,10,1),MONTH(F381)=10),(NETWORKDAYS(Lister!$D$21,F381,Lister!$D$7:$D$13)-Q381)*N381/NETWORKDAYS(Lister!$D$21,Lister!$E$21,Lister!$D$7:$D$13),IF(AND(E381&lt;DATE(2020,31,1),F381&gt;DATE(2020,10,31)),(NETWORKDAYS(Lister!$D$21,Lister!$E$21,Lister!$D$7:$D$13)-Q381)*N381/NETWORKDAYS(Lister!$D$21,Lister!$E$21,Lister!$D$7:$D$13),IF(OR(AND(E381&lt;DATE(2020,10,1),F381&lt;DATE(2020,10,1)),E381&gt;DATE(2020,10,31)),0)))))),0),"")</f>
        <v/>
      </c>
      <c r="Y381" s="50" t="str">
        <f>IFERROR(MAX(IF(OR(O381="",P381="",Q381="",R381="",S381="",T381="",U381=""),"",IF(AND(MONTH(E381)=11,MONTH(F381)=11),(NETWORKDAYS(E381,F381,Lister!$D$7:$D$13)-R381)*N381/NETWORKDAYS(Lister!$D$22,Lister!$E$22,Lister!$D$7:$D$13),IF(AND(MONTH(E381)=11,F381&gt;DATE(2020,11,30)),(NETWORKDAYS(E381,Lister!$E$22,Lister!$D$7:$D$13)-R381)*N381/NETWORKDAYS(Lister!$D$22,Lister!$E$22,Lister!$D$7:$D$13),IF(AND(E381&lt;DATE(2020,11,1),MONTH(F381)=11),(NETWORKDAYS(Lister!$D$22,F381,Lister!$D$7:$D$13)-R381)*N381/NETWORKDAYS(Lister!$D$22,Lister!$E$22,Lister!$D$7:$D$13),IF(AND(E381&lt;DATE(2020,11,1),F381&gt;DATE(2020,11,30)),(NETWORKDAYS(Lister!$D$22,Lister!$E$22,Lister!$D$7:$D$13)-R381)*N381/NETWORKDAYS(Lister!$D$22,Lister!$E$22,Lister!$D$7:$D$13),IF(OR(AND(E381&lt;DATE(2020,11,1),F381&lt;DATE(2020,11,1)),E381&gt;DATE(2020,11,30)),0)))))),0),"")</f>
        <v/>
      </c>
      <c r="Z381" s="50" t="str">
        <f>IFERROR(MAX(IF(OR(O381="",P381="",Q381="",R381="",S381="",T381="",U381=""),"",IF(AND(MONTH(E381)=12,MONTH(F381)=12),(NETWORKDAYS(E381,F381,Lister!$D$7:$D$13)-S381)*N381/NETWORKDAYS(Lister!$D$23,Lister!$E$23,Lister!$D$7:$D$13),IF(AND(MONTH(E381)=12,F381&gt;DATE(2020,12,31)),(NETWORKDAYS(E381,Lister!$E$23,Lister!$D$7:$D$13)-S381)*N381/NETWORKDAYS(Lister!$D$23,Lister!$E$23,Lister!$D$7:$D$13),IF(AND(E381&lt;DATE(2020,12,1),MONTH(F381)=12),(NETWORKDAYS(Lister!$D$23,F381,Lister!$D$7:$D$13)-S381)*N381/NETWORKDAYS(Lister!$D$23,Lister!$E$23,Lister!$D$7:$D$13),IF(AND(E381&lt;DATE(2020,12,1),F381&gt;DATE(2020,12,31)),(NETWORKDAYS(Lister!$D$23,Lister!$E$23,Lister!$D$7:$D$13)-S381)*N381/NETWORKDAYS(Lister!$D$23,Lister!$E$23,Lister!$D$7:$D$13),IF(OR(AND(E381&lt;DATE(2020,12,1),F381&lt;DATE(2020,12,1)),E381&gt;DATE(2020,12,31)),0)))))),0),"")</f>
        <v/>
      </c>
      <c r="AA381" s="50" t="str">
        <f>IFERROR(MAX(IF(OR(O381="",P381="",Q381="",R381="",S381="",T381="",U381=""),"",IF(AND(MONTH(E381)=1,MONTH(F381)=1),(NETWORKDAYS(E381,F381,Lister!$D$7:$D$13)-T381)*N381/NETWORKDAYS(Lister!$D$24,Lister!$E$24,Lister!$D$7:$D$13),IF(AND(MONTH(E381)=1,F381&gt;DATE(2021,1,31)),(NETWORKDAYS(E381,Lister!$E$24,Lister!$D$7:$D$13)-T381)*N381/NETWORKDAYS(Lister!$D$24,Lister!$E$24,Lister!$D$7:$D$13),IF(AND(E381&lt;DATE(2021,1,1),MONTH(F381)=1),(NETWORKDAYS(Lister!$D$24,F381,Lister!$D$7:$D$13)-T381)*N381/NETWORKDAYS(Lister!$D$24,Lister!$E$24,Lister!$D$7:$D$13),IF(AND(E381&lt;DATE(2021,1,1),F381&gt;DATE(2021,1,31)),(NETWORKDAYS(Lister!$D$24,Lister!$E$24,Lister!$D$7:$D$13)-T381)*N381/NETWORKDAYS(Lister!$D$24,Lister!$E$24,Lister!$D$7:$D$13),IF(OR(AND(E381&lt;DATE(2021,1,1),F381&lt;DATE(2021,1,1)),E381&gt;DATE(2021,1,31)),0)))))),0),"")</f>
        <v/>
      </c>
      <c r="AB381" s="50" t="str">
        <f>IFERROR(MAX(IF(OR(O381="",P381="",Q381="",R381="",S381="",T381="",U381=""),"",IF(AND(MONTH(E381)=2,MONTH(F381)=2),(NETWORKDAYS(E381,F381,Lister!$D$7:$D$13)-U381)*N381/NETWORKDAYS(Lister!$D$25,Lister!$E$25,Lister!$D$7:$D$13),IF(AND(E381&lt;DATE(2021,2,1),MONTH(F381)=2),(NETWORKDAYS(Lister!$D$25,F381,Lister!$D$7:$D$13)-U381)*N381/NETWORKDAYS(Lister!$D$25,Lister!$E$25,Lister!$D$7:$D$13),IF(AND(E381&lt;DATE(2021,2,1),F381&lt;DATE(2021,2,1)),0)))),0),"")</f>
        <v/>
      </c>
      <c r="AC381" s="52" t="str">
        <f t="shared" si="28"/>
        <v/>
      </c>
    </row>
    <row r="382" spans="1:29" x14ac:dyDescent="0.35">
      <c r="A382" s="11" t="str">
        <f t="shared" si="29"/>
        <v/>
      </c>
      <c r="B382" s="33"/>
      <c r="C382" s="17"/>
      <c r="D382" s="18"/>
      <c r="E382" s="12"/>
      <c r="F382" s="12"/>
      <c r="G382" s="42" t="str">
        <f>IF(OR(E382="",F382=""),"",NETWORKDAYS(E382,F382,Lister!$D$7:$D$13))</f>
        <v/>
      </c>
      <c r="H382" s="14"/>
      <c r="I382" s="25" t="str">
        <f t="shared" si="25"/>
        <v/>
      </c>
      <c r="J382" s="47"/>
      <c r="K382" s="48"/>
      <c r="L382" s="15"/>
      <c r="M382" s="51" t="str">
        <f t="shared" si="26"/>
        <v/>
      </c>
      <c r="N382" s="49" t="str">
        <f t="shared" si="27"/>
        <v/>
      </c>
      <c r="O382" s="15"/>
      <c r="P382" s="15"/>
      <c r="Q382" s="15"/>
      <c r="R382" s="15"/>
      <c r="S382" s="15"/>
      <c r="T382" s="15"/>
      <c r="U382" s="15"/>
      <c r="V382" s="50" t="str">
        <f>IFERROR(MAX(IF(OR(O382="",P382="",Q382="",R382="",S382="",T382="",U382=""),"",IF(AND(MONTH(E382)=8,MONTH(F382)=8),(NETWORKDAYS(E382,F382,Lister!$D$7:$D$13)-O382)*N382/NETWORKDAYS(Lister!$D$19,Lister!$E$19,Lister!$D$7:$D$13),IF(AND(MONTH(E382)=8,F382&gt;DATE(2020,8,31)),(NETWORKDAYS(E382,Lister!$E$19,Lister!$D$7:$D$13)-O382)*N382/NETWORKDAYS(Lister!$D$19,Lister!$E$19,Lister!$D$7:$D$13),IF(E382&gt;DATE(2020,8,31),0)))),0),"")</f>
        <v/>
      </c>
      <c r="W382" s="50" t="str">
        <f>IFERROR(MAX(IF(OR(O382="",P382="",Q382="",R382="",S382="",T382="",U382=""),"",IF(AND(MONTH(E382)=9,MONTH(F382)=9),(NETWORKDAYS(E382,F382,Lister!$D$7:$D$13)-P382)*N382/NETWORKDAYS(Lister!$D$20,Lister!$E$20,Lister!$D$7:$D$13),IF(AND(MONTH(E382)=9,F382&gt;DATE(2020,9,30)),(NETWORKDAYS(E382,Lister!$E$20,Lister!$D$7:$D$13)-P382)*N382/NETWORKDAYS(Lister!$D$20,Lister!$E$20,Lister!$D$7:$D$13),IF(AND(E382&lt;DATE(2020,9,1),MONTH(F382)=9),(NETWORKDAYS(Lister!$D$20,F382,Lister!$D$7:$D$13)-P382)*N382/NETWORKDAYS(Lister!$D$20,Lister!$E$20,Lister!$D$7:$D$13),IF(AND(E382&lt;DATE(2020,9,1),F382&gt;DATE(2020,9,30)),(NETWORKDAYS(Lister!$D$20,Lister!$E$20,Lister!$D$7:$D$13)-P382)*N382/NETWORKDAYS(Lister!$D$20,Lister!$E$20,Lister!$D$7:$D$13),IF(OR(AND(E382&lt;DATE(2020,9,1),F382&lt;DATE(2020,9,1)),E382&gt;DATE(2020,9,30)),0)))))),0),"")</f>
        <v/>
      </c>
      <c r="X382" s="50" t="str">
        <f>IFERROR(MAX(IF(OR(O382="",P382="",Q382="",R382="",S382="",T382="",U382=""),"",IF(AND(MONTH(E382)=10,MONTH(F382)=10),(NETWORKDAYS(E382,F382,Lister!$D$7:$D$13)-Q382)*N382/NETWORKDAYS(Lister!$D$21,Lister!$E$21,Lister!$D$7:$D$13),IF(AND(MONTH(E382)=10,F382&gt;DATE(2020,10,31)),(NETWORKDAYS(E382,Lister!$E$21,Lister!$D$7:$D$13)-Q382)*N382/NETWORKDAYS(Lister!$D$21,Lister!$E$21,Lister!$D$7:$D$13),IF(AND(E382&lt;DATE(2020,10,1),MONTH(F382)=10),(NETWORKDAYS(Lister!$D$21,F382,Lister!$D$7:$D$13)-Q382)*N382/NETWORKDAYS(Lister!$D$21,Lister!$E$21,Lister!$D$7:$D$13),IF(AND(E382&lt;DATE(2020,31,1),F382&gt;DATE(2020,10,31)),(NETWORKDAYS(Lister!$D$21,Lister!$E$21,Lister!$D$7:$D$13)-Q382)*N382/NETWORKDAYS(Lister!$D$21,Lister!$E$21,Lister!$D$7:$D$13),IF(OR(AND(E382&lt;DATE(2020,10,1),F382&lt;DATE(2020,10,1)),E382&gt;DATE(2020,10,31)),0)))))),0),"")</f>
        <v/>
      </c>
      <c r="Y382" s="50" t="str">
        <f>IFERROR(MAX(IF(OR(O382="",P382="",Q382="",R382="",S382="",T382="",U382=""),"",IF(AND(MONTH(E382)=11,MONTH(F382)=11),(NETWORKDAYS(E382,F382,Lister!$D$7:$D$13)-R382)*N382/NETWORKDAYS(Lister!$D$22,Lister!$E$22,Lister!$D$7:$D$13),IF(AND(MONTH(E382)=11,F382&gt;DATE(2020,11,30)),(NETWORKDAYS(E382,Lister!$E$22,Lister!$D$7:$D$13)-R382)*N382/NETWORKDAYS(Lister!$D$22,Lister!$E$22,Lister!$D$7:$D$13),IF(AND(E382&lt;DATE(2020,11,1),MONTH(F382)=11),(NETWORKDAYS(Lister!$D$22,F382,Lister!$D$7:$D$13)-R382)*N382/NETWORKDAYS(Lister!$D$22,Lister!$E$22,Lister!$D$7:$D$13),IF(AND(E382&lt;DATE(2020,11,1),F382&gt;DATE(2020,11,30)),(NETWORKDAYS(Lister!$D$22,Lister!$E$22,Lister!$D$7:$D$13)-R382)*N382/NETWORKDAYS(Lister!$D$22,Lister!$E$22,Lister!$D$7:$D$13),IF(OR(AND(E382&lt;DATE(2020,11,1),F382&lt;DATE(2020,11,1)),E382&gt;DATE(2020,11,30)),0)))))),0),"")</f>
        <v/>
      </c>
      <c r="Z382" s="50" t="str">
        <f>IFERROR(MAX(IF(OR(O382="",P382="",Q382="",R382="",S382="",T382="",U382=""),"",IF(AND(MONTH(E382)=12,MONTH(F382)=12),(NETWORKDAYS(E382,F382,Lister!$D$7:$D$13)-S382)*N382/NETWORKDAYS(Lister!$D$23,Lister!$E$23,Lister!$D$7:$D$13),IF(AND(MONTH(E382)=12,F382&gt;DATE(2020,12,31)),(NETWORKDAYS(E382,Lister!$E$23,Lister!$D$7:$D$13)-S382)*N382/NETWORKDAYS(Lister!$D$23,Lister!$E$23,Lister!$D$7:$D$13),IF(AND(E382&lt;DATE(2020,12,1),MONTH(F382)=12),(NETWORKDAYS(Lister!$D$23,F382,Lister!$D$7:$D$13)-S382)*N382/NETWORKDAYS(Lister!$D$23,Lister!$E$23,Lister!$D$7:$D$13),IF(AND(E382&lt;DATE(2020,12,1),F382&gt;DATE(2020,12,31)),(NETWORKDAYS(Lister!$D$23,Lister!$E$23,Lister!$D$7:$D$13)-S382)*N382/NETWORKDAYS(Lister!$D$23,Lister!$E$23,Lister!$D$7:$D$13),IF(OR(AND(E382&lt;DATE(2020,12,1),F382&lt;DATE(2020,12,1)),E382&gt;DATE(2020,12,31)),0)))))),0),"")</f>
        <v/>
      </c>
      <c r="AA382" s="50" t="str">
        <f>IFERROR(MAX(IF(OR(O382="",P382="",Q382="",R382="",S382="",T382="",U382=""),"",IF(AND(MONTH(E382)=1,MONTH(F382)=1),(NETWORKDAYS(E382,F382,Lister!$D$7:$D$13)-T382)*N382/NETWORKDAYS(Lister!$D$24,Lister!$E$24,Lister!$D$7:$D$13),IF(AND(MONTH(E382)=1,F382&gt;DATE(2021,1,31)),(NETWORKDAYS(E382,Lister!$E$24,Lister!$D$7:$D$13)-T382)*N382/NETWORKDAYS(Lister!$D$24,Lister!$E$24,Lister!$D$7:$D$13),IF(AND(E382&lt;DATE(2021,1,1),MONTH(F382)=1),(NETWORKDAYS(Lister!$D$24,F382,Lister!$D$7:$D$13)-T382)*N382/NETWORKDAYS(Lister!$D$24,Lister!$E$24,Lister!$D$7:$D$13),IF(AND(E382&lt;DATE(2021,1,1),F382&gt;DATE(2021,1,31)),(NETWORKDAYS(Lister!$D$24,Lister!$E$24,Lister!$D$7:$D$13)-T382)*N382/NETWORKDAYS(Lister!$D$24,Lister!$E$24,Lister!$D$7:$D$13),IF(OR(AND(E382&lt;DATE(2021,1,1),F382&lt;DATE(2021,1,1)),E382&gt;DATE(2021,1,31)),0)))))),0),"")</f>
        <v/>
      </c>
      <c r="AB382" s="50" t="str">
        <f>IFERROR(MAX(IF(OR(O382="",P382="",Q382="",R382="",S382="",T382="",U382=""),"",IF(AND(MONTH(E382)=2,MONTH(F382)=2),(NETWORKDAYS(E382,F382,Lister!$D$7:$D$13)-U382)*N382/NETWORKDAYS(Lister!$D$25,Lister!$E$25,Lister!$D$7:$D$13),IF(AND(E382&lt;DATE(2021,2,1),MONTH(F382)=2),(NETWORKDAYS(Lister!$D$25,F382,Lister!$D$7:$D$13)-U382)*N382/NETWORKDAYS(Lister!$D$25,Lister!$E$25,Lister!$D$7:$D$13),IF(AND(E382&lt;DATE(2021,2,1),F382&lt;DATE(2021,2,1)),0)))),0),"")</f>
        <v/>
      </c>
      <c r="AC382" s="52" t="str">
        <f t="shared" si="28"/>
        <v/>
      </c>
    </row>
    <row r="383" spans="1:29" x14ac:dyDescent="0.35">
      <c r="A383" s="11" t="str">
        <f t="shared" si="29"/>
        <v/>
      </c>
      <c r="B383" s="33"/>
      <c r="C383" s="17"/>
      <c r="D383" s="18"/>
      <c r="E383" s="12"/>
      <c r="F383" s="12"/>
      <c r="G383" s="42" t="str">
        <f>IF(OR(E383="",F383=""),"",NETWORKDAYS(E383,F383,Lister!$D$7:$D$13))</f>
        <v/>
      </c>
      <c r="H383" s="14"/>
      <c r="I383" s="25" t="str">
        <f t="shared" si="25"/>
        <v/>
      </c>
      <c r="J383" s="47"/>
      <c r="K383" s="48"/>
      <c r="L383" s="15"/>
      <c r="M383" s="51" t="str">
        <f t="shared" si="26"/>
        <v/>
      </c>
      <c r="N383" s="49" t="str">
        <f t="shared" si="27"/>
        <v/>
      </c>
      <c r="O383" s="15"/>
      <c r="P383" s="15"/>
      <c r="Q383" s="15"/>
      <c r="R383" s="15"/>
      <c r="S383" s="15"/>
      <c r="T383" s="15"/>
      <c r="U383" s="15"/>
      <c r="V383" s="50" t="str">
        <f>IFERROR(MAX(IF(OR(O383="",P383="",Q383="",R383="",S383="",T383="",U383=""),"",IF(AND(MONTH(E383)=8,MONTH(F383)=8),(NETWORKDAYS(E383,F383,Lister!$D$7:$D$13)-O383)*N383/NETWORKDAYS(Lister!$D$19,Lister!$E$19,Lister!$D$7:$D$13),IF(AND(MONTH(E383)=8,F383&gt;DATE(2020,8,31)),(NETWORKDAYS(E383,Lister!$E$19,Lister!$D$7:$D$13)-O383)*N383/NETWORKDAYS(Lister!$D$19,Lister!$E$19,Lister!$D$7:$D$13),IF(E383&gt;DATE(2020,8,31),0)))),0),"")</f>
        <v/>
      </c>
      <c r="W383" s="50" t="str">
        <f>IFERROR(MAX(IF(OR(O383="",P383="",Q383="",R383="",S383="",T383="",U383=""),"",IF(AND(MONTH(E383)=9,MONTH(F383)=9),(NETWORKDAYS(E383,F383,Lister!$D$7:$D$13)-P383)*N383/NETWORKDAYS(Lister!$D$20,Lister!$E$20,Lister!$D$7:$D$13),IF(AND(MONTH(E383)=9,F383&gt;DATE(2020,9,30)),(NETWORKDAYS(E383,Lister!$E$20,Lister!$D$7:$D$13)-P383)*N383/NETWORKDAYS(Lister!$D$20,Lister!$E$20,Lister!$D$7:$D$13),IF(AND(E383&lt;DATE(2020,9,1),MONTH(F383)=9),(NETWORKDAYS(Lister!$D$20,F383,Lister!$D$7:$D$13)-P383)*N383/NETWORKDAYS(Lister!$D$20,Lister!$E$20,Lister!$D$7:$D$13),IF(AND(E383&lt;DATE(2020,9,1),F383&gt;DATE(2020,9,30)),(NETWORKDAYS(Lister!$D$20,Lister!$E$20,Lister!$D$7:$D$13)-P383)*N383/NETWORKDAYS(Lister!$D$20,Lister!$E$20,Lister!$D$7:$D$13),IF(OR(AND(E383&lt;DATE(2020,9,1),F383&lt;DATE(2020,9,1)),E383&gt;DATE(2020,9,30)),0)))))),0),"")</f>
        <v/>
      </c>
      <c r="X383" s="50" t="str">
        <f>IFERROR(MAX(IF(OR(O383="",P383="",Q383="",R383="",S383="",T383="",U383=""),"",IF(AND(MONTH(E383)=10,MONTH(F383)=10),(NETWORKDAYS(E383,F383,Lister!$D$7:$D$13)-Q383)*N383/NETWORKDAYS(Lister!$D$21,Lister!$E$21,Lister!$D$7:$D$13),IF(AND(MONTH(E383)=10,F383&gt;DATE(2020,10,31)),(NETWORKDAYS(E383,Lister!$E$21,Lister!$D$7:$D$13)-Q383)*N383/NETWORKDAYS(Lister!$D$21,Lister!$E$21,Lister!$D$7:$D$13),IF(AND(E383&lt;DATE(2020,10,1),MONTH(F383)=10),(NETWORKDAYS(Lister!$D$21,F383,Lister!$D$7:$D$13)-Q383)*N383/NETWORKDAYS(Lister!$D$21,Lister!$E$21,Lister!$D$7:$D$13),IF(AND(E383&lt;DATE(2020,31,1),F383&gt;DATE(2020,10,31)),(NETWORKDAYS(Lister!$D$21,Lister!$E$21,Lister!$D$7:$D$13)-Q383)*N383/NETWORKDAYS(Lister!$D$21,Lister!$E$21,Lister!$D$7:$D$13),IF(OR(AND(E383&lt;DATE(2020,10,1),F383&lt;DATE(2020,10,1)),E383&gt;DATE(2020,10,31)),0)))))),0),"")</f>
        <v/>
      </c>
      <c r="Y383" s="50" t="str">
        <f>IFERROR(MAX(IF(OR(O383="",P383="",Q383="",R383="",S383="",T383="",U383=""),"",IF(AND(MONTH(E383)=11,MONTH(F383)=11),(NETWORKDAYS(E383,F383,Lister!$D$7:$D$13)-R383)*N383/NETWORKDAYS(Lister!$D$22,Lister!$E$22,Lister!$D$7:$D$13),IF(AND(MONTH(E383)=11,F383&gt;DATE(2020,11,30)),(NETWORKDAYS(E383,Lister!$E$22,Lister!$D$7:$D$13)-R383)*N383/NETWORKDAYS(Lister!$D$22,Lister!$E$22,Lister!$D$7:$D$13),IF(AND(E383&lt;DATE(2020,11,1),MONTH(F383)=11),(NETWORKDAYS(Lister!$D$22,F383,Lister!$D$7:$D$13)-R383)*N383/NETWORKDAYS(Lister!$D$22,Lister!$E$22,Lister!$D$7:$D$13),IF(AND(E383&lt;DATE(2020,11,1),F383&gt;DATE(2020,11,30)),(NETWORKDAYS(Lister!$D$22,Lister!$E$22,Lister!$D$7:$D$13)-R383)*N383/NETWORKDAYS(Lister!$D$22,Lister!$E$22,Lister!$D$7:$D$13),IF(OR(AND(E383&lt;DATE(2020,11,1),F383&lt;DATE(2020,11,1)),E383&gt;DATE(2020,11,30)),0)))))),0),"")</f>
        <v/>
      </c>
      <c r="Z383" s="50" t="str">
        <f>IFERROR(MAX(IF(OR(O383="",P383="",Q383="",R383="",S383="",T383="",U383=""),"",IF(AND(MONTH(E383)=12,MONTH(F383)=12),(NETWORKDAYS(E383,F383,Lister!$D$7:$D$13)-S383)*N383/NETWORKDAYS(Lister!$D$23,Lister!$E$23,Lister!$D$7:$D$13),IF(AND(MONTH(E383)=12,F383&gt;DATE(2020,12,31)),(NETWORKDAYS(E383,Lister!$E$23,Lister!$D$7:$D$13)-S383)*N383/NETWORKDAYS(Lister!$D$23,Lister!$E$23,Lister!$D$7:$D$13),IF(AND(E383&lt;DATE(2020,12,1),MONTH(F383)=12),(NETWORKDAYS(Lister!$D$23,F383,Lister!$D$7:$D$13)-S383)*N383/NETWORKDAYS(Lister!$D$23,Lister!$E$23,Lister!$D$7:$D$13),IF(AND(E383&lt;DATE(2020,12,1),F383&gt;DATE(2020,12,31)),(NETWORKDAYS(Lister!$D$23,Lister!$E$23,Lister!$D$7:$D$13)-S383)*N383/NETWORKDAYS(Lister!$D$23,Lister!$E$23,Lister!$D$7:$D$13),IF(OR(AND(E383&lt;DATE(2020,12,1),F383&lt;DATE(2020,12,1)),E383&gt;DATE(2020,12,31)),0)))))),0),"")</f>
        <v/>
      </c>
      <c r="AA383" s="50" t="str">
        <f>IFERROR(MAX(IF(OR(O383="",P383="",Q383="",R383="",S383="",T383="",U383=""),"",IF(AND(MONTH(E383)=1,MONTH(F383)=1),(NETWORKDAYS(E383,F383,Lister!$D$7:$D$13)-T383)*N383/NETWORKDAYS(Lister!$D$24,Lister!$E$24,Lister!$D$7:$D$13),IF(AND(MONTH(E383)=1,F383&gt;DATE(2021,1,31)),(NETWORKDAYS(E383,Lister!$E$24,Lister!$D$7:$D$13)-T383)*N383/NETWORKDAYS(Lister!$D$24,Lister!$E$24,Lister!$D$7:$D$13),IF(AND(E383&lt;DATE(2021,1,1),MONTH(F383)=1),(NETWORKDAYS(Lister!$D$24,F383,Lister!$D$7:$D$13)-T383)*N383/NETWORKDAYS(Lister!$D$24,Lister!$E$24,Lister!$D$7:$D$13),IF(AND(E383&lt;DATE(2021,1,1),F383&gt;DATE(2021,1,31)),(NETWORKDAYS(Lister!$D$24,Lister!$E$24,Lister!$D$7:$D$13)-T383)*N383/NETWORKDAYS(Lister!$D$24,Lister!$E$24,Lister!$D$7:$D$13),IF(OR(AND(E383&lt;DATE(2021,1,1),F383&lt;DATE(2021,1,1)),E383&gt;DATE(2021,1,31)),0)))))),0),"")</f>
        <v/>
      </c>
      <c r="AB383" s="50" t="str">
        <f>IFERROR(MAX(IF(OR(O383="",P383="",Q383="",R383="",S383="",T383="",U383=""),"",IF(AND(MONTH(E383)=2,MONTH(F383)=2),(NETWORKDAYS(E383,F383,Lister!$D$7:$D$13)-U383)*N383/NETWORKDAYS(Lister!$D$25,Lister!$E$25,Lister!$D$7:$D$13),IF(AND(E383&lt;DATE(2021,2,1),MONTH(F383)=2),(NETWORKDAYS(Lister!$D$25,F383,Lister!$D$7:$D$13)-U383)*N383/NETWORKDAYS(Lister!$D$25,Lister!$E$25,Lister!$D$7:$D$13),IF(AND(E383&lt;DATE(2021,2,1),F383&lt;DATE(2021,2,1)),0)))),0),"")</f>
        <v/>
      </c>
      <c r="AC383" s="52" t="str">
        <f t="shared" si="28"/>
        <v/>
      </c>
    </row>
    <row r="384" spans="1:29" x14ac:dyDescent="0.35">
      <c r="A384" s="11" t="str">
        <f t="shared" si="29"/>
        <v/>
      </c>
      <c r="B384" s="33"/>
      <c r="C384" s="17"/>
      <c r="D384" s="18"/>
      <c r="E384" s="12"/>
      <c r="F384" s="12"/>
      <c r="G384" s="42" t="str">
        <f>IF(OR(E384="",F384=""),"",NETWORKDAYS(E384,F384,Lister!$D$7:$D$13))</f>
        <v/>
      </c>
      <c r="H384" s="14"/>
      <c r="I384" s="25" t="str">
        <f t="shared" si="25"/>
        <v/>
      </c>
      <c r="J384" s="47"/>
      <c r="K384" s="48"/>
      <c r="L384" s="15"/>
      <c r="M384" s="51" t="str">
        <f t="shared" si="26"/>
        <v/>
      </c>
      <c r="N384" s="49" t="str">
        <f t="shared" si="27"/>
        <v/>
      </c>
      <c r="O384" s="15"/>
      <c r="P384" s="15"/>
      <c r="Q384" s="15"/>
      <c r="R384" s="15"/>
      <c r="S384" s="15"/>
      <c r="T384" s="15"/>
      <c r="U384" s="15"/>
      <c r="V384" s="50" t="str">
        <f>IFERROR(MAX(IF(OR(O384="",P384="",Q384="",R384="",S384="",T384="",U384=""),"",IF(AND(MONTH(E384)=8,MONTH(F384)=8),(NETWORKDAYS(E384,F384,Lister!$D$7:$D$13)-O384)*N384/NETWORKDAYS(Lister!$D$19,Lister!$E$19,Lister!$D$7:$D$13),IF(AND(MONTH(E384)=8,F384&gt;DATE(2020,8,31)),(NETWORKDAYS(E384,Lister!$E$19,Lister!$D$7:$D$13)-O384)*N384/NETWORKDAYS(Lister!$D$19,Lister!$E$19,Lister!$D$7:$D$13),IF(E384&gt;DATE(2020,8,31),0)))),0),"")</f>
        <v/>
      </c>
      <c r="W384" s="50" t="str">
        <f>IFERROR(MAX(IF(OR(O384="",P384="",Q384="",R384="",S384="",T384="",U384=""),"",IF(AND(MONTH(E384)=9,MONTH(F384)=9),(NETWORKDAYS(E384,F384,Lister!$D$7:$D$13)-P384)*N384/NETWORKDAYS(Lister!$D$20,Lister!$E$20,Lister!$D$7:$D$13),IF(AND(MONTH(E384)=9,F384&gt;DATE(2020,9,30)),(NETWORKDAYS(E384,Lister!$E$20,Lister!$D$7:$D$13)-P384)*N384/NETWORKDAYS(Lister!$D$20,Lister!$E$20,Lister!$D$7:$D$13),IF(AND(E384&lt;DATE(2020,9,1),MONTH(F384)=9),(NETWORKDAYS(Lister!$D$20,F384,Lister!$D$7:$D$13)-P384)*N384/NETWORKDAYS(Lister!$D$20,Lister!$E$20,Lister!$D$7:$D$13),IF(AND(E384&lt;DATE(2020,9,1),F384&gt;DATE(2020,9,30)),(NETWORKDAYS(Lister!$D$20,Lister!$E$20,Lister!$D$7:$D$13)-P384)*N384/NETWORKDAYS(Lister!$D$20,Lister!$E$20,Lister!$D$7:$D$13),IF(OR(AND(E384&lt;DATE(2020,9,1),F384&lt;DATE(2020,9,1)),E384&gt;DATE(2020,9,30)),0)))))),0),"")</f>
        <v/>
      </c>
      <c r="X384" s="50" t="str">
        <f>IFERROR(MAX(IF(OR(O384="",P384="",Q384="",R384="",S384="",T384="",U384=""),"",IF(AND(MONTH(E384)=10,MONTH(F384)=10),(NETWORKDAYS(E384,F384,Lister!$D$7:$D$13)-Q384)*N384/NETWORKDAYS(Lister!$D$21,Lister!$E$21,Lister!$D$7:$D$13),IF(AND(MONTH(E384)=10,F384&gt;DATE(2020,10,31)),(NETWORKDAYS(E384,Lister!$E$21,Lister!$D$7:$D$13)-Q384)*N384/NETWORKDAYS(Lister!$D$21,Lister!$E$21,Lister!$D$7:$D$13),IF(AND(E384&lt;DATE(2020,10,1),MONTH(F384)=10),(NETWORKDAYS(Lister!$D$21,F384,Lister!$D$7:$D$13)-Q384)*N384/NETWORKDAYS(Lister!$D$21,Lister!$E$21,Lister!$D$7:$D$13),IF(AND(E384&lt;DATE(2020,31,1),F384&gt;DATE(2020,10,31)),(NETWORKDAYS(Lister!$D$21,Lister!$E$21,Lister!$D$7:$D$13)-Q384)*N384/NETWORKDAYS(Lister!$D$21,Lister!$E$21,Lister!$D$7:$D$13),IF(OR(AND(E384&lt;DATE(2020,10,1),F384&lt;DATE(2020,10,1)),E384&gt;DATE(2020,10,31)),0)))))),0),"")</f>
        <v/>
      </c>
      <c r="Y384" s="50" t="str">
        <f>IFERROR(MAX(IF(OR(O384="",P384="",Q384="",R384="",S384="",T384="",U384=""),"",IF(AND(MONTH(E384)=11,MONTH(F384)=11),(NETWORKDAYS(E384,F384,Lister!$D$7:$D$13)-R384)*N384/NETWORKDAYS(Lister!$D$22,Lister!$E$22,Lister!$D$7:$D$13),IF(AND(MONTH(E384)=11,F384&gt;DATE(2020,11,30)),(NETWORKDAYS(E384,Lister!$E$22,Lister!$D$7:$D$13)-R384)*N384/NETWORKDAYS(Lister!$D$22,Lister!$E$22,Lister!$D$7:$D$13),IF(AND(E384&lt;DATE(2020,11,1),MONTH(F384)=11),(NETWORKDAYS(Lister!$D$22,F384,Lister!$D$7:$D$13)-R384)*N384/NETWORKDAYS(Lister!$D$22,Lister!$E$22,Lister!$D$7:$D$13),IF(AND(E384&lt;DATE(2020,11,1),F384&gt;DATE(2020,11,30)),(NETWORKDAYS(Lister!$D$22,Lister!$E$22,Lister!$D$7:$D$13)-R384)*N384/NETWORKDAYS(Lister!$D$22,Lister!$E$22,Lister!$D$7:$D$13),IF(OR(AND(E384&lt;DATE(2020,11,1),F384&lt;DATE(2020,11,1)),E384&gt;DATE(2020,11,30)),0)))))),0),"")</f>
        <v/>
      </c>
      <c r="Z384" s="50" t="str">
        <f>IFERROR(MAX(IF(OR(O384="",P384="",Q384="",R384="",S384="",T384="",U384=""),"",IF(AND(MONTH(E384)=12,MONTH(F384)=12),(NETWORKDAYS(E384,F384,Lister!$D$7:$D$13)-S384)*N384/NETWORKDAYS(Lister!$D$23,Lister!$E$23,Lister!$D$7:$D$13),IF(AND(MONTH(E384)=12,F384&gt;DATE(2020,12,31)),(NETWORKDAYS(E384,Lister!$E$23,Lister!$D$7:$D$13)-S384)*N384/NETWORKDAYS(Lister!$D$23,Lister!$E$23,Lister!$D$7:$D$13),IF(AND(E384&lt;DATE(2020,12,1),MONTH(F384)=12),(NETWORKDAYS(Lister!$D$23,F384,Lister!$D$7:$D$13)-S384)*N384/NETWORKDAYS(Lister!$D$23,Lister!$E$23,Lister!$D$7:$D$13),IF(AND(E384&lt;DATE(2020,12,1),F384&gt;DATE(2020,12,31)),(NETWORKDAYS(Lister!$D$23,Lister!$E$23,Lister!$D$7:$D$13)-S384)*N384/NETWORKDAYS(Lister!$D$23,Lister!$E$23,Lister!$D$7:$D$13),IF(OR(AND(E384&lt;DATE(2020,12,1),F384&lt;DATE(2020,12,1)),E384&gt;DATE(2020,12,31)),0)))))),0),"")</f>
        <v/>
      </c>
      <c r="AA384" s="50" t="str">
        <f>IFERROR(MAX(IF(OR(O384="",P384="",Q384="",R384="",S384="",T384="",U384=""),"",IF(AND(MONTH(E384)=1,MONTH(F384)=1),(NETWORKDAYS(E384,F384,Lister!$D$7:$D$13)-T384)*N384/NETWORKDAYS(Lister!$D$24,Lister!$E$24,Lister!$D$7:$D$13),IF(AND(MONTH(E384)=1,F384&gt;DATE(2021,1,31)),(NETWORKDAYS(E384,Lister!$E$24,Lister!$D$7:$D$13)-T384)*N384/NETWORKDAYS(Lister!$D$24,Lister!$E$24,Lister!$D$7:$D$13),IF(AND(E384&lt;DATE(2021,1,1),MONTH(F384)=1),(NETWORKDAYS(Lister!$D$24,F384,Lister!$D$7:$D$13)-T384)*N384/NETWORKDAYS(Lister!$D$24,Lister!$E$24,Lister!$D$7:$D$13),IF(AND(E384&lt;DATE(2021,1,1),F384&gt;DATE(2021,1,31)),(NETWORKDAYS(Lister!$D$24,Lister!$E$24,Lister!$D$7:$D$13)-T384)*N384/NETWORKDAYS(Lister!$D$24,Lister!$E$24,Lister!$D$7:$D$13),IF(OR(AND(E384&lt;DATE(2021,1,1),F384&lt;DATE(2021,1,1)),E384&gt;DATE(2021,1,31)),0)))))),0),"")</f>
        <v/>
      </c>
      <c r="AB384" s="50" t="str">
        <f>IFERROR(MAX(IF(OR(O384="",P384="",Q384="",R384="",S384="",T384="",U384=""),"",IF(AND(MONTH(E384)=2,MONTH(F384)=2),(NETWORKDAYS(E384,F384,Lister!$D$7:$D$13)-U384)*N384/NETWORKDAYS(Lister!$D$25,Lister!$E$25,Lister!$D$7:$D$13),IF(AND(E384&lt;DATE(2021,2,1),MONTH(F384)=2),(NETWORKDAYS(Lister!$D$25,F384,Lister!$D$7:$D$13)-U384)*N384/NETWORKDAYS(Lister!$D$25,Lister!$E$25,Lister!$D$7:$D$13),IF(AND(E384&lt;DATE(2021,2,1),F384&lt;DATE(2021,2,1)),0)))),0),"")</f>
        <v/>
      </c>
      <c r="AC384" s="52" t="str">
        <f t="shared" si="28"/>
        <v/>
      </c>
    </row>
    <row r="385" spans="1:29" x14ac:dyDescent="0.35">
      <c r="A385" s="11" t="str">
        <f t="shared" si="29"/>
        <v/>
      </c>
      <c r="B385" s="33"/>
      <c r="C385" s="17"/>
      <c r="D385" s="18"/>
      <c r="E385" s="12"/>
      <c r="F385" s="12"/>
      <c r="G385" s="42" t="str">
        <f>IF(OR(E385="",F385=""),"",NETWORKDAYS(E385,F385,Lister!$D$7:$D$13))</f>
        <v/>
      </c>
      <c r="H385" s="14"/>
      <c r="I385" s="25" t="str">
        <f t="shared" si="25"/>
        <v/>
      </c>
      <c r="J385" s="47"/>
      <c r="K385" s="48"/>
      <c r="L385" s="15"/>
      <c r="M385" s="51" t="str">
        <f t="shared" si="26"/>
        <v/>
      </c>
      <c r="N385" s="49" t="str">
        <f t="shared" si="27"/>
        <v/>
      </c>
      <c r="O385" s="15"/>
      <c r="P385" s="15"/>
      <c r="Q385" s="15"/>
      <c r="R385" s="15"/>
      <c r="S385" s="15"/>
      <c r="T385" s="15"/>
      <c r="U385" s="15"/>
      <c r="V385" s="50" t="str">
        <f>IFERROR(MAX(IF(OR(O385="",P385="",Q385="",R385="",S385="",T385="",U385=""),"",IF(AND(MONTH(E385)=8,MONTH(F385)=8),(NETWORKDAYS(E385,F385,Lister!$D$7:$D$13)-O385)*N385/NETWORKDAYS(Lister!$D$19,Lister!$E$19,Lister!$D$7:$D$13),IF(AND(MONTH(E385)=8,F385&gt;DATE(2020,8,31)),(NETWORKDAYS(E385,Lister!$E$19,Lister!$D$7:$D$13)-O385)*N385/NETWORKDAYS(Lister!$D$19,Lister!$E$19,Lister!$D$7:$D$13),IF(E385&gt;DATE(2020,8,31),0)))),0),"")</f>
        <v/>
      </c>
      <c r="W385" s="50" t="str">
        <f>IFERROR(MAX(IF(OR(O385="",P385="",Q385="",R385="",S385="",T385="",U385=""),"",IF(AND(MONTH(E385)=9,MONTH(F385)=9),(NETWORKDAYS(E385,F385,Lister!$D$7:$D$13)-P385)*N385/NETWORKDAYS(Lister!$D$20,Lister!$E$20,Lister!$D$7:$D$13),IF(AND(MONTH(E385)=9,F385&gt;DATE(2020,9,30)),(NETWORKDAYS(E385,Lister!$E$20,Lister!$D$7:$D$13)-P385)*N385/NETWORKDAYS(Lister!$D$20,Lister!$E$20,Lister!$D$7:$D$13),IF(AND(E385&lt;DATE(2020,9,1),MONTH(F385)=9),(NETWORKDAYS(Lister!$D$20,F385,Lister!$D$7:$D$13)-P385)*N385/NETWORKDAYS(Lister!$D$20,Lister!$E$20,Lister!$D$7:$D$13),IF(AND(E385&lt;DATE(2020,9,1),F385&gt;DATE(2020,9,30)),(NETWORKDAYS(Lister!$D$20,Lister!$E$20,Lister!$D$7:$D$13)-P385)*N385/NETWORKDAYS(Lister!$D$20,Lister!$E$20,Lister!$D$7:$D$13),IF(OR(AND(E385&lt;DATE(2020,9,1),F385&lt;DATE(2020,9,1)),E385&gt;DATE(2020,9,30)),0)))))),0),"")</f>
        <v/>
      </c>
      <c r="X385" s="50" t="str">
        <f>IFERROR(MAX(IF(OR(O385="",P385="",Q385="",R385="",S385="",T385="",U385=""),"",IF(AND(MONTH(E385)=10,MONTH(F385)=10),(NETWORKDAYS(E385,F385,Lister!$D$7:$D$13)-Q385)*N385/NETWORKDAYS(Lister!$D$21,Lister!$E$21,Lister!$D$7:$D$13),IF(AND(MONTH(E385)=10,F385&gt;DATE(2020,10,31)),(NETWORKDAYS(E385,Lister!$E$21,Lister!$D$7:$D$13)-Q385)*N385/NETWORKDAYS(Lister!$D$21,Lister!$E$21,Lister!$D$7:$D$13),IF(AND(E385&lt;DATE(2020,10,1),MONTH(F385)=10),(NETWORKDAYS(Lister!$D$21,F385,Lister!$D$7:$D$13)-Q385)*N385/NETWORKDAYS(Lister!$D$21,Lister!$E$21,Lister!$D$7:$D$13),IF(AND(E385&lt;DATE(2020,31,1),F385&gt;DATE(2020,10,31)),(NETWORKDAYS(Lister!$D$21,Lister!$E$21,Lister!$D$7:$D$13)-Q385)*N385/NETWORKDAYS(Lister!$D$21,Lister!$E$21,Lister!$D$7:$D$13),IF(OR(AND(E385&lt;DATE(2020,10,1),F385&lt;DATE(2020,10,1)),E385&gt;DATE(2020,10,31)),0)))))),0),"")</f>
        <v/>
      </c>
      <c r="Y385" s="50" t="str">
        <f>IFERROR(MAX(IF(OR(O385="",P385="",Q385="",R385="",S385="",T385="",U385=""),"",IF(AND(MONTH(E385)=11,MONTH(F385)=11),(NETWORKDAYS(E385,F385,Lister!$D$7:$D$13)-R385)*N385/NETWORKDAYS(Lister!$D$22,Lister!$E$22,Lister!$D$7:$D$13),IF(AND(MONTH(E385)=11,F385&gt;DATE(2020,11,30)),(NETWORKDAYS(E385,Lister!$E$22,Lister!$D$7:$D$13)-R385)*N385/NETWORKDAYS(Lister!$D$22,Lister!$E$22,Lister!$D$7:$D$13),IF(AND(E385&lt;DATE(2020,11,1),MONTH(F385)=11),(NETWORKDAYS(Lister!$D$22,F385,Lister!$D$7:$D$13)-R385)*N385/NETWORKDAYS(Lister!$D$22,Lister!$E$22,Lister!$D$7:$D$13),IF(AND(E385&lt;DATE(2020,11,1),F385&gt;DATE(2020,11,30)),(NETWORKDAYS(Lister!$D$22,Lister!$E$22,Lister!$D$7:$D$13)-R385)*N385/NETWORKDAYS(Lister!$D$22,Lister!$E$22,Lister!$D$7:$D$13),IF(OR(AND(E385&lt;DATE(2020,11,1),F385&lt;DATE(2020,11,1)),E385&gt;DATE(2020,11,30)),0)))))),0),"")</f>
        <v/>
      </c>
      <c r="Z385" s="50" t="str">
        <f>IFERROR(MAX(IF(OR(O385="",P385="",Q385="",R385="",S385="",T385="",U385=""),"",IF(AND(MONTH(E385)=12,MONTH(F385)=12),(NETWORKDAYS(E385,F385,Lister!$D$7:$D$13)-S385)*N385/NETWORKDAYS(Lister!$D$23,Lister!$E$23,Lister!$D$7:$D$13),IF(AND(MONTH(E385)=12,F385&gt;DATE(2020,12,31)),(NETWORKDAYS(E385,Lister!$E$23,Lister!$D$7:$D$13)-S385)*N385/NETWORKDAYS(Lister!$D$23,Lister!$E$23,Lister!$D$7:$D$13),IF(AND(E385&lt;DATE(2020,12,1),MONTH(F385)=12),(NETWORKDAYS(Lister!$D$23,F385,Lister!$D$7:$D$13)-S385)*N385/NETWORKDAYS(Lister!$D$23,Lister!$E$23,Lister!$D$7:$D$13),IF(AND(E385&lt;DATE(2020,12,1),F385&gt;DATE(2020,12,31)),(NETWORKDAYS(Lister!$D$23,Lister!$E$23,Lister!$D$7:$D$13)-S385)*N385/NETWORKDAYS(Lister!$D$23,Lister!$E$23,Lister!$D$7:$D$13),IF(OR(AND(E385&lt;DATE(2020,12,1),F385&lt;DATE(2020,12,1)),E385&gt;DATE(2020,12,31)),0)))))),0),"")</f>
        <v/>
      </c>
      <c r="AA385" s="50" t="str">
        <f>IFERROR(MAX(IF(OR(O385="",P385="",Q385="",R385="",S385="",T385="",U385=""),"",IF(AND(MONTH(E385)=1,MONTH(F385)=1),(NETWORKDAYS(E385,F385,Lister!$D$7:$D$13)-T385)*N385/NETWORKDAYS(Lister!$D$24,Lister!$E$24,Lister!$D$7:$D$13),IF(AND(MONTH(E385)=1,F385&gt;DATE(2021,1,31)),(NETWORKDAYS(E385,Lister!$E$24,Lister!$D$7:$D$13)-T385)*N385/NETWORKDAYS(Lister!$D$24,Lister!$E$24,Lister!$D$7:$D$13),IF(AND(E385&lt;DATE(2021,1,1),MONTH(F385)=1),(NETWORKDAYS(Lister!$D$24,F385,Lister!$D$7:$D$13)-T385)*N385/NETWORKDAYS(Lister!$D$24,Lister!$E$24,Lister!$D$7:$D$13),IF(AND(E385&lt;DATE(2021,1,1),F385&gt;DATE(2021,1,31)),(NETWORKDAYS(Lister!$D$24,Lister!$E$24,Lister!$D$7:$D$13)-T385)*N385/NETWORKDAYS(Lister!$D$24,Lister!$E$24,Lister!$D$7:$D$13),IF(OR(AND(E385&lt;DATE(2021,1,1),F385&lt;DATE(2021,1,1)),E385&gt;DATE(2021,1,31)),0)))))),0),"")</f>
        <v/>
      </c>
      <c r="AB385" s="50" t="str">
        <f>IFERROR(MAX(IF(OR(O385="",P385="",Q385="",R385="",S385="",T385="",U385=""),"",IF(AND(MONTH(E385)=2,MONTH(F385)=2),(NETWORKDAYS(E385,F385,Lister!$D$7:$D$13)-U385)*N385/NETWORKDAYS(Lister!$D$25,Lister!$E$25,Lister!$D$7:$D$13),IF(AND(E385&lt;DATE(2021,2,1),MONTH(F385)=2),(NETWORKDAYS(Lister!$D$25,F385,Lister!$D$7:$D$13)-U385)*N385/NETWORKDAYS(Lister!$D$25,Lister!$E$25,Lister!$D$7:$D$13),IF(AND(E385&lt;DATE(2021,2,1),F385&lt;DATE(2021,2,1)),0)))),0),"")</f>
        <v/>
      </c>
      <c r="AC385" s="52" t="str">
        <f t="shared" si="28"/>
        <v/>
      </c>
    </row>
    <row r="386" spans="1:29" x14ac:dyDescent="0.35">
      <c r="A386" s="11" t="str">
        <f t="shared" si="29"/>
        <v/>
      </c>
      <c r="B386" s="33"/>
      <c r="C386" s="17"/>
      <c r="D386" s="18"/>
      <c r="E386" s="12"/>
      <c r="F386" s="12"/>
      <c r="G386" s="42" t="str">
        <f>IF(OR(E386="",F386=""),"",NETWORKDAYS(E386,F386,Lister!$D$7:$D$13))</f>
        <v/>
      </c>
      <c r="H386" s="14"/>
      <c r="I386" s="25" t="str">
        <f t="shared" si="25"/>
        <v/>
      </c>
      <c r="J386" s="47"/>
      <c r="K386" s="48"/>
      <c r="L386" s="15"/>
      <c r="M386" s="51" t="str">
        <f t="shared" si="26"/>
        <v/>
      </c>
      <c r="N386" s="49" t="str">
        <f t="shared" si="27"/>
        <v/>
      </c>
      <c r="O386" s="15"/>
      <c r="P386" s="15"/>
      <c r="Q386" s="15"/>
      <c r="R386" s="15"/>
      <c r="S386" s="15"/>
      <c r="T386" s="15"/>
      <c r="U386" s="15"/>
      <c r="V386" s="50" t="str">
        <f>IFERROR(MAX(IF(OR(O386="",P386="",Q386="",R386="",S386="",T386="",U386=""),"",IF(AND(MONTH(E386)=8,MONTH(F386)=8),(NETWORKDAYS(E386,F386,Lister!$D$7:$D$13)-O386)*N386/NETWORKDAYS(Lister!$D$19,Lister!$E$19,Lister!$D$7:$D$13),IF(AND(MONTH(E386)=8,F386&gt;DATE(2020,8,31)),(NETWORKDAYS(E386,Lister!$E$19,Lister!$D$7:$D$13)-O386)*N386/NETWORKDAYS(Lister!$D$19,Lister!$E$19,Lister!$D$7:$D$13),IF(E386&gt;DATE(2020,8,31),0)))),0),"")</f>
        <v/>
      </c>
      <c r="W386" s="50" t="str">
        <f>IFERROR(MAX(IF(OR(O386="",P386="",Q386="",R386="",S386="",T386="",U386=""),"",IF(AND(MONTH(E386)=9,MONTH(F386)=9),(NETWORKDAYS(E386,F386,Lister!$D$7:$D$13)-P386)*N386/NETWORKDAYS(Lister!$D$20,Lister!$E$20,Lister!$D$7:$D$13),IF(AND(MONTH(E386)=9,F386&gt;DATE(2020,9,30)),(NETWORKDAYS(E386,Lister!$E$20,Lister!$D$7:$D$13)-P386)*N386/NETWORKDAYS(Lister!$D$20,Lister!$E$20,Lister!$D$7:$D$13),IF(AND(E386&lt;DATE(2020,9,1),MONTH(F386)=9),(NETWORKDAYS(Lister!$D$20,F386,Lister!$D$7:$D$13)-P386)*N386/NETWORKDAYS(Lister!$D$20,Lister!$E$20,Lister!$D$7:$D$13),IF(AND(E386&lt;DATE(2020,9,1),F386&gt;DATE(2020,9,30)),(NETWORKDAYS(Lister!$D$20,Lister!$E$20,Lister!$D$7:$D$13)-P386)*N386/NETWORKDAYS(Lister!$D$20,Lister!$E$20,Lister!$D$7:$D$13),IF(OR(AND(E386&lt;DATE(2020,9,1),F386&lt;DATE(2020,9,1)),E386&gt;DATE(2020,9,30)),0)))))),0),"")</f>
        <v/>
      </c>
      <c r="X386" s="50" t="str">
        <f>IFERROR(MAX(IF(OR(O386="",P386="",Q386="",R386="",S386="",T386="",U386=""),"",IF(AND(MONTH(E386)=10,MONTH(F386)=10),(NETWORKDAYS(E386,F386,Lister!$D$7:$D$13)-Q386)*N386/NETWORKDAYS(Lister!$D$21,Lister!$E$21,Lister!$D$7:$D$13),IF(AND(MONTH(E386)=10,F386&gt;DATE(2020,10,31)),(NETWORKDAYS(E386,Lister!$E$21,Lister!$D$7:$D$13)-Q386)*N386/NETWORKDAYS(Lister!$D$21,Lister!$E$21,Lister!$D$7:$D$13),IF(AND(E386&lt;DATE(2020,10,1),MONTH(F386)=10),(NETWORKDAYS(Lister!$D$21,F386,Lister!$D$7:$D$13)-Q386)*N386/NETWORKDAYS(Lister!$D$21,Lister!$E$21,Lister!$D$7:$D$13),IF(AND(E386&lt;DATE(2020,31,1),F386&gt;DATE(2020,10,31)),(NETWORKDAYS(Lister!$D$21,Lister!$E$21,Lister!$D$7:$D$13)-Q386)*N386/NETWORKDAYS(Lister!$D$21,Lister!$E$21,Lister!$D$7:$D$13),IF(OR(AND(E386&lt;DATE(2020,10,1),F386&lt;DATE(2020,10,1)),E386&gt;DATE(2020,10,31)),0)))))),0),"")</f>
        <v/>
      </c>
      <c r="Y386" s="50" t="str">
        <f>IFERROR(MAX(IF(OR(O386="",P386="",Q386="",R386="",S386="",T386="",U386=""),"",IF(AND(MONTH(E386)=11,MONTH(F386)=11),(NETWORKDAYS(E386,F386,Lister!$D$7:$D$13)-R386)*N386/NETWORKDAYS(Lister!$D$22,Lister!$E$22,Lister!$D$7:$D$13),IF(AND(MONTH(E386)=11,F386&gt;DATE(2020,11,30)),(NETWORKDAYS(E386,Lister!$E$22,Lister!$D$7:$D$13)-R386)*N386/NETWORKDAYS(Lister!$D$22,Lister!$E$22,Lister!$D$7:$D$13),IF(AND(E386&lt;DATE(2020,11,1),MONTH(F386)=11),(NETWORKDAYS(Lister!$D$22,F386,Lister!$D$7:$D$13)-R386)*N386/NETWORKDAYS(Lister!$D$22,Lister!$E$22,Lister!$D$7:$D$13),IF(AND(E386&lt;DATE(2020,11,1),F386&gt;DATE(2020,11,30)),(NETWORKDAYS(Lister!$D$22,Lister!$E$22,Lister!$D$7:$D$13)-R386)*N386/NETWORKDAYS(Lister!$D$22,Lister!$E$22,Lister!$D$7:$D$13),IF(OR(AND(E386&lt;DATE(2020,11,1),F386&lt;DATE(2020,11,1)),E386&gt;DATE(2020,11,30)),0)))))),0),"")</f>
        <v/>
      </c>
      <c r="Z386" s="50" t="str">
        <f>IFERROR(MAX(IF(OR(O386="",P386="",Q386="",R386="",S386="",T386="",U386=""),"",IF(AND(MONTH(E386)=12,MONTH(F386)=12),(NETWORKDAYS(E386,F386,Lister!$D$7:$D$13)-S386)*N386/NETWORKDAYS(Lister!$D$23,Lister!$E$23,Lister!$D$7:$D$13),IF(AND(MONTH(E386)=12,F386&gt;DATE(2020,12,31)),(NETWORKDAYS(E386,Lister!$E$23,Lister!$D$7:$D$13)-S386)*N386/NETWORKDAYS(Lister!$D$23,Lister!$E$23,Lister!$D$7:$D$13),IF(AND(E386&lt;DATE(2020,12,1),MONTH(F386)=12),(NETWORKDAYS(Lister!$D$23,F386,Lister!$D$7:$D$13)-S386)*N386/NETWORKDAYS(Lister!$D$23,Lister!$E$23,Lister!$D$7:$D$13),IF(AND(E386&lt;DATE(2020,12,1),F386&gt;DATE(2020,12,31)),(NETWORKDAYS(Lister!$D$23,Lister!$E$23,Lister!$D$7:$D$13)-S386)*N386/NETWORKDAYS(Lister!$D$23,Lister!$E$23,Lister!$D$7:$D$13),IF(OR(AND(E386&lt;DATE(2020,12,1),F386&lt;DATE(2020,12,1)),E386&gt;DATE(2020,12,31)),0)))))),0),"")</f>
        <v/>
      </c>
      <c r="AA386" s="50" t="str">
        <f>IFERROR(MAX(IF(OR(O386="",P386="",Q386="",R386="",S386="",T386="",U386=""),"",IF(AND(MONTH(E386)=1,MONTH(F386)=1),(NETWORKDAYS(E386,F386,Lister!$D$7:$D$13)-T386)*N386/NETWORKDAYS(Lister!$D$24,Lister!$E$24,Lister!$D$7:$D$13),IF(AND(MONTH(E386)=1,F386&gt;DATE(2021,1,31)),(NETWORKDAYS(E386,Lister!$E$24,Lister!$D$7:$D$13)-T386)*N386/NETWORKDAYS(Lister!$D$24,Lister!$E$24,Lister!$D$7:$D$13),IF(AND(E386&lt;DATE(2021,1,1),MONTH(F386)=1),(NETWORKDAYS(Lister!$D$24,F386,Lister!$D$7:$D$13)-T386)*N386/NETWORKDAYS(Lister!$D$24,Lister!$E$24,Lister!$D$7:$D$13),IF(AND(E386&lt;DATE(2021,1,1),F386&gt;DATE(2021,1,31)),(NETWORKDAYS(Lister!$D$24,Lister!$E$24,Lister!$D$7:$D$13)-T386)*N386/NETWORKDAYS(Lister!$D$24,Lister!$E$24,Lister!$D$7:$D$13),IF(OR(AND(E386&lt;DATE(2021,1,1),F386&lt;DATE(2021,1,1)),E386&gt;DATE(2021,1,31)),0)))))),0),"")</f>
        <v/>
      </c>
      <c r="AB386" s="50" t="str">
        <f>IFERROR(MAX(IF(OR(O386="",P386="",Q386="",R386="",S386="",T386="",U386=""),"",IF(AND(MONTH(E386)=2,MONTH(F386)=2),(NETWORKDAYS(E386,F386,Lister!$D$7:$D$13)-U386)*N386/NETWORKDAYS(Lister!$D$25,Lister!$E$25,Lister!$D$7:$D$13),IF(AND(E386&lt;DATE(2021,2,1),MONTH(F386)=2),(NETWORKDAYS(Lister!$D$25,F386,Lister!$D$7:$D$13)-U386)*N386/NETWORKDAYS(Lister!$D$25,Lister!$E$25,Lister!$D$7:$D$13),IF(AND(E386&lt;DATE(2021,2,1),F386&lt;DATE(2021,2,1)),0)))),0),"")</f>
        <v/>
      </c>
      <c r="AC386" s="52" t="str">
        <f t="shared" si="28"/>
        <v/>
      </c>
    </row>
    <row r="387" spans="1:29" x14ac:dyDescent="0.35">
      <c r="A387" s="11" t="str">
        <f t="shared" si="29"/>
        <v/>
      </c>
      <c r="B387" s="33"/>
      <c r="C387" s="17"/>
      <c r="D387" s="18"/>
      <c r="E387" s="12"/>
      <c r="F387" s="12"/>
      <c r="G387" s="42" t="str">
        <f>IF(OR(E387="",F387=""),"",NETWORKDAYS(E387,F387,Lister!$D$7:$D$13))</f>
        <v/>
      </c>
      <c r="H387" s="14"/>
      <c r="I387" s="25" t="str">
        <f t="shared" si="25"/>
        <v/>
      </c>
      <c r="J387" s="47"/>
      <c r="K387" s="48"/>
      <c r="L387" s="15"/>
      <c r="M387" s="51" t="str">
        <f t="shared" si="26"/>
        <v/>
      </c>
      <c r="N387" s="49" t="str">
        <f t="shared" si="27"/>
        <v/>
      </c>
      <c r="O387" s="15"/>
      <c r="P387" s="15"/>
      <c r="Q387" s="15"/>
      <c r="R387" s="15"/>
      <c r="S387" s="15"/>
      <c r="T387" s="15"/>
      <c r="U387" s="15"/>
      <c r="V387" s="50" t="str">
        <f>IFERROR(MAX(IF(OR(O387="",P387="",Q387="",R387="",S387="",T387="",U387=""),"",IF(AND(MONTH(E387)=8,MONTH(F387)=8),(NETWORKDAYS(E387,F387,Lister!$D$7:$D$13)-O387)*N387/NETWORKDAYS(Lister!$D$19,Lister!$E$19,Lister!$D$7:$D$13),IF(AND(MONTH(E387)=8,F387&gt;DATE(2020,8,31)),(NETWORKDAYS(E387,Lister!$E$19,Lister!$D$7:$D$13)-O387)*N387/NETWORKDAYS(Lister!$D$19,Lister!$E$19,Lister!$D$7:$D$13),IF(E387&gt;DATE(2020,8,31),0)))),0),"")</f>
        <v/>
      </c>
      <c r="W387" s="50" t="str">
        <f>IFERROR(MAX(IF(OR(O387="",P387="",Q387="",R387="",S387="",T387="",U387=""),"",IF(AND(MONTH(E387)=9,MONTH(F387)=9),(NETWORKDAYS(E387,F387,Lister!$D$7:$D$13)-P387)*N387/NETWORKDAYS(Lister!$D$20,Lister!$E$20,Lister!$D$7:$D$13),IF(AND(MONTH(E387)=9,F387&gt;DATE(2020,9,30)),(NETWORKDAYS(E387,Lister!$E$20,Lister!$D$7:$D$13)-P387)*N387/NETWORKDAYS(Lister!$D$20,Lister!$E$20,Lister!$D$7:$D$13),IF(AND(E387&lt;DATE(2020,9,1),MONTH(F387)=9),(NETWORKDAYS(Lister!$D$20,F387,Lister!$D$7:$D$13)-P387)*N387/NETWORKDAYS(Lister!$D$20,Lister!$E$20,Lister!$D$7:$D$13),IF(AND(E387&lt;DATE(2020,9,1),F387&gt;DATE(2020,9,30)),(NETWORKDAYS(Lister!$D$20,Lister!$E$20,Lister!$D$7:$D$13)-P387)*N387/NETWORKDAYS(Lister!$D$20,Lister!$E$20,Lister!$D$7:$D$13),IF(OR(AND(E387&lt;DATE(2020,9,1),F387&lt;DATE(2020,9,1)),E387&gt;DATE(2020,9,30)),0)))))),0),"")</f>
        <v/>
      </c>
      <c r="X387" s="50" t="str">
        <f>IFERROR(MAX(IF(OR(O387="",P387="",Q387="",R387="",S387="",T387="",U387=""),"",IF(AND(MONTH(E387)=10,MONTH(F387)=10),(NETWORKDAYS(E387,F387,Lister!$D$7:$D$13)-Q387)*N387/NETWORKDAYS(Lister!$D$21,Lister!$E$21,Lister!$D$7:$D$13),IF(AND(MONTH(E387)=10,F387&gt;DATE(2020,10,31)),(NETWORKDAYS(E387,Lister!$E$21,Lister!$D$7:$D$13)-Q387)*N387/NETWORKDAYS(Lister!$D$21,Lister!$E$21,Lister!$D$7:$D$13),IF(AND(E387&lt;DATE(2020,10,1),MONTH(F387)=10),(NETWORKDAYS(Lister!$D$21,F387,Lister!$D$7:$D$13)-Q387)*N387/NETWORKDAYS(Lister!$D$21,Lister!$E$21,Lister!$D$7:$D$13),IF(AND(E387&lt;DATE(2020,31,1),F387&gt;DATE(2020,10,31)),(NETWORKDAYS(Lister!$D$21,Lister!$E$21,Lister!$D$7:$D$13)-Q387)*N387/NETWORKDAYS(Lister!$D$21,Lister!$E$21,Lister!$D$7:$D$13),IF(OR(AND(E387&lt;DATE(2020,10,1),F387&lt;DATE(2020,10,1)),E387&gt;DATE(2020,10,31)),0)))))),0),"")</f>
        <v/>
      </c>
      <c r="Y387" s="50" t="str">
        <f>IFERROR(MAX(IF(OR(O387="",P387="",Q387="",R387="",S387="",T387="",U387=""),"",IF(AND(MONTH(E387)=11,MONTH(F387)=11),(NETWORKDAYS(E387,F387,Lister!$D$7:$D$13)-R387)*N387/NETWORKDAYS(Lister!$D$22,Lister!$E$22,Lister!$D$7:$D$13),IF(AND(MONTH(E387)=11,F387&gt;DATE(2020,11,30)),(NETWORKDAYS(E387,Lister!$E$22,Lister!$D$7:$D$13)-R387)*N387/NETWORKDAYS(Lister!$D$22,Lister!$E$22,Lister!$D$7:$D$13),IF(AND(E387&lt;DATE(2020,11,1),MONTH(F387)=11),(NETWORKDAYS(Lister!$D$22,F387,Lister!$D$7:$D$13)-R387)*N387/NETWORKDAYS(Lister!$D$22,Lister!$E$22,Lister!$D$7:$D$13),IF(AND(E387&lt;DATE(2020,11,1),F387&gt;DATE(2020,11,30)),(NETWORKDAYS(Lister!$D$22,Lister!$E$22,Lister!$D$7:$D$13)-R387)*N387/NETWORKDAYS(Lister!$D$22,Lister!$E$22,Lister!$D$7:$D$13),IF(OR(AND(E387&lt;DATE(2020,11,1),F387&lt;DATE(2020,11,1)),E387&gt;DATE(2020,11,30)),0)))))),0),"")</f>
        <v/>
      </c>
      <c r="Z387" s="50" t="str">
        <f>IFERROR(MAX(IF(OR(O387="",P387="",Q387="",R387="",S387="",T387="",U387=""),"",IF(AND(MONTH(E387)=12,MONTH(F387)=12),(NETWORKDAYS(E387,F387,Lister!$D$7:$D$13)-S387)*N387/NETWORKDAYS(Lister!$D$23,Lister!$E$23,Lister!$D$7:$D$13),IF(AND(MONTH(E387)=12,F387&gt;DATE(2020,12,31)),(NETWORKDAYS(E387,Lister!$E$23,Lister!$D$7:$D$13)-S387)*N387/NETWORKDAYS(Lister!$D$23,Lister!$E$23,Lister!$D$7:$D$13),IF(AND(E387&lt;DATE(2020,12,1),MONTH(F387)=12),(NETWORKDAYS(Lister!$D$23,F387,Lister!$D$7:$D$13)-S387)*N387/NETWORKDAYS(Lister!$D$23,Lister!$E$23,Lister!$D$7:$D$13),IF(AND(E387&lt;DATE(2020,12,1),F387&gt;DATE(2020,12,31)),(NETWORKDAYS(Lister!$D$23,Lister!$E$23,Lister!$D$7:$D$13)-S387)*N387/NETWORKDAYS(Lister!$D$23,Lister!$E$23,Lister!$D$7:$D$13),IF(OR(AND(E387&lt;DATE(2020,12,1),F387&lt;DATE(2020,12,1)),E387&gt;DATE(2020,12,31)),0)))))),0),"")</f>
        <v/>
      </c>
      <c r="AA387" s="50" t="str">
        <f>IFERROR(MAX(IF(OR(O387="",P387="",Q387="",R387="",S387="",T387="",U387=""),"",IF(AND(MONTH(E387)=1,MONTH(F387)=1),(NETWORKDAYS(E387,F387,Lister!$D$7:$D$13)-T387)*N387/NETWORKDAYS(Lister!$D$24,Lister!$E$24,Lister!$D$7:$D$13),IF(AND(MONTH(E387)=1,F387&gt;DATE(2021,1,31)),(NETWORKDAYS(E387,Lister!$E$24,Lister!$D$7:$D$13)-T387)*N387/NETWORKDAYS(Lister!$D$24,Lister!$E$24,Lister!$D$7:$D$13),IF(AND(E387&lt;DATE(2021,1,1),MONTH(F387)=1),(NETWORKDAYS(Lister!$D$24,F387,Lister!$D$7:$D$13)-T387)*N387/NETWORKDAYS(Lister!$D$24,Lister!$E$24,Lister!$D$7:$D$13),IF(AND(E387&lt;DATE(2021,1,1),F387&gt;DATE(2021,1,31)),(NETWORKDAYS(Lister!$D$24,Lister!$E$24,Lister!$D$7:$D$13)-T387)*N387/NETWORKDAYS(Lister!$D$24,Lister!$E$24,Lister!$D$7:$D$13),IF(OR(AND(E387&lt;DATE(2021,1,1),F387&lt;DATE(2021,1,1)),E387&gt;DATE(2021,1,31)),0)))))),0),"")</f>
        <v/>
      </c>
      <c r="AB387" s="50" t="str">
        <f>IFERROR(MAX(IF(OR(O387="",P387="",Q387="",R387="",S387="",T387="",U387=""),"",IF(AND(MONTH(E387)=2,MONTH(F387)=2),(NETWORKDAYS(E387,F387,Lister!$D$7:$D$13)-U387)*N387/NETWORKDAYS(Lister!$D$25,Lister!$E$25,Lister!$D$7:$D$13),IF(AND(E387&lt;DATE(2021,2,1),MONTH(F387)=2),(NETWORKDAYS(Lister!$D$25,F387,Lister!$D$7:$D$13)-U387)*N387/NETWORKDAYS(Lister!$D$25,Lister!$E$25,Lister!$D$7:$D$13),IF(AND(E387&lt;DATE(2021,2,1),F387&lt;DATE(2021,2,1)),0)))),0),"")</f>
        <v/>
      </c>
      <c r="AC387" s="52" t="str">
        <f t="shared" si="28"/>
        <v/>
      </c>
    </row>
    <row r="388" spans="1:29" x14ac:dyDescent="0.35">
      <c r="A388" s="11" t="str">
        <f t="shared" si="29"/>
        <v/>
      </c>
      <c r="B388" s="33"/>
      <c r="C388" s="17"/>
      <c r="D388" s="18"/>
      <c r="E388" s="12"/>
      <c r="F388" s="12"/>
      <c r="G388" s="42" t="str">
        <f>IF(OR(E388="",F388=""),"",NETWORKDAYS(E388,F388,Lister!$D$7:$D$13))</f>
        <v/>
      </c>
      <c r="H388" s="14"/>
      <c r="I388" s="25" t="str">
        <f t="shared" si="25"/>
        <v/>
      </c>
      <c r="J388" s="47"/>
      <c r="K388" s="48"/>
      <c r="L388" s="15"/>
      <c r="M388" s="51" t="str">
        <f t="shared" si="26"/>
        <v/>
      </c>
      <c r="N388" s="49" t="str">
        <f t="shared" si="27"/>
        <v/>
      </c>
      <c r="O388" s="15"/>
      <c r="P388" s="15"/>
      <c r="Q388" s="15"/>
      <c r="R388" s="15"/>
      <c r="S388" s="15"/>
      <c r="T388" s="15"/>
      <c r="U388" s="15"/>
      <c r="V388" s="50" t="str">
        <f>IFERROR(MAX(IF(OR(O388="",P388="",Q388="",R388="",S388="",T388="",U388=""),"",IF(AND(MONTH(E388)=8,MONTH(F388)=8),(NETWORKDAYS(E388,F388,Lister!$D$7:$D$13)-O388)*N388/NETWORKDAYS(Lister!$D$19,Lister!$E$19,Lister!$D$7:$D$13),IF(AND(MONTH(E388)=8,F388&gt;DATE(2020,8,31)),(NETWORKDAYS(E388,Lister!$E$19,Lister!$D$7:$D$13)-O388)*N388/NETWORKDAYS(Lister!$D$19,Lister!$E$19,Lister!$D$7:$D$13),IF(E388&gt;DATE(2020,8,31),0)))),0),"")</f>
        <v/>
      </c>
      <c r="W388" s="50" t="str">
        <f>IFERROR(MAX(IF(OR(O388="",P388="",Q388="",R388="",S388="",T388="",U388=""),"",IF(AND(MONTH(E388)=9,MONTH(F388)=9),(NETWORKDAYS(E388,F388,Lister!$D$7:$D$13)-P388)*N388/NETWORKDAYS(Lister!$D$20,Lister!$E$20,Lister!$D$7:$D$13),IF(AND(MONTH(E388)=9,F388&gt;DATE(2020,9,30)),(NETWORKDAYS(E388,Lister!$E$20,Lister!$D$7:$D$13)-P388)*N388/NETWORKDAYS(Lister!$D$20,Lister!$E$20,Lister!$D$7:$D$13),IF(AND(E388&lt;DATE(2020,9,1),MONTH(F388)=9),(NETWORKDAYS(Lister!$D$20,F388,Lister!$D$7:$D$13)-P388)*N388/NETWORKDAYS(Lister!$D$20,Lister!$E$20,Lister!$D$7:$D$13),IF(AND(E388&lt;DATE(2020,9,1),F388&gt;DATE(2020,9,30)),(NETWORKDAYS(Lister!$D$20,Lister!$E$20,Lister!$D$7:$D$13)-P388)*N388/NETWORKDAYS(Lister!$D$20,Lister!$E$20,Lister!$D$7:$D$13),IF(OR(AND(E388&lt;DATE(2020,9,1),F388&lt;DATE(2020,9,1)),E388&gt;DATE(2020,9,30)),0)))))),0),"")</f>
        <v/>
      </c>
      <c r="X388" s="50" t="str">
        <f>IFERROR(MAX(IF(OR(O388="",P388="",Q388="",R388="",S388="",T388="",U388=""),"",IF(AND(MONTH(E388)=10,MONTH(F388)=10),(NETWORKDAYS(E388,F388,Lister!$D$7:$D$13)-Q388)*N388/NETWORKDAYS(Lister!$D$21,Lister!$E$21,Lister!$D$7:$D$13),IF(AND(MONTH(E388)=10,F388&gt;DATE(2020,10,31)),(NETWORKDAYS(E388,Lister!$E$21,Lister!$D$7:$D$13)-Q388)*N388/NETWORKDAYS(Lister!$D$21,Lister!$E$21,Lister!$D$7:$D$13),IF(AND(E388&lt;DATE(2020,10,1),MONTH(F388)=10),(NETWORKDAYS(Lister!$D$21,F388,Lister!$D$7:$D$13)-Q388)*N388/NETWORKDAYS(Lister!$D$21,Lister!$E$21,Lister!$D$7:$D$13),IF(AND(E388&lt;DATE(2020,31,1),F388&gt;DATE(2020,10,31)),(NETWORKDAYS(Lister!$D$21,Lister!$E$21,Lister!$D$7:$D$13)-Q388)*N388/NETWORKDAYS(Lister!$D$21,Lister!$E$21,Lister!$D$7:$D$13),IF(OR(AND(E388&lt;DATE(2020,10,1),F388&lt;DATE(2020,10,1)),E388&gt;DATE(2020,10,31)),0)))))),0),"")</f>
        <v/>
      </c>
      <c r="Y388" s="50" t="str">
        <f>IFERROR(MAX(IF(OR(O388="",P388="",Q388="",R388="",S388="",T388="",U388=""),"",IF(AND(MONTH(E388)=11,MONTH(F388)=11),(NETWORKDAYS(E388,F388,Lister!$D$7:$D$13)-R388)*N388/NETWORKDAYS(Lister!$D$22,Lister!$E$22,Lister!$D$7:$D$13),IF(AND(MONTH(E388)=11,F388&gt;DATE(2020,11,30)),(NETWORKDAYS(E388,Lister!$E$22,Lister!$D$7:$D$13)-R388)*N388/NETWORKDAYS(Lister!$D$22,Lister!$E$22,Lister!$D$7:$D$13),IF(AND(E388&lt;DATE(2020,11,1),MONTH(F388)=11),(NETWORKDAYS(Lister!$D$22,F388,Lister!$D$7:$D$13)-R388)*N388/NETWORKDAYS(Lister!$D$22,Lister!$E$22,Lister!$D$7:$D$13),IF(AND(E388&lt;DATE(2020,11,1),F388&gt;DATE(2020,11,30)),(NETWORKDAYS(Lister!$D$22,Lister!$E$22,Lister!$D$7:$D$13)-R388)*N388/NETWORKDAYS(Lister!$D$22,Lister!$E$22,Lister!$D$7:$D$13),IF(OR(AND(E388&lt;DATE(2020,11,1),F388&lt;DATE(2020,11,1)),E388&gt;DATE(2020,11,30)),0)))))),0),"")</f>
        <v/>
      </c>
      <c r="Z388" s="50" t="str">
        <f>IFERROR(MAX(IF(OR(O388="",P388="",Q388="",R388="",S388="",T388="",U388=""),"",IF(AND(MONTH(E388)=12,MONTH(F388)=12),(NETWORKDAYS(E388,F388,Lister!$D$7:$D$13)-S388)*N388/NETWORKDAYS(Lister!$D$23,Lister!$E$23,Lister!$D$7:$D$13),IF(AND(MONTH(E388)=12,F388&gt;DATE(2020,12,31)),(NETWORKDAYS(E388,Lister!$E$23,Lister!$D$7:$D$13)-S388)*N388/NETWORKDAYS(Lister!$D$23,Lister!$E$23,Lister!$D$7:$D$13),IF(AND(E388&lt;DATE(2020,12,1),MONTH(F388)=12),(NETWORKDAYS(Lister!$D$23,F388,Lister!$D$7:$D$13)-S388)*N388/NETWORKDAYS(Lister!$D$23,Lister!$E$23,Lister!$D$7:$D$13),IF(AND(E388&lt;DATE(2020,12,1),F388&gt;DATE(2020,12,31)),(NETWORKDAYS(Lister!$D$23,Lister!$E$23,Lister!$D$7:$D$13)-S388)*N388/NETWORKDAYS(Lister!$D$23,Lister!$E$23,Lister!$D$7:$D$13),IF(OR(AND(E388&lt;DATE(2020,12,1),F388&lt;DATE(2020,12,1)),E388&gt;DATE(2020,12,31)),0)))))),0),"")</f>
        <v/>
      </c>
      <c r="AA388" s="50" t="str">
        <f>IFERROR(MAX(IF(OR(O388="",P388="",Q388="",R388="",S388="",T388="",U388=""),"",IF(AND(MONTH(E388)=1,MONTH(F388)=1),(NETWORKDAYS(E388,F388,Lister!$D$7:$D$13)-T388)*N388/NETWORKDAYS(Lister!$D$24,Lister!$E$24,Lister!$D$7:$D$13),IF(AND(MONTH(E388)=1,F388&gt;DATE(2021,1,31)),(NETWORKDAYS(E388,Lister!$E$24,Lister!$D$7:$D$13)-T388)*N388/NETWORKDAYS(Lister!$D$24,Lister!$E$24,Lister!$D$7:$D$13),IF(AND(E388&lt;DATE(2021,1,1),MONTH(F388)=1),(NETWORKDAYS(Lister!$D$24,F388,Lister!$D$7:$D$13)-T388)*N388/NETWORKDAYS(Lister!$D$24,Lister!$E$24,Lister!$D$7:$D$13),IF(AND(E388&lt;DATE(2021,1,1),F388&gt;DATE(2021,1,31)),(NETWORKDAYS(Lister!$D$24,Lister!$E$24,Lister!$D$7:$D$13)-T388)*N388/NETWORKDAYS(Lister!$D$24,Lister!$E$24,Lister!$D$7:$D$13),IF(OR(AND(E388&lt;DATE(2021,1,1),F388&lt;DATE(2021,1,1)),E388&gt;DATE(2021,1,31)),0)))))),0),"")</f>
        <v/>
      </c>
      <c r="AB388" s="50" t="str">
        <f>IFERROR(MAX(IF(OR(O388="",P388="",Q388="",R388="",S388="",T388="",U388=""),"",IF(AND(MONTH(E388)=2,MONTH(F388)=2),(NETWORKDAYS(E388,F388,Lister!$D$7:$D$13)-U388)*N388/NETWORKDAYS(Lister!$D$25,Lister!$E$25,Lister!$D$7:$D$13),IF(AND(E388&lt;DATE(2021,2,1),MONTH(F388)=2),(NETWORKDAYS(Lister!$D$25,F388,Lister!$D$7:$D$13)-U388)*N388/NETWORKDAYS(Lister!$D$25,Lister!$E$25,Lister!$D$7:$D$13),IF(AND(E388&lt;DATE(2021,2,1),F388&lt;DATE(2021,2,1)),0)))),0),"")</f>
        <v/>
      </c>
      <c r="AC388" s="52" t="str">
        <f t="shared" si="28"/>
        <v/>
      </c>
    </row>
    <row r="389" spans="1:29" x14ac:dyDescent="0.35">
      <c r="A389" s="11" t="str">
        <f t="shared" si="29"/>
        <v/>
      </c>
      <c r="B389" s="33"/>
      <c r="C389" s="17"/>
      <c r="D389" s="18"/>
      <c r="E389" s="12"/>
      <c r="F389" s="12"/>
      <c r="G389" s="42" t="str">
        <f>IF(OR(E389="",F389=""),"",NETWORKDAYS(E389,F389,Lister!$D$7:$D$13))</f>
        <v/>
      </c>
      <c r="H389" s="14"/>
      <c r="I389" s="25" t="str">
        <f t="shared" si="25"/>
        <v/>
      </c>
      <c r="J389" s="47"/>
      <c r="K389" s="48"/>
      <c r="L389" s="15"/>
      <c r="M389" s="51" t="str">
        <f t="shared" si="26"/>
        <v/>
      </c>
      <c r="N389" s="49" t="str">
        <f t="shared" si="27"/>
        <v/>
      </c>
      <c r="O389" s="15"/>
      <c r="P389" s="15"/>
      <c r="Q389" s="15"/>
      <c r="R389" s="15"/>
      <c r="S389" s="15"/>
      <c r="T389" s="15"/>
      <c r="U389" s="15"/>
      <c r="V389" s="50" t="str">
        <f>IFERROR(MAX(IF(OR(O389="",P389="",Q389="",R389="",S389="",T389="",U389=""),"",IF(AND(MONTH(E389)=8,MONTH(F389)=8),(NETWORKDAYS(E389,F389,Lister!$D$7:$D$13)-O389)*N389/NETWORKDAYS(Lister!$D$19,Lister!$E$19,Lister!$D$7:$D$13),IF(AND(MONTH(E389)=8,F389&gt;DATE(2020,8,31)),(NETWORKDAYS(E389,Lister!$E$19,Lister!$D$7:$D$13)-O389)*N389/NETWORKDAYS(Lister!$D$19,Lister!$E$19,Lister!$D$7:$D$13),IF(E389&gt;DATE(2020,8,31),0)))),0),"")</f>
        <v/>
      </c>
      <c r="W389" s="50" t="str">
        <f>IFERROR(MAX(IF(OR(O389="",P389="",Q389="",R389="",S389="",T389="",U389=""),"",IF(AND(MONTH(E389)=9,MONTH(F389)=9),(NETWORKDAYS(E389,F389,Lister!$D$7:$D$13)-P389)*N389/NETWORKDAYS(Lister!$D$20,Lister!$E$20,Lister!$D$7:$D$13),IF(AND(MONTH(E389)=9,F389&gt;DATE(2020,9,30)),(NETWORKDAYS(E389,Lister!$E$20,Lister!$D$7:$D$13)-P389)*N389/NETWORKDAYS(Lister!$D$20,Lister!$E$20,Lister!$D$7:$D$13),IF(AND(E389&lt;DATE(2020,9,1),MONTH(F389)=9),(NETWORKDAYS(Lister!$D$20,F389,Lister!$D$7:$D$13)-P389)*N389/NETWORKDAYS(Lister!$D$20,Lister!$E$20,Lister!$D$7:$D$13),IF(AND(E389&lt;DATE(2020,9,1),F389&gt;DATE(2020,9,30)),(NETWORKDAYS(Lister!$D$20,Lister!$E$20,Lister!$D$7:$D$13)-P389)*N389/NETWORKDAYS(Lister!$D$20,Lister!$E$20,Lister!$D$7:$D$13),IF(OR(AND(E389&lt;DATE(2020,9,1),F389&lt;DATE(2020,9,1)),E389&gt;DATE(2020,9,30)),0)))))),0),"")</f>
        <v/>
      </c>
      <c r="X389" s="50" t="str">
        <f>IFERROR(MAX(IF(OR(O389="",P389="",Q389="",R389="",S389="",T389="",U389=""),"",IF(AND(MONTH(E389)=10,MONTH(F389)=10),(NETWORKDAYS(E389,F389,Lister!$D$7:$D$13)-Q389)*N389/NETWORKDAYS(Lister!$D$21,Lister!$E$21,Lister!$D$7:$D$13),IF(AND(MONTH(E389)=10,F389&gt;DATE(2020,10,31)),(NETWORKDAYS(E389,Lister!$E$21,Lister!$D$7:$D$13)-Q389)*N389/NETWORKDAYS(Lister!$D$21,Lister!$E$21,Lister!$D$7:$D$13),IF(AND(E389&lt;DATE(2020,10,1),MONTH(F389)=10),(NETWORKDAYS(Lister!$D$21,F389,Lister!$D$7:$D$13)-Q389)*N389/NETWORKDAYS(Lister!$D$21,Lister!$E$21,Lister!$D$7:$D$13),IF(AND(E389&lt;DATE(2020,31,1),F389&gt;DATE(2020,10,31)),(NETWORKDAYS(Lister!$D$21,Lister!$E$21,Lister!$D$7:$D$13)-Q389)*N389/NETWORKDAYS(Lister!$D$21,Lister!$E$21,Lister!$D$7:$D$13),IF(OR(AND(E389&lt;DATE(2020,10,1),F389&lt;DATE(2020,10,1)),E389&gt;DATE(2020,10,31)),0)))))),0),"")</f>
        <v/>
      </c>
      <c r="Y389" s="50" t="str">
        <f>IFERROR(MAX(IF(OR(O389="",P389="",Q389="",R389="",S389="",T389="",U389=""),"",IF(AND(MONTH(E389)=11,MONTH(F389)=11),(NETWORKDAYS(E389,F389,Lister!$D$7:$D$13)-R389)*N389/NETWORKDAYS(Lister!$D$22,Lister!$E$22,Lister!$D$7:$D$13),IF(AND(MONTH(E389)=11,F389&gt;DATE(2020,11,30)),(NETWORKDAYS(E389,Lister!$E$22,Lister!$D$7:$D$13)-R389)*N389/NETWORKDAYS(Lister!$D$22,Lister!$E$22,Lister!$D$7:$D$13),IF(AND(E389&lt;DATE(2020,11,1),MONTH(F389)=11),(NETWORKDAYS(Lister!$D$22,F389,Lister!$D$7:$D$13)-R389)*N389/NETWORKDAYS(Lister!$D$22,Lister!$E$22,Lister!$D$7:$D$13),IF(AND(E389&lt;DATE(2020,11,1),F389&gt;DATE(2020,11,30)),(NETWORKDAYS(Lister!$D$22,Lister!$E$22,Lister!$D$7:$D$13)-R389)*N389/NETWORKDAYS(Lister!$D$22,Lister!$E$22,Lister!$D$7:$D$13),IF(OR(AND(E389&lt;DATE(2020,11,1),F389&lt;DATE(2020,11,1)),E389&gt;DATE(2020,11,30)),0)))))),0),"")</f>
        <v/>
      </c>
      <c r="Z389" s="50" t="str">
        <f>IFERROR(MAX(IF(OR(O389="",P389="",Q389="",R389="",S389="",T389="",U389=""),"",IF(AND(MONTH(E389)=12,MONTH(F389)=12),(NETWORKDAYS(E389,F389,Lister!$D$7:$D$13)-S389)*N389/NETWORKDAYS(Lister!$D$23,Lister!$E$23,Lister!$D$7:$D$13),IF(AND(MONTH(E389)=12,F389&gt;DATE(2020,12,31)),(NETWORKDAYS(E389,Lister!$E$23,Lister!$D$7:$D$13)-S389)*N389/NETWORKDAYS(Lister!$D$23,Lister!$E$23,Lister!$D$7:$D$13),IF(AND(E389&lt;DATE(2020,12,1),MONTH(F389)=12),(NETWORKDAYS(Lister!$D$23,F389,Lister!$D$7:$D$13)-S389)*N389/NETWORKDAYS(Lister!$D$23,Lister!$E$23,Lister!$D$7:$D$13),IF(AND(E389&lt;DATE(2020,12,1),F389&gt;DATE(2020,12,31)),(NETWORKDAYS(Lister!$D$23,Lister!$E$23,Lister!$D$7:$D$13)-S389)*N389/NETWORKDAYS(Lister!$D$23,Lister!$E$23,Lister!$D$7:$D$13),IF(OR(AND(E389&lt;DATE(2020,12,1),F389&lt;DATE(2020,12,1)),E389&gt;DATE(2020,12,31)),0)))))),0),"")</f>
        <v/>
      </c>
      <c r="AA389" s="50" t="str">
        <f>IFERROR(MAX(IF(OR(O389="",P389="",Q389="",R389="",S389="",T389="",U389=""),"",IF(AND(MONTH(E389)=1,MONTH(F389)=1),(NETWORKDAYS(E389,F389,Lister!$D$7:$D$13)-T389)*N389/NETWORKDAYS(Lister!$D$24,Lister!$E$24,Lister!$D$7:$D$13),IF(AND(MONTH(E389)=1,F389&gt;DATE(2021,1,31)),(NETWORKDAYS(E389,Lister!$E$24,Lister!$D$7:$D$13)-T389)*N389/NETWORKDAYS(Lister!$D$24,Lister!$E$24,Lister!$D$7:$D$13),IF(AND(E389&lt;DATE(2021,1,1),MONTH(F389)=1),(NETWORKDAYS(Lister!$D$24,F389,Lister!$D$7:$D$13)-T389)*N389/NETWORKDAYS(Lister!$D$24,Lister!$E$24,Lister!$D$7:$D$13),IF(AND(E389&lt;DATE(2021,1,1),F389&gt;DATE(2021,1,31)),(NETWORKDAYS(Lister!$D$24,Lister!$E$24,Lister!$D$7:$D$13)-T389)*N389/NETWORKDAYS(Lister!$D$24,Lister!$E$24,Lister!$D$7:$D$13),IF(OR(AND(E389&lt;DATE(2021,1,1),F389&lt;DATE(2021,1,1)),E389&gt;DATE(2021,1,31)),0)))))),0),"")</f>
        <v/>
      </c>
      <c r="AB389" s="50" t="str">
        <f>IFERROR(MAX(IF(OR(O389="",P389="",Q389="",R389="",S389="",T389="",U389=""),"",IF(AND(MONTH(E389)=2,MONTH(F389)=2),(NETWORKDAYS(E389,F389,Lister!$D$7:$D$13)-U389)*N389/NETWORKDAYS(Lister!$D$25,Lister!$E$25,Lister!$D$7:$D$13),IF(AND(E389&lt;DATE(2021,2,1),MONTH(F389)=2),(NETWORKDAYS(Lister!$D$25,F389,Lister!$D$7:$D$13)-U389)*N389/NETWORKDAYS(Lister!$D$25,Lister!$E$25,Lister!$D$7:$D$13),IF(AND(E389&lt;DATE(2021,2,1),F389&lt;DATE(2021,2,1)),0)))),0),"")</f>
        <v/>
      </c>
      <c r="AC389" s="52" t="str">
        <f t="shared" si="28"/>
        <v/>
      </c>
    </row>
    <row r="390" spans="1:29" x14ac:dyDescent="0.35">
      <c r="A390" s="11" t="str">
        <f t="shared" si="29"/>
        <v/>
      </c>
      <c r="B390" s="33"/>
      <c r="C390" s="17"/>
      <c r="D390" s="18"/>
      <c r="E390" s="12"/>
      <c r="F390" s="12"/>
      <c r="G390" s="42" t="str">
        <f>IF(OR(E390="",F390=""),"",NETWORKDAYS(E390,F390,Lister!$D$7:$D$13))</f>
        <v/>
      </c>
      <c r="H390" s="14"/>
      <c r="I390" s="25" t="str">
        <f t="shared" si="25"/>
        <v/>
      </c>
      <c r="J390" s="47"/>
      <c r="K390" s="48"/>
      <c r="L390" s="15"/>
      <c r="M390" s="51" t="str">
        <f t="shared" si="26"/>
        <v/>
      </c>
      <c r="N390" s="49" t="str">
        <f t="shared" si="27"/>
        <v/>
      </c>
      <c r="O390" s="15"/>
      <c r="P390" s="15"/>
      <c r="Q390" s="15"/>
      <c r="R390" s="15"/>
      <c r="S390" s="15"/>
      <c r="T390" s="15"/>
      <c r="U390" s="15"/>
      <c r="V390" s="50" t="str">
        <f>IFERROR(MAX(IF(OR(O390="",P390="",Q390="",R390="",S390="",T390="",U390=""),"",IF(AND(MONTH(E390)=8,MONTH(F390)=8),(NETWORKDAYS(E390,F390,Lister!$D$7:$D$13)-O390)*N390/NETWORKDAYS(Lister!$D$19,Lister!$E$19,Lister!$D$7:$D$13),IF(AND(MONTH(E390)=8,F390&gt;DATE(2020,8,31)),(NETWORKDAYS(E390,Lister!$E$19,Lister!$D$7:$D$13)-O390)*N390/NETWORKDAYS(Lister!$D$19,Lister!$E$19,Lister!$D$7:$D$13),IF(E390&gt;DATE(2020,8,31),0)))),0),"")</f>
        <v/>
      </c>
      <c r="W390" s="50" t="str">
        <f>IFERROR(MAX(IF(OR(O390="",P390="",Q390="",R390="",S390="",T390="",U390=""),"",IF(AND(MONTH(E390)=9,MONTH(F390)=9),(NETWORKDAYS(E390,F390,Lister!$D$7:$D$13)-P390)*N390/NETWORKDAYS(Lister!$D$20,Lister!$E$20,Lister!$D$7:$D$13),IF(AND(MONTH(E390)=9,F390&gt;DATE(2020,9,30)),(NETWORKDAYS(E390,Lister!$E$20,Lister!$D$7:$D$13)-P390)*N390/NETWORKDAYS(Lister!$D$20,Lister!$E$20,Lister!$D$7:$D$13),IF(AND(E390&lt;DATE(2020,9,1),MONTH(F390)=9),(NETWORKDAYS(Lister!$D$20,F390,Lister!$D$7:$D$13)-P390)*N390/NETWORKDAYS(Lister!$D$20,Lister!$E$20,Lister!$D$7:$D$13),IF(AND(E390&lt;DATE(2020,9,1),F390&gt;DATE(2020,9,30)),(NETWORKDAYS(Lister!$D$20,Lister!$E$20,Lister!$D$7:$D$13)-P390)*N390/NETWORKDAYS(Lister!$D$20,Lister!$E$20,Lister!$D$7:$D$13),IF(OR(AND(E390&lt;DATE(2020,9,1),F390&lt;DATE(2020,9,1)),E390&gt;DATE(2020,9,30)),0)))))),0),"")</f>
        <v/>
      </c>
      <c r="X390" s="50" t="str">
        <f>IFERROR(MAX(IF(OR(O390="",P390="",Q390="",R390="",S390="",T390="",U390=""),"",IF(AND(MONTH(E390)=10,MONTH(F390)=10),(NETWORKDAYS(E390,F390,Lister!$D$7:$D$13)-Q390)*N390/NETWORKDAYS(Lister!$D$21,Lister!$E$21,Lister!$D$7:$D$13),IF(AND(MONTH(E390)=10,F390&gt;DATE(2020,10,31)),(NETWORKDAYS(E390,Lister!$E$21,Lister!$D$7:$D$13)-Q390)*N390/NETWORKDAYS(Lister!$D$21,Lister!$E$21,Lister!$D$7:$D$13),IF(AND(E390&lt;DATE(2020,10,1),MONTH(F390)=10),(NETWORKDAYS(Lister!$D$21,F390,Lister!$D$7:$D$13)-Q390)*N390/NETWORKDAYS(Lister!$D$21,Lister!$E$21,Lister!$D$7:$D$13),IF(AND(E390&lt;DATE(2020,31,1),F390&gt;DATE(2020,10,31)),(NETWORKDAYS(Lister!$D$21,Lister!$E$21,Lister!$D$7:$D$13)-Q390)*N390/NETWORKDAYS(Lister!$D$21,Lister!$E$21,Lister!$D$7:$D$13),IF(OR(AND(E390&lt;DATE(2020,10,1),F390&lt;DATE(2020,10,1)),E390&gt;DATE(2020,10,31)),0)))))),0),"")</f>
        <v/>
      </c>
      <c r="Y390" s="50" t="str">
        <f>IFERROR(MAX(IF(OR(O390="",P390="",Q390="",R390="",S390="",T390="",U390=""),"",IF(AND(MONTH(E390)=11,MONTH(F390)=11),(NETWORKDAYS(E390,F390,Lister!$D$7:$D$13)-R390)*N390/NETWORKDAYS(Lister!$D$22,Lister!$E$22,Lister!$D$7:$D$13),IF(AND(MONTH(E390)=11,F390&gt;DATE(2020,11,30)),(NETWORKDAYS(E390,Lister!$E$22,Lister!$D$7:$D$13)-R390)*N390/NETWORKDAYS(Lister!$D$22,Lister!$E$22,Lister!$D$7:$D$13),IF(AND(E390&lt;DATE(2020,11,1),MONTH(F390)=11),(NETWORKDAYS(Lister!$D$22,F390,Lister!$D$7:$D$13)-R390)*N390/NETWORKDAYS(Lister!$D$22,Lister!$E$22,Lister!$D$7:$D$13),IF(AND(E390&lt;DATE(2020,11,1),F390&gt;DATE(2020,11,30)),(NETWORKDAYS(Lister!$D$22,Lister!$E$22,Lister!$D$7:$D$13)-R390)*N390/NETWORKDAYS(Lister!$D$22,Lister!$E$22,Lister!$D$7:$D$13),IF(OR(AND(E390&lt;DATE(2020,11,1),F390&lt;DATE(2020,11,1)),E390&gt;DATE(2020,11,30)),0)))))),0),"")</f>
        <v/>
      </c>
      <c r="Z390" s="50" t="str">
        <f>IFERROR(MAX(IF(OR(O390="",P390="",Q390="",R390="",S390="",T390="",U390=""),"",IF(AND(MONTH(E390)=12,MONTH(F390)=12),(NETWORKDAYS(E390,F390,Lister!$D$7:$D$13)-S390)*N390/NETWORKDAYS(Lister!$D$23,Lister!$E$23,Lister!$D$7:$D$13),IF(AND(MONTH(E390)=12,F390&gt;DATE(2020,12,31)),(NETWORKDAYS(E390,Lister!$E$23,Lister!$D$7:$D$13)-S390)*N390/NETWORKDAYS(Lister!$D$23,Lister!$E$23,Lister!$D$7:$D$13),IF(AND(E390&lt;DATE(2020,12,1),MONTH(F390)=12),(NETWORKDAYS(Lister!$D$23,F390,Lister!$D$7:$D$13)-S390)*N390/NETWORKDAYS(Lister!$D$23,Lister!$E$23,Lister!$D$7:$D$13),IF(AND(E390&lt;DATE(2020,12,1),F390&gt;DATE(2020,12,31)),(NETWORKDAYS(Lister!$D$23,Lister!$E$23,Lister!$D$7:$D$13)-S390)*N390/NETWORKDAYS(Lister!$D$23,Lister!$E$23,Lister!$D$7:$D$13),IF(OR(AND(E390&lt;DATE(2020,12,1),F390&lt;DATE(2020,12,1)),E390&gt;DATE(2020,12,31)),0)))))),0),"")</f>
        <v/>
      </c>
      <c r="AA390" s="50" t="str">
        <f>IFERROR(MAX(IF(OR(O390="",P390="",Q390="",R390="",S390="",T390="",U390=""),"",IF(AND(MONTH(E390)=1,MONTH(F390)=1),(NETWORKDAYS(E390,F390,Lister!$D$7:$D$13)-T390)*N390/NETWORKDAYS(Lister!$D$24,Lister!$E$24,Lister!$D$7:$D$13),IF(AND(MONTH(E390)=1,F390&gt;DATE(2021,1,31)),(NETWORKDAYS(E390,Lister!$E$24,Lister!$D$7:$D$13)-T390)*N390/NETWORKDAYS(Lister!$D$24,Lister!$E$24,Lister!$D$7:$D$13),IF(AND(E390&lt;DATE(2021,1,1),MONTH(F390)=1),(NETWORKDAYS(Lister!$D$24,F390,Lister!$D$7:$D$13)-T390)*N390/NETWORKDAYS(Lister!$D$24,Lister!$E$24,Lister!$D$7:$D$13),IF(AND(E390&lt;DATE(2021,1,1),F390&gt;DATE(2021,1,31)),(NETWORKDAYS(Lister!$D$24,Lister!$E$24,Lister!$D$7:$D$13)-T390)*N390/NETWORKDAYS(Lister!$D$24,Lister!$E$24,Lister!$D$7:$D$13),IF(OR(AND(E390&lt;DATE(2021,1,1),F390&lt;DATE(2021,1,1)),E390&gt;DATE(2021,1,31)),0)))))),0),"")</f>
        <v/>
      </c>
      <c r="AB390" s="50" t="str">
        <f>IFERROR(MAX(IF(OR(O390="",P390="",Q390="",R390="",S390="",T390="",U390=""),"",IF(AND(MONTH(E390)=2,MONTH(F390)=2),(NETWORKDAYS(E390,F390,Lister!$D$7:$D$13)-U390)*N390/NETWORKDAYS(Lister!$D$25,Lister!$E$25,Lister!$D$7:$D$13),IF(AND(E390&lt;DATE(2021,2,1),MONTH(F390)=2),(NETWORKDAYS(Lister!$D$25,F390,Lister!$D$7:$D$13)-U390)*N390/NETWORKDAYS(Lister!$D$25,Lister!$E$25,Lister!$D$7:$D$13),IF(AND(E390&lt;DATE(2021,2,1),F390&lt;DATE(2021,2,1)),0)))),0),"")</f>
        <v/>
      </c>
      <c r="AC390" s="52" t="str">
        <f t="shared" si="28"/>
        <v/>
      </c>
    </row>
    <row r="391" spans="1:29" x14ac:dyDescent="0.35">
      <c r="A391" s="11" t="str">
        <f t="shared" si="29"/>
        <v/>
      </c>
      <c r="B391" s="33"/>
      <c r="C391" s="17"/>
      <c r="D391" s="18"/>
      <c r="E391" s="12"/>
      <c r="F391" s="12"/>
      <c r="G391" s="42" t="str">
        <f>IF(OR(E391="",F391=""),"",NETWORKDAYS(E391,F391,Lister!$D$7:$D$13))</f>
        <v/>
      </c>
      <c r="H391" s="14"/>
      <c r="I391" s="25" t="str">
        <f t="shared" si="25"/>
        <v/>
      </c>
      <c r="J391" s="47"/>
      <c r="K391" s="48"/>
      <c r="L391" s="15"/>
      <c r="M391" s="51" t="str">
        <f t="shared" si="26"/>
        <v/>
      </c>
      <c r="N391" s="49" t="str">
        <f t="shared" si="27"/>
        <v/>
      </c>
      <c r="O391" s="15"/>
      <c r="P391" s="15"/>
      <c r="Q391" s="15"/>
      <c r="R391" s="15"/>
      <c r="S391" s="15"/>
      <c r="T391" s="15"/>
      <c r="U391" s="15"/>
      <c r="V391" s="50" t="str">
        <f>IFERROR(MAX(IF(OR(O391="",P391="",Q391="",R391="",S391="",T391="",U391=""),"",IF(AND(MONTH(E391)=8,MONTH(F391)=8),(NETWORKDAYS(E391,F391,Lister!$D$7:$D$13)-O391)*N391/NETWORKDAYS(Lister!$D$19,Lister!$E$19,Lister!$D$7:$D$13),IF(AND(MONTH(E391)=8,F391&gt;DATE(2020,8,31)),(NETWORKDAYS(E391,Lister!$E$19,Lister!$D$7:$D$13)-O391)*N391/NETWORKDAYS(Lister!$D$19,Lister!$E$19,Lister!$D$7:$D$13),IF(E391&gt;DATE(2020,8,31),0)))),0),"")</f>
        <v/>
      </c>
      <c r="W391" s="50" t="str">
        <f>IFERROR(MAX(IF(OR(O391="",P391="",Q391="",R391="",S391="",T391="",U391=""),"",IF(AND(MONTH(E391)=9,MONTH(F391)=9),(NETWORKDAYS(E391,F391,Lister!$D$7:$D$13)-P391)*N391/NETWORKDAYS(Lister!$D$20,Lister!$E$20,Lister!$D$7:$D$13),IF(AND(MONTH(E391)=9,F391&gt;DATE(2020,9,30)),(NETWORKDAYS(E391,Lister!$E$20,Lister!$D$7:$D$13)-P391)*N391/NETWORKDAYS(Lister!$D$20,Lister!$E$20,Lister!$D$7:$D$13),IF(AND(E391&lt;DATE(2020,9,1),MONTH(F391)=9),(NETWORKDAYS(Lister!$D$20,F391,Lister!$D$7:$D$13)-P391)*N391/NETWORKDAYS(Lister!$D$20,Lister!$E$20,Lister!$D$7:$D$13),IF(AND(E391&lt;DATE(2020,9,1),F391&gt;DATE(2020,9,30)),(NETWORKDAYS(Lister!$D$20,Lister!$E$20,Lister!$D$7:$D$13)-P391)*N391/NETWORKDAYS(Lister!$D$20,Lister!$E$20,Lister!$D$7:$D$13),IF(OR(AND(E391&lt;DATE(2020,9,1),F391&lt;DATE(2020,9,1)),E391&gt;DATE(2020,9,30)),0)))))),0),"")</f>
        <v/>
      </c>
      <c r="X391" s="50" t="str">
        <f>IFERROR(MAX(IF(OR(O391="",P391="",Q391="",R391="",S391="",T391="",U391=""),"",IF(AND(MONTH(E391)=10,MONTH(F391)=10),(NETWORKDAYS(E391,F391,Lister!$D$7:$D$13)-Q391)*N391/NETWORKDAYS(Lister!$D$21,Lister!$E$21,Lister!$D$7:$D$13),IF(AND(MONTH(E391)=10,F391&gt;DATE(2020,10,31)),(NETWORKDAYS(E391,Lister!$E$21,Lister!$D$7:$D$13)-Q391)*N391/NETWORKDAYS(Lister!$D$21,Lister!$E$21,Lister!$D$7:$D$13),IF(AND(E391&lt;DATE(2020,10,1),MONTH(F391)=10),(NETWORKDAYS(Lister!$D$21,F391,Lister!$D$7:$D$13)-Q391)*N391/NETWORKDAYS(Lister!$D$21,Lister!$E$21,Lister!$D$7:$D$13),IF(AND(E391&lt;DATE(2020,31,1),F391&gt;DATE(2020,10,31)),(NETWORKDAYS(Lister!$D$21,Lister!$E$21,Lister!$D$7:$D$13)-Q391)*N391/NETWORKDAYS(Lister!$D$21,Lister!$E$21,Lister!$D$7:$D$13),IF(OR(AND(E391&lt;DATE(2020,10,1),F391&lt;DATE(2020,10,1)),E391&gt;DATE(2020,10,31)),0)))))),0),"")</f>
        <v/>
      </c>
      <c r="Y391" s="50" t="str">
        <f>IFERROR(MAX(IF(OR(O391="",P391="",Q391="",R391="",S391="",T391="",U391=""),"",IF(AND(MONTH(E391)=11,MONTH(F391)=11),(NETWORKDAYS(E391,F391,Lister!$D$7:$D$13)-R391)*N391/NETWORKDAYS(Lister!$D$22,Lister!$E$22,Lister!$D$7:$D$13),IF(AND(MONTH(E391)=11,F391&gt;DATE(2020,11,30)),(NETWORKDAYS(E391,Lister!$E$22,Lister!$D$7:$D$13)-R391)*N391/NETWORKDAYS(Lister!$D$22,Lister!$E$22,Lister!$D$7:$D$13),IF(AND(E391&lt;DATE(2020,11,1),MONTH(F391)=11),(NETWORKDAYS(Lister!$D$22,F391,Lister!$D$7:$D$13)-R391)*N391/NETWORKDAYS(Lister!$D$22,Lister!$E$22,Lister!$D$7:$D$13),IF(AND(E391&lt;DATE(2020,11,1),F391&gt;DATE(2020,11,30)),(NETWORKDAYS(Lister!$D$22,Lister!$E$22,Lister!$D$7:$D$13)-R391)*N391/NETWORKDAYS(Lister!$D$22,Lister!$E$22,Lister!$D$7:$D$13),IF(OR(AND(E391&lt;DATE(2020,11,1),F391&lt;DATE(2020,11,1)),E391&gt;DATE(2020,11,30)),0)))))),0),"")</f>
        <v/>
      </c>
      <c r="Z391" s="50" t="str">
        <f>IFERROR(MAX(IF(OR(O391="",P391="",Q391="",R391="",S391="",T391="",U391=""),"",IF(AND(MONTH(E391)=12,MONTH(F391)=12),(NETWORKDAYS(E391,F391,Lister!$D$7:$D$13)-S391)*N391/NETWORKDAYS(Lister!$D$23,Lister!$E$23,Lister!$D$7:$D$13),IF(AND(MONTH(E391)=12,F391&gt;DATE(2020,12,31)),(NETWORKDAYS(E391,Lister!$E$23,Lister!$D$7:$D$13)-S391)*N391/NETWORKDAYS(Lister!$D$23,Lister!$E$23,Lister!$D$7:$D$13),IF(AND(E391&lt;DATE(2020,12,1),MONTH(F391)=12),(NETWORKDAYS(Lister!$D$23,F391,Lister!$D$7:$D$13)-S391)*N391/NETWORKDAYS(Lister!$D$23,Lister!$E$23,Lister!$D$7:$D$13),IF(AND(E391&lt;DATE(2020,12,1),F391&gt;DATE(2020,12,31)),(NETWORKDAYS(Lister!$D$23,Lister!$E$23,Lister!$D$7:$D$13)-S391)*N391/NETWORKDAYS(Lister!$D$23,Lister!$E$23,Lister!$D$7:$D$13),IF(OR(AND(E391&lt;DATE(2020,12,1),F391&lt;DATE(2020,12,1)),E391&gt;DATE(2020,12,31)),0)))))),0),"")</f>
        <v/>
      </c>
      <c r="AA391" s="50" t="str">
        <f>IFERROR(MAX(IF(OR(O391="",P391="",Q391="",R391="",S391="",T391="",U391=""),"",IF(AND(MONTH(E391)=1,MONTH(F391)=1),(NETWORKDAYS(E391,F391,Lister!$D$7:$D$13)-T391)*N391/NETWORKDAYS(Lister!$D$24,Lister!$E$24,Lister!$D$7:$D$13),IF(AND(MONTH(E391)=1,F391&gt;DATE(2021,1,31)),(NETWORKDAYS(E391,Lister!$E$24,Lister!$D$7:$D$13)-T391)*N391/NETWORKDAYS(Lister!$D$24,Lister!$E$24,Lister!$D$7:$D$13),IF(AND(E391&lt;DATE(2021,1,1),MONTH(F391)=1),(NETWORKDAYS(Lister!$D$24,F391,Lister!$D$7:$D$13)-T391)*N391/NETWORKDAYS(Lister!$D$24,Lister!$E$24,Lister!$D$7:$D$13),IF(AND(E391&lt;DATE(2021,1,1),F391&gt;DATE(2021,1,31)),(NETWORKDAYS(Lister!$D$24,Lister!$E$24,Lister!$D$7:$D$13)-T391)*N391/NETWORKDAYS(Lister!$D$24,Lister!$E$24,Lister!$D$7:$D$13),IF(OR(AND(E391&lt;DATE(2021,1,1),F391&lt;DATE(2021,1,1)),E391&gt;DATE(2021,1,31)),0)))))),0),"")</f>
        <v/>
      </c>
      <c r="AB391" s="50" t="str">
        <f>IFERROR(MAX(IF(OR(O391="",P391="",Q391="",R391="",S391="",T391="",U391=""),"",IF(AND(MONTH(E391)=2,MONTH(F391)=2),(NETWORKDAYS(E391,F391,Lister!$D$7:$D$13)-U391)*N391/NETWORKDAYS(Lister!$D$25,Lister!$E$25,Lister!$D$7:$D$13),IF(AND(E391&lt;DATE(2021,2,1),MONTH(F391)=2),(NETWORKDAYS(Lister!$D$25,F391,Lister!$D$7:$D$13)-U391)*N391/NETWORKDAYS(Lister!$D$25,Lister!$E$25,Lister!$D$7:$D$13),IF(AND(E391&lt;DATE(2021,2,1),F391&lt;DATE(2021,2,1)),0)))),0),"")</f>
        <v/>
      </c>
      <c r="AC391" s="52" t="str">
        <f t="shared" si="28"/>
        <v/>
      </c>
    </row>
    <row r="392" spans="1:29" x14ac:dyDescent="0.35">
      <c r="A392" s="11" t="str">
        <f t="shared" si="29"/>
        <v/>
      </c>
      <c r="B392" s="33"/>
      <c r="C392" s="17"/>
      <c r="D392" s="18"/>
      <c r="E392" s="12"/>
      <c r="F392" s="12"/>
      <c r="G392" s="42" t="str">
        <f>IF(OR(E392="",F392=""),"",NETWORKDAYS(E392,F392,Lister!$D$7:$D$13))</f>
        <v/>
      </c>
      <c r="H392" s="14"/>
      <c r="I392" s="25" t="str">
        <f t="shared" si="25"/>
        <v/>
      </c>
      <c r="J392" s="47"/>
      <c r="K392" s="48"/>
      <c r="L392" s="15"/>
      <c r="M392" s="51" t="str">
        <f t="shared" si="26"/>
        <v/>
      </c>
      <c r="N392" s="49" t="str">
        <f t="shared" si="27"/>
        <v/>
      </c>
      <c r="O392" s="15"/>
      <c r="P392" s="15"/>
      <c r="Q392" s="15"/>
      <c r="R392" s="15"/>
      <c r="S392" s="15"/>
      <c r="T392" s="15"/>
      <c r="U392" s="15"/>
      <c r="V392" s="50" t="str">
        <f>IFERROR(MAX(IF(OR(O392="",P392="",Q392="",R392="",S392="",T392="",U392=""),"",IF(AND(MONTH(E392)=8,MONTH(F392)=8),(NETWORKDAYS(E392,F392,Lister!$D$7:$D$13)-O392)*N392/NETWORKDAYS(Lister!$D$19,Lister!$E$19,Lister!$D$7:$D$13),IF(AND(MONTH(E392)=8,F392&gt;DATE(2020,8,31)),(NETWORKDAYS(E392,Lister!$E$19,Lister!$D$7:$D$13)-O392)*N392/NETWORKDAYS(Lister!$D$19,Lister!$E$19,Lister!$D$7:$D$13),IF(E392&gt;DATE(2020,8,31),0)))),0),"")</f>
        <v/>
      </c>
      <c r="W392" s="50" t="str">
        <f>IFERROR(MAX(IF(OR(O392="",P392="",Q392="",R392="",S392="",T392="",U392=""),"",IF(AND(MONTH(E392)=9,MONTH(F392)=9),(NETWORKDAYS(E392,F392,Lister!$D$7:$D$13)-P392)*N392/NETWORKDAYS(Lister!$D$20,Lister!$E$20,Lister!$D$7:$D$13),IF(AND(MONTH(E392)=9,F392&gt;DATE(2020,9,30)),(NETWORKDAYS(E392,Lister!$E$20,Lister!$D$7:$D$13)-P392)*N392/NETWORKDAYS(Lister!$D$20,Lister!$E$20,Lister!$D$7:$D$13),IF(AND(E392&lt;DATE(2020,9,1),MONTH(F392)=9),(NETWORKDAYS(Lister!$D$20,F392,Lister!$D$7:$D$13)-P392)*N392/NETWORKDAYS(Lister!$D$20,Lister!$E$20,Lister!$D$7:$D$13),IF(AND(E392&lt;DATE(2020,9,1),F392&gt;DATE(2020,9,30)),(NETWORKDAYS(Lister!$D$20,Lister!$E$20,Lister!$D$7:$D$13)-P392)*N392/NETWORKDAYS(Lister!$D$20,Lister!$E$20,Lister!$D$7:$D$13),IF(OR(AND(E392&lt;DATE(2020,9,1),F392&lt;DATE(2020,9,1)),E392&gt;DATE(2020,9,30)),0)))))),0),"")</f>
        <v/>
      </c>
      <c r="X392" s="50" t="str">
        <f>IFERROR(MAX(IF(OR(O392="",P392="",Q392="",R392="",S392="",T392="",U392=""),"",IF(AND(MONTH(E392)=10,MONTH(F392)=10),(NETWORKDAYS(E392,F392,Lister!$D$7:$D$13)-Q392)*N392/NETWORKDAYS(Lister!$D$21,Lister!$E$21,Lister!$D$7:$D$13),IF(AND(MONTH(E392)=10,F392&gt;DATE(2020,10,31)),(NETWORKDAYS(E392,Lister!$E$21,Lister!$D$7:$D$13)-Q392)*N392/NETWORKDAYS(Lister!$D$21,Lister!$E$21,Lister!$D$7:$D$13),IF(AND(E392&lt;DATE(2020,10,1),MONTH(F392)=10),(NETWORKDAYS(Lister!$D$21,F392,Lister!$D$7:$D$13)-Q392)*N392/NETWORKDAYS(Lister!$D$21,Lister!$E$21,Lister!$D$7:$D$13),IF(AND(E392&lt;DATE(2020,31,1),F392&gt;DATE(2020,10,31)),(NETWORKDAYS(Lister!$D$21,Lister!$E$21,Lister!$D$7:$D$13)-Q392)*N392/NETWORKDAYS(Lister!$D$21,Lister!$E$21,Lister!$D$7:$D$13),IF(OR(AND(E392&lt;DATE(2020,10,1),F392&lt;DATE(2020,10,1)),E392&gt;DATE(2020,10,31)),0)))))),0),"")</f>
        <v/>
      </c>
      <c r="Y392" s="50" t="str">
        <f>IFERROR(MAX(IF(OR(O392="",P392="",Q392="",R392="",S392="",T392="",U392=""),"",IF(AND(MONTH(E392)=11,MONTH(F392)=11),(NETWORKDAYS(E392,F392,Lister!$D$7:$D$13)-R392)*N392/NETWORKDAYS(Lister!$D$22,Lister!$E$22,Lister!$D$7:$D$13),IF(AND(MONTH(E392)=11,F392&gt;DATE(2020,11,30)),(NETWORKDAYS(E392,Lister!$E$22,Lister!$D$7:$D$13)-R392)*N392/NETWORKDAYS(Lister!$D$22,Lister!$E$22,Lister!$D$7:$D$13),IF(AND(E392&lt;DATE(2020,11,1),MONTH(F392)=11),(NETWORKDAYS(Lister!$D$22,F392,Lister!$D$7:$D$13)-R392)*N392/NETWORKDAYS(Lister!$D$22,Lister!$E$22,Lister!$D$7:$D$13),IF(AND(E392&lt;DATE(2020,11,1),F392&gt;DATE(2020,11,30)),(NETWORKDAYS(Lister!$D$22,Lister!$E$22,Lister!$D$7:$D$13)-R392)*N392/NETWORKDAYS(Lister!$D$22,Lister!$E$22,Lister!$D$7:$D$13),IF(OR(AND(E392&lt;DATE(2020,11,1),F392&lt;DATE(2020,11,1)),E392&gt;DATE(2020,11,30)),0)))))),0),"")</f>
        <v/>
      </c>
      <c r="Z392" s="50" t="str">
        <f>IFERROR(MAX(IF(OR(O392="",P392="",Q392="",R392="",S392="",T392="",U392=""),"",IF(AND(MONTH(E392)=12,MONTH(F392)=12),(NETWORKDAYS(E392,F392,Lister!$D$7:$D$13)-S392)*N392/NETWORKDAYS(Lister!$D$23,Lister!$E$23,Lister!$D$7:$D$13),IF(AND(MONTH(E392)=12,F392&gt;DATE(2020,12,31)),(NETWORKDAYS(E392,Lister!$E$23,Lister!$D$7:$D$13)-S392)*N392/NETWORKDAYS(Lister!$D$23,Lister!$E$23,Lister!$D$7:$D$13),IF(AND(E392&lt;DATE(2020,12,1),MONTH(F392)=12),(NETWORKDAYS(Lister!$D$23,F392,Lister!$D$7:$D$13)-S392)*N392/NETWORKDAYS(Lister!$D$23,Lister!$E$23,Lister!$D$7:$D$13),IF(AND(E392&lt;DATE(2020,12,1),F392&gt;DATE(2020,12,31)),(NETWORKDAYS(Lister!$D$23,Lister!$E$23,Lister!$D$7:$D$13)-S392)*N392/NETWORKDAYS(Lister!$D$23,Lister!$E$23,Lister!$D$7:$D$13),IF(OR(AND(E392&lt;DATE(2020,12,1),F392&lt;DATE(2020,12,1)),E392&gt;DATE(2020,12,31)),0)))))),0),"")</f>
        <v/>
      </c>
      <c r="AA392" s="50" t="str">
        <f>IFERROR(MAX(IF(OR(O392="",P392="",Q392="",R392="",S392="",T392="",U392=""),"",IF(AND(MONTH(E392)=1,MONTH(F392)=1),(NETWORKDAYS(E392,F392,Lister!$D$7:$D$13)-T392)*N392/NETWORKDAYS(Lister!$D$24,Lister!$E$24,Lister!$D$7:$D$13),IF(AND(MONTH(E392)=1,F392&gt;DATE(2021,1,31)),(NETWORKDAYS(E392,Lister!$E$24,Lister!$D$7:$D$13)-T392)*N392/NETWORKDAYS(Lister!$D$24,Lister!$E$24,Lister!$D$7:$D$13),IF(AND(E392&lt;DATE(2021,1,1),MONTH(F392)=1),(NETWORKDAYS(Lister!$D$24,F392,Lister!$D$7:$D$13)-T392)*N392/NETWORKDAYS(Lister!$D$24,Lister!$E$24,Lister!$D$7:$D$13),IF(AND(E392&lt;DATE(2021,1,1),F392&gt;DATE(2021,1,31)),(NETWORKDAYS(Lister!$D$24,Lister!$E$24,Lister!$D$7:$D$13)-T392)*N392/NETWORKDAYS(Lister!$D$24,Lister!$E$24,Lister!$D$7:$D$13),IF(OR(AND(E392&lt;DATE(2021,1,1),F392&lt;DATE(2021,1,1)),E392&gt;DATE(2021,1,31)),0)))))),0),"")</f>
        <v/>
      </c>
      <c r="AB392" s="50" t="str">
        <f>IFERROR(MAX(IF(OR(O392="",P392="",Q392="",R392="",S392="",T392="",U392=""),"",IF(AND(MONTH(E392)=2,MONTH(F392)=2),(NETWORKDAYS(E392,F392,Lister!$D$7:$D$13)-U392)*N392/NETWORKDAYS(Lister!$D$25,Lister!$E$25,Lister!$D$7:$D$13),IF(AND(E392&lt;DATE(2021,2,1),MONTH(F392)=2),(NETWORKDAYS(Lister!$D$25,F392,Lister!$D$7:$D$13)-U392)*N392/NETWORKDAYS(Lister!$D$25,Lister!$E$25,Lister!$D$7:$D$13),IF(AND(E392&lt;DATE(2021,2,1),F392&lt;DATE(2021,2,1)),0)))),0),"")</f>
        <v/>
      </c>
      <c r="AC392" s="52" t="str">
        <f t="shared" si="28"/>
        <v/>
      </c>
    </row>
    <row r="393" spans="1:29" x14ac:dyDescent="0.35">
      <c r="A393" s="11" t="str">
        <f t="shared" si="29"/>
        <v/>
      </c>
      <c r="B393" s="33"/>
      <c r="C393" s="17"/>
      <c r="D393" s="18"/>
      <c r="E393" s="12"/>
      <c r="F393" s="12"/>
      <c r="G393" s="42" t="str">
        <f>IF(OR(E393="",F393=""),"",NETWORKDAYS(E393,F393,Lister!$D$7:$D$13))</f>
        <v/>
      </c>
      <c r="H393" s="14"/>
      <c r="I393" s="25" t="str">
        <f t="shared" si="25"/>
        <v/>
      </c>
      <c r="J393" s="47"/>
      <c r="K393" s="48"/>
      <c r="L393" s="15"/>
      <c r="M393" s="51" t="str">
        <f t="shared" si="26"/>
        <v/>
      </c>
      <c r="N393" s="49" t="str">
        <f t="shared" si="27"/>
        <v/>
      </c>
      <c r="O393" s="15"/>
      <c r="P393" s="15"/>
      <c r="Q393" s="15"/>
      <c r="R393" s="15"/>
      <c r="S393" s="15"/>
      <c r="T393" s="15"/>
      <c r="U393" s="15"/>
      <c r="V393" s="50" t="str">
        <f>IFERROR(MAX(IF(OR(O393="",P393="",Q393="",R393="",S393="",T393="",U393=""),"",IF(AND(MONTH(E393)=8,MONTH(F393)=8),(NETWORKDAYS(E393,F393,Lister!$D$7:$D$13)-O393)*N393/NETWORKDAYS(Lister!$D$19,Lister!$E$19,Lister!$D$7:$D$13),IF(AND(MONTH(E393)=8,F393&gt;DATE(2020,8,31)),(NETWORKDAYS(E393,Lister!$E$19,Lister!$D$7:$D$13)-O393)*N393/NETWORKDAYS(Lister!$D$19,Lister!$E$19,Lister!$D$7:$D$13),IF(E393&gt;DATE(2020,8,31),0)))),0),"")</f>
        <v/>
      </c>
      <c r="W393" s="50" t="str">
        <f>IFERROR(MAX(IF(OR(O393="",P393="",Q393="",R393="",S393="",T393="",U393=""),"",IF(AND(MONTH(E393)=9,MONTH(F393)=9),(NETWORKDAYS(E393,F393,Lister!$D$7:$D$13)-P393)*N393/NETWORKDAYS(Lister!$D$20,Lister!$E$20,Lister!$D$7:$D$13),IF(AND(MONTH(E393)=9,F393&gt;DATE(2020,9,30)),(NETWORKDAYS(E393,Lister!$E$20,Lister!$D$7:$D$13)-P393)*N393/NETWORKDAYS(Lister!$D$20,Lister!$E$20,Lister!$D$7:$D$13),IF(AND(E393&lt;DATE(2020,9,1),MONTH(F393)=9),(NETWORKDAYS(Lister!$D$20,F393,Lister!$D$7:$D$13)-P393)*N393/NETWORKDAYS(Lister!$D$20,Lister!$E$20,Lister!$D$7:$D$13),IF(AND(E393&lt;DATE(2020,9,1),F393&gt;DATE(2020,9,30)),(NETWORKDAYS(Lister!$D$20,Lister!$E$20,Lister!$D$7:$D$13)-P393)*N393/NETWORKDAYS(Lister!$D$20,Lister!$E$20,Lister!$D$7:$D$13),IF(OR(AND(E393&lt;DATE(2020,9,1),F393&lt;DATE(2020,9,1)),E393&gt;DATE(2020,9,30)),0)))))),0),"")</f>
        <v/>
      </c>
      <c r="X393" s="50" t="str">
        <f>IFERROR(MAX(IF(OR(O393="",P393="",Q393="",R393="",S393="",T393="",U393=""),"",IF(AND(MONTH(E393)=10,MONTH(F393)=10),(NETWORKDAYS(E393,F393,Lister!$D$7:$D$13)-Q393)*N393/NETWORKDAYS(Lister!$D$21,Lister!$E$21,Lister!$D$7:$D$13),IF(AND(MONTH(E393)=10,F393&gt;DATE(2020,10,31)),(NETWORKDAYS(E393,Lister!$E$21,Lister!$D$7:$D$13)-Q393)*N393/NETWORKDAYS(Lister!$D$21,Lister!$E$21,Lister!$D$7:$D$13),IF(AND(E393&lt;DATE(2020,10,1),MONTH(F393)=10),(NETWORKDAYS(Lister!$D$21,F393,Lister!$D$7:$D$13)-Q393)*N393/NETWORKDAYS(Lister!$D$21,Lister!$E$21,Lister!$D$7:$D$13),IF(AND(E393&lt;DATE(2020,31,1),F393&gt;DATE(2020,10,31)),(NETWORKDAYS(Lister!$D$21,Lister!$E$21,Lister!$D$7:$D$13)-Q393)*N393/NETWORKDAYS(Lister!$D$21,Lister!$E$21,Lister!$D$7:$D$13),IF(OR(AND(E393&lt;DATE(2020,10,1),F393&lt;DATE(2020,10,1)),E393&gt;DATE(2020,10,31)),0)))))),0),"")</f>
        <v/>
      </c>
      <c r="Y393" s="50" t="str">
        <f>IFERROR(MAX(IF(OR(O393="",P393="",Q393="",R393="",S393="",T393="",U393=""),"",IF(AND(MONTH(E393)=11,MONTH(F393)=11),(NETWORKDAYS(E393,F393,Lister!$D$7:$D$13)-R393)*N393/NETWORKDAYS(Lister!$D$22,Lister!$E$22,Lister!$D$7:$D$13),IF(AND(MONTH(E393)=11,F393&gt;DATE(2020,11,30)),(NETWORKDAYS(E393,Lister!$E$22,Lister!$D$7:$D$13)-R393)*N393/NETWORKDAYS(Lister!$D$22,Lister!$E$22,Lister!$D$7:$D$13),IF(AND(E393&lt;DATE(2020,11,1),MONTH(F393)=11),(NETWORKDAYS(Lister!$D$22,F393,Lister!$D$7:$D$13)-R393)*N393/NETWORKDAYS(Lister!$D$22,Lister!$E$22,Lister!$D$7:$D$13),IF(AND(E393&lt;DATE(2020,11,1),F393&gt;DATE(2020,11,30)),(NETWORKDAYS(Lister!$D$22,Lister!$E$22,Lister!$D$7:$D$13)-R393)*N393/NETWORKDAYS(Lister!$D$22,Lister!$E$22,Lister!$D$7:$D$13),IF(OR(AND(E393&lt;DATE(2020,11,1),F393&lt;DATE(2020,11,1)),E393&gt;DATE(2020,11,30)),0)))))),0),"")</f>
        <v/>
      </c>
      <c r="Z393" s="50" t="str">
        <f>IFERROR(MAX(IF(OR(O393="",P393="",Q393="",R393="",S393="",T393="",U393=""),"",IF(AND(MONTH(E393)=12,MONTH(F393)=12),(NETWORKDAYS(E393,F393,Lister!$D$7:$D$13)-S393)*N393/NETWORKDAYS(Lister!$D$23,Lister!$E$23,Lister!$D$7:$D$13),IF(AND(MONTH(E393)=12,F393&gt;DATE(2020,12,31)),(NETWORKDAYS(E393,Lister!$E$23,Lister!$D$7:$D$13)-S393)*N393/NETWORKDAYS(Lister!$D$23,Lister!$E$23,Lister!$D$7:$D$13),IF(AND(E393&lt;DATE(2020,12,1),MONTH(F393)=12),(NETWORKDAYS(Lister!$D$23,F393,Lister!$D$7:$D$13)-S393)*N393/NETWORKDAYS(Lister!$D$23,Lister!$E$23,Lister!$D$7:$D$13),IF(AND(E393&lt;DATE(2020,12,1),F393&gt;DATE(2020,12,31)),(NETWORKDAYS(Lister!$D$23,Lister!$E$23,Lister!$D$7:$D$13)-S393)*N393/NETWORKDAYS(Lister!$D$23,Lister!$E$23,Lister!$D$7:$D$13),IF(OR(AND(E393&lt;DATE(2020,12,1),F393&lt;DATE(2020,12,1)),E393&gt;DATE(2020,12,31)),0)))))),0),"")</f>
        <v/>
      </c>
      <c r="AA393" s="50" t="str">
        <f>IFERROR(MAX(IF(OR(O393="",P393="",Q393="",R393="",S393="",T393="",U393=""),"",IF(AND(MONTH(E393)=1,MONTH(F393)=1),(NETWORKDAYS(E393,F393,Lister!$D$7:$D$13)-T393)*N393/NETWORKDAYS(Lister!$D$24,Lister!$E$24,Lister!$D$7:$D$13),IF(AND(MONTH(E393)=1,F393&gt;DATE(2021,1,31)),(NETWORKDAYS(E393,Lister!$E$24,Lister!$D$7:$D$13)-T393)*N393/NETWORKDAYS(Lister!$D$24,Lister!$E$24,Lister!$D$7:$D$13),IF(AND(E393&lt;DATE(2021,1,1),MONTH(F393)=1),(NETWORKDAYS(Lister!$D$24,F393,Lister!$D$7:$D$13)-T393)*N393/NETWORKDAYS(Lister!$D$24,Lister!$E$24,Lister!$D$7:$D$13),IF(AND(E393&lt;DATE(2021,1,1),F393&gt;DATE(2021,1,31)),(NETWORKDAYS(Lister!$D$24,Lister!$E$24,Lister!$D$7:$D$13)-T393)*N393/NETWORKDAYS(Lister!$D$24,Lister!$E$24,Lister!$D$7:$D$13),IF(OR(AND(E393&lt;DATE(2021,1,1),F393&lt;DATE(2021,1,1)),E393&gt;DATE(2021,1,31)),0)))))),0),"")</f>
        <v/>
      </c>
      <c r="AB393" s="50" t="str">
        <f>IFERROR(MAX(IF(OR(O393="",P393="",Q393="",R393="",S393="",T393="",U393=""),"",IF(AND(MONTH(E393)=2,MONTH(F393)=2),(NETWORKDAYS(E393,F393,Lister!$D$7:$D$13)-U393)*N393/NETWORKDAYS(Lister!$D$25,Lister!$E$25,Lister!$D$7:$D$13),IF(AND(E393&lt;DATE(2021,2,1),MONTH(F393)=2),(NETWORKDAYS(Lister!$D$25,F393,Lister!$D$7:$D$13)-U393)*N393/NETWORKDAYS(Lister!$D$25,Lister!$E$25,Lister!$D$7:$D$13),IF(AND(E393&lt;DATE(2021,2,1),F393&lt;DATE(2021,2,1)),0)))),0),"")</f>
        <v/>
      </c>
      <c r="AC393" s="52" t="str">
        <f t="shared" si="28"/>
        <v/>
      </c>
    </row>
    <row r="394" spans="1:29" x14ac:dyDescent="0.35">
      <c r="A394" s="11" t="str">
        <f t="shared" si="29"/>
        <v/>
      </c>
      <c r="B394" s="33"/>
      <c r="C394" s="17"/>
      <c r="D394" s="18"/>
      <c r="E394" s="12"/>
      <c r="F394" s="12"/>
      <c r="G394" s="42" t="str">
        <f>IF(OR(E394="",F394=""),"",NETWORKDAYS(E394,F394,Lister!$D$7:$D$13))</f>
        <v/>
      </c>
      <c r="H394" s="14"/>
      <c r="I394" s="25" t="str">
        <f t="shared" si="25"/>
        <v/>
      </c>
      <c r="J394" s="47"/>
      <c r="K394" s="48"/>
      <c r="L394" s="15"/>
      <c r="M394" s="51" t="str">
        <f t="shared" si="26"/>
        <v/>
      </c>
      <c r="N394" s="49" t="str">
        <f t="shared" si="27"/>
        <v/>
      </c>
      <c r="O394" s="15"/>
      <c r="P394" s="15"/>
      <c r="Q394" s="15"/>
      <c r="R394" s="15"/>
      <c r="S394" s="15"/>
      <c r="T394" s="15"/>
      <c r="U394" s="15"/>
      <c r="V394" s="50" t="str">
        <f>IFERROR(MAX(IF(OR(O394="",P394="",Q394="",R394="",S394="",T394="",U394=""),"",IF(AND(MONTH(E394)=8,MONTH(F394)=8),(NETWORKDAYS(E394,F394,Lister!$D$7:$D$13)-O394)*N394/NETWORKDAYS(Lister!$D$19,Lister!$E$19,Lister!$D$7:$D$13),IF(AND(MONTH(E394)=8,F394&gt;DATE(2020,8,31)),(NETWORKDAYS(E394,Lister!$E$19,Lister!$D$7:$D$13)-O394)*N394/NETWORKDAYS(Lister!$D$19,Lister!$E$19,Lister!$D$7:$D$13),IF(E394&gt;DATE(2020,8,31),0)))),0),"")</f>
        <v/>
      </c>
      <c r="W394" s="50" t="str">
        <f>IFERROR(MAX(IF(OR(O394="",P394="",Q394="",R394="",S394="",T394="",U394=""),"",IF(AND(MONTH(E394)=9,MONTH(F394)=9),(NETWORKDAYS(E394,F394,Lister!$D$7:$D$13)-P394)*N394/NETWORKDAYS(Lister!$D$20,Lister!$E$20,Lister!$D$7:$D$13),IF(AND(MONTH(E394)=9,F394&gt;DATE(2020,9,30)),(NETWORKDAYS(E394,Lister!$E$20,Lister!$D$7:$D$13)-P394)*N394/NETWORKDAYS(Lister!$D$20,Lister!$E$20,Lister!$D$7:$D$13),IF(AND(E394&lt;DATE(2020,9,1),MONTH(F394)=9),(NETWORKDAYS(Lister!$D$20,F394,Lister!$D$7:$D$13)-P394)*N394/NETWORKDAYS(Lister!$D$20,Lister!$E$20,Lister!$D$7:$D$13),IF(AND(E394&lt;DATE(2020,9,1),F394&gt;DATE(2020,9,30)),(NETWORKDAYS(Lister!$D$20,Lister!$E$20,Lister!$D$7:$D$13)-P394)*N394/NETWORKDAYS(Lister!$D$20,Lister!$E$20,Lister!$D$7:$D$13),IF(OR(AND(E394&lt;DATE(2020,9,1),F394&lt;DATE(2020,9,1)),E394&gt;DATE(2020,9,30)),0)))))),0),"")</f>
        <v/>
      </c>
      <c r="X394" s="50" t="str">
        <f>IFERROR(MAX(IF(OR(O394="",P394="",Q394="",R394="",S394="",T394="",U394=""),"",IF(AND(MONTH(E394)=10,MONTH(F394)=10),(NETWORKDAYS(E394,F394,Lister!$D$7:$D$13)-Q394)*N394/NETWORKDAYS(Lister!$D$21,Lister!$E$21,Lister!$D$7:$D$13),IF(AND(MONTH(E394)=10,F394&gt;DATE(2020,10,31)),(NETWORKDAYS(E394,Lister!$E$21,Lister!$D$7:$D$13)-Q394)*N394/NETWORKDAYS(Lister!$D$21,Lister!$E$21,Lister!$D$7:$D$13),IF(AND(E394&lt;DATE(2020,10,1),MONTH(F394)=10),(NETWORKDAYS(Lister!$D$21,F394,Lister!$D$7:$D$13)-Q394)*N394/NETWORKDAYS(Lister!$D$21,Lister!$E$21,Lister!$D$7:$D$13),IF(AND(E394&lt;DATE(2020,31,1),F394&gt;DATE(2020,10,31)),(NETWORKDAYS(Lister!$D$21,Lister!$E$21,Lister!$D$7:$D$13)-Q394)*N394/NETWORKDAYS(Lister!$D$21,Lister!$E$21,Lister!$D$7:$D$13),IF(OR(AND(E394&lt;DATE(2020,10,1),F394&lt;DATE(2020,10,1)),E394&gt;DATE(2020,10,31)),0)))))),0),"")</f>
        <v/>
      </c>
      <c r="Y394" s="50" t="str">
        <f>IFERROR(MAX(IF(OR(O394="",P394="",Q394="",R394="",S394="",T394="",U394=""),"",IF(AND(MONTH(E394)=11,MONTH(F394)=11),(NETWORKDAYS(E394,F394,Lister!$D$7:$D$13)-R394)*N394/NETWORKDAYS(Lister!$D$22,Lister!$E$22,Lister!$D$7:$D$13),IF(AND(MONTH(E394)=11,F394&gt;DATE(2020,11,30)),(NETWORKDAYS(E394,Lister!$E$22,Lister!$D$7:$D$13)-R394)*N394/NETWORKDAYS(Lister!$D$22,Lister!$E$22,Lister!$D$7:$D$13),IF(AND(E394&lt;DATE(2020,11,1),MONTH(F394)=11),(NETWORKDAYS(Lister!$D$22,F394,Lister!$D$7:$D$13)-R394)*N394/NETWORKDAYS(Lister!$D$22,Lister!$E$22,Lister!$D$7:$D$13),IF(AND(E394&lt;DATE(2020,11,1),F394&gt;DATE(2020,11,30)),(NETWORKDAYS(Lister!$D$22,Lister!$E$22,Lister!$D$7:$D$13)-R394)*N394/NETWORKDAYS(Lister!$D$22,Lister!$E$22,Lister!$D$7:$D$13),IF(OR(AND(E394&lt;DATE(2020,11,1),F394&lt;DATE(2020,11,1)),E394&gt;DATE(2020,11,30)),0)))))),0),"")</f>
        <v/>
      </c>
      <c r="Z394" s="50" t="str">
        <f>IFERROR(MAX(IF(OR(O394="",P394="",Q394="",R394="",S394="",T394="",U394=""),"",IF(AND(MONTH(E394)=12,MONTH(F394)=12),(NETWORKDAYS(E394,F394,Lister!$D$7:$D$13)-S394)*N394/NETWORKDAYS(Lister!$D$23,Lister!$E$23,Lister!$D$7:$D$13),IF(AND(MONTH(E394)=12,F394&gt;DATE(2020,12,31)),(NETWORKDAYS(E394,Lister!$E$23,Lister!$D$7:$D$13)-S394)*N394/NETWORKDAYS(Lister!$D$23,Lister!$E$23,Lister!$D$7:$D$13),IF(AND(E394&lt;DATE(2020,12,1),MONTH(F394)=12),(NETWORKDAYS(Lister!$D$23,F394,Lister!$D$7:$D$13)-S394)*N394/NETWORKDAYS(Lister!$D$23,Lister!$E$23,Lister!$D$7:$D$13),IF(AND(E394&lt;DATE(2020,12,1),F394&gt;DATE(2020,12,31)),(NETWORKDAYS(Lister!$D$23,Lister!$E$23,Lister!$D$7:$D$13)-S394)*N394/NETWORKDAYS(Lister!$D$23,Lister!$E$23,Lister!$D$7:$D$13),IF(OR(AND(E394&lt;DATE(2020,12,1),F394&lt;DATE(2020,12,1)),E394&gt;DATE(2020,12,31)),0)))))),0),"")</f>
        <v/>
      </c>
      <c r="AA394" s="50" t="str">
        <f>IFERROR(MAX(IF(OR(O394="",P394="",Q394="",R394="",S394="",T394="",U394=""),"",IF(AND(MONTH(E394)=1,MONTH(F394)=1),(NETWORKDAYS(E394,F394,Lister!$D$7:$D$13)-T394)*N394/NETWORKDAYS(Lister!$D$24,Lister!$E$24,Lister!$D$7:$D$13),IF(AND(MONTH(E394)=1,F394&gt;DATE(2021,1,31)),(NETWORKDAYS(E394,Lister!$E$24,Lister!$D$7:$D$13)-T394)*N394/NETWORKDAYS(Lister!$D$24,Lister!$E$24,Lister!$D$7:$D$13),IF(AND(E394&lt;DATE(2021,1,1),MONTH(F394)=1),(NETWORKDAYS(Lister!$D$24,F394,Lister!$D$7:$D$13)-T394)*N394/NETWORKDAYS(Lister!$D$24,Lister!$E$24,Lister!$D$7:$D$13),IF(AND(E394&lt;DATE(2021,1,1),F394&gt;DATE(2021,1,31)),(NETWORKDAYS(Lister!$D$24,Lister!$E$24,Lister!$D$7:$D$13)-T394)*N394/NETWORKDAYS(Lister!$D$24,Lister!$E$24,Lister!$D$7:$D$13),IF(OR(AND(E394&lt;DATE(2021,1,1),F394&lt;DATE(2021,1,1)),E394&gt;DATE(2021,1,31)),0)))))),0),"")</f>
        <v/>
      </c>
      <c r="AB394" s="50" t="str">
        <f>IFERROR(MAX(IF(OR(O394="",P394="",Q394="",R394="",S394="",T394="",U394=""),"",IF(AND(MONTH(E394)=2,MONTH(F394)=2),(NETWORKDAYS(E394,F394,Lister!$D$7:$D$13)-U394)*N394/NETWORKDAYS(Lister!$D$25,Lister!$E$25,Lister!$D$7:$D$13),IF(AND(E394&lt;DATE(2021,2,1),MONTH(F394)=2),(NETWORKDAYS(Lister!$D$25,F394,Lister!$D$7:$D$13)-U394)*N394/NETWORKDAYS(Lister!$D$25,Lister!$E$25,Lister!$D$7:$D$13),IF(AND(E394&lt;DATE(2021,2,1),F394&lt;DATE(2021,2,1)),0)))),0),"")</f>
        <v/>
      </c>
      <c r="AC394" s="52" t="str">
        <f t="shared" si="28"/>
        <v/>
      </c>
    </row>
    <row r="395" spans="1:29" x14ac:dyDescent="0.35">
      <c r="A395" s="11" t="str">
        <f t="shared" si="29"/>
        <v/>
      </c>
      <c r="B395" s="33"/>
      <c r="C395" s="17"/>
      <c r="D395" s="18"/>
      <c r="E395" s="12"/>
      <c r="F395" s="12"/>
      <c r="G395" s="42" t="str">
        <f>IF(OR(E395="",F395=""),"",NETWORKDAYS(E395,F395,Lister!$D$7:$D$13))</f>
        <v/>
      </c>
      <c r="H395" s="14"/>
      <c r="I395" s="25" t="str">
        <f t="shared" si="25"/>
        <v/>
      </c>
      <c r="J395" s="47"/>
      <c r="K395" s="48"/>
      <c r="L395" s="15"/>
      <c r="M395" s="51" t="str">
        <f t="shared" si="26"/>
        <v/>
      </c>
      <c r="N395" s="49" t="str">
        <f t="shared" si="27"/>
        <v/>
      </c>
      <c r="O395" s="15"/>
      <c r="P395" s="15"/>
      <c r="Q395" s="15"/>
      <c r="R395" s="15"/>
      <c r="S395" s="15"/>
      <c r="T395" s="15"/>
      <c r="U395" s="15"/>
      <c r="V395" s="50" t="str">
        <f>IFERROR(MAX(IF(OR(O395="",P395="",Q395="",R395="",S395="",T395="",U395=""),"",IF(AND(MONTH(E395)=8,MONTH(F395)=8),(NETWORKDAYS(E395,F395,Lister!$D$7:$D$13)-O395)*N395/NETWORKDAYS(Lister!$D$19,Lister!$E$19,Lister!$D$7:$D$13),IF(AND(MONTH(E395)=8,F395&gt;DATE(2020,8,31)),(NETWORKDAYS(E395,Lister!$E$19,Lister!$D$7:$D$13)-O395)*N395/NETWORKDAYS(Lister!$D$19,Lister!$E$19,Lister!$D$7:$D$13),IF(E395&gt;DATE(2020,8,31),0)))),0),"")</f>
        <v/>
      </c>
      <c r="W395" s="50" t="str">
        <f>IFERROR(MAX(IF(OR(O395="",P395="",Q395="",R395="",S395="",T395="",U395=""),"",IF(AND(MONTH(E395)=9,MONTH(F395)=9),(NETWORKDAYS(E395,F395,Lister!$D$7:$D$13)-P395)*N395/NETWORKDAYS(Lister!$D$20,Lister!$E$20,Lister!$D$7:$D$13),IF(AND(MONTH(E395)=9,F395&gt;DATE(2020,9,30)),(NETWORKDAYS(E395,Lister!$E$20,Lister!$D$7:$D$13)-P395)*N395/NETWORKDAYS(Lister!$D$20,Lister!$E$20,Lister!$D$7:$D$13),IF(AND(E395&lt;DATE(2020,9,1),MONTH(F395)=9),(NETWORKDAYS(Lister!$D$20,F395,Lister!$D$7:$D$13)-P395)*N395/NETWORKDAYS(Lister!$D$20,Lister!$E$20,Lister!$D$7:$D$13),IF(AND(E395&lt;DATE(2020,9,1),F395&gt;DATE(2020,9,30)),(NETWORKDAYS(Lister!$D$20,Lister!$E$20,Lister!$D$7:$D$13)-P395)*N395/NETWORKDAYS(Lister!$D$20,Lister!$E$20,Lister!$D$7:$D$13),IF(OR(AND(E395&lt;DATE(2020,9,1),F395&lt;DATE(2020,9,1)),E395&gt;DATE(2020,9,30)),0)))))),0),"")</f>
        <v/>
      </c>
      <c r="X395" s="50" t="str">
        <f>IFERROR(MAX(IF(OR(O395="",P395="",Q395="",R395="",S395="",T395="",U395=""),"",IF(AND(MONTH(E395)=10,MONTH(F395)=10),(NETWORKDAYS(E395,F395,Lister!$D$7:$D$13)-Q395)*N395/NETWORKDAYS(Lister!$D$21,Lister!$E$21,Lister!$D$7:$D$13),IF(AND(MONTH(E395)=10,F395&gt;DATE(2020,10,31)),(NETWORKDAYS(E395,Lister!$E$21,Lister!$D$7:$D$13)-Q395)*N395/NETWORKDAYS(Lister!$D$21,Lister!$E$21,Lister!$D$7:$D$13),IF(AND(E395&lt;DATE(2020,10,1),MONTH(F395)=10),(NETWORKDAYS(Lister!$D$21,F395,Lister!$D$7:$D$13)-Q395)*N395/NETWORKDAYS(Lister!$D$21,Lister!$E$21,Lister!$D$7:$D$13),IF(AND(E395&lt;DATE(2020,31,1),F395&gt;DATE(2020,10,31)),(NETWORKDAYS(Lister!$D$21,Lister!$E$21,Lister!$D$7:$D$13)-Q395)*N395/NETWORKDAYS(Lister!$D$21,Lister!$E$21,Lister!$D$7:$D$13),IF(OR(AND(E395&lt;DATE(2020,10,1),F395&lt;DATE(2020,10,1)),E395&gt;DATE(2020,10,31)),0)))))),0),"")</f>
        <v/>
      </c>
      <c r="Y395" s="50" t="str">
        <f>IFERROR(MAX(IF(OR(O395="",P395="",Q395="",R395="",S395="",T395="",U395=""),"",IF(AND(MONTH(E395)=11,MONTH(F395)=11),(NETWORKDAYS(E395,F395,Lister!$D$7:$D$13)-R395)*N395/NETWORKDAYS(Lister!$D$22,Lister!$E$22,Lister!$D$7:$D$13),IF(AND(MONTH(E395)=11,F395&gt;DATE(2020,11,30)),(NETWORKDAYS(E395,Lister!$E$22,Lister!$D$7:$D$13)-R395)*N395/NETWORKDAYS(Lister!$D$22,Lister!$E$22,Lister!$D$7:$D$13),IF(AND(E395&lt;DATE(2020,11,1),MONTH(F395)=11),(NETWORKDAYS(Lister!$D$22,F395,Lister!$D$7:$D$13)-R395)*N395/NETWORKDAYS(Lister!$D$22,Lister!$E$22,Lister!$D$7:$D$13),IF(AND(E395&lt;DATE(2020,11,1),F395&gt;DATE(2020,11,30)),(NETWORKDAYS(Lister!$D$22,Lister!$E$22,Lister!$D$7:$D$13)-R395)*N395/NETWORKDAYS(Lister!$D$22,Lister!$E$22,Lister!$D$7:$D$13),IF(OR(AND(E395&lt;DATE(2020,11,1),F395&lt;DATE(2020,11,1)),E395&gt;DATE(2020,11,30)),0)))))),0),"")</f>
        <v/>
      </c>
      <c r="Z395" s="50" t="str">
        <f>IFERROR(MAX(IF(OR(O395="",P395="",Q395="",R395="",S395="",T395="",U395=""),"",IF(AND(MONTH(E395)=12,MONTH(F395)=12),(NETWORKDAYS(E395,F395,Lister!$D$7:$D$13)-S395)*N395/NETWORKDAYS(Lister!$D$23,Lister!$E$23,Lister!$D$7:$D$13),IF(AND(MONTH(E395)=12,F395&gt;DATE(2020,12,31)),(NETWORKDAYS(E395,Lister!$E$23,Lister!$D$7:$D$13)-S395)*N395/NETWORKDAYS(Lister!$D$23,Lister!$E$23,Lister!$D$7:$D$13),IF(AND(E395&lt;DATE(2020,12,1),MONTH(F395)=12),(NETWORKDAYS(Lister!$D$23,F395,Lister!$D$7:$D$13)-S395)*N395/NETWORKDAYS(Lister!$D$23,Lister!$E$23,Lister!$D$7:$D$13),IF(AND(E395&lt;DATE(2020,12,1),F395&gt;DATE(2020,12,31)),(NETWORKDAYS(Lister!$D$23,Lister!$E$23,Lister!$D$7:$D$13)-S395)*N395/NETWORKDAYS(Lister!$D$23,Lister!$E$23,Lister!$D$7:$D$13),IF(OR(AND(E395&lt;DATE(2020,12,1),F395&lt;DATE(2020,12,1)),E395&gt;DATE(2020,12,31)),0)))))),0),"")</f>
        <v/>
      </c>
      <c r="AA395" s="50" t="str">
        <f>IFERROR(MAX(IF(OR(O395="",P395="",Q395="",R395="",S395="",T395="",U395=""),"",IF(AND(MONTH(E395)=1,MONTH(F395)=1),(NETWORKDAYS(E395,F395,Lister!$D$7:$D$13)-T395)*N395/NETWORKDAYS(Lister!$D$24,Lister!$E$24,Lister!$D$7:$D$13),IF(AND(MONTH(E395)=1,F395&gt;DATE(2021,1,31)),(NETWORKDAYS(E395,Lister!$E$24,Lister!$D$7:$D$13)-T395)*N395/NETWORKDAYS(Lister!$D$24,Lister!$E$24,Lister!$D$7:$D$13),IF(AND(E395&lt;DATE(2021,1,1),MONTH(F395)=1),(NETWORKDAYS(Lister!$D$24,F395,Lister!$D$7:$D$13)-T395)*N395/NETWORKDAYS(Lister!$D$24,Lister!$E$24,Lister!$D$7:$D$13),IF(AND(E395&lt;DATE(2021,1,1),F395&gt;DATE(2021,1,31)),(NETWORKDAYS(Lister!$D$24,Lister!$E$24,Lister!$D$7:$D$13)-T395)*N395/NETWORKDAYS(Lister!$D$24,Lister!$E$24,Lister!$D$7:$D$13),IF(OR(AND(E395&lt;DATE(2021,1,1),F395&lt;DATE(2021,1,1)),E395&gt;DATE(2021,1,31)),0)))))),0),"")</f>
        <v/>
      </c>
      <c r="AB395" s="50" t="str">
        <f>IFERROR(MAX(IF(OR(O395="",P395="",Q395="",R395="",S395="",T395="",U395=""),"",IF(AND(MONTH(E395)=2,MONTH(F395)=2),(NETWORKDAYS(E395,F395,Lister!$D$7:$D$13)-U395)*N395/NETWORKDAYS(Lister!$D$25,Lister!$E$25,Lister!$D$7:$D$13),IF(AND(E395&lt;DATE(2021,2,1),MONTH(F395)=2),(NETWORKDAYS(Lister!$D$25,F395,Lister!$D$7:$D$13)-U395)*N395/NETWORKDAYS(Lister!$D$25,Lister!$E$25,Lister!$D$7:$D$13),IF(AND(E395&lt;DATE(2021,2,1),F395&lt;DATE(2021,2,1)),0)))),0),"")</f>
        <v/>
      </c>
      <c r="AC395" s="52" t="str">
        <f t="shared" si="28"/>
        <v/>
      </c>
    </row>
    <row r="396" spans="1:29" x14ac:dyDescent="0.35">
      <c r="A396" s="11" t="str">
        <f t="shared" si="29"/>
        <v/>
      </c>
      <c r="B396" s="33"/>
      <c r="C396" s="17"/>
      <c r="D396" s="18"/>
      <c r="E396" s="12"/>
      <c r="F396" s="12"/>
      <c r="G396" s="42" t="str">
        <f>IF(OR(E396="",F396=""),"",NETWORKDAYS(E396,F396,Lister!$D$7:$D$13))</f>
        <v/>
      </c>
      <c r="H396" s="14"/>
      <c r="I396" s="25" t="str">
        <f t="shared" si="25"/>
        <v/>
      </c>
      <c r="J396" s="47"/>
      <c r="K396" s="48"/>
      <c r="L396" s="15"/>
      <c r="M396" s="51" t="str">
        <f t="shared" si="26"/>
        <v/>
      </c>
      <c r="N396" s="49" t="str">
        <f t="shared" si="27"/>
        <v/>
      </c>
      <c r="O396" s="15"/>
      <c r="P396" s="15"/>
      <c r="Q396" s="15"/>
      <c r="R396" s="15"/>
      <c r="S396" s="15"/>
      <c r="T396" s="15"/>
      <c r="U396" s="15"/>
      <c r="V396" s="50" t="str">
        <f>IFERROR(MAX(IF(OR(O396="",P396="",Q396="",R396="",S396="",T396="",U396=""),"",IF(AND(MONTH(E396)=8,MONTH(F396)=8),(NETWORKDAYS(E396,F396,Lister!$D$7:$D$13)-O396)*N396/NETWORKDAYS(Lister!$D$19,Lister!$E$19,Lister!$D$7:$D$13),IF(AND(MONTH(E396)=8,F396&gt;DATE(2020,8,31)),(NETWORKDAYS(E396,Lister!$E$19,Lister!$D$7:$D$13)-O396)*N396/NETWORKDAYS(Lister!$D$19,Lister!$E$19,Lister!$D$7:$D$13),IF(E396&gt;DATE(2020,8,31),0)))),0),"")</f>
        <v/>
      </c>
      <c r="W396" s="50" t="str">
        <f>IFERROR(MAX(IF(OR(O396="",P396="",Q396="",R396="",S396="",T396="",U396=""),"",IF(AND(MONTH(E396)=9,MONTH(F396)=9),(NETWORKDAYS(E396,F396,Lister!$D$7:$D$13)-P396)*N396/NETWORKDAYS(Lister!$D$20,Lister!$E$20,Lister!$D$7:$D$13),IF(AND(MONTH(E396)=9,F396&gt;DATE(2020,9,30)),(NETWORKDAYS(E396,Lister!$E$20,Lister!$D$7:$D$13)-P396)*N396/NETWORKDAYS(Lister!$D$20,Lister!$E$20,Lister!$D$7:$D$13),IF(AND(E396&lt;DATE(2020,9,1),MONTH(F396)=9),(NETWORKDAYS(Lister!$D$20,F396,Lister!$D$7:$D$13)-P396)*N396/NETWORKDAYS(Lister!$D$20,Lister!$E$20,Lister!$D$7:$D$13),IF(AND(E396&lt;DATE(2020,9,1),F396&gt;DATE(2020,9,30)),(NETWORKDAYS(Lister!$D$20,Lister!$E$20,Lister!$D$7:$D$13)-P396)*N396/NETWORKDAYS(Lister!$D$20,Lister!$E$20,Lister!$D$7:$D$13),IF(OR(AND(E396&lt;DATE(2020,9,1),F396&lt;DATE(2020,9,1)),E396&gt;DATE(2020,9,30)),0)))))),0),"")</f>
        <v/>
      </c>
      <c r="X396" s="50" t="str">
        <f>IFERROR(MAX(IF(OR(O396="",P396="",Q396="",R396="",S396="",T396="",U396=""),"",IF(AND(MONTH(E396)=10,MONTH(F396)=10),(NETWORKDAYS(E396,F396,Lister!$D$7:$D$13)-Q396)*N396/NETWORKDAYS(Lister!$D$21,Lister!$E$21,Lister!$D$7:$D$13),IF(AND(MONTH(E396)=10,F396&gt;DATE(2020,10,31)),(NETWORKDAYS(E396,Lister!$E$21,Lister!$D$7:$D$13)-Q396)*N396/NETWORKDAYS(Lister!$D$21,Lister!$E$21,Lister!$D$7:$D$13),IF(AND(E396&lt;DATE(2020,10,1),MONTH(F396)=10),(NETWORKDAYS(Lister!$D$21,F396,Lister!$D$7:$D$13)-Q396)*N396/NETWORKDAYS(Lister!$D$21,Lister!$E$21,Lister!$D$7:$D$13),IF(AND(E396&lt;DATE(2020,31,1),F396&gt;DATE(2020,10,31)),(NETWORKDAYS(Lister!$D$21,Lister!$E$21,Lister!$D$7:$D$13)-Q396)*N396/NETWORKDAYS(Lister!$D$21,Lister!$E$21,Lister!$D$7:$D$13),IF(OR(AND(E396&lt;DATE(2020,10,1),F396&lt;DATE(2020,10,1)),E396&gt;DATE(2020,10,31)),0)))))),0),"")</f>
        <v/>
      </c>
      <c r="Y396" s="50" t="str">
        <f>IFERROR(MAX(IF(OR(O396="",P396="",Q396="",R396="",S396="",T396="",U396=""),"",IF(AND(MONTH(E396)=11,MONTH(F396)=11),(NETWORKDAYS(E396,F396,Lister!$D$7:$D$13)-R396)*N396/NETWORKDAYS(Lister!$D$22,Lister!$E$22,Lister!$D$7:$D$13),IF(AND(MONTH(E396)=11,F396&gt;DATE(2020,11,30)),(NETWORKDAYS(E396,Lister!$E$22,Lister!$D$7:$D$13)-R396)*N396/NETWORKDAYS(Lister!$D$22,Lister!$E$22,Lister!$D$7:$D$13),IF(AND(E396&lt;DATE(2020,11,1),MONTH(F396)=11),(NETWORKDAYS(Lister!$D$22,F396,Lister!$D$7:$D$13)-R396)*N396/NETWORKDAYS(Lister!$D$22,Lister!$E$22,Lister!$D$7:$D$13),IF(AND(E396&lt;DATE(2020,11,1),F396&gt;DATE(2020,11,30)),(NETWORKDAYS(Lister!$D$22,Lister!$E$22,Lister!$D$7:$D$13)-R396)*N396/NETWORKDAYS(Lister!$D$22,Lister!$E$22,Lister!$D$7:$D$13),IF(OR(AND(E396&lt;DATE(2020,11,1),F396&lt;DATE(2020,11,1)),E396&gt;DATE(2020,11,30)),0)))))),0),"")</f>
        <v/>
      </c>
      <c r="Z396" s="50" t="str">
        <f>IFERROR(MAX(IF(OR(O396="",P396="",Q396="",R396="",S396="",T396="",U396=""),"",IF(AND(MONTH(E396)=12,MONTH(F396)=12),(NETWORKDAYS(E396,F396,Lister!$D$7:$D$13)-S396)*N396/NETWORKDAYS(Lister!$D$23,Lister!$E$23,Lister!$D$7:$D$13),IF(AND(MONTH(E396)=12,F396&gt;DATE(2020,12,31)),(NETWORKDAYS(E396,Lister!$E$23,Lister!$D$7:$D$13)-S396)*N396/NETWORKDAYS(Lister!$D$23,Lister!$E$23,Lister!$D$7:$D$13),IF(AND(E396&lt;DATE(2020,12,1),MONTH(F396)=12),(NETWORKDAYS(Lister!$D$23,F396,Lister!$D$7:$D$13)-S396)*N396/NETWORKDAYS(Lister!$D$23,Lister!$E$23,Lister!$D$7:$D$13),IF(AND(E396&lt;DATE(2020,12,1),F396&gt;DATE(2020,12,31)),(NETWORKDAYS(Lister!$D$23,Lister!$E$23,Lister!$D$7:$D$13)-S396)*N396/NETWORKDAYS(Lister!$D$23,Lister!$E$23,Lister!$D$7:$D$13),IF(OR(AND(E396&lt;DATE(2020,12,1),F396&lt;DATE(2020,12,1)),E396&gt;DATE(2020,12,31)),0)))))),0),"")</f>
        <v/>
      </c>
      <c r="AA396" s="50" t="str">
        <f>IFERROR(MAX(IF(OR(O396="",P396="",Q396="",R396="",S396="",T396="",U396=""),"",IF(AND(MONTH(E396)=1,MONTH(F396)=1),(NETWORKDAYS(E396,F396,Lister!$D$7:$D$13)-T396)*N396/NETWORKDAYS(Lister!$D$24,Lister!$E$24,Lister!$D$7:$D$13),IF(AND(MONTH(E396)=1,F396&gt;DATE(2021,1,31)),(NETWORKDAYS(E396,Lister!$E$24,Lister!$D$7:$D$13)-T396)*N396/NETWORKDAYS(Lister!$D$24,Lister!$E$24,Lister!$D$7:$D$13),IF(AND(E396&lt;DATE(2021,1,1),MONTH(F396)=1),(NETWORKDAYS(Lister!$D$24,F396,Lister!$D$7:$D$13)-T396)*N396/NETWORKDAYS(Lister!$D$24,Lister!$E$24,Lister!$D$7:$D$13),IF(AND(E396&lt;DATE(2021,1,1),F396&gt;DATE(2021,1,31)),(NETWORKDAYS(Lister!$D$24,Lister!$E$24,Lister!$D$7:$D$13)-T396)*N396/NETWORKDAYS(Lister!$D$24,Lister!$E$24,Lister!$D$7:$D$13),IF(OR(AND(E396&lt;DATE(2021,1,1),F396&lt;DATE(2021,1,1)),E396&gt;DATE(2021,1,31)),0)))))),0),"")</f>
        <v/>
      </c>
      <c r="AB396" s="50" t="str">
        <f>IFERROR(MAX(IF(OR(O396="",P396="",Q396="",R396="",S396="",T396="",U396=""),"",IF(AND(MONTH(E396)=2,MONTH(F396)=2),(NETWORKDAYS(E396,F396,Lister!$D$7:$D$13)-U396)*N396/NETWORKDAYS(Lister!$D$25,Lister!$E$25,Lister!$D$7:$D$13),IF(AND(E396&lt;DATE(2021,2,1),MONTH(F396)=2),(NETWORKDAYS(Lister!$D$25,F396,Lister!$D$7:$D$13)-U396)*N396/NETWORKDAYS(Lister!$D$25,Lister!$E$25,Lister!$D$7:$D$13),IF(AND(E396&lt;DATE(2021,2,1),F396&lt;DATE(2021,2,1)),0)))),0),"")</f>
        <v/>
      </c>
      <c r="AC396" s="52" t="str">
        <f t="shared" si="28"/>
        <v/>
      </c>
    </row>
    <row r="397" spans="1:29" x14ac:dyDescent="0.35">
      <c r="A397" s="11" t="str">
        <f t="shared" si="29"/>
        <v/>
      </c>
      <c r="B397" s="33"/>
      <c r="C397" s="17"/>
      <c r="D397" s="18"/>
      <c r="E397" s="12"/>
      <c r="F397" s="12"/>
      <c r="G397" s="42" t="str">
        <f>IF(OR(E397="",F397=""),"",NETWORKDAYS(E397,F397,Lister!$D$7:$D$13))</f>
        <v/>
      </c>
      <c r="H397" s="14"/>
      <c r="I397" s="25" t="str">
        <f t="shared" si="25"/>
        <v/>
      </c>
      <c r="J397" s="47"/>
      <c r="K397" s="48"/>
      <c r="L397" s="15"/>
      <c r="M397" s="51" t="str">
        <f t="shared" si="26"/>
        <v/>
      </c>
      <c r="N397" s="49" t="str">
        <f t="shared" si="27"/>
        <v/>
      </c>
      <c r="O397" s="15"/>
      <c r="P397" s="15"/>
      <c r="Q397" s="15"/>
      <c r="R397" s="15"/>
      <c r="S397" s="15"/>
      <c r="T397" s="15"/>
      <c r="U397" s="15"/>
      <c r="V397" s="50" t="str">
        <f>IFERROR(MAX(IF(OR(O397="",P397="",Q397="",R397="",S397="",T397="",U397=""),"",IF(AND(MONTH(E397)=8,MONTH(F397)=8),(NETWORKDAYS(E397,F397,Lister!$D$7:$D$13)-O397)*N397/NETWORKDAYS(Lister!$D$19,Lister!$E$19,Lister!$D$7:$D$13),IF(AND(MONTH(E397)=8,F397&gt;DATE(2020,8,31)),(NETWORKDAYS(E397,Lister!$E$19,Lister!$D$7:$D$13)-O397)*N397/NETWORKDAYS(Lister!$D$19,Lister!$E$19,Lister!$D$7:$D$13),IF(E397&gt;DATE(2020,8,31),0)))),0),"")</f>
        <v/>
      </c>
      <c r="W397" s="50" t="str">
        <f>IFERROR(MAX(IF(OR(O397="",P397="",Q397="",R397="",S397="",T397="",U397=""),"",IF(AND(MONTH(E397)=9,MONTH(F397)=9),(NETWORKDAYS(E397,F397,Lister!$D$7:$D$13)-P397)*N397/NETWORKDAYS(Lister!$D$20,Lister!$E$20,Lister!$D$7:$D$13),IF(AND(MONTH(E397)=9,F397&gt;DATE(2020,9,30)),(NETWORKDAYS(E397,Lister!$E$20,Lister!$D$7:$D$13)-P397)*N397/NETWORKDAYS(Lister!$D$20,Lister!$E$20,Lister!$D$7:$D$13),IF(AND(E397&lt;DATE(2020,9,1),MONTH(F397)=9),(NETWORKDAYS(Lister!$D$20,F397,Lister!$D$7:$D$13)-P397)*N397/NETWORKDAYS(Lister!$D$20,Lister!$E$20,Lister!$D$7:$D$13),IF(AND(E397&lt;DATE(2020,9,1),F397&gt;DATE(2020,9,30)),(NETWORKDAYS(Lister!$D$20,Lister!$E$20,Lister!$D$7:$D$13)-P397)*N397/NETWORKDAYS(Lister!$D$20,Lister!$E$20,Lister!$D$7:$D$13),IF(OR(AND(E397&lt;DATE(2020,9,1),F397&lt;DATE(2020,9,1)),E397&gt;DATE(2020,9,30)),0)))))),0),"")</f>
        <v/>
      </c>
      <c r="X397" s="50" t="str">
        <f>IFERROR(MAX(IF(OR(O397="",P397="",Q397="",R397="",S397="",T397="",U397=""),"",IF(AND(MONTH(E397)=10,MONTH(F397)=10),(NETWORKDAYS(E397,F397,Lister!$D$7:$D$13)-Q397)*N397/NETWORKDAYS(Lister!$D$21,Lister!$E$21,Lister!$D$7:$D$13),IF(AND(MONTH(E397)=10,F397&gt;DATE(2020,10,31)),(NETWORKDAYS(E397,Lister!$E$21,Lister!$D$7:$D$13)-Q397)*N397/NETWORKDAYS(Lister!$D$21,Lister!$E$21,Lister!$D$7:$D$13),IF(AND(E397&lt;DATE(2020,10,1),MONTH(F397)=10),(NETWORKDAYS(Lister!$D$21,F397,Lister!$D$7:$D$13)-Q397)*N397/NETWORKDAYS(Lister!$D$21,Lister!$E$21,Lister!$D$7:$D$13),IF(AND(E397&lt;DATE(2020,31,1),F397&gt;DATE(2020,10,31)),(NETWORKDAYS(Lister!$D$21,Lister!$E$21,Lister!$D$7:$D$13)-Q397)*N397/NETWORKDAYS(Lister!$D$21,Lister!$E$21,Lister!$D$7:$D$13),IF(OR(AND(E397&lt;DATE(2020,10,1),F397&lt;DATE(2020,10,1)),E397&gt;DATE(2020,10,31)),0)))))),0),"")</f>
        <v/>
      </c>
      <c r="Y397" s="50" t="str">
        <f>IFERROR(MAX(IF(OR(O397="",P397="",Q397="",R397="",S397="",T397="",U397=""),"",IF(AND(MONTH(E397)=11,MONTH(F397)=11),(NETWORKDAYS(E397,F397,Lister!$D$7:$D$13)-R397)*N397/NETWORKDAYS(Lister!$D$22,Lister!$E$22,Lister!$D$7:$D$13),IF(AND(MONTH(E397)=11,F397&gt;DATE(2020,11,30)),(NETWORKDAYS(E397,Lister!$E$22,Lister!$D$7:$D$13)-R397)*N397/NETWORKDAYS(Lister!$D$22,Lister!$E$22,Lister!$D$7:$D$13),IF(AND(E397&lt;DATE(2020,11,1),MONTH(F397)=11),(NETWORKDAYS(Lister!$D$22,F397,Lister!$D$7:$D$13)-R397)*N397/NETWORKDAYS(Lister!$D$22,Lister!$E$22,Lister!$D$7:$D$13),IF(AND(E397&lt;DATE(2020,11,1),F397&gt;DATE(2020,11,30)),(NETWORKDAYS(Lister!$D$22,Lister!$E$22,Lister!$D$7:$D$13)-R397)*N397/NETWORKDAYS(Lister!$D$22,Lister!$E$22,Lister!$D$7:$D$13),IF(OR(AND(E397&lt;DATE(2020,11,1),F397&lt;DATE(2020,11,1)),E397&gt;DATE(2020,11,30)),0)))))),0),"")</f>
        <v/>
      </c>
      <c r="Z397" s="50" t="str">
        <f>IFERROR(MAX(IF(OR(O397="",P397="",Q397="",R397="",S397="",T397="",U397=""),"",IF(AND(MONTH(E397)=12,MONTH(F397)=12),(NETWORKDAYS(E397,F397,Lister!$D$7:$D$13)-S397)*N397/NETWORKDAYS(Lister!$D$23,Lister!$E$23,Lister!$D$7:$D$13),IF(AND(MONTH(E397)=12,F397&gt;DATE(2020,12,31)),(NETWORKDAYS(E397,Lister!$E$23,Lister!$D$7:$D$13)-S397)*N397/NETWORKDAYS(Lister!$D$23,Lister!$E$23,Lister!$D$7:$D$13),IF(AND(E397&lt;DATE(2020,12,1),MONTH(F397)=12),(NETWORKDAYS(Lister!$D$23,F397,Lister!$D$7:$D$13)-S397)*N397/NETWORKDAYS(Lister!$D$23,Lister!$E$23,Lister!$D$7:$D$13),IF(AND(E397&lt;DATE(2020,12,1),F397&gt;DATE(2020,12,31)),(NETWORKDAYS(Lister!$D$23,Lister!$E$23,Lister!$D$7:$D$13)-S397)*N397/NETWORKDAYS(Lister!$D$23,Lister!$E$23,Lister!$D$7:$D$13),IF(OR(AND(E397&lt;DATE(2020,12,1),F397&lt;DATE(2020,12,1)),E397&gt;DATE(2020,12,31)),0)))))),0),"")</f>
        <v/>
      </c>
      <c r="AA397" s="50" t="str">
        <f>IFERROR(MAX(IF(OR(O397="",P397="",Q397="",R397="",S397="",T397="",U397=""),"",IF(AND(MONTH(E397)=1,MONTH(F397)=1),(NETWORKDAYS(E397,F397,Lister!$D$7:$D$13)-T397)*N397/NETWORKDAYS(Lister!$D$24,Lister!$E$24,Lister!$D$7:$D$13),IF(AND(MONTH(E397)=1,F397&gt;DATE(2021,1,31)),(NETWORKDAYS(E397,Lister!$E$24,Lister!$D$7:$D$13)-T397)*N397/NETWORKDAYS(Lister!$D$24,Lister!$E$24,Lister!$D$7:$D$13),IF(AND(E397&lt;DATE(2021,1,1),MONTH(F397)=1),(NETWORKDAYS(Lister!$D$24,F397,Lister!$D$7:$D$13)-T397)*N397/NETWORKDAYS(Lister!$D$24,Lister!$E$24,Lister!$D$7:$D$13),IF(AND(E397&lt;DATE(2021,1,1),F397&gt;DATE(2021,1,31)),(NETWORKDAYS(Lister!$D$24,Lister!$E$24,Lister!$D$7:$D$13)-T397)*N397/NETWORKDAYS(Lister!$D$24,Lister!$E$24,Lister!$D$7:$D$13),IF(OR(AND(E397&lt;DATE(2021,1,1),F397&lt;DATE(2021,1,1)),E397&gt;DATE(2021,1,31)),0)))))),0),"")</f>
        <v/>
      </c>
      <c r="AB397" s="50" t="str">
        <f>IFERROR(MAX(IF(OR(O397="",P397="",Q397="",R397="",S397="",T397="",U397=""),"",IF(AND(MONTH(E397)=2,MONTH(F397)=2),(NETWORKDAYS(E397,F397,Lister!$D$7:$D$13)-U397)*N397/NETWORKDAYS(Lister!$D$25,Lister!$E$25,Lister!$D$7:$D$13),IF(AND(E397&lt;DATE(2021,2,1),MONTH(F397)=2),(NETWORKDAYS(Lister!$D$25,F397,Lister!$D$7:$D$13)-U397)*N397/NETWORKDAYS(Lister!$D$25,Lister!$E$25,Lister!$D$7:$D$13),IF(AND(E397&lt;DATE(2021,2,1),F397&lt;DATE(2021,2,1)),0)))),0),"")</f>
        <v/>
      </c>
      <c r="AC397" s="52" t="str">
        <f t="shared" si="28"/>
        <v/>
      </c>
    </row>
    <row r="398" spans="1:29" x14ac:dyDescent="0.35">
      <c r="A398" s="11" t="str">
        <f t="shared" si="29"/>
        <v/>
      </c>
      <c r="B398" s="33"/>
      <c r="C398" s="17"/>
      <c r="D398" s="18"/>
      <c r="E398" s="12"/>
      <c r="F398" s="12"/>
      <c r="G398" s="42" t="str">
        <f>IF(OR(E398="",F398=""),"",NETWORKDAYS(E398,F398,Lister!$D$7:$D$13))</f>
        <v/>
      </c>
      <c r="H398" s="14"/>
      <c r="I398" s="25" t="str">
        <f t="shared" si="25"/>
        <v/>
      </c>
      <c r="J398" s="47"/>
      <c r="K398" s="48"/>
      <c r="L398" s="15"/>
      <c r="M398" s="51" t="str">
        <f t="shared" si="26"/>
        <v/>
      </c>
      <c r="N398" s="49" t="str">
        <f t="shared" si="27"/>
        <v/>
      </c>
      <c r="O398" s="15"/>
      <c r="P398" s="15"/>
      <c r="Q398" s="15"/>
      <c r="R398" s="15"/>
      <c r="S398" s="15"/>
      <c r="T398" s="15"/>
      <c r="U398" s="15"/>
      <c r="V398" s="50" t="str">
        <f>IFERROR(MAX(IF(OR(O398="",P398="",Q398="",R398="",S398="",T398="",U398=""),"",IF(AND(MONTH(E398)=8,MONTH(F398)=8),(NETWORKDAYS(E398,F398,Lister!$D$7:$D$13)-O398)*N398/NETWORKDAYS(Lister!$D$19,Lister!$E$19,Lister!$D$7:$D$13),IF(AND(MONTH(E398)=8,F398&gt;DATE(2020,8,31)),(NETWORKDAYS(E398,Lister!$E$19,Lister!$D$7:$D$13)-O398)*N398/NETWORKDAYS(Lister!$D$19,Lister!$E$19,Lister!$D$7:$D$13),IF(E398&gt;DATE(2020,8,31),0)))),0),"")</f>
        <v/>
      </c>
      <c r="W398" s="50" t="str">
        <f>IFERROR(MAX(IF(OR(O398="",P398="",Q398="",R398="",S398="",T398="",U398=""),"",IF(AND(MONTH(E398)=9,MONTH(F398)=9),(NETWORKDAYS(E398,F398,Lister!$D$7:$D$13)-P398)*N398/NETWORKDAYS(Lister!$D$20,Lister!$E$20,Lister!$D$7:$D$13),IF(AND(MONTH(E398)=9,F398&gt;DATE(2020,9,30)),(NETWORKDAYS(E398,Lister!$E$20,Lister!$D$7:$D$13)-P398)*N398/NETWORKDAYS(Lister!$D$20,Lister!$E$20,Lister!$D$7:$D$13),IF(AND(E398&lt;DATE(2020,9,1),MONTH(F398)=9),(NETWORKDAYS(Lister!$D$20,F398,Lister!$D$7:$D$13)-P398)*N398/NETWORKDAYS(Lister!$D$20,Lister!$E$20,Lister!$D$7:$D$13),IF(AND(E398&lt;DATE(2020,9,1),F398&gt;DATE(2020,9,30)),(NETWORKDAYS(Lister!$D$20,Lister!$E$20,Lister!$D$7:$D$13)-P398)*N398/NETWORKDAYS(Lister!$D$20,Lister!$E$20,Lister!$D$7:$D$13),IF(OR(AND(E398&lt;DATE(2020,9,1),F398&lt;DATE(2020,9,1)),E398&gt;DATE(2020,9,30)),0)))))),0),"")</f>
        <v/>
      </c>
      <c r="X398" s="50" t="str">
        <f>IFERROR(MAX(IF(OR(O398="",P398="",Q398="",R398="",S398="",T398="",U398=""),"",IF(AND(MONTH(E398)=10,MONTH(F398)=10),(NETWORKDAYS(E398,F398,Lister!$D$7:$D$13)-Q398)*N398/NETWORKDAYS(Lister!$D$21,Lister!$E$21,Lister!$D$7:$D$13),IF(AND(MONTH(E398)=10,F398&gt;DATE(2020,10,31)),(NETWORKDAYS(E398,Lister!$E$21,Lister!$D$7:$D$13)-Q398)*N398/NETWORKDAYS(Lister!$D$21,Lister!$E$21,Lister!$D$7:$D$13),IF(AND(E398&lt;DATE(2020,10,1),MONTH(F398)=10),(NETWORKDAYS(Lister!$D$21,F398,Lister!$D$7:$D$13)-Q398)*N398/NETWORKDAYS(Lister!$D$21,Lister!$E$21,Lister!$D$7:$D$13),IF(AND(E398&lt;DATE(2020,31,1),F398&gt;DATE(2020,10,31)),(NETWORKDAYS(Lister!$D$21,Lister!$E$21,Lister!$D$7:$D$13)-Q398)*N398/NETWORKDAYS(Lister!$D$21,Lister!$E$21,Lister!$D$7:$D$13),IF(OR(AND(E398&lt;DATE(2020,10,1),F398&lt;DATE(2020,10,1)),E398&gt;DATE(2020,10,31)),0)))))),0),"")</f>
        <v/>
      </c>
      <c r="Y398" s="50" t="str">
        <f>IFERROR(MAX(IF(OR(O398="",P398="",Q398="",R398="",S398="",T398="",U398=""),"",IF(AND(MONTH(E398)=11,MONTH(F398)=11),(NETWORKDAYS(E398,F398,Lister!$D$7:$D$13)-R398)*N398/NETWORKDAYS(Lister!$D$22,Lister!$E$22,Lister!$D$7:$D$13),IF(AND(MONTH(E398)=11,F398&gt;DATE(2020,11,30)),(NETWORKDAYS(E398,Lister!$E$22,Lister!$D$7:$D$13)-R398)*N398/NETWORKDAYS(Lister!$D$22,Lister!$E$22,Lister!$D$7:$D$13),IF(AND(E398&lt;DATE(2020,11,1),MONTH(F398)=11),(NETWORKDAYS(Lister!$D$22,F398,Lister!$D$7:$D$13)-R398)*N398/NETWORKDAYS(Lister!$D$22,Lister!$E$22,Lister!$D$7:$D$13),IF(AND(E398&lt;DATE(2020,11,1),F398&gt;DATE(2020,11,30)),(NETWORKDAYS(Lister!$D$22,Lister!$E$22,Lister!$D$7:$D$13)-R398)*N398/NETWORKDAYS(Lister!$D$22,Lister!$E$22,Lister!$D$7:$D$13),IF(OR(AND(E398&lt;DATE(2020,11,1),F398&lt;DATE(2020,11,1)),E398&gt;DATE(2020,11,30)),0)))))),0),"")</f>
        <v/>
      </c>
      <c r="Z398" s="50" t="str">
        <f>IFERROR(MAX(IF(OR(O398="",P398="",Q398="",R398="",S398="",T398="",U398=""),"",IF(AND(MONTH(E398)=12,MONTH(F398)=12),(NETWORKDAYS(E398,F398,Lister!$D$7:$D$13)-S398)*N398/NETWORKDAYS(Lister!$D$23,Lister!$E$23,Lister!$D$7:$D$13),IF(AND(MONTH(E398)=12,F398&gt;DATE(2020,12,31)),(NETWORKDAYS(E398,Lister!$E$23,Lister!$D$7:$D$13)-S398)*N398/NETWORKDAYS(Lister!$D$23,Lister!$E$23,Lister!$D$7:$D$13),IF(AND(E398&lt;DATE(2020,12,1),MONTH(F398)=12),(NETWORKDAYS(Lister!$D$23,F398,Lister!$D$7:$D$13)-S398)*N398/NETWORKDAYS(Lister!$D$23,Lister!$E$23,Lister!$D$7:$D$13),IF(AND(E398&lt;DATE(2020,12,1),F398&gt;DATE(2020,12,31)),(NETWORKDAYS(Lister!$D$23,Lister!$E$23,Lister!$D$7:$D$13)-S398)*N398/NETWORKDAYS(Lister!$D$23,Lister!$E$23,Lister!$D$7:$D$13),IF(OR(AND(E398&lt;DATE(2020,12,1),F398&lt;DATE(2020,12,1)),E398&gt;DATE(2020,12,31)),0)))))),0),"")</f>
        <v/>
      </c>
      <c r="AA398" s="50" t="str">
        <f>IFERROR(MAX(IF(OR(O398="",P398="",Q398="",R398="",S398="",T398="",U398=""),"",IF(AND(MONTH(E398)=1,MONTH(F398)=1),(NETWORKDAYS(E398,F398,Lister!$D$7:$D$13)-T398)*N398/NETWORKDAYS(Lister!$D$24,Lister!$E$24,Lister!$D$7:$D$13),IF(AND(MONTH(E398)=1,F398&gt;DATE(2021,1,31)),(NETWORKDAYS(E398,Lister!$E$24,Lister!$D$7:$D$13)-T398)*N398/NETWORKDAYS(Lister!$D$24,Lister!$E$24,Lister!$D$7:$D$13),IF(AND(E398&lt;DATE(2021,1,1),MONTH(F398)=1),(NETWORKDAYS(Lister!$D$24,F398,Lister!$D$7:$D$13)-T398)*N398/NETWORKDAYS(Lister!$D$24,Lister!$E$24,Lister!$D$7:$D$13),IF(AND(E398&lt;DATE(2021,1,1),F398&gt;DATE(2021,1,31)),(NETWORKDAYS(Lister!$D$24,Lister!$E$24,Lister!$D$7:$D$13)-T398)*N398/NETWORKDAYS(Lister!$D$24,Lister!$E$24,Lister!$D$7:$D$13),IF(OR(AND(E398&lt;DATE(2021,1,1),F398&lt;DATE(2021,1,1)),E398&gt;DATE(2021,1,31)),0)))))),0),"")</f>
        <v/>
      </c>
      <c r="AB398" s="50" t="str">
        <f>IFERROR(MAX(IF(OR(O398="",P398="",Q398="",R398="",S398="",T398="",U398=""),"",IF(AND(MONTH(E398)=2,MONTH(F398)=2),(NETWORKDAYS(E398,F398,Lister!$D$7:$D$13)-U398)*N398/NETWORKDAYS(Lister!$D$25,Lister!$E$25,Lister!$D$7:$D$13),IF(AND(E398&lt;DATE(2021,2,1),MONTH(F398)=2),(NETWORKDAYS(Lister!$D$25,F398,Lister!$D$7:$D$13)-U398)*N398/NETWORKDAYS(Lister!$D$25,Lister!$E$25,Lister!$D$7:$D$13),IF(AND(E398&lt;DATE(2021,2,1),F398&lt;DATE(2021,2,1)),0)))),0),"")</f>
        <v/>
      </c>
      <c r="AC398" s="52" t="str">
        <f t="shared" si="28"/>
        <v/>
      </c>
    </row>
    <row r="399" spans="1:29" x14ac:dyDescent="0.35">
      <c r="A399" s="11" t="str">
        <f t="shared" si="29"/>
        <v/>
      </c>
      <c r="B399" s="33"/>
      <c r="C399" s="17"/>
      <c r="D399" s="18"/>
      <c r="E399" s="12"/>
      <c r="F399" s="12"/>
      <c r="G399" s="42" t="str">
        <f>IF(OR(E399="",F399=""),"",NETWORKDAYS(E399,F399,Lister!$D$7:$D$13))</f>
        <v/>
      </c>
      <c r="H399" s="14"/>
      <c r="I399" s="25" t="str">
        <f t="shared" si="25"/>
        <v/>
      </c>
      <c r="J399" s="47"/>
      <c r="K399" s="48"/>
      <c r="L399" s="15"/>
      <c r="M399" s="51" t="str">
        <f t="shared" si="26"/>
        <v/>
      </c>
      <c r="N399" s="49" t="str">
        <f t="shared" si="27"/>
        <v/>
      </c>
      <c r="O399" s="15"/>
      <c r="P399" s="15"/>
      <c r="Q399" s="15"/>
      <c r="R399" s="15"/>
      <c r="S399" s="15"/>
      <c r="T399" s="15"/>
      <c r="U399" s="15"/>
      <c r="V399" s="50" t="str">
        <f>IFERROR(MAX(IF(OR(O399="",P399="",Q399="",R399="",S399="",T399="",U399=""),"",IF(AND(MONTH(E399)=8,MONTH(F399)=8),(NETWORKDAYS(E399,F399,Lister!$D$7:$D$13)-O399)*N399/NETWORKDAYS(Lister!$D$19,Lister!$E$19,Lister!$D$7:$D$13),IF(AND(MONTH(E399)=8,F399&gt;DATE(2020,8,31)),(NETWORKDAYS(E399,Lister!$E$19,Lister!$D$7:$D$13)-O399)*N399/NETWORKDAYS(Lister!$D$19,Lister!$E$19,Lister!$D$7:$D$13),IF(E399&gt;DATE(2020,8,31),0)))),0),"")</f>
        <v/>
      </c>
      <c r="W399" s="50" t="str">
        <f>IFERROR(MAX(IF(OR(O399="",P399="",Q399="",R399="",S399="",T399="",U399=""),"",IF(AND(MONTH(E399)=9,MONTH(F399)=9),(NETWORKDAYS(E399,F399,Lister!$D$7:$D$13)-P399)*N399/NETWORKDAYS(Lister!$D$20,Lister!$E$20,Lister!$D$7:$D$13),IF(AND(MONTH(E399)=9,F399&gt;DATE(2020,9,30)),(NETWORKDAYS(E399,Lister!$E$20,Lister!$D$7:$D$13)-P399)*N399/NETWORKDAYS(Lister!$D$20,Lister!$E$20,Lister!$D$7:$D$13),IF(AND(E399&lt;DATE(2020,9,1),MONTH(F399)=9),(NETWORKDAYS(Lister!$D$20,F399,Lister!$D$7:$D$13)-P399)*N399/NETWORKDAYS(Lister!$D$20,Lister!$E$20,Lister!$D$7:$D$13),IF(AND(E399&lt;DATE(2020,9,1),F399&gt;DATE(2020,9,30)),(NETWORKDAYS(Lister!$D$20,Lister!$E$20,Lister!$D$7:$D$13)-P399)*N399/NETWORKDAYS(Lister!$D$20,Lister!$E$20,Lister!$D$7:$D$13),IF(OR(AND(E399&lt;DATE(2020,9,1),F399&lt;DATE(2020,9,1)),E399&gt;DATE(2020,9,30)),0)))))),0),"")</f>
        <v/>
      </c>
      <c r="X399" s="50" t="str">
        <f>IFERROR(MAX(IF(OR(O399="",P399="",Q399="",R399="",S399="",T399="",U399=""),"",IF(AND(MONTH(E399)=10,MONTH(F399)=10),(NETWORKDAYS(E399,F399,Lister!$D$7:$D$13)-Q399)*N399/NETWORKDAYS(Lister!$D$21,Lister!$E$21,Lister!$D$7:$D$13),IF(AND(MONTH(E399)=10,F399&gt;DATE(2020,10,31)),(NETWORKDAYS(E399,Lister!$E$21,Lister!$D$7:$D$13)-Q399)*N399/NETWORKDAYS(Lister!$D$21,Lister!$E$21,Lister!$D$7:$D$13),IF(AND(E399&lt;DATE(2020,10,1),MONTH(F399)=10),(NETWORKDAYS(Lister!$D$21,F399,Lister!$D$7:$D$13)-Q399)*N399/NETWORKDAYS(Lister!$D$21,Lister!$E$21,Lister!$D$7:$D$13),IF(AND(E399&lt;DATE(2020,31,1),F399&gt;DATE(2020,10,31)),(NETWORKDAYS(Lister!$D$21,Lister!$E$21,Lister!$D$7:$D$13)-Q399)*N399/NETWORKDAYS(Lister!$D$21,Lister!$E$21,Lister!$D$7:$D$13),IF(OR(AND(E399&lt;DATE(2020,10,1),F399&lt;DATE(2020,10,1)),E399&gt;DATE(2020,10,31)),0)))))),0),"")</f>
        <v/>
      </c>
      <c r="Y399" s="50" t="str">
        <f>IFERROR(MAX(IF(OR(O399="",P399="",Q399="",R399="",S399="",T399="",U399=""),"",IF(AND(MONTH(E399)=11,MONTH(F399)=11),(NETWORKDAYS(E399,F399,Lister!$D$7:$D$13)-R399)*N399/NETWORKDAYS(Lister!$D$22,Lister!$E$22,Lister!$D$7:$D$13),IF(AND(MONTH(E399)=11,F399&gt;DATE(2020,11,30)),(NETWORKDAYS(E399,Lister!$E$22,Lister!$D$7:$D$13)-R399)*N399/NETWORKDAYS(Lister!$D$22,Lister!$E$22,Lister!$D$7:$D$13),IF(AND(E399&lt;DATE(2020,11,1),MONTH(F399)=11),(NETWORKDAYS(Lister!$D$22,F399,Lister!$D$7:$D$13)-R399)*N399/NETWORKDAYS(Lister!$D$22,Lister!$E$22,Lister!$D$7:$D$13),IF(AND(E399&lt;DATE(2020,11,1),F399&gt;DATE(2020,11,30)),(NETWORKDAYS(Lister!$D$22,Lister!$E$22,Lister!$D$7:$D$13)-R399)*N399/NETWORKDAYS(Lister!$D$22,Lister!$E$22,Lister!$D$7:$D$13),IF(OR(AND(E399&lt;DATE(2020,11,1),F399&lt;DATE(2020,11,1)),E399&gt;DATE(2020,11,30)),0)))))),0),"")</f>
        <v/>
      </c>
      <c r="Z399" s="50" t="str">
        <f>IFERROR(MAX(IF(OR(O399="",P399="",Q399="",R399="",S399="",T399="",U399=""),"",IF(AND(MONTH(E399)=12,MONTH(F399)=12),(NETWORKDAYS(E399,F399,Lister!$D$7:$D$13)-S399)*N399/NETWORKDAYS(Lister!$D$23,Lister!$E$23,Lister!$D$7:$D$13),IF(AND(MONTH(E399)=12,F399&gt;DATE(2020,12,31)),(NETWORKDAYS(E399,Lister!$E$23,Lister!$D$7:$D$13)-S399)*N399/NETWORKDAYS(Lister!$D$23,Lister!$E$23,Lister!$D$7:$D$13),IF(AND(E399&lt;DATE(2020,12,1),MONTH(F399)=12),(NETWORKDAYS(Lister!$D$23,F399,Lister!$D$7:$D$13)-S399)*N399/NETWORKDAYS(Lister!$D$23,Lister!$E$23,Lister!$D$7:$D$13),IF(AND(E399&lt;DATE(2020,12,1),F399&gt;DATE(2020,12,31)),(NETWORKDAYS(Lister!$D$23,Lister!$E$23,Lister!$D$7:$D$13)-S399)*N399/NETWORKDAYS(Lister!$D$23,Lister!$E$23,Lister!$D$7:$D$13),IF(OR(AND(E399&lt;DATE(2020,12,1),F399&lt;DATE(2020,12,1)),E399&gt;DATE(2020,12,31)),0)))))),0),"")</f>
        <v/>
      </c>
      <c r="AA399" s="50" t="str">
        <f>IFERROR(MAX(IF(OR(O399="",P399="",Q399="",R399="",S399="",T399="",U399=""),"",IF(AND(MONTH(E399)=1,MONTH(F399)=1),(NETWORKDAYS(E399,F399,Lister!$D$7:$D$13)-T399)*N399/NETWORKDAYS(Lister!$D$24,Lister!$E$24,Lister!$D$7:$D$13),IF(AND(MONTH(E399)=1,F399&gt;DATE(2021,1,31)),(NETWORKDAYS(E399,Lister!$E$24,Lister!$D$7:$D$13)-T399)*N399/NETWORKDAYS(Lister!$D$24,Lister!$E$24,Lister!$D$7:$D$13),IF(AND(E399&lt;DATE(2021,1,1),MONTH(F399)=1),(NETWORKDAYS(Lister!$D$24,F399,Lister!$D$7:$D$13)-T399)*N399/NETWORKDAYS(Lister!$D$24,Lister!$E$24,Lister!$D$7:$D$13),IF(AND(E399&lt;DATE(2021,1,1),F399&gt;DATE(2021,1,31)),(NETWORKDAYS(Lister!$D$24,Lister!$E$24,Lister!$D$7:$D$13)-T399)*N399/NETWORKDAYS(Lister!$D$24,Lister!$E$24,Lister!$D$7:$D$13),IF(OR(AND(E399&lt;DATE(2021,1,1),F399&lt;DATE(2021,1,1)),E399&gt;DATE(2021,1,31)),0)))))),0),"")</f>
        <v/>
      </c>
      <c r="AB399" s="50" t="str">
        <f>IFERROR(MAX(IF(OR(O399="",P399="",Q399="",R399="",S399="",T399="",U399=""),"",IF(AND(MONTH(E399)=2,MONTH(F399)=2),(NETWORKDAYS(E399,F399,Lister!$D$7:$D$13)-U399)*N399/NETWORKDAYS(Lister!$D$25,Lister!$E$25,Lister!$D$7:$D$13),IF(AND(E399&lt;DATE(2021,2,1),MONTH(F399)=2),(NETWORKDAYS(Lister!$D$25,F399,Lister!$D$7:$D$13)-U399)*N399/NETWORKDAYS(Lister!$D$25,Lister!$E$25,Lister!$D$7:$D$13),IF(AND(E399&lt;DATE(2021,2,1),F399&lt;DATE(2021,2,1)),0)))),0),"")</f>
        <v/>
      </c>
      <c r="AC399" s="52" t="str">
        <f t="shared" si="28"/>
        <v/>
      </c>
    </row>
    <row r="400" spans="1:29" x14ac:dyDescent="0.35">
      <c r="A400" s="11" t="str">
        <f t="shared" si="29"/>
        <v/>
      </c>
      <c r="B400" s="33"/>
      <c r="C400" s="17"/>
      <c r="D400" s="18"/>
      <c r="E400" s="12"/>
      <c r="F400" s="12"/>
      <c r="G400" s="42" t="str">
        <f>IF(OR(E400="",F400=""),"",NETWORKDAYS(E400,F400,Lister!$D$7:$D$13))</f>
        <v/>
      </c>
      <c r="H400" s="14"/>
      <c r="I400" s="25" t="str">
        <f t="shared" si="25"/>
        <v/>
      </c>
      <c r="J400" s="47"/>
      <c r="K400" s="48"/>
      <c r="L400" s="15"/>
      <c r="M400" s="51" t="str">
        <f t="shared" si="26"/>
        <v/>
      </c>
      <c r="N400" s="49" t="str">
        <f t="shared" si="27"/>
        <v/>
      </c>
      <c r="O400" s="15"/>
      <c r="P400" s="15"/>
      <c r="Q400" s="15"/>
      <c r="R400" s="15"/>
      <c r="S400" s="15"/>
      <c r="T400" s="15"/>
      <c r="U400" s="15"/>
      <c r="V400" s="50" t="str">
        <f>IFERROR(MAX(IF(OR(O400="",P400="",Q400="",R400="",S400="",T400="",U400=""),"",IF(AND(MONTH(E400)=8,MONTH(F400)=8),(NETWORKDAYS(E400,F400,Lister!$D$7:$D$13)-O400)*N400/NETWORKDAYS(Lister!$D$19,Lister!$E$19,Lister!$D$7:$D$13),IF(AND(MONTH(E400)=8,F400&gt;DATE(2020,8,31)),(NETWORKDAYS(E400,Lister!$E$19,Lister!$D$7:$D$13)-O400)*N400/NETWORKDAYS(Lister!$D$19,Lister!$E$19,Lister!$D$7:$D$13),IF(E400&gt;DATE(2020,8,31),0)))),0),"")</f>
        <v/>
      </c>
      <c r="W400" s="50" t="str">
        <f>IFERROR(MAX(IF(OR(O400="",P400="",Q400="",R400="",S400="",T400="",U400=""),"",IF(AND(MONTH(E400)=9,MONTH(F400)=9),(NETWORKDAYS(E400,F400,Lister!$D$7:$D$13)-P400)*N400/NETWORKDAYS(Lister!$D$20,Lister!$E$20,Lister!$D$7:$D$13),IF(AND(MONTH(E400)=9,F400&gt;DATE(2020,9,30)),(NETWORKDAYS(E400,Lister!$E$20,Lister!$D$7:$D$13)-P400)*N400/NETWORKDAYS(Lister!$D$20,Lister!$E$20,Lister!$D$7:$D$13),IF(AND(E400&lt;DATE(2020,9,1),MONTH(F400)=9),(NETWORKDAYS(Lister!$D$20,F400,Lister!$D$7:$D$13)-P400)*N400/NETWORKDAYS(Lister!$D$20,Lister!$E$20,Lister!$D$7:$D$13),IF(AND(E400&lt;DATE(2020,9,1),F400&gt;DATE(2020,9,30)),(NETWORKDAYS(Lister!$D$20,Lister!$E$20,Lister!$D$7:$D$13)-P400)*N400/NETWORKDAYS(Lister!$D$20,Lister!$E$20,Lister!$D$7:$D$13),IF(OR(AND(E400&lt;DATE(2020,9,1),F400&lt;DATE(2020,9,1)),E400&gt;DATE(2020,9,30)),0)))))),0),"")</f>
        <v/>
      </c>
      <c r="X400" s="50" t="str">
        <f>IFERROR(MAX(IF(OR(O400="",P400="",Q400="",R400="",S400="",T400="",U400=""),"",IF(AND(MONTH(E400)=10,MONTH(F400)=10),(NETWORKDAYS(E400,F400,Lister!$D$7:$D$13)-Q400)*N400/NETWORKDAYS(Lister!$D$21,Lister!$E$21,Lister!$D$7:$D$13),IF(AND(MONTH(E400)=10,F400&gt;DATE(2020,10,31)),(NETWORKDAYS(E400,Lister!$E$21,Lister!$D$7:$D$13)-Q400)*N400/NETWORKDAYS(Lister!$D$21,Lister!$E$21,Lister!$D$7:$D$13),IF(AND(E400&lt;DATE(2020,10,1),MONTH(F400)=10),(NETWORKDAYS(Lister!$D$21,F400,Lister!$D$7:$D$13)-Q400)*N400/NETWORKDAYS(Lister!$D$21,Lister!$E$21,Lister!$D$7:$D$13),IF(AND(E400&lt;DATE(2020,31,1),F400&gt;DATE(2020,10,31)),(NETWORKDAYS(Lister!$D$21,Lister!$E$21,Lister!$D$7:$D$13)-Q400)*N400/NETWORKDAYS(Lister!$D$21,Lister!$E$21,Lister!$D$7:$D$13),IF(OR(AND(E400&lt;DATE(2020,10,1),F400&lt;DATE(2020,10,1)),E400&gt;DATE(2020,10,31)),0)))))),0),"")</f>
        <v/>
      </c>
      <c r="Y400" s="50" t="str">
        <f>IFERROR(MAX(IF(OR(O400="",P400="",Q400="",R400="",S400="",T400="",U400=""),"",IF(AND(MONTH(E400)=11,MONTH(F400)=11),(NETWORKDAYS(E400,F400,Lister!$D$7:$D$13)-R400)*N400/NETWORKDAYS(Lister!$D$22,Lister!$E$22,Lister!$D$7:$D$13),IF(AND(MONTH(E400)=11,F400&gt;DATE(2020,11,30)),(NETWORKDAYS(E400,Lister!$E$22,Lister!$D$7:$D$13)-R400)*N400/NETWORKDAYS(Lister!$D$22,Lister!$E$22,Lister!$D$7:$D$13),IF(AND(E400&lt;DATE(2020,11,1),MONTH(F400)=11),(NETWORKDAYS(Lister!$D$22,F400,Lister!$D$7:$D$13)-R400)*N400/NETWORKDAYS(Lister!$D$22,Lister!$E$22,Lister!$D$7:$D$13),IF(AND(E400&lt;DATE(2020,11,1),F400&gt;DATE(2020,11,30)),(NETWORKDAYS(Lister!$D$22,Lister!$E$22,Lister!$D$7:$D$13)-R400)*N400/NETWORKDAYS(Lister!$D$22,Lister!$E$22,Lister!$D$7:$D$13),IF(OR(AND(E400&lt;DATE(2020,11,1),F400&lt;DATE(2020,11,1)),E400&gt;DATE(2020,11,30)),0)))))),0),"")</f>
        <v/>
      </c>
      <c r="Z400" s="50" t="str">
        <f>IFERROR(MAX(IF(OR(O400="",P400="",Q400="",R400="",S400="",T400="",U400=""),"",IF(AND(MONTH(E400)=12,MONTH(F400)=12),(NETWORKDAYS(E400,F400,Lister!$D$7:$D$13)-S400)*N400/NETWORKDAYS(Lister!$D$23,Lister!$E$23,Lister!$D$7:$D$13),IF(AND(MONTH(E400)=12,F400&gt;DATE(2020,12,31)),(NETWORKDAYS(E400,Lister!$E$23,Lister!$D$7:$D$13)-S400)*N400/NETWORKDAYS(Lister!$D$23,Lister!$E$23,Lister!$D$7:$D$13),IF(AND(E400&lt;DATE(2020,12,1),MONTH(F400)=12),(NETWORKDAYS(Lister!$D$23,F400,Lister!$D$7:$D$13)-S400)*N400/NETWORKDAYS(Lister!$D$23,Lister!$E$23,Lister!$D$7:$D$13),IF(AND(E400&lt;DATE(2020,12,1),F400&gt;DATE(2020,12,31)),(NETWORKDAYS(Lister!$D$23,Lister!$E$23,Lister!$D$7:$D$13)-S400)*N400/NETWORKDAYS(Lister!$D$23,Lister!$E$23,Lister!$D$7:$D$13),IF(OR(AND(E400&lt;DATE(2020,12,1),F400&lt;DATE(2020,12,1)),E400&gt;DATE(2020,12,31)),0)))))),0),"")</f>
        <v/>
      </c>
      <c r="AA400" s="50" t="str">
        <f>IFERROR(MAX(IF(OR(O400="",P400="",Q400="",R400="",S400="",T400="",U400=""),"",IF(AND(MONTH(E400)=1,MONTH(F400)=1),(NETWORKDAYS(E400,F400,Lister!$D$7:$D$13)-T400)*N400/NETWORKDAYS(Lister!$D$24,Lister!$E$24,Lister!$D$7:$D$13),IF(AND(MONTH(E400)=1,F400&gt;DATE(2021,1,31)),(NETWORKDAYS(E400,Lister!$E$24,Lister!$D$7:$D$13)-T400)*N400/NETWORKDAYS(Lister!$D$24,Lister!$E$24,Lister!$D$7:$D$13),IF(AND(E400&lt;DATE(2021,1,1),MONTH(F400)=1),(NETWORKDAYS(Lister!$D$24,F400,Lister!$D$7:$D$13)-T400)*N400/NETWORKDAYS(Lister!$D$24,Lister!$E$24,Lister!$D$7:$D$13),IF(AND(E400&lt;DATE(2021,1,1),F400&gt;DATE(2021,1,31)),(NETWORKDAYS(Lister!$D$24,Lister!$E$24,Lister!$D$7:$D$13)-T400)*N400/NETWORKDAYS(Lister!$D$24,Lister!$E$24,Lister!$D$7:$D$13),IF(OR(AND(E400&lt;DATE(2021,1,1),F400&lt;DATE(2021,1,1)),E400&gt;DATE(2021,1,31)),0)))))),0),"")</f>
        <v/>
      </c>
      <c r="AB400" s="50" t="str">
        <f>IFERROR(MAX(IF(OR(O400="",P400="",Q400="",R400="",S400="",T400="",U400=""),"",IF(AND(MONTH(E400)=2,MONTH(F400)=2),(NETWORKDAYS(E400,F400,Lister!$D$7:$D$13)-U400)*N400/NETWORKDAYS(Lister!$D$25,Lister!$E$25,Lister!$D$7:$D$13),IF(AND(E400&lt;DATE(2021,2,1),MONTH(F400)=2),(NETWORKDAYS(Lister!$D$25,F400,Lister!$D$7:$D$13)-U400)*N400/NETWORKDAYS(Lister!$D$25,Lister!$E$25,Lister!$D$7:$D$13),IF(AND(E400&lt;DATE(2021,2,1),F400&lt;DATE(2021,2,1)),0)))),0),"")</f>
        <v/>
      </c>
      <c r="AC400" s="52" t="str">
        <f t="shared" si="28"/>
        <v/>
      </c>
    </row>
    <row r="401" spans="1:29" x14ac:dyDescent="0.35">
      <c r="A401" s="11" t="str">
        <f t="shared" si="29"/>
        <v/>
      </c>
      <c r="B401" s="33"/>
      <c r="C401" s="17"/>
      <c r="D401" s="18"/>
      <c r="E401" s="12"/>
      <c r="F401" s="12"/>
      <c r="G401" s="42" t="str">
        <f>IF(OR(E401="",F401=""),"",NETWORKDAYS(E401,F401,Lister!$D$7:$D$13))</f>
        <v/>
      </c>
      <c r="H401" s="14"/>
      <c r="I401" s="25" t="str">
        <f t="shared" si="25"/>
        <v/>
      </c>
      <c r="J401" s="47"/>
      <c r="K401" s="48"/>
      <c r="L401" s="15"/>
      <c r="M401" s="51" t="str">
        <f t="shared" si="26"/>
        <v/>
      </c>
      <c r="N401" s="49" t="str">
        <f t="shared" si="27"/>
        <v/>
      </c>
      <c r="O401" s="15"/>
      <c r="P401" s="15"/>
      <c r="Q401" s="15"/>
      <c r="R401" s="15"/>
      <c r="S401" s="15"/>
      <c r="T401" s="15"/>
      <c r="U401" s="15"/>
      <c r="V401" s="50" t="str">
        <f>IFERROR(MAX(IF(OR(O401="",P401="",Q401="",R401="",S401="",T401="",U401=""),"",IF(AND(MONTH(E401)=8,MONTH(F401)=8),(NETWORKDAYS(E401,F401,Lister!$D$7:$D$13)-O401)*N401/NETWORKDAYS(Lister!$D$19,Lister!$E$19,Lister!$D$7:$D$13),IF(AND(MONTH(E401)=8,F401&gt;DATE(2020,8,31)),(NETWORKDAYS(E401,Lister!$E$19,Lister!$D$7:$D$13)-O401)*N401/NETWORKDAYS(Lister!$D$19,Lister!$E$19,Lister!$D$7:$D$13),IF(E401&gt;DATE(2020,8,31),0)))),0),"")</f>
        <v/>
      </c>
      <c r="W401" s="50" t="str">
        <f>IFERROR(MAX(IF(OR(O401="",P401="",Q401="",R401="",S401="",T401="",U401=""),"",IF(AND(MONTH(E401)=9,MONTH(F401)=9),(NETWORKDAYS(E401,F401,Lister!$D$7:$D$13)-P401)*N401/NETWORKDAYS(Lister!$D$20,Lister!$E$20,Lister!$D$7:$D$13),IF(AND(MONTH(E401)=9,F401&gt;DATE(2020,9,30)),(NETWORKDAYS(E401,Lister!$E$20,Lister!$D$7:$D$13)-P401)*N401/NETWORKDAYS(Lister!$D$20,Lister!$E$20,Lister!$D$7:$D$13),IF(AND(E401&lt;DATE(2020,9,1),MONTH(F401)=9),(NETWORKDAYS(Lister!$D$20,F401,Lister!$D$7:$D$13)-P401)*N401/NETWORKDAYS(Lister!$D$20,Lister!$E$20,Lister!$D$7:$D$13),IF(AND(E401&lt;DATE(2020,9,1),F401&gt;DATE(2020,9,30)),(NETWORKDAYS(Lister!$D$20,Lister!$E$20,Lister!$D$7:$D$13)-P401)*N401/NETWORKDAYS(Lister!$D$20,Lister!$E$20,Lister!$D$7:$D$13),IF(OR(AND(E401&lt;DATE(2020,9,1),F401&lt;DATE(2020,9,1)),E401&gt;DATE(2020,9,30)),0)))))),0),"")</f>
        <v/>
      </c>
      <c r="X401" s="50" t="str">
        <f>IFERROR(MAX(IF(OR(O401="",P401="",Q401="",R401="",S401="",T401="",U401=""),"",IF(AND(MONTH(E401)=10,MONTH(F401)=10),(NETWORKDAYS(E401,F401,Lister!$D$7:$D$13)-Q401)*N401/NETWORKDAYS(Lister!$D$21,Lister!$E$21,Lister!$D$7:$D$13),IF(AND(MONTH(E401)=10,F401&gt;DATE(2020,10,31)),(NETWORKDAYS(E401,Lister!$E$21,Lister!$D$7:$D$13)-Q401)*N401/NETWORKDAYS(Lister!$D$21,Lister!$E$21,Lister!$D$7:$D$13),IF(AND(E401&lt;DATE(2020,10,1),MONTH(F401)=10),(NETWORKDAYS(Lister!$D$21,F401,Lister!$D$7:$D$13)-Q401)*N401/NETWORKDAYS(Lister!$D$21,Lister!$E$21,Lister!$D$7:$D$13),IF(AND(E401&lt;DATE(2020,31,1),F401&gt;DATE(2020,10,31)),(NETWORKDAYS(Lister!$D$21,Lister!$E$21,Lister!$D$7:$D$13)-Q401)*N401/NETWORKDAYS(Lister!$D$21,Lister!$E$21,Lister!$D$7:$D$13),IF(OR(AND(E401&lt;DATE(2020,10,1),F401&lt;DATE(2020,10,1)),E401&gt;DATE(2020,10,31)),0)))))),0),"")</f>
        <v/>
      </c>
      <c r="Y401" s="50" t="str">
        <f>IFERROR(MAX(IF(OR(O401="",P401="",Q401="",R401="",S401="",T401="",U401=""),"",IF(AND(MONTH(E401)=11,MONTH(F401)=11),(NETWORKDAYS(E401,F401,Lister!$D$7:$D$13)-R401)*N401/NETWORKDAYS(Lister!$D$22,Lister!$E$22,Lister!$D$7:$D$13),IF(AND(MONTH(E401)=11,F401&gt;DATE(2020,11,30)),(NETWORKDAYS(E401,Lister!$E$22,Lister!$D$7:$D$13)-R401)*N401/NETWORKDAYS(Lister!$D$22,Lister!$E$22,Lister!$D$7:$D$13),IF(AND(E401&lt;DATE(2020,11,1),MONTH(F401)=11),(NETWORKDAYS(Lister!$D$22,F401,Lister!$D$7:$D$13)-R401)*N401/NETWORKDAYS(Lister!$D$22,Lister!$E$22,Lister!$D$7:$D$13),IF(AND(E401&lt;DATE(2020,11,1),F401&gt;DATE(2020,11,30)),(NETWORKDAYS(Lister!$D$22,Lister!$E$22,Lister!$D$7:$D$13)-R401)*N401/NETWORKDAYS(Lister!$D$22,Lister!$E$22,Lister!$D$7:$D$13),IF(OR(AND(E401&lt;DATE(2020,11,1),F401&lt;DATE(2020,11,1)),E401&gt;DATE(2020,11,30)),0)))))),0),"")</f>
        <v/>
      </c>
      <c r="Z401" s="50" t="str">
        <f>IFERROR(MAX(IF(OR(O401="",P401="",Q401="",R401="",S401="",T401="",U401=""),"",IF(AND(MONTH(E401)=12,MONTH(F401)=12),(NETWORKDAYS(E401,F401,Lister!$D$7:$D$13)-S401)*N401/NETWORKDAYS(Lister!$D$23,Lister!$E$23,Lister!$D$7:$D$13),IF(AND(MONTH(E401)=12,F401&gt;DATE(2020,12,31)),(NETWORKDAYS(E401,Lister!$E$23,Lister!$D$7:$D$13)-S401)*N401/NETWORKDAYS(Lister!$D$23,Lister!$E$23,Lister!$D$7:$D$13),IF(AND(E401&lt;DATE(2020,12,1),MONTH(F401)=12),(NETWORKDAYS(Lister!$D$23,F401,Lister!$D$7:$D$13)-S401)*N401/NETWORKDAYS(Lister!$D$23,Lister!$E$23,Lister!$D$7:$D$13),IF(AND(E401&lt;DATE(2020,12,1),F401&gt;DATE(2020,12,31)),(NETWORKDAYS(Lister!$D$23,Lister!$E$23,Lister!$D$7:$D$13)-S401)*N401/NETWORKDAYS(Lister!$D$23,Lister!$E$23,Lister!$D$7:$D$13),IF(OR(AND(E401&lt;DATE(2020,12,1),F401&lt;DATE(2020,12,1)),E401&gt;DATE(2020,12,31)),0)))))),0),"")</f>
        <v/>
      </c>
      <c r="AA401" s="50" t="str">
        <f>IFERROR(MAX(IF(OR(O401="",P401="",Q401="",R401="",S401="",T401="",U401=""),"",IF(AND(MONTH(E401)=1,MONTH(F401)=1),(NETWORKDAYS(E401,F401,Lister!$D$7:$D$13)-T401)*N401/NETWORKDAYS(Lister!$D$24,Lister!$E$24,Lister!$D$7:$D$13),IF(AND(MONTH(E401)=1,F401&gt;DATE(2021,1,31)),(NETWORKDAYS(E401,Lister!$E$24,Lister!$D$7:$D$13)-T401)*N401/NETWORKDAYS(Lister!$D$24,Lister!$E$24,Lister!$D$7:$D$13),IF(AND(E401&lt;DATE(2021,1,1),MONTH(F401)=1),(NETWORKDAYS(Lister!$D$24,F401,Lister!$D$7:$D$13)-T401)*N401/NETWORKDAYS(Lister!$D$24,Lister!$E$24,Lister!$D$7:$D$13),IF(AND(E401&lt;DATE(2021,1,1),F401&gt;DATE(2021,1,31)),(NETWORKDAYS(Lister!$D$24,Lister!$E$24,Lister!$D$7:$D$13)-T401)*N401/NETWORKDAYS(Lister!$D$24,Lister!$E$24,Lister!$D$7:$D$13),IF(OR(AND(E401&lt;DATE(2021,1,1),F401&lt;DATE(2021,1,1)),E401&gt;DATE(2021,1,31)),0)))))),0),"")</f>
        <v/>
      </c>
      <c r="AB401" s="50" t="str">
        <f>IFERROR(MAX(IF(OR(O401="",P401="",Q401="",R401="",S401="",T401="",U401=""),"",IF(AND(MONTH(E401)=2,MONTH(F401)=2),(NETWORKDAYS(E401,F401,Lister!$D$7:$D$13)-U401)*N401/NETWORKDAYS(Lister!$D$25,Lister!$E$25,Lister!$D$7:$D$13),IF(AND(E401&lt;DATE(2021,2,1),MONTH(F401)=2),(NETWORKDAYS(Lister!$D$25,F401,Lister!$D$7:$D$13)-U401)*N401/NETWORKDAYS(Lister!$D$25,Lister!$E$25,Lister!$D$7:$D$13),IF(AND(E401&lt;DATE(2021,2,1),F401&lt;DATE(2021,2,1)),0)))),0),"")</f>
        <v/>
      </c>
      <c r="AC401" s="52" t="str">
        <f t="shared" si="28"/>
        <v/>
      </c>
    </row>
    <row r="402" spans="1:29" x14ac:dyDescent="0.35">
      <c r="A402" s="11" t="str">
        <f t="shared" si="29"/>
        <v/>
      </c>
      <c r="B402" s="33"/>
      <c r="C402" s="17"/>
      <c r="D402" s="18"/>
      <c r="E402" s="12"/>
      <c r="F402" s="12"/>
      <c r="G402" s="42" t="str">
        <f>IF(OR(E402="",F402=""),"",NETWORKDAYS(E402,F402,Lister!$D$7:$D$13))</f>
        <v/>
      </c>
      <c r="H402" s="14"/>
      <c r="I402" s="25" t="str">
        <f t="shared" si="25"/>
        <v/>
      </c>
      <c r="J402" s="47"/>
      <c r="K402" s="48"/>
      <c r="L402" s="15"/>
      <c r="M402" s="51" t="str">
        <f t="shared" si="26"/>
        <v/>
      </c>
      <c r="N402" s="49" t="str">
        <f t="shared" si="27"/>
        <v/>
      </c>
      <c r="O402" s="15"/>
      <c r="P402" s="15"/>
      <c r="Q402" s="15"/>
      <c r="R402" s="15"/>
      <c r="S402" s="15"/>
      <c r="T402" s="15"/>
      <c r="U402" s="15"/>
      <c r="V402" s="50" t="str">
        <f>IFERROR(MAX(IF(OR(O402="",P402="",Q402="",R402="",S402="",T402="",U402=""),"",IF(AND(MONTH(E402)=8,MONTH(F402)=8),(NETWORKDAYS(E402,F402,Lister!$D$7:$D$13)-O402)*N402/NETWORKDAYS(Lister!$D$19,Lister!$E$19,Lister!$D$7:$D$13),IF(AND(MONTH(E402)=8,F402&gt;DATE(2020,8,31)),(NETWORKDAYS(E402,Lister!$E$19,Lister!$D$7:$D$13)-O402)*N402/NETWORKDAYS(Lister!$D$19,Lister!$E$19,Lister!$D$7:$D$13),IF(E402&gt;DATE(2020,8,31),0)))),0),"")</f>
        <v/>
      </c>
      <c r="W402" s="50" t="str">
        <f>IFERROR(MAX(IF(OR(O402="",P402="",Q402="",R402="",S402="",T402="",U402=""),"",IF(AND(MONTH(E402)=9,MONTH(F402)=9),(NETWORKDAYS(E402,F402,Lister!$D$7:$D$13)-P402)*N402/NETWORKDAYS(Lister!$D$20,Lister!$E$20,Lister!$D$7:$D$13),IF(AND(MONTH(E402)=9,F402&gt;DATE(2020,9,30)),(NETWORKDAYS(E402,Lister!$E$20,Lister!$D$7:$D$13)-P402)*N402/NETWORKDAYS(Lister!$D$20,Lister!$E$20,Lister!$D$7:$D$13),IF(AND(E402&lt;DATE(2020,9,1),MONTH(F402)=9),(NETWORKDAYS(Lister!$D$20,F402,Lister!$D$7:$D$13)-P402)*N402/NETWORKDAYS(Lister!$D$20,Lister!$E$20,Lister!$D$7:$D$13),IF(AND(E402&lt;DATE(2020,9,1),F402&gt;DATE(2020,9,30)),(NETWORKDAYS(Lister!$D$20,Lister!$E$20,Lister!$D$7:$D$13)-P402)*N402/NETWORKDAYS(Lister!$D$20,Lister!$E$20,Lister!$D$7:$D$13),IF(OR(AND(E402&lt;DATE(2020,9,1),F402&lt;DATE(2020,9,1)),E402&gt;DATE(2020,9,30)),0)))))),0),"")</f>
        <v/>
      </c>
      <c r="X402" s="50" t="str">
        <f>IFERROR(MAX(IF(OR(O402="",P402="",Q402="",R402="",S402="",T402="",U402=""),"",IF(AND(MONTH(E402)=10,MONTH(F402)=10),(NETWORKDAYS(E402,F402,Lister!$D$7:$D$13)-Q402)*N402/NETWORKDAYS(Lister!$D$21,Lister!$E$21,Lister!$D$7:$D$13),IF(AND(MONTH(E402)=10,F402&gt;DATE(2020,10,31)),(NETWORKDAYS(E402,Lister!$E$21,Lister!$D$7:$D$13)-Q402)*N402/NETWORKDAYS(Lister!$D$21,Lister!$E$21,Lister!$D$7:$D$13),IF(AND(E402&lt;DATE(2020,10,1),MONTH(F402)=10),(NETWORKDAYS(Lister!$D$21,F402,Lister!$D$7:$D$13)-Q402)*N402/NETWORKDAYS(Lister!$D$21,Lister!$E$21,Lister!$D$7:$D$13),IF(AND(E402&lt;DATE(2020,31,1),F402&gt;DATE(2020,10,31)),(NETWORKDAYS(Lister!$D$21,Lister!$E$21,Lister!$D$7:$D$13)-Q402)*N402/NETWORKDAYS(Lister!$D$21,Lister!$E$21,Lister!$D$7:$D$13),IF(OR(AND(E402&lt;DATE(2020,10,1),F402&lt;DATE(2020,10,1)),E402&gt;DATE(2020,10,31)),0)))))),0),"")</f>
        <v/>
      </c>
      <c r="Y402" s="50" t="str">
        <f>IFERROR(MAX(IF(OR(O402="",P402="",Q402="",R402="",S402="",T402="",U402=""),"",IF(AND(MONTH(E402)=11,MONTH(F402)=11),(NETWORKDAYS(E402,F402,Lister!$D$7:$D$13)-R402)*N402/NETWORKDAYS(Lister!$D$22,Lister!$E$22,Lister!$D$7:$D$13),IF(AND(MONTH(E402)=11,F402&gt;DATE(2020,11,30)),(NETWORKDAYS(E402,Lister!$E$22,Lister!$D$7:$D$13)-R402)*N402/NETWORKDAYS(Lister!$D$22,Lister!$E$22,Lister!$D$7:$D$13),IF(AND(E402&lt;DATE(2020,11,1),MONTH(F402)=11),(NETWORKDAYS(Lister!$D$22,F402,Lister!$D$7:$D$13)-R402)*N402/NETWORKDAYS(Lister!$D$22,Lister!$E$22,Lister!$D$7:$D$13),IF(AND(E402&lt;DATE(2020,11,1),F402&gt;DATE(2020,11,30)),(NETWORKDAYS(Lister!$D$22,Lister!$E$22,Lister!$D$7:$D$13)-R402)*N402/NETWORKDAYS(Lister!$D$22,Lister!$E$22,Lister!$D$7:$D$13),IF(OR(AND(E402&lt;DATE(2020,11,1),F402&lt;DATE(2020,11,1)),E402&gt;DATE(2020,11,30)),0)))))),0),"")</f>
        <v/>
      </c>
      <c r="Z402" s="50" t="str">
        <f>IFERROR(MAX(IF(OR(O402="",P402="",Q402="",R402="",S402="",T402="",U402=""),"",IF(AND(MONTH(E402)=12,MONTH(F402)=12),(NETWORKDAYS(E402,F402,Lister!$D$7:$D$13)-S402)*N402/NETWORKDAYS(Lister!$D$23,Lister!$E$23,Lister!$D$7:$D$13),IF(AND(MONTH(E402)=12,F402&gt;DATE(2020,12,31)),(NETWORKDAYS(E402,Lister!$E$23,Lister!$D$7:$D$13)-S402)*N402/NETWORKDAYS(Lister!$D$23,Lister!$E$23,Lister!$D$7:$D$13),IF(AND(E402&lt;DATE(2020,12,1),MONTH(F402)=12),(NETWORKDAYS(Lister!$D$23,F402,Lister!$D$7:$D$13)-S402)*N402/NETWORKDAYS(Lister!$D$23,Lister!$E$23,Lister!$D$7:$D$13),IF(AND(E402&lt;DATE(2020,12,1),F402&gt;DATE(2020,12,31)),(NETWORKDAYS(Lister!$D$23,Lister!$E$23,Lister!$D$7:$D$13)-S402)*N402/NETWORKDAYS(Lister!$D$23,Lister!$E$23,Lister!$D$7:$D$13),IF(OR(AND(E402&lt;DATE(2020,12,1),F402&lt;DATE(2020,12,1)),E402&gt;DATE(2020,12,31)),0)))))),0),"")</f>
        <v/>
      </c>
      <c r="AA402" s="50" t="str">
        <f>IFERROR(MAX(IF(OR(O402="",P402="",Q402="",R402="",S402="",T402="",U402=""),"",IF(AND(MONTH(E402)=1,MONTH(F402)=1),(NETWORKDAYS(E402,F402,Lister!$D$7:$D$13)-T402)*N402/NETWORKDAYS(Lister!$D$24,Lister!$E$24,Lister!$D$7:$D$13),IF(AND(MONTH(E402)=1,F402&gt;DATE(2021,1,31)),(NETWORKDAYS(E402,Lister!$E$24,Lister!$D$7:$D$13)-T402)*N402/NETWORKDAYS(Lister!$D$24,Lister!$E$24,Lister!$D$7:$D$13),IF(AND(E402&lt;DATE(2021,1,1),MONTH(F402)=1),(NETWORKDAYS(Lister!$D$24,F402,Lister!$D$7:$D$13)-T402)*N402/NETWORKDAYS(Lister!$D$24,Lister!$E$24,Lister!$D$7:$D$13),IF(AND(E402&lt;DATE(2021,1,1),F402&gt;DATE(2021,1,31)),(NETWORKDAYS(Lister!$D$24,Lister!$E$24,Lister!$D$7:$D$13)-T402)*N402/NETWORKDAYS(Lister!$D$24,Lister!$E$24,Lister!$D$7:$D$13),IF(OR(AND(E402&lt;DATE(2021,1,1),F402&lt;DATE(2021,1,1)),E402&gt;DATE(2021,1,31)),0)))))),0),"")</f>
        <v/>
      </c>
      <c r="AB402" s="50" t="str">
        <f>IFERROR(MAX(IF(OR(O402="",P402="",Q402="",R402="",S402="",T402="",U402=""),"",IF(AND(MONTH(E402)=2,MONTH(F402)=2),(NETWORKDAYS(E402,F402,Lister!$D$7:$D$13)-U402)*N402/NETWORKDAYS(Lister!$D$25,Lister!$E$25,Lister!$D$7:$D$13),IF(AND(E402&lt;DATE(2021,2,1),MONTH(F402)=2),(NETWORKDAYS(Lister!$D$25,F402,Lister!$D$7:$D$13)-U402)*N402/NETWORKDAYS(Lister!$D$25,Lister!$E$25,Lister!$D$7:$D$13),IF(AND(E402&lt;DATE(2021,2,1),F402&lt;DATE(2021,2,1)),0)))),0),"")</f>
        <v/>
      </c>
      <c r="AC402" s="52" t="str">
        <f t="shared" si="28"/>
        <v/>
      </c>
    </row>
    <row r="403" spans="1:29" x14ac:dyDescent="0.35">
      <c r="A403" s="11" t="str">
        <f t="shared" si="29"/>
        <v/>
      </c>
      <c r="B403" s="33"/>
      <c r="C403" s="17"/>
      <c r="D403" s="18"/>
      <c r="E403" s="12"/>
      <c r="F403" s="12"/>
      <c r="G403" s="42" t="str">
        <f>IF(OR(E403="",F403=""),"",NETWORKDAYS(E403,F403,Lister!$D$7:$D$13))</f>
        <v/>
      </c>
      <c r="H403" s="14"/>
      <c r="I403" s="25" t="str">
        <f t="shared" si="25"/>
        <v/>
      </c>
      <c r="J403" s="47"/>
      <c r="K403" s="48"/>
      <c r="L403" s="15"/>
      <c r="M403" s="51" t="str">
        <f t="shared" si="26"/>
        <v/>
      </c>
      <c r="N403" s="49" t="str">
        <f t="shared" si="27"/>
        <v/>
      </c>
      <c r="O403" s="15"/>
      <c r="P403" s="15"/>
      <c r="Q403" s="15"/>
      <c r="R403" s="15"/>
      <c r="S403" s="15"/>
      <c r="T403" s="15"/>
      <c r="U403" s="15"/>
      <c r="V403" s="50" t="str">
        <f>IFERROR(MAX(IF(OR(O403="",P403="",Q403="",R403="",S403="",T403="",U403=""),"",IF(AND(MONTH(E403)=8,MONTH(F403)=8),(NETWORKDAYS(E403,F403,Lister!$D$7:$D$13)-O403)*N403/NETWORKDAYS(Lister!$D$19,Lister!$E$19,Lister!$D$7:$D$13),IF(AND(MONTH(E403)=8,F403&gt;DATE(2020,8,31)),(NETWORKDAYS(E403,Lister!$E$19,Lister!$D$7:$D$13)-O403)*N403/NETWORKDAYS(Lister!$D$19,Lister!$E$19,Lister!$D$7:$D$13),IF(E403&gt;DATE(2020,8,31),0)))),0),"")</f>
        <v/>
      </c>
      <c r="W403" s="50" t="str">
        <f>IFERROR(MAX(IF(OR(O403="",P403="",Q403="",R403="",S403="",T403="",U403=""),"",IF(AND(MONTH(E403)=9,MONTH(F403)=9),(NETWORKDAYS(E403,F403,Lister!$D$7:$D$13)-P403)*N403/NETWORKDAYS(Lister!$D$20,Lister!$E$20,Lister!$D$7:$D$13),IF(AND(MONTH(E403)=9,F403&gt;DATE(2020,9,30)),(NETWORKDAYS(E403,Lister!$E$20,Lister!$D$7:$D$13)-P403)*N403/NETWORKDAYS(Lister!$D$20,Lister!$E$20,Lister!$D$7:$D$13),IF(AND(E403&lt;DATE(2020,9,1),MONTH(F403)=9),(NETWORKDAYS(Lister!$D$20,F403,Lister!$D$7:$D$13)-P403)*N403/NETWORKDAYS(Lister!$D$20,Lister!$E$20,Lister!$D$7:$D$13),IF(AND(E403&lt;DATE(2020,9,1),F403&gt;DATE(2020,9,30)),(NETWORKDAYS(Lister!$D$20,Lister!$E$20,Lister!$D$7:$D$13)-P403)*N403/NETWORKDAYS(Lister!$D$20,Lister!$E$20,Lister!$D$7:$D$13),IF(OR(AND(E403&lt;DATE(2020,9,1),F403&lt;DATE(2020,9,1)),E403&gt;DATE(2020,9,30)),0)))))),0),"")</f>
        <v/>
      </c>
      <c r="X403" s="50" t="str">
        <f>IFERROR(MAX(IF(OR(O403="",P403="",Q403="",R403="",S403="",T403="",U403=""),"",IF(AND(MONTH(E403)=10,MONTH(F403)=10),(NETWORKDAYS(E403,F403,Lister!$D$7:$D$13)-Q403)*N403/NETWORKDAYS(Lister!$D$21,Lister!$E$21,Lister!$D$7:$D$13),IF(AND(MONTH(E403)=10,F403&gt;DATE(2020,10,31)),(NETWORKDAYS(E403,Lister!$E$21,Lister!$D$7:$D$13)-Q403)*N403/NETWORKDAYS(Lister!$D$21,Lister!$E$21,Lister!$D$7:$D$13),IF(AND(E403&lt;DATE(2020,10,1),MONTH(F403)=10),(NETWORKDAYS(Lister!$D$21,F403,Lister!$D$7:$D$13)-Q403)*N403/NETWORKDAYS(Lister!$D$21,Lister!$E$21,Lister!$D$7:$D$13),IF(AND(E403&lt;DATE(2020,31,1),F403&gt;DATE(2020,10,31)),(NETWORKDAYS(Lister!$D$21,Lister!$E$21,Lister!$D$7:$D$13)-Q403)*N403/NETWORKDAYS(Lister!$D$21,Lister!$E$21,Lister!$D$7:$D$13),IF(OR(AND(E403&lt;DATE(2020,10,1),F403&lt;DATE(2020,10,1)),E403&gt;DATE(2020,10,31)),0)))))),0),"")</f>
        <v/>
      </c>
      <c r="Y403" s="50" t="str">
        <f>IFERROR(MAX(IF(OR(O403="",P403="",Q403="",R403="",S403="",T403="",U403=""),"",IF(AND(MONTH(E403)=11,MONTH(F403)=11),(NETWORKDAYS(E403,F403,Lister!$D$7:$D$13)-R403)*N403/NETWORKDAYS(Lister!$D$22,Lister!$E$22,Lister!$D$7:$D$13),IF(AND(MONTH(E403)=11,F403&gt;DATE(2020,11,30)),(NETWORKDAYS(E403,Lister!$E$22,Lister!$D$7:$D$13)-R403)*N403/NETWORKDAYS(Lister!$D$22,Lister!$E$22,Lister!$D$7:$D$13),IF(AND(E403&lt;DATE(2020,11,1),MONTH(F403)=11),(NETWORKDAYS(Lister!$D$22,F403,Lister!$D$7:$D$13)-R403)*N403/NETWORKDAYS(Lister!$D$22,Lister!$E$22,Lister!$D$7:$D$13),IF(AND(E403&lt;DATE(2020,11,1),F403&gt;DATE(2020,11,30)),(NETWORKDAYS(Lister!$D$22,Lister!$E$22,Lister!$D$7:$D$13)-R403)*N403/NETWORKDAYS(Lister!$D$22,Lister!$E$22,Lister!$D$7:$D$13),IF(OR(AND(E403&lt;DATE(2020,11,1),F403&lt;DATE(2020,11,1)),E403&gt;DATE(2020,11,30)),0)))))),0),"")</f>
        <v/>
      </c>
      <c r="Z403" s="50" t="str">
        <f>IFERROR(MAX(IF(OR(O403="",P403="",Q403="",R403="",S403="",T403="",U403=""),"",IF(AND(MONTH(E403)=12,MONTH(F403)=12),(NETWORKDAYS(E403,F403,Lister!$D$7:$D$13)-S403)*N403/NETWORKDAYS(Lister!$D$23,Lister!$E$23,Lister!$D$7:$D$13),IF(AND(MONTH(E403)=12,F403&gt;DATE(2020,12,31)),(NETWORKDAYS(E403,Lister!$E$23,Lister!$D$7:$D$13)-S403)*N403/NETWORKDAYS(Lister!$D$23,Lister!$E$23,Lister!$D$7:$D$13),IF(AND(E403&lt;DATE(2020,12,1),MONTH(F403)=12),(NETWORKDAYS(Lister!$D$23,F403,Lister!$D$7:$D$13)-S403)*N403/NETWORKDAYS(Lister!$D$23,Lister!$E$23,Lister!$D$7:$D$13),IF(AND(E403&lt;DATE(2020,12,1),F403&gt;DATE(2020,12,31)),(NETWORKDAYS(Lister!$D$23,Lister!$E$23,Lister!$D$7:$D$13)-S403)*N403/NETWORKDAYS(Lister!$D$23,Lister!$E$23,Lister!$D$7:$D$13),IF(OR(AND(E403&lt;DATE(2020,12,1),F403&lt;DATE(2020,12,1)),E403&gt;DATE(2020,12,31)),0)))))),0),"")</f>
        <v/>
      </c>
      <c r="AA403" s="50" t="str">
        <f>IFERROR(MAX(IF(OR(O403="",P403="",Q403="",R403="",S403="",T403="",U403=""),"",IF(AND(MONTH(E403)=1,MONTH(F403)=1),(NETWORKDAYS(E403,F403,Lister!$D$7:$D$13)-T403)*N403/NETWORKDAYS(Lister!$D$24,Lister!$E$24,Lister!$D$7:$D$13),IF(AND(MONTH(E403)=1,F403&gt;DATE(2021,1,31)),(NETWORKDAYS(E403,Lister!$E$24,Lister!$D$7:$D$13)-T403)*N403/NETWORKDAYS(Lister!$D$24,Lister!$E$24,Lister!$D$7:$D$13),IF(AND(E403&lt;DATE(2021,1,1),MONTH(F403)=1),(NETWORKDAYS(Lister!$D$24,F403,Lister!$D$7:$D$13)-T403)*N403/NETWORKDAYS(Lister!$D$24,Lister!$E$24,Lister!$D$7:$D$13),IF(AND(E403&lt;DATE(2021,1,1),F403&gt;DATE(2021,1,31)),(NETWORKDAYS(Lister!$D$24,Lister!$E$24,Lister!$D$7:$D$13)-T403)*N403/NETWORKDAYS(Lister!$D$24,Lister!$E$24,Lister!$D$7:$D$13),IF(OR(AND(E403&lt;DATE(2021,1,1),F403&lt;DATE(2021,1,1)),E403&gt;DATE(2021,1,31)),0)))))),0),"")</f>
        <v/>
      </c>
      <c r="AB403" s="50" t="str">
        <f>IFERROR(MAX(IF(OR(O403="",P403="",Q403="",R403="",S403="",T403="",U403=""),"",IF(AND(MONTH(E403)=2,MONTH(F403)=2),(NETWORKDAYS(E403,F403,Lister!$D$7:$D$13)-U403)*N403/NETWORKDAYS(Lister!$D$25,Lister!$E$25,Lister!$D$7:$D$13),IF(AND(E403&lt;DATE(2021,2,1),MONTH(F403)=2),(NETWORKDAYS(Lister!$D$25,F403,Lister!$D$7:$D$13)-U403)*N403/NETWORKDAYS(Lister!$D$25,Lister!$E$25,Lister!$D$7:$D$13),IF(AND(E403&lt;DATE(2021,2,1),F403&lt;DATE(2021,2,1)),0)))),0),"")</f>
        <v/>
      </c>
      <c r="AC403" s="52" t="str">
        <f t="shared" si="28"/>
        <v/>
      </c>
    </row>
    <row r="404" spans="1:29" x14ac:dyDescent="0.35">
      <c r="A404" s="11" t="str">
        <f t="shared" si="29"/>
        <v/>
      </c>
      <c r="B404" s="33"/>
      <c r="C404" s="17"/>
      <c r="D404" s="18"/>
      <c r="E404" s="12"/>
      <c r="F404" s="12"/>
      <c r="G404" s="42" t="str">
        <f>IF(OR(E404="",F404=""),"",NETWORKDAYS(E404,F404,Lister!$D$7:$D$13))</f>
        <v/>
      </c>
      <c r="H404" s="14"/>
      <c r="I404" s="25" t="str">
        <f t="shared" si="25"/>
        <v/>
      </c>
      <c r="J404" s="47"/>
      <c r="K404" s="48"/>
      <c r="L404" s="15"/>
      <c r="M404" s="51" t="str">
        <f t="shared" si="26"/>
        <v/>
      </c>
      <c r="N404" s="49" t="str">
        <f t="shared" si="27"/>
        <v/>
      </c>
      <c r="O404" s="15"/>
      <c r="P404" s="15"/>
      <c r="Q404" s="15"/>
      <c r="R404" s="15"/>
      <c r="S404" s="15"/>
      <c r="T404" s="15"/>
      <c r="U404" s="15"/>
      <c r="V404" s="50" t="str">
        <f>IFERROR(MAX(IF(OR(O404="",P404="",Q404="",R404="",S404="",T404="",U404=""),"",IF(AND(MONTH(E404)=8,MONTH(F404)=8),(NETWORKDAYS(E404,F404,Lister!$D$7:$D$13)-O404)*N404/NETWORKDAYS(Lister!$D$19,Lister!$E$19,Lister!$D$7:$D$13),IF(AND(MONTH(E404)=8,F404&gt;DATE(2020,8,31)),(NETWORKDAYS(E404,Lister!$E$19,Lister!$D$7:$D$13)-O404)*N404/NETWORKDAYS(Lister!$D$19,Lister!$E$19,Lister!$D$7:$D$13),IF(E404&gt;DATE(2020,8,31),0)))),0),"")</f>
        <v/>
      </c>
      <c r="W404" s="50" t="str">
        <f>IFERROR(MAX(IF(OR(O404="",P404="",Q404="",R404="",S404="",T404="",U404=""),"",IF(AND(MONTH(E404)=9,MONTH(F404)=9),(NETWORKDAYS(E404,F404,Lister!$D$7:$D$13)-P404)*N404/NETWORKDAYS(Lister!$D$20,Lister!$E$20,Lister!$D$7:$D$13),IF(AND(MONTH(E404)=9,F404&gt;DATE(2020,9,30)),(NETWORKDAYS(E404,Lister!$E$20,Lister!$D$7:$D$13)-P404)*N404/NETWORKDAYS(Lister!$D$20,Lister!$E$20,Lister!$D$7:$D$13),IF(AND(E404&lt;DATE(2020,9,1),MONTH(F404)=9),(NETWORKDAYS(Lister!$D$20,F404,Lister!$D$7:$D$13)-P404)*N404/NETWORKDAYS(Lister!$D$20,Lister!$E$20,Lister!$D$7:$D$13),IF(AND(E404&lt;DATE(2020,9,1),F404&gt;DATE(2020,9,30)),(NETWORKDAYS(Lister!$D$20,Lister!$E$20,Lister!$D$7:$D$13)-P404)*N404/NETWORKDAYS(Lister!$D$20,Lister!$E$20,Lister!$D$7:$D$13),IF(OR(AND(E404&lt;DATE(2020,9,1),F404&lt;DATE(2020,9,1)),E404&gt;DATE(2020,9,30)),0)))))),0),"")</f>
        <v/>
      </c>
      <c r="X404" s="50" t="str">
        <f>IFERROR(MAX(IF(OR(O404="",P404="",Q404="",R404="",S404="",T404="",U404=""),"",IF(AND(MONTH(E404)=10,MONTH(F404)=10),(NETWORKDAYS(E404,F404,Lister!$D$7:$D$13)-Q404)*N404/NETWORKDAYS(Lister!$D$21,Lister!$E$21,Lister!$D$7:$D$13),IF(AND(MONTH(E404)=10,F404&gt;DATE(2020,10,31)),(NETWORKDAYS(E404,Lister!$E$21,Lister!$D$7:$D$13)-Q404)*N404/NETWORKDAYS(Lister!$D$21,Lister!$E$21,Lister!$D$7:$D$13),IF(AND(E404&lt;DATE(2020,10,1),MONTH(F404)=10),(NETWORKDAYS(Lister!$D$21,F404,Lister!$D$7:$D$13)-Q404)*N404/NETWORKDAYS(Lister!$D$21,Lister!$E$21,Lister!$D$7:$D$13),IF(AND(E404&lt;DATE(2020,31,1),F404&gt;DATE(2020,10,31)),(NETWORKDAYS(Lister!$D$21,Lister!$E$21,Lister!$D$7:$D$13)-Q404)*N404/NETWORKDAYS(Lister!$D$21,Lister!$E$21,Lister!$D$7:$D$13),IF(OR(AND(E404&lt;DATE(2020,10,1),F404&lt;DATE(2020,10,1)),E404&gt;DATE(2020,10,31)),0)))))),0),"")</f>
        <v/>
      </c>
      <c r="Y404" s="50" t="str">
        <f>IFERROR(MAX(IF(OR(O404="",P404="",Q404="",R404="",S404="",T404="",U404=""),"",IF(AND(MONTH(E404)=11,MONTH(F404)=11),(NETWORKDAYS(E404,F404,Lister!$D$7:$D$13)-R404)*N404/NETWORKDAYS(Lister!$D$22,Lister!$E$22,Lister!$D$7:$D$13),IF(AND(MONTH(E404)=11,F404&gt;DATE(2020,11,30)),(NETWORKDAYS(E404,Lister!$E$22,Lister!$D$7:$D$13)-R404)*N404/NETWORKDAYS(Lister!$D$22,Lister!$E$22,Lister!$D$7:$D$13),IF(AND(E404&lt;DATE(2020,11,1),MONTH(F404)=11),(NETWORKDAYS(Lister!$D$22,F404,Lister!$D$7:$D$13)-R404)*N404/NETWORKDAYS(Lister!$D$22,Lister!$E$22,Lister!$D$7:$D$13),IF(AND(E404&lt;DATE(2020,11,1),F404&gt;DATE(2020,11,30)),(NETWORKDAYS(Lister!$D$22,Lister!$E$22,Lister!$D$7:$D$13)-R404)*N404/NETWORKDAYS(Lister!$D$22,Lister!$E$22,Lister!$D$7:$D$13),IF(OR(AND(E404&lt;DATE(2020,11,1),F404&lt;DATE(2020,11,1)),E404&gt;DATE(2020,11,30)),0)))))),0),"")</f>
        <v/>
      </c>
      <c r="Z404" s="50" t="str">
        <f>IFERROR(MAX(IF(OR(O404="",P404="",Q404="",R404="",S404="",T404="",U404=""),"",IF(AND(MONTH(E404)=12,MONTH(F404)=12),(NETWORKDAYS(E404,F404,Lister!$D$7:$D$13)-S404)*N404/NETWORKDAYS(Lister!$D$23,Lister!$E$23,Lister!$D$7:$D$13),IF(AND(MONTH(E404)=12,F404&gt;DATE(2020,12,31)),(NETWORKDAYS(E404,Lister!$E$23,Lister!$D$7:$D$13)-S404)*N404/NETWORKDAYS(Lister!$D$23,Lister!$E$23,Lister!$D$7:$D$13),IF(AND(E404&lt;DATE(2020,12,1),MONTH(F404)=12),(NETWORKDAYS(Lister!$D$23,F404,Lister!$D$7:$D$13)-S404)*N404/NETWORKDAYS(Lister!$D$23,Lister!$E$23,Lister!$D$7:$D$13),IF(AND(E404&lt;DATE(2020,12,1),F404&gt;DATE(2020,12,31)),(NETWORKDAYS(Lister!$D$23,Lister!$E$23,Lister!$D$7:$D$13)-S404)*N404/NETWORKDAYS(Lister!$D$23,Lister!$E$23,Lister!$D$7:$D$13),IF(OR(AND(E404&lt;DATE(2020,12,1),F404&lt;DATE(2020,12,1)),E404&gt;DATE(2020,12,31)),0)))))),0),"")</f>
        <v/>
      </c>
      <c r="AA404" s="50" t="str">
        <f>IFERROR(MAX(IF(OR(O404="",P404="",Q404="",R404="",S404="",T404="",U404=""),"",IF(AND(MONTH(E404)=1,MONTH(F404)=1),(NETWORKDAYS(E404,F404,Lister!$D$7:$D$13)-T404)*N404/NETWORKDAYS(Lister!$D$24,Lister!$E$24,Lister!$D$7:$D$13),IF(AND(MONTH(E404)=1,F404&gt;DATE(2021,1,31)),(NETWORKDAYS(E404,Lister!$E$24,Lister!$D$7:$D$13)-T404)*N404/NETWORKDAYS(Lister!$D$24,Lister!$E$24,Lister!$D$7:$D$13),IF(AND(E404&lt;DATE(2021,1,1),MONTH(F404)=1),(NETWORKDAYS(Lister!$D$24,F404,Lister!$D$7:$D$13)-T404)*N404/NETWORKDAYS(Lister!$D$24,Lister!$E$24,Lister!$D$7:$D$13),IF(AND(E404&lt;DATE(2021,1,1),F404&gt;DATE(2021,1,31)),(NETWORKDAYS(Lister!$D$24,Lister!$E$24,Lister!$D$7:$D$13)-T404)*N404/NETWORKDAYS(Lister!$D$24,Lister!$E$24,Lister!$D$7:$D$13),IF(OR(AND(E404&lt;DATE(2021,1,1),F404&lt;DATE(2021,1,1)),E404&gt;DATE(2021,1,31)),0)))))),0),"")</f>
        <v/>
      </c>
      <c r="AB404" s="50" t="str">
        <f>IFERROR(MAX(IF(OR(O404="",P404="",Q404="",R404="",S404="",T404="",U404=""),"",IF(AND(MONTH(E404)=2,MONTH(F404)=2),(NETWORKDAYS(E404,F404,Lister!$D$7:$D$13)-U404)*N404/NETWORKDAYS(Lister!$D$25,Lister!$E$25,Lister!$D$7:$D$13),IF(AND(E404&lt;DATE(2021,2,1),MONTH(F404)=2),(NETWORKDAYS(Lister!$D$25,F404,Lister!$D$7:$D$13)-U404)*N404/NETWORKDAYS(Lister!$D$25,Lister!$E$25,Lister!$D$7:$D$13),IF(AND(E404&lt;DATE(2021,2,1),F404&lt;DATE(2021,2,1)),0)))),0),"")</f>
        <v/>
      </c>
      <c r="AC404" s="52" t="str">
        <f t="shared" si="28"/>
        <v/>
      </c>
    </row>
    <row r="405" spans="1:29" x14ac:dyDescent="0.35">
      <c r="A405" s="11" t="str">
        <f t="shared" si="29"/>
        <v/>
      </c>
      <c r="B405" s="33"/>
      <c r="C405" s="17"/>
      <c r="D405" s="18"/>
      <c r="E405" s="12"/>
      <c r="F405" s="12"/>
      <c r="G405" s="42" t="str">
        <f>IF(OR(E405="",F405=""),"",NETWORKDAYS(E405,F405,Lister!$D$7:$D$13))</f>
        <v/>
      </c>
      <c r="H405" s="14"/>
      <c r="I405" s="25" t="str">
        <f t="shared" si="25"/>
        <v/>
      </c>
      <c r="J405" s="47"/>
      <c r="K405" s="48"/>
      <c r="L405" s="15"/>
      <c r="M405" s="51" t="str">
        <f t="shared" si="26"/>
        <v/>
      </c>
      <c r="N405" s="49" t="str">
        <f t="shared" si="27"/>
        <v/>
      </c>
      <c r="O405" s="15"/>
      <c r="P405" s="15"/>
      <c r="Q405" s="15"/>
      <c r="R405" s="15"/>
      <c r="S405" s="15"/>
      <c r="T405" s="15"/>
      <c r="U405" s="15"/>
      <c r="V405" s="50" t="str">
        <f>IFERROR(MAX(IF(OR(O405="",P405="",Q405="",R405="",S405="",T405="",U405=""),"",IF(AND(MONTH(E405)=8,MONTH(F405)=8),(NETWORKDAYS(E405,F405,Lister!$D$7:$D$13)-O405)*N405/NETWORKDAYS(Lister!$D$19,Lister!$E$19,Lister!$D$7:$D$13),IF(AND(MONTH(E405)=8,F405&gt;DATE(2020,8,31)),(NETWORKDAYS(E405,Lister!$E$19,Lister!$D$7:$D$13)-O405)*N405/NETWORKDAYS(Lister!$D$19,Lister!$E$19,Lister!$D$7:$D$13),IF(E405&gt;DATE(2020,8,31),0)))),0),"")</f>
        <v/>
      </c>
      <c r="W405" s="50" t="str">
        <f>IFERROR(MAX(IF(OR(O405="",P405="",Q405="",R405="",S405="",T405="",U405=""),"",IF(AND(MONTH(E405)=9,MONTH(F405)=9),(NETWORKDAYS(E405,F405,Lister!$D$7:$D$13)-P405)*N405/NETWORKDAYS(Lister!$D$20,Lister!$E$20,Lister!$D$7:$D$13),IF(AND(MONTH(E405)=9,F405&gt;DATE(2020,9,30)),(NETWORKDAYS(E405,Lister!$E$20,Lister!$D$7:$D$13)-P405)*N405/NETWORKDAYS(Lister!$D$20,Lister!$E$20,Lister!$D$7:$D$13),IF(AND(E405&lt;DATE(2020,9,1),MONTH(F405)=9),(NETWORKDAYS(Lister!$D$20,F405,Lister!$D$7:$D$13)-P405)*N405/NETWORKDAYS(Lister!$D$20,Lister!$E$20,Lister!$D$7:$D$13),IF(AND(E405&lt;DATE(2020,9,1),F405&gt;DATE(2020,9,30)),(NETWORKDAYS(Lister!$D$20,Lister!$E$20,Lister!$D$7:$D$13)-P405)*N405/NETWORKDAYS(Lister!$D$20,Lister!$E$20,Lister!$D$7:$D$13),IF(OR(AND(E405&lt;DATE(2020,9,1),F405&lt;DATE(2020,9,1)),E405&gt;DATE(2020,9,30)),0)))))),0),"")</f>
        <v/>
      </c>
      <c r="X405" s="50" t="str">
        <f>IFERROR(MAX(IF(OR(O405="",P405="",Q405="",R405="",S405="",T405="",U405=""),"",IF(AND(MONTH(E405)=10,MONTH(F405)=10),(NETWORKDAYS(E405,F405,Lister!$D$7:$D$13)-Q405)*N405/NETWORKDAYS(Lister!$D$21,Lister!$E$21,Lister!$D$7:$D$13),IF(AND(MONTH(E405)=10,F405&gt;DATE(2020,10,31)),(NETWORKDAYS(E405,Lister!$E$21,Lister!$D$7:$D$13)-Q405)*N405/NETWORKDAYS(Lister!$D$21,Lister!$E$21,Lister!$D$7:$D$13),IF(AND(E405&lt;DATE(2020,10,1),MONTH(F405)=10),(NETWORKDAYS(Lister!$D$21,F405,Lister!$D$7:$D$13)-Q405)*N405/NETWORKDAYS(Lister!$D$21,Lister!$E$21,Lister!$D$7:$D$13),IF(AND(E405&lt;DATE(2020,31,1),F405&gt;DATE(2020,10,31)),(NETWORKDAYS(Lister!$D$21,Lister!$E$21,Lister!$D$7:$D$13)-Q405)*N405/NETWORKDAYS(Lister!$D$21,Lister!$E$21,Lister!$D$7:$D$13),IF(OR(AND(E405&lt;DATE(2020,10,1),F405&lt;DATE(2020,10,1)),E405&gt;DATE(2020,10,31)),0)))))),0),"")</f>
        <v/>
      </c>
      <c r="Y405" s="50" t="str">
        <f>IFERROR(MAX(IF(OR(O405="",P405="",Q405="",R405="",S405="",T405="",U405=""),"",IF(AND(MONTH(E405)=11,MONTH(F405)=11),(NETWORKDAYS(E405,F405,Lister!$D$7:$D$13)-R405)*N405/NETWORKDAYS(Lister!$D$22,Lister!$E$22,Lister!$D$7:$D$13),IF(AND(MONTH(E405)=11,F405&gt;DATE(2020,11,30)),(NETWORKDAYS(E405,Lister!$E$22,Lister!$D$7:$D$13)-R405)*N405/NETWORKDAYS(Lister!$D$22,Lister!$E$22,Lister!$D$7:$D$13),IF(AND(E405&lt;DATE(2020,11,1),MONTH(F405)=11),(NETWORKDAYS(Lister!$D$22,F405,Lister!$D$7:$D$13)-R405)*N405/NETWORKDAYS(Lister!$D$22,Lister!$E$22,Lister!$D$7:$D$13),IF(AND(E405&lt;DATE(2020,11,1),F405&gt;DATE(2020,11,30)),(NETWORKDAYS(Lister!$D$22,Lister!$E$22,Lister!$D$7:$D$13)-R405)*N405/NETWORKDAYS(Lister!$D$22,Lister!$E$22,Lister!$D$7:$D$13),IF(OR(AND(E405&lt;DATE(2020,11,1),F405&lt;DATE(2020,11,1)),E405&gt;DATE(2020,11,30)),0)))))),0),"")</f>
        <v/>
      </c>
      <c r="Z405" s="50" t="str">
        <f>IFERROR(MAX(IF(OR(O405="",P405="",Q405="",R405="",S405="",T405="",U405=""),"",IF(AND(MONTH(E405)=12,MONTH(F405)=12),(NETWORKDAYS(E405,F405,Lister!$D$7:$D$13)-S405)*N405/NETWORKDAYS(Lister!$D$23,Lister!$E$23,Lister!$D$7:$D$13),IF(AND(MONTH(E405)=12,F405&gt;DATE(2020,12,31)),(NETWORKDAYS(E405,Lister!$E$23,Lister!$D$7:$D$13)-S405)*N405/NETWORKDAYS(Lister!$D$23,Lister!$E$23,Lister!$D$7:$D$13),IF(AND(E405&lt;DATE(2020,12,1),MONTH(F405)=12),(NETWORKDAYS(Lister!$D$23,F405,Lister!$D$7:$D$13)-S405)*N405/NETWORKDAYS(Lister!$D$23,Lister!$E$23,Lister!$D$7:$D$13),IF(AND(E405&lt;DATE(2020,12,1),F405&gt;DATE(2020,12,31)),(NETWORKDAYS(Lister!$D$23,Lister!$E$23,Lister!$D$7:$D$13)-S405)*N405/NETWORKDAYS(Lister!$D$23,Lister!$E$23,Lister!$D$7:$D$13),IF(OR(AND(E405&lt;DATE(2020,12,1),F405&lt;DATE(2020,12,1)),E405&gt;DATE(2020,12,31)),0)))))),0),"")</f>
        <v/>
      </c>
      <c r="AA405" s="50" t="str">
        <f>IFERROR(MAX(IF(OR(O405="",P405="",Q405="",R405="",S405="",T405="",U405=""),"",IF(AND(MONTH(E405)=1,MONTH(F405)=1),(NETWORKDAYS(E405,F405,Lister!$D$7:$D$13)-T405)*N405/NETWORKDAYS(Lister!$D$24,Lister!$E$24,Lister!$D$7:$D$13),IF(AND(MONTH(E405)=1,F405&gt;DATE(2021,1,31)),(NETWORKDAYS(E405,Lister!$E$24,Lister!$D$7:$D$13)-T405)*N405/NETWORKDAYS(Lister!$D$24,Lister!$E$24,Lister!$D$7:$D$13),IF(AND(E405&lt;DATE(2021,1,1),MONTH(F405)=1),(NETWORKDAYS(Lister!$D$24,F405,Lister!$D$7:$D$13)-T405)*N405/NETWORKDAYS(Lister!$D$24,Lister!$E$24,Lister!$D$7:$D$13),IF(AND(E405&lt;DATE(2021,1,1),F405&gt;DATE(2021,1,31)),(NETWORKDAYS(Lister!$D$24,Lister!$E$24,Lister!$D$7:$D$13)-T405)*N405/NETWORKDAYS(Lister!$D$24,Lister!$E$24,Lister!$D$7:$D$13),IF(OR(AND(E405&lt;DATE(2021,1,1),F405&lt;DATE(2021,1,1)),E405&gt;DATE(2021,1,31)),0)))))),0),"")</f>
        <v/>
      </c>
      <c r="AB405" s="50" t="str">
        <f>IFERROR(MAX(IF(OR(O405="",P405="",Q405="",R405="",S405="",T405="",U405=""),"",IF(AND(MONTH(E405)=2,MONTH(F405)=2),(NETWORKDAYS(E405,F405,Lister!$D$7:$D$13)-U405)*N405/NETWORKDAYS(Lister!$D$25,Lister!$E$25,Lister!$D$7:$D$13),IF(AND(E405&lt;DATE(2021,2,1),MONTH(F405)=2),(NETWORKDAYS(Lister!$D$25,F405,Lister!$D$7:$D$13)-U405)*N405/NETWORKDAYS(Lister!$D$25,Lister!$E$25,Lister!$D$7:$D$13),IF(AND(E405&lt;DATE(2021,2,1),F405&lt;DATE(2021,2,1)),0)))),0),"")</f>
        <v/>
      </c>
      <c r="AC405" s="52" t="str">
        <f t="shared" si="28"/>
        <v/>
      </c>
    </row>
    <row r="406" spans="1:29" x14ac:dyDescent="0.35">
      <c r="A406" s="11" t="str">
        <f t="shared" si="29"/>
        <v/>
      </c>
      <c r="B406" s="33"/>
      <c r="C406" s="17"/>
      <c r="D406" s="18"/>
      <c r="E406" s="12"/>
      <c r="F406" s="12"/>
      <c r="G406" s="42" t="str">
        <f>IF(OR(E406="",F406=""),"",NETWORKDAYS(E406,F406,Lister!$D$7:$D$13))</f>
        <v/>
      </c>
      <c r="H406" s="14"/>
      <c r="I406" s="25" t="str">
        <f t="shared" ref="I406:I469" si="30">IF(H406="","",IF(H406="Funktionær",0.75,IF(H406="Ikke-funktionær",0.9,IF(H406="Elev/lærling",0.9))))</f>
        <v/>
      </c>
      <c r="J406" s="47"/>
      <c r="K406" s="48"/>
      <c r="L406" s="15"/>
      <c r="M406" s="51" t="str">
        <f t="shared" ref="M406:M469" si="31">IF(B406="","",IF(J406*I406&gt;30000*IF(L406&gt;37,37,L406)/37,30000*IF(L406&gt;37,37,L406)/37,J406*I406))</f>
        <v/>
      </c>
      <c r="N406" s="49" t="str">
        <f t="shared" ref="N406:N469" si="32">IF(M406="","",IF(M406&lt;=J406-K406,M406,J406-K406))</f>
        <v/>
      </c>
      <c r="O406" s="15"/>
      <c r="P406" s="15"/>
      <c r="Q406" s="15"/>
      <c r="R406" s="15"/>
      <c r="S406" s="15"/>
      <c r="T406" s="15"/>
      <c r="U406" s="15"/>
      <c r="V406" s="50" t="str">
        <f>IFERROR(MAX(IF(OR(O406="",P406="",Q406="",R406="",S406="",T406="",U406=""),"",IF(AND(MONTH(E406)=8,MONTH(F406)=8),(NETWORKDAYS(E406,F406,Lister!$D$7:$D$13)-O406)*N406/NETWORKDAYS(Lister!$D$19,Lister!$E$19,Lister!$D$7:$D$13),IF(AND(MONTH(E406)=8,F406&gt;DATE(2020,8,31)),(NETWORKDAYS(E406,Lister!$E$19,Lister!$D$7:$D$13)-O406)*N406/NETWORKDAYS(Lister!$D$19,Lister!$E$19,Lister!$D$7:$D$13),IF(E406&gt;DATE(2020,8,31),0)))),0),"")</f>
        <v/>
      </c>
      <c r="W406" s="50" t="str">
        <f>IFERROR(MAX(IF(OR(O406="",P406="",Q406="",R406="",S406="",T406="",U406=""),"",IF(AND(MONTH(E406)=9,MONTH(F406)=9),(NETWORKDAYS(E406,F406,Lister!$D$7:$D$13)-P406)*N406/NETWORKDAYS(Lister!$D$20,Lister!$E$20,Lister!$D$7:$D$13),IF(AND(MONTH(E406)=9,F406&gt;DATE(2020,9,30)),(NETWORKDAYS(E406,Lister!$E$20,Lister!$D$7:$D$13)-P406)*N406/NETWORKDAYS(Lister!$D$20,Lister!$E$20,Lister!$D$7:$D$13),IF(AND(E406&lt;DATE(2020,9,1),MONTH(F406)=9),(NETWORKDAYS(Lister!$D$20,F406,Lister!$D$7:$D$13)-P406)*N406/NETWORKDAYS(Lister!$D$20,Lister!$E$20,Lister!$D$7:$D$13),IF(AND(E406&lt;DATE(2020,9,1),F406&gt;DATE(2020,9,30)),(NETWORKDAYS(Lister!$D$20,Lister!$E$20,Lister!$D$7:$D$13)-P406)*N406/NETWORKDAYS(Lister!$D$20,Lister!$E$20,Lister!$D$7:$D$13),IF(OR(AND(E406&lt;DATE(2020,9,1),F406&lt;DATE(2020,9,1)),E406&gt;DATE(2020,9,30)),0)))))),0),"")</f>
        <v/>
      </c>
      <c r="X406" s="50" t="str">
        <f>IFERROR(MAX(IF(OR(O406="",P406="",Q406="",R406="",S406="",T406="",U406=""),"",IF(AND(MONTH(E406)=10,MONTH(F406)=10),(NETWORKDAYS(E406,F406,Lister!$D$7:$D$13)-Q406)*N406/NETWORKDAYS(Lister!$D$21,Lister!$E$21,Lister!$D$7:$D$13),IF(AND(MONTH(E406)=10,F406&gt;DATE(2020,10,31)),(NETWORKDAYS(E406,Lister!$E$21,Lister!$D$7:$D$13)-Q406)*N406/NETWORKDAYS(Lister!$D$21,Lister!$E$21,Lister!$D$7:$D$13),IF(AND(E406&lt;DATE(2020,10,1),MONTH(F406)=10),(NETWORKDAYS(Lister!$D$21,F406,Lister!$D$7:$D$13)-Q406)*N406/NETWORKDAYS(Lister!$D$21,Lister!$E$21,Lister!$D$7:$D$13),IF(AND(E406&lt;DATE(2020,31,1),F406&gt;DATE(2020,10,31)),(NETWORKDAYS(Lister!$D$21,Lister!$E$21,Lister!$D$7:$D$13)-Q406)*N406/NETWORKDAYS(Lister!$D$21,Lister!$E$21,Lister!$D$7:$D$13),IF(OR(AND(E406&lt;DATE(2020,10,1),F406&lt;DATE(2020,10,1)),E406&gt;DATE(2020,10,31)),0)))))),0),"")</f>
        <v/>
      </c>
      <c r="Y406" s="50" t="str">
        <f>IFERROR(MAX(IF(OR(O406="",P406="",Q406="",R406="",S406="",T406="",U406=""),"",IF(AND(MONTH(E406)=11,MONTH(F406)=11),(NETWORKDAYS(E406,F406,Lister!$D$7:$D$13)-R406)*N406/NETWORKDAYS(Lister!$D$22,Lister!$E$22,Lister!$D$7:$D$13),IF(AND(MONTH(E406)=11,F406&gt;DATE(2020,11,30)),(NETWORKDAYS(E406,Lister!$E$22,Lister!$D$7:$D$13)-R406)*N406/NETWORKDAYS(Lister!$D$22,Lister!$E$22,Lister!$D$7:$D$13),IF(AND(E406&lt;DATE(2020,11,1),MONTH(F406)=11),(NETWORKDAYS(Lister!$D$22,F406,Lister!$D$7:$D$13)-R406)*N406/NETWORKDAYS(Lister!$D$22,Lister!$E$22,Lister!$D$7:$D$13),IF(AND(E406&lt;DATE(2020,11,1),F406&gt;DATE(2020,11,30)),(NETWORKDAYS(Lister!$D$22,Lister!$E$22,Lister!$D$7:$D$13)-R406)*N406/NETWORKDAYS(Lister!$D$22,Lister!$E$22,Lister!$D$7:$D$13),IF(OR(AND(E406&lt;DATE(2020,11,1),F406&lt;DATE(2020,11,1)),E406&gt;DATE(2020,11,30)),0)))))),0),"")</f>
        <v/>
      </c>
      <c r="Z406" s="50" t="str">
        <f>IFERROR(MAX(IF(OR(O406="",P406="",Q406="",R406="",S406="",T406="",U406=""),"",IF(AND(MONTH(E406)=12,MONTH(F406)=12),(NETWORKDAYS(E406,F406,Lister!$D$7:$D$13)-S406)*N406/NETWORKDAYS(Lister!$D$23,Lister!$E$23,Lister!$D$7:$D$13),IF(AND(MONTH(E406)=12,F406&gt;DATE(2020,12,31)),(NETWORKDAYS(E406,Lister!$E$23,Lister!$D$7:$D$13)-S406)*N406/NETWORKDAYS(Lister!$D$23,Lister!$E$23,Lister!$D$7:$D$13),IF(AND(E406&lt;DATE(2020,12,1),MONTH(F406)=12),(NETWORKDAYS(Lister!$D$23,F406,Lister!$D$7:$D$13)-S406)*N406/NETWORKDAYS(Lister!$D$23,Lister!$E$23,Lister!$D$7:$D$13),IF(AND(E406&lt;DATE(2020,12,1),F406&gt;DATE(2020,12,31)),(NETWORKDAYS(Lister!$D$23,Lister!$E$23,Lister!$D$7:$D$13)-S406)*N406/NETWORKDAYS(Lister!$D$23,Lister!$E$23,Lister!$D$7:$D$13),IF(OR(AND(E406&lt;DATE(2020,12,1),F406&lt;DATE(2020,12,1)),E406&gt;DATE(2020,12,31)),0)))))),0),"")</f>
        <v/>
      </c>
      <c r="AA406" s="50" t="str">
        <f>IFERROR(MAX(IF(OR(O406="",P406="",Q406="",R406="",S406="",T406="",U406=""),"",IF(AND(MONTH(E406)=1,MONTH(F406)=1),(NETWORKDAYS(E406,F406,Lister!$D$7:$D$13)-T406)*N406/NETWORKDAYS(Lister!$D$24,Lister!$E$24,Lister!$D$7:$D$13),IF(AND(MONTH(E406)=1,F406&gt;DATE(2021,1,31)),(NETWORKDAYS(E406,Lister!$E$24,Lister!$D$7:$D$13)-T406)*N406/NETWORKDAYS(Lister!$D$24,Lister!$E$24,Lister!$D$7:$D$13),IF(AND(E406&lt;DATE(2021,1,1),MONTH(F406)=1),(NETWORKDAYS(Lister!$D$24,F406,Lister!$D$7:$D$13)-T406)*N406/NETWORKDAYS(Lister!$D$24,Lister!$E$24,Lister!$D$7:$D$13),IF(AND(E406&lt;DATE(2021,1,1),F406&gt;DATE(2021,1,31)),(NETWORKDAYS(Lister!$D$24,Lister!$E$24,Lister!$D$7:$D$13)-T406)*N406/NETWORKDAYS(Lister!$D$24,Lister!$E$24,Lister!$D$7:$D$13),IF(OR(AND(E406&lt;DATE(2021,1,1),F406&lt;DATE(2021,1,1)),E406&gt;DATE(2021,1,31)),0)))))),0),"")</f>
        <v/>
      </c>
      <c r="AB406" s="50" t="str">
        <f>IFERROR(MAX(IF(OR(O406="",P406="",Q406="",R406="",S406="",T406="",U406=""),"",IF(AND(MONTH(E406)=2,MONTH(F406)=2),(NETWORKDAYS(E406,F406,Lister!$D$7:$D$13)-U406)*N406/NETWORKDAYS(Lister!$D$25,Lister!$E$25,Lister!$D$7:$D$13),IF(AND(E406&lt;DATE(2021,2,1),MONTH(F406)=2),(NETWORKDAYS(Lister!$D$25,F406,Lister!$D$7:$D$13)-U406)*N406/NETWORKDAYS(Lister!$D$25,Lister!$E$25,Lister!$D$7:$D$13),IF(AND(E406&lt;DATE(2021,2,1),F406&lt;DATE(2021,2,1)),0)))),0),"")</f>
        <v/>
      </c>
      <c r="AC406" s="52" t="str">
        <f t="shared" ref="AC406:AC469" si="33">IF(AND(ISNUMBER(V406),ISNUMBER(W406),ISNUMBER(X406),ISNUMBER(Y406),ISNUMBER(Z406),ISNUMBER(AA406),ISNUMBER(AB406)),IF(AND(SUM(V406:AB406)&gt;150000,E406=DATE(2020,8,30),F406=DATE(2021,2,28)),150000,SUM(V406:AB406)),"")</f>
        <v/>
      </c>
    </row>
    <row r="407" spans="1:29" x14ac:dyDescent="0.35">
      <c r="A407" s="11" t="str">
        <f t="shared" ref="A407:A470" si="34">IF(B407="","",A406+1)</f>
        <v/>
      </c>
      <c r="B407" s="33"/>
      <c r="C407" s="17"/>
      <c r="D407" s="18"/>
      <c r="E407" s="12"/>
      <c r="F407" s="12"/>
      <c r="G407" s="42" t="str">
        <f>IF(OR(E407="",F407=""),"",NETWORKDAYS(E407,F407,Lister!$D$7:$D$13))</f>
        <v/>
      </c>
      <c r="H407" s="14"/>
      <c r="I407" s="25" t="str">
        <f t="shared" si="30"/>
        <v/>
      </c>
      <c r="J407" s="47"/>
      <c r="K407" s="48"/>
      <c r="L407" s="15"/>
      <c r="M407" s="51" t="str">
        <f t="shared" si="31"/>
        <v/>
      </c>
      <c r="N407" s="49" t="str">
        <f t="shared" si="32"/>
        <v/>
      </c>
      <c r="O407" s="15"/>
      <c r="P407" s="15"/>
      <c r="Q407" s="15"/>
      <c r="R407" s="15"/>
      <c r="S407" s="15"/>
      <c r="T407" s="15"/>
      <c r="U407" s="15"/>
      <c r="V407" s="50" t="str">
        <f>IFERROR(MAX(IF(OR(O407="",P407="",Q407="",R407="",S407="",T407="",U407=""),"",IF(AND(MONTH(E407)=8,MONTH(F407)=8),(NETWORKDAYS(E407,F407,Lister!$D$7:$D$13)-O407)*N407/NETWORKDAYS(Lister!$D$19,Lister!$E$19,Lister!$D$7:$D$13),IF(AND(MONTH(E407)=8,F407&gt;DATE(2020,8,31)),(NETWORKDAYS(E407,Lister!$E$19,Lister!$D$7:$D$13)-O407)*N407/NETWORKDAYS(Lister!$D$19,Lister!$E$19,Lister!$D$7:$D$13),IF(E407&gt;DATE(2020,8,31),0)))),0),"")</f>
        <v/>
      </c>
      <c r="W407" s="50" t="str">
        <f>IFERROR(MAX(IF(OR(O407="",P407="",Q407="",R407="",S407="",T407="",U407=""),"",IF(AND(MONTH(E407)=9,MONTH(F407)=9),(NETWORKDAYS(E407,F407,Lister!$D$7:$D$13)-P407)*N407/NETWORKDAYS(Lister!$D$20,Lister!$E$20,Lister!$D$7:$D$13),IF(AND(MONTH(E407)=9,F407&gt;DATE(2020,9,30)),(NETWORKDAYS(E407,Lister!$E$20,Lister!$D$7:$D$13)-P407)*N407/NETWORKDAYS(Lister!$D$20,Lister!$E$20,Lister!$D$7:$D$13),IF(AND(E407&lt;DATE(2020,9,1),MONTH(F407)=9),(NETWORKDAYS(Lister!$D$20,F407,Lister!$D$7:$D$13)-P407)*N407/NETWORKDAYS(Lister!$D$20,Lister!$E$20,Lister!$D$7:$D$13),IF(AND(E407&lt;DATE(2020,9,1),F407&gt;DATE(2020,9,30)),(NETWORKDAYS(Lister!$D$20,Lister!$E$20,Lister!$D$7:$D$13)-P407)*N407/NETWORKDAYS(Lister!$D$20,Lister!$E$20,Lister!$D$7:$D$13),IF(OR(AND(E407&lt;DATE(2020,9,1),F407&lt;DATE(2020,9,1)),E407&gt;DATE(2020,9,30)),0)))))),0),"")</f>
        <v/>
      </c>
      <c r="X407" s="50" t="str">
        <f>IFERROR(MAX(IF(OR(O407="",P407="",Q407="",R407="",S407="",T407="",U407=""),"",IF(AND(MONTH(E407)=10,MONTH(F407)=10),(NETWORKDAYS(E407,F407,Lister!$D$7:$D$13)-Q407)*N407/NETWORKDAYS(Lister!$D$21,Lister!$E$21,Lister!$D$7:$D$13),IF(AND(MONTH(E407)=10,F407&gt;DATE(2020,10,31)),(NETWORKDAYS(E407,Lister!$E$21,Lister!$D$7:$D$13)-Q407)*N407/NETWORKDAYS(Lister!$D$21,Lister!$E$21,Lister!$D$7:$D$13),IF(AND(E407&lt;DATE(2020,10,1),MONTH(F407)=10),(NETWORKDAYS(Lister!$D$21,F407,Lister!$D$7:$D$13)-Q407)*N407/NETWORKDAYS(Lister!$D$21,Lister!$E$21,Lister!$D$7:$D$13),IF(AND(E407&lt;DATE(2020,31,1),F407&gt;DATE(2020,10,31)),(NETWORKDAYS(Lister!$D$21,Lister!$E$21,Lister!$D$7:$D$13)-Q407)*N407/NETWORKDAYS(Lister!$D$21,Lister!$E$21,Lister!$D$7:$D$13),IF(OR(AND(E407&lt;DATE(2020,10,1),F407&lt;DATE(2020,10,1)),E407&gt;DATE(2020,10,31)),0)))))),0),"")</f>
        <v/>
      </c>
      <c r="Y407" s="50" t="str">
        <f>IFERROR(MAX(IF(OR(O407="",P407="",Q407="",R407="",S407="",T407="",U407=""),"",IF(AND(MONTH(E407)=11,MONTH(F407)=11),(NETWORKDAYS(E407,F407,Lister!$D$7:$D$13)-R407)*N407/NETWORKDAYS(Lister!$D$22,Lister!$E$22,Lister!$D$7:$D$13),IF(AND(MONTH(E407)=11,F407&gt;DATE(2020,11,30)),(NETWORKDAYS(E407,Lister!$E$22,Lister!$D$7:$D$13)-R407)*N407/NETWORKDAYS(Lister!$D$22,Lister!$E$22,Lister!$D$7:$D$13),IF(AND(E407&lt;DATE(2020,11,1),MONTH(F407)=11),(NETWORKDAYS(Lister!$D$22,F407,Lister!$D$7:$D$13)-R407)*N407/NETWORKDAYS(Lister!$D$22,Lister!$E$22,Lister!$D$7:$D$13),IF(AND(E407&lt;DATE(2020,11,1),F407&gt;DATE(2020,11,30)),(NETWORKDAYS(Lister!$D$22,Lister!$E$22,Lister!$D$7:$D$13)-R407)*N407/NETWORKDAYS(Lister!$D$22,Lister!$E$22,Lister!$D$7:$D$13),IF(OR(AND(E407&lt;DATE(2020,11,1),F407&lt;DATE(2020,11,1)),E407&gt;DATE(2020,11,30)),0)))))),0),"")</f>
        <v/>
      </c>
      <c r="Z407" s="50" t="str">
        <f>IFERROR(MAX(IF(OR(O407="",P407="",Q407="",R407="",S407="",T407="",U407=""),"",IF(AND(MONTH(E407)=12,MONTH(F407)=12),(NETWORKDAYS(E407,F407,Lister!$D$7:$D$13)-S407)*N407/NETWORKDAYS(Lister!$D$23,Lister!$E$23,Lister!$D$7:$D$13),IF(AND(MONTH(E407)=12,F407&gt;DATE(2020,12,31)),(NETWORKDAYS(E407,Lister!$E$23,Lister!$D$7:$D$13)-S407)*N407/NETWORKDAYS(Lister!$D$23,Lister!$E$23,Lister!$D$7:$D$13),IF(AND(E407&lt;DATE(2020,12,1),MONTH(F407)=12),(NETWORKDAYS(Lister!$D$23,F407,Lister!$D$7:$D$13)-S407)*N407/NETWORKDAYS(Lister!$D$23,Lister!$E$23,Lister!$D$7:$D$13),IF(AND(E407&lt;DATE(2020,12,1),F407&gt;DATE(2020,12,31)),(NETWORKDAYS(Lister!$D$23,Lister!$E$23,Lister!$D$7:$D$13)-S407)*N407/NETWORKDAYS(Lister!$D$23,Lister!$E$23,Lister!$D$7:$D$13),IF(OR(AND(E407&lt;DATE(2020,12,1),F407&lt;DATE(2020,12,1)),E407&gt;DATE(2020,12,31)),0)))))),0),"")</f>
        <v/>
      </c>
      <c r="AA407" s="50" t="str">
        <f>IFERROR(MAX(IF(OR(O407="",P407="",Q407="",R407="",S407="",T407="",U407=""),"",IF(AND(MONTH(E407)=1,MONTH(F407)=1),(NETWORKDAYS(E407,F407,Lister!$D$7:$D$13)-T407)*N407/NETWORKDAYS(Lister!$D$24,Lister!$E$24,Lister!$D$7:$D$13),IF(AND(MONTH(E407)=1,F407&gt;DATE(2021,1,31)),(NETWORKDAYS(E407,Lister!$E$24,Lister!$D$7:$D$13)-T407)*N407/NETWORKDAYS(Lister!$D$24,Lister!$E$24,Lister!$D$7:$D$13),IF(AND(E407&lt;DATE(2021,1,1),MONTH(F407)=1),(NETWORKDAYS(Lister!$D$24,F407,Lister!$D$7:$D$13)-T407)*N407/NETWORKDAYS(Lister!$D$24,Lister!$E$24,Lister!$D$7:$D$13),IF(AND(E407&lt;DATE(2021,1,1),F407&gt;DATE(2021,1,31)),(NETWORKDAYS(Lister!$D$24,Lister!$E$24,Lister!$D$7:$D$13)-T407)*N407/NETWORKDAYS(Lister!$D$24,Lister!$E$24,Lister!$D$7:$D$13),IF(OR(AND(E407&lt;DATE(2021,1,1),F407&lt;DATE(2021,1,1)),E407&gt;DATE(2021,1,31)),0)))))),0),"")</f>
        <v/>
      </c>
      <c r="AB407" s="50" t="str">
        <f>IFERROR(MAX(IF(OR(O407="",P407="",Q407="",R407="",S407="",T407="",U407=""),"",IF(AND(MONTH(E407)=2,MONTH(F407)=2),(NETWORKDAYS(E407,F407,Lister!$D$7:$D$13)-U407)*N407/NETWORKDAYS(Lister!$D$25,Lister!$E$25,Lister!$D$7:$D$13),IF(AND(E407&lt;DATE(2021,2,1),MONTH(F407)=2),(NETWORKDAYS(Lister!$D$25,F407,Lister!$D$7:$D$13)-U407)*N407/NETWORKDAYS(Lister!$D$25,Lister!$E$25,Lister!$D$7:$D$13),IF(AND(E407&lt;DATE(2021,2,1),F407&lt;DATE(2021,2,1)),0)))),0),"")</f>
        <v/>
      </c>
      <c r="AC407" s="52" t="str">
        <f t="shared" si="33"/>
        <v/>
      </c>
    </row>
    <row r="408" spans="1:29" x14ac:dyDescent="0.35">
      <c r="A408" s="11" t="str">
        <f t="shared" si="34"/>
        <v/>
      </c>
      <c r="B408" s="33"/>
      <c r="C408" s="17"/>
      <c r="D408" s="18"/>
      <c r="E408" s="12"/>
      <c r="F408" s="12"/>
      <c r="G408" s="42" t="str">
        <f>IF(OR(E408="",F408=""),"",NETWORKDAYS(E408,F408,Lister!$D$7:$D$13))</f>
        <v/>
      </c>
      <c r="H408" s="14"/>
      <c r="I408" s="25" t="str">
        <f t="shared" si="30"/>
        <v/>
      </c>
      <c r="J408" s="47"/>
      <c r="K408" s="48"/>
      <c r="L408" s="15"/>
      <c r="M408" s="51" t="str">
        <f t="shared" si="31"/>
        <v/>
      </c>
      <c r="N408" s="49" t="str">
        <f t="shared" si="32"/>
        <v/>
      </c>
      <c r="O408" s="15"/>
      <c r="P408" s="15"/>
      <c r="Q408" s="15"/>
      <c r="R408" s="15"/>
      <c r="S408" s="15"/>
      <c r="T408" s="15"/>
      <c r="U408" s="15"/>
      <c r="V408" s="50" t="str">
        <f>IFERROR(MAX(IF(OR(O408="",P408="",Q408="",R408="",S408="",T408="",U408=""),"",IF(AND(MONTH(E408)=8,MONTH(F408)=8),(NETWORKDAYS(E408,F408,Lister!$D$7:$D$13)-O408)*N408/NETWORKDAYS(Lister!$D$19,Lister!$E$19,Lister!$D$7:$D$13),IF(AND(MONTH(E408)=8,F408&gt;DATE(2020,8,31)),(NETWORKDAYS(E408,Lister!$E$19,Lister!$D$7:$D$13)-O408)*N408/NETWORKDAYS(Lister!$D$19,Lister!$E$19,Lister!$D$7:$D$13),IF(E408&gt;DATE(2020,8,31),0)))),0),"")</f>
        <v/>
      </c>
      <c r="W408" s="50" t="str">
        <f>IFERROR(MAX(IF(OR(O408="",P408="",Q408="",R408="",S408="",T408="",U408=""),"",IF(AND(MONTH(E408)=9,MONTH(F408)=9),(NETWORKDAYS(E408,F408,Lister!$D$7:$D$13)-P408)*N408/NETWORKDAYS(Lister!$D$20,Lister!$E$20,Lister!$D$7:$D$13),IF(AND(MONTH(E408)=9,F408&gt;DATE(2020,9,30)),(NETWORKDAYS(E408,Lister!$E$20,Lister!$D$7:$D$13)-P408)*N408/NETWORKDAYS(Lister!$D$20,Lister!$E$20,Lister!$D$7:$D$13),IF(AND(E408&lt;DATE(2020,9,1),MONTH(F408)=9),(NETWORKDAYS(Lister!$D$20,F408,Lister!$D$7:$D$13)-P408)*N408/NETWORKDAYS(Lister!$D$20,Lister!$E$20,Lister!$D$7:$D$13),IF(AND(E408&lt;DATE(2020,9,1),F408&gt;DATE(2020,9,30)),(NETWORKDAYS(Lister!$D$20,Lister!$E$20,Lister!$D$7:$D$13)-P408)*N408/NETWORKDAYS(Lister!$D$20,Lister!$E$20,Lister!$D$7:$D$13),IF(OR(AND(E408&lt;DATE(2020,9,1),F408&lt;DATE(2020,9,1)),E408&gt;DATE(2020,9,30)),0)))))),0),"")</f>
        <v/>
      </c>
      <c r="X408" s="50" t="str">
        <f>IFERROR(MAX(IF(OR(O408="",P408="",Q408="",R408="",S408="",T408="",U408=""),"",IF(AND(MONTH(E408)=10,MONTH(F408)=10),(NETWORKDAYS(E408,F408,Lister!$D$7:$D$13)-Q408)*N408/NETWORKDAYS(Lister!$D$21,Lister!$E$21,Lister!$D$7:$D$13),IF(AND(MONTH(E408)=10,F408&gt;DATE(2020,10,31)),(NETWORKDAYS(E408,Lister!$E$21,Lister!$D$7:$D$13)-Q408)*N408/NETWORKDAYS(Lister!$D$21,Lister!$E$21,Lister!$D$7:$D$13),IF(AND(E408&lt;DATE(2020,10,1),MONTH(F408)=10),(NETWORKDAYS(Lister!$D$21,F408,Lister!$D$7:$D$13)-Q408)*N408/NETWORKDAYS(Lister!$D$21,Lister!$E$21,Lister!$D$7:$D$13),IF(AND(E408&lt;DATE(2020,31,1),F408&gt;DATE(2020,10,31)),(NETWORKDAYS(Lister!$D$21,Lister!$E$21,Lister!$D$7:$D$13)-Q408)*N408/NETWORKDAYS(Lister!$D$21,Lister!$E$21,Lister!$D$7:$D$13),IF(OR(AND(E408&lt;DATE(2020,10,1),F408&lt;DATE(2020,10,1)),E408&gt;DATE(2020,10,31)),0)))))),0),"")</f>
        <v/>
      </c>
      <c r="Y408" s="50" t="str">
        <f>IFERROR(MAX(IF(OR(O408="",P408="",Q408="",R408="",S408="",T408="",U408=""),"",IF(AND(MONTH(E408)=11,MONTH(F408)=11),(NETWORKDAYS(E408,F408,Lister!$D$7:$D$13)-R408)*N408/NETWORKDAYS(Lister!$D$22,Lister!$E$22,Lister!$D$7:$D$13),IF(AND(MONTH(E408)=11,F408&gt;DATE(2020,11,30)),(NETWORKDAYS(E408,Lister!$E$22,Lister!$D$7:$D$13)-R408)*N408/NETWORKDAYS(Lister!$D$22,Lister!$E$22,Lister!$D$7:$D$13),IF(AND(E408&lt;DATE(2020,11,1),MONTH(F408)=11),(NETWORKDAYS(Lister!$D$22,F408,Lister!$D$7:$D$13)-R408)*N408/NETWORKDAYS(Lister!$D$22,Lister!$E$22,Lister!$D$7:$D$13),IF(AND(E408&lt;DATE(2020,11,1),F408&gt;DATE(2020,11,30)),(NETWORKDAYS(Lister!$D$22,Lister!$E$22,Lister!$D$7:$D$13)-R408)*N408/NETWORKDAYS(Lister!$D$22,Lister!$E$22,Lister!$D$7:$D$13),IF(OR(AND(E408&lt;DATE(2020,11,1),F408&lt;DATE(2020,11,1)),E408&gt;DATE(2020,11,30)),0)))))),0),"")</f>
        <v/>
      </c>
      <c r="Z408" s="50" t="str">
        <f>IFERROR(MAX(IF(OR(O408="",P408="",Q408="",R408="",S408="",T408="",U408=""),"",IF(AND(MONTH(E408)=12,MONTH(F408)=12),(NETWORKDAYS(E408,F408,Lister!$D$7:$D$13)-S408)*N408/NETWORKDAYS(Lister!$D$23,Lister!$E$23,Lister!$D$7:$D$13),IF(AND(MONTH(E408)=12,F408&gt;DATE(2020,12,31)),(NETWORKDAYS(E408,Lister!$E$23,Lister!$D$7:$D$13)-S408)*N408/NETWORKDAYS(Lister!$D$23,Lister!$E$23,Lister!$D$7:$D$13),IF(AND(E408&lt;DATE(2020,12,1),MONTH(F408)=12),(NETWORKDAYS(Lister!$D$23,F408,Lister!$D$7:$D$13)-S408)*N408/NETWORKDAYS(Lister!$D$23,Lister!$E$23,Lister!$D$7:$D$13),IF(AND(E408&lt;DATE(2020,12,1),F408&gt;DATE(2020,12,31)),(NETWORKDAYS(Lister!$D$23,Lister!$E$23,Lister!$D$7:$D$13)-S408)*N408/NETWORKDAYS(Lister!$D$23,Lister!$E$23,Lister!$D$7:$D$13),IF(OR(AND(E408&lt;DATE(2020,12,1),F408&lt;DATE(2020,12,1)),E408&gt;DATE(2020,12,31)),0)))))),0),"")</f>
        <v/>
      </c>
      <c r="AA408" s="50" t="str">
        <f>IFERROR(MAX(IF(OR(O408="",P408="",Q408="",R408="",S408="",T408="",U408=""),"",IF(AND(MONTH(E408)=1,MONTH(F408)=1),(NETWORKDAYS(E408,F408,Lister!$D$7:$D$13)-T408)*N408/NETWORKDAYS(Lister!$D$24,Lister!$E$24,Lister!$D$7:$D$13),IF(AND(MONTH(E408)=1,F408&gt;DATE(2021,1,31)),(NETWORKDAYS(E408,Lister!$E$24,Lister!$D$7:$D$13)-T408)*N408/NETWORKDAYS(Lister!$D$24,Lister!$E$24,Lister!$D$7:$D$13),IF(AND(E408&lt;DATE(2021,1,1),MONTH(F408)=1),(NETWORKDAYS(Lister!$D$24,F408,Lister!$D$7:$D$13)-T408)*N408/NETWORKDAYS(Lister!$D$24,Lister!$E$24,Lister!$D$7:$D$13),IF(AND(E408&lt;DATE(2021,1,1),F408&gt;DATE(2021,1,31)),(NETWORKDAYS(Lister!$D$24,Lister!$E$24,Lister!$D$7:$D$13)-T408)*N408/NETWORKDAYS(Lister!$D$24,Lister!$E$24,Lister!$D$7:$D$13),IF(OR(AND(E408&lt;DATE(2021,1,1),F408&lt;DATE(2021,1,1)),E408&gt;DATE(2021,1,31)),0)))))),0),"")</f>
        <v/>
      </c>
      <c r="AB408" s="50" t="str">
        <f>IFERROR(MAX(IF(OR(O408="",P408="",Q408="",R408="",S408="",T408="",U408=""),"",IF(AND(MONTH(E408)=2,MONTH(F408)=2),(NETWORKDAYS(E408,F408,Lister!$D$7:$D$13)-U408)*N408/NETWORKDAYS(Lister!$D$25,Lister!$E$25,Lister!$D$7:$D$13),IF(AND(E408&lt;DATE(2021,2,1),MONTH(F408)=2),(NETWORKDAYS(Lister!$D$25,F408,Lister!$D$7:$D$13)-U408)*N408/NETWORKDAYS(Lister!$D$25,Lister!$E$25,Lister!$D$7:$D$13),IF(AND(E408&lt;DATE(2021,2,1),F408&lt;DATE(2021,2,1)),0)))),0),"")</f>
        <v/>
      </c>
      <c r="AC408" s="52" t="str">
        <f t="shared" si="33"/>
        <v/>
      </c>
    </row>
    <row r="409" spans="1:29" x14ac:dyDescent="0.35">
      <c r="A409" s="11" t="str">
        <f t="shared" si="34"/>
        <v/>
      </c>
      <c r="B409" s="33"/>
      <c r="C409" s="17"/>
      <c r="D409" s="18"/>
      <c r="E409" s="12"/>
      <c r="F409" s="12"/>
      <c r="G409" s="42" t="str">
        <f>IF(OR(E409="",F409=""),"",NETWORKDAYS(E409,F409,Lister!$D$7:$D$13))</f>
        <v/>
      </c>
      <c r="H409" s="14"/>
      <c r="I409" s="25" t="str">
        <f t="shared" si="30"/>
        <v/>
      </c>
      <c r="J409" s="47"/>
      <c r="K409" s="48"/>
      <c r="L409" s="15"/>
      <c r="M409" s="51" t="str">
        <f t="shared" si="31"/>
        <v/>
      </c>
      <c r="N409" s="49" t="str">
        <f t="shared" si="32"/>
        <v/>
      </c>
      <c r="O409" s="15"/>
      <c r="P409" s="15"/>
      <c r="Q409" s="15"/>
      <c r="R409" s="15"/>
      <c r="S409" s="15"/>
      <c r="T409" s="15"/>
      <c r="U409" s="15"/>
      <c r="V409" s="50" t="str">
        <f>IFERROR(MAX(IF(OR(O409="",P409="",Q409="",R409="",S409="",T409="",U409=""),"",IF(AND(MONTH(E409)=8,MONTH(F409)=8),(NETWORKDAYS(E409,F409,Lister!$D$7:$D$13)-O409)*N409/NETWORKDAYS(Lister!$D$19,Lister!$E$19,Lister!$D$7:$D$13),IF(AND(MONTH(E409)=8,F409&gt;DATE(2020,8,31)),(NETWORKDAYS(E409,Lister!$E$19,Lister!$D$7:$D$13)-O409)*N409/NETWORKDAYS(Lister!$D$19,Lister!$E$19,Lister!$D$7:$D$13),IF(E409&gt;DATE(2020,8,31),0)))),0),"")</f>
        <v/>
      </c>
      <c r="W409" s="50" t="str">
        <f>IFERROR(MAX(IF(OR(O409="",P409="",Q409="",R409="",S409="",T409="",U409=""),"",IF(AND(MONTH(E409)=9,MONTH(F409)=9),(NETWORKDAYS(E409,F409,Lister!$D$7:$D$13)-P409)*N409/NETWORKDAYS(Lister!$D$20,Lister!$E$20,Lister!$D$7:$D$13),IF(AND(MONTH(E409)=9,F409&gt;DATE(2020,9,30)),(NETWORKDAYS(E409,Lister!$E$20,Lister!$D$7:$D$13)-P409)*N409/NETWORKDAYS(Lister!$D$20,Lister!$E$20,Lister!$D$7:$D$13),IF(AND(E409&lt;DATE(2020,9,1),MONTH(F409)=9),(NETWORKDAYS(Lister!$D$20,F409,Lister!$D$7:$D$13)-P409)*N409/NETWORKDAYS(Lister!$D$20,Lister!$E$20,Lister!$D$7:$D$13),IF(AND(E409&lt;DATE(2020,9,1),F409&gt;DATE(2020,9,30)),(NETWORKDAYS(Lister!$D$20,Lister!$E$20,Lister!$D$7:$D$13)-P409)*N409/NETWORKDAYS(Lister!$D$20,Lister!$E$20,Lister!$D$7:$D$13),IF(OR(AND(E409&lt;DATE(2020,9,1),F409&lt;DATE(2020,9,1)),E409&gt;DATE(2020,9,30)),0)))))),0),"")</f>
        <v/>
      </c>
      <c r="X409" s="50" t="str">
        <f>IFERROR(MAX(IF(OR(O409="",P409="",Q409="",R409="",S409="",T409="",U409=""),"",IF(AND(MONTH(E409)=10,MONTH(F409)=10),(NETWORKDAYS(E409,F409,Lister!$D$7:$D$13)-Q409)*N409/NETWORKDAYS(Lister!$D$21,Lister!$E$21,Lister!$D$7:$D$13),IF(AND(MONTH(E409)=10,F409&gt;DATE(2020,10,31)),(NETWORKDAYS(E409,Lister!$E$21,Lister!$D$7:$D$13)-Q409)*N409/NETWORKDAYS(Lister!$D$21,Lister!$E$21,Lister!$D$7:$D$13),IF(AND(E409&lt;DATE(2020,10,1),MONTH(F409)=10),(NETWORKDAYS(Lister!$D$21,F409,Lister!$D$7:$D$13)-Q409)*N409/NETWORKDAYS(Lister!$D$21,Lister!$E$21,Lister!$D$7:$D$13),IF(AND(E409&lt;DATE(2020,31,1),F409&gt;DATE(2020,10,31)),(NETWORKDAYS(Lister!$D$21,Lister!$E$21,Lister!$D$7:$D$13)-Q409)*N409/NETWORKDAYS(Lister!$D$21,Lister!$E$21,Lister!$D$7:$D$13),IF(OR(AND(E409&lt;DATE(2020,10,1),F409&lt;DATE(2020,10,1)),E409&gt;DATE(2020,10,31)),0)))))),0),"")</f>
        <v/>
      </c>
      <c r="Y409" s="50" t="str">
        <f>IFERROR(MAX(IF(OR(O409="",P409="",Q409="",R409="",S409="",T409="",U409=""),"",IF(AND(MONTH(E409)=11,MONTH(F409)=11),(NETWORKDAYS(E409,F409,Lister!$D$7:$D$13)-R409)*N409/NETWORKDAYS(Lister!$D$22,Lister!$E$22,Lister!$D$7:$D$13),IF(AND(MONTH(E409)=11,F409&gt;DATE(2020,11,30)),(NETWORKDAYS(E409,Lister!$E$22,Lister!$D$7:$D$13)-R409)*N409/NETWORKDAYS(Lister!$D$22,Lister!$E$22,Lister!$D$7:$D$13),IF(AND(E409&lt;DATE(2020,11,1),MONTH(F409)=11),(NETWORKDAYS(Lister!$D$22,F409,Lister!$D$7:$D$13)-R409)*N409/NETWORKDAYS(Lister!$D$22,Lister!$E$22,Lister!$D$7:$D$13),IF(AND(E409&lt;DATE(2020,11,1),F409&gt;DATE(2020,11,30)),(NETWORKDAYS(Lister!$D$22,Lister!$E$22,Lister!$D$7:$D$13)-R409)*N409/NETWORKDAYS(Lister!$D$22,Lister!$E$22,Lister!$D$7:$D$13),IF(OR(AND(E409&lt;DATE(2020,11,1),F409&lt;DATE(2020,11,1)),E409&gt;DATE(2020,11,30)),0)))))),0),"")</f>
        <v/>
      </c>
      <c r="Z409" s="50" t="str">
        <f>IFERROR(MAX(IF(OR(O409="",P409="",Q409="",R409="",S409="",T409="",U409=""),"",IF(AND(MONTH(E409)=12,MONTH(F409)=12),(NETWORKDAYS(E409,F409,Lister!$D$7:$D$13)-S409)*N409/NETWORKDAYS(Lister!$D$23,Lister!$E$23,Lister!$D$7:$D$13),IF(AND(MONTH(E409)=12,F409&gt;DATE(2020,12,31)),(NETWORKDAYS(E409,Lister!$E$23,Lister!$D$7:$D$13)-S409)*N409/NETWORKDAYS(Lister!$D$23,Lister!$E$23,Lister!$D$7:$D$13),IF(AND(E409&lt;DATE(2020,12,1),MONTH(F409)=12),(NETWORKDAYS(Lister!$D$23,F409,Lister!$D$7:$D$13)-S409)*N409/NETWORKDAYS(Lister!$D$23,Lister!$E$23,Lister!$D$7:$D$13),IF(AND(E409&lt;DATE(2020,12,1),F409&gt;DATE(2020,12,31)),(NETWORKDAYS(Lister!$D$23,Lister!$E$23,Lister!$D$7:$D$13)-S409)*N409/NETWORKDAYS(Lister!$D$23,Lister!$E$23,Lister!$D$7:$D$13),IF(OR(AND(E409&lt;DATE(2020,12,1),F409&lt;DATE(2020,12,1)),E409&gt;DATE(2020,12,31)),0)))))),0),"")</f>
        <v/>
      </c>
      <c r="AA409" s="50" t="str">
        <f>IFERROR(MAX(IF(OR(O409="",P409="",Q409="",R409="",S409="",T409="",U409=""),"",IF(AND(MONTH(E409)=1,MONTH(F409)=1),(NETWORKDAYS(E409,F409,Lister!$D$7:$D$13)-T409)*N409/NETWORKDAYS(Lister!$D$24,Lister!$E$24,Lister!$D$7:$D$13),IF(AND(MONTH(E409)=1,F409&gt;DATE(2021,1,31)),(NETWORKDAYS(E409,Lister!$E$24,Lister!$D$7:$D$13)-T409)*N409/NETWORKDAYS(Lister!$D$24,Lister!$E$24,Lister!$D$7:$D$13),IF(AND(E409&lt;DATE(2021,1,1),MONTH(F409)=1),(NETWORKDAYS(Lister!$D$24,F409,Lister!$D$7:$D$13)-T409)*N409/NETWORKDAYS(Lister!$D$24,Lister!$E$24,Lister!$D$7:$D$13),IF(AND(E409&lt;DATE(2021,1,1),F409&gt;DATE(2021,1,31)),(NETWORKDAYS(Lister!$D$24,Lister!$E$24,Lister!$D$7:$D$13)-T409)*N409/NETWORKDAYS(Lister!$D$24,Lister!$E$24,Lister!$D$7:$D$13),IF(OR(AND(E409&lt;DATE(2021,1,1),F409&lt;DATE(2021,1,1)),E409&gt;DATE(2021,1,31)),0)))))),0),"")</f>
        <v/>
      </c>
      <c r="AB409" s="50" t="str">
        <f>IFERROR(MAX(IF(OR(O409="",P409="",Q409="",R409="",S409="",T409="",U409=""),"",IF(AND(MONTH(E409)=2,MONTH(F409)=2),(NETWORKDAYS(E409,F409,Lister!$D$7:$D$13)-U409)*N409/NETWORKDAYS(Lister!$D$25,Lister!$E$25,Lister!$D$7:$D$13),IF(AND(E409&lt;DATE(2021,2,1),MONTH(F409)=2),(NETWORKDAYS(Lister!$D$25,F409,Lister!$D$7:$D$13)-U409)*N409/NETWORKDAYS(Lister!$D$25,Lister!$E$25,Lister!$D$7:$D$13),IF(AND(E409&lt;DATE(2021,2,1),F409&lt;DATE(2021,2,1)),0)))),0),"")</f>
        <v/>
      </c>
      <c r="AC409" s="52" t="str">
        <f t="shared" si="33"/>
        <v/>
      </c>
    </row>
    <row r="410" spans="1:29" x14ac:dyDescent="0.35">
      <c r="A410" s="11" t="str">
        <f t="shared" si="34"/>
        <v/>
      </c>
      <c r="B410" s="33"/>
      <c r="C410" s="17"/>
      <c r="D410" s="18"/>
      <c r="E410" s="12"/>
      <c r="F410" s="12"/>
      <c r="G410" s="42" t="str">
        <f>IF(OR(E410="",F410=""),"",NETWORKDAYS(E410,F410,Lister!$D$7:$D$13))</f>
        <v/>
      </c>
      <c r="H410" s="14"/>
      <c r="I410" s="25" t="str">
        <f t="shared" si="30"/>
        <v/>
      </c>
      <c r="J410" s="47"/>
      <c r="K410" s="48"/>
      <c r="L410" s="15"/>
      <c r="M410" s="51" t="str">
        <f t="shared" si="31"/>
        <v/>
      </c>
      <c r="N410" s="49" t="str">
        <f t="shared" si="32"/>
        <v/>
      </c>
      <c r="O410" s="15"/>
      <c r="P410" s="15"/>
      <c r="Q410" s="15"/>
      <c r="R410" s="15"/>
      <c r="S410" s="15"/>
      <c r="T410" s="15"/>
      <c r="U410" s="15"/>
      <c r="V410" s="50" t="str">
        <f>IFERROR(MAX(IF(OR(O410="",P410="",Q410="",R410="",S410="",T410="",U410=""),"",IF(AND(MONTH(E410)=8,MONTH(F410)=8),(NETWORKDAYS(E410,F410,Lister!$D$7:$D$13)-O410)*N410/NETWORKDAYS(Lister!$D$19,Lister!$E$19,Lister!$D$7:$D$13),IF(AND(MONTH(E410)=8,F410&gt;DATE(2020,8,31)),(NETWORKDAYS(E410,Lister!$E$19,Lister!$D$7:$D$13)-O410)*N410/NETWORKDAYS(Lister!$D$19,Lister!$E$19,Lister!$D$7:$D$13),IF(E410&gt;DATE(2020,8,31),0)))),0),"")</f>
        <v/>
      </c>
      <c r="W410" s="50" t="str">
        <f>IFERROR(MAX(IF(OR(O410="",P410="",Q410="",R410="",S410="",T410="",U410=""),"",IF(AND(MONTH(E410)=9,MONTH(F410)=9),(NETWORKDAYS(E410,F410,Lister!$D$7:$D$13)-P410)*N410/NETWORKDAYS(Lister!$D$20,Lister!$E$20,Lister!$D$7:$D$13),IF(AND(MONTH(E410)=9,F410&gt;DATE(2020,9,30)),(NETWORKDAYS(E410,Lister!$E$20,Lister!$D$7:$D$13)-P410)*N410/NETWORKDAYS(Lister!$D$20,Lister!$E$20,Lister!$D$7:$D$13),IF(AND(E410&lt;DATE(2020,9,1),MONTH(F410)=9),(NETWORKDAYS(Lister!$D$20,F410,Lister!$D$7:$D$13)-P410)*N410/NETWORKDAYS(Lister!$D$20,Lister!$E$20,Lister!$D$7:$D$13),IF(AND(E410&lt;DATE(2020,9,1),F410&gt;DATE(2020,9,30)),(NETWORKDAYS(Lister!$D$20,Lister!$E$20,Lister!$D$7:$D$13)-P410)*N410/NETWORKDAYS(Lister!$D$20,Lister!$E$20,Lister!$D$7:$D$13),IF(OR(AND(E410&lt;DATE(2020,9,1),F410&lt;DATE(2020,9,1)),E410&gt;DATE(2020,9,30)),0)))))),0),"")</f>
        <v/>
      </c>
      <c r="X410" s="50" t="str">
        <f>IFERROR(MAX(IF(OR(O410="",P410="",Q410="",R410="",S410="",T410="",U410=""),"",IF(AND(MONTH(E410)=10,MONTH(F410)=10),(NETWORKDAYS(E410,F410,Lister!$D$7:$D$13)-Q410)*N410/NETWORKDAYS(Lister!$D$21,Lister!$E$21,Lister!$D$7:$D$13),IF(AND(MONTH(E410)=10,F410&gt;DATE(2020,10,31)),(NETWORKDAYS(E410,Lister!$E$21,Lister!$D$7:$D$13)-Q410)*N410/NETWORKDAYS(Lister!$D$21,Lister!$E$21,Lister!$D$7:$D$13),IF(AND(E410&lt;DATE(2020,10,1),MONTH(F410)=10),(NETWORKDAYS(Lister!$D$21,F410,Lister!$D$7:$D$13)-Q410)*N410/NETWORKDAYS(Lister!$D$21,Lister!$E$21,Lister!$D$7:$D$13),IF(AND(E410&lt;DATE(2020,31,1),F410&gt;DATE(2020,10,31)),(NETWORKDAYS(Lister!$D$21,Lister!$E$21,Lister!$D$7:$D$13)-Q410)*N410/NETWORKDAYS(Lister!$D$21,Lister!$E$21,Lister!$D$7:$D$13),IF(OR(AND(E410&lt;DATE(2020,10,1),F410&lt;DATE(2020,10,1)),E410&gt;DATE(2020,10,31)),0)))))),0),"")</f>
        <v/>
      </c>
      <c r="Y410" s="50" t="str">
        <f>IFERROR(MAX(IF(OR(O410="",P410="",Q410="",R410="",S410="",T410="",U410=""),"",IF(AND(MONTH(E410)=11,MONTH(F410)=11),(NETWORKDAYS(E410,F410,Lister!$D$7:$D$13)-R410)*N410/NETWORKDAYS(Lister!$D$22,Lister!$E$22,Lister!$D$7:$D$13),IF(AND(MONTH(E410)=11,F410&gt;DATE(2020,11,30)),(NETWORKDAYS(E410,Lister!$E$22,Lister!$D$7:$D$13)-R410)*N410/NETWORKDAYS(Lister!$D$22,Lister!$E$22,Lister!$D$7:$D$13),IF(AND(E410&lt;DATE(2020,11,1),MONTH(F410)=11),(NETWORKDAYS(Lister!$D$22,F410,Lister!$D$7:$D$13)-R410)*N410/NETWORKDAYS(Lister!$D$22,Lister!$E$22,Lister!$D$7:$D$13),IF(AND(E410&lt;DATE(2020,11,1),F410&gt;DATE(2020,11,30)),(NETWORKDAYS(Lister!$D$22,Lister!$E$22,Lister!$D$7:$D$13)-R410)*N410/NETWORKDAYS(Lister!$D$22,Lister!$E$22,Lister!$D$7:$D$13),IF(OR(AND(E410&lt;DATE(2020,11,1),F410&lt;DATE(2020,11,1)),E410&gt;DATE(2020,11,30)),0)))))),0),"")</f>
        <v/>
      </c>
      <c r="Z410" s="50" t="str">
        <f>IFERROR(MAX(IF(OR(O410="",P410="",Q410="",R410="",S410="",T410="",U410=""),"",IF(AND(MONTH(E410)=12,MONTH(F410)=12),(NETWORKDAYS(E410,F410,Lister!$D$7:$D$13)-S410)*N410/NETWORKDAYS(Lister!$D$23,Lister!$E$23,Lister!$D$7:$D$13),IF(AND(MONTH(E410)=12,F410&gt;DATE(2020,12,31)),(NETWORKDAYS(E410,Lister!$E$23,Lister!$D$7:$D$13)-S410)*N410/NETWORKDAYS(Lister!$D$23,Lister!$E$23,Lister!$D$7:$D$13),IF(AND(E410&lt;DATE(2020,12,1),MONTH(F410)=12),(NETWORKDAYS(Lister!$D$23,F410,Lister!$D$7:$D$13)-S410)*N410/NETWORKDAYS(Lister!$D$23,Lister!$E$23,Lister!$D$7:$D$13),IF(AND(E410&lt;DATE(2020,12,1),F410&gt;DATE(2020,12,31)),(NETWORKDAYS(Lister!$D$23,Lister!$E$23,Lister!$D$7:$D$13)-S410)*N410/NETWORKDAYS(Lister!$D$23,Lister!$E$23,Lister!$D$7:$D$13),IF(OR(AND(E410&lt;DATE(2020,12,1),F410&lt;DATE(2020,12,1)),E410&gt;DATE(2020,12,31)),0)))))),0),"")</f>
        <v/>
      </c>
      <c r="AA410" s="50" t="str">
        <f>IFERROR(MAX(IF(OR(O410="",P410="",Q410="",R410="",S410="",T410="",U410=""),"",IF(AND(MONTH(E410)=1,MONTH(F410)=1),(NETWORKDAYS(E410,F410,Lister!$D$7:$D$13)-T410)*N410/NETWORKDAYS(Lister!$D$24,Lister!$E$24,Lister!$D$7:$D$13),IF(AND(MONTH(E410)=1,F410&gt;DATE(2021,1,31)),(NETWORKDAYS(E410,Lister!$E$24,Lister!$D$7:$D$13)-T410)*N410/NETWORKDAYS(Lister!$D$24,Lister!$E$24,Lister!$D$7:$D$13),IF(AND(E410&lt;DATE(2021,1,1),MONTH(F410)=1),(NETWORKDAYS(Lister!$D$24,F410,Lister!$D$7:$D$13)-T410)*N410/NETWORKDAYS(Lister!$D$24,Lister!$E$24,Lister!$D$7:$D$13),IF(AND(E410&lt;DATE(2021,1,1),F410&gt;DATE(2021,1,31)),(NETWORKDAYS(Lister!$D$24,Lister!$E$24,Lister!$D$7:$D$13)-T410)*N410/NETWORKDAYS(Lister!$D$24,Lister!$E$24,Lister!$D$7:$D$13),IF(OR(AND(E410&lt;DATE(2021,1,1),F410&lt;DATE(2021,1,1)),E410&gt;DATE(2021,1,31)),0)))))),0),"")</f>
        <v/>
      </c>
      <c r="AB410" s="50" t="str">
        <f>IFERROR(MAX(IF(OR(O410="",P410="",Q410="",R410="",S410="",T410="",U410=""),"",IF(AND(MONTH(E410)=2,MONTH(F410)=2),(NETWORKDAYS(E410,F410,Lister!$D$7:$D$13)-U410)*N410/NETWORKDAYS(Lister!$D$25,Lister!$E$25,Lister!$D$7:$D$13),IF(AND(E410&lt;DATE(2021,2,1),MONTH(F410)=2),(NETWORKDAYS(Lister!$D$25,F410,Lister!$D$7:$D$13)-U410)*N410/NETWORKDAYS(Lister!$D$25,Lister!$E$25,Lister!$D$7:$D$13),IF(AND(E410&lt;DATE(2021,2,1),F410&lt;DATE(2021,2,1)),0)))),0),"")</f>
        <v/>
      </c>
      <c r="AC410" s="52" t="str">
        <f t="shared" si="33"/>
        <v/>
      </c>
    </row>
    <row r="411" spans="1:29" x14ac:dyDescent="0.35">
      <c r="A411" s="11" t="str">
        <f t="shared" si="34"/>
        <v/>
      </c>
      <c r="B411" s="33"/>
      <c r="C411" s="17"/>
      <c r="D411" s="18"/>
      <c r="E411" s="12"/>
      <c r="F411" s="12"/>
      <c r="G411" s="42" t="str">
        <f>IF(OR(E411="",F411=""),"",NETWORKDAYS(E411,F411,Lister!$D$7:$D$13))</f>
        <v/>
      </c>
      <c r="H411" s="14"/>
      <c r="I411" s="25" t="str">
        <f t="shared" si="30"/>
        <v/>
      </c>
      <c r="J411" s="47"/>
      <c r="K411" s="48"/>
      <c r="L411" s="15"/>
      <c r="M411" s="51" t="str">
        <f t="shared" si="31"/>
        <v/>
      </c>
      <c r="N411" s="49" t="str">
        <f t="shared" si="32"/>
        <v/>
      </c>
      <c r="O411" s="15"/>
      <c r="P411" s="15"/>
      <c r="Q411" s="15"/>
      <c r="R411" s="15"/>
      <c r="S411" s="15"/>
      <c r="T411" s="15"/>
      <c r="U411" s="15"/>
      <c r="V411" s="50" t="str">
        <f>IFERROR(MAX(IF(OR(O411="",P411="",Q411="",R411="",S411="",T411="",U411=""),"",IF(AND(MONTH(E411)=8,MONTH(F411)=8),(NETWORKDAYS(E411,F411,Lister!$D$7:$D$13)-O411)*N411/NETWORKDAYS(Lister!$D$19,Lister!$E$19,Lister!$D$7:$D$13),IF(AND(MONTH(E411)=8,F411&gt;DATE(2020,8,31)),(NETWORKDAYS(E411,Lister!$E$19,Lister!$D$7:$D$13)-O411)*N411/NETWORKDAYS(Lister!$D$19,Lister!$E$19,Lister!$D$7:$D$13),IF(E411&gt;DATE(2020,8,31),0)))),0),"")</f>
        <v/>
      </c>
      <c r="W411" s="50" t="str">
        <f>IFERROR(MAX(IF(OR(O411="",P411="",Q411="",R411="",S411="",T411="",U411=""),"",IF(AND(MONTH(E411)=9,MONTH(F411)=9),(NETWORKDAYS(E411,F411,Lister!$D$7:$D$13)-P411)*N411/NETWORKDAYS(Lister!$D$20,Lister!$E$20,Lister!$D$7:$D$13),IF(AND(MONTH(E411)=9,F411&gt;DATE(2020,9,30)),(NETWORKDAYS(E411,Lister!$E$20,Lister!$D$7:$D$13)-P411)*N411/NETWORKDAYS(Lister!$D$20,Lister!$E$20,Lister!$D$7:$D$13),IF(AND(E411&lt;DATE(2020,9,1),MONTH(F411)=9),(NETWORKDAYS(Lister!$D$20,F411,Lister!$D$7:$D$13)-P411)*N411/NETWORKDAYS(Lister!$D$20,Lister!$E$20,Lister!$D$7:$D$13),IF(AND(E411&lt;DATE(2020,9,1),F411&gt;DATE(2020,9,30)),(NETWORKDAYS(Lister!$D$20,Lister!$E$20,Lister!$D$7:$D$13)-P411)*N411/NETWORKDAYS(Lister!$D$20,Lister!$E$20,Lister!$D$7:$D$13),IF(OR(AND(E411&lt;DATE(2020,9,1),F411&lt;DATE(2020,9,1)),E411&gt;DATE(2020,9,30)),0)))))),0),"")</f>
        <v/>
      </c>
      <c r="X411" s="50" t="str">
        <f>IFERROR(MAX(IF(OR(O411="",P411="",Q411="",R411="",S411="",T411="",U411=""),"",IF(AND(MONTH(E411)=10,MONTH(F411)=10),(NETWORKDAYS(E411,F411,Lister!$D$7:$D$13)-Q411)*N411/NETWORKDAYS(Lister!$D$21,Lister!$E$21,Lister!$D$7:$D$13),IF(AND(MONTH(E411)=10,F411&gt;DATE(2020,10,31)),(NETWORKDAYS(E411,Lister!$E$21,Lister!$D$7:$D$13)-Q411)*N411/NETWORKDAYS(Lister!$D$21,Lister!$E$21,Lister!$D$7:$D$13),IF(AND(E411&lt;DATE(2020,10,1),MONTH(F411)=10),(NETWORKDAYS(Lister!$D$21,F411,Lister!$D$7:$D$13)-Q411)*N411/NETWORKDAYS(Lister!$D$21,Lister!$E$21,Lister!$D$7:$D$13),IF(AND(E411&lt;DATE(2020,31,1),F411&gt;DATE(2020,10,31)),(NETWORKDAYS(Lister!$D$21,Lister!$E$21,Lister!$D$7:$D$13)-Q411)*N411/NETWORKDAYS(Lister!$D$21,Lister!$E$21,Lister!$D$7:$D$13),IF(OR(AND(E411&lt;DATE(2020,10,1),F411&lt;DATE(2020,10,1)),E411&gt;DATE(2020,10,31)),0)))))),0),"")</f>
        <v/>
      </c>
      <c r="Y411" s="50" t="str">
        <f>IFERROR(MAX(IF(OR(O411="",P411="",Q411="",R411="",S411="",T411="",U411=""),"",IF(AND(MONTH(E411)=11,MONTH(F411)=11),(NETWORKDAYS(E411,F411,Lister!$D$7:$D$13)-R411)*N411/NETWORKDAYS(Lister!$D$22,Lister!$E$22,Lister!$D$7:$D$13),IF(AND(MONTH(E411)=11,F411&gt;DATE(2020,11,30)),(NETWORKDAYS(E411,Lister!$E$22,Lister!$D$7:$D$13)-R411)*N411/NETWORKDAYS(Lister!$D$22,Lister!$E$22,Lister!$D$7:$D$13),IF(AND(E411&lt;DATE(2020,11,1),MONTH(F411)=11),(NETWORKDAYS(Lister!$D$22,F411,Lister!$D$7:$D$13)-R411)*N411/NETWORKDAYS(Lister!$D$22,Lister!$E$22,Lister!$D$7:$D$13),IF(AND(E411&lt;DATE(2020,11,1),F411&gt;DATE(2020,11,30)),(NETWORKDAYS(Lister!$D$22,Lister!$E$22,Lister!$D$7:$D$13)-R411)*N411/NETWORKDAYS(Lister!$D$22,Lister!$E$22,Lister!$D$7:$D$13),IF(OR(AND(E411&lt;DATE(2020,11,1),F411&lt;DATE(2020,11,1)),E411&gt;DATE(2020,11,30)),0)))))),0),"")</f>
        <v/>
      </c>
      <c r="Z411" s="50" t="str">
        <f>IFERROR(MAX(IF(OR(O411="",P411="",Q411="",R411="",S411="",T411="",U411=""),"",IF(AND(MONTH(E411)=12,MONTH(F411)=12),(NETWORKDAYS(E411,F411,Lister!$D$7:$D$13)-S411)*N411/NETWORKDAYS(Lister!$D$23,Lister!$E$23,Lister!$D$7:$D$13),IF(AND(MONTH(E411)=12,F411&gt;DATE(2020,12,31)),(NETWORKDAYS(E411,Lister!$E$23,Lister!$D$7:$D$13)-S411)*N411/NETWORKDAYS(Lister!$D$23,Lister!$E$23,Lister!$D$7:$D$13),IF(AND(E411&lt;DATE(2020,12,1),MONTH(F411)=12),(NETWORKDAYS(Lister!$D$23,F411,Lister!$D$7:$D$13)-S411)*N411/NETWORKDAYS(Lister!$D$23,Lister!$E$23,Lister!$D$7:$D$13),IF(AND(E411&lt;DATE(2020,12,1),F411&gt;DATE(2020,12,31)),(NETWORKDAYS(Lister!$D$23,Lister!$E$23,Lister!$D$7:$D$13)-S411)*N411/NETWORKDAYS(Lister!$D$23,Lister!$E$23,Lister!$D$7:$D$13),IF(OR(AND(E411&lt;DATE(2020,12,1),F411&lt;DATE(2020,12,1)),E411&gt;DATE(2020,12,31)),0)))))),0),"")</f>
        <v/>
      </c>
      <c r="AA411" s="50" t="str">
        <f>IFERROR(MAX(IF(OR(O411="",P411="",Q411="",R411="",S411="",T411="",U411=""),"",IF(AND(MONTH(E411)=1,MONTH(F411)=1),(NETWORKDAYS(E411,F411,Lister!$D$7:$D$13)-T411)*N411/NETWORKDAYS(Lister!$D$24,Lister!$E$24,Lister!$D$7:$D$13),IF(AND(MONTH(E411)=1,F411&gt;DATE(2021,1,31)),(NETWORKDAYS(E411,Lister!$E$24,Lister!$D$7:$D$13)-T411)*N411/NETWORKDAYS(Lister!$D$24,Lister!$E$24,Lister!$D$7:$D$13),IF(AND(E411&lt;DATE(2021,1,1),MONTH(F411)=1),(NETWORKDAYS(Lister!$D$24,F411,Lister!$D$7:$D$13)-T411)*N411/NETWORKDAYS(Lister!$D$24,Lister!$E$24,Lister!$D$7:$D$13),IF(AND(E411&lt;DATE(2021,1,1),F411&gt;DATE(2021,1,31)),(NETWORKDAYS(Lister!$D$24,Lister!$E$24,Lister!$D$7:$D$13)-T411)*N411/NETWORKDAYS(Lister!$D$24,Lister!$E$24,Lister!$D$7:$D$13),IF(OR(AND(E411&lt;DATE(2021,1,1),F411&lt;DATE(2021,1,1)),E411&gt;DATE(2021,1,31)),0)))))),0),"")</f>
        <v/>
      </c>
      <c r="AB411" s="50" t="str">
        <f>IFERROR(MAX(IF(OR(O411="",P411="",Q411="",R411="",S411="",T411="",U411=""),"",IF(AND(MONTH(E411)=2,MONTH(F411)=2),(NETWORKDAYS(E411,F411,Lister!$D$7:$D$13)-U411)*N411/NETWORKDAYS(Lister!$D$25,Lister!$E$25,Lister!$D$7:$D$13),IF(AND(E411&lt;DATE(2021,2,1),MONTH(F411)=2),(NETWORKDAYS(Lister!$D$25,F411,Lister!$D$7:$D$13)-U411)*N411/NETWORKDAYS(Lister!$D$25,Lister!$E$25,Lister!$D$7:$D$13),IF(AND(E411&lt;DATE(2021,2,1),F411&lt;DATE(2021,2,1)),0)))),0),"")</f>
        <v/>
      </c>
      <c r="AC411" s="52" t="str">
        <f t="shared" si="33"/>
        <v/>
      </c>
    </row>
    <row r="412" spans="1:29" x14ac:dyDescent="0.35">
      <c r="A412" s="11" t="str">
        <f t="shared" si="34"/>
        <v/>
      </c>
      <c r="B412" s="33"/>
      <c r="C412" s="17"/>
      <c r="D412" s="18"/>
      <c r="E412" s="12"/>
      <c r="F412" s="12"/>
      <c r="G412" s="42" t="str">
        <f>IF(OR(E412="",F412=""),"",NETWORKDAYS(E412,F412,Lister!$D$7:$D$13))</f>
        <v/>
      </c>
      <c r="H412" s="14"/>
      <c r="I412" s="25" t="str">
        <f t="shared" si="30"/>
        <v/>
      </c>
      <c r="J412" s="47"/>
      <c r="K412" s="48"/>
      <c r="L412" s="15"/>
      <c r="M412" s="51" t="str">
        <f t="shared" si="31"/>
        <v/>
      </c>
      <c r="N412" s="49" t="str">
        <f t="shared" si="32"/>
        <v/>
      </c>
      <c r="O412" s="15"/>
      <c r="P412" s="15"/>
      <c r="Q412" s="15"/>
      <c r="R412" s="15"/>
      <c r="S412" s="15"/>
      <c r="T412" s="15"/>
      <c r="U412" s="15"/>
      <c r="V412" s="50" t="str">
        <f>IFERROR(MAX(IF(OR(O412="",P412="",Q412="",R412="",S412="",T412="",U412=""),"",IF(AND(MONTH(E412)=8,MONTH(F412)=8),(NETWORKDAYS(E412,F412,Lister!$D$7:$D$13)-O412)*N412/NETWORKDAYS(Lister!$D$19,Lister!$E$19,Lister!$D$7:$D$13),IF(AND(MONTH(E412)=8,F412&gt;DATE(2020,8,31)),(NETWORKDAYS(E412,Lister!$E$19,Lister!$D$7:$D$13)-O412)*N412/NETWORKDAYS(Lister!$D$19,Lister!$E$19,Lister!$D$7:$D$13),IF(E412&gt;DATE(2020,8,31),0)))),0),"")</f>
        <v/>
      </c>
      <c r="W412" s="50" t="str">
        <f>IFERROR(MAX(IF(OR(O412="",P412="",Q412="",R412="",S412="",T412="",U412=""),"",IF(AND(MONTH(E412)=9,MONTH(F412)=9),(NETWORKDAYS(E412,F412,Lister!$D$7:$D$13)-P412)*N412/NETWORKDAYS(Lister!$D$20,Lister!$E$20,Lister!$D$7:$D$13),IF(AND(MONTH(E412)=9,F412&gt;DATE(2020,9,30)),(NETWORKDAYS(E412,Lister!$E$20,Lister!$D$7:$D$13)-P412)*N412/NETWORKDAYS(Lister!$D$20,Lister!$E$20,Lister!$D$7:$D$13),IF(AND(E412&lt;DATE(2020,9,1),MONTH(F412)=9),(NETWORKDAYS(Lister!$D$20,F412,Lister!$D$7:$D$13)-P412)*N412/NETWORKDAYS(Lister!$D$20,Lister!$E$20,Lister!$D$7:$D$13),IF(AND(E412&lt;DATE(2020,9,1),F412&gt;DATE(2020,9,30)),(NETWORKDAYS(Lister!$D$20,Lister!$E$20,Lister!$D$7:$D$13)-P412)*N412/NETWORKDAYS(Lister!$D$20,Lister!$E$20,Lister!$D$7:$D$13),IF(OR(AND(E412&lt;DATE(2020,9,1),F412&lt;DATE(2020,9,1)),E412&gt;DATE(2020,9,30)),0)))))),0),"")</f>
        <v/>
      </c>
      <c r="X412" s="50" t="str">
        <f>IFERROR(MAX(IF(OR(O412="",P412="",Q412="",R412="",S412="",T412="",U412=""),"",IF(AND(MONTH(E412)=10,MONTH(F412)=10),(NETWORKDAYS(E412,F412,Lister!$D$7:$D$13)-Q412)*N412/NETWORKDAYS(Lister!$D$21,Lister!$E$21,Lister!$D$7:$D$13),IF(AND(MONTH(E412)=10,F412&gt;DATE(2020,10,31)),(NETWORKDAYS(E412,Lister!$E$21,Lister!$D$7:$D$13)-Q412)*N412/NETWORKDAYS(Lister!$D$21,Lister!$E$21,Lister!$D$7:$D$13),IF(AND(E412&lt;DATE(2020,10,1),MONTH(F412)=10),(NETWORKDAYS(Lister!$D$21,F412,Lister!$D$7:$D$13)-Q412)*N412/NETWORKDAYS(Lister!$D$21,Lister!$E$21,Lister!$D$7:$D$13),IF(AND(E412&lt;DATE(2020,31,1),F412&gt;DATE(2020,10,31)),(NETWORKDAYS(Lister!$D$21,Lister!$E$21,Lister!$D$7:$D$13)-Q412)*N412/NETWORKDAYS(Lister!$D$21,Lister!$E$21,Lister!$D$7:$D$13),IF(OR(AND(E412&lt;DATE(2020,10,1),F412&lt;DATE(2020,10,1)),E412&gt;DATE(2020,10,31)),0)))))),0),"")</f>
        <v/>
      </c>
      <c r="Y412" s="50" t="str">
        <f>IFERROR(MAX(IF(OR(O412="",P412="",Q412="",R412="",S412="",T412="",U412=""),"",IF(AND(MONTH(E412)=11,MONTH(F412)=11),(NETWORKDAYS(E412,F412,Lister!$D$7:$D$13)-R412)*N412/NETWORKDAYS(Lister!$D$22,Lister!$E$22,Lister!$D$7:$D$13),IF(AND(MONTH(E412)=11,F412&gt;DATE(2020,11,30)),(NETWORKDAYS(E412,Lister!$E$22,Lister!$D$7:$D$13)-R412)*N412/NETWORKDAYS(Lister!$D$22,Lister!$E$22,Lister!$D$7:$D$13),IF(AND(E412&lt;DATE(2020,11,1),MONTH(F412)=11),(NETWORKDAYS(Lister!$D$22,F412,Lister!$D$7:$D$13)-R412)*N412/NETWORKDAYS(Lister!$D$22,Lister!$E$22,Lister!$D$7:$D$13),IF(AND(E412&lt;DATE(2020,11,1),F412&gt;DATE(2020,11,30)),(NETWORKDAYS(Lister!$D$22,Lister!$E$22,Lister!$D$7:$D$13)-R412)*N412/NETWORKDAYS(Lister!$D$22,Lister!$E$22,Lister!$D$7:$D$13),IF(OR(AND(E412&lt;DATE(2020,11,1),F412&lt;DATE(2020,11,1)),E412&gt;DATE(2020,11,30)),0)))))),0),"")</f>
        <v/>
      </c>
      <c r="Z412" s="50" t="str">
        <f>IFERROR(MAX(IF(OR(O412="",P412="",Q412="",R412="",S412="",T412="",U412=""),"",IF(AND(MONTH(E412)=12,MONTH(F412)=12),(NETWORKDAYS(E412,F412,Lister!$D$7:$D$13)-S412)*N412/NETWORKDAYS(Lister!$D$23,Lister!$E$23,Lister!$D$7:$D$13),IF(AND(MONTH(E412)=12,F412&gt;DATE(2020,12,31)),(NETWORKDAYS(E412,Lister!$E$23,Lister!$D$7:$D$13)-S412)*N412/NETWORKDAYS(Lister!$D$23,Lister!$E$23,Lister!$D$7:$D$13),IF(AND(E412&lt;DATE(2020,12,1),MONTH(F412)=12),(NETWORKDAYS(Lister!$D$23,F412,Lister!$D$7:$D$13)-S412)*N412/NETWORKDAYS(Lister!$D$23,Lister!$E$23,Lister!$D$7:$D$13),IF(AND(E412&lt;DATE(2020,12,1),F412&gt;DATE(2020,12,31)),(NETWORKDAYS(Lister!$D$23,Lister!$E$23,Lister!$D$7:$D$13)-S412)*N412/NETWORKDAYS(Lister!$D$23,Lister!$E$23,Lister!$D$7:$D$13),IF(OR(AND(E412&lt;DATE(2020,12,1),F412&lt;DATE(2020,12,1)),E412&gt;DATE(2020,12,31)),0)))))),0),"")</f>
        <v/>
      </c>
      <c r="AA412" s="50" t="str">
        <f>IFERROR(MAX(IF(OR(O412="",P412="",Q412="",R412="",S412="",T412="",U412=""),"",IF(AND(MONTH(E412)=1,MONTH(F412)=1),(NETWORKDAYS(E412,F412,Lister!$D$7:$D$13)-T412)*N412/NETWORKDAYS(Lister!$D$24,Lister!$E$24,Lister!$D$7:$D$13),IF(AND(MONTH(E412)=1,F412&gt;DATE(2021,1,31)),(NETWORKDAYS(E412,Lister!$E$24,Lister!$D$7:$D$13)-T412)*N412/NETWORKDAYS(Lister!$D$24,Lister!$E$24,Lister!$D$7:$D$13),IF(AND(E412&lt;DATE(2021,1,1),MONTH(F412)=1),(NETWORKDAYS(Lister!$D$24,F412,Lister!$D$7:$D$13)-T412)*N412/NETWORKDAYS(Lister!$D$24,Lister!$E$24,Lister!$D$7:$D$13),IF(AND(E412&lt;DATE(2021,1,1),F412&gt;DATE(2021,1,31)),(NETWORKDAYS(Lister!$D$24,Lister!$E$24,Lister!$D$7:$D$13)-T412)*N412/NETWORKDAYS(Lister!$D$24,Lister!$E$24,Lister!$D$7:$D$13),IF(OR(AND(E412&lt;DATE(2021,1,1),F412&lt;DATE(2021,1,1)),E412&gt;DATE(2021,1,31)),0)))))),0),"")</f>
        <v/>
      </c>
      <c r="AB412" s="50" t="str">
        <f>IFERROR(MAX(IF(OR(O412="",P412="",Q412="",R412="",S412="",T412="",U412=""),"",IF(AND(MONTH(E412)=2,MONTH(F412)=2),(NETWORKDAYS(E412,F412,Lister!$D$7:$D$13)-U412)*N412/NETWORKDAYS(Lister!$D$25,Lister!$E$25,Lister!$D$7:$D$13),IF(AND(E412&lt;DATE(2021,2,1),MONTH(F412)=2),(NETWORKDAYS(Lister!$D$25,F412,Lister!$D$7:$D$13)-U412)*N412/NETWORKDAYS(Lister!$D$25,Lister!$E$25,Lister!$D$7:$D$13),IF(AND(E412&lt;DATE(2021,2,1),F412&lt;DATE(2021,2,1)),0)))),0),"")</f>
        <v/>
      </c>
      <c r="AC412" s="52" t="str">
        <f t="shared" si="33"/>
        <v/>
      </c>
    </row>
    <row r="413" spans="1:29" x14ac:dyDescent="0.35">
      <c r="A413" s="11" t="str">
        <f t="shared" si="34"/>
        <v/>
      </c>
      <c r="B413" s="33"/>
      <c r="C413" s="17"/>
      <c r="D413" s="18"/>
      <c r="E413" s="12"/>
      <c r="F413" s="12"/>
      <c r="G413" s="42" t="str">
        <f>IF(OR(E413="",F413=""),"",NETWORKDAYS(E413,F413,Lister!$D$7:$D$13))</f>
        <v/>
      </c>
      <c r="H413" s="14"/>
      <c r="I413" s="25" t="str">
        <f t="shared" si="30"/>
        <v/>
      </c>
      <c r="J413" s="47"/>
      <c r="K413" s="48"/>
      <c r="L413" s="15"/>
      <c r="M413" s="51" t="str">
        <f t="shared" si="31"/>
        <v/>
      </c>
      <c r="N413" s="49" t="str">
        <f t="shared" si="32"/>
        <v/>
      </c>
      <c r="O413" s="15"/>
      <c r="P413" s="15"/>
      <c r="Q413" s="15"/>
      <c r="R413" s="15"/>
      <c r="S413" s="15"/>
      <c r="T413" s="15"/>
      <c r="U413" s="15"/>
      <c r="V413" s="50" t="str">
        <f>IFERROR(MAX(IF(OR(O413="",P413="",Q413="",R413="",S413="",T413="",U413=""),"",IF(AND(MONTH(E413)=8,MONTH(F413)=8),(NETWORKDAYS(E413,F413,Lister!$D$7:$D$13)-O413)*N413/NETWORKDAYS(Lister!$D$19,Lister!$E$19,Lister!$D$7:$D$13),IF(AND(MONTH(E413)=8,F413&gt;DATE(2020,8,31)),(NETWORKDAYS(E413,Lister!$E$19,Lister!$D$7:$D$13)-O413)*N413/NETWORKDAYS(Lister!$D$19,Lister!$E$19,Lister!$D$7:$D$13),IF(E413&gt;DATE(2020,8,31),0)))),0),"")</f>
        <v/>
      </c>
      <c r="W413" s="50" t="str">
        <f>IFERROR(MAX(IF(OR(O413="",P413="",Q413="",R413="",S413="",T413="",U413=""),"",IF(AND(MONTH(E413)=9,MONTH(F413)=9),(NETWORKDAYS(E413,F413,Lister!$D$7:$D$13)-P413)*N413/NETWORKDAYS(Lister!$D$20,Lister!$E$20,Lister!$D$7:$D$13),IF(AND(MONTH(E413)=9,F413&gt;DATE(2020,9,30)),(NETWORKDAYS(E413,Lister!$E$20,Lister!$D$7:$D$13)-P413)*N413/NETWORKDAYS(Lister!$D$20,Lister!$E$20,Lister!$D$7:$D$13),IF(AND(E413&lt;DATE(2020,9,1),MONTH(F413)=9),(NETWORKDAYS(Lister!$D$20,F413,Lister!$D$7:$D$13)-P413)*N413/NETWORKDAYS(Lister!$D$20,Lister!$E$20,Lister!$D$7:$D$13),IF(AND(E413&lt;DATE(2020,9,1),F413&gt;DATE(2020,9,30)),(NETWORKDAYS(Lister!$D$20,Lister!$E$20,Lister!$D$7:$D$13)-P413)*N413/NETWORKDAYS(Lister!$D$20,Lister!$E$20,Lister!$D$7:$D$13),IF(OR(AND(E413&lt;DATE(2020,9,1),F413&lt;DATE(2020,9,1)),E413&gt;DATE(2020,9,30)),0)))))),0),"")</f>
        <v/>
      </c>
      <c r="X413" s="50" t="str">
        <f>IFERROR(MAX(IF(OR(O413="",P413="",Q413="",R413="",S413="",T413="",U413=""),"",IF(AND(MONTH(E413)=10,MONTH(F413)=10),(NETWORKDAYS(E413,F413,Lister!$D$7:$D$13)-Q413)*N413/NETWORKDAYS(Lister!$D$21,Lister!$E$21,Lister!$D$7:$D$13),IF(AND(MONTH(E413)=10,F413&gt;DATE(2020,10,31)),(NETWORKDAYS(E413,Lister!$E$21,Lister!$D$7:$D$13)-Q413)*N413/NETWORKDAYS(Lister!$D$21,Lister!$E$21,Lister!$D$7:$D$13),IF(AND(E413&lt;DATE(2020,10,1),MONTH(F413)=10),(NETWORKDAYS(Lister!$D$21,F413,Lister!$D$7:$D$13)-Q413)*N413/NETWORKDAYS(Lister!$D$21,Lister!$E$21,Lister!$D$7:$D$13),IF(AND(E413&lt;DATE(2020,31,1),F413&gt;DATE(2020,10,31)),(NETWORKDAYS(Lister!$D$21,Lister!$E$21,Lister!$D$7:$D$13)-Q413)*N413/NETWORKDAYS(Lister!$D$21,Lister!$E$21,Lister!$D$7:$D$13),IF(OR(AND(E413&lt;DATE(2020,10,1),F413&lt;DATE(2020,10,1)),E413&gt;DATE(2020,10,31)),0)))))),0),"")</f>
        <v/>
      </c>
      <c r="Y413" s="50" t="str">
        <f>IFERROR(MAX(IF(OR(O413="",P413="",Q413="",R413="",S413="",T413="",U413=""),"",IF(AND(MONTH(E413)=11,MONTH(F413)=11),(NETWORKDAYS(E413,F413,Lister!$D$7:$D$13)-R413)*N413/NETWORKDAYS(Lister!$D$22,Lister!$E$22,Lister!$D$7:$D$13),IF(AND(MONTH(E413)=11,F413&gt;DATE(2020,11,30)),(NETWORKDAYS(E413,Lister!$E$22,Lister!$D$7:$D$13)-R413)*N413/NETWORKDAYS(Lister!$D$22,Lister!$E$22,Lister!$D$7:$D$13),IF(AND(E413&lt;DATE(2020,11,1),MONTH(F413)=11),(NETWORKDAYS(Lister!$D$22,F413,Lister!$D$7:$D$13)-R413)*N413/NETWORKDAYS(Lister!$D$22,Lister!$E$22,Lister!$D$7:$D$13),IF(AND(E413&lt;DATE(2020,11,1),F413&gt;DATE(2020,11,30)),(NETWORKDAYS(Lister!$D$22,Lister!$E$22,Lister!$D$7:$D$13)-R413)*N413/NETWORKDAYS(Lister!$D$22,Lister!$E$22,Lister!$D$7:$D$13),IF(OR(AND(E413&lt;DATE(2020,11,1),F413&lt;DATE(2020,11,1)),E413&gt;DATE(2020,11,30)),0)))))),0),"")</f>
        <v/>
      </c>
      <c r="Z413" s="50" t="str">
        <f>IFERROR(MAX(IF(OR(O413="",P413="",Q413="",R413="",S413="",T413="",U413=""),"",IF(AND(MONTH(E413)=12,MONTH(F413)=12),(NETWORKDAYS(E413,F413,Lister!$D$7:$D$13)-S413)*N413/NETWORKDAYS(Lister!$D$23,Lister!$E$23,Lister!$D$7:$D$13),IF(AND(MONTH(E413)=12,F413&gt;DATE(2020,12,31)),(NETWORKDAYS(E413,Lister!$E$23,Lister!$D$7:$D$13)-S413)*N413/NETWORKDAYS(Lister!$D$23,Lister!$E$23,Lister!$D$7:$D$13),IF(AND(E413&lt;DATE(2020,12,1),MONTH(F413)=12),(NETWORKDAYS(Lister!$D$23,F413,Lister!$D$7:$D$13)-S413)*N413/NETWORKDAYS(Lister!$D$23,Lister!$E$23,Lister!$D$7:$D$13),IF(AND(E413&lt;DATE(2020,12,1),F413&gt;DATE(2020,12,31)),(NETWORKDAYS(Lister!$D$23,Lister!$E$23,Lister!$D$7:$D$13)-S413)*N413/NETWORKDAYS(Lister!$D$23,Lister!$E$23,Lister!$D$7:$D$13),IF(OR(AND(E413&lt;DATE(2020,12,1),F413&lt;DATE(2020,12,1)),E413&gt;DATE(2020,12,31)),0)))))),0),"")</f>
        <v/>
      </c>
      <c r="AA413" s="50" t="str">
        <f>IFERROR(MAX(IF(OR(O413="",P413="",Q413="",R413="",S413="",T413="",U413=""),"",IF(AND(MONTH(E413)=1,MONTH(F413)=1),(NETWORKDAYS(E413,F413,Lister!$D$7:$D$13)-T413)*N413/NETWORKDAYS(Lister!$D$24,Lister!$E$24,Lister!$D$7:$D$13),IF(AND(MONTH(E413)=1,F413&gt;DATE(2021,1,31)),(NETWORKDAYS(E413,Lister!$E$24,Lister!$D$7:$D$13)-T413)*N413/NETWORKDAYS(Lister!$D$24,Lister!$E$24,Lister!$D$7:$D$13),IF(AND(E413&lt;DATE(2021,1,1),MONTH(F413)=1),(NETWORKDAYS(Lister!$D$24,F413,Lister!$D$7:$D$13)-T413)*N413/NETWORKDAYS(Lister!$D$24,Lister!$E$24,Lister!$D$7:$D$13),IF(AND(E413&lt;DATE(2021,1,1),F413&gt;DATE(2021,1,31)),(NETWORKDAYS(Lister!$D$24,Lister!$E$24,Lister!$D$7:$D$13)-T413)*N413/NETWORKDAYS(Lister!$D$24,Lister!$E$24,Lister!$D$7:$D$13),IF(OR(AND(E413&lt;DATE(2021,1,1),F413&lt;DATE(2021,1,1)),E413&gt;DATE(2021,1,31)),0)))))),0),"")</f>
        <v/>
      </c>
      <c r="AB413" s="50" t="str">
        <f>IFERROR(MAX(IF(OR(O413="",P413="",Q413="",R413="",S413="",T413="",U413=""),"",IF(AND(MONTH(E413)=2,MONTH(F413)=2),(NETWORKDAYS(E413,F413,Lister!$D$7:$D$13)-U413)*N413/NETWORKDAYS(Lister!$D$25,Lister!$E$25,Lister!$D$7:$D$13),IF(AND(E413&lt;DATE(2021,2,1),MONTH(F413)=2),(NETWORKDAYS(Lister!$D$25,F413,Lister!$D$7:$D$13)-U413)*N413/NETWORKDAYS(Lister!$D$25,Lister!$E$25,Lister!$D$7:$D$13),IF(AND(E413&lt;DATE(2021,2,1),F413&lt;DATE(2021,2,1)),0)))),0),"")</f>
        <v/>
      </c>
      <c r="AC413" s="52" t="str">
        <f t="shared" si="33"/>
        <v/>
      </c>
    </row>
    <row r="414" spans="1:29" x14ac:dyDescent="0.35">
      <c r="A414" s="11" t="str">
        <f t="shared" si="34"/>
        <v/>
      </c>
      <c r="B414" s="33"/>
      <c r="C414" s="17"/>
      <c r="D414" s="18"/>
      <c r="E414" s="12"/>
      <c r="F414" s="12"/>
      <c r="G414" s="42" t="str">
        <f>IF(OR(E414="",F414=""),"",NETWORKDAYS(E414,F414,Lister!$D$7:$D$13))</f>
        <v/>
      </c>
      <c r="H414" s="14"/>
      <c r="I414" s="25" t="str">
        <f t="shared" si="30"/>
        <v/>
      </c>
      <c r="J414" s="47"/>
      <c r="K414" s="48"/>
      <c r="L414" s="15"/>
      <c r="M414" s="51" t="str">
        <f t="shared" si="31"/>
        <v/>
      </c>
      <c r="N414" s="49" t="str">
        <f t="shared" si="32"/>
        <v/>
      </c>
      <c r="O414" s="15"/>
      <c r="P414" s="15"/>
      <c r="Q414" s="15"/>
      <c r="R414" s="15"/>
      <c r="S414" s="15"/>
      <c r="T414" s="15"/>
      <c r="U414" s="15"/>
      <c r="V414" s="50" t="str">
        <f>IFERROR(MAX(IF(OR(O414="",P414="",Q414="",R414="",S414="",T414="",U414=""),"",IF(AND(MONTH(E414)=8,MONTH(F414)=8),(NETWORKDAYS(E414,F414,Lister!$D$7:$D$13)-O414)*N414/NETWORKDAYS(Lister!$D$19,Lister!$E$19,Lister!$D$7:$D$13),IF(AND(MONTH(E414)=8,F414&gt;DATE(2020,8,31)),(NETWORKDAYS(E414,Lister!$E$19,Lister!$D$7:$D$13)-O414)*N414/NETWORKDAYS(Lister!$D$19,Lister!$E$19,Lister!$D$7:$D$13),IF(E414&gt;DATE(2020,8,31),0)))),0),"")</f>
        <v/>
      </c>
      <c r="W414" s="50" t="str">
        <f>IFERROR(MAX(IF(OR(O414="",P414="",Q414="",R414="",S414="",T414="",U414=""),"",IF(AND(MONTH(E414)=9,MONTH(F414)=9),(NETWORKDAYS(E414,F414,Lister!$D$7:$D$13)-P414)*N414/NETWORKDAYS(Lister!$D$20,Lister!$E$20,Lister!$D$7:$D$13),IF(AND(MONTH(E414)=9,F414&gt;DATE(2020,9,30)),(NETWORKDAYS(E414,Lister!$E$20,Lister!$D$7:$D$13)-P414)*N414/NETWORKDAYS(Lister!$D$20,Lister!$E$20,Lister!$D$7:$D$13),IF(AND(E414&lt;DATE(2020,9,1),MONTH(F414)=9),(NETWORKDAYS(Lister!$D$20,F414,Lister!$D$7:$D$13)-P414)*N414/NETWORKDAYS(Lister!$D$20,Lister!$E$20,Lister!$D$7:$D$13),IF(AND(E414&lt;DATE(2020,9,1),F414&gt;DATE(2020,9,30)),(NETWORKDAYS(Lister!$D$20,Lister!$E$20,Lister!$D$7:$D$13)-P414)*N414/NETWORKDAYS(Lister!$D$20,Lister!$E$20,Lister!$D$7:$D$13),IF(OR(AND(E414&lt;DATE(2020,9,1),F414&lt;DATE(2020,9,1)),E414&gt;DATE(2020,9,30)),0)))))),0),"")</f>
        <v/>
      </c>
      <c r="X414" s="50" t="str">
        <f>IFERROR(MAX(IF(OR(O414="",P414="",Q414="",R414="",S414="",T414="",U414=""),"",IF(AND(MONTH(E414)=10,MONTH(F414)=10),(NETWORKDAYS(E414,F414,Lister!$D$7:$D$13)-Q414)*N414/NETWORKDAYS(Lister!$D$21,Lister!$E$21,Lister!$D$7:$D$13),IF(AND(MONTH(E414)=10,F414&gt;DATE(2020,10,31)),(NETWORKDAYS(E414,Lister!$E$21,Lister!$D$7:$D$13)-Q414)*N414/NETWORKDAYS(Lister!$D$21,Lister!$E$21,Lister!$D$7:$D$13),IF(AND(E414&lt;DATE(2020,10,1),MONTH(F414)=10),(NETWORKDAYS(Lister!$D$21,F414,Lister!$D$7:$D$13)-Q414)*N414/NETWORKDAYS(Lister!$D$21,Lister!$E$21,Lister!$D$7:$D$13),IF(AND(E414&lt;DATE(2020,31,1),F414&gt;DATE(2020,10,31)),(NETWORKDAYS(Lister!$D$21,Lister!$E$21,Lister!$D$7:$D$13)-Q414)*N414/NETWORKDAYS(Lister!$D$21,Lister!$E$21,Lister!$D$7:$D$13),IF(OR(AND(E414&lt;DATE(2020,10,1),F414&lt;DATE(2020,10,1)),E414&gt;DATE(2020,10,31)),0)))))),0),"")</f>
        <v/>
      </c>
      <c r="Y414" s="50" t="str">
        <f>IFERROR(MAX(IF(OR(O414="",P414="",Q414="",R414="",S414="",T414="",U414=""),"",IF(AND(MONTH(E414)=11,MONTH(F414)=11),(NETWORKDAYS(E414,F414,Lister!$D$7:$D$13)-R414)*N414/NETWORKDAYS(Lister!$D$22,Lister!$E$22,Lister!$D$7:$D$13),IF(AND(MONTH(E414)=11,F414&gt;DATE(2020,11,30)),(NETWORKDAYS(E414,Lister!$E$22,Lister!$D$7:$D$13)-R414)*N414/NETWORKDAYS(Lister!$D$22,Lister!$E$22,Lister!$D$7:$D$13),IF(AND(E414&lt;DATE(2020,11,1),MONTH(F414)=11),(NETWORKDAYS(Lister!$D$22,F414,Lister!$D$7:$D$13)-R414)*N414/NETWORKDAYS(Lister!$D$22,Lister!$E$22,Lister!$D$7:$D$13),IF(AND(E414&lt;DATE(2020,11,1),F414&gt;DATE(2020,11,30)),(NETWORKDAYS(Lister!$D$22,Lister!$E$22,Lister!$D$7:$D$13)-R414)*N414/NETWORKDAYS(Lister!$D$22,Lister!$E$22,Lister!$D$7:$D$13),IF(OR(AND(E414&lt;DATE(2020,11,1),F414&lt;DATE(2020,11,1)),E414&gt;DATE(2020,11,30)),0)))))),0),"")</f>
        <v/>
      </c>
      <c r="Z414" s="50" t="str">
        <f>IFERROR(MAX(IF(OR(O414="",P414="",Q414="",R414="",S414="",T414="",U414=""),"",IF(AND(MONTH(E414)=12,MONTH(F414)=12),(NETWORKDAYS(E414,F414,Lister!$D$7:$D$13)-S414)*N414/NETWORKDAYS(Lister!$D$23,Lister!$E$23,Lister!$D$7:$D$13),IF(AND(MONTH(E414)=12,F414&gt;DATE(2020,12,31)),(NETWORKDAYS(E414,Lister!$E$23,Lister!$D$7:$D$13)-S414)*N414/NETWORKDAYS(Lister!$D$23,Lister!$E$23,Lister!$D$7:$D$13),IF(AND(E414&lt;DATE(2020,12,1),MONTH(F414)=12),(NETWORKDAYS(Lister!$D$23,F414,Lister!$D$7:$D$13)-S414)*N414/NETWORKDAYS(Lister!$D$23,Lister!$E$23,Lister!$D$7:$D$13),IF(AND(E414&lt;DATE(2020,12,1),F414&gt;DATE(2020,12,31)),(NETWORKDAYS(Lister!$D$23,Lister!$E$23,Lister!$D$7:$D$13)-S414)*N414/NETWORKDAYS(Lister!$D$23,Lister!$E$23,Lister!$D$7:$D$13),IF(OR(AND(E414&lt;DATE(2020,12,1),F414&lt;DATE(2020,12,1)),E414&gt;DATE(2020,12,31)),0)))))),0),"")</f>
        <v/>
      </c>
      <c r="AA414" s="50" t="str">
        <f>IFERROR(MAX(IF(OR(O414="",P414="",Q414="",R414="",S414="",T414="",U414=""),"",IF(AND(MONTH(E414)=1,MONTH(F414)=1),(NETWORKDAYS(E414,F414,Lister!$D$7:$D$13)-T414)*N414/NETWORKDAYS(Lister!$D$24,Lister!$E$24,Lister!$D$7:$D$13),IF(AND(MONTH(E414)=1,F414&gt;DATE(2021,1,31)),(NETWORKDAYS(E414,Lister!$E$24,Lister!$D$7:$D$13)-T414)*N414/NETWORKDAYS(Lister!$D$24,Lister!$E$24,Lister!$D$7:$D$13),IF(AND(E414&lt;DATE(2021,1,1),MONTH(F414)=1),(NETWORKDAYS(Lister!$D$24,F414,Lister!$D$7:$D$13)-T414)*N414/NETWORKDAYS(Lister!$D$24,Lister!$E$24,Lister!$D$7:$D$13),IF(AND(E414&lt;DATE(2021,1,1),F414&gt;DATE(2021,1,31)),(NETWORKDAYS(Lister!$D$24,Lister!$E$24,Lister!$D$7:$D$13)-T414)*N414/NETWORKDAYS(Lister!$D$24,Lister!$E$24,Lister!$D$7:$D$13),IF(OR(AND(E414&lt;DATE(2021,1,1),F414&lt;DATE(2021,1,1)),E414&gt;DATE(2021,1,31)),0)))))),0),"")</f>
        <v/>
      </c>
      <c r="AB414" s="50" t="str">
        <f>IFERROR(MAX(IF(OR(O414="",P414="",Q414="",R414="",S414="",T414="",U414=""),"",IF(AND(MONTH(E414)=2,MONTH(F414)=2),(NETWORKDAYS(E414,F414,Lister!$D$7:$D$13)-U414)*N414/NETWORKDAYS(Lister!$D$25,Lister!$E$25,Lister!$D$7:$D$13),IF(AND(E414&lt;DATE(2021,2,1),MONTH(F414)=2),(NETWORKDAYS(Lister!$D$25,F414,Lister!$D$7:$D$13)-U414)*N414/NETWORKDAYS(Lister!$D$25,Lister!$E$25,Lister!$D$7:$D$13),IF(AND(E414&lt;DATE(2021,2,1),F414&lt;DATE(2021,2,1)),0)))),0),"")</f>
        <v/>
      </c>
      <c r="AC414" s="52" t="str">
        <f t="shared" si="33"/>
        <v/>
      </c>
    </row>
    <row r="415" spans="1:29" x14ac:dyDescent="0.35">
      <c r="A415" s="11" t="str">
        <f t="shared" si="34"/>
        <v/>
      </c>
      <c r="B415" s="33"/>
      <c r="C415" s="17"/>
      <c r="D415" s="18"/>
      <c r="E415" s="12"/>
      <c r="F415" s="12"/>
      <c r="G415" s="42" t="str">
        <f>IF(OR(E415="",F415=""),"",NETWORKDAYS(E415,F415,Lister!$D$7:$D$13))</f>
        <v/>
      </c>
      <c r="H415" s="14"/>
      <c r="I415" s="25" t="str">
        <f t="shared" si="30"/>
        <v/>
      </c>
      <c r="J415" s="47"/>
      <c r="K415" s="48"/>
      <c r="L415" s="15"/>
      <c r="M415" s="51" t="str">
        <f t="shared" si="31"/>
        <v/>
      </c>
      <c r="N415" s="49" t="str">
        <f t="shared" si="32"/>
        <v/>
      </c>
      <c r="O415" s="15"/>
      <c r="P415" s="15"/>
      <c r="Q415" s="15"/>
      <c r="R415" s="15"/>
      <c r="S415" s="15"/>
      <c r="T415" s="15"/>
      <c r="U415" s="15"/>
      <c r="V415" s="50" t="str">
        <f>IFERROR(MAX(IF(OR(O415="",P415="",Q415="",R415="",S415="",T415="",U415=""),"",IF(AND(MONTH(E415)=8,MONTH(F415)=8),(NETWORKDAYS(E415,F415,Lister!$D$7:$D$13)-O415)*N415/NETWORKDAYS(Lister!$D$19,Lister!$E$19,Lister!$D$7:$D$13),IF(AND(MONTH(E415)=8,F415&gt;DATE(2020,8,31)),(NETWORKDAYS(E415,Lister!$E$19,Lister!$D$7:$D$13)-O415)*N415/NETWORKDAYS(Lister!$D$19,Lister!$E$19,Lister!$D$7:$D$13),IF(E415&gt;DATE(2020,8,31),0)))),0),"")</f>
        <v/>
      </c>
      <c r="W415" s="50" t="str">
        <f>IFERROR(MAX(IF(OR(O415="",P415="",Q415="",R415="",S415="",T415="",U415=""),"",IF(AND(MONTH(E415)=9,MONTH(F415)=9),(NETWORKDAYS(E415,F415,Lister!$D$7:$D$13)-P415)*N415/NETWORKDAYS(Lister!$D$20,Lister!$E$20,Lister!$D$7:$D$13),IF(AND(MONTH(E415)=9,F415&gt;DATE(2020,9,30)),(NETWORKDAYS(E415,Lister!$E$20,Lister!$D$7:$D$13)-P415)*N415/NETWORKDAYS(Lister!$D$20,Lister!$E$20,Lister!$D$7:$D$13),IF(AND(E415&lt;DATE(2020,9,1),MONTH(F415)=9),(NETWORKDAYS(Lister!$D$20,F415,Lister!$D$7:$D$13)-P415)*N415/NETWORKDAYS(Lister!$D$20,Lister!$E$20,Lister!$D$7:$D$13),IF(AND(E415&lt;DATE(2020,9,1),F415&gt;DATE(2020,9,30)),(NETWORKDAYS(Lister!$D$20,Lister!$E$20,Lister!$D$7:$D$13)-P415)*N415/NETWORKDAYS(Lister!$D$20,Lister!$E$20,Lister!$D$7:$D$13),IF(OR(AND(E415&lt;DATE(2020,9,1),F415&lt;DATE(2020,9,1)),E415&gt;DATE(2020,9,30)),0)))))),0),"")</f>
        <v/>
      </c>
      <c r="X415" s="50" t="str">
        <f>IFERROR(MAX(IF(OR(O415="",P415="",Q415="",R415="",S415="",T415="",U415=""),"",IF(AND(MONTH(E415)=10,MONTH(F415)=10),(NETWORKDAYS(E415,F415,Lister!$D$7:$D$13)-Q415)*N415/NETWORKDAYS(Lister!$D$21,Lister!$E$21,Lister!$D$7:$D$13),IF(AND(MONTH(E415)=10,F415&gt;DATE(2020,10,31)),(NETWORKDAYS(E415,Lister!$E$21,Lister!$D$7:$D$13)-Q415)*N415/NETWORKDAYS(Lister!$D$21,Lister!$E$21,Lister!$D$7:$D$13),IF(AND(E415&lt;DATE(2020,10,1),MONTH(F415)=10),(NETWORKDAYS(Lister!$D$21,F415,Lister!$D$7:$D$13)-Q415)*N415/NETWORKDAYS(Lister!$D$21,Lister!$E$21,Lister!$D$7:$D$13),IF(AND(E415&lt;DATE(2020,31,1),F415&gt;DATE(2020,10,31)),(NETWORKDAYS(Lister!$D$21,Lister!$E$21,Lister!$D$7:$D$13)-Q415)*N415/NETWORKDAYS(Lister!$D$21,Lister!$E$21,Lister!$D$7:$D$13),IF(OR(AND(E415&lt;DATE(2020,10,1),F415&lt;DATE(2020,10,1)),E415&gt;DATE(2020,10,31)),0)))))),0),"")</f>
        <v/>
      </c>
      <c r="Y415" s="50" t="str">
        <f>IFERROR(MAX(IF(OR(O415="",P415="",Q415="",R415="",S415="",T415="",U415=""),"",IF(AND(MONTH(E415)=11,MONTH(F415)=11),(NETWORKDAYS(E415,F415,Lister!$D$7:$D$13)-R415)*N415/NETWORKDAYS(Lister!$D$22,Lister!$E$22,Lister!$D$7:$D$13),IF(AND(MONTH(E415)=11,F415&gt;DATE(2020,11,30)),(NETWORKDAYS(E415,Lister!$E$22,Lister!$D$7:$D$13)-R415)*N415/NETWORKDAYS(Lister!$D$22,Lister!$E$22,Lister!$D$7:$D$13),IF(AND(E415&lt;DATE(2020,11,1),MONTH(F415)=11),(NETWORKDAYS(Lister!$D$22,F415,Lister!$D$7:$D$13)-R415)*N415/NETWORKDAYS(Lister!$D$22,Lister!$E$22,Lister!$D$7:$D$13),IF(AND(E415&lt;DATE(2020,11,1),F415&gt;DATE(2020,11,30)),(NETWORKDAYS(Lister!$D$22,Lister!$E$22,Lister!$D$7:$D$13)-R415)*N415/NETWORKDAYS(Lister!$D$22,Lister!$E$22,Lister!$D$7:$D$13),IF(OR(AND(E415&lt;DATE(2020,11,1),F415&lt;DATE(2020,11,1)),E415&gt;DATE(2020,11,30)),0)))))),0),"")</f>
        <v/>
      </c>
      <c r="Z415" s="50" t="str">
        <f>IFERROR(MAX(IF(OR(O415="",P415="",Q415="",R415="",S415="",T415="",U415=""),"",IF(AND(MONTH(E415)=12,MONTH(F415)=12),(NETWORKDAYS(E415,F415,Lister!$D$7:$D$13)-S415)*N415/NETWORKDAYS(Lister!$D$23,Lister!$E$23,Lister!$D$7:$D$13),IF(AND(MONTH(E415)=12,F415&gt;DATE(2020,12,31)),(NETWORKDAYS(E415,Lister!$E$23,Lister!$D$7:$D$13)-S415)*N415/NETWORKDAYS(Lister!$D$23,Lister!$E$23,Lister!$D$7:$D$13),IF(AND(E415&lt;DATE(2020,12,1),MONTH(F415)=12),(NETWORKDAYS(Lister!$D$23,F415,Lister!$D$7:$D$13)-S415)*N415/NETWORKDAYS(Lister!$D$23,Lister!$E$23,Lister!$D$7:$D$13),IF(AND(E415&lt;DATE(2020,12,1),F415&gt;DATE(2020,12,31)),(NETWORKDAYS(Lister!$D$23,Lister!$E$23,Lister!$D$7:$D$13)-S415)*N415/NETWORKDAYS(Lister!$D$23,Lister!$E$23,Lister!$D$7:$D$13),IF(OR(AND(E415&lt;DATE(2020,12,1),F415&lt;DATE(2020,12,1)),E415&gt;DATE(2020,12,31)),0)))))),0),"")</f>
        <v/>
      </c>
      <c r="AA415" s="50" t="str">
        <f>IFERROR(MAX(IF(OR(O415="",P415="",Q415="",R415="",S415="",T415="",U415=""),"",IF(AND(MONTH(E415)=1,MONTH(F415)=1),(NETWORKDAYS(E415,F415,Lister!$D$7:$D$13)-T415)*N415/NETWORKDAYS(Lister!$D$24,Lister!$E$24,Lister!$D$7:$D$13),IF(AND(MONTH(E415)=1,F415&gt;DATE(2021,1,31)),(NETWORKDAYS(E415,Lister!$E$24,Lister!$D$7:$D$13)-T415)*N415/NETWORKDAYS(Lister!$D$24,Lister!$E$24,Lister!$D$7:$D$13),IF(AND(E415&lt;DATE(2021,1,1),MONTH(F415)=1),(NETWORKDAYS(Lister!$D$24,F415,Lister!$D$7:$D$13)-T415)*N415/NETWORKDAYS(Lister!$D$24,Lister!$E$24,Lister!$D$7:$D$13),IF(AND(E415&lt;DATE(2021,1,1),F415&gt;DATE(2021,1,31)),(NETWORKDAYS(Lister!$D$24,Lister!$E$24,Lister!$D$7:$D$13)-T415)*N415/NETWORKDAYS(Lister!$D$24,Lister!$E$24,Lister!$D$7:$D$13),IF(OR(AND(E415&lt;DATE(2021,1,1),F415&lt;DATE(2021,1,1)),E415&gt;DATE(2021,1,31)),0)))))),0),"")</f>
        <v/>
      </c>
      <c r="AB415" s="50" t="str">
        <f>IFERROR(MAX(IF(OR(O415="",P415="",Q415="",R415="",S415="",T415="",U415=""),"",IF(AND(MONTH(E415)=2,MONTH(F415)=2),(NETWORKDAYS(E415,F415,Lister!$D$7:$D$13)-U415)*N415/NETWORKDAYS(Lister!$D$25,Lister!$E$25,Lister!$D$7:$D$13),IF(AND(E415&lt;DATE(2021,2,1),MONTH(F415)=2),(NETWORKDAYS(Lister!$D$25,F415,Lister!$D$7:$D$13)-U415)*N415/NETWORKDAYS(Lister!$D$25,Lister!$E$25,Lister!$D$7:$D$13),IF(AND(E415&lt;DATE(2021,2,1),F415&lt;DATE(2021,2,1)),0)))),0),"")</f>
        <v/>
      </c>
      <c r="AC415" s="52" t="str">
        <f t="shared" si="33"/>
        <v/>
      </c>
    </row>
    <row r="416" spans="1:29" x14ac:dyDescent="0.35">
      <c r="A416" s="11" t="str">
        <f t="shared" si="34"/>
        <v/>
      </c>
      <c r="B416" s="33"/>
      <c r="C416" s="17"/>
      <c r="D416" s="18"/>
      <c r="E416" s="12"/>
      <c r="F416" s="12"/>
      <c r="G416" s="42" t="str">
        <f>IF(OR(E416="",F416=""),"",NETWORKDAYS(E416,F416,Lister!$D$7:$D$13))</f>
        <v/>
      </c>
      <c r="H416" s="14"/>
      <c r="I416" s="25" t="str">
        <f t="shared" si="30"/>
        <v/>
      </c>
      <c r="J416" s="47"/>
      <c r="K416" s="48"/>
      <c r="L416" s="15"/>
      <c r="M416" s="51" t="str">
        <f t="shared" si="31"/>
        <v/>
      </c>
      <c r="N416" s="49" t="str">
        <f t="shared" si="32"/>
        <v/>
      </c>
      <c r="O416" s="15"/>
      <c r="P416" s="15"/>
      <c r="Q416" s="15"/>
      <c r="R416" s="15"/>
      <c r="S416" s="15"/>
      <c r="T416" s="15"/>
      <c r="U416" s="15"/>
      <c r="V416" s="50" t="str">
        <f>IFERROR(MAX(IF(OR(O416="",P416="",Q416="",R416="",S416="",T416="",U416=""),"",IF(AND(MONTH(E416)=8,MONTH(F416)=8),(NETWORKDAYS(E416,F416,Lister!$D$7:$D$13)-O416)*N416/NETWORKDAYS(Lister!$D$19,Lister!$E$19,Lister!$D$7:$D$13),IF(AND(MONTH(E416)=8,F416&gt;DATE(2020,8,31)),(NETWORKDAYS(E416,Lister!$E$19,Lister!$D$7:$D$13)-O416)*N416/NETWORKDAYS(Lister!$D$19,Lister!$E$19,Lister!$D$7:$D$13),IF(E416&gt;DATE(2020,8,31),0)))),0),"")</f>
        <v/>
      </c>
      <c r="W416" s="50" t="str">
        <f>IFERROR(MAX(IF(OR(O416="",P416="",Q416="",R416="",S416="",T416="",U416=""),"",IF(AND(MONTH(E416)=9,MONTH(F416)=9),(NETWORKDAYS(E416,F416,Lister!$D$7:$D$13)-P416)*N416/NETWORKDAYS(Lister!$D$20,Lister!$E$20,Lister!$D$7:$D$13),IF(AND(MONTH(E416)=9,F416&gt;DATE(2020,9,30)),(NETWORKDAYS(E416,Lister!$E$20,Lister!$D$7:$D$13)-P416)*N416/NETWORKDAYS(Lister!$D$20,Lister!$E$20,Lister!$D$7:$D$13),IF(AND(E416&lt;DATE(2020,9,1),MONTH(F416)=9),(NETWORKDAYS(Lister!$D$20,F416,Lister!$D$7:$D$13)-P416)*N416/NETWORKDAYS(Lister!$D$20,Lister!$E$20,Lister!$D$7:$D$13),IF(AND(E416&lt;DATE(2020,9,1),F416&gt;DATE(2020,9,30)),(NETWORKDAYS(Lister!$D$20,Lister!$E$20,Lister!$D$7:$D$13)-P416)*N416/NETWORKDAYS(Lister!$D$20,Lister!$E$20,Lister!$D$7:$D$13),IF(OR(AND(E416&lt;DATE(2020,9,1),F416&lt;DATE(2020,9,1)),E416&gt;DATE(2020,9,30)),0)))))),0),"")</f>
        <v/>
      </c>
      <c r="X416" s="50" t="str">
        <f>IFERROR(MAX(IF(OR(O416="",P416="",Q416="",R416="",S416="",T416="",U416=""),"",IF(AND(MONTH(E416)=10,MONTH(F416)=10),(NETWORKDAYS(E416,F416,Lister!$D$7:$D$13)-Q416)*N416/NETWORKDAYS(Lister!$D$21,Lister!$E$21,Lister!$D$7:$D$13),IF(AND(MONTH(E416)=10,F416&gt;DATE(2020,10,31)),(NETWORKDAYS(E416,Lister!$E$21,Lister!$D$7:$D$13)-Q416)*N416/NETWORKDAYS(Lister!$D$21,Lister!$E$21,Lister!$D$7:$D$13),IF(AND(E416&lt;DATE(2020,10,1),MONTH(F416)=10),(NETWORKDAYS(Lister!$D$21,F416,Lister!$D$7:$D$13)-Q416)*N416/NETWORKDAYS(Lister!$D$21,Lister!$E$21,Lister!$D$7:$D$13),IF(AND(E416&lt;DATE(2020,31,1),F416&gt;DATE(2020,10,31)),(NETWORKDAYS(Lister!$D$21,Lister!$E$21,Lister!$D$7:$D$13)-Q416)*N416/NETWORKDAYS(Lister!$D$21,Lister!$E$21,Lister!$D$7:$D$13),IF(OR(AND(E416&lt;DATE(2020,10,1),F416&lt;DATE(2020,10,1)),E416&gt;DATE(2020,10,31)),0)))))),0),"")</f>
        <v/>
      </c>
      <c r="Y416" s="50" t="str">
        <f>IFERROR(MAX(IF(OR(O416="",P416="",Q416="",R416="",S416="",T416="",U416=""),"",IF(AND(MONTH(E416)=11,MONTH(F416)=11),(NETWORKDAYS(E416,F416,Lister!$D$7:$D$13)-R416)*N416/NETWORKDAYS(Lister!$D$22,Lister!$E$22,Lister!$D$7:$D$13),IF(AND(MONTH(E416)=11,F416&gt;DATE(2020,11,30)),(NETWORKDAYS(E416,Lister!$E$22,Lister!$D$7:$D$13)-R416)*N416/NETWORKDAYS(Lister!$D$22,Lister!$E$22,Lister!$D$7:$D$13),IF(AND(E416&lt;DATE(2020,11,1),MONTH(F416)=11),(NETWORKDAYS(Lister!$D$22,F416,Lister!$D$7:$D$13)-R416)*N416/NETWORKDAYS(Lister!$D$22,Lister!$E$22,Lister!$D$7:$D$13),IF(AND(E416&lt;DATE(2020,11,1),F416&gt;DATE(2020,11,30)),(NETWORKDAYS(Lister!$D$22,Lister!$E$22,Lister!$D$7:$D$13)-R416)*N416/NETWORKDAYS(Lister!$D$22,Lister!$E$22,Lister!$D$7:$D$13),IF(OR(AND(E416&lt;DATE(2020,11,1),F416&lt;DATE(2020,11,1)),E416&gt;DATE(2020,11,30)),0)))))),0),"")</f>
        <v/>
      </c>
      <c r="Z416" s="50" t="str">
        <f>IFERROR(MAX(IF(OR(O416="",P416="",Q416="",R416="",S416="",T416="",U416=""),"",IF(AND(MONTH(E416)=12,MONTH(F416)=12),(NETWORKDAYS(E416,F416,Lister!$D$7:$D$13)-S416)*N416/NETWORKDAYS(Lister!$D$23,Lister!$E$23,Lister!$D$7:$D$13),IF(AND(MONTH(E416)=12,F416&gt;DATE(2020,12,31)),(NETWORKDAYS(E416,Lister!$E$23,Lister!$D$7:$D$13)-S416)*N416/NETWORKDAYS(Lister!$D$23,Lister!$E$23,Lister!$D$7:$D$13),IF(AND(E416&lt;DATE(2020,12,1),MONTH(F416)=12),(NETWORKDAYS(Lister!$D$23,F416,Lister!$D$7:$D$13)-S416)*N416/NETWORKDAYS(Lister!$D$23,Lister!$E$23,Lister!$D$7:$D$13),IF(AND(E416&lt;DATE(2020,12,1),F416&gt;DATE(2020,12,31)),(NETWORKDAYS(Lister!$D$23,Lister!$E$23,Lister!$D$7:$D$13)-S416)*N416/NETWORKDAYS(Lister!$D$23,Lister!$E$23,Lister!$D$7:$D$13),IF(OR(AND(E416&lt;DATE(2020,12,1),F416&lt;DATE(2020,12,1)),E416&gt;DATE(2020,12,31)),0)))))),0),"")</f>
        <v/>
      </c>
      <c r="AA416" s="50" t="str">
        <f>IFERROR(MAX(IF(OR(O416="",P416="",Q416="",R416="",S416="",T416="",U416=""),"",IF(AND(MONTH(E416)=1,MONTH(F416)=1),(NETWORKDAYS(E416,F416,Lister!$D$7:$D$13)-T416)*N416/NETWORKDAYS(Lister!$D$24,Lister!$E$24,Lister!$D$7:$D$13),IF(AND(MONTH(E416)=1,F416&gt;DATE(2021,1,31)),(NETWORKDAYS(E416,Lister!$E$24,Lister!$D$7:$D$13)-T416)*N416/NETWORKDAYS(Lister!$D$24,Lister!$E$24,Lister!$D$7:$D$13),IF(AND(E416&lt;DATE(2021,1,1),MONTH(F416)=1),(NETWORKDAYS(Lister!$D$24,F416,Lister!$D$7:$D$13)-T416)*N416/NETWORKDAYS(Lister!$D$24,Lister!$E$24,Lister!$D$7:$D$13),IF(AND(E416&lt;DATE(2021,1,1),F416&gt;DATE(2021,1,31)),(NETWORKDAYS(Lister!$D$24,Lister!$E$24,Lister!$D$7:$D$13)-T416)*N416/NETWORKDAYS(Lister!$D$24,Lister!$E$24,Lister!$D$7:$D$13),IF(OR(AND(E416&lt;DATE(2021,1,1),F416&lt;DATE(2021,1,1)),E416&gt;DATE(2021,1,31)),0)))))),0),"")</f>
        <v/>
      </c>
      <c r="AB416" s="50" t="str">
        <f>IFERROR(MAX(IF(OR(O416="",P416="",Q416="",R416="",S416="",T416="",U416=""),"",IF(AND(MONTH(E416)=2,MONTH(F416)=2),(NETWORKDAYS(E416,F416,Lister!$D$7:$D$13)-U416)*N416/NETWORKDAYS(Lister!$D$25,Lister!$E$25,Lister!$D$7:$D$13),IF(AND(E416&lt;DATE(2021,2,1),MONTH(F416)=2),(NETWORKDAYS(Lister!$D$25,F416,Lister!$D$7:$D$13)-U416)*N416/NETWORKDAYS(Lister!$D$25,Lister!$E$25,Lister!$D$7:$D$13),IF(AND(E416&lt;DATE(2021,2,1),F416&lt;DATE(2021,2,1)),0)))),0),"")</f>
        <v/>
      </c>
      <c r="AC416" s="52" t="str">
        <f t="shared" si="33"/>
        <v/>
      </c>
    </row>
    <row r="417" spans="1:29" x14ac:dyDescent="0.35">
      <c r="A417" s="11" t="str">
        <f t="shared" si="34"/>
        <v/>
      </c>
      <c r="B417" s="33"/>
      <c r="C417" s="17"/>
      <c r="D417" s="18"/>
      <c r="E417" s="12"/>
      <c r="F417" s="12"/>
      <c r="G417" s="42" t="str">
        <f>IF(OR(E417="",F417=""),"",NETWORKDAYS(E417,F417,Lister!$D$7:$D$13))</f>
        <v/>
      </c>
      <c r="H417" s="14"/>
      <c r="I417" s="25" t="str">
        <f t="shared" si="30"/>
        <v/>
      </c>
      <c r="J417" s="47"/>
      <c r="K417" s="48"/>
      <c r="L417" s="15"/>
      <c r="M417" s="51" t="str">
        <f t="shared" si="31"/>
        <v/>
      </c>
      <c r="N417" s="49" t="str">
        <f t="shared" si="32"/>
        <v/>
      </c>
      <c r="O417" s="15"/>
      <c r="P417" s="15"/>
      <c r="Q417" s="15"/>
      <c r="R417" s="15"/>
      <c r="S417" s="15"/>
      <c r="T417" s="15"/>
      <c r="U417" s="15"/>
      <c r="V417" s="50" t="str">
        <f>IFERROR(MAX(IF(OR(O417="",P417="",Q417="",R417="",S417="",T417="",U417=""),"",IF(AND(MONTH(E417)=8,MONTH(F417)=8),(NETWORKDAYS(E417,F417,Lister!$D$7:$D$13)-O417)*N417/NETWORKDAYS(Lister!$D$19,Lister!$E$19,Lister!$D$7:$D$13),IF(AND(MONTH(E417)=8,F417&gt;DATE(2020,8,31)),(NETWORKDAYS(E417,Lister!$E$19,Lister!$D$7:$D$13)-O417)*N417/NETWORKDAYS(Lister!$D$19,Lister!$E$19,Lister!$D$7:$D$13),IF(E417&gt;DATE(2020,8,31),0)))),0),"")</f>
        <v/>
      </c>
      <c r="W417" s="50" t="str">
        <f>IFERROR(MAX(IF(OR(O417="",P417="",Q417="",R417="",S417="",T417="",U417=""),"",IF(AND(MONTH(E417)=9,MONTH(F417)=9),(NETWORKDAYS(E417,F417,Lister!$D$7:$D$13)-P417)*N417/NETWORKDAYS(Lister!$D$20,Lister!$E$20,Lister!$D$7:$D$13),IF(AND(MONTH(E417)=9,F417&gt;DATE(2020,9,30)),(NETWORKDAYS(E417,Lister!$E$20,Lister!$D$7:$D$13)-P417)*N417/NETWORKDAYS(Lister!$D$20,Lister!$E$20,Lister!$D$7:$D$13),IF(AND(E417&lt;DATE(2020,9,1),MONTH(F417)=9),(NETWORKDAYS(Lister!$D$20,F417,Lister!$D$7:$D$13)-P417)*N417/NETWORKDAYS(Lister!$D$20,Lister!$E$20,Lister!$D$7:$D$13),IF(AND(E417&lt;DATE(2020,9,1),F417&gt;DATE(2020,9,30)),(NETWORKDAYS(Lister!$D$20,Lister!$E$20,Lister!$D$7:$D$13)-P417)*N417/NETWORKDAYS(Lister!$D$20,Lister!$E$20,Lister!$D$7:$D$13),IF(OR(AND(E417&lt;DATE(2020,9,1),F417&lt;DATE(2020,9,1)),E417&gt;DATE(2020,9,30)),0)))))),0),"")</f>
        <v/>
      </c>
      <c r="X417" s="50" t="str">
        <f>IFERROR(MAX(IF(OR(O417="",P417="",Q417="",R417="",S417="",T417="",U417=""),"",IF(AND(MONTH(E417)=10,MONTH(F417)=10),(NETWORKDAYS(E417,F417,Lister!$D$7:$D$13)-Q417)*N417/NETWORKDAYS(Lister!$D$21,Lister!$E$21,Lister!$D$7:$D$13),IF(AND(MONTH(E417)=10,F417&gt;DATE(2020,10,31)),(NETWORKDAYS(E417,Lister!$E$21,Lister!$D$7:$D$13)-Q417)*N417/NETWORKDAYS(Lister!$D$21,Lister!$E$21,Lister!$D$7:$D$13),IF(AND(E417&lt;DATE(2020,10,1),MONTH(F417)=10),(NETWORKDAYS(Lister!$D$21,F417,Lister!$D$7:$D$13)-Q417)*N417/NETWORKDAYS(Lister!$D$21,Lister!$E$21,Lister!$D$7:$D$13),IF(AND(E417&lt;DATE(2020,31,1),F417&gt;DATE(2020,10,31)),(NETWORKDAYS(Lister!$D$21,Lister!$E$21,Lister!$D$7:$D$13)-Q417)*N417/NETWORKDAYS(Lister!$D$21,Lister!$E$21,Lister!$D$7:$D$13),IF(OR(AND(E417&lt;DATE(2020,10,1),F417&lt;DATE(2020,10,1)),E417&gt;DATE(2020,10,31)),0)))))),0),"")</f>
        <v/>
      </c>
      <c r="Y417" s="50" t="str">
        <f>IFERROR(MAX(IF(OR(O417="",P417="",Q417="",R417="",S417="",T417="",U417=""),"",IF(AND(MONTH(E417)=11,MONTH(F417)=11),(NETWORKDAYS(E417,F417,Lister!$D$7:$D$13)-R417)*N417/NETWORKDAYS(Lister!$D$22,Lister!$E$22,Lister!$D$7:$D$13),IF(AND(MONTH(E417)=11,F417&gt;DATE(2020,11,30)),(NETWORKDAYS(E417,Lister!$E$22,Lister!$D$7:$D$13)-R417)*N417/NETWORKDAYS(Lister!$D$22,Lister!$E$22,Lister!$D$7:$D$13),IF(AND(E417&lt;DATE(2020,11,1),MONTH(F417)=11),(NETWORKDAYS(Lister!$D$22,F417,Lister!$D$7:$D$13)-R417)*N417/NETWORKDAYS(Lister!$D$22,Lister!$E$22,Lister!$D$7:$D$13),IF(AND(E417&lt;DATE(2020,11,1),F417&gt;DATE(2020,11,30)),(NETWORKDAYS(Lister!$D$22,Lister!$E$22,Lister!$D$7:$D$13)-R417)*N417/NETWORKDAYS(Lister!$D$22,Lister!$E$22,Lister!$D$7:$D$13),IF(OR(AND(E417&lt;DATE(2020,11,1),F417&lt;DATE(2020,11,1)),E417&gt;DATE(2020,11,30)),0)))))),0),"")</f>
        <v/>
      </c>
      <c r="Z417" s="50" t="str">
        <f>IFERROR(MAX(IF(OR(O417="",P417="",Q417="",R417="",S417="",T417="",U417=""),"",IF(AND(MONTH(E417)=12,MONTH(F417)=12),(NETWORKDAYS(E417,F417,Lister!$D$7:$D$13)-S417)*N417/NETWORKDAYS(Lister!$D$23,Lister!$E$23,Lister!$D$7:$D$13),IF(AND(MONTH(E417)=12,F417&gt;DATE(2020,12,31)),(NETWORKDAYS(E417,Lister!$E$23,Lister!$D$7:$D$13)-S417)*N417/NETWORKDAYS(Lister!$D$23,Lister!$E$23,Lister!$D$7:$D$13),IF(AND(E417&lt;DATE(2020,12,1),MONTH(F417)=12),(NETWORKDAYS(Lister!$D$23,F417,Lister!$D$7:$D$13)-S417)*N417/NETWORKDAYS(Lister!$D$23,Lister!$E$23,Lister!$D$7:$D$13),IF(AND(E417&lt;DATE(2020,12,1),F417&gt;DATE(2020,12,31)),(NETWORKDAYS(Lister!$D$23,Lister!$E$23,Lister!$D$7:$D$13)-S417)*N417/NETWORKDAYS(Lister!$D$23,Lister!$E$23,Lister!$D$7:$D$13),IF(OR(AND(E417&lt;DATE(2020,12,1),F417&lt;DATE(2020,12,1)),E417&gt;DATE(2020,12,31)),0)))))),0),"")</f>
        <v/>
      </c>
      <c r="AA417" s="50" t="str">
        <f>IFERROR(MAX(IF(OR(O417="",P417="",Q417="",R417="",S417="",T417="",U417=""),"",IF(AND(MONTH(E417)=1,MONTH(F417)=1),(NETWORKDAYS(E417,F417,Lister!$D$7:$D$13)-T417)*N417/NETWORKDAYS(Lister!$D$24,Lister!$E$24,Lister!$D$7:$D$13),IF(AND(MONTH(E417)=1,F417&gt;DATE(2021,1,31)),(NETWORKDAYS(E417,Lister!$E$24,Lister!$D$7:$D$13)-T417)*N417/NETWORKDAYS(Lister!$D$24,Lister!$E$24,Lister!$D$7:$D$13),IF(AND(E417&lt;DATE(2021,1,1),MONTH(F417)=1),(NETWORKDAYS(Lister!$D$24,F417,Lister!$D$7:$D$13)-T417)*N417/NETWORKDAYS(Lister!$D$24,Lister!$E$24,Lister!$D$7:$D$13),IF(AND(E417&lt;DATE(2021,1,1),F417&gt;DATE(2021,1,31)),(NETWORKDAYS(Lister!$D$24,Lister!$E$24,Lister!$D$7:$D$13)-T417)*N417/NETWORKDAYS(Lister!$D$24,Lister!$E$24,Lister!$D$7:$D$13),IF(OR(AND(E417&lt;DATE(2021,1,1),F417&lt;DATE(2021,1,1)),E417&gt;DATE(2021,1,31)),0)))))),0),"")</f>
        <v/>
      </c>
      <c r="AB417" s="50" t="str">
        <f>IFERROR(MAX(IF(OR(O417="",P417="",Q417="",R417="",S417="",T417="",U417=""),"",IF(AND(MONTH(E417)=2,MONTH(F417)=2),(NETWORKDAYS(E417,F417,Lister!$D$7:$D$13)-U417)*N417/NETWORKDAYS(Lister!$D$25,Lister!$E$25,Lister!$D$7:$D$13),IF(AND(E417&lt;DATE(2021,2,1),MONTH(F417)=2),(NETWORKDAYS(Lister!$D$25,F417,Lister!$D$7:$D$13)-U417)*N417/NETWORKDAYS(Lister!$D$25,Lister!$E$25,Lister!$D$7:$D$13),IF(AND(E417&lt;DATE(2021,2,1),F417&lt;DATE(2021,2,1)),0)))),0),"")</f>
        <v/>
      </c>
      <c r="AC417" s="52" t="str">
        <f t="shared" si="33"/>
        <v/>
      </c>
    </row>
    <row r="418" spans="1:29" x14ac:dyDescent="0.35">
      <c r="A418" s="11" t="str">
        <f t="shared" si="34"/>
        <v/>
      </c>
      <c r="B418" s="33"/>
      <c r="C418" s="17"/>
      <c r="D418" s="18"/>
      <c r="E418" s="12"/>
      <c r="F418" s="12"/>
      <c r="G418" s="42" t="str">
        <f>IF(OR(E418="",F418=""),"",NETWORKDAYS(E418,F418,Lister!$D$7:$D$13))</f>
        <v/>
      </c>
      <c r="H418" s="14"/>
      <c r="I418" s="25" t="str">
        <f t="shared" si="30"/>
        <v/>
      </c>
      <c r="J418" s="47"/>
      <c r="K418" s="48"/>
      <c r="L418" s="15"/>
      <c r="M418" s="51" t="str">
        <f t="shared" si="31"/>
        <v/>
      </c>
      <c r="N418" s="49" t="str">
        <f t="shared" si="32"/>
        <v/>
      </c>
      <c r="O418" s="15"/>
      <c r="P418" s="15"/>
      <c r="Q418" s="15"/>
      <c r="R418" s="15"/>
      <c r="S418" s="15"/>
      <c r="T418" s="15"/>
      <c r="U418" s="15"/>
      <c r="V418" s="50" t="str">
        <f>IFERROR(MAX(IF(OR(O418="",P418="",Q418="",R418="",S418="",T418="",U418=""),"",IF(AND(MONTH(E418)=8,MONTH(F418)=8),(NETWORKDAYS(E418,F418,Lister!$D$7:$D$13)-O418)*N418/NETWORKDAYS(Lister!$D$19,Lister!$E$19,Lister!$D$7:$D$13),IF(AND(MONTH(E418)=8,F418&gt;DATE(2020,8,31)),(NETWORKDAYS(E418,Lister!$E$19,Lister!$D$7:$D$13)-O418)*N418/NETWORKDAYS(Lister!$D$19,Lister!$E$19,Lister!$D$7:$D$13),IF(E418&gt;DATE(2020,8,31),0)))),0),"")</f>
        <v/>
      </c>
      <c r="W418" s="50" t="str">
        <f>IFERROR(MAX(IF(OR(O418="",P418="",Q418="",R418="",S418="",T418="",U418=""),"",IF(AND(MONTH(E418)=9,MONTH(F418)=9),(NETWORKDAYS(E418,F418,Lister!$D$7:$D$13)-P418)*N418/NETWORKDAYS(Lister!$D$20,Lister!$E$20,Lister!$D$7:$D$13),IF(AND(MONTH(E418)=9,F418&gt;DATE(2020,9,30)),(NETWORKDAYS(E418,Lister!$E$20,Lister!$D$7:$D$13)-P418)*N418/NETWORKDAYS(Lister!$D$20,Lister!$E$20,Lister!$D$7:$D$13),IF(AND(E418&lt;DATE(2020,9,1),MONTH(F418)=9),(NETWORKDAYS(Lister!$D$20,F418,Lister!$D$7:$D$13)-P418)*N418/NETWORKDAYS(Lister!$D$20,Lister!$E$20,Lister!$D$7:$D$13),IF(AND(E418&lt;DATE(2020,9,1),F418&gt;DATE(2020,9,30)),(NETWORKDAYS(Lister!$D$20,Lister!$E$20,Lister!$D$7:$D$13)-P418)*N418/NETWORKDAYS(Lister!$D$20,Lister!$E$20,Lister!$D$7:$D$13),IF(OR(AND(E418&lt;DATE(2020,9,1),F418&lt;DATE(2020,9,1)),E418&gt;DATE(2020,9,30)),0)))))),0),"")</f>
        <v/>
      </c>
      <c r="X418" s="50" t="str">
        <f>IFERROR(MAX(IF(OR(O418="",P418="",Q418="",R418="",S418="",T418="",U418=""),"",IF(AND(MONTH(E418)=10,MONTH(F418)=10),(NETWORKDAYS(E418,F418,Lister!$D$7:$D$13)-Q418)*N418/NETWORKDAYS(Lister!$D$21,Lister!$E$21,Lister!$D$7:$D$13),IF(AND(MONTH(E418)=10,F418&gt;DATE(2020,10,31)),(NETWORKDAYS(E418,Lister!$E$21,Lister!$D$7:$D$13)-Q418)*N418/NETWORKDAYS(Lister!$D$21,Lister!$E$21,Lister!$D$7:$D$13),IF(AND(E418&lt;DATE(2020,10,1),MONTH(F418)=10),(NETWORKDAYS(Lister!$D$21,F418,Lister!$D$7:$D$13)-Q418)*N418/NETWORKDAYS(Lister!$D$21,Lister!$E$21,Lister!$D$7:$D$13),IF(AND(E418&lt;DATE(2020,31,1),F418&gt;DATE(2020,10,31)),(NETWORKDAYS(Lister!$D$21,Lister!$E$21,Lister!$D$7:$D$13)-Q418)*N418/NETWORKDAYS(Lister!$D$21,Lister!$E$21,Lister!$D$7:$D$13),IF(OR(AND(E418&lt;DATE(2020,10,1),F418&lt;DATE(2020,10,1)),E418&gt;DATE(2020,10,31)),0)))))),0),"")</f>
        <v/>
      </c>
      <c r="Y418" s="50" t="str">
        <f>IFERROR(MAX(IF(OR(O418="",P418="",Q418="",R418="",S418="",T418="",U418=""),"",IF(AND(MONTH(E418)=11,MONTH(F418)=11),(NETWORKDAYS(E418,F418,Lister!$D$7:$D$13)-R418)*N418/NETWORKDAYS(Lister!$D$22,Lister!$E$22,Lister!$D$7:$D$13),IF(AND(MONTH(E418)=11,F418&gt;DATE(2020,11,30)),(NETWORKDAYS(E418,Lister!$E$22,Lister!$D$7:$D$13)-R418)*N418/NETWORKDAYS(Lister!$D$22,Lister!$E$22,Lister!$D$7:$D$13),IF(AND(E418&lt;DATE(2020,11,1),MONTH(F418)=11),(NETWORKDAYS(Lister!$D$22,F418,Lister!$D$7:$D$13)-R418)*N418/NETWORKDAYS(Lister!$D$22,Lister!$E$22,Lister!$D$7:$D$13),IF(AND(E418&lt;DATE(2020,11,1),F418&gt;DATE(2020,11,30)),(NETWORKDAYS(Lister!$D$22,Lister!$E$22,Lister!$D$7:$D$13)-R418)*N418/NETWORKDAYS(Lister!$D$22,Lister!$E$22,Lister!$D$7:$D$13),IF(OR(AND(E418&lt;DATE(2020,11,1),F418&lt;DATE(2020,11,1)),E418&gt;DATE(2020,11,30)),0)))))),0),"")</f>
        <v/>
      </c>
      <c r="Z418" s="50" t="str">
        <f>IFERROR(MAX(IF(OR(O418="",P418="",Q418="",R418="",S418="",T418="",U418=""),"",IF(AND(MONTH(E418)=12,MONTH(F418)=12),(NETWORKDAYS(E418,F418,Lister!$D$7:$D$13)-S418)*N418/NETWORKDAYS(Lister!$D$23,Lister!$E$23,Lister!$D$7:$D$13),IF(AND(MONTH(E418)=12,F418&gt;DATE(2020,12,31)),(NETWORKDAYS(E418,Lister!$E$23,Lister!$D$7:$D$13)-S418)*N418/NETWORKDAYS(Lister!$D$23,Lister!$E$23,Lister!$D$7:$D$13),IF(AND(E418&lt;DATE(2020,12,1),MONTH(F418)=12),(NETWORKDAYS(Lister!$D$23,F418,Lister!$D$7:$D$13)-S418)*N418/NETWORKDAYS(Lister!$D$23,Lister!$E$23,Lister!$D$7:$D$13),IF(AND(E418&lt;DATE(2020,12,1),F418&gt;DATE(2020,12,31)),(NETWORKDAYS(Lister!$D$23,Lister!$E$23,Lister!$D$7:$D$13)-S418)*N418/NETWORKDAYS(Lister!$D$23,Lister!$E$23,Lister!$D$7:$D$13),IF(OR(AND(E418&lt;DATE(2020,12,1),F418&lt;DATE(2020,12,1)),E418&gt;DATE(2020,12,31)),0)))))),0),"")</f>
        <v/>
      </c>
      <c r="AA418" s="50" t="str">
        <f>IFERROR(MAX(IF(OR(O418="",P418="",Q418="",R418="",S418="",T418="",U418=""),"",IF(AND(MONTH(E418)=1,MONTH(F418)=1),(NETWORKDAYS(E418,F418,Lister!$D$7:$D$13)-T418)*N418/NETWORKDAYS(Lister!$D$24,Lister!$E$24,Lister!$D$7:$D$13),IF(AND(MONTH(E418)=1,F418&gt;DATE(2021,1,31)),(NETWORKDAYS(E418,Lister!$E$24,Lister!$D$7:$D$13)-T418)*N418/NETWORKDAYS(Lister!$D$24,Lister!$E$24,Lister!$D$7:$D$13),IF(AND(E418&lt;DATE(2021,1,1),MONTH(F418)=1),(NETWORKDAYS(Lister!$D$24,F418,Lister!$D$7:$D$13)-T418)*N418/NETWORKDAYS(Lister!$D$24,Lister!$E$24,Lister!$D$7:$D$13),IF(AND(E418&lt;DATE(2021,1,1),F418&gt;DATE(2021,1,31)),(NETWORKDAYS(Lister!$D$24,Lister!$E$24,Lister!$D$7:$D$13)-T418)*N418/NETWORKDAYS(Lister!$D$24,Lister!$E$24,Lister!$D$7:$D$13),IF(OR(AND(E418&lt;DATE(2021,1,1),F418&lt;DATE(2021,1,1)),E418&gt;DATE(2021,1,31)),0)))))),0),"")</f>
        <v/>
      </c>
      <c r="AB418" s="50" t="str">
        <f>IFERROR(MAX(IF(OR(O418="",P418="",Q418="",R418="",S418="",T418="",U418=""),"",IF(AND(MONTH(E418)=2,MONTH(F418)=2),(NETWORKDAYS(E418,F418,Lister!$D$7:$D$13)-U418)*N418/NETWORKDAYS(Lister!$D$25,Lister!$E$25,Lister!$D$7:$D$13),IF(AND(E418&lt;DATE(2021,2,1),MONTH(F418)=2),(NETWORKDAYS(Lister!$D$25,F418,Lister!$D$7:$D$13)-U418)*N418/NETWORKDAYS(Lister!$D$25,Lister!$E$25,Lister!$D$7:$D$13),IF(AND(E418&lt;DATE(2021,2,1),F418&lt;DATE(2021,2,1)),0)))),0),"")</f>
        <v/>
      </c>
      <c r="AC418" s="52" t="str">
        <f t="shared" si="33"/>
        <v/>
      </c>
    </row>
    <row r="419" spans="1:29" x14ac:dyDescent="0.35">
      <c r="A419" s="11" t="str">
        <f t="shared" si="34"/>
        <v/>
      </c>
      <c r="B419" s="33"/>
      <c r="C419" s="17"/>
      <c r="D419" s="18"/>
      <c r="E419" s="12"/>
      <c r="F419" s="12"/>
      <c r="G419" s="42" t="str">
        <f>IF(OR(E419="",F419=""),"",NETWORKDAYS(E419,F419,Lister!$D$7:$D$13))</f>
        <v/>
      </c>
      <c r="H419" s="14"/>
      <c r="I419" s="25" t="str">
        <f t="shared" si="30"/>
        <v/>
      </c>
      <c r="J419" s="47"/>
      <c r="K419" s="48"/>
      <c r="L419" s="15"/>
      <c r="M419" s="51" t="str">
        <f t="shared" si="31"/>
        <v/>
      </c>
      <c r="N419" s="49" t="str">
        <f t="shared" si="32"/>
        <v/>
      </c>
      <c r="O419" s="15"/>
      <c r="P419" s="15"/>
      <c r="Q419" s="15"/>
      <c r="R419" s="15"/>
      <c r="S419" s="15"/>
      <c r="T419" s="15"/>
      <c r="U419" s="15"/>
      <c r="V419" s="50" t="str">
        <f>IFERROR(MAX(IF(OR(O419="",P419="",Q419="",R419="",S419="",T419="",U419=""),"",IF(AND(MONTH(E419)=8,MONTH(F419)=8),(NETWORKDAYS(E419,F419,Lister!$D$7:$D$13)-O419)*N419/NETWORKDAYS(Lister!$D$19,Lister!$E$19,Lister!$D$7:$D$13),IF(AND(MONTH(E419)=8,F419&gt;DATE(2020,8,31)),(NETWORKDAYS(E419,Lister!$E$19,Lister!$D$7:$D$13)-O419)*N419/NETWORKDAYS(Lister!$D$19,Lister!$E$19,Lister!$D$7:$D$13),IF(E419&gt;DATE(2020,8,31),0)))),0),"")</f>
        <v/>
      </c>
      <c r="W419" s="50" t="str">
        <f>IFERROR(MAX(IF(OR(O419="",P419="",Q419="",R419="",S419="",T419="",U419=""),"",IF(AND(MONTH(E419)=9,MONTH(F419)=9),(NETWORKDAYS(E419,F419,Lister!$D$7:$D$13)-P419)*N419/NETWORKDAYS(Lister!$D$20,Lister!$E$20,Lister!$D$7:$D$13),IF(AND(MONTH(E419)=9,F419&gt;DATE(2020,9,30)),(NETWORKDAYS(E419,Lister!$E$20,Lister!$D$7:$D$13)-P419)*N419/NETWORKDAYS(Lister!$D$20,Lister!$E$20,Lister!$D$7:$D$13),IF(AND(E419&lt;DATE(2020,9,1),MONTH(F419)=9),(NETWORKDAYS(Lister!$D$20,F419,Lister!$D$7:$D$13)-P419)*N419/NETWORKDAYS(Lister!$D$20,Lister!$E$20,Lister!$D$7:$D$13),IF(AND(E419&lt;DATE(2020,9,1),F419&gt;DATE(2020,9,30)),(NETWORKDAYS(Lister!$D$20,Lister!$E$20,Lister!$D$7:$D$13)-P419)*N419/NETWORKDAYS(Lister!$D$20,Lister!$E$20,Lister!$D$7:$D$13),IF(OR(AND(E419&lt;DATE(2020,9,1),F419&lt;DATE(2020,9,1)),E419&gt;DATE(2020,9,30)),0)))))),0),"")</f>
        <v/>
      </c>
      <c r="X419" s="50" t="str">
        <f>IFERROR(MAX(IF(OR(O419="",P419="",Q419="",R419="",S419="",T419="",U419=""),"",IF(AND(MONTH(E419)=10,MONTH(F419)=10),(NETWORKDAYS(E419,F419,Lister!$D$7:$D$13)-Q419)*N419/NETWORKDAYS(Lister!$D$21,Lister!$E$21,Lister!$D$7:$D$13),IF(AND(MONTH(E419)=10,F419&gt;DATE(2020,10,31)),(NETWORKDAYS(E419,Lister!$E$21,Lister!$D$7:$D$13)-Q419)*N419/NETWORKDAYS(Lister!$D$21,Lister!$E$21,Lister!$D$7:$D$13),IF(AND(E419&lt;DATE(2020,10,1),MONTH(F419)=10),(NETWORKDAYS(Lister!$D$21,F419,Lister!$D$7:$D$13)-Q419)*N419/NETWORKDAYS(Lister!$D$21,Lister!$E$21,Lister!$D$7:$D$13),IF(AND(E419&lt;DATE(2020,31,1),F419&gt;DATE(2020,10,31)),(NETWORKDAYS(Lister!$D$21,Lister!$E$21,Lister!$D$7:$D$13)-Q419)*N419/NETWORKDAYS(Lister!$D$21,Lister!$E$21,Lister!$D$7:$D$13),IF(OR(AND(E419&lt;DATE(2020,10,1),F419&lt;DATE(2020,10,1)),E419&gt;DATE(2020,10,31)),0)))))),0),"")</f>
        <v/>
      </c>
      <c r="Y419" s="50" t="str">
        <f>IFERROR(MAX(IF(OR(O419="",P419="",Q419="",R419="",S419="",T419="",U419=""),"",IF(AND(MONTH(E419)=11,MONTH(F419)=11),(NETWORKDAYS(E419,F419,Lister!$D$7:$D$13)-R419)*N419/NETWORKDAYS(Lister!$D$22,Lister!$E$22,Lister!$D$7:$D$13),IF(AND(MONTH(E419)=11,F419&gt;DATE(2020,11,30)),(NETWORKDAYS(E419,Lister!$E$22,Lister!$D$7:$D$13)-R419)*N419/NETWORKDAYS(Lister!$D$22,Lister!$E$22,Lister!$D$7:$D$13),IF(AND(E419&lt;DATE(2020,11,1),MONTH(F419)=11),(NETWORKDAYS(Lister!$D$22,F419,Lister!$D$7:$D$13)-R419)*N419/NETWORKDAYS(Lister!$D$22,Lister!$E$22,Lister!$D$7:$D$13),IF(AND(E419&lt;DATE(2020,11,1),F419&gt;DATE(2020,11,30)),(NETWORKDAYS(Lister!$D$22,Lister!$E$22,Lister!$D$7:$D$13)-R419)*N419/NETWORKDAYS(Lister!$D$22,Lister!$E$22,Lister!$D$7:$D$13),IF(OR(AND(E419&lt;DATE(2020,11,1),F419&lt;DATE(2020,11,1)),E419&gt;DATE(2020,11,30)),0)))))),0),"")</f>
        <v/>
      </c>
      <c r="Z419" s="50" t="str">
        <f>IFERROR(MAX(IF(OR(O419="",P419="",Q419="",R419="",S419="",T419="",U419=""),"",IF(AND(MONTH(E419)=12,MONTH(F419)=12),(NETWORKDAYS(E419,F419,Lister!$D$7:$D$13)-S419)*N419/NETWORKDAYS(Lister!$D$23,Lister!$E$23,Lister!$D$7:$D$13),IF(AND(MONTH(E419)=12,F419&gt;DATE(2020,12,31)),(NETWORKDAYS(E419,Lister!$E$23,Lister!$D$7:$D$13)-S419)*N419/NETWORKDAYS(Lister!$D$23,Lister!$E$23,Lister!$D$7:$D$13),IF(AND(E419&lt;DATE(2020,12,1),MONTH(F419)=12),(NETWORKDAYS(Lister!$D$23,F419,Lister!$D$7:$D$13)-S419)*N419/NETWORKDAYS(Lister!$D$23,Lister!$E$23,Lister!$D$7:$D$13),IF(AND(E419&lt;DATE(2020,12,1),F419&gt;DATE(2020,12,31)),(NETWORKDAYS(Lister!$D$23,Lister!$E$23,Lister!$D$7:$D$13)-S419)*N419/NETWORKDAYS(Lister!$D$23,Lister!$E$23,Lister!$D$7:$D$13),IF(OR(AND(E419&lt;DATE(2020,12,1),F419&lt;DATE(2020,12,1)),E419&gt;DATE(2020,12,31)),0)))))),0),"")</f>
        <v/>
      </c>
      <c r="AA419" s="50" t="str">
        <f>IFERROR(MAX(IF(OR(O419="",P419="",Q419="",R419="",S419="",T419="",U419=""),"",IF(AND(MONTH(E419)=1,MONTH(F419)=1),(NETWORKDAYS(E419,F419,Lister!$D$7:$D$13)-T419)*N419/NETWORKDAYS(Lister!$D$24,Lister!$E$24,Lister!$D$7:$D$13),IF(AND(MONTH(E419)=1,F419&gt;DATE(2021,1,31)),(NETWORKDAYS(E419,Lister!$E$24,Lister!$D$7:$D$13)-T419)*N419/NETWORKDAYS(Lister!$D$24,Lister!$E$24,Lister!$D$7:$D$13),IF(AND(E419&lt;DATE(2021,1,1),MONTH(F419)=1),(NETWORKDAYS(Lister!$D$24,F419,Lister!$D$7:$D$13)-T419)*N419/NETWORKDAYS(Lister!$D$24,Lister!$E$24,Lister!$D$7:$D$13),IF(AND(E419&lt;DATE(2021,1,1),F419&gt;DATE(2021,1,31)),(NETWORKDAYS(Lister!$D$24,Lister!$E$24,Lister!$D$7:$D$13)-T419)*N419/NETWORKDAYS(Lister!$D$24,Lister!$E$24,Lister!$D$7:$D$13),IF(OR(AND(E419&lt;DATE(2021,1,1),F419&lt;DATE(2021,1,1)),E419&gt;DATE(2021,1,31)),0)))))),0),"")</f>
        <v/>
      </c>
      <c r="AB419" s="50" t="str">
        <f>IFERROR(MAX(IF(OR(O419="",P419="",Q419="",R419="",S419="",T419="",U419=""),"",IF(AND(MONTH(E419)=2,MONTH(F419)=2),(NETWORKDAYS(E419,F419,Lister!$D$7:$D$13)-U419)*N419/NETWORKDAYS(Lister!$D$25,Lister!$E$25,Lister!$D$7:$D$13),IF(AND(E419&lt;DATE(2021,2,1),MONTH(F419)=2),(NETWORKDAYS(Lister!$D$25,F419,Lister!$D$7:$D$13)-U419)*N419/NETWORKDAYS(Lister!$D$25,Lister!$E$25,Lister!$D$7:$D$13),IF(AND(E419&lt;DATE(2021,2,1),F419&lt;DATE(2021,2,1)),0)))),0),"")</f>
        <v/>
      </c>
      <c r="AC419" s="52" t="str">
        <f t="shared" si="33"/>
        <v/>
      </c>
    </row>
    <row r="420" spans="1:29" x14ac:dyDescent="0.35">
      <c r="A420" s="11" t="str">
        <f t="shared" si="34"/>
        <v/>
      </c>
      <c r="B420" s="33"/>
      <c r="C420" s="17"/>
      <c r="D420" s="18"/>
      <c r="E420" s="12"/>
      <c r="F420" s="12"/>
      <c r="G420" s="42" t="str">
        <f>IF(OR(E420="",F420=""),"",NETWORKDAYS(E420,F420,Lister!$D$7:$D$13))</f>
        <v/>
      </c>
      <c r="H420" s="14"/>
      <c r="I420" s="25" t="str">
        <f t="shared" si="30"/>
        <v/>
      </c>
      <c r="J420" s="47"/>
      <c r="K420" s="48"/>
      <c r="L420" s="15"/>
      <c r="M420" s="51" t="str">
        <f t="shared" si="31"/>
        <v/>
      </c>
      <c r="N420" s="49" t="str">
        <f t="shared" si="32"/>
        <v/>
      </c>
      <c r="O420" s="15"/>
      <c r="P420" s="15"/>
      <c r="Q420" s="15"/>
      <c r="R420" s="15"/>
      <c r="S420" s="15"/>
      <c r="T420" s="15"/>
      <c r="U420" s="15"/>
      <c r="V420" s="50" t="str">
        <f>IFERROR(MAX(IF(OR(O420="",P420="",Q420="",R420="",S420="",T420="",U420=""),"",IF(AND(MONTH(E420)=8,MONTH(F420)=8),(NETWORKDAYS(E420,F420,Lister!$D$7:$D$13)-O420)*N420/NETWORKDAYS(Lister!$D$19,Lister!$E$19,Lister!$D$7:$D$13),IF(AND(MONTH(E420)=8,F420&gt;DATE(2020,8,31)),(NETWORKDAYS(E420,Lister!$E$19,Lister!$D$7:$D$13)-O420)*N420/NETWORKDAYS(Lister!$D$19,Lister!$E$19,Lister!$D$7:$D$13),IF(E420&gt;DATE(2020,8,31),0)))),0),"")</f>
        <v/>
      </c>
      <c r="W420" s="50" t="str">
        <f>IFERROR(MAX(IF(OR(O420="",P420="",Q420="",R420="",S420="",T420="",U420=""),"",IF(AND(MONTH(E420)=9,MONTH(F420)=9),(NETWORKDAYS(E420,F420,Lister!$D$7:$D$13)-P420)*N420/NETWORKDAYS(Lister!$D$20,Lister!$E$20,Lister!$D$7:$D$13),IF(AND(MONTH(E420)=9,F420&gt;DATE(2020,9,30)),(NETWORKDAYS(E420,Lister!$E$20,Lister!$D$7:$D$13)-P420)*N420/NETWORKDAYS(Lister!$D$20,Lister!$E$20,Lister!$D$7:$D$13),IF(AND(E420&lt;DATE(2020,9,1),MONTH(F420)=9),(NETWORKDAYS(Lister!$D$20,F420,Lister!$D$7:$D$13)-P420)*N420/NETWORKDAYS(Lister!$D$20,Lister!$E$20,Lister!$D$7:$D$13),IF(AND(E420&lt;DATE(2020,9,1),F420&gt;DATE(2020,9,30)),(NETWORKDAYS(Lister!$D$20,Lister!$E$20,Lister!$D$7:$D$13)-P420)*N420/NETWORKDAYS(Lister!$D$20,Lister!$E$20,Lister!$D$7:$D$13),IF(OR(AND(E420&lt;DATE(2020,9,1),F420&lt;DATE(2020,9,1)),E420&gt;DATE(2020,9,30)),0)))))),0),"")</f>
        <v/>
      </c>
      <c r="X420" s="50" t="str">
        <f>IFERROR(MAX(IF(OR(O420="",P420="",Q420="",R420="",S420="",T420="",U420=""),"",IF(AND(MONTH(E420)=10,MONTH(F420)=10),(NETWORKDAYS(E420,F420,Lister!$D$7:$D$13)-Q420)*N420/NETWORKDAYS(Lister!$D$21,Lister!$E$21,Lister!$D$7:$D$13),IF(AND(MONTH(E420)=10,F420&gt;DATE(2020,10,31)),(NETWORKDAYS(E420,Lister!$E$21,Lister!$D$7:$D$13)-Q420)*N420/NETWORKDAYS(Lister!$D$21,Lister!$E$21,Lister!$D$7:$D$13),IF(AND(E420&lt;DATE(2020,10,1),MONTH(F420)=10),(NETWORKDAYS(Lister!$D$21,F420,Lister!$D$7:$D$13)-Q420)*N420/NETWORKDAYS(Lister!$D$21,Lister!$E$21,Lister!$D$7:$D$13),IF(AND(E420&lt;DATE(2020,31,1),F420&gt;DATE(2020,10,31)),(NETWORKDAYS(Lister!$D$21,Lister!$E$21,Lister!$D$7:$D$13)-Q420)*N420/NETWORKDAYS(Lister!$D$21,Lister!$E$21,Lister!$D$7:$D$13),IF(OR(AND(E420&lt;DATE(2020,10,1),F420&lt;DATE(2020,10,1)),E420&gt;DATE(2020,10,31)),0)))))),0),"")</f>
        <v/>
      </c>
      <c r="Y420" s="50" t="str">
        <f>IFERROR(MAX(IF(OR(O420="",P420="",Q420="",R420="",S420="",T420="",U420=""),"",IF(AND(MONTH(E420)=11,MONTH(F420)=11),(NETWORKDAYS(E420,F420,Lister!$D$7:$D$13)-R420)*N420/NETWORKDAYS(Lister!$D$22,Lister!$E$22,Lister!$D$7:$D$13),IF(AND(MONTH(E420)=11,F420&gt;DATE(2020,11,30)),(NETWORKDAYS(E420,Lister!$E$22,Lister!$D$7:$D$13)-R420)*N420/NETWORKDAYS(Lister!$D$22,Lister!$E$22,Lister!$D$7:$D$13),IF(AND(E420&lt;DATE(2020,11,1),MONTH(F420)=11),(NETWORKDAYS(Lister!$D$22,F420,Lister!$D$7:$D$13)-R420)*N420/NETWORKDAYS(Lister!$D$22,Lister!$E$22,Lister!$D$7:$D$13),IF(AND(E420&lt;DATE(2020,11,1),F420&gt;DATE(2020,11,30)),(NETWORKDAYS(Lister!$D$22,Lister!$E$22,Lister!$D$7:$D$13)-R420)*N420/NETWORKDAYS(Lister!$D$22,Lister!$E$22,Lister!$D$7:$D$13),IF(OR(AND(E420&lt;DATE(2020,11,1),F420&lt;DATE(2020,11,1)),E420&gt;DATE(2020,11,30)),0)))))),0),"")</f>
        <v/>
      </c>
      <c r="Z420" s="50" t="str">
        <f>IFERROR(MAX(IF(OR(O420="",P420="",Q420="",R420="",S420="",T420="",U420=""),"",IF(AND(MONTH(E420)=12,MONTH(F420)=12),(NETWORKDAYS(E420,F420,Lister!$D$7:$D$13)-S420)*N420/NETWORKDAYS(Lister!$D$23,Lister!$E$23,Lister!$D$7:$D$13),IF(AND(MONTH(E420)=12,F420&gt;DATE(2020,12,31)),(NETWORKDAYS(E420,Lister!$E$23,Lister!$D$7:$D$13)-S420)*N420/NETWORKDAYS(Lister!$D$23,Lister!$E$23,Lister!$D$7:$D$13),IF(AND(E420&lt;DATE(2020,12,1),MONTH(F420)=12),(NETWORKDAYS(Lister!$D$23,F420,Lister!$D$7:$D$13)-S420)*N420/NETWORKDAYS(Lister!$D$23,Lister!$E$23,Lister!$D$7:$D$13),IF(AND(E420&lt;DATE(2020,12,1),F420&gt;DATE(2020,12,31)),(NETWORKDAYS(Lister!$D$23,Lister!$E$23,Lister!$D$7:$D$13)-S420)*N420/NETWORKDAYS(Lister!$D$23,Lister!$E$23,Lister!$D$7:$D$13),IF(OR(AND(E420&lt;DATE(2020,12,1),F420&lt;DATE(2020,12,1)),E420&gt;DATE(2020,12,31)),0)))))),0),"")</f>
        <v/>
      </c>
      <c r="AA420" s="50" t="str">
        <f>IFERROR(MAX(IF(OR(O420="",P420="",Q420="",R420="",S420="",T420="",U420=""),"",IF(AND(MONTH(E420)=1,MONTH(F420)=1),(NETWORKDAYS(E420,F420,Lister!$D$7:$D$13)-T420)*N420/NETWORKDAYS(Lister!$D$24,Lister!$E$24,Lister!$D$7:$D$13),IF(AND(MONTH(E420)=1,F420&gt;DATE(2021,1,31)),(NETWORKDAYS(E420,Lister!$E$24,Lister!$D$7:$D$13)-T420)*N420/NETWORKDAYS(Lister!$D$24,Lister!$E$24,Lister!$D$7:$D$13),IF(AND(E420&lt;DATE(2021,1,1),MONTH(F420)=1),(NETWORKDAYS(Lister!$D$24,F420,Lister!$D$7:$D$13)-T420)*N420/NETWORKDAYS(Lister!$D$24,Lister!$E$24,Lister!$D$7:$D$13),IF(AND(E420&lt;DATE(2021,1,1),F420&gt;DATE(2021,1,31)),(NETWORKDAYS(Lister!$D$24,Lister!$E$24,Lister!$D$7:$D$13)-T420)*N420/NETWORKDAYS(Lister!$D$24,Lister!$E$24,Lister!$D$7:$D$13),IF(OR(AND(E420&lt;DATE(2021,1,1),F420&lt;DATE(2021,1,1)),E420&gt;DATE(2021,1,31)),0)))))),0),"")</f>
        <v/>
      </c>
      <c r="AB420" s="50" t="str">
        <f>IFERROR(MAX(IF(OR(O420="",P420="",Q420="",R420="",S420="",T420="",U420=""),"",IF(AND(MONTH(E420)=2,MONTH(F420)=2),(NETWORKDAYS(E420,F420,Lister!$D$7:$D$13)-U420)*N420/NETWORKDAYS(Lister!$D$25,Lister!$E$25,Lister!$D$7:$D$13),IF(AND(E420&lt;DATE(2021,2,1),MONTH(F420)=2),(NETWORKDAYS(Lister!$D$25,F420,Lister!$D$7:$D$13)-U420)*N420/NETWORKDAYS(Lister!$D$25,Lister!$E$25,Lister!$D$7:$D$13),IF(AND(E420&lt;DATE(2021,2,1),F420&lt;DATE(2021,2,1)),0)))),0),"")</f>
        <v/>
      </c>
      <c r="AC420" s="52" t="str">
        <f t="shared" si="33"/>
        <v/>
      </c>
    </row>
    <row r="421" spans="1:29" x14ac:dyDescent="0.35">
      <c r="A421" s="11" t="str">
        <f t="shared" si="34"/>
        <v/>
      </c>
      <c r="B421" s="33"/>
      <c r="C421" s="17"/>
      <c r="D421" s="18"/>
      <c r="E421" s="12"/>
      <c r="F421" s="12"/>
      <c r="G421" s="42" t="str">
        <f>IF(OR(E421="",F421=""),"",NETWORKDAYS(E421,F421,Lister!$D$7:$D$13))</f>
        <v/>
      </c>
      <c r="H421" s="14"/>
      <c r="I421" s="25" t="str">
        <f t="shared" si="30"/>
        <v/>
      </c>
      <c r="J421" s="47"/>
      <c r="K421" s="48"/>
      <c r="L421" s="15"/>
      <c r="M421" s="51" t="str">
        <f t="shared" si="31"/>
        <v/>
      </c>
      <c r="N421" s="49" t="str">
        <f t="shared" si="32"/>
        <v/>
      </c>
      <c r="O421" s="15"/>
      <c r="P421" s="15"/>
      <c r="Q421" s="15"/>
      <c r="R421" s="15"/>
      <c r="S421" s="15"/>
      <c r="T421" s="15"/>
      <c r="U421" s="15"/>
      <c r="V421" s="50" t="str">
        <f>IFERROR(MAX(IF(OR(O421="",P421="",Q421="",R421="",S421="",T421="",U421=""),"",IF(AND(MONTH(E421)=8,MONTH(F421)=8),(NETWORKDAYS(E421,F421,Lister!$D$7:$D$13)-O421)*N421/NETWORKDAYS(Lister!$D$19,Lister!$E$19,Lister!$D$7:$D$13),IF(AND(MONTH(E421)=8,F421&gt;DATE(2020,8,31)),(NETWORKDAYS(E421,Lister!$E$19,Lister!$D$7:$D$13)-O421)*N421/NETWORKDAYS(Lister!$D$19,Lister!$E$19,Lister!$D$7:$D$13),IF(E421&gt;DATE(2020,8,31),0)))),0),"")</f>
        <v/>
      </c>
      <c r="W421" s="50" t="str">
        <f>IFERROR(MAX(IF(OR(O421="",P421="",Q421="",R421="",S421="",T421="",U421=""),"",IF(AND(MONTH(E421)=9,MONTH(F421)=9),(NETWORKDAYS(E421,F421,Lister!$D$7:$D$13)-P421)*N421/NETWORKDAYS(Lister!$D$20,Lister!$E$20,Lister!$D$7:$D$13),IF(AND(MONTH(E421)=9,F421&gt;DATE(2020,9,30)),(NETWORKDAYS(E421,Lister!$E$20,Lister!$D$7:$D$13)-P421)*N421/NETWORKDAYS(Lister!$D$20,Lister!$E$20,Lister!$D$7:$D$13),IF(AND(E421&lt;DATE(2020,9,1),MONTH(F421)=9),(NETWORKDAYS(Lister!$D$20,F421,Lister!$D$7:$D$13)-P421)*N421/NETWORKDAYS(Lister!$D$20,Lister!$E$20,Lister!$D$7:$D$13),IF(AND(E421&lt;DATE(2020,9,1),F421&gt;DATE(2020,9,30)),(NETWORKDAYS(Lister!$D$20,Lister!$E$20,Lister!$D$7:$D$13)-P421)*N421/NETWORKDAYS(Lister!$D$20,Lister!$E$20,Lister!$D$7:$D$13),IF(OR(AND(E421&lt;DATE(2020,9,1),F421&lt;DATE(2020,9,1)),E421&gt;DATE(2020,9,30)),0)))))),0),"")</f>
        <v/>
      </c>
      <c r="X421" s="50" t="str">
        <f>IFERROR(MAX(IF(OR(O421="",P421="",Q421="",R421="",S421="",T421="",U421=""),"",IF(AND(MONTH(E421)=10,MONTH(F421)=10),(NETWORKDAYS(E421,F421,Lister!$D$7:$D$13)-Q421)*N421/NETWORKDAYS(Lister!$D$21,Lister!$E$21,Lister!$D$7:$D$13),IF(AND(MONTH(E421)=10,F421&gt;DATE(2020,10,31)),(NETWORKDAYS(E421,Lister!$E$21,Lister!$D$7:$D$13)-Q421)*N421/NETWORKDAYS(Lister!$D$21,Lister!$E$21,Lister!$D$7:$D$13),IF(AND(E421&lt;DATE(2020,10,1),MONTH(F421)=10),(NETWORKDAYS(Lister!$D$21,F421,Lister!$D$7:$D$13)-Q421)*N421/NETWORKDAYS(Lister!$D$21,Lister!$E$21,Lister!$D$7:$D$13),IF(AND(E421&lt;DATE(2020,31,1),F421&gt;DATE(2020,10,31)),(NETWORKDAYS(Lister!$D$21,Lister!$E$21,Lister!$D$7:$D$13)-Q421)*N421/NETWORKDAYS(Lister!$D$21,Lister!$E$21,Lister!$D$7:$D$13),IF(OR(AND(E421&lt;DATE(2020,10,1),F421&lt;DATE(2020,10,1)),E421&gt;DATE(2020,10,31)),0)))))),0),"")</f>
        <v/>
      </c>
      <c r="Y421" s="50" t="str">
        <f>IFERROR(MAX(IF(OR(O421="",P421="",Q421="",R421="",S421="",T421="",U421=""),"",IF(AND(MONTH(E421)=11,MONTH(F421)=11),(NETWORKDAYS(E421,F421,Lister!$D$7:$D$13)-R421)*N421/NETWORKDAYS(Lister!$D$22,Lister!$E$22,Lister!$D$7:$D$13),IF(AND(MONTH(E421)=11,F421&gt;DATE(2020,11,30)),(NETWORKDAYS(E421,Lister!$E$22,Lister!$D$7:$D$13)-R421)*N421/NETWORKDAYS(Lister!$D$22,Lister!$E$22,Lister!$D$7:$D$13),IF(AND(E421&lt;DATE(2020,11,1),MONTH(F421)=11),(NETWORKDAYS(Lister!$D$22,F421,Lister!$D$7:$D$13)-R421)*N421/NETWORKDAYS(Lister!$D$22,Lister!$E$22,Lister!$D$7:$D$13),IF(AND(E421&lt;DATE(2020,11,1),F421&gt;DATE(2020,11,30)),(NETWORKDAYS(Lister!$D$22,Lister!$E$22,Lister!$D$7:$D$13)-R421)*N421/NETWORKDAYS(Lister!$D$22,Lister!$E$22,Lister!$D$7:$D$13),IF(OR(AND(E421&lt;DATE(2020,11,1),F421&lt;DATE(2020,11,1)),E421&gt;DATE(2020,11,30)),0)))))),0),"")</f>
        <v/>
      </c>
      <c r="Z421" s="50" t="str">
        <f>IFERROR(MAX(IF(OR(O421="",P421="",Q421="",R421="",S421="",T421="",U421=""),"",IF(AND(MONTH(E421)=12,MONTH(F421)=12),(NETWORKDAYS(E421,F421,Lister!$D$7:$D$13)-S421)*N421/NETWORKDAYS(Lister!$D$23,Lister!$E$23,Lister!$D$7:$D$13),IF(AND(MONTH(E421)=12,F421&gt;DATE(2020,12,31)),(NETWORKDAYS(E421,Lister!$E$23,Lister!$D$7:$D$13)-S421)*N421/NETWORKDAYS(Lister!$D$23,Lister!$E$23,Lister!$D$7:$D$13),IF(AND(E421&lt;DATE(2020,12,1),MONTH(F421)=12),(NETWORKDAYS(Lister!$D$23,F421,Lister!$D$7:$D$13)-S421)*N421/NETWORKDAYS(Lister!$D$23,Lister!$E$23,Lister!$D$7:$D$13),IF(AND(E421&lt;DATE(2020,12,1),F421&gt;DATE(2020,12,31)),(NETWORKDAYS(Lister!$D$23,Lister!$E$23,Lister!$D$7:$D$13)-S421)*N421/NETWORKDAYS(Lister!$D$23,Lister!$E$23,Lister!$D$7:$D$13),IF(OR(AND(E421&lt;DATE(2020,12,1),F421&lt;DATE(2020,12,1)),E421&gt;DATE(2020,12,31)),0)))))),0),"")</f>
        <v/>
      </c>
      <c r="AA421" s="50" t="str">
        <f>IFERROR(MAX(IF(OR(O421="",P421="",Q421="",R421="",S421="",T421="",U421=""),"",IF(AND(MONTH(E421)=1,MONTH(F421)=1),(NETWORKDAYS(E421,F421,Lister!$D$7:$D$13)-T421)*N421/NETWORKDAYS(Lister!$D$24,Lister!$E$24,Lister!$D$7:$D$13),IF(AND(MONTH(E421)=1,F421&gt;DATE(2021,1,31)),(NETWORKDAYS(E421,Lister!$E$24,Lister!$D$7:$D$13)-T421)*N421/NETWORKDAYS(Lister!$D$24,Lister!$E$24,Lister!$D$7:$D$13),IF(AND(E421&lt;DATE(2021,1,1),MONTH(F421)=1),(NETWORKDAYS(Lister!$D$24,F421,Lister!$D$7:$D$13)-T421)*N421/NETWORKDAYS(Lister!$D$24,Lister!$E$24,Lister!$D$7:$D$13),IF(AND(E421&lt;DATE(2021,1,1),F421&gt;DATE(2021,1,31)),(NETWORKDAYS(Lister!$D$24,Lister!$E$24,Lister!$D$7:$D$13)-T421)*N421/NETWORKDAYS(Lister!$D$24,Lister!$E$24,Lister!$D$7:$D$13),IF(OR(AND(E421&lt;DATE(2021,1,1),F421&lt;DATE(2021,1,1)),E421&gt;DATE(2021,1,31)),0)))))),0),"")</f>
        <v/>
      </c>
      <c r="AB421" s="50" t="str">
        <f>IFERROR(MAX(IF(OR(O421="",P421="",Q421="",R421="",S421="",T421="",U421=""),"",IF(AND(MONTH(E421)=2,MONTH(F421)=2),(NETWORKDAYS(E421,F421,Lister!$D$7:$D$13)-U421)*N421/NETWORKDAYS(Lister!$D$25,Lister!$E$25,Lister!$D$7:$D$13),IF(AND(E421&lt;DATE(2021,2,1),MONTH(F421)=2),(NETWORKDAYS(Lister!$D$25,F421,Lister!$D$7:$D$13)-U421)*N421/NETWORKDAYS(Lister!$D$25,Lister!$E$25,Lister!$D$7:$D$13),IF(AND(E421&lt;DATE(2021,2,1),F421&lt;DATE(2021,2,1)),0)))),0),"")</f>
        <v/>
      </c>
      <c r="AC421" s="52" t="str">
        <f t="shared" si="33"/>
        <v/>
      </c>
    </row>
    <row r="422" spans="1:29" x14ac:dyDescent="0.35">
      <c r="A422" s="11" t="str">
        <f t="shared" si="34"/>
        <v/>
      </c>
      <c r="B422" s="33"/>
      <c r="C422" s="17"/>
      <c r="D422" s="18"/>
      <c r="E422" s="12"/>
      <c r="F422" s="12"/>
      <c r="G422" s="42" t="str">
        <f>IF(OR(E422="",F422=""),"",NETWORKDAYS(E422,F422,Lister!$D$7:$D$13))</f>
        <v/>
      </c>
      <c r="H422" s="14"/>
      <c r="I422" s="25" t="str">
        <f t="shared" si="30"/>
        <v/>
      </c>
      <c r="J422" s="47"/>
      <c r="K422" s="48"/>
      <c r="L422" s="15"/>
      <c r="M422" s="51" t="str">
        <f t="shared" si="31"/>
        <v/>
      </c>
      <c r="N422" s="49" t="str">
        <f t="shared" si="32"/>
        <v/>
      </c>
      <c r="O422" s="15"/>
      <c r="P422" s="15"/>
      <c r="Q422" s="15"/>
      <c r="R422" s="15"/>
      <c r="S422" s="15"/>
      <c r="T422" s="15"/>
      <c r="U422" s="15"/>
      <c r="V422" s="50" t="str">
        <f>IFERROR(MAX(IF(OR(O422="",P422="",Q422="",R422="",S422="",T422="",U422=""),"",IF(AND(MONTH(E422)=8,MONTH(F422)=8),(NETWORKDAYS(E422,F422,Lister!$D$7:$D$13)-O422)*N422/NETWORKDAYS(Lister!$D$19,Lister!$E$19,Lister!$D$7:$D$13),IF(AND(MONTH(E422)=8,F422&gt;DATE(2020,8,31)),(NETWORKDAYS(E422,Lister!$E$19,Lister!$D$7:$D$13)-O422)*N422/NETWORKDAYS(Lister!$D$19,Lister!$E$19,Lister!$D$7:$D$13),IF(E422&gt;DATE(2020,8,31),0)))),0),"")</f>
        <v/>
      </c>
      <c r="W422" s="50" t="str">
        <f>IFERROR(MAX(IF(OR(O422="",P422="",Q422="",R422="",S422="",T422="",U422=""),"",IF(AND(MONTH(E422)=9,MONTH(F422)=9),(NETWORKDAYS(E422,F422,Lister!$D$7:$D$13)-P422)*N422/NETWORKDAYS(Lister!$D$20,Lister!$E$20,Lister!$D$7:$D$13),IF(AND(MONTH(E422)=9,F422&gt;DATE(2020,9,30)),(NETWORKDAYS(E422,Lister!$E$20,Lister!$D$7:$D$13)-P422)*N422/NETWORKDAYS(Lister!$D$20,Lister!$E$20,Lister!$D$7:$D$13),IF(AND(E422&lt;DATE(2020,9,1),MONTH(F422)=9),(NETWORKDAYS(Lister!$D$20,F422,Lister!$D$7:$D$13)-P422)*N422/NETWORKDAYS(Lister!$D$20,Lister!$E$20,Lister!$D$7:$D$13),IF(AND(E422&lt;DATE(2020,9,1),F422&gt;DATE(2020,9,30)),(NETWORKDAYS(Lister!$D$20,Lister!$E$20,Lister!$D$7:$D$13)-P422)*N422/NETWORKDAYS(Lister!$D$20,Lister!$E$20,Lister!$D$7:$D$13),IF(OR(AND(E422&lt;DATE(2020,9,1),F422&lt;DATE(2020,9,1)),E422&gt;DATE(2020,9,30)),0)))))),0),"")</f>
        <v/>
      </c>
      <c r="X422" s="50" t="str">
        <f>IFERROR(MAX(IF(OR(O422="",P422="",Q422="",R422="",S422="",T422="",U422=""),"",IF(AND(MONTH(E422)=10,MONTH(F422)=10),(NETWORKDAYS(E422,F422,Lister!$D$7:$D$13)-Q422)*N422/NETWORKDAYS(Lister!$D$21,Lister!$E$21,Lister!$D$7:$D$13),IF(AND(MONTH(E422)=10,F422&gt;DATE(2020,10,31)),(NETWORKDAYS(E422,Lister!$E$21,Lister!$D$7:$D$13)-Q422)*N422/NETWORKDAYS(Lister!$D$21,Lister!$E$21,Lister!$D$7:$D$13),IF(AND(E422&lt;DATE(2020,10,1),MONTH(F422)=10),(NETWORKDAYS(Lister!$D$21,F422,Lister!$D$7:$D$13)-Q422)*N422/NETWORKDAYS(Lister!$D$21,Lister!$E$21,Lister!$D$7:$D$13),IF(AND(E422&lt;DATE(2020,31,1),F422&gt;DATE(2020,10,31)),(NETWORKDAYS(Lister!$D$21,Lister!$E$21,Lister!$D$7:$D$13)-Q422)*N422/NETWORKDAYS(Lister!$D$21,Lister!$E$21,Lister!$D$7:$D$13),IF(OR(AND(E422&lt;DATE(2020,10,1),F422&lt;DATE(2020,10,1)),E422&gt;DATE(2020,10,31)),0)))))),0),"")</f>
        <v/>
      </c>
      <c r="Y422" s="50" t="str">
        <f>IFERROR(MAX(IF(OR(O422="",P422="",Q422="",R422="",S422="",T422="",U422=""),"",IF(AND(MONTH(E422)=11,MONTH(F422)=11),(NETWORKDAYS(E422,F422,Lister!$D$7:$D$13)-R422)*N422/NETWORKDAYS(Lister!$D$22,Lister!$E$22,Lister!$D$7:$D$13),IF(AND(MONTH(E422)=11,F422&gt;DATE(2020,11,30)),(NETWORKDAYS(E422,Lister!$E$22,Lister!$D$7:$D$13)-R422)*N422/NETWORKDAYS(Lister!$D$22,Lister!$E$22,Lister!$D$7:$D$13),IF(AND(E422&lt;DATE(2020,11,1),MONTH(F422)=11),(NETWORKDAYS(Lister!$D$22,F422,Lister!$D$7:$D$13)-R422)*N422/NETWORKDAYS(Lister!$D$22,Lister!$E$22,Lister!$D$7:$D$13),IF(AND(E422&lt;DATE(2020,11,1),F422&gt;DATE(2020,11,30)),(NETWORKDAYS(Lister!$D$22,Lister!$E$22,Lister!$D$7:$D$13)-R422)*N422/NETWORKDAYS(Lister!$D$22,Lister!$E$22,Lister!$D$7:$D$13),IF(OR(AND(E422&lt;DATE(2020,11,1),F422&lt;DATE(2020,11,1)),E422&gt;DATE(2020,11,30)),0)))))),0),"")</f>
        <v/>
      </c>
      <c r="Z422" s="50" t="str">
        <f>IFERROR(MAX(IF(OR(O422="",P422="",Q422="",R422="",S422="",T422="",U422=""),"",IF(AND(MONTH(E422)=12,MONTH(F422)=12),(NETWORKDAYS(E422,F422,Lister!$D$7:$D$13)-S422)*N422/NETWORKDAYS(Lister!$D$23,Lister!$E$23,Lister!$D$7:$D$13),IF(AND(MONTH(E422)=12,F422&gt;DATE(2020,12,31)),(NETWORKDAYS(E422,Lister!$E$23,Lister!$D$7:$D$13)-S422)*N422/NETWORKDAYS(Lister!$D$23,Lister!$E$23,Lister!$D$7:$D$13),IF(AND(E422&lt;DATE(2020,12,1),MONTH(F422)=12),(NETWORKDAYS(Lister!$D$23,F422,Lister!$D$7:$D$13)-S422)*N422/NETWORKDAYS(Lister!$D$23,Lister!$E$23,Lister!$D$7:$D$13),IF(AND(E422&lt;DATE(2020,12,1),F422&gt;DATE(2020,12,31)),(NETWORKDAYS(Lister!$D$23,Lister!$E$23,Lister!$D$7:$D$13)-S422)*N422/NETWORKDAYS(Lister!$D$23,Lister!$E$23,Lister!$D$7:$D$13),IF(OR(AND(E422&lt;DATE(2020,12,1),F422&lt;DATE(2020,12,1)),E422&gt;DATE(2020,12,31)),0)))))),0),"")</f>
        <v/>
      </c>
      <c r="AA422" s="50" t="str">
        <f>IFERROR(MAX(IF(OR(O422="",P422="",Q422="",R422="",S422="",T422="",U422=""),"",IF(AND(MONTH(E422)=1,MONTH(F422)=1),(NETWORKDAYS(E422,F422,Lister!$D$7:$D$13)-T422)*N422/NETWORKDAYS(Lister!$D$24,Lister!$E$24,Lister!$D$7:$D$13),IF(AND(MONTH(E422)=1,F422&gt;DATE(2021,1,31)),(NETWORKDAYS(E422,Lister!$E$24,Lister!$D$7:$D$13)-T422)*N422/NETWORKDAYS(Lister!$D$24,Lister!$E$24,Lister!$D$7:$D$13),IF(AND(E422&lt;DATE(2021,1,1),MONTH(F422)=1),(NETWORKDAYS(Lister!$D$24,F422,Lister!$D$7:$D$13)-T422)*N422/NETWORKDAYS(Lister!$D$24,Lister!$E$24,Lister!$D$7:$D$13),IF(AND(E422&lt;DATE(2021,1,1),F422&gt;DATE(2021,1,31)),(NETWORKDAYS(Lister!$D$24,Lister!$E$24,Lister!$D$7:$D$13)-T422)*N422/NETWORKDAYS(Lister!$D$24,Lister!$E$24,Lister!$D$7:$D$13),IF(OR(AND(E422&lt;DATE(2021,1,1),F422&lt;DATE(2021,1,1)),E422&gt;DATE(2021,1,31)),0)))))),0),"")</f>
        <v/>
      </c>
      <c r="AB422" s="50" t="str">
        <f>IFERROR(MAX(IF(OR(O422="",P422="",Q422="",R422="",S422="",T422="",U422=""),"",IF(AND(MONTH(E422)=2,MONTH(F422)=2),(NETWORKDAYS(E422,F422,Lister!$D$7:$D$13)-U422)*N422/NETWORKDAYS(Lister!$D$25,Lister!$E$25,Lister!$D$7:$D$13),IF(AND(E422&lt;DATE(2021,2,1),MONTH(F422)=2),(NETWORKDAYS(Lister!$D$25,F422,Lister!$D$7:$D$13)-U422)*N422/NETWORKDAYS(Lister!$D$25,Lister!$E$25,Lister!$D$7:$D$13),IF(AND(E422&lt;DATE(2021,2,1),F422&lt;DATE(2021,2,1)),0)))),0),"")</f>
        <v/>
      </c>
      <c r="AC422" s="52" t="str">
        <f t="shared" si="33"/>
        <v/>
      </c>
    </row>
    <row r="423" spans="1:29" x14ac:dyDescent="0.35">
      <c r="A423" s="11" t="str">
        <f t="shared" si="34"/>
        <v/>
      </c>
      <c r="B423" s="33"/>
      <c r="C423" s="17"/>
      <c r="D423" s="18"/>
      <c r="E423" s="12"/>
      <c r="F423" s="12"/>
      <c r="G423" s="42" t="str">
        <f>IF(OR(E423="",F423=""),"",NETWORKDAYS(E423,F423,Lister!$D$7:$D$13))</f>
        <v/>
      </c>
      <c r="H423" s="14"/>
      <c r="I423" s="25" t="str">
        <f t="shared" si="30"/>
        <v/>
      </c>
      <c r="J423" s="47"/>
      <c r="K423" s="48"/>
      <c r="L423" s="15"/>
      <c r="M423" s="51" t="str">
        <f t="shared" si="31"/>
        <v/>
      </c>
      <c r="N423" s="49" t="str">
        <f t="shared" si="32"/>
        <v/>
      </c>
      <c r="O423" s="15"/>
      <c r="P423" s="15"/>
      <c r="Q423" s="15"/>
      <c r="R423" s="15"/>
      <c r="S423" s="15"/>
      <c r="T423" s="15"/>
      <c r="U423" s="15"/>
      <c r="V423" s="50" t="str">
        <f>IFERROR(MAX(IF(OR(O423="",P423="",Q423="",R423="",S423="",T423="",U423=""),"",IF(AND(MONTH(E423)=8,MONTH(F423)=8),(NETWORKDAYS(E423,F423,Lister!$D$7:$D$13)-O423)*N423/NETWORKDAYS(Lister!$D$19,Lister!$E$19,Lister!$D$7:$D$13),IF(AND(MONTH(E423)=8,F423&gt;DATE(2020,8,31)),(NETWORKDAYS(E423,Lister!$E$19,Lister!$D$7:$D$13)-O423)*N423/NETWORKDAYS(Lister!$D$19,Lister!$E$19,Lister!$D$7:$D$13),IF(E423&gt;DATE(2020,8,31),0)))),0),"")</f>
        <v/>
      </c>
      <c r="W423" s="50" t="str">
        <f>IFERROR(MAX(IF(OR(O423="",P423="",Q423="",R423="",S423="",T423="",U423=""),"",IF(AND(MONTH(E423)=9,MONTH(F423)=9),(NETWORKDAYS(E423,F423,Lister!$D$7:$D$13)-P423)*N423/NETWORKDAYS(Lister!$D$20,Lister!$E$20,Lister!$D$7:$D$13),IF(AND(MONTH(E423)=9,F423&gt;DATE(2020,9,30)),(NETWORKDAYS(E423,Lister!$E$20,Lister!$D$7:$D$13)-P423)*N423/NETWORKDAYS(Lister!$D$20,Lister!$E$20,Lister!$D$7:$D$13),IF(AND(E423&lt;DATE(2020,9,1),MONTH(F423)=9),(NETWORKDAYS(Lister!$D$20,F423,Lister!$D$7:$D$13)-P423)*N423/NETWORKDAYS(Lister!$D$20,Lister!$E$20,Lister!$D$7:$D$13),IF(AND(E423&lt;DATE(2020,9,1),F423&gt;DATE(2020,9,30)),(NETWORKDAYS(Lister!$D$20,Lister!$E$20,Lister!$D$7:$D$13)-P423)*N423/NETWORKDAYS(Lister!$D$20,Lister!$E$20,Lister!$D$7:$D$13),IF(OR(AND(E423&lt;DATE(2020,9,1),F423&lt;DATE(2020,9,1)),E423&gt;DATE(2020,9,30)),0)))))),0),"")</f>
        <v/>
      </c>
      <c r="X423" s="50" t="str">
        <f>IFERROR(MAX(IF(OR(O423="",P423="",Q423="",R423="",S423="",T423="",U423=""),"",IF(AND(MONTH(E423)=10,MONTH(F423)=10),(NETWORKDAYS(E423,F423,Lister!$D$7:$D$13)-Q423)*N423/NETWORKDAYS(Lister!$D$21,Lister!$E$21,Lister!$D$7:$D$13),IF(AND(MONTH(E423)=10,F423&gt;DATE(2020,10,31)),(NETWORKDAYS(E423,Lister!$E$21,Lister!$D$7:$D$13)-Q423)*N423/NETWORKDAYS(Lister!$D$21,Lister!$E$21,Lister!$D$7:$D$13),IF(AND(E423&lt;DATE(2020,10,1),MONTH(F423)=10),(NETWORKDAYS(Lister!$D$21,F423,Lister!$D$7:$D$13)-Q423)*N423/NETWORKDAYS(Lister!$D$21,Lister!$E$21,Lister!$D$7:$D$13),IF(AND(E423&lt;DATE(2020,31,1),F423&gt;DATE(2020,10,31)),(NETWORKDAYS(Lister!$D$21,Lister!$E$21,Lister!$D$7:$D$13)-Q423)*N423/NETWORKDAYS(Lister!$D$21,Lister!$E$21,Lister!$D$7:$D$13),IF(OR(AND(E423&lt;DATE(2020,10,1),F423&lt;DATE(2020,10,1)),E423&gt;DATE(2020,10,31)),0)))))),0),"")</f>
        <v/>
      </c>
      <c r="Y423" s="50" t="str">
        <f>IFERROR(MAX(IF(OR(O423="",P423="",Q423="",R423="",S423="",T423="",U423=""),"",IF(AND(MONTH(E423)=11,MONTH(F423)=11),(NETWORKDAYS(E423,F423,Lister!$D$7:$D$13)-R423)*N423/NETWORKDAYS(Lister!$D$22,Lister!$E$22,Lister!$D$7:$D$13),IF(AND(MONTH(E423)=11,F423&gt;DATE(2020,11,30)),(NETWORKDAYS(E423,Lister!$E$22,Lister!$D$7:$D$13)-R423)*N423/NETWORKDAYS(Lister!$D$22,Lister!$E$22,Lister!$D$7:$D$13),IF(AND(E423&lt;DATE(2020,11,1),MONTH(F423)=11),(NETWORKDAYS(Lister!$D$22,F423,Lister!$D$7:$D$13)-R423)*N423/NETWORKDAYS(Lister!$D$22,Lister!$E$22,Lister!$D$7:$D$13),IF(AND(E423&lt;DATE(2020,11,1),F423&gt;DATE(2020,11,30)),(NETWORKDAYS(Lister!$D$22,Lister!$E$22,Lister!$D$7:$D$13)-R423)*N423/NETWORKDAYS(Lister!$D$22,Lister!$E$22,Lister!$D$7:$D$13),IF(OR(AND(E423&lt;DATE(2020,11,1),F423&lt;DATE(2020,11,1)),E423&gt;DATE(2020,11,30)),0)))))),0),"")</f>
        <v/>
      </c>
      <c r="Z423" s="50" t="str">
        <f>IFERROR(MAX(IF(OR(O423="",P423="",Q423="",R423="",S423="",T423="",U423=""),"",IF(AND(MONTH(E423)=12,MONTH(F423)=12),(NETWORKDAYS(E423,F423,Lister!$D$7:$D$13)-S423)*N423/NETWORKDAYS(Lister!$D$23,Lister!$E$23,Lister!$D$7:$D$13),IF(AND(MONTH(E423)=12,F423&gt;DATE(2020,12,31)),(NETWORKDAYS(E423,Lister!$E$23,Lister!$D$7:$D$13)-S423)*N423/NETWORKDAYS(Lister!$D$23,Lister!$E$23,Lister!$D$7:$D$13),IF(AND(E423&lt;DATE(2020,12,1),MONTH(F423)=12),(NETWORKDAYS(Lister!$D$23,F423,Lister!$D$7:$D$13)-S423)*N423/NETWORKDAYS(Lister!$D$23,Lister!$E$23,Lister!$D$7:$D$13),IF(AND(E423&lt;DATE(2020,12,1),F423&gt;DATE(2020,12,31)),(NETWORKDAYS(Lister!$D$23,Lister!$E$23,Lister!$D$7:$D$13)-S423)*N423/NETWORKDAYS(Lister!$D$23,Lister!$E$23,Lister!$D$7:$D$13),IF(OR(AND(E423&lt;DATE(2020,12,1),F423&lt;DATE(2020,12,1)),E423&gt;DATE(2020,12,31)),0)))))),0),"")</f>
        <v/>
      </c>
      <c r="AA423" s="50" t="str">
        <f>IFERROR(MAX(IF(OR(O423="",P423="",Q423="",R423="",S423="",T423="",U423=""),"",IF(AND(MONTH(E423)=1,MONTH(F423)=1),(NETWORKDAYS(E423,F423,Lister!$D$7:$D$13)-T423)*N423/NETWORKDAYS(Lister!$D$24,Lister!$E$24,Lister!$D$7:$D$13),IF(AND(MONTH(E423)=1,F423&gt;DATE(2021,1,31)),(NETWORKDAYS(E423,Lister!$E$24,Lister!$D$7:$D$13)-T423)*N423/NETWORKDAYS(Lister!$D$24,Lister!$E$24,Lister!$D$7:$D$13),IF(AND(E423&lt;DATE(2021,1,1),MONTH(F423)=1),(NETWORKDAYS(Lister!$D$24,F423,Lister!$D$7:$D$13)-T423)*N423/NETWORKDAYS(Lister!$D$24,Lister!$E$24,Lister!$D$7:$D$13),IF(AND(E423&lt;DATE(2021,1,1),F423&gt;DATE(2021,1,31)),(NETWORKDAYS(Lister!$D$24,Lister!$E$24,Lister!$D$7:$D$13)-T423)*N423/NETWORKDAYS(Lister!$D$24,Lister!$E$24,Lister!$D$7:$D$13),IF(OR(AND(E423&lt;DATE(2021,1,1),F423&lt;DATE(2021,1,1)),E423&gt;DATE(2021,1,31)),0)))))),0),"")</f>
        <v/>
      </c>
      <c r="AB423" s="50" t="str">
        <f>IFERROR(MAX(IF(OR(O423="",P423="",Q423="",R423="",S423="",T423="",U423=""),"",IF(AND(MONTH(E423)=2,MONTH(F423)=2),(NETWORKDAYS(E423,F423,Lister!$D$7:$D$13)-U423)*N423/NETWORKDAYS(Lister!$D$25,Lister!$E$25,Lister!$D$7:$D$13),IF(AND(E423&lt;DATE(2021,2,1),MONTH(F423)=2),(NETWORKDAYS(Lister!$D$25,F423,Lister!$D$7:$D$13)-U423)*N423/NETWORKDAYS(Lister!$D$25,Lister!$E$25,Lister!$D$7:$D$13),IF(AND(E423&lt;DATE(2021,2,1),F423&lt;DATE(2021,2,1)),0)))),0),"")</f>
        <v/>
      </c>
      <c r="AC423" s="52" t="str">
        <f t="shared" si="33"/>
        <v/>
      </c>
    </row>
    <row r="424" spans="1:29" x14ac:dyDescent="0.35">
      <c r="A424" s="11" t="str">
        <f t="shared" si="34"/>
        <v/>
      </c>
      <c r="B424" s="33"/>
      <c r="C424" s="17"/>
      <c r="D424" s="18"/>
      <c r="E424" s="12"/>
      <c r="F424" s="12"/>
      <c r="G424" s="42" t="str">
        <f>IF(OR(E424="",F424=""),"",NETWORKDAYS(E424,F424,Lister!$D$7:$D$13))</f>
        <v/>
      </c>
      <c r="H424" s="14"/>
      <c r="I424" s="25" t="str">
        <f t="shared" si="30"/>
        <v/>
      </c>
      <c r="J424" s="47"/>
      <c r="K424" s="48"/>
      <c r="L424" s="15"/>
      <c r="M424" s="51" t="str">
        <f t="shared" si="31"/>
        <v/>
      </c>
      <c r="N424" s="49" t="str">
        <f t="shared" si="32"/>
        <v/>
      </c>
      <c r="O424" s="15"/>
      <c r="P424" s="15"/>
      <c r="Q424" s="15"/>
      <c r="R424" s="15"/>
      <c r="S424" s="15"/>
      <c r="T424" s="15"/>
      <c r="U424" s="15"/>
      <c r="V424" s="50" t="str">
        <f>IFERROR(MAX(IF(OR(O424="",P424="",Q424="",R424="",S424="",T424="",U424=""),"",IF(AND(MONTH(E424)=8,MONTH(F424)=8),(NETWORKDAYS(E424,F424,Lister!$D$7:$D$13)-O424)*N424/NETWORKDAYS(Lister!$D$19,Lister!$E$19,Lister!$D$7:$D$13),IF(AND(MONTH(E424)=8,F424&gt;DATE(2020,8,31)),(NETWORKDAYS(E424,Lister!$E$19,Lister!$D$7:$D$13)-O424)*N424/NETWORKDAYS(Lister!$D$19,Lister!$E$19,Lister!$D$7:$D$13),IF(E424&gt;DATE(2020,8,31),0)))),0),"")</f>
        <v/>
      </c>
      <c r="W424" s="50" t="str">
        <f>IFERROR(MAX(IF(OR(O424="",P424="",Q424="",R424="",S424="",T424="",U424=""),"",IF(AND(MONTH(E424)=9,MONTH(F424)=9),(NETWORKDAYS(E424,F424,Lister!$D$7:$D$13)-P424)*N424/NETWORKDAYS(Lister!$D$20,Lister!$E$20,Lister!$D$7:$D$13),IF(AND(MONTH(E424)=9,F424&gt;DATE(2020,9,30)),(NETWORKDAYS(E424,Lister!$E$20,Lister!$D$7:$D$13)-P424)*N424/NETWORKDAYS(Lister!$D$20,Lister!$E$20,Lister!$D$7:$D$13),IF(AND(E424&lt;DATE(2020,9,1),MONTH(F424)=9),(NETWORKDAYS(Lister!$D$20,F424,Lister!$D$7:$D$13)-P424)*N424/NETWORKDAYS(Lister!$D$20,Lister!$E$20,Lister!$D$7:$D$13),IF(AND(E424&lt;DATE(2020,9,1),F424&gt;DATE(2020,9,30)),(NETWORKDAYS(Lister!$D$20,Lister!$E$20,Lister!$D$7:$D$13)-P424)*N424/NETWORKDAYS(Lister!$D$20,Lister!$E$20,Lister!$D$7:$D$13),IF(OR(AND(E424&lt;DATE(2020,9,1),F424&lt;DATE(2020,9,1)),E424&gt;DATE(2020,9,30)),0)))))),0),"")</f>
        <v/>
      </c>
      <c r="X424" s="50" t="str">
        <f>IFERROR(MAX(IF(OR(O424="",P424="",Q424="",R424="",S424="",T424="",U424=""),"",IF(AND(MONTH(E424)=10,MONTH(F424)=10),(NETWORKDAYS(E424,F424,Lister!$D$7:$D$13)-Q424)*N424/NETWORKDAYS(Lister!$D$21,Lister!$E$21,Lister!$D$7:$D$13),IF(AND(MONTH(E424)=10,F424&gt;DATE(2020,10,31)),(NETWORKDAYS(E424,Lister!$E$21,Lister!$D$7:$D$13)-Q424)*N424/NETWORKDAYS(Lister!$D$21,Lister!$E$21,Lister!$D$7:$D$13),IF(AND(E424&lt;DATE(2020,10,1),MONTH(F424)=10),(NETWORKDAYS(Lister!$D$21,F424,Lister!$D$7:$D$13)-Q424)*N424/NETWORKDAYS(Lister!$D$21,Lister!$E$21,Lister!$D$7:$D$13),IF(AND(E424&lt;DATE(2020,31,1),F424&gt;DATE(2020,10,31)),(NETWORKDAYS(Lister!$D$21,Lister!$E$21,Lister!$D$7:$D$13)-Q424)*N424/NETWORKDAYS(Lister!$D$21,Lister!$E$21,Lister!$D$7:$D$13),IF(OR(AND(E424&lt;DATE(2020,10,1),F424&lt;DATE(2020,10,1)),E424&gt;DATE(2020,10,31)),0)))))),0),"")</f>
        <v/>
      </c>
      <c r="Y424" s="50" t="str">
        <f>IFERROR(MAX(IF(OR(O424="",P424="",Q424="",R424="",S424="",T424="",U424=""),"",IF(AND(MONTH(E424)=11,MONTH(F424)=11),(NETWORKDAYS(E424,F424,Lister!$D$7:$D$13)-R424)*N424/NETWORKDAYS(Lister!$D$22,Lister!$E$22,Lister!$D$7:$D$13),IF(AND(MONTH(E424)=11,F424&gt;DATE(2020,11,30)),(NETWORKDAYS(E424,Lister!$E$22,Lister!$D$7:$D$13)-R424)*N424/NETWORKDAYS(Lister!$D$22,Lister!$E$22,Lister!$D$7:$D$13),IF(AND(E424&lt;DATE(2020,11,1),MONTH(F424)=11),(NETWORKDAYS(Lister!$D$22,F424,Lister!$D$7:$D$13)-R424)*N424/NETWORKDAYS(Lister!$D$22,Lister!$E$22,Lister!$D$7:$D$13),IF(AND(E424&lt;DATE(2020,11,1),F424&gt;DATE(2020,11,30)),(NETWORKDAYS(Lister!$D$22,Lister!$E$22,Lister!$D$7:$D$13)-R424)*N424/NETWORKDAYS(Lister!$D$22,Lister!$E$22,Lister!$D$7:$D$13),IF(OR(AND(E424&lt;DATE(2020,11,1),F424&lt;DATE(2020,11,1)),E424&gt;DATE(2020,11,30)),0)))))),0),"")</f>
        <v/>
      </c>
      <c r="Z424" s="50" t="str">
        <f>IFERROR(MAX(IF(OR(O424="",P424="",Q424="",R424="",S424="",T424="",U424=""),"",IF(AND(MONTH(E424)=12,MONTH(F424)=12),(NETWORKDAYS(E424,F424,Lister!$D$7:$D$13)-S424)*N424/NETWORKDAYS(Lister!$D$23,Lister!$E$23,Lister!$D$7:$D$13),IF(AND(MONTH(E424)=12,F424&gt;DATE(2020,12,31)),(NETWORKDAYS(E424,Lister!$E$23,Lister!$D$7:$D$13)-S424)*N424/NETWORKDAYS(Lister!$D$23,Lister!$E$23,Lister!$D$7:$D$13),IF(AND(E424&lt;DATE(2020,12,1),MONTH(F424)=12),(NETWORKDAYS(Lister!$D$23,F424,Lister!$D$7:$D$13)-S424)*N424/NETWORKDAYS(Lister!$D$23,Lister!$E$23,Lister!$D$7:$D$13),IF(AND(E424&lt;DATE(2020,12,1),F424&gt;DATE(2020,12,31)),(NETWORKDAYS(Lister!$D$23,Lister!$E$23,Lister!$D$7:$D$13)-S424)*N424/NETWORKDAYS(Lister!$D$23,Lister!$E$23,Lister!$D$7:$D$13),IF(OR(AND(E424&lt;DATE(2020,12,1),F424&lt;DATE(2020,12,1)),E424&gt;DATE(2020,12,31)),0)))))),0),"")</f>
        <v/>
      </c>
      <c r="AA424" s="50" t="str">
        <f>IFERROR(MAX(IF(OR(O424="",P424="",Q424="",R424="",S424="",T424="",U424=""),"",IF(AND(MONTH(E424)=1,MONTH(F424)=1),(NETWORKDAYS(E424,F424,Lister!$D$7:$D$13)-T424)*N424/NETWORKDAYS(Lister!$D$24,Lister!$E$24,Lister!$D$7:$D$13),IF(AND(MONTH(E424)=1,F424&gt;DATE(2021,1,31)),(NETWORKDAYS(E424,Lister!$E$24,Lister!$D$7:$D$13)-T424)*N424/NETWORKDAYS(Lister!$D$24,Lister!$E$24,Lister!$D$7:$D$13),IF(AND(E424&lt;DATE(2021,1,1),MONTH(F424)=1),(NETWORKDAYS(Lister!$D$24,F424,Lister!$D$7:$D$13)-T424)*N424/NETWORKDAYS(Lister!$D$24,Lister!$E$24,Lister!$D$7:$D$13),IF(AND(E424&lt;DATE(2021,1,1),F424&gt;DATE(2021,1,31)),(NETWORKDAYS(Lister!$D$24,Lister!$E$24,Lister!$D$7:$D$13)-T424)*N424/NETWORKDAYS(Lister!$D$24,Lister!$E$24,Lister!$D$7:$D$13),IF(OR(AND(E424&lt;DATE(2021,1,1),F424&lt;DATE(2021,1,1)),E424&gt;DATE(2021,1,31)),0)))))),0),"")</f>
        <v/>
      </c>
      <c r="AB424" s="50" t="str">
        <f>IFERROR(MAX(IF(OR(O424="",P424="",Q424="",R424="",S424="",T424="",U424=""),"",IF(AND(MONTH(E424)=2,MONTH(F424)=2),(NETWORKDAYS(E424,F424,Lister!$D$7:$D$13)-U424)*N424/NETWORKDAYS(Lister!$D$25,Lister!$E$25,Lister!$D$7:$D$13),IF(AND(E424&lt;DATE(2021,2,1),MONTH(F424)=2),(NETWORKDAYS(Lister!$D$25,F424,Lister!$D$7:$D$13)-U424)*N424/NETWORKDAYS(Lister!$D$25,Lister!$E$25,Lister!$D$7:$D$13),IF(AND(E424&lt;DATE(2021,2,1),F424&lt;DATE(2021,2,1)),0)))),0),"")</f>
        <v/>
      </c>
      <c r="AC424" s="52" t="str">
        <f t="shared" si="33"/>
        <v/>
      </c>
    </row>
    <row r="425" spans="1:29" x14ac:dyDescent="0.35">
      <c r="A425" s="11" t="str">
        <f t="shared" si="34"/>
        <v/>
      </c>
      <c r="B425" s="33"/>
      <c r="C425" s="17"/>
      <c r="D425" s="18"/>
      <c r="E425" s="12"/>
      <c r="F425" s="12"/>
      <c r="G425" s="42" t="str">
        <f>IF(OR(E425="",F425=""),"",NETWORKDAYS(E425,F425,Lister!$D$7:$D$13))</f>
        <v/>
      </c>
      <c r="H425" s="14"/>
      <c r="I425" s="25" t="str">
        <f t="shared" si="30"/>
        <v/>
      </c>
      <c r="J425" s="47"/>
      <c r="K425" s="48"/>
      <c r="L425" s="15"/>
      <c r="M425" s="51" t="str">
        <f t="shared" si="31"/>
        <v/>
      </c>
      <c r="N425" s="49" t="str">
        <f t="shared" si="32"/>
        <v/>
      </c>
      <c r="O425" s="15"/>
      <c r="P425" s="15"/>
      <c r="Q425" s="15"/>
      <c r="R425" s="15"/>
      <c r="S425" s="15"/>
      <c r="T425" s="15"/>
      <c r="U425" s="15"/>
      <c r="V425" s="50" t="str">
        <f>IFERROR(MAX(IF(OR(O425="",P425="",Q425="",R425="",S425="",T425="",U425=""),"",IF(AND(MONTH(E425)=8,MONTH(F425)=8),(NETWORKDAYS(E425,F425,Lister!$D$7:$D$13)-O425)*N425/NETWORKDAYS(Lister!$D$19,Lister!$E$19,Lister!$D$7:$D$13),IF(AND(MONTH(E425)=8,F425&gt;DATE(2020,8,31)),(NETWORKDAYS(E425,Lister!$E$19,Lister!$D$7:$D$13)-O425)*N425/NETWORKDAYS(Lister!$D$19,Lister!$E$19,Lister!$D$7:$D$13),IF(E425&gt;DATE(2020,8,31),0)))),0),"")</f>
        <v/>
      </c>
      <c r="W425" s="50" t="str">
        <f>IFERROR(MAX(IF(OR(O425="",P425="",Q425="",R425="",S425="",T425="",U425=""),"",IF(AND(MONTH(E425)=9,MONTH(F425)=9),(NETWORKDAYS(E425,F425,Lister!$D$7:$D$13)-P425)*N425/NETWORKDAYS(Lister!$D$20,Lister!$E$20,Lister!$D$7:$D$13),IF(AND(MONTH(E425)=9,F425&gt;DATE(2020,9,30)),(NETWORKDAYS(E425,Lister!$E$20,Lister!$D$7:$D$13)-P425)*N425/NETWORKDAYS(Lister!$D$20,Lister!$E$20,Lister!$D$7:$D$13),IF(AND(E425&lt;DATE(2020,9,1),MONTH(F425)=9),(NETWORKDAYS(Lister!$D$20,F425,Lister!$D$7:$D$13)-P425)*N425/NETWORKDAYS(Lister!$D$20,Lister!$E$20,Lister!$D$7:$D$13),IF(AND(E425&lt;DATE(2020,9,1),F425&gt;DATE(2020,9,30)),(NETWORKDAYS(Lister!$D$20,Lister!$E$20,Lister!$D$7:$D$13)-P425)*N425/NETWORKDAYS(Lister!$D$20,Lister!$E$20,Lister!$D$7:$D$13),IF(OR(AND(E425&lt;DATE(2020,9,1),F425&lt;DATE(2020,9,1)),E425&gt;DATE(2020,9,30)),0)))))),0),"")</f>
        <v/>
      </c>
      <c r="X425" s="50" t="str">
        <f>IFERROR(MAX(IF(OR(O425="",P425="",Q425="",R425="",S425="",T425="",U425=""),"",IF(AND(MONTH(E425)=10,MONTH(F425)=10),(NETWORKDAYS(E425,F425,Lister!$D$7:$D$13)-Q425)*N425/NETWORKDAYS(Lister!$D$21,Lister!$E$21,Lister!$D$7:$D$13),IF(AND(MONTH(E425)=10,F425&gt;DATE(2020,10,31)),(NETWORKDAYS(E425,Lister!$E$21,Lister!$D$7:$D$13)-Q425)*N425/NETWORKDAYS(Lister!$D$21,Lister!$E$21,Lister!$D$7:$D$13),IF(AND(E425&lt;DATE(2020,10,1),MONTH(F425)=10),(NETWORKDAYS(Lister!$D$21,F425,Lister!$D$7:$D$13)-Q425)*N425/NETWORKDAYS(Lister!$D$21,Lister!$E$21,Lister!$D$7:$D$13),IF(AND(E425&lt;DATE(2020,31,1),F425&gt;DATE(2020,10,31)),(NETWORKDAYS(Lister!$D$21,Lister!$E$21,Lister!$D$7:$D$13)-Q425)*N425/NETWORKDAYS(Lister!$D$21,Lister!$E$21,Lister!$D$7:$D$13),IF(OR(AND(E425&lt;DATE(2020,10,1),F425&lt;DATE(2020,10,1)),E425&gt;DATE(2020,10,31)),0)))))),0),"")</f>
        <v/>
      </c>
      <c r="Y425" s="50" t="str">
        <f>IFERROR(MAX(IF(OR(O425="",P425="",Q425="",R425="",S425="",T425="",U425=""),"",IF(AND(MONTH(E425)=11,MONTH(F425)=11),(NETWORKDAYS(E425,F425,Lister!$D$7:$D$13)-R425)*N425/NETWORKDAYS(Lister!$D$22,Lister!$E$22,Lister!$D$7:$D$13),IF(AND(MONTH(E425)=11,F425&gt;DATE(2020,11,30)),(NETWORKDAYS(E425,Lister!$E$22,Lister!$D$7:$D$13)-R425)*N425/NETWORKDAYS(Lister!$D$22,Lister!$E$22,Lister!$D$7:$D$13),IF(AND(E425&lt;DATE(2020,11,1),MONTH(F425)=11),(NETWORKDAYS(Lister!$D$22,F425,Lister!$D$7:$D$13)-R425)*N425/NETWORKDAYS(Lister!$D$22,Lister!$E$22,Lister!$D$7:$D$13),IF(AND(E425&lt;DATE(2020,11,1),F425&gt;DATE(2020,11,30)),(NETWORKDAYS(Lister!$D$22,Lister!$E$22,Lister!$D$7:$D$13)-R425)*N425/NETWORKDAYS(Lister!$D$22,Lister!$E$22,Lister!$D$7:$D$13),IF(OR(AND(E425&lt;DATE(2020,11,1),F425&lt;DATE(2020,11,1)),E425&gt;DATE(2020,11,30)),0)))))),0),"")</f>
        <v/>
      </c>
      <c r="Z425" s="50" t="str">
        <f>IFERROR(MAX(IF(OR(O425="",P425="",Q425="",R425="",S425="",T425="",U425=""),"",IF(AND(MONTH(E425)=12,MONTH(F425)=12),(NETWORKDAYS(E425,F425,Lister!$D$7:$D$13)-S425)*N425/NETWORKDAYS(Lister!$D$23,Lister!$E$23,Lister!$D$7:$D$13),IF(AND(MONTH(E425)=12,F425&gt;DATE(2020,12,31)),(NETWORKDAYS(E425,Lister!$E$23,Lister!$D$7:$D$13)-S425)*N425/NETWORKDAYS(Lister!$D$23,Lister!$E$23,Lister!$D$7:$D$13),IF(AND(E425&lt;DATE(2020,12,1),MONTH(F425)=12),(NETWORKDAYS(Lister!$D$23,F425,Lister!$D$7:$D$13)-S425)*N425/NETWORKDAYS(Lister!$D$23,Lister!$E$23,Lister!$D$7:$D$13),IF(AND(E425&lt;DATE(2020,12,1),F425&gt;DATE(2020,12,31)),(NETWORKDAYS(Lister!$D$23,Lister!$E$23,Lister!$D$7:$D$13)-S425)*N425/NETWORKDAYS(Lister!$D$23,Lister!$E$23,Lister!$D$7:$D$13),IF(OR(AND(E425&lt;DATE(2020,12,1),F425&lt;DATE(2020,12,1)),E425&gt;DATE(2020,12,31)),0)))))),0),"")</f>
        <v/>
      </c>
      <c r="AA425" s="50" t="str">
        <f>IFERROR(MAX(IF(OR(O425="",P425="",Q425="",R425="",S425="",T425="",U425=""),"",IF(AND(MONTH(E425)=1,MONTH(F425)=1),(NETWORKDAYS(E425,F425,Lister!$D$7:$D$13)-T425)*N425/NETWORKDAYS(Lister!$D$24,Lister!$E$24,Lister!$D$7:$D$13),IF(AND(MONTH(E425)=1,F425&gt;DATE(2021,1,31)),(NETWORKDAYS(E425,Lister!$E$24,Lister!$D$7:$D$13)-T425)*N425/NETWORKDAYS(Lister!$D$24,Lister!$E$24,Lister!$D$7:$D$13),IF(AND(E425&lt;DATE(2021,1,1),MONTH(F425)=1),(NETWORKDAYS(Lister!$D$24,F425,Lister!$D$7:$D$13)-T425)*N425/NETWORKDAYS(Lister!$D$24,Lister!$E$24,Lister!$D$7:$D$13),IF(AND(E425&lt;DATE(2021,1,1),F425&gt;DATE(2021,1,31)),(NETWORKDAYS(Lister!$D$24,Lister!$E$24,Lister!$D$7:$D$13)-T425)*N425/NETWORKDAYS(Lister!$D$24,Lister!$E$24,Lister!$D$7:$D$13),IF(OR(AND(E425&lt;DATE(2021,1,1),F425&lt;DATE(2021,1,1)),E425&gt;DATE(2021,1,31)),0)))))),0),"")</f>
        <v/>
      </c>
      <c r="AB425" s="50" t="str">
        <f>IFERROR(MAX(IF(OR(O425="",P425="",Q425="",R425="",S425="",T425="",U425=""),"",IF(AND(MONTH(E425)=2,MONTH(F425)=2),(NETWORKDAYS(E425,F425,Lister!$D$7:$D$13)-U425)*N425/NETWORKDAYS(Lister!$D$25,Lister!$E$25,Lister!$D$7:$D$13),IF(AND(E425&lt;DATE(2021,2,1),MONTH(F425)=2),(NETWORKDAYS(Lister!$D$25,F425,Lister!$D$7:$D$13)-U425)*N425/NETWORKDAYS(Lister!$D$25,Lister!$E$25,Lister!$D$7:$D$13),IF(AND(E425&lt;DATE(2021,2,1),F425&lt;DATE(2021,2,1)),0)))),0),"")</f>
        <v/>
      </c>
      <c r="AC425" s="52" t="str">
        <f t="shared" si="33"/>
        <v/>
      </c>
    </row>
    <row r="426" spans="1:29" x14ac:dyDescent="0.35">
      <c r="A426" s="11" t="str">
        <f t="shared" si="34"/>
        <v/>
      </c>
      <c r="B426" s="33"/>
      <c r="C426" s="17"/>
      <c r="D426" s="18"/>
      <c r="E426" s="12"/>
      <c r="F426" s="12"/>
      <c r="G426" s="42" t="str">
        <f>IF(OR(E426="",F426=""),"",NETWORKDAYS(E426,F426,Lister!$D$7:$D$13))</f>
        <v/>
      </c>
      <c r="H426" s="14"/>
      <c r="I426" s="25" t="str">
        <f t="shared" si="30"/>
        <v/>
      </c>
      <c r="J426" s="47"/>
      <c r="K426" s="48"/>
      <c r="L426" s="15"/>
      <c r="M426" s="51" t="str">
        <f t="shared" si="31"/>
        <v/>
      </c>
      <c r="N426" s="49" t="str">
        <f t="shared" si="32"/>
        <v/>
      </c>
      <c r="O426" s="15"/>
      <c r="P426" s="15"/>
      <c r="Q426" s="15"/>
      <c r="R426" s="15"/>
      <c r="S426" s="15"/>
      <c r="T426" s="15"/>
      <c r="U426" s="15"/>
      <c r="V426" s="50" t="str">
        <f>IFERROR(MAX(IF(OR(O426="",P426="",Q426="",R426="",S426="",T426="",U426=""),"",IF(AND(MONTH(E426)=8,MONTH(F426)=8),(NETWORKDAYS(E426,F426,Lister!$D$7:$D$13)-O426)*N426/NETWORKDAYS(Lister!$D$19,Lister!$E$19,Lister!$D$7:$D$13),IF(AND(MONTH(E426)=8,F426&gt;DATE(2020,8,31)),(NETWORKDAYS(E426,Lister!$E$19,Lister!$D$7:$D$13)-O426)*N426/NETWORKDAYS(Lister!$D$19,Lister!$E$19,Lister!$D$7:$D$13),IF(E426&gt;DATE(2020,8,31),0)))),0),"")</f>
        <v/>
      </c>
      <c r="W426" s="50" t="str">
        <f>IFERROR(MAX(IF(OR(O426="",P426="",Q426="",R426="",S426="",T426="",U426=""),"",IF(AND(MONTH(E426)=9,MONTH(F426)=9),(NETWORKDAYS(E426,F426,Lister!$D$7:$D$13)-P426)*N426/NETWORKDAYS(Lister!$D$20,Lister!$E$20,Lister!$D$7:$D$13),IF(AND(MONTH(E426)=9,F426&gt;DATE(2020,9,30)),(NETWORKDAYS(E426,Lister!$E$20,Lister!$D$7:$D$13)-P426)*N426/NETWORKDAYS(Lister!$D$20,Lister!$E$20,Lister!$D$7:$D$13),IF(AND(E426&lt;DATE(2020,9,1),MONTH(F426)=9),(NETWORKDAYS(Lister!$D$20,F426,Lister!$D$7:$D$13)-P426)*N426/NETWORKDAYS(Lister!$D$20,Lister!$E$20,Lister!$D$7:$D$13),IF(AND(E426&lt;DATE(2020,9,1),F426&gt;DATE(2020,9,30)),(NETWORKDAYS(Lister!$D$20,Lister!$E$20,Lister!$D$7:$D$13)-P426)*N426/NETWORKDAYS(Lister!$D$20,Lister!$E$20,Lister!$D$7:$D$13),IF(OR(AND(E426&lt;DATE(2020,9,1),F426&lt;DATE(2020,9,1)),E426&gt;DATE(2020,9,30)),0)))))),0),"")</f>
        <v/>
      </c>
      <c r="X426" s="50" t="str">
        <f>IFERROR(MAX(IF(OR(O426="",P426="",Q426="",R426="",S426="",T426="",U426=""),"",IF(AND(MONTH(E426)=10,MONTH(F426)=10),(NETWORKDAYS(E426,F426,Lister!$D$7:$D$13)-Q426)*N426/NETWORKDAYS(Lister!$D$21,Lister!$E$21,Lister!$D$7:$D$13),IF(AND(MONTH(E426)=10,F426&gt;DATE(2020,10,31)),(NETWORKDAYS(E426,Lister!$E$21,Lister!$D$7:$D$13)-Q426)*N426/NETWORKDAYS(Lister!$D$21,Lister!$E$21,Lister!$D$7:$D$13),IF(AND(E426&lt;DATE(2020,10,1),MONTH(F426)=10),(NETWORKDAYS(Lister!$D$21,F426,Lister!$D$7:$D$13)-Q426)*N426/NETWORKDAYS(Lister!$D$21,Lister!$E$21,Lister!$D$7:$D$13),IF(AND(E426&lt;DATE(2020,31,1),F426&gt;DATE(2020,10,31)),(NETWORKDAYS(Lister!$D$21,Lister!$E$21,Lister!$D$7:$D$13)-Q426)*N426/NETWORKDAYS(Lister!$D$21,Lister!$E$21,Lister!$D$7:$D$13),IF(OR(AND(E426&lt;DATE(2020,10,1),F426&lt;DATE(2020,10,1)),E426&gt;DATE(2020,10,31)),0)))))),0),"")</f>
        <v/>
      </c>
      <c r="Y426" s="50" t="str">
        <f>IFERROR(MAX(IF(OR(O426="",P426="",Q426="",R426="",S426="",T426="",U426=""),"",IF(AND(MONTH(E426)=11,MONTH(F426)=11),(NETWORKDAYS(E426,F426,Lister!$D$7:$D$13)-R426)*N426/NETWORKDAYS(Lister!$D$22,Lister!$E$22,Lister!$D$7:$D$13),IF(AND(MONTH(E426)=11,F426&gt;DATE(2020,11,30)),(NETWORKDAYS(E426,Lister!$E$22,Lister!$D$7:$D$13)-R426)*N426/NETWORKDAYS(Lister!$D$22,Lister!$E$22,Lister!$D$7:$D$13),IF(AND(E426&lt;DATE(2020,11,1),MONTH(F426)=11),(NETWORKDAYS(Lister!$D$22,F426,Lister!$D$7:$D$13)-R426)*N426/NETWORKDAYS(Lister!$D$22,Lister!$E$22,Lister!$D$7:$D$13),IF(AND(E426&lt;DATE(2020,11,1),F426&gt;DATE(2020,11,30)),(NETWORKDAYS(Lister!$D$22,Lister!$E$22,Lister!$D$7:$D$13)-R426)*N426/NETWORKDAYS(Lister!$D$22,Lister!$E$22,Lister!$D$7:$D$13),IF(OR(AND(E426&lt;DATE(2020,11,1),F426&lt;DATE(2020,11,1)),E426&gt;DATE(2020,11,30)),0)))))),0),"")</f>
        <v/>
      </c>
      <c r="Z426" s="50" t="str">
        <f>IFERROR(MAX(IF(OR(O426="",P426="",Q426="",R426="",S426="",T426="",U426=""),"",IF(AND(MONTH(E426)=12,MONTH(F426)=12),(NETWORKDAYS(E426,F426,Lister!$D$7:$D$13)-S426)*N426/NETWORKDAYS(Lister!$D$23,Lister!$E$23,Lister!$D$7:$D$13),IF(AND(MONTH(E426)=12,F426&gt;DATE(2020,12,31)),(NETWORKDAYS(E426,Lister!$E$23,Lister!$D$7:$D$13)-S426)*N426/NETWORKDAYS(Lister!$D$23,Lister!$E$23,Lister!$D$7:$D$13),IF(AND(E426&lt;DATE(2020,12,1),MONTH(F426)=12),(NETWORKDAYS(Lister!$D$23,F426,Lister!$D$7:$D$13)-S426)*N426/NETWORKDAYS(Lister!$D$23,Lister!$E$23,Lister!$D$7:$D$13),IF(AND(E426&lt;DATE(2020,12,1),F426&gt;DATE(2020,12,31)),(NETWORKDAYS(Lister!$D$23,Lister!$E$23,Lister!$D$7:$D$13)-S426)*N426/NETWORKDAYS(Lister!$D$23,Lister!$E$23,Lister!$D$7:$D$13),IF(OR(AND(E426&lt;DATE(2020,12,1),F426&lt;DATE(2020,12,1)),E426&gt;DATE(2020,12,31)),0)))))),0),"")</f>
        <v/>
      </c>
      <c r="AA426" s="50" t="str">
        <f>IFERROR(MAX(IF(OR(O426="",P426="",Q426="",R426="",S426="",T426="",U426=""),"",IF(AND(MONTH(E426)=1,MONTH(F426)=1),(NETWORKDAYS(E426,F426,Lister!$D$7:$D$13)-T426)*N426/NETWORKDAYS(Lister!$D$24,Lister!$E$24,Lister!$D$7:$D$13),IF(AND(MONTH(E426)=1,F426&gt;DATE(2021,1,31)),(NETWORKDAYS(E426,Lister!$E$24,Lister!$D$7:$D$13)-T426)*N426/NETWORKDAYS(Lister!$D$24,Lister!$E$24,Lister!$D$7:$D$13),IF(AND(E426&lt;DATE(2021,1,1),MONTH(F426)=1),(NETWORKDAYS(Lister!$D$24,F426,Lister!$D$7:$D$13)-T426)*N426/NETWORKDAYS(Lister!$D$24,Lister!$E$24,Lister!$D$7:$D$13),IF(AND(E426&lt;DATE(2021,1,1),F426&gt;DATE(2021,1,31)),(NETWORKDAYS(Lister!$D$24,Lister!$E$24,Lister!$D$7:$D$13)-T426)*N426/NETWORKDAYS(Lister!$D$24,Lister!$E$24,Lister!$D$7:$D$13),IF(OR(AND(E426&lt;DATE(2021,1,1),F426&lt;DATE(2021,1,1)),E426&gt;DATE(2021,1,31)),0)))))),0),"")</f>
        <v/>
      </c>
      <c r="AB426" s="50" t="str">
        <f>IFERROR(MAX(IF(OR(O426="",P426="",Q426="",R426="",S426="",T426="",U426=""),"",IF(AND(MONTH(E426)=2,MONTH(F426)=2),(NETWORKDAYS(E426,F426,Lister!$D$7:$D$13)-U426)*N426/NETWORKDAYS(Lister!$D$25,Lister!$E$25,Lister!$D$7:$D$13),IF(AND(E426&lt;DATE(2021,2,1),MONTH(F426)=2),(NETWORKDAYS(Lister!$D$25,F426,Lister!$D$7:$D$13)-U426)*N426/NETWORKDAYS(Lister!$D$25,Lister!$E$25,Lister!$D$7:$D$13),IF(AND(E426&lt;DATE(2021,2,1),F426&lt;DATE(2021,2,1)),0)))),0),"")</f>
        <v/>
      </c>
      <c r="AC426" s="52" t="str">
        <f t="shared" si="33"/>
        <v/>
      </c>
    </row>
    <row r="427" spans="1:29" x14ac:dyDescent="0.35">
      <c r="A427" s="11" t="str">
        <f t="shared" si="34"/>
        <v/>
      </c>
      <c r="B427" s="33"/>
      <c r="C427" s="17"/>
      <c r="D427" s="18"/>
      <c r="E427" s="12"/>
      <c r="F427" s="12"/>
      <c r="G427" s="42" t="str">
        <f>IF(OR(E427="",F427=""),"",NETWORKDAYS(E427,F427,Lister!$D$7:$D$13))</f>
        <v/>
      </c>
      <c r="H427" s="14"/>
      <c r="I427" s="25" t="str">
        <f t="shared" si="30"/>
        <v/>
      </c>
      <c r="J427" s="47"/>
      <c r="K427" s="48"/>
      <c r="L427" s="15"/>
      <c r="M427" s="51" t="str">
        <f t="shared" si="31"/>
        <v/>
      </c>
      <c r="N427" s="49" t="str">
        <f t="shared" si="32"/>
        <v/>
      </c>
      <c r="O427" s="15"/>
      <c r="P427" s="15"/>
      <c r="Q427" s="15"/>
      <c r="R427" s="15"/>
      <c r="S427" s="15"/>
      <c r="T427" s="15"/>
      <c r="U427" s="15"/>
      <c r="V427" s="50" t="str">
        <f>IFERROR(MAX(IF(OR(O427="",P427="",Q427="",R427="",S427="",T427="",U427=""),"",IF(AND(MONTH(E427)=8,MONTH(F427)=8),(NETWORKDAYS(E427,F427,Lister!$D$7:$D$13)-O427)*N427/NETWORKDAYS(Lister!$D$19,Lister!$E$19,Lister!$D$7:$D$13),IF(AND(MONTH(E427)=8,F427&gt;DATE(2020,8,31)),(NETWORKDAYS(E427,Lister!$E$19,Lister!$D$7:$D$13)-O427)*N427/NETWORKDAYS(Lister!$D$19,Lister!$E$19,Lister!$D$7:$D$13),IF(E427&gt;DATE(2020,8,31),0)))),0),"")</f>
        <v/>
      </c>
      <c r="W427" s="50" t="str">
        <f>IFERROR(MAX(IF(OR(O427="",P427="",Q427="",R427="",S427="",T427="",U427=""),"",IF(AND(MONTH(E427)=9,MONTH(F427)=9),(NETWORKDAYS(E427,F427,Lister!$D$7:$D$13)-P427)*N427/NETWORKDAYS(Lister!$D$20,Lister!$E$20,Lister!$D$7:$D$13),IF(AND(MONTH(E427)=9,F427&gt;DATE(2020,9,30)),(NETWORKDAYS(E427,Lister!$E$20,Lister!$D$7:$D$13)-P427)*N427/NETWORKDAYS(Lister!$D$20,Lister!$E$20,Lister!$D$7:$D$13),IF(AND(E427&lt;DATE(2020,9,1),MONTH(F427)=9),(NETWORKDAYS(Lister!$D$20,F427,Lister!$D$7:$D$13)-P427)*N427/NETWORKDAYS(Lister!$D$20,Lister!$E$20,Lister!$D$7:$D$13),IF(AND(E427&lt;DATE(2020,9,1),F427&gt;DATE(2020,9,30)),(NETWORKDAYS(Lister!$D$20,Lister!$E$20,Lister!$D$7:$D$13)-P427)*N427/NETWORKDAYS(Lister!$D$20,Lister!$E$20,Lister!$D$7:$D$13),IF(OR(AND(E427&lt;DATE(2020,9,1),F427&lt;DATE(2020,9,1)),E427&gt;DATE(2020,9,30)),0)))))),0),"")</f>
        <v/>
      </c>
      <c r="X427" s="50" t="str">
        <f>IFERROR(MAX(IF(OR(O427="",P427="",Q427="",R427="",S427="",T427="",U427=""),"",IF(AND(MONTH(E427)=10,MONTH(F427)=10),(NETWORKDAYS(E427,F427,Lister!$D$7:$D$13)-Q427)*N427/NETWORKDAYS(Lister!$D$21,Lister!$E$21,Lister!$D$7:$D$13),IF(AND(MONTH(E427)=10,F427&gt;DATE(2020,10,31)),(NETWORKDAYS(E427,Lister!$E$21,Lister!$D$7:$D$13)-Q427)*N427/NETWORKDAYS(Lister!$D$21,Lister!$E$21,Lister!$D$7:$D$13),IF(AND(E427&lt;DATE(2020,10,1),MONTH(F427)=10),(NETWORKDAYS(Lister!$D$21,F427,Lister!$D$7:$D$13)-Q427)*N427/NETWORKDAYS(Lister!$D$21,Lister!$E$21,Lister!$D$7:$D$13),IF(AND(E427&lt;DATE(2020,31,1),F427&gt;DATE(2020,10,31)),(NETWORKDAYS(Lister!$D$21,Lister!$E$21,Lister!$D$7:$D$13)-Q427)*N427/NETWORKDAYS(Lister!$D$21,Lister!$E$21,Lister!$D$7:$D$13),IF(OR(AND(E427&lt;DATE(2020,10,1),F427&lt;DATE(2020,10,1)),E427&gt;DATE(2020,10,31)),0)))))),0),"")</f>
        <v/>
      </c>
      <c r="Y427" s="50" t="str">
        <f>IFERROR(MAX(IF(OR(O427="",P427="",Q427="",R427="",S427="",T427="",U427=""),"",IF(AND(MONTH(E427)=11,MONTH(F427)=11),(NETWORKDAYS(E427,F427,Lister!$D$7:$D$13)-R427)*N427/NETWORKDAYS(Lister!$D$22,Lister!$E$22,Lister!$D$7:$D$13),IF(AND(MONTH(E427)=11,F427&gt;DATE(2020,11,30)),(NETWORKDAYS(E427,Lister!$E$22,Lister!$D$7:$D$13)-R427)*N427/NETWORKDAYS(Lister!$D$22,Lister!$E$22,Lister!$D$7:$D$13),IF(AND(E427&lt;DATE(2020,11,1),MONTH(F427)=11),(NETWORKDAYS(Lister!$D$22,F427,Lister!$D$7:$D$13)-R427)*N427/NETWORKDAYS(Lister!$D$22,Lister!$E$22,Lister!$D$7:$D$13),IF(AND(E427&lt;DATE(2020,11,1),F427&gt;DATE(2020,11,30)),(NETWORKDAYS(Lister!$D$22,Lister!$E$22,Lister!$D$7:$D$13)-R427)*N427/NETWORKDAYS(Lister!$D$22,Lister!$E$22,Lister!$D$7:$D$13),IF(OR(AND(E427&lt;DATE(2020,11,1),F427&lt;DATE(2020,11,1)),E427&gt;DATE(2020,11,30)),0)))))),0),"")</f>
        <v/>
      </c>
      <c r="Z427" s="50" t="str">
        <f>IFERROR(MAX(IF(OR(O427="",P427="",Q427="",R427="",S427="",T427="",U427=""),"",IF(AND(MONTH(E427)=12,MONTH(F427)=12),(NETWORKDAYS(E427,F427,Lister!$D$7:$D$13)-S427)*N427/NETWORKDAYS(Lister!$D$23,Lister!$E$23,Lister!$D$7:$D$13),IF(AND(MONTH(E427)=12,F427&gt;DATE(2020,12,31)),(NETWORKDAYS(E427,Lister!$E$23,Lister!$D$7:$D$13)-S427)*N427/NETWORKDAYS(Lister!$D$23,Lister!$E$23,Lister!$D$7:$D$13),IF(AND(E427&lt;DATE(2020,12,1),MONTH(F427)=12),(NETWORKDAYS(Lister!$D$23,F427,Lister!$D$7:$D$13)-S427)*N427/NETWORKDAYS(Lister!$D$23,Lister!$E$23,Lister!$D$7:$D$13),IF(AND(E427&lt;DATE(2020,12,1),F427&gt;DATE(2020,12,31)),(NETWORKDAYS(Lister!$D$23,Lister!$E$23,Lister!$D$7:$D$13)-S427)*N427/NETWORKDAYS(Lister!$D$23,Lister!$E$23,Lister!$D$7:$D$13),IF(OR(AND(E427&lt;DATE(2020,12,1),F427&lt;DATE(2020,12,1)),E427&gt;DATE(2020,12,31)),0)))))),0),"")</f>
        <v/>
      </c>
      <c r="AA427" s="50" t="str">
        <f>IFERROR(MAX(IF(OR(O427="",P427="",Q427="",R427="",S427="",T427="",U427=""),"",IF(AND(MONTH(E427)=1,MONTH(F427)=1),(NETWORKDAYS(E427,F427,Lister!$D$7:$D$13)-T427)*N427/NETWORKDAYS(Lister!$D$24,Lister!$E$24,Lister!$D$7:$D$13),IF(AND(MONTH(E427)=1,F427&gt;DATE(2021,1,31)),(NETWORKDAYS(E427,Lister!$E$24,Lister!$D$7:$D$13)-T427)*N427/NETWORKDAYS(Lister!$D$24,Lister!$E$24,Lister!$D$7:$D$13),IF(AND(E427&lt;DATE(2021,1,1),MONTH(F427)=1),(NETWORKDAYS(Lister!$D$24,F427,Lister!$D$7:$D$13)-T427)*N427/NETWORKDAYS(Lister!$D$24,Lister!$E$24,Lister!$D$7:$D$13),IF(AND(E427&lt;DATE(2021,1,1),F427&gt;DATE(2021,1,31)),(NETWORKDAYS(Lister!$D$24,Lister!$E$24,Lister!$D$7:$D$13)-T427)*N427/NETWORKDAYS(Lister!$D$24,Lister!$E$24,Lister!$D$7:$D$13),IF(OR(AND(E427&lt;DATE(2021,1,1),F427&lt;DATE(2021,1,1)),E427&gt;DATE(2021,1,31)),0)))))),0),"")</f>
        <v/>
      </c>
      <c r="AB427" s="50" t="str">
        <f>IFERROR(MAX(IF(OR(O427="",P427="",Q427="",R427="",S427="",T427="",U427=""),"",IF(AND(MONTH(E427)=2,MONTH(F427)=2),(NETWORKDAYS(E427,F427,Lister!$D$7:$D$13)-U427)*N427/NETWORKDAYS(Lister!$D$25,Lister!$E$25,Lister!$D$7:$D$13),IF(AND(E427&lt;DATE(2021,2,1),MONTH(F427)=2),(NETWORKDAYS(Lister!$D$25,F427,Lister!$D$7:$D$13)-U427)*N427/NETWORKDAYS(Lister!$D$25,Lister!$E$25,Lister!$D$7:$D$13),IF(AND(E427&lt;DATE(2021,2,1),F427&lt;DATE(2021,2,1)),0)))),0),"")</f>
        <v/>
      </c>
      <c r="AC427" s="52" t="str">
        <f t="shared" si="33"/>
        <v/>
      </c>
    </row>
    <row r="428" spans="1:29" x14ac:dyDescent="0.35">
      <c r="A428" s="11" t="str">
        <f t="shared" si="34"/>
        <v/>
      </c>
      <c r="B428" s="33"/>
      <c r="C428" s="17"/>
      <c r="D428" s="18"/>
      <c r="E428" s="12"/>
      <c r="F428" s="12"/>
      <c r="G428" s="42" t="str">
        <f>IF(OR(E428="",F428=""),"",NETWORKDAYS(E428,F428,Lister!$D$7:$D$13))</f>
        <v/>
      </c>
      <c r="H428" s="14"/>
      <c r="I428" s="25" t="str">
        <f t="shared" si="30"/>
        <v/>
      </c>
      <c r="J428" s="47"/>
      <c r="K428" s="48"/>
      <c r="L428" s="15"/>
      <c r="M428" s="51" t="str">
        <f t="shared" si="31"/>
        <v/>
      </c>
      <c r="N428" s="49" t="str">
        <f t="shared" si="32"/>
        <v/>
      </c>
      <c r="O428" s="15"/>
      <c r="P428" s="15"/>
      <c r="Q428" s="15"/>
      <c r="R428" s="15"/>
      <c r="S428" s="15"/>
      <c r="T428" s="15"/>
      <c r="U428" s="15"/>
      <c r="V428" s="50" t="str">
        <f>IFERROR(MAX(IF(OR(O428="",P428="",Q428="",R428="",S428="",T428="",U428=""),"",IF(AND(MONTH(E428)=8,MONTH(F428)=8),(NETWORKDAYS(E428,F428,Lister!$D$7:$D$13)-O428)*N428/NETWORKDAYS(Lister!$D$19,Lister!$E$19,Lister!$D$7:$D$13),IF(AND(MONTH(E428)=8,F428&gt;DATE(2020,8,31)),(NETWORKDAYS(E428,Lister!$E$19,Lister!$D$7:$D$13)-O428)*N428/NETWORKDAYS(Lister!$D$19,Lister!$E$19,Lister!$D$7:$D$13),IF(E428&gt;DATE(2020,8,31),0)))),0),"")</f>
        <v/>
      </c>
      <c r="W428" s="50" t="str">
        <f>IFERROR(MAX(IF(OR(O428="",P428="",Q428="",R428="",S428="",T428="",U428=""),"",IF(AND(MONTH(E428)=9,MONTH(F428)=9),(NETWORKDAYS(E428,F428,Lister!$D$7:$D$13)-P428)*N428/NETWORKDAYS(Lister!$D$20,Lister!$E$20,Lister!$D$7:$D$13),IF(AND(MONTH(E428)=9,F428&gt;DATE(2020,9,30)),(NETWORKDAYS(E428,Lister!$E$20,Lister!$D$7:$D$13)-P428)*N428/NETWORKDAYS(Lister!$D$20,Lister!$E$20,Lister!$D$7:$D$13),IF(AND(E428&lt;DATE(2020,9,1),MONTH(F428)=9),(NETWORKDAYS(Lister!$D$20,F428,Lister!$D$7:$D$13)-P428)*N428/NETWORKDAYS(Lister!$D$20,Lister!$E$20,Lister!$D$7:$D$13),IF(AND(E428&lt;DATE(2020,9,1),F428&gt;DATE(2020,9,30)),(NETWORKDAYS(Lister!$D$20,Lister!$E$20,Lister!$D$7:$D$13)-P428)*N428/NETWORKDAYS(Lister!$D$20,Lister!$E$20,Lister!$D$7:$D$13),IF(OR(AND(E428&lt;DATE(2020,9,1),F428&lt;DATE(2020,9,1)),E428&gt;DATE(2020,9,30)),0)))))),0),"")</f>
        <v/>
      </c>
      <c r="X428" s="50" t="str">
        <f>IFERROR(MAX(IF(OR(O428="",P428="",Q428="",R428="",S428="",T428="",U428=""),"",IF(AND(MONTH(E428)=10,MONTH(F428)=10),(NETWORKDAYS(E428,F428,Lister!$D$7:$D$13)-Q428)*N428/NETWORKDAYS(Lister!$D$21,Lister!$E$21,Lister!$D$7:$D$13),IF(AND(MONTH(E428)=10,F428&gt;DATE(2020,10,31)),(NETWORKDAYS(E428,Lister!$E$21,Lister!$D$7:$D$13)-Q428)*N428/NETWORKDAYS(Lister!$D$21,Lister!$E$21,Lister!$D$7:$D$13),IF(AND(E428&lt;DATE(2020,10,1),MONTH(F428)=10),(NETWORKDAYS(Lister!$D$21,F428,Lister!$D$7:$D$13)-Q428)*N428/NETWORKDAYS(Lister!$D$21,Lister!$E$21,Lister!$D$7:$D$13),IF(AND(E428&lt;DATE(2020,31,1),F428&gt;DATE(2020,10,31)),(NETWORKDAYS(Lister!$D$21,Lister!$E$21,Lister!$D$7:$D$13)-Q428)*N428/NETWORKDAYS(Lister!$D$21,Lister!$E$21,Lister!$D$7:$D$13),IF(OR(AND(E428&lt;DATE(2020,10,1),F428&lt;DATE(2020,10,1)),E428&gt;DATE(2020,10,31)),0)))))),0),"")</f>
        <v/>
      </c>
      <c r="Y428" s="50" t="str">
        <f>IFERROR(MAX(IF(OR(O428="",P428="",Q428="",R428="",S428="",T428="",U428=""),"",IF(AND(MONTH(E428)=11,MONTH(F428)=11),(NETWORKDAYS(E428,F428,Lister!$D$7:$D$13)-R428)*N428/NETWORKDAYS(Lister!$D$22,Lister!$E$22,Lister!$D$7:$D$13),IF(AND(MONTH(E428)=11,F428&gt;DATE(2020,11,30)),(NETWORKDAYS(E428,Lister!$E$22,Lister!$D$7:$D$13)-R428)*N428/NETWORKDAYS(Lister!$D$22,Lister!$E$22,Lister!$D$7:$D$13),IF(AND(E428&lt;DATE(2020,11,1),MONTH(F428)=11),(NETWORKDAYS(Lister!$D$22,F428,Lister!$D$7:$D$13)-R428)*N428/NETWORKDAYS(Lister!$D$22,Lister!$E$22,Lister!$D$7:$D$13),IF(AND(E428&lt;DATE(2020,11,1),F428&gt;DATE(2020,11,30)),(NETWORKDAYS(Lister!$D$22,Lister!$E$22,Lister!$D$7:$D$13)-R428)*N428/NETWORKDAYS(Lister!$D$22,Lister!$E$22,Lister!$D$7:$D$13),IF(OR(AND(E428&lt;DATE(2020,11,1),F428&lt;DATE(2020,11,1)),E428&gt;DATE(2020,11,30)),0)))))),0),"")</f>
        <v/>
      </c>
      <c r="Z428" s="50" t="str">
        <f>IFERROR(MAX(IF(OR(O428="",P428="",Q428="",R428="",S428="",T428="",U428=""),"",IF(AND(MONTH(E428)=12,MONTH(F428)=12),(NETWORKDAYS(E428,F428,Lister!$D$7:$D$13)-S428)*N428/NETWORKDAYS(Lister!$D$23,Lister!$E$23,Lister!$D$7:$D$13),IF(AND(MONTH(E428)=12,F428&gt;DATE(2020,12,31)),(NETWORKDAYS(E428,Lister!$E$23,Lister!$D$7:$D$13)-S428)*N428/NETWORKDAYS(Lister!$D$23,Lister!$E$23,Lister!$D$7:$D$13),IF(AND(E428&lt;DATE(2020,12,1),MONTH(F428)=12),(NETWORKDAYS(Lister!$D$23,F428,Lister!$D$7:$D$13)-S428)*N428/NETWORKDAYS(Lister!$D$23,Lister!$E$23,Lister!$D$7:$D$13),IF(AND(E428&lt;DATE(2020,12,1),F428&gt;DATE(2020,12,31)),(NETWORKDAYS(Lister!$D$23,Lister!$E$23,Lister!$D$7:$D$13)-S428)*N428/NETWORKDAYS(Lister!$D$23,Lister!$E$23,Lister!$D$7:$D$13),IF(OR(AND(E428&lt;DATE(2020,12,1),F428&lt;DATE(2020,12,1)),E428&gt;DATE(2020,12,31)),0)))))),0),"")</f>
        <v/>
      </c>
      <c r="AA428" s="50" t="str">
        <f>IFERROR(MAX(IF(OR(O428="",P428="",Q428="",R428="",S428="",T428="",U428=""),"",IF(AND(MONTH(E428)=1,MONTH(F428)=1),(NETWORKDAYS(E428,F428,Lister!$D$7:$D$13)-T428)*N428/NETWORKDAYS(Lister!$D$24,Lister!$E$24,Lister!$D$7:$D$13),IF(AND(MONTH(E428)=1,F428&gt;DATE(2021,1,31)),(NETWORKDAYS(E428,Lister!$E$24,Lister!$D$7:$D$13)-T428)*N428/NETWORKDAYS(Lister!$D$24,Lister!$E$24,Lister!$D$7:$D$13),IF(AND(E428&lt;DATE(2021,1,1),MONTH(F428)=1),(NETWORKDAYS(Lister!$D$24,F428,Lister!$D$7:$D$13)-T428)*N428/NETWORKDAYS(Lister!$D$24,Lister!$E$24,Lister!$D$7:$D$13),IF(AND(E428&lt;DATE(2021,1,1),F428&gt;DATE(2021,1,31)),(NETWORKDAYS(Lister!$D$24,Lister!$E$24,Lister!$D$7:$D$13)-T428)*N428/NETWORKDAYS(Lister!$D$24,Lister!$E$24,Lister!$D$7:$D$13),IF(OR(AND(E428&lt;DATE(2021,1,1),F428&lt;DATE(2021,1,1)),E428&gt;DATE(2021,1,31)),0)))))),0),"")</f>
        <v/>
      </c>
      <c r="AB428" s="50" t="str">
        <f>IFERROR(MAX(IF(OR(O428="",P428="",Q428="",R428="",S428="",T428="",U428=""),"",IF(AND(MONTH(E428)=2,MONTH(F428)=2),(NETWORKDAYS(E428,F428,Lister!$D$7:$D$13)-U428)*N428/NETWORKDAYS(Lister!$D$25,Lister!$E$25,Lister!$D$7:$D$13),IF(AND(E428&lt;DATE(2021,2,1),MONTH(F428)=2),(NETWORKDAYS(Lister!$D$25,F428,Lister!$D$7:$D$13)-U428)*N428/NETWORKDAYS(Lister!$D$25,Lister!$E$25,Lister!$D$7:$D$13),IF(AND(E428&lt;DATE(2021,2,1),F428&lt;DATE(2021,2,1)),0)))),0),"")</f>
        <v/>
      </c>
      <c r="AC428" s="52" t="str">
        <f t="shared" si="33"/>
        <v/>
      </c>
    </row>
    <row r="429" spans="1:29" x14ac:dyDescent="0.35">
      <c r="A429" s="11" t="str">
        <f t="shared" si="34"/>
        <v/>
      </c>
      <c r="B429" s="33"/>
      <c r="C429" s="17"/>
      <c r="D429" s="18"/>
      <c r="E429" s="12"/>
      <c r="F429" s="12"/>
      <c r="G429" s="42" t="str">
        <f>IF(OR(E429="",F429=""),"",NETWORKDAYS(E429,F429,Lister!$D$7:$D$13))</f>
        <v/>
      </c>
      <c r="H429" s="14"/>
      <c r="I429" s="25" t="str">
        <f t="shared" si="30"/>
        <v/>
      </c>
      <c r="J429" s="47"/>
      <c r="K429" s="48"/>
      <c r="L429" s="15"/>
      <c r="M429" s="51" t="str">
        <f t="shared" si="31"/>
        <v/>
      </c>
      <c r="N429" s="49" t="str">
        <f t="shared" si="32"/>
        <v/>
      </c>
      <c r="O429" s="15"/>
      <c r="P429" s="15"/>
      <c r="Q429" s="15"/>
      <c r="R429" s="15"/>
      <c r="S429" s="15"/>
      <c r="T429" s="15"/>
      <c r="U429" s="15"/>
      <c r="V429" s="50" t="str">
        <f>IFERROR(MAX(IF(OR(O429="",P429="",Q429="",R429="",S429="",T429="",U429=""),"",IF(AND(MONTH(E429)=8,MONTH(F429)=8),(NETWORKDAYS(E429,F429,Lister!$D$7:$D$13)-O429)*N429/NETWORKDAYS(Lister!$D$19,Lister!$E$19,Lister!$D$7:$D$13),IF(AND(MONTH(E429)=8,F429&gt;DATE(2020,8,31)),(NETWORKDAYS(E429,Lister!$E$19,Lister!$D$7:$D$13)-O429)*N429/NETWORKDAYS(Lister!$D$19,Lister!$E$19,Lister!$D$7:$D$13),IF(E429&gt;DATE(2020,8,31),0)))),0),"")</f>
        <v/>
      </c>
      <c r="W429" s="50" t="str">
        <f>IFERROR(MAX(IF(OR(O429="",P429="",Q429="",R429="",S429="",T429="",U429=""),"",IF(AND(MONTH(E429)=9,MONTH(F429)=9),(NETWORKDAYS(E429,F429,Lister!$D$7:$D$13)-P429)*N429/NETWORKDAYS(Lister!$D$20,Lister!$E$20,Lister!$D$7:$D$13),IF(AND(MONTH(E429)=9,F429&gt;DATE(2020,9,30)),(NETWORKDAYS(E429,Lister!$E$20,Lister!$D$7:$D$13)-P429)*N429/NETWORKDAYS(Lister!$D$20,Lister!$E$20,Lister!$D$7:$D$13),IF(AND(E429&lt;DATE(2020,9,1),MONTH(F429)=9),(NETWORKDAYS(Lister!$D$20,F429,Lister!$D$7:$D$13)-P429)*N429/NETWORKDAYS(Lister!$D$20,Lister!$E$20,Lister!$D$7:$D$13),IF(AND(E429&lt;DATE(2020,9,1),F429&gt;DATE(2020,9,30)),(NETWORKDAYS(Lister!$D$20,Lister!$E$20,Lister!$D$7:$D$13)-P429)*N429/NETWORKDAYS(Lister!$D$20,Lister!$E$20,Lister!$D$7:$D$13),IF(OR(AND(E429&lt;DATE(2020,9,1),F429&lt;DATE(2020,9,1)),E429&gt;DATE(2020,9,30)),0)))))),0),"")</f>
        <v/>
      </c>
      <c r="X429" s="50" t="str">
        <f>IFERROR(MAX(IF(OR(O429="",P429="",Q429="",R429="",S429="",T429="",U429=""),"",IF(AND(MONTH(E429)=10,MONTH(F429)=10),(NETWORKDAYS(E429,F429,Lister!$D$7:$D$13)-Q429)*N429/NETWORKDAYS(Lister!$D$21,Lister!$E$21,Lister!$D$7:$D$13),IF(AND(MONTH(E429)=10,F429&gt;DATE(2020,10,31)),(NETWORKDAYS(E429,Lister!$E$21,Lister!$D$7:$D$13)-Q429)*N429/NETWORKDAYS(Lister!$D$21,Lister!$E$21,Lister!$D$7:$D$13),IF(AND(E429&lt;DATE(2020,10,1),MONTH(F429)=10),(NETWORKDAYS(Lister!$D$21,F429,Lister!$D$7:$D$13)-Q429)*N429/NETWORKDAYS(Lister!$D$21,Lister!$E$21,Lister!$D$7:$D$13),IF(AND(E429&lt;DATE(2020,31,1),F429&gt;DATE(2020,10,31)),(NETWORKDAYS(Lister!$D$21,Lister!$E$21,Lister!$D$7:$D$13)-Q429)*N429/NETWORKDAYS(Lister!$D$21,Lister!$E$21,Lister!$D$7:$D$13),IF(OR(AND(E429&lt;DATE(2020,10,1),F429&lt;DATE(2020,10,1)),E429&gt;DATE(2020,10,31)),0)))))),0),"")</f>
        <v/>
      </c>
      <c r="Y429" s="50" t="str">
        <f>IFERROR(MAX(IF(OR(O429="",P429="",Q429="",R429="",S429="",T429="",U429=""),"",IF(AND(MONTH(E429)=11,MONTH(F429)=11),(NETWORKDAYS(E429,F429,Lister!$D$7:$D$13)-R429)*N429/NETWORKDAYS(Lister!$D$22,Lister!$E$22,Lister!$D$7:$D$13),IF(AND(MONTH(E429)=11,F429&gt;DATE(2020,11,30)),(NETWORKDAYS(E429,Lister!$E$22,Lister!$D$7:$D$13)-R429)*N429/NETWORKDAYS(Lister!$D$22,Lister!$E$22,Lister!$D$7:$D$13),IF(AND(E429&lt;DATE(2020,11,1),MONTH(F429)=11),(NETWORKDAYS(Lister!$D$22,F429,Lister!$D$7:$D$13)-R429)*N429/NETWORKDAYS(Lister!$D$22,Lister!$E$22,Lister!$D$7:$D$13),IF(AND(E429&lt;DATE(2020,11,1),F429&gt;DATE(2020,11,30)),(NETWORKDAYS(Lister!$D$22,Lister!$E$22,Lister!$D$7:$D$13)-R429)*N429/NETWORKDAYS(Lister!$D$22,Lister!$E$22,Lister!$D$7:$D$13),IF(OR(AND(E429&lt;DATE(2020,11,1),F429&lt;DATE(2020,11,1)),E429&gt;DATE(2020,11,30)),0)))))),0),"")</f>
        <v/>
      </c>
      <c r="Z429" s="50" t="str">
        <f>IFERROR(MAX(IF(OR(O429="",P429="",Q429="",R429="",S429="",T429="",U429=""),"",IF(AND(MONTH(E429)=12,MONTH(F429)=12),(NETWORKDAYS(E429,F429,Lister!$D$7:$D$13)-S429)*N429/NETWORKDAYS(Lister!$D$23,Lister!$E$23,Lister!$D$7:$D$13),IF(AND(MONTH(E429)=12,F429&gt;DATE(2020,12,31)),(NETWORKDAYS(E429,Lister!$E$23,Lister!$D$7:$D$13)-S429)*N429/NETWORKDAYS(Lister!$D$23,Lister!$E$23,Lister!$D$7:$D$13),IF(AND(E429&lt;DATE(2020,12,1),MONTH(F429)=12),(NETWORKDAYS(Lister!$D$23,F429,Lister!$D$7:$D$13)-S429)*N429/NETWORKDAYS(Lister!$D$23,Lister!$E$23,Lister!$D$7:$D$13),IF(AND(E429&lt;DATE(2020,12,1),F429&gt;DATE(2020,12,31)),(NETWORKDAYS(Lister!$D$23,Lister!$E$23,Lister!$D$7:$D$13)-S429)*N429/NETWORKDAYS(Lister!$D$23,Lister!$E$23,Lister!$D$7:$D$13),IF(OR(AND(E429&lt;DATE(2020,12,1),F429&lt;DATE(2020,12,1)),E429&gt;DATE(2020,12,31)),0)))))),0),"")</f>
        <v/>
      </c>
      <c r="AA429" s="50" t="str">
        <f>IFERROR(MAX(IF(OR(O429="",P429="",Q429="",R429="",S429="",T429="",U429=""),"",IF(AND(MONTH(E429)=1,MONTH(F429)=1),(NETWORKDAYS(E429,F429,Lister!$D$7:$D$13)-T429)*N429/NETWORKDAYS(Lister!$D$24,Lister!$E$24,Lister!$D$7:$D$13),IF(AND(MONTH(E429)=1,F429&gt;DATE(2021,1,31)),(NETWORKDAYS(E429,Lister!$E$24,Lister!$D$7:$D$13)-T429)*N429/NETWORKDAYS(Lister!$D$24,Lister!$E$24,Lister!$D$7:$D$13),IF(AND(E429&lt;DATE(2021,1,1),MONTH(F429)=1),(NETWORKDAYS(Lister!$D$24,F429,Lister!$D$7:$D$13)-T429)*N429/NETWORKDAYS(Lister!$D$24,Lister!$E$24,Lister!$D$7:$D$13),IF(AND(E429&lt;DATE(2021,1,1),F429&gt;DATE(2021,1,31)),(NETWORKDAYS(Lister!$D$24,Lister!$E$24,Lister!$D$7:$D$13)-T429)*N429/NETWORKDAYS(Lister!$D$24,Lister!$E$24,Lister!$D$7:$D$13),IF(OR(AND(E429&lt;DATE(2021,1,1),F429&lt;DATE(2021,1,1)),E429&gt;DATE(2021,1,31)),0)))))),0),"")</f>
        <v/>
      </c>
      <c r="AB429" s="50" t="str">
        <f>IFERROR(MAX(IF(OR(O429="",P429="",Q429="",R429="",S429="",T429="",U429=""),"",IF(AND(MONTH(E429)=2,MONTH(F429)=2),(NETWORKDAYS(E429,F429,Lister!$D$7:$D$13)-U429)*N429/NETWORKDAYS(Lister!$D$25,Lister!$E$25,Lister!$D$7:$D$13),IF(AND(E429&lt;DATE(2021,2,1),MONTH(F429)=2),(NETWORKDAYS(Lister!$D$25,F429,Lister!$D$7:$D$13)-U429)*N429/NETWORKDAYS(Lister!$D$25,Lister!$E$25,Lister!$D$7:$D$13),IF(AND(E429&lt;DATE(2021,2,1),F429&lt;DATE(2021,2,1)),0)))),0),"")</f>
        <v/>
      </c>
      <c r="AC429" s="52" t="str">
        <f t="shared" si="33"/>
        <v/>
      </c>
    </row>
    <row r="430" spans="1:29" x14ac:dyDescent="0.35">
      <c r="A430" s="11" t="str">
        <f t="shared" si="34"/>
        <v/>
      </c>
      <c r="B430" s="33"/>
      <c r="C430" s="17"/>
      <c r="D430" s="18"/>
      <c r="E430" s="12"/>
      <c r="F430" s="12"/>
      <c r="G430" s="42" t="str">
        <f>IF(OR(E430="",F430=""),"",NETWORKDAYS(E430,F430,Lister!$D$7:$D$13))</f>
        <v/>
      </c>
      <c r="H430" s="14"/>
      <c r="I430" s="25" t="str">
        <f t="shared" si="30"/>
        <v/>
      </c>
      <c r="J430" s="47"/>
      <c r="K430" s="48"/>
      <c r="L430" s="15"/>
      <c r="M430" s="51" t="str">
        <f t="shared" si="31"/>
        <v/>
      </c>
      <c r="N430" s="49" t="str">
        <f t="shared" si="32"/>
        <v/>
      </c>
      <c r="O430" s="15"/>
      <c r="P430" s="15"/>
      <c r="Q430" s="15"/>
      <c r="R430" s="15"/>
      <c r="S430" s="15"/>
      <c r="T430" s="15"/>
      <c r="U430" s="15"/>
      <c r="V430" s="50" t="str">
        <f>IFERROR(MAX(IF(OR(O430="",P430="",Q430="",R430="",S430="",T430="",U430=""),"",IF(AND(MONTH(E430)=8,MONTH(F430)=8),(NETWORKDAYS(E430,F430,Lister!$D$7:$D$13)-O430)*N430/NETWORKDAYS(Lister!$D$19,Lister!$E$19,Lister!$D$7:$D$13),IF(AND(MONTH(E430)=8,F430&gt;DATE(2020,8,31)),(NETWORKDAYS(E430,Lister!$E$19,Lister!$D$7:$D$13)-O430)*N430/NETWORKDAYS(Lister!$D$19,Lister!$E$19,Lister!$D$7:$D$13),IF(E430&gt;DATE(2020,8,31),0)))),0),"")</f>
        <v/>
      </c>
      <c r="W430" s="50" t="str">
        <f>IFERROR(MAX(IF(OR(O430="",P430="",Q430="",R430="",S430="",T430="",U430=""),"",IF(AND(MONTH(E430)=9,MONTH(F430)=9),(NETWORKDAYS(E430,F430,Lister!$D$7:$D$13)-P430)*N430/NETWORKDAYS(Lister!$D$20,Lister!$E$20,Lister!$D$7:$D$13),IF(AND(MONTH(E430)=9,F430&gt;DATE(2020,9,30)),(NETWORKDAYS(E430,Lister!$E$20,Lister!$D$7:$D$13)-P430)*N430/NETWORKDAYS(Lister!$D$20,Lister!$E$20,Lister!$D$7:$D$13),IF(AND(E430&lt;DATE(2020,9,1),MONTH(F430)=9),(NETWORKDAYS(Lister!$D$20,F430,Lister!$D$7:$D$13)-P430)*N430/NETWORKDAYS(Lister!$D$20,Lister!$E$20,Lister!$D$7:$D$13),IF(AND(E430&lt;DATE(2020,9,1),F430&gt;DATE(2020,9,30)),(NETWORKDAYS(Lister!$D$20,Lister!$E$20,Lister!$D$7:$D$13)-P430)*N430/NETWORKDAYS(Lister!$D$20,Lister!$E$20,Lister!$D$7:$D$13),IF(OR(AND(E430&lt;DATE(2020,9,1),F430&lt;DATE(2020,9,1)),E430&gt;DATE(2020,9,30)),0)))))),0),"")</f>
        <v/>
      </c>
      <c r="X430" s="50" t="str">
        <f>IFERROR(MAX(IF(OR(O430="",P430="",Q430="",R430="",S430="",T430="",U430=""),"",IF(AND(MONTH(E430)=10,MONTH(F430)=10),(NETWORKDAYS(E430,F430,Lister!$D$7:$D$13)-Q430)*N430/NETWORKDAYS(Lister!$D$21,Lister!$E$21,Lister!$D$7:$D$13),IF(AND(MONTH(E430)=10,F430&gt;DATE(2020,10,31)),(NETWORKDAYS(E430,Lister!$E$21,Lister!$D$7:$D$13)-Q430)*N430/NETWORKDAYS(Lister!$D$21,Lister!$E$21,Lister!$D$7:$D$13),IF(AND(E430&lt;DATE(2020,10,1),MONTH(F430)=10),(NETWORKDAYS(Lister!$D$21,F430,Lister!$D$7:$D$13)-Q430)*N430/NETWORKDAYS(Lister!$D$21,Lister!$E$21,Lister!$D$7:$D$13),IF(AND(E430&lt;DATE(2020,31,1),F430&gt;DATE(2020,10,31)),(NETWORKDAYS(Lister!$D$21,Lister!$E$21,Lister!$D$7:$D$13)-Q430)*N430/NETWORKDAYS(Lister!$D$21,Lister!$E$21,Lister!$D$7:$D$13),IF(OR(AND(E430&lt;DATE(2020,10,1),F430&lt;DATE(2020,10,1)),E430&gt;DATE(2020,10,31)),0)))))),0),"")</f>
        <v/>
      </c>
      <c r="Y430" s="50" t="str">
        <f>IFERROR(MAX(IF(OR(O430="",P430="",Q430="",R430="",S430="",T430="",U430=""),"",IF(AND(MONTH(E430)=11,MONTH(F430)=11),(NETWORKDAYS(E430,F430,Lister!$D$7:$D$13)-R430)*N430/NETWORKDAYS(Lister!$D$22,Lister!$E$22,Lister!$D$7:$D$13),IF(AND(MONTH(E430)=11,F430&gt;DATE(2020,11,30)),(NETWORKDAYS(E430,Lister!$E$22,Lister!$D$7:$D$13)-R430)*N430/NETWORKDAYS(Lister!$D$22,Lister!$E$22,Lister!$D$7:$D$13),IF(AND(E430&lt;DATE(2020,11,1),MONTH(F430)=11),(NETWORKDAYS(Lister!$D$22,F430,Lister!$D$7:$D$13)-R430)*N430/NETWORKDAYS(Lister!$D$22,Lister!$E$22,Lister!$D$7:$D$13),IF(AND(E430&lt;DATE(2020,11,1),F430&gt;DATE(2020,11,30)),(NETWORKDAYS(Lister!$D$22,Lister!$E$22,Lister!$D$7:$D$13)-R430)*N430/NETWORKDAYS(Lister!$D$22,Lister!$E$22,Lister!$D$7:$D$13),IF(OR(AND(E430&lt;DATE(2020,11,1),F430&lt;DATE(2020,11,1)),E430&gt;DATE(2020,11,30)),0)))))),0),"")</f>
        <v/>
      </c>
      <c r="Z430" s="50" t="str">
        <f>IFERROR(MAX(IF(OR(O430="",P430="",Q430="",R430="",S430="",T430="",U430=""),"",IF(AND(MONTH(E430)=12,MONTH(F430)=12),(NETWORKDAYS(E430,F430,Lister!$D$7:$D$13)-S430)*N430/NETWORKDAYS(Lister!$D$23,Lister!$E$23,Lister!$D$7:$D$13),IF(AND(MONTH(E430)=12,F430&gt;DATE(2020,12,31)),(NETWORKDAYS(E430,Lister!$E$23,Lister!$D$7:$D$13)-S430)*N430/NETWORKDAYS(Lister!$D$23,Lister!$E$23,Lister!$D$7:$D$13),IF(AND(E430&lt;DATE(2020,12,1),MONTH(F430)=12),(NETWORKDAYS(Lister!$D$23,F430,Lister!$D$7:$D$13)-S430)*N430/NETWORKDAYS(Lister!$D$23,Lister!$E$23,Lister!$D$7:$D$13),IF(AND(E430&lt;DATE(2020,12,1),F430&gt;DATE(2020,12,31)),(NETWORKDAYS(Lister!$D$23,Lister!$E$23,Lister!$D$7:$D$13)-S430)*N430/NETWORKDAYS(Lister!$D$23,Lister!$E$23,Lister!$D$7:$D$13),IF(OR(AND(E430&lt;DATE(2020,12,1),F430&lt;DATE(2020,12,1)),E430&gt;DATE(2020,12,31)),0)))))),0),"")</f>
        <v/>
      </c>
      <c r="AA430" s="50" t="str">
        <f>IFERROR(MAX(IF(OR(O430="",P430="",Q430="",R430="",S430="",T430="",U430=""),"",IF(AND(MONTH(E430)=1,MONTH(F430)=1),(NETWORKDAYS(E430,F430,Lister!$D$7:$D$13)-T430)*N430/NETWORKDAYS(Lister!$D$24,Lister!$E$24,Lister!$D$7:$D$13),IF(AND(MONTH(E430)=1,F430&gt;DATE(2021,1,31)),(NETWORKDAYS(E430,Lister!$E$24,Lister!$D$7:$D$13)-T430)*N430/NETWORKDAYS(Lister!$D$24,Lister!$E$24,Lister!$D$7:$D$13),IF(AND(E430&lt;DATE(2021,1,1),MONTH(F430)=1),(NETWORKDAYS(Lister!$D$24,F430,Lister!$D$7:$D$13)-T430)*N430/NETWORKDAYS(Lister!$D$24,Lister!$E$24,Lister!$D$7:$D$13),IF(AND(E430&lt;DATE(2021,1,1),F430&gt;DATE(2021,1,31)),(NETWORKDAYS(Lister!$D$24,Lister!$E$24,Lister!$D$7:$D$13)-T430)*N430/NETWORKDAYS(Lister!$D$24,Lister!$E$24,Lister!$D$7:$D$13),IF(OR(AND(E430&lt;DATE(2021,1,1),F430&lt;DATE(2021,1,1)),E430&gt;DATE(2021,1,31)),0)))))),0),"")</f>
        <v/>
      </c>
      <c r="AB430" s="50" t="str">
        <f>IFERROR(MAX(IF(OR(O430="",P430="",Q430="",R430="",S430="",T430="",U430=""),"",IF(AND(MONTH(E430)=2,MONTH(F430)=2),(NETWORKDAYS(E430,F430,Lister!$D$7:$D$13)-U430)*N430/NETWORKDAYS(Lister!$D$25,Lister!$E$25,Lister!$D$7:$D$13),IF(AND(E430&lt;DATE(2021,2,1),MONTH(F430)=2),(NETWORKDAYS(Lister!$D$25,F430,Lister!$D$7:$D$13)-U430)*N430/NETWORKDAYS(Lister!$D$25,Lister!$E$25,Lister!$D$7:$D$13),IF(AND(E430&lt;DATE(2021,2,1),F430&lt;DATE(2021,2,1)),0)))),0),"")</f>
        <v/>
      </c>
      <c r="AC430" s="52" t="str">
        <f t="shared" si="33"/>
        <v/>
      </c>
    </row>
    <row r="431" spans="1:29" x14ac:dyDescent="0.35">
      <c r="A431" s="11" t="str">
        <f t="shared" si="34"/>
        <v/>
      </c>
      <c r="B431" s="33"/>
      <c r="C431" s="17"/>
      <c r="D431" s="18"/>
      <c r="E431" s="12"/>
      <c r="F431" s="12"/>
      <c r="G431" s="42" t="str">
        <f>IF(OR(E431="",F431=""),"",NETWORKDAYS(E431,F431,Lister!$D$7:$D$13))</f>
        <v/>
      </c>
      <c r="H431" s="14"/>
      <c r="I431" s="25" t="str">
        <f t="shared" si="30"/>
        <v/>
      </c>
      <c r="J431" s="47"/>
      <c r="K431" s="48"/>
      <c r="L431" s="15"/>
      <c r="M431" s="51" t="str">
        <f t="shared" si="31"/>
        <v/>
      </c>
      <c r="N431" s="49" t="str">
        <f t="shared" si="32"/>
        <v/>
      </c>
      <c r="O431" s="15"/>
      <c r="P431" s="15"/>
      <c r="Q431" s="15"/>
      <c r="R431" s="15"/>
      <c r="S431" s="15"/>
      <c r="T431" s="15"/>
      <c r="U431" s="15"/>
      <c r="V431" s="50" t="str">
        <f>IFERROR(MAX(IF(OR(O431="",P431="",Q431="",R431="",S431="",T431="",U431=""),"",IF(AND(MONTH(E431)=8,MONTH(F431)=8),(NETWORKDAYS(E431,F431,Lister!$D$7:$D$13)-O431)*N431/NETWORKDAYS(Lister!$D$19,Lister!$E$19,Lister!$D$7:$D$13),IF(AND(MONTH(E431)=8,F431&gt;DATE(2020,8,31)),(NETWORKDAYS(E431,Lister!$E$19,Lister!$D$7:$D$13)-O431)*N431/NETWORKDAYS(Lister!$D$19,Lister!$E$19,Lister!$D$7:$D$13),IF(E431&gt;DATE(2020,8,31),0)))),0),"")</f>
        <v/>
      </c>
      <c r="W431" s="50" t="str">
        <f>IFERROR(MAX(IF(OR(O431="",P431="",Q431="",R431="",S431="",T431="",U431=""),"",IF(AND(MONTH(E431)=9,MONTH(F431)=9),(NETWORKDAYS(E431,F431,Lister!$D$7:$D$13)-P431)*N431/NETWORKDAYS(Lister!$D$20,Lister!$E$20,Lister!$D$7:$D$13),IF(AND(MONTH(E431)=9,F431&gt;DATE(2020,9,30)),(NETWORKDAYS(E431,Lister!$E$20,Lister!$D$7:$D$13)-P431)*N431/NETWORKDAYS(Lister!$D$20,Lister!$E$20,Lister!$D$7:$D$13),IF(AND(E431&lt;DATE(2020,9,1),MONTH(F431)=9),(NETWORKDAYS(Lister!$D$20,F431,Lister!$D$7:$D$13)-P431)*N431/NETWORKDAYS(Lister!$D$20,Lister!$E$20,Lister!$D$7:$D$13),IF(AND(E431&lt;DATE(2020,9,1),F431&gt;DATE(2020,9,30)),(NETWORKDAYS(Lister!$D$20,Lister!$E$20,Lister!$D$7:$D$13)-P431)*N431/NETWORKDAYS(Lister!$D$20,Lister!$E$20,Lister!$D$7:$D$13),IF(OR(AND(E431&lt;DATE(2020,9,1),F431&lt;DATE(2020,9,1)),E431&gt;DATE(2020,9,30)),0)))))),0),"")</f>
        <v/>
      </c>
      <c r="X431" s="50" t="str">
        <f>IFERROR(MAX(IF(OR(O431="",P431="",Q431="",R431="",S431="",T431="",U431=""),"",IF(AND(MONTH(E431)=10,MONTH(F431)=10),(NETWORKDAYS(E431,F431,Lister!$D$7:$D$13)-Q431)*N431/NETWORKDAYS(Lister!$D$21,Lister!$E$21,Lister!$D$7:$D$13),IF(AND(MONTH(E431)=10,F431&gt;DATE(2020,10,31)),(NETWORKDAYS(E431,Lister!$E$21,Lister!$D$7:$D$13)-Q431)*N431/NETWORKDAYS(Lister!$D$21,Lister!$E$21,Lister!$D$7:$D$13),IF(AND(E431&lt;DATE(2020,10,1),MONTH(F431)=10),(NETWORKDAYS(Lister!$D$21,F431,Lister!$D$7:$D$13)-Q431)*N431/NETWORKDAYS(Lister!$D$21,Lister!$E$21,Lister!$D$7:$D$13),IF(AND(E431&lt;DATE(2020,31,1),F431&gt;DATE(2020,10,31)),(NETWORKDAYS(Lister!$D$21,Lister!$E$21,Lister!$D$7:$D$13)-Q431)*N431/NETWORKDAYS(Lister!$D$21,Lister!$E$21,Lister!$D$7:$D$13),IF(OR(AND(E431&lt;DATE(2020,10,1),F431&lt;DATE(2020,10,1)),E431&gt;DATE(2020,10,31)),0)))))),0),"")</f>
        <v/>
      </c>
      <c r="Y431" s="50" t="str">
        <f>IFERROR(MAX(IF(OR(O431="",P431="",Q431="",R431="",S431="",T431="",U431=""),"",IF(AND(MONTH(E431)=11,MONTH(F431)=11),(NETWORKDAYS(E431,F431,Lister!$D$7:$D$13)-R431)*N431/NETWORKDAYS(Lister!$D$22,Lister!$E$22,Lister!$D$7:$D$13),IF(AND(MONTH(E431)=11,F431&gt;DATE(2020,11,30)),(NETWORKDAYS(E431,Lister!$E$22,Lister!$D$7:$D$13)-R431)*N431/NETWORKDAYS(Lister!$D$22,Lister!$E$22,Lister!$D$7:$D$13),IF(AND(E431&lt;DATE(2020,11,1),MONTH(F431)=11),(NETWORKDAYS(Lister!$D$22,F431,Lister!$D$7:$D$13)-R431)*N431/NETWORKDAYS(Lister!$D$22,Lister!$E$22,Lister!$D$7:$D$13),IF(AND(E431&lt;DATE(2020,11,1),F431&gt;DATE(2020,11,30)),(NETWORKDAYS(Lister!$D$22,Lister!$E$22,Lister!$D$7:$D$13)-R431)*N431/NETWORKDAYS(Lister!$D$22,Lister!$E$22,Lister!$D$7:$D$13),IF(OR(AND(E431&lt;DATE(2020,11,1),F431&lt;DATE(2020,11,1)),E431&gt;DATE(2020,11,30)),0)))))),0),"")</f>
        <v/>
      </c>
      <c r="Z431" s="50" t="str">
        <f>IFERROR(MAX(IF(OR(O431="",P431="",Q431="",R431="",S431="",T431="",U431=""),"",IF(AND(MONTH(E431)=12,MONTH(F431)=12),(NETWORKDAYS(E431,F431,Lister!$D$7:$D$13)-S431)*N431/NETWORKDAYS(Lister!$D$23,Lister!$E$23,Lister!$D$7:$D$13),IF(AND(MONTH(E431)=12,F431&gt;DATE(2020,12,31)),(NETWORKDAYS(E431,Lister!$E$23,Lister!$D$7:$D$13)-S431)*N431/NETWORKDAYS(Lister!$D$23,Lister!$E$23,Lister!$D$7:$D$13),IF(AND(E431&lt;DATE(2020,12,1),MONTH(F431)=12),(NETWORKDAYS(Lister!$D$23,F431,Lister!$D$7:$D$13)-S431)*N431/NETWORKDAYS(Lister!$D$23,Lister!$E$23,Lister!$D$7:$D$13),IF(AND(E431&lt;DATE(2020,12,1),F431&gt;DATE(2020,12,31)),(NETWORKDAYS(Lister!$D$23,Lister!$E$23,Lister!$D$7:$D$13)-S431)*N431/NETWORKDAYS(Lister!$D$23,Lister!$E$23,Lister!$D$7:$D$13),IF(OR(AND(E431&lt;DATE(2020,12,1),F431&lt;DATE(2020,12,1)),E431&gt;DATE(2020,12,31)),0)))))),0),"")</f>
        <v/>
      </c>
      <c r="AA431" s="50" t="str">
        <f>IFERROR(MAX(IF(OR(O431="",P431="",Q431="",R431="",S431="",T431="",U431=""),"",IF(AND(MONTH(E431)=1,MONTH(F431)=1),(NETWORKDAYS(E431,F431,Lister!$D$7:$D$13)-T431)*N431/NETWORKDAYS(Lister!$D$24,Lister!$E$24,Lister!$D$7:$D$13),IF(AND(MONTH(E431)=1,F431&gt;DATE(2021,1,31)),(NETWORKDAYS(E431,Lister!$E$24,Lister!$D$7:$D$13)-T431)*N431/NETWORKDAYS(Lister!$D$24,Lister!$E$24,Lister!$D$7:$D$13),IF(AND(E431&lt;DATE(2021,1,1),MONTH(F431)=1),(NETWORKDAYS(Lister!$D$24,F431,Lister!$D$7:$D$13)-T431)*N431/NETWORKDAYS(Lister!$D$24,Lister!$E$24,Lister!$D$7:$D$13),IF(AND(E431&lt;DATE(2021,1,1),F431&gt;DATE(2021,1,31)),(NETWORKDAYS(Lister!$D$24,Lister!$E$24,Lister!$D$7:$D$13)-T431)*N431/NETWORKDAYS(Lister!$D$24,Lister!$E$24,Lister!$D$7:$D$13),IF(OR(AND(E431&lt;DATE(2021,1,1),F431&lt;DATE(2021,1,1)),E431&gt;DATE(2021,1,31)),0)))))),0),"")</f>
        <v/>
      </c>
      <c r="AB431" s="50" t="str">
        <f>IFERROR(MAX(IF(OR(O431="",P431="",Q431="",R431="",S431="",T431="",U431=""),"",IF(AND(MONTH(E431)=2,MONTH(F431)=2),(NETWORKDAYS(E431,F431,Lister!$D$7:$D$13)-U431)*N431/NETWORKDAYS(Lister!$D$25,Lister!$E$25,Lister!$D$7:$D$13),IF(AND(E431&lt;DATE(2021,2,1),MONTH(F431)=2),(NETWORKDAYS(Lister!$D$25,F431,Lister!$D$7:$D$13)-U431)*N431/NETWORKDAYS(Lister!$D$25,Lister!$E$25,Lister!$D$7:$D$13),IF(AND(E431&lt;DATE(2021,2,1),F431&lt;DATE(2021,2,1)),0)))),0),"")</f>
        <v/>
      </c>
      <c r="AC431" s="52" t="str">
        <f t="shared" si="33"/>
        <v/>
      </c>
    </row>
    <row r="432" spans="1:29" x14ac:dyDescent="0.35">
      <c r="A432" s="11" t="str">
        <f t="shared" si="34"/>
        <v/>
      </c>
      <c r="B432" s="33"/>
      <c r="C432" s="17"/>
      <c r="D432" s="18"/>
      <c r="E432" s="12"/>
      <c r="F432" s="12"/>
      <c r="G432" s="42" t="str">
        <f>IF(OR(E432="",F432=""),"",NETWORKDAYS(E432,F432,Lister!$D$7:$D$13))</f>
        <v/>
      </c>
      <c r="H432" s="14"/>
      <c r="I432" s="25" t="str">
        <f t="shared" si="30"/>
        <v/>
      </c>
      <c r="J432" s="47"/>
      <c r="K432" s="48"/>
      <c r="L432" s="15"/>
      <c r="M432" s="51" t="str">
        <f t="shared" si="31"/>
        <v/>
      </c>
      <c r="N432" s="49" t="str">
        <f t="shared" si="32"/>
        <v/>
      </c>
      <c r="O432" s="15"/>
      <c r="P432" s="15"/>
      <c r="Q432" s="15"/>
      <c r="R432" s="15"/>
      <c r="S432" s="15"/>
      <c r="T432" s="15"/>
      <c r="U432" s="15"/>
      <c r="V432" s="50" t="str">
        <f>IFERROR(MAX(IF(OR(O432="",P432="",Q432="",R432="",S432="",T432="",U432=""),"",IF(AND(MONTH(E432)=8,MONTH(F432)=8),(NETWORKDAYS(E432,F432,Lister!$D$7:$D$13)-O432)*N432/NETWORKDAYS(Lister!$D$19,Lister!$E$19,Lister!$D$7:$D$13),IF(AND(MONTH(E432)=8,F432&gt;DATE(2020,8,31)),(NETWORKDAYS(E432,Lister!$E$19,Lister!$D$7:$D$13)-O432)*N432/NETWORKDAYS(Lister!$D$19,Lister!$E$19,Lister!$D$7:$D$13),IF(E432&gt;DATE(2020,8,31),0)))),0),"")</f>
        <v/>
      </c>
      <c r="W432" s="50" t="str">
        <f>IFERROR(MAX(IF(OR(O432="",P432="",Q432="",R432="",S432="",T432="",U432=""),"",IF(AND(MONTH(E432)=9,MONTH(F432)=9),(NETWORKDAYS(E432,F432,Lister!$D$7:$D$13)-P432)*N432/NETWORKDAYS(Lister!$D$20,Lister!$E$20,Lister!$D$7:$D$13),IF(AND(MONTH(E432)=9,F432&gt;DATE(2020,9,30)),(NETWORKDAYS(E432,Lister!$E$20,Lister!$D$7:$D$13)-P432)*N432/NETWORKDAYS(Lister!$D$20,Lister!$E$20,Lister!$D$7:$D$13),IF(AND(E432&lt;DATE(2020,9,1),MONTH(F432)=9),(NETWORKDAYS(Lister!$D$20,F432,Lister!$D$7:$D$13)-P432)*N432/NETWORKDAYS(Lister!$D$20,Lister!$E$20,Lister!$D$7:$D$13),IF(AND(E432&lt;DATE(2020,9,1),F432&gt;DATE(2020,9,30)),(NETWORKDAYS(Lister!$D$20,Lister!$E$20,Lister!$D$7:$D$13)-P432)*N432/NETWORKDAYS(Lister!$D$20,Lister!$E$20,Lister!$D$7:$D$13),IF(OR(AND(E432&lt;DATE(2020,9,1),F432&lt;DATE(2020,9,1)),E432&gt;DATE(2020,9,30)),0)))))),0),"")</f>
        <v/>
      </c>
      <c r="X432" s="50" t="str">
        <f>IFERROR(MAX(IF(OR(O432="",P432="",Q432="",R432="",S432="",T432="",U432=""),"",IF(AND(MONTH(E432)=10,MONTH(F432)=10),(NETWORKDAYS(E432,F432,Lister!$D$7:$D$13)-Q432)*N432/NETWORKDAYS(Lister!$D$21,Lister!$E$21,Lister!$D$7:$D$13),IF(AND(MONTH(E432)=10,F432&gt;DATE(2020,10,31)),(NETWORKDAYS(E432,Lister!$E$21,Lister!$D$7:$D$13)-Q432)*N432/NETWORKDAYS(Lister!$D$21,Lister!$E$21,Lister!$D$7:$D$13),IF(AND(E432&lt;DATE(2020,10,1),MONTH(F432)=10),(NETWORKDAYS(Lister!$D$21,F432,Lister!$D$7:$D$13)-Q432)*N432/NETWORKDAYS(Lister!$D$21,Lister!$E$21,Lister!$D$7:$D$13),IF(AND(E432&lt;DATE(2020,31,1),F432&gt;DATE(2020,10,31)),(NETWORKDAYS(Lister!$D$21,Lister!$E$21,Lister!$D$7:$D$13)-Q432)*N432/NETWORKDAYS(Lister!$D$21,Lister!$E$21,Lister!$D$7:$D$13),IF(OR(AND(E432&lt;DATE(2020,10,1),F432&lt;DATE(2020,10,1)),E432&gt;DATE(2020,10,31)),0)))))),0),"")</f>
        <v/>
      </c>
      <c r="Y432" s="50" t="str">
        <f>IFERROR(MAX(IF(OR(O432="",P432="",Q432="",R432="",S432="",T432="",U432=""),"",IF(AND(MONTH(E432)=11,MONTH(F432)=11),(NETWORKDAYS(E432,F432,Lister!$D$7:$D$13)-R432)*N432/NETWORKDAYS(Lister!$D$22,Lister!$E$22,Lister!$D$7:$D$13),IF(AND(MONTH(E432)=11,F432&gt;DATE(2020,11,30)),(NETWORKDAYS(E432,Lister!$E$22,Lister!$D$7:$D$13)-R432)*N432/NETWORKDAYS(Lister!$D$22,Lister!$E$22,Lister!$D$7:$D$13),IF(AND(E432&lt;DATE(2020,11,1),MONTH(F432)=11),(NETWORKDAYS(Lister!$D$22,F432,Lister!$D$7:$D$13)-R432)*N432/NETWORKDAYS(Lister!$D$22,Lister!$E$22,Lister!$D$7:$D$13),IF(AND(E432&lt;DATE(2020,11,1),F432&gt;DATE(2020,11,30)),(NETWORKDAYS(Lister!$D$22,Lister!$E$22,Lister!$D$7:$D$13)-R432)*N432/NETWORKDAYS(Lister!$D$22,Lister!$E$22,Lister!$D$7:$D$13),IF(OR(AND(E432&lt;DATE(2020,11,1),F432&lt;DATE(2020,11,1)),E432&gt;DATE(2020,11,30)),0)))))),0),"")</f>
        <v/>
      </c>
      <c r="Z432" s="50" t="str">
        <f>IFERROR(MAX(IF(OR(O432="",P432="",Q432="",R432="",S432="",T432="",U432=""),"",IF(AND(MONTH(E432)=12,MONTH(F432)=12),(NETWORKDAYS(E432,F432,Lister!$D$7:$D$13)-S432)*N432/NETWORKDAYS(Lister!$D$23,Lister!$E$23,Lister!$D$7:$D$13),IF(AND(MONTH(E432)=12,F432&gt;DATE(2020,12,31)),(NETWORKDAYS(E432,Lister!$E$23,Lister!$D$7:$D$13)-S432)*N432/NETWORKDAYS(Lister!$D$23,Lister!$E$23,Lister!$D$7:$D$13),IF(AND(E432&lt;DATE(2020,12,1),MONTH(F432)=12),(NETWORKDAYS(Lister!$D$23,F432,Lister!$D$7:$D$13)-S432)*N432/NETWORKDAYS(Lister!$D$23,Lister!$E$23,Lister!$D$7:$D$13),IF(AND(E432&lt;DATE(2020,12,1),F432&gt;DATE(2020,12,31)),(NETWORKDAYS(Lister!$D$23,Lister!$E$23,Lister!$D$7:$D$13)-S432)*N432/NETWORKDAYS(Lister!$D$23,Lister!$E$23,Lister!$D$7:$D$13),IF(OR(AND(E432&lt;DATE(2020,12,1),F432&lt;DATE(2020,12,1)),E432&gt;DATE(2020,12,31)),0)))))),0),"")</f>
        <v/>
      </c>
      <c r="AA432" s="50" t="str">
        <f>IFERROR(MAX(IF(OR(O432="",P432="",Q432="",R432="",S432="",T432="",U432=""),"",IF(AND(MONTH(E432)=1,MONTH(F432)=1),(NETWORKDAYS(E432,F432,Lister!$D$7:$D$13)-T432)*N432/NETWORKDAYS(Lister!$D$24,Lister!$E$24,Lister!$D$7:$D$13),IF(AND(MONTH(E432)=1,F432&gt;DATE(2021,1,31)),(NETWORKDAYS(E432,Lister!$E$24,Lister!$D$7:$D$13)-T432)*N432/NETWORKDAYS(Lister!$D$24,Lister!$E$24,Lister!$D$7:$D$13),IF(AND(E432&lt;DATE(2021,1,1),MONTH(F432)=1),(NETWORKDAYS(Lister!$D$24,F432,Lister!$D$7:$D$13)-T432)*N432/NETWORKDAYS(Lister!$D$24,Lister!$E$24,Lister!$D$7:$D$13),IF(AND(E432&lt;DATE(2021,1,1),F432&gt;DATE(2021,1,31)),(NETWORKDAYS(Lister!$D$24,Lister!$E$24,Lister!$D$7:$D$13)-T432)*N432/NETWORKDAYS(Lister!$D$24,Lister!$E$24,Lister!$D$7:$D$13),IF(OR(AND(E432&lt;DATE(2021,1,1),F432&lt;DATE(2021,1,1)),E432&gt;DATE(2021,1,31)),0)))))),0),"")</f>
        <v/>
      </c>
      <c r="AB432" s="50" t="str">
        <f>IFERROR(MAX(IF(OR(O432="",P432="",Q432="",R432="",S432="",T432="",U432=""),"",IF(AND(MONTH(E432)=2,MONTH(F432)=2),(NETWORKDAYS(E432,F432,Lister!$D$7:$D$13)-U432)*N432/NETWORKDAYS(Lister!$D$25,Lister!$E$25,Lister!$D$7:$D$13),IF(AND(E432&lt;DATE(2021,2,1),MONTH(F432)=2),(NETWORKDAYS(Lister!$D$25,F432,Lister!$D$7:$D$13)-U432)*N432/NETWORKDAYS(Lister!$D$25,Lister!$E$25,Lister!$D$7:$D$13),IF(AND(E432&lt;DATE(2021,2,1),F432&lt;DATE(2021,2,1)),0)))),0),"")</f>
        <v/>
      </c>
      <c r="AC432" s="52" t="str">
        <f t="shared" si="33"/>
        <v/>
      </c>
    </row>
    <row r="433" spans="1:29" x14ac:dyDescent="0.35">
      <c r="A433" s="11" t="str">
        <f t="shared" si="34"/>
        <v/>
      </c>
      <c r="B433" s="33"/>
      <c r="C433" s="17"/>
      <c r="D433" s="18"/>
      <c r="E433" s="12"/>
      <c r="F433" s="12"/>
      <c r="G433" s="42" t="str">
        <f>IF(OR(E433="",F433=""),"",NETWORKDAYS(E433,F433,Lister!$D$7:$D$13))</f>
        <v/>
      </c>
      <c r="H433" s="14"/>
      <c r="I433" s="25" t="str">
        <f t="shared" si="30"/>
        <v/>
      </c>
      <c r="J433" s="47"/>
      <c r="K433" s="48"/>
      <c r="L433" s="15"/>
      <c r="M433" s="51" t="str">
        <f t="shared" si="31"/>
        <v/>
      </c>
      <c r="N433" s="49" t="str">
        <f t="shared" si="32"/>
        <v/>
      </c>
      <c r="O433" s="15"/>
      <c r="P433" s="15"/>
      <c r="Q433" s="15"/>
      <c r="R433" s="15"/>
      <c r="S433" s="15"/>
      <c r="T433" s="15"/>
      <c r="U433" s="15"/>
      <c r="V433" s="50" t="str">
        <f>IFERROR(MAX(IF(OR(O433="",P433="",Q433="",R433="",S433="",T433="",U433=""),"",IF(AND(MONTH(E433)=8,MONTH(F433)=8),(NETWORKDAYS(E433,F433,Lister!$D$7:$D$13)-O433)*N433/NETWORKDAYS(Lister!$D$19,Lister!$E$19,Lister!$D$7:$D$13),IF(AND(MONTH(E433)=8,F433&gt;DATE(2020,8,31)),(NETWORKDAYS(E433,Lister!$E$19,Lister!$D$7:$D$13)-O433)*N433/NETWORKDAYS(Lister!$D$19,Lister!$E$19,Lister!$D$7:$D$13),IF(E433&gt;DATE(2020,8,31),0)))),0),"")</f>
        <v/>
      </c>
      <c r="W433" s="50" t="str">
        <f>IFERROR(MAX(IF(OR(O433="",P433="",Q433="",R433="",S433="",T433="",U433=""),"",IF(AND(MONTH(E433)=9,MONTH(F433)=9),(NETWORKDAYS(E433,F433,Lister!$D$7:$D$13)-P433)*N433/NETWORKDAYS(Lister!$D$20,Lister!$E$20,Lister!$D$7:$D$13),IF(AND(MONTH(E433)=9,F433&gt;DATE(2020,9,30)),(NETWORKDAYS(E433,Lister!$E$20,Lister!$D$7:$D$13)-P433)*N433/NETWORKDAYS(Lister!$D$20,Lister!$E$20,Lister!$D$7:$D$13),IF(AND(E433&lt;DATE(2020,9,1),MONTH(F433)=9),(NETWORKDAYS(Lister!$D$20,F433,Lister!$D$7:$D$13)-P433)*N433/NETWORKDAYS(Lister!$D$20,Lister!$E$20,Lister!$D$7:$D$13),IF(AND(E433&lt;DATE(2020,9,1),F433&gt;DATE(2020,9,30)),(NETWORKDAYS(Lister!$D$20,Lister!$E$20,Lister!$D$7:$D$13)-P433)*N433/NETWORKDAYS(Lister!$D$20,Lister!$E$20,Lister!$D$7:$D$13),IF(OR(AND(E433&lt;DATE(2020,9,1),F433&lt;DATE(2020,9,1)),E433&gt;DATE(2020,9,30)),0)))))),0),"")</f>
        <v/>
      </c>
      <c r="X433" s="50" t="str">
        <f>IFERROR(MAX(IF(OR(O433="",P433="",Q433="",R433="",S433="",T433="",U433=""),"",IF(AND(MONTH(E433)=10,MONTH(F433)=10),(NETWORKDAYS(E433,F433,Lister!$D$7:$D$13)-Q433)*N433/NETWORKDAYS(Lister!$D$21,Lister!$E$21,Lister!$D$7:$D$13),IF(AND(MONTH(E433)=10,F433&gt;DATE(2020,10,31)),(NETWORKDAYS(E433,Lister!$E$21,Lister!$D$7:$D$13)-Q433)*N433/NETWORKDAYS(Lister!$D$21,Lister!$E$21,Lister!$D$7:$D$13),IF(AND(E433&lt;DATE(2020,10,1),MONTH(F433)=10),(NETWORKDAYS(Lister!$D$21,F433,Lister!$D$7:$D$13)-Q433)*N433/NETWORKDAYS(Lister!$D$21,Lister!$E$21,Lister!$D$7:$D$13),IF(AND(E433&lt;DATE(2020,31,1),F433&gt;DATE(2020,10,31)),(NETWORKDAYS(Lister!$D$21,Lister!$E$21,Lister!$D$7:$D$13)-Q433)*N433/NETWORKDAYS(Lister!$D$21,Lister!$E$21,Lister!$D$7:$D$13),IF(OR(AND(E433&lt;DATE(2020,10,1),F433&lt;DATE(2020,10,1)),E433&gt;DATE(2020,10,31)),0)))))),0),"")</f>
        <v/>
      </c>
      <c r="Y433" s="50" t="str">
        <f>IFERROR(MAX(IF(OR(O433="",P433="",Q433="",R433="",S433="",T433="",U433=""),"",IF(AND(MONTH(E433)=11,MONTH(F433)=11),(NETWORKDAYS(E433,F433,Lister!$D$7:$D$13)-R433)*N433/NETWORKDAYS(Lister!$D$22,Lister!$E$22,Lister!$D$7:$D$13),IF(AND(MONTH(E433)=11,F433&gt;DATE(2020,11,30)),(NETWORKDAYS(E433,Lister!$E$22,Lister!$D$7:$D$13)-R433)*N433/NETWORKDAYS(Lister!$D$22,Lister!$E$22,Lister!$D$7:$D$13),IF(AND(E433&lt;DATE(2020,11,1),MONTH(F433)=11),(NETWORKDAYS(Lister!$D$22,F433,Lister!$D$7:$D$13)-R433)*N433/NETWORKDAYS(Lister!$D$22,Lister!$E$22,Lister!$D$7:$D$13),IF(AND(E433&lt;DATE(2020,11,1),F433&gt;DATE(2020,11,30)),(NETWORKDAYS(Lister!$D$22,Lister!$E$22,Lister!$D$7:$D$13)-R433)*N433/NETWORKDAYS(Lister!$D$22,Lister!$E$22,Lister!$D$7:$D$13),IF(OR(AND(E433&lt;DATE(2020,11,1),F433&lt;DATE(2020,11,1)),E433&gt;DATE(2020,11,30)),0)))))),0),"")</f>
        <v/>
      </c>
      <c r="Z433" s="50" t="str">
        <f>IFERROR(MAX(IF(OR(O433="",P433="",Q433="",R433="",S433="",T433="",U433=""),"",IF(AND(MONTH(E433)=12,MONTH(F433)=12),(NETWORKDAYS(E433,F433,Lister!$D$7:$D$13)-S433)*N433/NETWORKDAYS(Lister!$D$23,Lister!$E$23,Lister!$D$7:$D$13),IF(AND(MONTH(E433)=12,F433&gt;DATE(2020,12,31)),(NETWORKDAYS(E433,Lister!$E$23,Lister!$D$7:$D$13)-S433)*N433/NETWORKDAYS(Lister!$D$23,Lister!$E$23,Lister!$D$7:$D$13),IF(AND(E433&lt;DATE(2020,12,1),MONTH(F433)=12),(NETWORKDAYS(Lister!$D$23,F433,Lister!$D$7:$D$13)-S433)*N433/NETWORKDAYS(Lister!$D$23,Lister!$E$23,Lister!$D$7:$D$13),IF(AND(E433&lt;DATE(2020,12,1),F433&gt;DATE(2020,12,31)),(NETWORKDAYS(Lister!$D$23,Lister!$E$23,Lister!$D$7:$D$13)-S433)*N433/NETWORKDAYS(Lister!$D$23,Lister!$E$23,Lister!$D$7:$D$13),IF(OR(AND(E433&lt;DATE(2020,12,1),F433&lt;DATE(2020,12,1)),E433&gt;DATE(2020,12,31)),0)))))),0),"")</f>
        <v/>
      </c>
      <c r="AA433" s="50" t="str">
        <f>IFERROR(MAX(IF(OR(O433="",P433="",Q433="",R433="",S433="",T433="",U433=""),"",IF(AND(MONTH(E433)=1,MONTH(F433)=1),(NETWORKDAYS(E433,F433,Lister!$D$7:$D$13)-T433)*N433/NETWORKDAYS(Lister!$D$24,Lister!$E$24,Lister!$D$7:$D$13),IF(AND(MONTH(E433)=1,F433&gt;DATE(2021,1,31)),(NETWORKDAYS(E433,Lister!$E$24,Lister!$D$7:$D$13)-T433)*N433/NETWORKDAYS(Lister!$D$24,Lister!$E$24,Lister!$D$7:$D$13),IF(AND(E433&lt;DATE(2021,1,1),MONTH(F433)=1),(NETWORKDAYS(Lister!$D$24,F433,Lister!$D$7:$D$13)-T433)*N433/NETWORKDAYS(Lister!$D$24,Lister!$E$24,Lister!$D$7:$D$13),IF(AND(E433&lt;DATE(2021,1,1),F433&gt;DATE(2021,1,31)),(NETWORKDAYS(Lister!$D$24,Lister!$E$24,Lister!$D$7:$D$13)-T433)*N433/NETWORKDAYS(Lister!$D$24,Lister!$E$24,Lister!$D$7:$D$13),IF(OR(AND(E433&lt;DATE(2021,1,1),F433&lt;DATE(2021,1,1)),E433&gt;DATE(2021,1,31)),0)))))),0),"")</f>
        <v/>
      </c>
      <c r="AB433" s="50" t="str">
        <f>IFERROR(MAX(IF(OR(O433="",P433="",Q433="",R433="",S433="",T433="",U433=""),"",IF(AND(MONTH(E433)=2,MONTH(F433)=2),(NETWORKDAYS(E433,F433,Lister!$D$7:$D$13)-U433)*N433/NETWORKDAYS(Lister!$D$25,Lister!$E$25,Lister!$D$7:$D$13),IF(AND(E433&lt;DATE(2021,2,1),MONTH(F433)=2),(NETWORKDAYS(Lister!$D$25,F433,Lister!$D$7:$D$13)-U433)*N433/NETWORKDAYS(Lister!$D$25,Lister!$E$25,Lister!$D$7:$D$13),IF(AND(E433&lt;DATE(2021,2,1),F433&lt;DATE(2021,2,1)),0)))),0),"")</f>
        <v/>
      </c>
      <c r="AC433" s="52" t="str">
        <f t="shared" si="33"/>
        <v/>
      </c>
    </row>
    <row r="434" spans="1:29" x14ac:dyDescent="0.35">
      <c r="A434" s="11" t="str">
        <f t="shared" si="34"/>
        <v/>
      </c>
      <c r="B434" s="33"/>
      <c r="C434" s="17"/>
      <c r="D434" s="18"/>
      <c r="E434" s="12"/>
      <c r="F434" s="12"/>
      <c r="G434" s="42" t="str">
        <f>IF(OR(E434="",F434=""),"",NETWORKDAYS(E434,F434,Lister!$D$7:$D$13))</f>
        <v/>
      </c>
      <c r="H434" s="14"/>
      <c r="I434" s="25" t="str">
        <f t="shared" si="30"/>
        <v/>
      </c>
      <c r="J434" s="47"/>
      <c r="K434" s="48"/>
      <c r="L434" s="15"/>
      <c r="M434" s="51" t="str">
        <f t="shared" si="31"/>
        <v/>
      </c>
      <c r="N434" s="49" t="str">
        <f t="shared" si="32"/>
        <v/>
      </c>
      <c r="O434" s="15"/>
      <c r="P434" s="15"/>
      <c r="Q434" s="15"/>
      <c r="R434" s="15"/>
      <c r="S434" s="15"/>
      <c r="T434" s="15"/>
      <c r="U434" s="15"/>
      <c r="V434" s="50" t="str">
        <f>IFERROR(MAX(IF(OR(O434="",P434="",Q434="",R434="",S434="",T434="",U434=""),"",IF(AND(MONTH(E434)=8,MONTH(F434)=8),(NETWORKDAYS(E434,F434,Lister!$D$7:$D$13)-O434)*N434/NETWORKDAYS(Lister!$D$19,Lister!$E$19,Lister!$D$7:$D$13),IF(AND(MONTH(E434)=8,F434&gt;DATE(2020,8,31)),(NETWORKDAYS(E434,Lister!$E$19,Lister!$D$7:$D$13)-O434)*N434/NETWORKDAYS(Lister!$D$19,Lister!$E$19,Lister!$D$7:$D$13),IF(E434&gt;DATE(2020,8,31),0)))),0),"")</f>
        <v/>
      </c>
      <c r="W434" s="50" t="str">
        <f>IFERROR(MAX(IF(OR(O434="",P434="",Q434="",R434="",S434="",T434="",U434=""),"",IF(AND(MONTH(E434)=9,MONTH(F434)=9),(NETWORKDAYS(E434,F434,Lister!$D$7:$D$13)-P434)*N434/NETWORKDAYS(Lister!$D$20,Lister!$E$20,Lister!$D$7:$D$13),IF(AND(MONTH(E434)=9,F434&gt;DATE(2020,9,30)),(NETWORKDAYS(E434,Lister!$E$20,Lister!$D$7:$D$13)-P434)*N434/NETWORKDAYS(Lister!$D$20,Lister!$E$20,Lister!$D$7:$D$13),IF(AND(E434&lt;DATE(2020,9,1),MONTH(F434)=9),(NETWORKDAYS(Lister!$D$20,F434,Lister!$D$7:$D$13)-P434)*N434/NETWORKDAYS(Lister!$D$20,Lister!$E$20,Lister!$D$7:$D$13),IF(AND(E434&lt;DATE(2020,9,1),F434&gt;DATE(2020,9,30)),(NETWORKDAYS(Lister!$D$20,Lister!$E$20,Lister!$D$7:$D$13)-P434)*N434/NETWORKDAYS(Lister!$D$20,Lister!$E$20,Lister!$D$7:$D$13),IF(OR(AND(E434&lt;DATE(2020,9,1),F434&lt;DATE(2020,9,1)),E434&gt;DATE(2020,9,30)),0)))))),0),"")</f>
        <v/>
      </c>
      <c r="X434" s="50" t="str">
        <f>IFERROR(MAX(IF(OR(O434="",P434="",Q434="",R434="",S434="",T434="",U434=""),"",IF(AND(MONTH(E434)=10,MONTH(F434)=10),(NETWORKDAYS(E434,F434,Lister!$D$7:$D$13)-Q434)*N434/NETWORKDAYS(Lister!$D$21,Lister!$E$21,Lister!$D$7:$D$13),IF(AND(MONTH(E434)=10,F434&gt;DATE(2020,10,31)),(NETWORKDAYS(E434,Lister!$E$21,Lister!$D$7:$D$13)-Q434)*N434/NETWORKDAYS(Lister!$D$21,Lister!$E$21,Lister!$D$7:$D$13),IF(AND(E434&lt;DATE(2020,10,1),MONTH(F434)=10),(NETWORKDAYS(Lister!$D$21,F434,Lister!$D$7:$D$13)-Q434)*N434/NETWORKDAYS(Lister!$D$21,Lister!$E$21,Lister!$D$7:$D$13),IF(AND(E434&lt;DATE(2020,31,1),F434&gt;DATE(2020,10,31)),(NETWORKDAYS(Lister!$D$21,Lister!$E$21,Lister!$D$7:$D$13)-Q434)*N434/NETWORKDAYS(Lister!$D$21,Lister!$E$21,Lister!$D$7:$D$13),IF(OR(AND(E434&lt;DATE(2020,10,1),F434&lt;DATE(2020,10,1)),E434&gt;DATE(2020,10,31)),0)))))),0),"")</f>
        <v/>
      </c>
      <c r="Y434" s="50" t="str">
        <f>IFERROR(MAX(IF(OR(O434="",P434="",Q434="",R434="",S434="",T434="",U434=""),"",IF(AND(MONTH(E434)=11,MONTH(F434)=11),(NETWORKDAYS(E434,F434,Lister!$D$7:$D$13)-R434)*N434/NETWORKDAYS(Lister!$D$22,Lister!$E$22,Lister!$D$7:$D$13),IF(AND(MONTH(E434)=11,F434&gt;DATE(2020,11,30)),(NETWORKDAYS(E434,Lister!$E$22,Lister!$D$7:$D$13)-R434)*N434/NETWORKDAYS(Lister!$D$22,Lister!$E$22,Lister!$D$7:$D$13),IF(AND(E434&lt;DATE(2020,11,1),MONTH(F434)=11),(NETWORKDAYS(Lister!$D$22,F434,Lister!$D$7:$D$13)-R434)*N434/NETWORKDAYS(Lister!$D$22,Lister!$E$22,Lister!$D$7:$D$13),IF(AND(E434&lt;DATE(2020,11,1),F434&gt;DATE(2020,11,30)),(NETWORKDAYS(Lister!$D$22,Lister!$E$22,Lister!$D$7:$D$13)-R434)*N434/NETWORKDAYS(Lister!$D$22,Lister!$E$22,Lister!$D$7:$D$13),IF(OR(AND(E434&lt;DATE(2020,11,1),F434&lt;DATE(2020,11,1)),E434&gt;DATE(2020,11,30)),0)))))),0),"")</f>
        <v/>
      </c>
      <c r="Z434" s="50" t="str">
        <f>IFERROR(MAX(IF(OR(O434="",P434="",Q434="",R434="",S434="",T434="",U434=""),"",IF(AND(MONTH(E434)=12,MONTH(F434)=12),(NETWORKDAYS(E434,F434,Lister!$D$7:$D$13)-S434)*N434/NETWORKDAYS(Lister!$D$23,Lister!$E$23,Lister!$D$7:$D$13),IF(AND(MONTH(E434)=12,F434&gt;DATE(2020,12,31)),(NETWORKDAYS(E434,Lister!$E$23,Lister!$D$7:$D$13)-S434)*N434/NETWORKDAYS(Lister!$D$23,Lister!$E$23,Lister!$D$7:$D$13),IF(AND(E434&lt;DATE(2020,12,1),MONTH(F434)=12),(NETWORKDAYS(Lister!$D$23,F434,Lister!$D$7:$D$13)-S434)*N434/NETWORKDAYS(Lister!$D$23,Lister!$E$23,Lister!$D$7:$D$13),IF(AND(E434&lt;DATE(2020,12,1),F434&gt;DATE(2020,12,31)),(NETWORKDAYS(Lister!$D$23,Lister!$E$23,Lister!$D$7:$D$13)-S434)*N434/NETWORKDAYS(Lister!$D$23,Lister!$E$23,Lister!$D$7:$D$13),IF(OR(AND(E434&lt;DATE(2020,12,1),F434&lt;DATE(2020,12,1)),E434&gt;DATE(2020,12,31)),0)))))),0),"")</f>
        <v/>
      </c>
      <c r="AA434" s="50" t="str">
        <f>IFERROR(MAX(IF(OR(O434="",P434="",Q434="",R434="",S434="",T434="",U434=""),"",IF(AND(MONTH(E434)=1,MONTH(F434)=1),(NETWORKDAYS(E434,F434,Lister!$D$7:$D$13)-T434)*N434/NETWORKDAYS(Lister!$D$24,Lister!$E$24,Lister!$D$7:$D$13),IF(AND(MONTH(E434)=1,F434&gt;DATE(2021,1,31)),(NETWORKDAYS(E434,Lister!$E$24,Lister!$D$7:$D$13)-T434)*N434/NETWORKDAYS(Lister!$D$24,Lister!$E$24,Lister!$D$7:$D$13),IF(AND(E434&lt;DATE(2021,1,1),MONTH(F434)=1),(NETWORKDAYS(Lister!$D$24,F434,Lister!$D$7:$D$13)-T434)*N434/NETWORKDAYS(Lister!$D$24,Lister!$E$24,Lister!$D$7:$D$13),IF(AND(E434&lt;DATE(2021,1,1),F434&gt;DATE(2021,1,31)),(NETWORKDAYS(Lister!$D$24,Lister!$E$24,Lister!$D$7:$D$13)-T434)*N434/NETWORKDAYS(Lister!$D$24,Lister!$E$24,Lister!$D$7:$D$13),IF(OR(AND(E434&lt;DATE(2021,1,1),F434&lt;DATE(2021,1,1)),E434&gt;DATE(2021,1,31)),0)))))),0),"")</f>
        <v/>
      </c>
      <c r="AB434" s="50" t="str">
        <f>IFERROR(MAX(IF(OR(O434="",P434="",Q434="",R434="",S434="",T434="",U434=""),"",IF(AND(MONTH(E434)=2,MONTH(F434)=2),(NETWORKDAYS(E434,F434,Lister!$D$7:$D$13)-U434)*N434/NETWORKDAYS(Lister!$D$25,Lister!$E$25,Lister!$D$7:$D$13),IF(AND(E434&lt;DATE(2021,2,1),MONTH(F434)=2),(NETWORKDAYS(Lister!$D$25,F434,Lister!$D$7:$D$13)-U434)*N434/NETWORKDAYS(Lister!$D$25,Lister!$E$25,Lister!$D$7:$D$13),IF(AND(E434&lt;DATE(2021,2,1),F434&lt;DATE(2021,2,1)),0)))),0),"")</f>
        <v/>
      </c>
      <c r="AC434" s="52" t="str">
        <f t="shared" si="33"/>
        <v/>
      </c>
    </row>
    <row r="435" spans="1:29" x14ac:dyDescent="0.35">
      <c r="A435" s="11" t="str">
        <f t="shared" si="34"/>
        <v/>
      </c>
      <c r="B435" s="33"/>
      <c r="C435" s="17"/>
      <c r="D435" s="18"/>
      <c r="E435" s="12"/>
      <c r="F435" s="12"/>
      <c r="G435" s="42" t="str">
        <f>IF(OR(E435="",F435=""),"",NETWORKDAYS(E435,F435,Lister!$D$7:$D$13))</f>
        <v/>
      </c>
      <c r="H435" s="14"/>
      <c r="I435" s="25" t="str">
        <f t="shared" si="30"/>
        <v/>
      </c>
      <c r="J435" s="47"/>
      <c r="K435" s="48"/>
      <c r="L435" s="15"/>
      <c r="M435" s="51" t="str">
        <f t="shared" si="31"/>
        <v/>
      </c>
      <c r="N435" s="49" t="str">
        <f t="shared" si="32"/>
        <v/>
      </c>
      <c r="O435" s="15"/>
      <c r="P435" s="15"/>
      <c r="Q435" s="15"/>
      <c r="R435" s="15"/>
      <c r="S435" s="15"/>
      <c r="T435" s="15"/>
      <c r="U435" s="15"/>
      <c r="V435" s="50" t="str">
        <f>IFERROR(MAX(IF(OR(O435="",P435="",Q435="",R435="",S435="",T435="",U435=""),"",IF(AND(MONTH(E435)=8,MONTH(F435)=8),(NETWORKDAYS(E435,F435,Lister!$D$7:$D$13)-O435)*N435/NETWORKDAYS(Lister!$D$19,Lister!$E$19,Lister!$D$7:$D$13),IF(AND(MONTH(E435)=8,F435&gt;DATE(2020,8,31)),(NETWORKDAYS(E435,Lister!$E$19,Lister!$D$7:$D$13)-O435)*N435/NETWORKDAYS(Lister!$D$19,Lister!$E$19,Lister!$D$7:$D$13),IF(E435&gt;DATE(2020,8,31),0)))),0),"")</f>
        <v/>
      </c>
      <c r="W435" s="50" t="str">
        <f>IFERROR(MAX(IF(OR(O435="",P435="",Q435="",R435="",S435="",T435="",U435=""),"",IF(AND(MONTH(E435)=9,MONTH(F435)=9),(NETWORKDAYS(E435,F435,Lister!$D$7:$D$13)-P435)*N435/NETWORKDAYS(Lister!$D$20,Lister!$E$20,Lister!$D$7:$D$13),IF(AND(MONTH(E435)=9,F435&gt;DATE(2020,9,30)),(NETWORKDAYS(E435,Lister!$E$20,Lister!$D$7:$D$13)-P435)*N435/NETWORKDAYS(Lister!$D$20,Lister!$E$20,Lister!$D$7:$D$13),IF(AND(E435&lt;DATE(2020,9,1),MONTH(F435)=9),(NETWORKDAYS(Lister!$D$20,F435,Lister!$D$7:$D$13)-P435)*N435/NETWORKDAYS(Lister!$D$20,Lister!$E$20,Lister!$D$7:$D$13),IF(AND(E435&lt;DATE(2020,9,1),F435&gt;DATE(2020,9,30)),(NETWORKDAYS(Lister!$D$20,Lister!$E$20,Lister!$D$7:$D$13)-P435)*N435/NETWORKDAYS(Lister!$D$20,Lister!$E$20,Lister!$D$7:$D$13),IF(OR(AND(E435&lt;DATE(2020,9,1),F435&lt;DATE(2020,9,1)),E435&gt;DATE(2020,9,30)),0)))))),0),"")</f>
        <v/>
      </c>
      <c r="X435" s="50" t="str">
        <f>IFERROR(MAX(IF(OR(O435="",P435="",Q435="",R435="",S435="",T435="",U435=""),"",IF(AND(MONTH(E435)=10,MONTH(F435)=10),(NETWORKDAYS(E435,F435,Lister!$D$7:$D$13)-Q435)*N435/NETWORKDAYS(Lister!$D$21,Lister!$E$21,Lister!$D$7:$D$13),IF(AND(MONTH(E435)=10,F435&gt;DATE(2020,10,31)),(NETWORKDAYS(E435,Lister!$E$21,Lister!$D$7:$D$13)-Q435)*N435/NETWORKDAYS(Lister!$D$21,Lister!$E$21,Lister!$D$7:$D$13),IF(AND(E435&lt;DATE(2020,10,1),MONTH(F435)=10),(NETWORKDAYS(Lister!$D$21,F435,Lister!$D$7:$D$13)-Q435)*N435/NETWORKDAYS(Lister!$D$21,Lister!$E$21,Lister!$D$7:$D$13),IF(AND(E435&lt;DATE(2020,31,1),F435&gt;DATE(2020,10,31)),(NETWORKDAYS(Lister!$D$21,Lister!$E$21,Lister!$D$7:$D$13)-Q435)*N435/NETWORKDAYS(Lister!$D$21,Lister!$E$21,Lister!$D$7:$D$13),IF(OR(AND(E435&lt;DATE(2020,10,1),F435&lt;DATE(2020,10,1)),E435&gt;DATE(2020,10,31)),0)))))),0),"")</f>
        <v/>
      </c>
      <c r="Y435" s="50" t="str">
        <f>IFERROR(MAX(IF(OR(O435="",P435="",Q435="",R435="",S435="",T435="",U435=""),"",IF(AND(MONTH(E435)=11,MONTH(F435)=11),(NETWORKDAYS(E435,F435,Lister!$D$7:$D$13)-R435)*N435/NETWORKDAYS(Lister!$D$22,Lister!$E$22,Lister!$D$7:$D$13),IF(AND(MONTH(E435)=11,F435&gt;DATE(2020,11,30)),(NETWORKDAYS(E435,Lister!$E$22,Lister!$D$7:$D$13)-R435)*N435/NETWORKDAYS(Lister!$D$22,Lister!$E$22,Lister!$D$7:$D$13),IF(AND(E435&lt;DATE(2020,11,1),MONTH(F435)=11),(NETWORKDAYS(Lister!$D$22,F435,Lister!$D$7:$D$13)-R435)*N435/NETWORKDAYS(Lister!$D$22,Lister!$E$22,Lister!$D$7:$D$13),IF(AND(E435&lt;DATE(2020,11,1),F435&gt;DATE(2020,11,30)),(NETWORKDAYS(Lister!$D$22,Lister!$E$22,Lister!$D$7:$D$13)-R435)*N435/NETWORKDAYS(Lister!$D$22,Lister!$E$22,Lister!$D$7:$D$13),IF(OR(AND(E435&lt;DATE(2020,11,1),F435&lt;DATE(2020,11,1)),E435&gt;DATE(2020,11,30)),0)))))),0),"")</f>
        <v/>
      </c>
      <c r="Z435" s="50" t="str">
        <f>IFERROR(MAX(IF(OR(O435="",P435="",Q435="",R435="",S435="",T435="",U435=""),"",IF(AND(MONTH(E435)=12,MONTH(F435)=12),(NETWORKDAYS(E435,F435,Lister!$D$7:$D$13)-S435)*N435/NETWORKDAYS(Lister!$D$23,Lister!$E$23,Lister!$D$7:$D$13),IF(AND(MONTH(E435)=12,F435&gt;DATE(2020,12,31)),(NETWORKDAYS(E435,Lister!$E$23,Lister!$D$7:$D$13)-S435)*N435/NETWORKDAYS(Lister!$D$23,Lister!$E$23,Lister!$D$7:$D$13),IF(AND(E435&lt;DATE(2020,12,1),MONTH(F435)=12),(NETWORKDAYS(Lister!$D$23,F435,Lister!$D$7:$D$13)-S435)*N435/NETWORKDAYS(Lister!$D$23,Lister!$E$23,Lister!$D$7:$D$13),IF(AND(E435&lt;DATE(2020,12,1),F435&gt;DATE(2020,12,31)),(NETWORKDAYS(Lister!$D$23,Lister!$E$23,Lister!$D$7:$D$13)-S435)*N435/NETWORKDAYS(Lister!$D$23,Lister!$E$23,Lister!$D$7:$D$13),IF(OR(AND(E435&lt;DATE(2020,12,1),F435&lt;DATE(2020,12,1)),E435&gt;DATE(2020,12,31)),0)))))),0),"")</f>
        <v/>
      </c>
      <c r="AA435" s="50" t="str">
        <f>IFERROR(MAX(IF(OR(O435="",P435="",Q435="",R435="",S435="",T435="",U435=""),"",IF(AND(MONTH(E435)=1,MONTH(F435)=1),(NETWORKDAYS(E435,F435,Lister!$D$7:$D$13)-T435)*N435/NETWORKDAYS(Lister!$D$24,Lister!$E$24,Lister!$D$7:$D$13),IF(AND(MONTH(E435)=1,F435&gt;DATE(2021,1,31)),(NETWORKDAYS(E435,Lister!$E$24,Lister!$D$7:$D$13)-T435)*N435/NETWORKDAYS(Lister!$D$24,Lister!$E$24,Lister!$D$7:$D$13),IF(AND(E435&lt;DATE(2021,1,1),MONTH(F435)=1),(NETWORKDAYS(Lister!$D$24,F435,Lister!$D$7:$D$13)-T435)*N435/NETWORKDAYS(Lister!$D$24,Lister!$E$24,Lister!$D$7:$D$13),IF(AND(E435&lt;DATE(2021,1,1),F435&gt;DATE(2021,1,31)),(NETWORKDAYS(Lister!$D$24,Lister!$E$24,Lister!$D$7:$D$13)-T435)*N435/NETWORKDAYS(Lister!$D$24,Lister!$E$24,Lister!$D$7:$D$13),IF(OR(AND(E435&lt;DATE(2021,1,1),F435&lt;DATE(2021,1,1)),E435&gt;DATE(2021,1,31)),0)))))),0),"")</f>
        <v/>
      </c>
      <c r="AB435" s="50" t="str">
        <f>IFERROR(MAX(IF(OR(O435="",P435="",Q435="",R435="",S435="",T435="",U435=""),"",IF(AND(MONTH(E435)=2,MONTH(F435)=2),(NETWORKDAYS(E435,F435,Lister!$D$7:$D$13)-U435)*N435/NETWORKDAYS(Lister!$D$25,Lister!$E$25,Lister!$D$7:$D$13),IF(AND(E435&lt;DATE(2021,2,1),MONTH(F435)=2),(NETWORKDAYS(Lister!$D$25,F435,Lister!$D$7:$D$13)-U435)*N435/NETWORKDAYS(Lister!$D$25,Lister!$E$25,Lister!$D$7:$D$13),IF(AND(E435&lt;DATE(2021,2,1),F435&lt;DATE(2021,2,1)),0)))),0),"")</f>
        <v/>
      </c>
      <c r="AC435" s="52" t="str">
        <f t="shared" si="33"/>
        <v/>
      </c>
    </row>
    <row r="436" spans="1:29" x14ac:dyDescent="0.35">
      <c r="A436" s="11" t="str">
        <f t="shared" si="34"/>
        <v/>
      </c>
      <c r="B436" s="33"/>
      <c r="C436" s="17"/>
      <c r="D436" s="18"/>
      <c r="E436" s="12"/>
      <c r="F436" s="12"/>
      <c r="G436" s="42" t="str">
        <f>IF(OR(E436="",F436=""),"",NETWORKDAYS(E436,F436,Lister!$D$7:$D$13))</f>
        <v/>
      </c>
      <c r="H436" s="14"/>
      <c r="I436" s="25" t="str">
        <f t="shared" si="30"/>
        <v/>
      </c>
      <c r="J436" s="47"/>
      <c r="K436" s="48"/>
      <c r="L436" s="15"/>
      <c r="M436" s="51" t="str">
        <f t="shared" si="31"/>
        <v/>
      </c>
      <c r="N436" s="49" t="str">
        <f t="shared" si="32"/>
        <v/>
      </c>
      <c r="O436" s="15"/>
      <c r="P436" s="15"/>
      <c r="Q436" s="15"/>
      <c r="R436" s="15"/>
      <c r="S436" s="15"/>
      <c r="T436" s="15"/>
      <c r="U436" s="15"/>
      <c r="V436" s="50" t="str">
        <f>IFERROR(MAX(IF(OR(O436="",P436="",Q436="",R436="",S436="",T436="",U436=""),"",IF(AND(MONTH(E436)=8,MONTH(F436)=8),(NETWORKDAYS(E436,F436,Lister!$D$7:$D$13)-O436)*N436/NETWORKDAYS(Lister!$D$19,Lister!$E$19,Lister!$D$7:$D$13),IF(AND(MONTH(E436)=8,F436&gt;DATE(2020,8,31)),(NETWORKDAYS(E436,Lister!$E$19,Lister!$D$7:$D$13)-O436)*N436/NETWORKDAYS(Lister!$D$19,Lister!$E$19,Lister!$D$7:$D$13),IF(E436&gt;DATE(2020,8,31),0)))),0),"")</f>
        <v/>
      </c>
      <c r="W436" s="50" t="str">
        <f>IFERROR(MAX(IF(OR(O436="",P436="",Q436="",R436="",S436="",T436="",U436=""),"",IF(AND(MONTH(E436)=9,MONTH(F436)=9),(NETWORKDAYS(E436,F436,Lister!$D$7:$D$13)-P436)*N436/NETWORKDAYS(Lister!$D$20,Lister!$E$20,Lister!$D$7:$D$13),IF(AND(MONTH(E436)=9,F436&gt;DATE(2020,9,30)),(NETWORKDAYS(E436,Lister!$E$20,Lister!$D$7:$D$13)-P436)*N436/NETWORKDAYS(Lister!$D$20,Lister!$E$20,Lister!$D$7:$D$13),IF(AND(E436&lt;DATE(2020,9,1),MONTH(F436)=9),(NETWORKDAYS(Lister!$D$20,F436,Lister!$D$7:$D$13)-P436)*N436/NETWORKDAYS(Lister!$D$20,Lister!$E$20,Lister!$D$7:$D$13),IF(AND(E436&lt;DATE(2020,9,1),F436&gt;DATE(2020,9,30)),(NETWORKDAYS(Lister!$D$20,Lister!$E$20,Lister!$D$7:$D$13)-P436)*N436/NETWORKDAYS(Lister!$D$20,Lister!$E$20,Lister!$D$7:$D$13),IF(OR(AND(E436&lt;DATE(2020,9,1),F436&lt;DATE(2020,9,1)),E436&gt;DATE(2020,9,30)),0)))))),0),"")</f>
        <v/>
      </c>
      <c r="X436" s="50" t="str">
        <f>IFERROR(MAX(IF(OR(O436="",P436="",Q436="",R436="",S436="",T436="",U436=""),"",IF(AND(MONTH(E436)=10,MONTH(F436)=10),(NETWORKDAYS(E436,F436,Lister!$D$7:$D$13)-Q436)*N436/NETWORKDAYS(Lister!$D$21,Lister!$E$21,Lister!$D$7:$D$13),IF(AND(MONTH(E436)=10,F436&gt;DATE(2020,10,31)),(NETWORKDAYS(E436,Lister!$E$21,Lister!$D$7:$D$13)-Q436)*N436/NETWORKDAYS(Lister!$D$21,Lister!$E$21,Lister!$D$7:$D$13),IF(AND(E436&lt;DATE(2020,10,1),MONTH(F436)=10),(NETWORKDAYS(Lister!$D$21,F436,Lister!$D$7:$D$13)-Q436)*N436/NETWORKDAYS(Lister!$D$21,Lister!$E$21,Lister!$D$7:$D$13),IF(AND(E436&lt;DATE(2020,31,1),F436&gt;DATE(2020,10,31)),(NETWORKDAYS(Lister!$D$21,Lister!$E$21,Lister!$D$7:$D$13)-Q436)*N436/NETWORKDAYS(Lister!$D$21,Lister!$E$21,Lister!$D$7:$D$13),IF(OR(AND(E436&lt;DATE(2020,10,1),F436&lt;DATE(2020,10,1)),E436&gt;DATE(2020,10,31)),0)))))),0),"")</f>
        <v/>
      </c>
      <c r="Y436" s="50" t="str">
        <f>IFERROR(MAX(IF(OR(O436="",P436="",Q436="",R436="",S436="",T436="",U436=""),"",IF(AND(MONTH(E436)=11,MONTH(F436)=11),(NETWORKDAYS(E436,F436,Lister!$D$7:$D$13)-R436)*N436/NETWORKDAYS(Lister!$D$22,Lister!$E$22,Lister!$D$7:$D$13),IF(AND(MONTH(E436)=11,F436&gt;DATE(2020,11,30)),(NETWORKDAYS(E436,Lister!$E$22,Lister!$D$7:$D$13)-R436)*N436/NETWORKDAYS(Lister!$D$22,Lister!$E$22,Lister!$D$7:$D$13),IF(AND(E436&lt;DATE(2020,11,1),MONTH(F436)=11),(NETWORKDAYS(Lister!$D$22,F436,Lister!$D$7:$D$13)-R436)*N436/NETWORKDAYS(Lister!$D$22,Lister!$E$22,Lister!$D$7:$D$13),IF(AND(E436&lt;DATE(2020,11,1),F436&gt;DATE(2020,11,30)),(NETWORKDAYS(Lister!$D$22,Lister!$E$22,Lister!$D$7:$D$13)-R436)*N436/NETWORKDAYS(Lister!$D$22,Lister!$E$22,Lister!$D$7:$D$13),IF(OR(AND(E436&lt;DATE(2020,11,1),F436&lt;DATE(2020,11,1)),E436&gt;DATE(2020,11,30)),0)))))),0),"")</f>
        <v/>
      </c>
      <c r="Z436" s="50" t="str">
        <f>IFERROR(MAX(IF(OR(O436="",P436="",Q436="",R436="",S436="",T436="",U436=""),"",IF(AND(MONTH(E436)=12,MONTH(F436)=12),(NETWORKDAYS(E436,F436,Lister!$D$7:$D$13)-S436)*N436/NETWORKDAYS(Lister!$D$23,Lister!$E$23,Lister!$D$7:$D$13),IF(AND(MONTH(E436)=12,F436&gt;DATE(2020,12,31)),(NETWORKDAYS(E436,Lister!$E$23,Lister!$D$7:$D$13)-S436)*N436/NETWORKDAYS(Lister!$D$23,Lister!$E$23,Lister!$D$7:$D$13),IF(AND(E436&lt;DATE(2020,12,1),MONTH(F436)=12),(NETWORKDAYS(Lister!$D$23,F436,Lister!$D$7:$D$13)-S436)*N436/NETWORKDAYS(Lister!$D$23,Lister!$E$23,Lister!$D$7:$D$13),IF(AND(E436&lt;DATE(2020,12,1),F436&gt;DATE(2020,12,31)),(NETWORKDAYS(Lister!$D$23,Lister!$E$23,Lister!$D$7:$D$13)-S436)*N436/NETWORKDAYS(Lister!$D$23,Lister!$E$23,Lister!$D$7:$D$13),IF(OR(AND(E436&lt;DATE(2020,12,1),F436&lt;DATE(2020,12,1)),E436&gt;DATE(2020,12,31)),0)))))),0),"")</f>
        <v/>
      </c>
      <c r="AA436" s="50" t="str">
        <f>IFERROR(MAX(IF(OR(O436="",P436="",Q436="",R436="",S436="",T436="",U436=""),"",IF(AND(MONTH(E436)=1,MONTH(F436)=1),(NETWORKDAYS(E436,F436,Lister!$D$7:$D$13)-T436)*N436/NETWORKDAYS(Lister!$D$24,Lister!$E$24,Lister!$D$7:$D$13),IF(AND(MONTH(E436)=1,F436&gt;DATE(2021,1,31)),(NETWORKDAYS(E436,Lister!$E$24,Lister!$D$7:$D$13)-T436)*N436/NETWORKDAYS(Lister!$D$24,Lister!$E$24,Lister!$D$7:$D$13),IF(AND(E436&lt;DATE(2021,1,1),MONTH(F436)=1),(NETWORKDAYS(Lister!$D$24,F436,Lister!$D$7:$D$13)-T436)*N436/NETWORKDAYS(Lister!$D$24,Lister!$E$24,Lister!$D$7:$D$13),IF(AND(E436&lt;DATE(2021,1,1),F436&gt;DATE(2021,1,31)),(NETWORKDAYS(Lister!$D$24,Lister!$E$24,Lister!$D$7:$D$13)-T436)*N436/NETWORKDAYS(Lister!$D$24,Lister!$E$24,Lister!$D$7:$D$13),IF(OR(AND(E436&lt;DATE(2021,1,1),F436&lt;DATE(2021,1,1)),E436&gt;DATE(2021,1,31)),0)))))),0),"")</f>
        <v/>
      </c>
      <c r="AB436" s="50" t="str">
        <f>IFERROR(MAX(IF(OR(O436="",P436="",Q436="",R436="",S436="",T436="",U436=""),"",IF(AND(MONTH(E436)=2,MONTH(F436)=2),(NETWORKDAYS(E436,F436,Lister!$D$7:$D$13)-U436)*N436/NETWORKDAYS(Lister!$D$25,Lister!$E$25,Lister!$D$7:$D$13),IF(AND(E436&lt;DATE(2021,2,1),MONTH(F436)=2),(NETWORKDAYS(Lister!$D$25,F436,Lister!$D$7:$D$13)-U436)*N436/NETWORKDAYS(Lister!$D$25,Lister!$E$25,Lister!$D$7:$D$13),IF(AND(E436&lt;DATE(2021,2,1),F436&lt;DATE(2021,2,1)),0)))),0),"")</f>
        <v/>
      </c>
      <c r="AC436" s="52" t="str">
        <f t="shared" si="33"/>
        <v/>
      </c>
    </row>
    <row r="437" spans="1:29" x14ac:dyDescent="0.35">
      <c r="A437" s="11" t="str">
        <f t="shared" si="34"/>
        <v/>
      </c>
      <c r="B437" s="33"/>
      <c r="C437" s="17"/>
      <c r="D437" s="18"/>
      <c r="E437" s="12"/>
      <c r="F437" s="12"/>
      <c r="G437" s="42" t="str">
        <f>IF(OR(E437="",F437=""),"",NETWORKDAYS(E437,F437,Lister!$D$7:$D$13))</f>
        <v/>
      </c>
      <c r="H437" s="14"/>
      <c r="I437" s="25" t="str">
        <f t="shared" si="30"/>
        <v/>
      </c>
      <c r="J437" s="47"/>
      <c r="K437" s="48"/>
      <c r="L437" s="15"/>
      <c r="M437" s="51" t="str">
        <f t="shared" si="31"/>
        <v/>
      </c>
      <c r="N437" s="49" t="str">
        <f t="shared" si="32"/>
        <v/>
      </c>
      <c r="O437" s="15"/>
      <c r="P437" s="15"/>
      <c r="Q437" s="15"/>
      <c r="R437" s="15"/>
      <c r="S437" s="15"/>
      <c r="T437" s="15"/>
      <c r="U437" s="15"/>
      <c r="V437" s="50" t="str">
        <f>IFERROR(MAX(IF(OR(O437="",P437="",Q437="",R437="",S437="",T437="",U437=""),"",IF(AND(MONTH(E437)=8,MONTH(F437)=8),(NETWORKDAYS(E437,F437,Lister!$D$7:$D$13)-O437)*N437/NETWORKDAYS(Lister!$D$19,Lister!$E$19,Lister!$D$7:$D$13),IF(AND(MONTH(E437)=8,F437&gt;DATE(2020,8,31)),(NETWORKDAYS(E437,Lister!$E$19,Lister!$D$7:$D$13)-O437)*N437/NETWORKDAYS(Lister!$D$19,Lister!$E$19,Lister!$D$7:$D$13),IF(E437&gt;DATE(2020,8,31),0)))),0),"")</f>
        <v/>
      </c>
      <c r="W437" s="50" t="str">
        <f>IFERROR(MAX(IF(OR(O437="",P437="",Q437="",R437="",S437="",T437="",U437=""),"",IF(AND(MONTH(E437)=9,MONTH(F437)=9),(NETWORKDAYS(E437,F437,Lister!$D$7:$D$13)-P437)*N437/NETWORKDAYS(Lister!$D$20,Lister!$E$20,Lister!$D$7:$D$13),IF(AND(MONTH(E437)=9,F437&gt;DATE(2020,9,30)),(NETWORKDAYS(E437,Lister!$E$20,Lister!$D$7:$D$13)-P437)*N437/NETWORKDAYS(Lister!$D$20,Lister!$E$20,Lister!$D$7:$D$13),IF(AND(E437&lt;DATE(2020,9,1),MONTH(F437)=9),(NETWORKDAYS(Lister!$D$20,F437,Lister!$D$7:$D$13)-P437)*N437/NETWORKDAYS(Lister!$D$20,Lister!$E$20,Lister!$D$7:$D$13),IF(AND(E437&lt;DATE(2020,9,1),F437&gt;DATE(2020,9,30)),(NETWORKDAYS(Lister!$D$20,Lister!$E$20,Lister!$D$7:$D$13)-P437)*N437/NETWORKDAYS(Lister!$D$20,Lister!$E$20,Lister!$D$7:$D$13),IF(OR(AND(E437&lt;DATE(2020,9,1),F437&lt;DATE(2020,9,1)),E437&gt;DATE(2020,9,30)),0)))))),0),"")</f>
        <v/>
      </c>
      <c r="X437" s="50" t="str">
        <f>IFERROR(MAX(IF(OR(O437="",P437="",Q437="",R437="",S437="",T437="",U437=""),"",IF(AND(MONTH(E437)=10,MONTH(F437)=10),(NETWORKDAYS(E437,F437,Lister!$D$7:$D$13)-Q437)*N437/NETWORKDAYS(Lister!$D$21,Lister!$E$21,Lister!$D$7:$D$13),IF(AND(MONTH(E437)=10,F437&gt;DATE(2020,10,31)),(NETWORKDAYS(E437,Lister!$E$21,Lister!$D$7:$D$13)-Q437)*N437/NETWORKDAYS(Lister!$D$21,Lister!$E$21,Lister!$D$7:$D$13),IF(AND(E437&lt;DATE(2020,10,1),MONTH(F437)=10),(NETWORKDAYS(Lister!$D$21,F437,Lister!$D$7:$D$13)-Q437)*N437/NETWORKDAYS(Lister!$D$21,Lister!$E$21,Lister!$D$7:$D$13),IF(AND(E437&lt;DATE(2020,31,1),F437&gt;DATE(2020,10,31)),(NETWORKDAYS(Lister!$D$21,Lister!$E$21,Lister!$D$7:$D$13)-Q437)*N437/NETWORKDAYS(Lister!$D$21,Lister!$E$21,Lister!$D$7:$D$13),IF(OR(AND(E437&lt;DATE(2020,10,1),F437&lt;DATE(2020,10,1)),E437&gt;DATE(2020,10,31)),0)))))),0),"")</f>
        <v/>
      </c>
      <c r="Y437" s="50" t="str">
        <f>IFERROR(MAX(IF(OR(O437="",P437="",Q437="",R437="",S437="",T437="",U437=""),"",IF(AND(MONTH(E437)=11,MONTH(F437)=11),(NETWORKDAYS(E437,F437,Lister!$D$7:$D$13)-R437)*N437/NETWORKDAYS(Lister!$D$22,Lister!$E$22,Lister!$D$7:$D$13),IF(AND(MONTH(E437)=11,F437&gt;DATE(2020,11,30)),(NETWORKDAYS(E437,Lister!$E$22,Lister!$D$7:$D$13)-R437)*N437/NETWORKDAYS(Lister!$D$22,Lister!$E$22,Lister!$D$7:$D$13),IF(AND(E437&lt;DATE(2020,11,1),MONTH(F437)=11),(NETWORKDAYS(Lister!$D$22,F437,Lister!$D$7:$D$13)-R437)*N437/NETWORKDAYS(Lister!$D$22,Lister!$E$22,Lister!$D$7:$D$13),IF(AND(E437&lt;DATE(2020,11,1),F437&gt;DATE(2020,11,30)),(NETWORKDAYS(Lister!$D$22,Lister!$E$22,Lister!$D$7:$D$13)-R437)*N437/NETWORKDAYS(Lister!$D$22,Lister!$E$22,Lister!$D$7:$D$13),IF(OR(AND(E437&lt;DATE(2020,11,1),F437&lt;DATE(2020,11,1)),E437&gt;DATE(2020,11,30)),0)))))),0),"")</f>
        <v/>
      </c>
      <c r="Z437" s="50" t="str">
        <f>IFERROR(MAX(IF(OR(O437="",P437="",Q437="",R437="",S437="",T437="",U437=""),"",IF(AND(MONTH(E437)=12,MONTH(F437)=12),(NETWORKDAYS(E437,F437,Lister!$D$7:$D$13)-S437)*N437/NETWORKDAYS(Lister!$D$23,Lister!$E$23,Lister!$D$7:$D$13),IF(AND(MONTH(E437)=12,F437&gt;DATE(2020,12,31)),(NETWORKDAYS(E437,Lister!$E$23,Lister!$D$7:$D$13)-S437)*N437/NETWORKDAYS(Lister!$D$23,Lister!$E$23,Lister!$D$7:$D$13),IF(AND(E437&lt;DATE(2020,12,1),MONTH(F437)=12),(NETWORKDAYS(Lister!$D$23,F437,Lister!$D$7:$D$13)-S437)*N437/NETWORKDAYS(Lister!$D$23,Lister!$E$23,Lister!$D$7:$D$13),IF(AND(E437&lt;DATE(2020,12,1),F437&gt;DATE(2020,12,31)),(NETWORKDAYS(Lister!$D$23,Lister!$E$23,Lister!$D$7:$D$13)-S437)*N437/NETWORKDAYS(Lister!$D$23,Lister!$E$23,Lister!$D$7:$D$13),IF(OR(AND(E437&lt;DATE(2020,12,1),F437&lt;DATE(2020,12,1)),E437&gt;DATE(2020,12,31)),0)))))),0),"")</f>
        <v/>
      </c>
      <c r="AA437" s="50" t="str">
        <f>IFERROR(MAX(IF(OR(O437="",P437="",Q437="",R437="",S437="",T437="",U437=""),"",IF(AND(MONTH(E437)=1,MONTH(F437)=1),(NETWORKDAYS(E437,F437,Lister!$D$7:$D$13)-T437)*N437/NETWORKDAYS(Lister!$D$24,Lister!$E$24,Lister!$D$7:$D$13),IF(AND(MONTH(E437)=1,F437&gt;DATE(2021,1,31)),(NETWORKDAYS(E437,Lister!$E$24,Lister!$D$7:$D$13)-T437)*N437/NETWORKDAYS(Lister!$D$24,Lister!$E$24,Lister!$D$7:$D$13),IF(AND(E437&lt;DATE(2021,1,1),MONTH(F437)=1),(NETWORKDAYS(Lister!$D$24,F437,Lister!$D$7:$D$13)-T437)*N437/NETWORKDAYS(Lister!$D$24,Lister!$E$24,Lister!$D$7:$D$13),IF(AND(E437&lt;DATE(2021,1,1),F437&gt;DATE(2021,1,31)),(NETWORKDAYS(Lister!$D$24,Lister!$E$24,Lister!$D$7:$D$13)-T437)*N437/NETWORKDAYS(Lister!$D$24,Lister!$E$24,Lister!$D$7:$D$13),IF(OR(AND(E437&lt;DATE(2021,1,1),F437&lt;DATE(2021,1,1)),E437&gt;DATE(2021,1,31)),0)))))),0),"")</f>
        <v/>
      </c>
      <c r="AB437" s="50" t="str">
        <f>IFERROR(MAX(IF(OR(O437="",P437="",Q437="",R437="",S437="",T437="",U437=""),"",IF(AND(MONTH(E437)=2,MONTH(F437)=2),(NETWORKDAYS(E437,F437,Lister!$D$7:$D$13)-U437)*N437/NETWORKDAYS(Lister!$D$25,Lister!$E$25,Lister!$D$7:$D$13),IF(AND(E437&lt;DATE(2021,2,1),MONTH(F437)=2),(NETWORKDAYS(Lister!$D$25,F437,Lister!$D$7:$D$13)-U437)*N437/NETWORKDAYS(Lister!$D$25,Lister!$E$25,Lister!$D$7:$D$13),IF(AND(E437&lt;DATE(2021,2,1),F437&lt;DATE(2021,2,1)),0)))),0),"")</f>
        <v/>
      </c>
      <c r="AC437" s="52" t="str">
        <f t="shared" si="33"/>
        <v/>
      </c>
    </row>
    <row r="438" spans="1:29" x14ac:dyDescent="0.35">
      <c r="A438" s="11" t="str">
        <f t="shared" si="34"/>
        <v/>
      </c>
      <c r="B438" s="33"/>
      <c r="C438" s="17"/>
      <c r="D438" s="18"/>
      <c r="E438" s="12"/>
      <c r="F438" s="12"/>
      <c r="G438" s="42" t="str">
        <f>IF(OR(E438="",F438=""),"",NETWORKDAYS(E438,F438,Lister!$D$7:$D$13))</f>
        <v/>
      </c>
      <c r="H438" s="14"/>
      <c r="I438" s="25" t="str">
        <f t="shared" si="30"/>
        <v/>
      </c>
      <c r="J438" s="47"/>
      <c r="K438" s="48"/>
      <c r="L438" s="15"/>
      <c r="M438" s="51" t="str">
        <f t="shared" si="31"/>
        <v/>
      </c>
      <c r="N438" s="49" t="str">
        <f t="shared" si="32"/>
        <v/>
      </c>
      <c r="O438" s="15"/>
      <c r="P438" s="15"/>
      <c r="Q438" s="15"/>
      <c r="R438" s="15"/>
      <c r="S438" s="15"/>
      <c r="T438" s="15"/>
      <c r="U438" s="15"/>
      <c r="V438" s="50" t="str">
        <f>IFERROR(MAX(IF(OR(O438="",P438="",Q438="",R438="",S438="",T438="",U438=""),"",IF(AND(MONTH(E438)=8,MONTH(F438)=8),(NETWORKDAYS(E438,F438,Lister!$D$7:$D$13)-O438)*N438/NETWORKDAYS(Lister!$D$19,Lister!$E$19,Lister!$D$7:$D$13),IF(AND(MONTH(E438)=8,F438&gt;DATE(2020,8,31)),(NETWORKDAYS(E438,Lister!$E$19,Lister!$D$7:$D$13)-O438)*N438/NETWORKDAYS(Lister!$D$19,Lister!$E$19,Lister!$D$7:$D$13),IF(E438&gt;DATE(2020,8,31),0)))),0),"")</f>
        <v/>
      </c>
      <c r="W438" s="50" t="str">
        <f>IFERROR(MAX(IF(OR(O438="",P438="",Q438="",R438="",S438="",T438="",U438=""),"",IF(AND(MONTH(E438)=9,MONTH(F438)=9),(NETWORKDAYS(E438,F438,Lister!$D$7:$D$13)-P438)*N438/NETWORKDAYS(Lister!$D$20,Lister!$E$20,Lister!$D$7:$D$13),IF(AND(MONTH(E438)=9,F438&gt;DATE(2020,9,30)),(NETWORKDAYS(E438,Lister!$E$20,Lister!$D$7:$D$13)-P438)*N438/NETWORKDAYS(Lister!$D$20,Lister!$E$20,Lister!$D$7:$D$13),IF(AND(E438&lt;DATE(2020,9,1),MONTH(F438)=9),(NETWORKDAYS(Lister!$D$20,F438,Lister!$D$7:$D$13)-P438)*N438/NETWORKDAYS(Lister!$D$20,Lister!$E$20,Lister!$D$7:$D$13),IF(AND(E438&lt;DATE(2020,9,1),F438&gt;DATE(2020,9,30)),(NETWORKDAYS(Lister!$D$20,Lister!$E$20,Lister!$D$7:$D$13)-P438)*N438/NETWORKDAYS(Lister!$D$20,Lister!$E$20,Lister!$D$7:$D$13),IF(OR(AND(E438&lt;DATE(2020,9,1),F438&lt;DATE(2020,9,1)),E438&gt;DATE(2020,9,30)),0)))))),0),"")</f>
        <v/>
      </c>
      <c r="X438" s="50" t="str">
        <f>IFERROR(MAX(IF(OR(O438="",P438="",Q438="",R438="",S438="",T438="",U438=""),"",IF(AND(MONTH(E438)=10,MONTH(F438)=10),(NETWORKDAYS(E438,F438,Lister!$D$7:$D$13)-Q438)*N438/NETWORKDAYS(Lister!$D$21,Lister!$E$21,Lister!$D$7:$D$13),IF(AND(MONTH(E438)=10,F438&gt;DATE(2020,10,31)),(NETWORKDAYS(E438,Lister!$E$21,Lister!$D$7:$D$13)-Q438)*N438/NETWORKDAYS(Lister!$D$21,Lister!$E$21,Lister!$D$7:$D$13),IF(AND(E438&lt;DATE(2020,10,1),MONTH(F438)=10),(NETWORKDAYS(Lister!$D$21,F438,Lister!$D$7:$D$13)-Q438)*N438/NETWORKDAYS(Lister!$D$21,Lister!$E$21,Lister!$D$7:$D$13),IF(AND(E438&lt;DATE(2020,31,1),F438&gt;DATE(2020,10,31)),(NETWORKDAYS(Lister!$D$21,Lister!$E$21,Lister!$D$7:$D$13)-Q438)*N438/NETWORKDAYS(Lister!$D$21,Lister!$E$21,Lister!$D$7:$D$13),IF(OR(AND(E438&lt;DATE(2020,10,1),F438&lt;DATE(2020,10,1)),E438&gt;DATE(2020,10,31)),0)))))),0),"")</f>
        <v/>
      </c>
      <c r="Y438" s="50" t="str">
        <f>IFERROR(MAX(IF(OR(O438="",P438="",Q438="",R438="",S438="",T438="",U438=""),"",IF(AND(MONTH(E438)=11,MONTH(F438)=11),(NETWORKDAYS(E438,F438,Lister!$D$7:$D$13)-R438)*N438/NETWORKDAYS(Lister!$D$22,Lister!$E$22,Lister!$D$7:$D$13),IF(AND(MONTH(E438)=11,F438&gt;DATE(2020,11,30)),(NETWORKDAYS(E438,Lister!$E$22,Lister!$D$7:$D$13)-R438)*N438/NETWORKDAYS(Lister!$D$22,Lister!$E$22,Lister!$D$7:$D$13),IF(AND(E438&lt;DATE(2020,11,1),MONTH(F438)=11),(NETWORKDAYS(Lister!$D$22,F438,Lister!$D$7:$D$13)-R438)*N438/NETWORKDAYS(Lister!$D$22,Lister!$E$22,Lister!$D$7:$D$13),IF(AND(E438&lt;DATE(2020,11,1),F438&gt;DATE(2020,11,30)),(NETWORKDAYS(Lister!$D$22,Lister!$E$22,Lister!$D$7:$D$13)-R438)*N438/NETWORKDAYS(Lister!$D$22,Lister!$E$22,Lister!$D$7:$D$13),IF(OR(AND(E438&lt;DATE(2020,11,1),F438&lt;DATE(2020,11,1)),E438&gt;DATE(2020,11,30)),0)))))),0),"")</f>
        <v/>
      </c>
      <c r="Z438" s="50" t="str">
        <f>IFERROR(MAX(IF(OR(O438="",P438="",Q438="",R438="",S438="",T438="",U438=""),"",IF(AND(MONTH(E438)=12,MONTH(F438)=12),(NETWORKDAYS(E438,F438,Lister!$D$7:$D$13)-S438)*N438/NETWORKDAYS(Lister!$D$23,Lister!$E$23,Lister!$D$7:$D$13),IF(AND(MONTH(E438)=12,F438&gt;DATE(2020,12,31)),(NETWORKDAYS(E438,Lister!$E$23,Lister!$D$7:$D$13)-S438)*N438/NETWORKDAYS(Lister!$D$23,Lister!$E$23,Lister!$D$7:$D$13),IF(AND(E438&lt;DATE(2020,12,1),MONTH(F438)=12),(NETWORKDAYS(Lister!$D$23,F438,Lister!$D$7:$D$13)-S438)*N438/NETWORKDAYS(Lister!$D$23,Lister!$E$23,Lister!$D$7:$D$13),IF(AND(E438&lt;DATE(2020,12,1),F438&gt;DATE(2020,12,31)),(NETWORKDAYS(Lister!$D$23,Lister!$E$23,Lister!$D$7:$D$13)-S438)*N438/NETWORKDAYS(Lister!$D$23,Lister!$E$23,Lister!$D$7:$D$13),IF(OR(AND(E438&lt;DATE(2020,12,1),F438&lt;DATE(2020,12,1)),E438&gt;DATE(2020,12,31)),0)))))),0),"")</f>
        <v/>
      </c>
      <c r="AA438" s="50" t="str">
        <f>IFERROR(MAX(IF(OR(O438="",P438="",Q438="",R438="",S438="",T438="",U438=""),"",IF(AND(MONTH(E438)=1,MONTH(F438)=1),(NETWORKDAYS(E438,F438,Lister!$D$7:$D$13)-T438)*N438/NETWORKDAYS(Lister!$D$24,Lister!$E$24,Lister!$D$7:$D$13),IF(AND(MONTH(E438)=1,F438&gt;DATE(2021,1,31)),(NETWORKDAYS(E438,Lister!$E$24,Lister!$D$7:$D$13)-T438)*N438/NETWORKDAYS(Lister!$D$24,Lister!$E$24,Lister!$D$7:$D$13),IF(AND(E438&lt;DATE(2021,1,1),MONTH(F438)=1),(NETWORKDAYS(Lister!$D$24,F438,Lister!$D$7:$D$13)-T438)*N438/NETWORKDAYS(Lister!$D$24,Lister!$E$24,Lister!$D$7:$D$13),IF(AND(E438&lt;DATE(2021,1,1),F438&gt;DATE(2021,1,31)),(NETWORKDAYS(Lister!$D$24,Lister!$E$24,Lister!$D$7:$D$13)-T438)*N438/NETWORKDAYS(Lister!$D$24,Lister!$E$24,Lister!$D$7:$D$13),IF(OR(AND(E438&lt;DATE(2021,1,1),F438&lt;DATE(2021,1,1)),E438&gt;DATE(2021,1,31)),0)))))),0),"")</f>
        <v/>
      </c>
      <c r="AB438" s="50" t="str">
        <f>IFERROR(MAX(IF(OR(O438="",P438="",Q438="",R438="",S438="",T438="",U438=""),"",IF(AND(MONTH(E438)=2,MONTH(F438)=2),(NETWORKDAYS(E438,F438,Lister!$D$7:$D$13)-U438)*N438/NETWORKDAYS(Lister!$D$25,Lister!$E$25,Lister!$D$7:$D$13),IF(AND(E438&lt;DATE(2021,2,1),MONTH(F438)=2),(NETWORKDAYS(Lister!$D$25,F438,Lister!$D$7:$D$13)-U438)*N438/NETWORKDAYS(Lister!$D$25,Lister!$E$25,Lister!$D$7:$D$13),IF(AND(E438&lt;DATE(2021,2,1),F438&lt;DATE(2021,2,1)),0)))),0),"")</f>
        <v/>
      </c>
      <c r="AC438" s="52" t="str">
        <f t="shared" si="33"/>
        <v/>
      </c>
    </row>
    <row r="439" spans="1:29" x14ac:dyDescent="0.35">
      <c r="A439" s="11" t="str">
        <f t="shared" si="34"/>
        <v/>
      </c>
      <c r="B439" s="33"/>
      <c r="C439" s="17"/>
      <c r="D439" s="18"/>
      <c r="E439" s="12"/>
      <c r="F439" s="12"/>
      <c r="G439" s="42" t="str">
        <f>IF(OR(E439="",F439=""),"",NETWORKDAYS(E439,F439,Lister!$D$7:$D$13))</f>
        <v/>
      </c>
      <c r="H439" s="14"/>
      <c r="I439" s="25" t="str">
        <f t="shared" si="30"/>
        <v/>
      </c>
      <c r="J439" s="47"/>
      <c r="K439" s="48"/>
      <c r="L439" s="15"/>
      <c r="M439" s="51" t="str">
        <f t="shared" si="31"/>
        <v/>
      </c>
      <c r="N439" s="49" t="str">
        <f t="shared" si="32"/>
        <v/>
      </c>
      <c r="O439" s="15"/>
      <c r="P439" s="15"/>
      <c r="Q439" s="15"/>
      <c r="R439" s="15"/>
      <c r="S439" s="15"/>
      <c r="T439" s="15"/>
      <c r="U439" s="15"/>
      <c r="V439" s="50" t="str">
        <f>IFERROR(MAX(IF(OR(O439="",P439="",Q439="",R439="",S439="",T439="",U439=""),"",IF(AND(MONTH(E439)=8,MONTH(F439)=8),(NETWORKDAYS(E439,F439,Lister!$D$7:$D$13)-O439)*N439/NETWORKDAYS(Lister!$D$19,Lister!$E$19,Lister!$D$7:$D$13),IF(AND(MONTH(E439)=8,F439&gt;DATE(2020,8,31)),(NETWORKDAYS(E439,Lister!$E$19,Lister!$D$7:$D$13)-O439)*N439/NETWORKDAYS(Lister!$D$19,Lister!$E$19,Lister!$D$7:$D$13),IF(E439&gt;DATE(2020,8,31),0)))),0),"")</f>
        <v/>
      </c>
      <c r="W439" s="50" t="str">
        <f>IFERROR(MAX(IF(OR(O439="",P439="",Q439="",R439="",S439="",T439="",U439=""),"",IF(AND(MONTH(E439)=9,MONTH(F439)=9),(NETWORKDAYS(E439,F439,Lister!$D$7:$D$13)-P439)*N439/NETWORKDAYS(Lister!$D$20,Lister!$E$20,Lister!$D$7:$D$13),IF(AND(MONTH(E439)=9,F439&gt;DATE(2020,9,30)),(NETWORKDAYS(E439,Lister!$E$20,Lister!$D$7:$D$13)-P439)*N439/NETWORKDAYS(Lister!$D$20,Lister!$E$20,Lister!$D$7:$D$13),IF(AND(E439&lt;DATE(2020,9,1),MONTH(F439)=9),(NETWORKDAYS(Lister!$D$20,F439,Lister!$D$7:$D$13)-P439)*N439/NETWORKDAYS(Lister!$D$20,Lister!$E$20,Lister!$D$7:$D$13),IF(AND(E439&lt;DATE(2020,9,1),F439&gt;DATE(2020,9,30)),(NETWORKDAYS(Lister!$D$20,Lister!$E$20,Lister!$D$7:$D$13)-P439)*N439/NETWORKDAYS(Lister!$D$20,Lister!$E$20,Lister!$D$7:$D$13),IF(OR(AND(E439&lt;DATE(2020,9,1),F439&lt;DATE(2020,9,1)),E439&gt;DATE(2020,9,30)),0)))))),0),"")</f>
        <v/>
      </c>
      <c r="X439" s="50" t="str">
        <f>IFERROR(MAX(IF(OR(O439="",P439="",Q439="",R439="",S439="",T439="",U439=""),"",IF(AND(MONTH(E439)=10,MONTH(F439)=10),(NETWORKDAYS(E439,F439,Lister!$D$7:$D$13)-Q439)*N439/NETWORKDAYS(Lister!$D$21,Lister!$E$21,Lister!$D$7:$D$13),IF(AND(MONTH(E439)=10,F439&gt;DATE(2020,10,31)),(NETWORKDAYS(E439,Lister!$E$21,Lister!$D$7:$D$13)-Q439)*N439/NETWORKDAYS(Lister!$D$21,Lister!$E$21,Lister!$D$7:$D$13),IF(AND(E439&lt;DATE(2020,10,1),MONTH(F439)=10),(NETWORKDAYS(Lister!$D$21,F439,Lister!$D$7:$D$13)-Q439)*N439/NETWORKDAYS(Lister!$D$21,Lister!$E$21,Lister!$D$7:$D$13),IF(AND(E439&lt;DATE(2020,31,1),F439&gt;DATE(2020,10,31)),(NETWORKDAYS(Lister!$D$21,Lister!$E$21,Lister!$D$7:$D$13)-Q439)*N439/NETWORKDAYS(Lister!$D$21,Lister!$E$21,Lister!$D$7:$D$13),IF(OR(AND(E439&lt;DATE(2020,10,1),F439&lt;DATE(2020,10,1)),E439&gt;DATE(2020,10,31)),0)))))),0),"")</f>
        <v/>
      </c>
      <c r="Y439" s="50" t="str">
        <f>IFERROR(MAX(IF(OR(O439="",P439="",Q439="",R439="",S439="",T439="",U439=""),"",IF(AND(MONTH(E439)=11,MONTH(F439)=11),(NETWORKDAYS(E439,F439,Lister!$D$7:$D$13)-R439)*N439/NETWORKDAYS(Lister!$D$22,Lister!$E$22,Lister!$D$7:$D$13),IF(AND(MONTH(E439)=11,F439&gt;DATE(2020,11,30)),(NETWORKDAYS(E439,Lister!$E$22,Lister!$D$7:$D$13)-R439)*N439/NETWORKDAYS(Lister!$D$22,Lister!$E$22,Lister!$D$7:$D$13),IF(AND(E439&lt;DATE(2020,11,1),MONTH(F439)=11),(NETWORKDAYS(Lister!$D$22,F439,Lister!$D$7:$D$13)-R439)*N439/NETWORKDAYS(Lister!$D$22,Lister!$E$22,Lister!$D$7:$D$13),IF(AND(E439&lt;DATE(2020,11,1),F439&gt;DATE(2020,11,30)),(NETWORKDAYS(Lister!$D$22,Lister!$E$22,Lister!$D$7:$D$13)-R439)*N439/NETWORKDAYS(Lister!$D$22,Lister!$E$22,Lister!$D$7:$D$13),IF(OR(AND(E439&lt;DATE(2020,11,1),F439&lt;DATE(2020,11,1)),E439&gt;DATE(2020,11,30)),0)))))),0),"")</f>
        <v/>
      </c>
      <c r="Z439" s="50" t="str">
        <f>IFERROR(MAX(IF(OR(O439="",P439="",Q439="",R439="",S439="",T439="",U439=""),"",IF(AND(MONTH(E439)=12,MONTH(F439)=12),(NETWORKDAYS(E439,F439,Lister!$D$7:$D$13)-S439)*N439/NETWORKDAYS(Lister!$D$23,Lister!$E$23,Lister!$D$7:$D$13),IF(AND(MONTH(E439)=12,F439&gt;DATE(2020,12,31)),(NETWORKDAYS(E439,Lister!$E$23,Lister!$D$7:$D$13)-S439)*N439/NETWORKDAYS(Lister!$D$23,Lister!$E$23,Lister!$D$7:$D$13),IF(AND(E439&lt;DATE(2020,12,1),MONTH(F439)=12),(NETWORKDAYS(Lister!$D$23,F439,Lister!$D$7:$D$13)-S439)*N439/NETWORKDAYS(Lister!$D$23,Lister!$E$23,Lister!$D$7:$D$13),IF(AND(E439&lt;DATE(2020,12,1),F439&gt;DATE(2020,12,31)),(NETWORKDAYS(Lister!$D$23,Lister!$E$23,Lister!$D$7:$D$13)-S439)*N439/NETWORKDAYS(Lister!$D$23,Lister!$E$23,Lister!$D$7:$D$13),IF(OR(AND(E439&lt;DATE(2020,12,1),F439&lt;DATE(2020,12,1)),E439&gt;DATE(2020,12,31)),0)))))),0),"")</f>
        <v/>
      </c>
      <c r="AA439" s="50" t="str">
        <f>IFERROR(MAX(IF(OR(O439="",P439="",Q439="",R439="",S439="",T439="",U439=""),"",IF(AND(MONTH(E439)=1,MONTH(F439)=1),(NETWORKDAYS(E439,F439,Lister!$D$7:$D$13)-T439)*N439/NETWORKDAYS(Lister!$D$24,Lister!$E$24,Lister!$D$7:$D$13),IF(AND(MONTH(E439)=1,F439&gt;DATE(2021,1,31)),(NETWORKDAYS(E439,Lister!$E$24,Lister!$D$7:$D$13)-T439)*N439/NETWORKDAYS(Lister!$D$24,Lister!$E$24,Lister!$D$7:$D$13),IF(AND(E439&lt;DATE(2021,1,1),MONTH(F439)=1),(NETWORKDAYS(Lister!$D$24,F439,Lister!$D$7:$D$13)-T439)*N439/NETWORKDAYS(Lister!$D$24,Lister!$E$24,Lister!$D$7:$D$13),IF(AND(E439&lt;DATE(2021,1,1),F439&gt;DATE(2021,1,31)),(NETWORKDAYS(Lister!$D$24,Lister!$E$24,Lister!$D$7:$D$13)-T439)*N439/NETWORKDAYS(Lister!$D$24,Lister!$E$24,Lister!$D$7:$D$13),IF(OR(AND(E439&lt;DATE(2021,1,1),F439&lt;DATE(2021,1,1)),E439&gt;DATE(2021,1,31)),0)))))),0),"")</f>
        <v/>
      </c>
      <c r="AB439" s="50" t="str">
        <f>IFERROR(MAX(IF(OR(O439="",P439="",Q439="",R439="",S439="",T439="",U439=""),"",IF(AND(MONTH(E439)=2,MONTH(F439)=2),(NETWORKDAYS(E439,F439,Lister!$D$7:$D$13)-U439)*N439/NETWORKDAYS(Lister!$D$25,Lister!$E$25,Lister!$D$7:$D$13),IF(AND(E439&lt;DATE(2021,2,1),MONTH(F439)=2),(NETWORKDAYS(Lister!$D$25,F439,Lister!$D$7:$D$13)-U439)*N439/NETWORKDAYS(Lister!$D$25,Lister!$E$25,Lister!$D$7:$D$13),IF(AND(E439&lt;DATE(2021,2,1),F439&lt;DATE(2021,2,1)),0)))),0),"")</f>
        <v/>
      </c>
      <c r="AC439" s="52" t="str">
        <f t="shared" si="33"/>
        <v/>
      </c>
    </row>
    <row r="440" spans="1:29" x14ac:dyDescent="0.35">
      <c r="A440" s="11" t="str">
        <f t="shared" si="34"/>
        <v/>
      </c>
      <c r="B440" s="33"/>
      <c r="C440" s="17"/>
      <c r="D440" s="18"/>
      <c r="E440" s="12"/>
      <c r="F440" s="12"/>
      <c r="G440" s="42" t="str">
        <f>IF(OR(E440="",F440=""),"",NETWORKDAYS(E440,F440,Lister!$D$7:$D$13))</f>
        <v/>
      </c>
      <c r="H440" s="14"/>
      <c r="I440" s="25" t="str">
        <f t="shared" si="30"/>
        <v/>
      </c>
      <c r="J440" s="47"/>
      <c r="K440" s="48"/>
      <c r="L440" s="15"/>
      <c r="M440" s="51" t="str">
        <f t="shared" si="31"/>
        <v/>
      </c>
      <c r="N440" s="49" t="str">
        <f t="shared" si="32"/>
        <v/>
      </c>
      <c r="O440" s="15"/>
      <c r="P440" s="15"/>
      <c r="Q440" s="15"/>
      <c r="R440" s="15"/>
      <c r="S440" s="15"/>
      <c r="T440" s="15"/>
      <c r="U440" s="15"/>
      <c r="V440" s="50" t="str">
        <f>IFERROR(MAX(IF(OR(O440="",P440="",Q440="",R440="",S440="",T440="",U440=""),"",IF(AND(MONTH(E440)=8,MONTH(F440)=8),(NETWORKDAYS(E440,F440,Lister!$D$7:$D$13)-O440)*N440/NETWORKDAYS(Lister!$D$19,Lister!$E$19,Lister!$D$7:$D$13),IF(AND(MONTH(E440)=8,F440&gt;DATE(2020,8,31)),(NETWORKDAYS(E440,Lister!$E$19,Lister!$D$7:$D$13)-O440)*N440/NETWORKDAYS(Lister!$D$19,Lister!$E$19,Lister!$D$7:$D$13),IF(E440&gt;DATE(2020,8,31),0)))),0),"")</f>
        <v/>
      </c>
      <c r="W440" s="50" t="str">
        <f>IFERROR(MAX(IF(OR(O440="",P440="",Q440="",R440="",S440="",T440="",U440=""),"",IF(AND(MONTH(E440)=9,MONTH(F440)=9),(NETWORKDAYS(E440,F440,Lister!$D$7:$D$13)-P440)*N440/NETWORKDAYS(Lister!$D$20,Lister!$E$20,Lister!$D$7:$D$13),IF(AND(MONTH(E440)=9,F440&gt;DATE(2020,9,30)),(NETWORKDAYS(E440,Lister!$E$20,Lister!$D$7:$D$13)-P440)*N440/NETWORKDAYS(Lister!$D$20,Lister!$E$20,Lister!$D$7:$D$13),IF(AND(E440&lt;DATE(2020,9,1),MONTH(F440)=9),(NETWORKDAYS(Lister!$D$20,F440,Lister!$D$7:$D$13)-P440)*N440/NETWORKDAYS(Lister!$D$20,Lister!$E$20,Lister!$D$7:$D$13),IF(AND(E440&lt;DATE(2020,9,1),F440&gt;DATE(2020,9,30)),(NETWORKDAYS(Lister!$D$20,Lister!$E$20,Lister!$D$7:$D$13)-P440)*N440/NETWORKDAYS(Lister!$D$20,Lister!$E$20,Lister!$D$7:$D$13),IF(OR(AND(E440&lt;DATE(2020,9,1),F440&lt;DATE(2020,9,1)),E440&gt;DATE(2020,9,30)),0)))))),0),"")</f>
        <v/>
      </c>
      <c r="X440" s="50" t="str">
        <f>IFERROR(MAX(IF(OR(O440="",P440="",Q440="",R440="",S440="",T440="",U440=""),"",IF(AND(MONTH(E440)=10,MONTH(F440)=10),(NETWORKDAYS(E440,F440,Lister!$D$7:$D$13)-Q440)*N440/NETWORKDAYS(Lister!$D$21,Lister!$E$21,Lister!$D$7:$D$13),IF(AND(MONTH(E440)=10,F440&gt;DATE(2020,10,31)),(NETWORKDAYS(E440,Lister!$E$21,Lister!$D$7:$D$13)-Q440)*N440/NETWORKDAYS(Lister!$D$21,Lister!$E$21,Lister!$D$7:$D$13),IF(AND(E440&lt;DATE(2020,10,1),MONTH(F440)=10),(NETWORKDAYS(Lister!$D$21,F440,Lister!$D$7:$D$13)-Q440)*N440/NETWORKDAYS(Lister!$D$21,Lister!$E$21,Lister!$D$7:$D$13),IF(AND(E440&lt;DATE(2020,31,1),F440&gt;DATE(2020,10,31)),(NETWORKDAYS(Lister!$D$21,Lister!$E$21,Lister!$D$7:$D$13)-Q440)*N440/NETWORKDAYS(Lister!$D$21,Lister!$E$21,Lister!$D$7:$D$13),IF(OR(AND(E440&lt;DATE(2020,10,1),F440&lt;DATE(2020,10,1)),E440&gt;DATE(2020,10,31)),0)))))),0),"")</f>
        <v/>
      </c>
      <c r="Y440" s="50" t="str">
        <f>IFERROR(MAX(IF(OR(O440="",P440="",Q440="",R440="",S440="",T440="",U440=""),"",IF(AND(MONTH(E440)=11,MONTH(F440)=11),(NETWORKDAYS(E440,F440,Lister!$D$7:$D$13)-R440)*N440/NETWORKDAYS(Lister!$D$22,Lister!$E$22,Lister!$D$7:$D$13),IF(AND(MONTH(E440)=11,F440&gt;DATE(2020,11,30)),(NETWORKDAYS(E440,Lister!$E$22,Lister!$D$7:$D$13)-R440)*N440/NETWORKDAYS(Lister!$D$22,Lister!$E$22,Lister!$D$7:$D$13),IF(AND(E440&lt;DATE(2020,11,1),MONTH(F440)=11),(NETWORKDAYS(Lister!$D$22,F440,Lister!$D$7:$D$13)-R440)*N440/NETWORKDAYS(Lister!$D$22,Lister!$E$22,Lister!$D$7:$D$13),IF(AND(E440&lt;DATE(2020,11,1),F440&gt;DATE(2020,11,30)),(NETWORKDAYS(Lister!$D$22,Lister!$E$22,Lister!$D$7:$D$13)-R440)*N440/NETWORKDAYS(Lister!$D$22,Lister!$E$22,Lister!$D$7:$D$13),IF(OR(AND(E440&lt;DATE(2020,11,1),F440&lt;DATE(2020,11,1)),E440&gt;DATE(2020,11,30)),0)))))),0),"")</f>
        <v/>
      </c>
      <c r="Z440" s="50" t="str">
        <f>IFERROR(MAX(IF(OR(O440="",P440="",Q440="",R440="",S440="",T440="",U440=""),"",IF(AND(MONTH(E440)=12,MONTH(F440)=12),(NETWORKDAYS(E440,F440,Lister!$D$7:$D$13)-S440)*N440/NETWORKDAYS(Lister!$D$23,Lister!$E$23,Lister!$D$7:$D$13),IF(AND(MONTH(E440)=12,F440&gt;DATE(2020,12,31)),(NETWORKDAYS(E440,Lister!$E$23,Lister!$D$7:$D$13)-S440)*N440/NETWORKDAYS(Lister!$D$23,Lister!$E$23,Lister!$D$7:$D$13),IF(AND(E440&lt;DATE(2020,12,1),MONTH(F440)=12),(NETWORKDAYS(Lister!$D$23,F440,Lister!$D$7:$D$13)-S440)*N440/NETWORKDAYS(Lister!$D$23,Lister!$E$23,Lister!$D$7:$D$13),IF(AND(E440&lt;DATE(2020,12,1),F440&gt;DATE(2020,12,31)),(NETWORKDAYS(Lister!$D$23,Lister!$E$23,Lister!$D$7:$D$13)-S440)*N440/NETWORKDAYS(Lister!$D$23,Lister!$E$23,Lister!$D$7:$D$13),IF(OR(AND(E440&lt;DATE(2020,12,1),F440&lt;DATE(2020,12,1)),E440&gt;DATE(2020,12,31)),0)))))),0),"")</f>
        <v/>
      </c>
      <c r="AA440" s="50" t="str">
        <f>IFERROR(MAX(IF(OR(O440="",P440="",Q440="",R440="",S440="",T440="",U440=""),"",IF(AND(MONTH(E440)=1,MONTH(F440)=1),(NETWORKDAYS(E440,F440,Lister!$D$7:$D$13)-T440)*N440/NETWORKDAYS(Lister!$D$24,Lister!$E$24,Lister!$D$7:$D$13),IF(AND(MONTH(E440)=1,F440&gt;DATE(2021,1,31)),(NETWORKDAYS(E440,Lister!$E$24,Lister!$D$7:$D$13)-T440)*N440/NETWORKDAYS(Lister!$D$24,Lister!$E$24,Lister!$D$7:$D$13),IF(AND(E440&lt;DATE(2021,1,1),MONTH(F440)=1),(NETWORKDAYS(Lister!$D$24,F440,Lister!$D$7:$D$13)-T440)*N440/NETWORKDAYS(Lister!$D$24,Lister!$E$24,Lister!$D$7:$D$13),IF(AND(E440&lt;DATE(2021,1,1),F440&gt;DATE(2021,1,31)),(NETWORKDAYS(Lister!$D$24,Lister!$E$24,Lister!$D$7:$D$13)-T440)*N440/NETWORKDAYS(Lister!$D$24,Lister!$E$24,Lister!$D$7:$D$13),IF(OR(AND(E440&lt;DATE(2021,1,1),F440&lt;DATE(2021,1,1)),E440&gt;DATE(2021,1,31)),0)))))),0),"")</f>
        <v/>
      </c>
      <c r="AB440" s="50" t="str">
        <f>IFERROR(MAX(IF(OR(O440="",P440="",Q440="",R440="",S440="",T440="",U440=""),"",IF(AND(MONTH(E440)=2,MONTH(F440)=2),(NETWORKDAYS(E440,F440,Lister!$D$7:$D$13)-U440)*N440/NETWORKDAYS(Lister!$D$25,Lister!$E$25,Lister!$D$7:$D$13),IF(AND(E440&lt;DATE(2021,2,1),MONTH(F440)=2),(NETWORKDAYS(Lister!$D$25,F440,Lister!$D$7:$D$13)-U440)*N440/NETWORKDAYS(Lister!$D$25,Lister!$E$25,Lister!$D$7:$D$13),IF(AND(E440&lt;DATE(2021,2,1),F440&lt;DATE(2021,2,1)),0)))),0),"")</f>
        <v/>
      </c>
      <c r="AC440" s="52" t="str">
        <f t="shared" si="33"/>
        <v/>
      </c>
    </row>
    <row r="441" spans="1:29" x14ac:dyDescent="0.35">
      <c r="A441" s="11" t="str">
        <f t="shared" si="34"/>
        <v/>
      </c>
      <c r="B441" s="33"/>
      <c r="C441" s="17"/>
      <c r="D441" s="18"/>
      <c r="E441" s="12"/>
      <c r="F441" s="12"/>
      <c r="G441" s="42" t="str">
        <f>IF(OR(E441="",F441=""),"",NETWORKDAYS(E441,F441,Lister!$D$7:$D$13))</f>
        <v/>
      </c>
      <c r="H441" s="14"/>
      <c r="I441" s="25" t="str">
        <f t="shared" si="30"/>
        <v/>
      </c>
      <c r="J441" s="47"/>
      <c r="K441" s="48"/>
      <c r="L441" s="15"/>
      <c r="M441" s="51" t="str">
        <f t="shared" si="31"/>
        <v/>
      </c>
      <c r="N441" s="49" t="str">
        <f t="shared" si="32"/>
        <v/>
      </c>
      <c r="O441" s="15"/>
      <c r="P441" s="15"/>
      <c r="Q441" s="15"/>
      <c r="R441" s="15"/>
      <c r="S441" s="15"/>
      <c r="T441" s="15"/>
      <c r="U441" s="15"/>
      <c r="V441" s="50" t="str">
        <f>IFERROR(MAX(IF(OR(O441="",P441="",Q441="",R441="",S441="",T441="",U441=""),"",IF(AND(MONTH(E441)=8,MONTH(F441)=8),(NETWORKDAYS(E441,F441,Lister!$D$7:$D$13)-O441)*N441/NETWORKDAYS(Lister!$D$19,Lister!$E$19,Lister!$D$7:$D$13),IF(AND(MONTH(E441)=8,F441&gt;DATE(2020,8,31)),(NETWORKDAYS(E441,Lister!$E$19,Lister!$D$7:$D$13)-O441)*N441/NETWORKDAYS(Lister!$D$19,Lister!$E$19,Lister!$D$7:$D$13),IF(E441&gt;DATE(2020,8,31),0)))),0),"")</f>
        <v/>
      </c>
      <c r="W441" s="50" t="str">
        <f>IFERROR(MAX(IF(OR(O441="",P441="",Q441="",R441="",S441="",T441="",U441=""),"",IF(AND(MONTH(E441)=9,MONTH(F441)=9),(NETWORKDAYS(E441,F441,Lister!$D$7:$D$13)-P441)*N441/NETWORKDAYS(Lister!$D$20,Lister!$E$20,Lister!$D$7:$D$13),IF(AND(MONTH(E441)=9,F441&gt;DATE(2020,9,30)),(NETWORKDAYS(E441,Lister!$E$20,Lister!$D$7:$D$13)-P441)*N441/NETWORKDAYS(Lister!$D$20,Lister!$E$20,Lister!$D$7:$D$13),IF(AND(E441&lt;DATE(2020,9,1),MONTH(F441)=9),(NETWORKDAYS(Lister!$D$20,F441,Lister!$D$7:$D$13)-P441)*N441/NETWORKDAYS(Lister!$D$20,Lister!$E$20,Lister!$D$7:$D$13),IF(AND(E441&lt;DATE(2020,9,1),F441&gt;DATE(2020,9,30)),(NETWORKDAYS(Lister!$D$20,Lister!$E$20,Lister!$D$7:$D$13)-P441)*N441/NETWORKDAYS(Lister!$D$20,Lister!$E$20,Lister!$D$7:$D$13),IF(OR(AND(E441&lt;DATE(2020,9,1),F441&lt;DATE(2020,9,1)),E441&gt;DATE(2020,9,30)),0)))))),0),"")</f>
        <v/>
      </c>
      <c r="X441" s="50" t="str">
        <f>IFERROR(MAX(IF(OR(O441="",P441="",Q441="",R441="",S441="",T441="",U441=""),"",IF(AND(MONTH(E441)=10,MONTH(F441)=10),(NETWORKDAYS(E441,F441,Lister!$D$7:$D$13)-Q441)*N441/NETWORKDAYS(Lister!$D$21,Lister!$E$21,Lister!$D$7:$D$13),IF(AND(MONTH(E441)=10,F441&gt;DATE(2020,10,31)),(NETWORKDAYS(E441,Lister!$E$21,Lister!$D$7:$D$13)-Q441)*N441/NETWORKDAYS(Lister!$D$21,Lister!$E$21,Lister!$D$7:$D$13),IF(AND(E441&lt;DATE(2020,10,1),MONTH(F441)=10),(NETWORKDAYS(Lister!$D$21,F441,Lister!$D$7:$D$13)-Q441)*N441/NETWORKDAYS(Lister!$D$21,Lister!$E$21,Lister!$D$7:$D$13),IF(AND(E441&lt;DATE(2020,31,1),F441&gt;DATE(2020,10,31)),(NETWORKDAYS(Lister!$D$21,Lister!$E$21,Lister!$D$7:$D$13)-Q441)*N441/NETWORKDAYS(Lister!$D$21,Lister!$E$21,Lister!$D$7:$D$13),IF(OR(AND(E441&lt;DATE(2020,10,1),F441&lt;DATE(2020,10,1)),E441&gt;DATE(2020,10,31)),0)))))),0),"")</f>
        <v/>
      </c>
      <c r="Y441" s="50" t="str">
        <f>IFERROR(MAX(IF(OR(O441="",P441="",Q441="",R441="",S441="",T441="",U441=""),"",IF(AND(MONTH(E441)=11,MONTH(F441)=11),(NETWORKDAYS(E441,F441,Lister!$D$7:$D$13)-R441)*N441/NETWORKDAYS(Lister!$D$22,Lister!$E$22,Lister!$D$7:$D$13),IF(AND(MONTH(E441)=11,F441&gt;DATE(2020,11,30)),(NETWORKDAYS(E441,Lister!$E$22,Lister!$D$7:$D$13)-R441)*N441/NETWORKDAYS(Lister!$D$22,Lister!$E$22,Lister!$D$7:$D$13),IF(AND(E441&lt;DATE(2020,11,1),MONTH(F441)=11),(NETWORKDAYS(Lister!$D$22,F441,Lister!$D$7:$D$13)-R441)*N441/NETWORKDAYS(Lister!$D$22,Lister!$E$22,Lister!$D$7:$D$13),IF(AND(E441&lt;DATE(2020,11,1),F441&gt;DATE(2020,11,30)),(NETWORKDAYS(Lister!$D$22,Lister!$E$22,Lister!$D$7:$D$13)-R441)*N441/NETWORKDAYS(Lister!$D$22,Lister!$E$22,Lister!$D$7:$D$13),IF(OR(AND(E441&lt;DATE(2020,11,1),F441&lt;DATE(2020,11,1)),E441&gt;DATE(2020,11,30)),0)))))),0),"")</f>
        <v/>
      </c>
      <c r="Z441" s="50" t="str">
        <f>IFERROR(MAX(IF(OR(O441="",P441="",Q441="",R441="",S441="",T441="",U441=""),"",IF(AND(MONTH(E441)=12,MONTH(F441)=12),(NETWORKDAYS(E441,F441,Lister!$D$7:$D$13)-S441)*N441/NETWORKDAYS(Lister!$D$23,Lister!$E$23,Lister!$D$7:$D$13),IF(AND(MONTH(E441)=12,F441&gt;DATE(2020,12,31)),(NETWORKDAYS(E441,Lister!$E$23,Lister!$D$7:$D$13)-S441)*N441/NETWORKDAYS(Lister!$D$23,Lister!$E$23,Lister!$D$7:$D$13),IF(AND(E441&lt;DATE(2020,12,1),MONTH(F441)=12),(NETWORKDAYS(Lister!$D$23,F441,Lister!$D$7:$D$13)-S441)*N441/NETWORKDAYS(Lister!$D$23,Lister!$E$23,Lister!$D$7:$D$13),IF(AND(E441&lt;DATE(2020,12,1),F441&gt;DATE(2020,12,31)),(NETWORKDAYS(Lister!$D$23,Lister!$E$23,Lister!$D$7:$D$13)-S441)*N441/NETWORKDAYS(Lister!$D$23,Lister!$E$23,Lister!$D$7:$D$13),IF(OR(AND(E441&lt;DATE(2020,12,1),F441&lt;DATE(2020,12,1)),E441&gt;DATE(2020,12,31)),0)))))),0),"")</f>
        <v/>
      </c>
      <c r="AA441" s="50" t="str">
        <f>IFERROR(MAX(IF(OR(O441="",P441="",Q441="",R441="",S441="",T441="",U441=""),"",IF(AND(MONTH(E441)=1,MONTH(F441)=1),(NETWORKDAYS(E441,F441,Lister!$D$7:$D$13)-T441)*N441/NETWORKDAYS(Lister!$D$24,Lister!$E$24,Lister!$D$7:$D$13),IF(AND(MONTH(E441)=1,F441&gt;DATE(2021,1,31)),(NETWORKDAYS(E441,Lister!$E$24,Lister!$D$7:$D$13)-T441)*N441/NETWORKDAYS(Lister!$D$24,Lister!$E$24,Lister!$D$7:$D$13),IF(AND(E441&lt;DATE(2021,1,1),MONTH(F441)=1),(NETWORKDAYS(Lister!$D$24,F441,Lister!$D$7:$D$13)-T441)*N441/NETWORKDAYS(Lister!$D$24,Lister!$E$24,Lister!$D$7:$D$13),IF(AND(E441&lt;DATE(2021,1,1),F441&gt;DATE(2021,1,31)),(NETWORKDAYS(Lister!$D$24,Lister!$E$24,Lister!$D$7:$D$13)-T441)*N441/NETWORKDAYS(Lister!$D$24,Lister!$E$24,Lister!$D$7:$D$13),IF(OR(AND(E441&lt;DATE(2021,1,1),F441&lt;DATE(2021,1,1)),E441&gt;DATE(2021,1,31)),0)))))),0),"")</f>
        <v/>
      </c>
      <c r="AB441" s="50" t="str">
        <f>IFERROR(MAX(IF(OR(O441="",P441="",Q441="",R441="",S441="",T441="",U441=""),"",IF(AND(MONTH(E441)=2,MONTH(F441)=2),(NETWORKDAYS(E441,F441,Lister!$D$7:$D$13)-U441)*N441/NETWORKDAYS(Lister!$D$25,Lister!$E$25,Lister!$D$7:$D$13),IF(AND(E441&lt;DATE(2021,2,1),MONTH(F441)=2),(NETWORKDAYS(Lister!$D$25,F441,Lister!$D$7:$D$13)-U441)*N441/NETWORKDAYS(Lister!$D$25,Lister!$E$25,Lister!$D$7:$D$13),IF(AND(E441&lt;DATE(2021,2,1),F441&lt;DATE(2021,2,1)),0)))),0),"")</f>
        <v/>
      </c>
      <c r="AC441" s="52" t="str">
        <f t="shared" si="33"/>
        <v/>
      </c>
    </row>
    <row r="442" spans="1:29" x14ac:dyDescent="0.35">
      <c r="A442" s="11" t="str">
        <f t="shared" si="34"/>
        <v/>
      </c>
      <c r="B442" s="33"/>
      <c r="C442" s="17"/>
      <c r="D442" s="18"/>
      <c r="E442" s="12"/>
      <c r="F442" s="12"/>
      <c r="G442" s="42" t="str">
        <f>IF(OR(E442="",F442=""),"",NETWORKDAYS(E442,F442,Lister!$D$7:$D$13))</f>
        <v/>
      </c>
      <c r="H442" s="14"/>
      <c r="I442" s="25" t="str">
        <f t="shared" si="30"/>
        <v/>
      </c>
      <c r="J442" s="47"/>
      <c r="K442" s="48"/>
      <c r="L442" s="15"/>
      <c r="M442" s="51" t="str">
        <f t="shared" si="31"/>
        <v/>
      </c>
      <c r="N442" s="49" t="str">
        <f t="shared" si="32"/>
        <v/>
      </c>
      <c r="O442" s="15"/>
      <c r="P442" s="15"/>
      <c r="Q442" s="15"/>
      <c r="R442" s="15"/>
      <c r="S442" s="15"/>
      <c r="T442" s="15"/>
      <c r="U442" s="15"/>
      <c r="V442" s="50" t="str">
        <f>IFERROR(MAX(IF(OR(O442="",P442="",Q442="",R442="",S442="",T442="",U442=""),"",IF(AND(MONTH(E442)=8,MONTH(F442)=8),(NETWORKDAYS(E442,F442,Lister!$D$7:$D$13)-O442)*N442/NETWORKDAYS(Lister!$D$19,Lister!$E$19,Lister!$D$7:$D$13),IF(AND(MONTH(E442)=8,F442&gt;DATE(2020,8,31)),(NETWORKDAYS(E442,Lister!$E$19,Lister!$D$7:$D$13)-O442)*N442/NETWORKDAYS(Lister!$D$19,Lister!$E$19,Lister!$D$7:$D$13),IF(E442&gt;DATE(2020,8,31),0)))),0),"")</f>
        <v/>
      </c>
      <c r="W442" s="50" t="str">
        <f>IFERROR(MAX(IF(OR(O442="",P442="",Q442="",R442="",S442="",T442="",U442=""),"",IF(AND(MONTH(E442)=9,MONTH(F442)=9),(NETWORKDAYS(E442,F442,Lister!$D$7:$D$13)-P442)*N442/NETWORKDAYS(Lister!$D$20,Lister!$E$20,Lister!$D$7:$D$13),IF(AND(MONTH(E442)=9,F442&gt;DATE(2020,9,30)),(NETWORKDAYS(E442,Lister!$E$20,Lister!$D$7:$D$13)-P442)*N442/NETWORKDAYS(Lister!$D$20,Lister!$E$20,Lister!$D$7:$D$13),IF(AND(E442&lt;DATE(2020,9,1),MONTH(F442)=9),(NETWORKDAYS(Lister!$D$20,F442,Lister!$D$7:$D$13)-P442)*N442/NETWORKDAYS(Lister!$D$20,Lister!$E$20,Lister!$D$7:$D$13),IF(AND(E442&lt;DATE(2020,9,1),F442&gt;DATE(2020,9,30)),(NETWORKDAYS(Lister!$D$20,Lister!$E$20,Lister!$D$7:$D$13)-P442)*N442/NETWORKDAYS(Lister!$D$20,Lister!$E$20,Lister!$D$7:$D$13),IF(OR(AND(E442&lt;DATE(2020,9,1),F442&lt;DATE(2020,9,1)),E442&gt;DATE(2020,9,30)),0)))))),0),"")</f>
        <v/>
      </c>
      <c r="X442" s="50" t="str">
        <f>IFERROR(MAX(IF(OR(O442="",P442="",Q442="",R442="",S442="",T442="",U442=""),"",IF(AND(MONTH(E442)=10,MONTH(F442)=10),(NETWORKDAYS(E442,F442,Lister!$D$7:$D$13)-Q442)*N442/NETWORKDAYS(Lister!$D$21,Lister!$E$21,Lister!$D$7:$D$13),IF(AND(MONTH(E442)=10,F442&gt;DATE(2020,10,31)),(NETWORKDAYS(E442,Lister!$E$21,Lister!$D$7:$D$13)-Q442)*N442/NETWORKDAYS(Lister!$D$21,Lister!$E$21,Lister!$D$7:$D$13),IF(AND(E442&lt;DATE(2020,10,1),MONTH(F442)=10),(NETWORKDAYS(Lister!$D$21,F442,Lister!$D$7:$D$13)-Q442)*N442/NETWORKDAYS(Lister!$D$21,Lister!$E$21,Lister!$D$7:$D$13),IF(AND(E442&lt;DATE(2020,31,1),F442&gt;DATE(2020,10,31)),(NETWORKDAYS(Lister!$D$21,Lister!$E$21,Lister!$D$7:$D$13)-Q442)*N442/NETWORKDAYS(Lister!$D$21,Lister!$E$21,Lister!$D$7:$D$13),IF(OR(AND(E442&lt;DATE(2020,10,1),F442&lt;DATE(2020,10,1)),E442&gt;DATE(2020,10,31)),0)))))),0),"")</f>
        <v/>
      </c>
      <c r="Y442" s="50" t="str">
        <f>IFERROR(MAX(IF(OR(O442="",P442="",Q442="",R442="",S442="",T442="",U442=""),"",IF(AND(MONTH(E442)=11,MONTH(F442)=11),(NETWORKDAYS(E442,F442,Lister!$D$7:$D$13)-R442)*N442/NETWORKDAYS(Lister!$D$22,Lister!$E$22,Lister!$D$7:$D$13),IF(AND(MONTH(E442)=11,F442&gt;DATE(2020,11,30)),(NETWORKDAYS(E442,Lister!$E$22,Lister!$D$7:$D$13)-R442)*N442/NETWORKDAYS(Lister!$D$22,Lister!$E$22,Lister!$D$7:$D$13),IF(AND(E442&lt;DATE(2020,11,1),MONTH(F442)=11),(NETWORKDAYS(Lister!$D$22,F442,Lister!$D$7:$D$13)-R442)*N442/NETWORKDAYS(Lister!$D$22,Lister!$E$22,Lister!$D$7:$D$13),IF(AND(E442&lt;DATE(2020,11,1),F442&gt;DATE(2020,11,30)),(NETWORKDAYS(Lister!$D$22,Lister!$E$22,Lister!$D$7:$D$13)-R442)*N442/NETWORKDAYS(Lister!$D$22,Lister!$E$22,Lister!$D$7:$D$13),IF(OR(AND(E442&lt;DATE(2020,11,1),F442&lt;DATE(2020,11,1)),E442&gt;DATE(2020,11,30)),0)))))),0),"")</f>
        <v/>
      </c>
      <c r="Z442" s="50" t="str">
        <f>IFERROR(MAX(IF(OR(O442="",P442="",Q442="",R442="",S442="",T442="",U442=""),"",IF(AND(MONTH(E442)=12,MONTH(F442)=12),(NETWORKDAYS(E442,F442,Lister!$D$7:$D$13)-S442)*N442/NETWORKDAYS(Lister!$D$23,Lister!$E$23,Lister!$D$7:$D$13),IF(AND(MONTH(E442)=12,F442&gt;DATE(2020,12,31)),(NETWORKDAYS(E442,Lister!$E$23,Lister!$D$7:$D$13)-S442)*N442/NETWORKDAYS(Lister!$D$23,Lister!$E$23,Lister!$D$7:$D$13),IF(AND(E442&lt;DATE(2020,12,1),MONTH(F442)=12),(NETWORKDAYS(Lister!$D$23,F442,Lister!$D$7:$D$13)-S442)*N442/NETWORKDAYS(Lister!$D$23,Lister!$E$23,Lister!$D$7:$D$13),IF(AND(E442&lt;DATE(2020,12,1),F442&gt;DATE(2020,12,31)),(NETWORKDAYS(Lister!$D$23,Lister!$E$23,Lister!$D$7:$D$13)-S442)*N442/NETWORKDAYS(Lister!$D$23,Lister!$E$23,Lister!$D$7:$D$13),IF(OR(AND(E442&lt;DATE(2020,12,1),F442&lt;DATE(2020,12,1)),E442&gt;DATE(2020,12,31)),0)))))),0),"")</f>
        <v/>
      </c>
      <c r="AA442" s="50" t="str">
        <f>IFERROR(MAX(IF(OR(O442="",P442="",Q442="",R442="",S442="",T442="",U442=""),"",IF(AND(MONTH(E442)=1,MONTH(F442)=1),(NETWORKDAYS(E442,F442,Lister!$D$7:$D$13)-T442)*N442/NETWORKDAYS(Lister!$D$24,Lister!$E$24,Lister!$D$7:$D$13),IF(AND(MONTH(E442)=1,F442&gt;DATE(2021,1,31)),(NETWORKDAYS(E442,Lister!$E$24,Lister!$D$7:$D$13)-T442)*N442/NETWORKDAYS(Lister!$D$24,Lister!$E$24,Lister!$D$7:$D$13),IF(AND(E442&lt;DATE(2021,1,1),MONTH(F442)=1),(NETWORKDAYS(Lister!$D$24,F442,Lister!$D$7:$D$13)-T442)*N442/NETWORKDAYS(Lister!$D$24,Lister!$E$24,Lister!$D$7:$D$13),IF(AND(E442&lt;DATE(2021,1,1),F442&gt;DATE(2021,1,31)),(NETWORKDAYS(Lister!$D$24,Lister!$E$24,Lister!$D$7:$D$13)-T442)*N442/NETWORKDAYS(Lister!$D$24,Lister!$E$24,Lister!$D$7:$D$13),IF(OR(AND(E442&lt;DATE(2021,1,1),F442&lt;DATE(2021,1,1)),E442&gt;DATE(2021,1,31)),0)))))),0),"")</f>
        <v/>
      </c>
      <c r="AB442" s="50" t="str">
        <f>IFERROR(MAX(IF(OR(O442="",P442="",Q442="",R442="",S442="",T442="",U442=""),"",IF(AND(MONTH(E442)=2,MONTH(F442)=2),(NETWORKDAYS(E442,F442,Lister!$D$7:$D$13)-U442)*N442/NETWORKDAYS(Lister!$D$25,Lister!$E$25,Lister!$D$7:$D$13),IF(AND(E442&lt;DATE(2021,2,1),MONTH(F442)=2),(NETWORKDAYS(Lister!$D$25,F442,Lister!$D$7:$D$13)-U442)*N442/NETWORKDAYS(Lister!$D$25,Lister!$E$25,Lister!$D$7:$D$13),IF(AND(E442&lt;DATE(2021,2,1),F442&lt;DATE(2021,2,1)),0)))),0),"")</f>
        <v/>
      </c>
      <c r="AC442" s="52" t="str">
        <f t="shared" si="33"/>
        <v/>
      </c>
    </row>
    <row r="443" spans="1:29" x14ac:dyDescent="0.35">
      <c r="A443" s="11" t="str">
        <f t="shared" si="34"/>
        <v/>
      </c>
      <c r="B443" s="33"/>
      <c r="C443" s="17"/>
      <c r="D443" s="18"/>
      <c r="E443" s="12"/>
      <c r="F443" s="12"/>
      <c r="G443" s="42" t="str">
        <f>IF(OR(E443="",F443=""),"",NETWORKDAYS(E443,F443,Lister!$D$7:$D$13))</f>
        <v/>
      </c>
      <c r="H443" s="14"/>
      <c r="I443" s="25" t="str">
        <f t="shared" si="30"/>
        <v/>
      </c>
      <c r="J443" s="47"/>
      <c r="K443" s="48"/>
      <c r="L443" s="15"/>
      <c r="M443" s="51" t="str">
        <f t="shared" si="31"/>
        <v/>
      </c>
      <c r="N443" s="49" t="str">
        <f t="shared" si="32"/>
        <v/>
      </c>
      <c r="O443" s="15"/>
      <c r="P443" s="15"/>
      <c r="Q443" s="15"/>
      <c r="R443" s="15"/>
      <c r="S443" s="15"/>
      <c r="T443" s="15"/>
      <c r="U443" s="15"/>
      <c r="V443" s="50" t="str">
        <f>IFERROR(MAX(IF(OR(O443="",P443="",Q443="",R443="",S443="",T443="",U443=""),"",IF(AND(MONTH(E443)=8,MONTH(F443)=8),(NETWORKDAYS(E443,F443,Lister!$D$7:$D$13)-O443)*N443/NETWORKDAYS(Lister!$D$19,Lister!$E$19,Lister!$D$7:$D$13),IF(AND(MONTH(E443)=8,F443&gt;DATE(2020,8,31)),(NETWORKDAYS(E443,Lister!$E$19,Lister!$D$7:$D$13)-O443)*N443/NETWORKDAYS(Lister!$D$19,Lister!$E$19,Lister!$D$7:$D$13),IF(E443&gt;DATE(2020,8,31),0)))),0),"")</f>
        <v/>
      </c>
      <c r="W443" s="50" t="str">
        <f>IFERROR(MAX(IF(OR(O443="",P443="",Q443="",R443="",S443="",T443="",U443=""),"",IF(AND(MONTH(E443)=9,MONTH(F443)=9),(NETWORKDAYS(E443,F443,Lister!$D$7:$D$13)-P443)*N443/NETWORKDAYS(Lister!$D$20,Lister!$E$20,Lister!$D$7:$D$13),IF(AND(MONTH(E443)=9,F443&gt;DATE(2020,9,30)),(NETWORKDAYS(E443,Lister!$E$20,Lister!$D$7:$D$13)-P443)*N443/NETWORKDAYS(Lister!$D$20,Lister!$E$20,Lister!$D$7:$D$13),IF(AND(E443&lt;DATE(2020,9,1),MONTH(F443)=9),(NETWORKDAYS(Lister!$D$20,F443,Lister!$D$7:$D$13)-P443)*N443/NETWORKDAYS(Lister!$D$20,Lister!$E$20,Lister!$D$7:$D$13),IF(AND(E443&lt;DATE(2020,9,1),F443&gt;DATE(2020,9,30)),(NETWORKDAYS(Lister!$D$20,Lister!$E$20,Lister!$D$7:$D$13)-P443)*N443/NETWORKDAYS(Lister!$D$20,Lister!$E$20,Lister!$D$7:$D$13),IF(OR(AND(E443&lt;DATE(2020,9,1),F443&lt;DATE(2020,9,1)),E443&gt;DATE(2020,9,30)),0)))))),0),"")</f>
        <v/>
      </c>
      <c r="X443" s="50" t="str">
        <f>IFERROR(MAX(IF(OR(O443="",P443="",Q443="",R443="",S443="",T443="",U443=""),"",IF(AND(MONTH(E443)=10,MONTH(F443)=10),(NETWORKDAYS(E443,F443,Lister!$D$7:$D$13)-Q443)*N443/NETWORKDAYS(Lister!$D$21,Lister!$E$21,Lister!$D$7:$D$13),IF(AND(MONTH(E443)=10,F443&gt;DATE(2020,10,31)),(NETWORKDAYS(E443,Lister!$E$21,Lister!$D$7:$D$13)-Q443)*N443/NETWORKDAYS(Lister!$D$21,Lister!$E$21,Lister!$D$7:$D$13),IF(AND(E443&lt;DATE(2020,10,1),MONTH(F443)=10),(NETWORKDAYS(Lister!$D$21,F443,Lister!$D$7:$D$13)-Q443)*N443/NETWORKDAYS(Lister!$D$21,Lister!$E$21,Lister!$D$7:$D$13),IF(AND(E443&lt;DATE(2020,31,1),F443&gt;DATE(2020,10,31)),(NETWORKDAYS(Lister!$D$21,Lister!$E$21,Lister!$D$7:$D$13)-Q443)*N443/NETWORKDAYS(Lister!$D$21,Lister!$E$21,Lister!$D$7:$D$13),IF(OR(AND(E443&lt;DATE(2020,10,1),F443&lt;DATE(2020,10,1)),E443&gt;DATE(2020,10,31)),0)))))),0),"")</f>
        <v/>
      </c>
      <c r="Y443" s="50" t="str">
        <f>IFERROR(MAX(IF(OR(O443="",P443="",Q443="",R443="",S443="",T443="",U443=""),"",IF(AND(MONTH(E443)=11,MONTH(F443)=11),(NETWORKDAYS(E443,F443,Lister!$D$7:$D$13)-R443)*N443/NETWORKDAYS(Lister!$D$22,Lister!$E$22,Lister!$D$7:$D$13),IF(AND(MONTH(E443)=11,F443&gt;DATE(2020,11,30)),(NETWORKDAYS(E443,Lister!$E$22,Lister!$D$7:$D$13)-R443)*N443/NETWORKDAYS(Lister!$D$22,Lister!$E$22,Lister!$D$7:$D$13),IF(AND(E443&lt;DATE(2020,11,1),MONTH(F443)=11),(NETWORKDAYS(Lister!$D$22,F443,Lister!$D$7:$D$13)-R443)*N443/NETWORKDAYS(Lister!$D$22,Lister!$E$22,Lister!$D$7:$D$13),IF(AND(E443&lt;DATE(2020,11,1),F443&gt;DATE(2020,11,30)),(NETWORKDAYS(Lister!$D$22,Lister!$E$22,Lister!$D$7:$D$13)-R443)*N443/NETWORKDAYS(Lister!$D$22,Lister!$E$22,Lister!$D$7:$D$13),IF(OR(AND(E443&lt;DATE(2020,11,1),F443&lt;DATE(2020,11,1)),E443&gt;DATE(2020,11,30)),0)))))),0),"")</f>
        <v/>
      </c>
      <c r="Z443" s="50" t="str">
        <f>IFERROR(MAX(IF(OR(O443="",P443="",Q443="",R443="",S443="",T443="",U443=""),"",IF(AND(MONTH(E443)=12,MONTH(F443)=12),(NETWORKDAYS(E443,F443,Lister!$D$7:$D$13)-S443)*N443/NETWORKDAYS(Lister!$D$23,Lister!$E$23,Lister!$D$7:$D$13),IF(AND(MONTH(E443)=12,F443&gt;DATE(2020,12,31)),(NETWORKDAYS(E443,Lister!$E$23,Lister!$D$7:$D$13)-S443)*N443/NETWORKDAYS(Lister!$D$23,Lister!$E$23,Lister!$D$7:$D$13),IF(AND(E443&lt;DATE(2020,12,1),MONTH(F443)=12),(NETWORKDAYS(Lister!$D$23,F443,Lister!$D$7:$D$13)-S443)*N443/NETWORKDAYS(Lister!$D$23,Lister!$E$23,Lister!$D$7:$D$13),IF(AND(E443&lt;DATE(2020,12,1),F443&gt;DATE(2020,12,31)),(NETWORKDAYS(Lister!$D$23,Lister!$E$23,Lister!$D$7:$D$13)-S443)*N443/NETWORKDAYS(Lister!$D$23,Lister!$E$23,Lister!$D$7:$D$13),IF(OR(AND(E443&lt;DATE(2020,12,1),F443&lt;DATE(2020,12,1)),E443&gt;DATE(2020,12,31)),0)))))),0),"")</f>
        <v/>
      </c>
      <c r="AA443" s="50" t="str">
        <f>IFERROR(MAX(IF(OR(O443="",P443="",Q443="",R443="",S443="",T443="",U443=""),"",IF(AND(MONTH(E443)=1,MONTH(F443)=1),(NETWORKDAYS(E443,F443,Lister!$D$7:$D$13)-T443)*N443/NETWORKDAYS(Lister!$D$24,Lister!$E$24,Lister!$D$7:$D$13),IF(AND(MONTH(E443)=1,F443&gt;DATE(2021,1,31)),(NETWORKDAYS(E443,Lister!$E$24,Lister!$D$7:$D$13)-T443)*N443/NETWORKDAYS(Lister!$D$24,Lister!$E$24,Lister!$D$7:$D$13),IF(AND(E443&lt;DATE(2021,1,1),MONTH(F443)=1),(NETWORKDAYS(Lister!$D$24,F443,Lister!$D$7:$D$13)-T443)*N443/NETWORKDAYS(Lister!$D$24,Lister!$E$24,Lister!$D$7:$D$13),IF(AND(E443&lt;DATE(2021,1,1),F443&gt;DATE(2021,1,31)),(NETWORKDAYS(Lister!$D$24,Lister!$E$24,Lister!$D$7:$D$13)-T443)*N443/NETWORKDAYS(Lister!$D$24,Lister!$E$24,Lister!$D$7:$D$13),IF(OR(AND(E443&lt;DATE(2021,1,1),F443&lt;DATE(2021,1,1)),E443&gt;DATE(2021,1,31)),0)))))),0),"")</f>
        <v/>
      </c>
      <c r="AB443" s="50" t="str">
        <f>IFERROR(MAX(IF(OR(O443="",P443="",Q443="",R443="",S443="",T443="",U443=""),"",IF(AND(MONTH(E443)=2,MONTH(F443)=2),(NETWORKDAYS(E443,F443,Lister!$D$7:$D$13)-U443)*N443/NETWORKDAYS(Lister!$D$25,Lister!$E$25,Lister!$D$7:$D$13),IF(AND(E443&lt;DATE(2021,2,1),MONTH(F443)=2),(NETWORKDAYS(Lister!$D$25,F443,Lister!$D$7:$D$13)-U443)*N443/NETWORKDAYS(Lister!$D$25,Lister!$E$25,Lister!$D$7:$D$13),IF(AND(E443&lt;DATE(2021,2,1),F443&lt;DATE(2021,2,1)),0)))),0),"")</f>
        <v/>
      </c>
      <c r="AC443" s="52" t="str">
        <f t="shared" si="33"/>
        <v/>
      </c>
    </row>
    <row r="444" spans="1:29" x14ac:dyDescent="0.35">
      <c r="A444" s="11" t="str">
        <f t="shared" si="34"/>
        <v/>
      </c>
      <c r="B444" s="33"/>
      <c r="C444" s="17"/>
      <c r="D444" s="18"/>
      <c r="E444" s="12"/>
      <c r="F444" s="12"/>
      <c r="G444" s="42" t="str">
        <f>IF(OR(E444="",F444=""),"",NETWORKDAYS(E444,F444,Lister!$D$7:$D$13))</f>
        <v/>
      </c>
      <c r="H444" s="14"/>
      <c r="I444" s="25" t="str">
        <f t="shared" si="30"/>
        <v/>
      </c>
      <c r="J444" s="47"/>
      <c r="K444" s="48"/>
      <c r="L444" s="15"/>
      <c r="M444" s="51" t="str">
        <f t="shared" si="31"/>
        <v/>
      </c>
      <c r="N444" s="49" t="str">
        <f t="shared" si="32"/>
        <v/>
      </c>
      <c r="O444" s="15"/>
      <c r="P444" s="15"/>
      <c r="Q444" s="15"/>
      <c r="R444" s="15"/>
      <c r="S444" s="15"/>
      <c r="T444" s="15"/>
      <c r="U444" s="15"/>
      <c r="V444" s="50" t="str">
        <f>IFERROR(MAX(IF(OR(O444="",P444="",Q444="",R444="",S444="",T444="",U444=""),"",IF(AND(MONTH(E444)=8,MONTH(F444)=8),(NETWORKDAYS(E444,F444,Lister!$D$7:$D$13)-O444)*N444/NETWORKDAYS(Lister!$D$19,Lister!$E$19,Lister!$D$7:$D$13),IF(AND(MONTH(E444)=8,F444&gt;DATE(2020,8,31)),(NETWORKDAYS(E444,Lister!$E$19,Lister!$D$7:$D$13)-O444)*N444/NETWORKDAYS(Lister!$D$19,Lister!$E$19,Lister!$D$7:$D$13),IF(E444&gt;DATE(2020,8,31),0)))),0),"")</f>
        <v/>
      </c>
      <c r="W444" s="50" t="str">
        <f>IFERROR(MAX(IF(OR(O444="",P444="",Q444="",R444="",S444="",T444="",U444=""),"",IF(AND(MONTH(E444)=9,MONTH(F444)=9),(NETWORKDAYS(E444,F444,Lister!$D$7:$D$13)-P444)*N444/NETWORKDAYS(Lister!$D$20,Lister!$E$20,Lister!$D$7:$D$13),IF(AND(MONTH(E444)=9,F444&gt;DATE(2020,9,30)),(NETWORKDAYS(E444,Lister!$E$20,Lister!$D$7:$D$13)-P444)*N444/NETWORKDAYS(Lister!$D$20,Lister!$E$20,Lister!$D$7:$D$13),IF(AND(E444&lt;DATE(2020,9,1),MONTH(F444)=9),(NETWORKDAYS(Lister!$D$20,F444,Lister!$D$7:$D$13)-P444)*N444/NETWORKDAYS(Lister!$D$20,Lister!$E$20,Lister!$D$7:$D$13),IF(AND(E444&lt;DATE(2020,9,1),F444&gt;DATE(2020,9,30)),(NETWORKDAYS(Lister!$D$20,Lister!$E$20,Lister!$D$7:$D$13)-P444)*N444/NETWORKDAYS(Lister!$D$20,Lister!$E$20,Lister!$D$7:$D$13),IF(OR(AND(E444&lt;DATE(2020,9,1),F444&lt;DATE(2020,9,1)),E444&gt;DATE(2020,9,30)),0)))))),0),"")</f>
        <v/>
      </c>
      <c r="X444" s="50" t="str">
        <f>IFERROR(MAX(IF(OR(O444="",P444="",Q444="",R444="",S444="",T444="",U444=""),"",IF(AND(MONTH(E444)=10,MONTH(F444)=10),(NETWORKDAYS(E444,F444,Lister!$D$7:$D$13)-Q444)*N444/NETWORKDAYS(Lister!$D$21,Lister!$E$21,Lister!$D$7:$D$13),IF(AND(MONTH(E444)=10,F444&gt;DATE(2020,10,31)),(NETWORKDAYS(E444,Lister!$E$21,Lister!$D$7:$D$13)-Q444)*N444/NETWORKDAYS(Lister!$D$21,Lister!$E$21,Lister!$D$7:$D$13),IF(AND(E444&lt;DATE(2020,10,1),MONTH(F444)=10),(NETWORKDAYS(Lister!$D$21,F444,Lister!$D$7:$D$13)-Q444)*N444/NETWORKDAYS(Lister!$D$21,Lister!$E$21,Lister!$D$7:$D$13),IF(AND(E444&lt;DATE(2020,31,1),F444&gt;DATE(2020,10,31)),(NETWORKDAYS(Lister!$D$21,Lister!$E$21,Lister!$D$7:$D$13)-Q444)*N444/NETWORKDAYS(Lister!$D$21,Lister!$E$21,Lister!$D$7:$D$13),IF(OR(AND(E444&lt;DATE(2020,10,1),F444&lt;DATE(2020,10,1)),E444&gt;DATE(2020,10,31)),0)))))),0),"")</f>
        <v/>
      </c>
      <c r="Y444" s="50" t="str">
        <f>IFERROR(MAX(IF(OR(O444="",P444="",Q444="",R444="",S444="",T444="",U444=""),"",IF(AND(MONTH(E444)=11,MONTH(F444)=11),(NETWORKDAYS(E444,F444,Lister!$D$7:$D$13)-R444)*N444/NETWORKDAYS(Lister!$D$22,Lister!$E$22,Lister!$D$7:$D$13),IF(AND(MONTH(E444)=11,F444&gt;DATE(2020,11,30)),(NETWORKDAYS(E444,Lister!$E$22,Lister!$D$7:$D$13)-R444)*N444/NETWORKDAYS(Lister!$D$22,Lister!$E$22,Lister!$D$7:$D$13),IF(AND(E444&lt;DATE(2020,11,1),MONTH(F444)=11),(NETWORKDAYS(Lister!$D$22,F444,Lister!$D$7:$D$13)-R444)*N444/NETWORKDAYS(Lister!$D$22,Lister!$E$22,Lister!$D$7:$D$13),IF(AND(E444&lt;DATE(2020,11,1),F444&gt;DATE(2020,11,30)),(NETWORKDAYS(Lister!$D$22,Lister!$E$22,Lister!$D$7:$D$13)-R444)*N444/NETWORKDAYS(Lister!$D$22,Lister!$E$22,Lister!$D$7:$D$13),IF(OR(AND(E444&lt;DATE(2020,11,1),F444&lt;DATE(2020,11,1)),E444&gt;DATE(2020,11,30)),0)))))),0),"")</f>
        <v/>
      </c>
      <c r="Z444" s="50" t="str">
        <f>IFERROR(MAX(IF(OR(O444="",P444="",Q444="",R444="",S444="",T444="",U444=""),"",IF(AND(MONTH(E444)=12,MONTH(F444)=12),(NETWORKDAYS(E444,F444,Lister!$D$7:$D$13)-S444)*N444/NETWORKDAYS(Lister!$D$23,Lister!$E$23,Lister!$D$7:$D$13),IF(AND(MONTH(E444)=12,F444&gt;DATE(2020,12,31)),(NETWORKDAYS(E444,Lister!$E$23,Lister!$D$7:$D$13)-S444)*N444/NETWORKDAYS(Lister!$D$23,Lister!$E$23,Lister!$D$7:$D$13),IF(AND(E444&lt;DATE(2020,12,1),MONTH(F444)=12),(NETWORKDAYS(Lister!$D$23,F444,Lister!$D$7:$D$13)-S444)*N444/NETWORKDAYS(Lister!$D$23,Lister!$E$23,Lister!$D$7:$D$13),IF(AND(E444&lt;DATE(2020,12,1),F444&gt;DATE(2020,12,31)),(NETWORKDAYS(Lister!$D$23,Lister!$E$23,Lister!$D$7:$D$13)-S444)*N444/NETWORKDAYS(Lister!$D$23,Lister!$E$23,Lister!$D$7:$D$13),IF(OR(AND(E444&lt;DATE(2020,12,1),F444&lt;DATE(2020,12,1)),E444&gt;DATE(2020,12,31)),0)))))),0),"")</f>
        <v/>
      </c>
      <c r="AA444" s="50" t="str">
        <f>IFERROR(MAX(IF(OR(O444="",P444="",Q444="",R444="",S444="",T444="",U444=""),"",IF(AND(MONTH(E444)=1,MONTH(F444)=1),(NETWORKDAYS(E444,F444,Lister!$D$7:$D$13)-T444)*N444/NETWORKDAYS(Lister!$D$24,Lister!$E$24,Lister!$D$7:$D$13),IF(AND(MONTH(E444)=1,F444&gt;DATE(2021,1,31)),(NETWORKDAYS(E444,Lister!$E$24,Lister!$D$7:$D$13)-T444)*N444/NETWORKDAYS(Lister!$D$24,Lister!$E$24,Lister!$D$7:$D$13),IF(AND(E444&lt;DATE(2021,1,1),MONTH(F444)=1),(NETWORKDAYS(Lister!$D$24,F444,Lister!$D$7:$D$13)-T444)*N444/NETWORKDAYS(Lister!$D$24,Lister!$E$24,Lister!$D$7:$D$13),IF(AND(E444&lt;DATE(2021,1,1),F444&gt;DATE(2021,1,31)),(NETWORKDAYS(Lister!$D$24,Lister!$E$24,Lister!$D$7:$D$13)-T444)*N444/NETWORKDAYS(Lister!$D$24,Lister!$E$24,Lister!$D$7:$D$13),IF(OR(AND(E444&lt;DATE(2021,1,1),F444&lt;DATE(2021,1,1)),E444&gt;DATE(2021,1,31)),0)))))),0),"")</f>
        <v/>
      </c>
      <c r="AB444" s="50" t="str">
        <f>IFERROR(MAX(IF(OR(O444="",P444="",Q444="",R444="",S444="",T444="",U444=""),"",IF(AND(MONTH(E444)=2,MONTH(F444)=2),(NETWORKDAYS(E444,F444,Lister!$D$7:$D$13)-U444)*N444/NETWORKDAYS(Lister!$D$25,Lister!$E$25,Lister!$D$7:$D$13),IF(AND(E444&lt;DATE(2021,2,1),MONTH(F444)=2),(NETWORKDAYS(Lister!$D$25,F444,Lister!$D$7:$D$13)-U444)*N444/NETWORKDAYS(Lister!$D$25,Lister!$E$25,Lister!$D$7:$D$13),IF(AND(E444&lt;DATE(2021,2,1),F444&lt;DATE(2021,2,1)),0)))),0),"")</f>
        <v/>
      </c>
      <c r="AC444" s="52" t="str">
        <f t="shared" si="33"/>
        <v/>
      </c>
    </row>
    <row r="445" spans="1:29" x14ac:dyDescent="0.35">
      <c r="A445" s="11" t="str">
        <f t="shared" si="34"/>
        <v/>
      </c>
      <c r="B445" s="33"/>
      <c r="C445" s="17"/>
      <c r="D445" s="18"/>
      <c r="E445" s="12"/>
      <c r="F445" s="12"/>
      <c r="G445" s="42" t="str">
        <f>IF(OR(E445="",F445=""),"",NETWORKDAYS(E445,F445,Lister!$D$7:$D$13))</f>
        <v/>
      </c>
      <c r="H445" s="14"/>
      <c r="I445" s="25" t="str">
        <f t="shared" si="30"/>
        <v/>
      </c>
      <c r="J445" s="47"/>
      <c r="K445" s="48"/>
      <c r="L445" s="15"/>
      <c r="M445" s="51" t="str">
        <f t="shared" si="31"/>
        <v/>
      </c>
      <c r="N445" s="49" t="str">
        <f t="shared" si="32"/>
        <v/>
      </c>
      <c r="O445" s="15"/>
      <c r="P445" s="15"/>
      <c r="Q445" s="15"/>
      <c r="R445" s="15"/>
      <c r="S445" s="15"/>
      <c r="T445" s="15"/>
      <c r="U445" s="15"/>
      <c r="V445" s="50" t="str">
        <f>IFERROR(MAX(IF(OR(O445="",P445="",Q445="",R445="",S445="",T445="",U445=""),"",IF(AND(MONTH(E445)=8,MONTH(F445)=8),(NETWORKDAYS(E445,F445,Lister!$D$7:$D$13)-O445)*N445/NETWORKDAYS(Lister!$D$19,Lister!$E$19,Lister!$D$7:$D$13),IF(AND(MONTH(E445)=8,F445&gt;DATE(2020,8,31)),(NETWORKDAYS(E445,Lister!$E$19,Lister!$D$7:$D$13)-O445)*N445/NETWORKDAYS(Lister!$D$19,Lister!$E$19,Lister!$D$7:$D$13),IF(E445&gt;DATE(2020,8,31),0)))),0),"")</f>
        <v/>
      </c>
      <c r="W445" s="50" t="str">
        <f>IFERROR(MAX(IF(OR(O445="",P445="",Q445="",R445="",S445="",T445="",U445=""),"",IF(AND(MONTH(E445)=9,MONTH(F445)=9),(NETWORKDAYS(E445,F445,Lister!$D$7:$D$13)-P445)*N445/NETWORKDAYS(Lister!$D$20,Lister!$E$20,Lister!$D$7:$D$13),IF(AND(MONTH(E445)=9,F445&gt;DATE(2020,9,30)),(NETWORKDAYS(E445,Lister!$E$20,Lister!$D$7:$D$13)-P445)*N445/NETWORKDAYS(Lister!$D$20,Lister!$E$20,Lister!$D$7:$D$13),IF(AND(E445&lt;DATE(2020,9,1),MONTH(F445)=9),(NETWORKDAYS(Lister!$D$20,F445,Lister!$D$7:$D$13)-P445)*N445/NETWORKDAYS(Lister!$D$20,Lister!$E$20,Lister!$D$7:$D$13),IF(AND(E445&lt;DATE(2020,9,1),F445&gt;DATE(2020,9,30)),(NETWORKDAYS(Lister!$D$20,Lister!$E$20,Lister!$D$7:$D$13)-P445)*N445/NETWORKDAYS(Lister!$D$20,Lister!$E$20,Lister!$D$7:$D$13),IF(OR(AND(E445&lt;DATE(2020,9,1),F445&lt;DATE(2020,9,1)),E445&gt;DATE(2020,9,30)),0)))))),0),"")</f>
        <v/>
      </c>
      <c r="X445" s="50" t="str">
        <f>IFERROR(MAX(IF(OR(O445="",P445="",Q445="",R445="",S445="",T445="",U445=""),"",IF(AND(MONTH(E445)=10,MONTH(F445)=10),(NETWORKDAYS(E445,F445,Lister!$D$7:$D$13)-Q445)*N445/NETWORKDAYS(Lister!$D$21,Lister!$E$21,Lister!$D$7:$D$13),IF(AND(MONTH(E445)=10,F445&gt;DATE(2020,10,31)),(NETWORKDAYS(E445,Lister!$E$21,Lister!$D$7:$D$13)-Q445)*N445/NETWORKDAYS(Lister!$D$21,Lister!$E$21,Lister!$D$7:$D$13),IF(AND(E445&lt;DATE(2020,10,1),MONTH(F445)=10),(NETWORKDAYS(Lister!$D$21,F445,Lister!$D$7:$D$13)-Q445)*N445/NETWORKDAYS(Lister!$D$21,Lister!$E$21,Lister!$D$7:$D$13),IF(AND(E445&lt;DATE(2020,31,1),F445&gt;DATE(2020,10,31)),(NETWORKDAYS(Lister!$D$21,Lister!$E$21,Lister!$D$7:$D$13)-Q445)*N445/NETWORKDAYS(Lister!$D$21,Lister!$E$21,Lister!$D$7:$D$13),IF(OR(AND(E445&lt;DATE(2020,10,1),F445&lt;DATE(2020,10,1)),E445&gt;DATE(2020,10,31)),0)))))),0),"")</f>
        <v/>
      </c>
      <c r="Y445" s="50" t="str">
        <f>IFERROR(MAX(IF(OR(O445="",P445="",Q445="",R445="",S445="",T445="",U445=""),"",IF(AND(MONTH(E445)=11,MONTH(F445)=11),(NETWORKDAYS(E445,F445,Lister!$D$7:$D$13)-R445)*N445/NETWORKDAYS(Lister!$D$22,Lister!$E$22,Lister!$D$7:$D$13),IF(AND(MONTH(E445)=11,F445&gt;DATE(2020,11,30)),(NETWORKDAYS(E445,Lister!$E$22,Lister!$D$7:$D$13)-R445)*N445/NETWORKDAYS(Lister!$D$22,Lister!$E$22,Lister!$D$7:$D$13),IF(AND(E445&lt;DATE(2020,11,1),MONTH(F445)=11),(NETWORKDAYS(Lister!$D$22,F445,Lister!$D$7:$D$13)-R445)*N445/NETWORKDAYS(Lister!$D$22,Lister!$E$22,Lister!$D$7:$D$13),IF(AND(E445&lt;DATE(2020,11,1),F445&gt;DATE(2020,11,30)),(NETWORKDAYS(Lister!$D$22,Lister!$E$22,Lister!$D$7:$D$13)-R445)*N445/NETWORKDAYS(Lister!$D$22,Lister!$E$22,Lister!$D$7:$D$13),IF(OR(AND(E445&lt;DATE(2020,11,1),F445&lt;DATE(2020,11,1)),E445&gt;DATE(2020,11,30)),0)))))),0),"")</f>
        <v/>
      </c>
      <c r="Z445" s="50" t="str">
        <f>IFERROR(MAX(IF(OR(O445="",P445="",Q445="",R445="",S445="",T445="",U445=""),"",IF(AND(MONTH(E445)=12,MONTH(F445)=12),(NETWORKDAYS(E445,F445,Lister!$D$7:$D$13)-S445)*N445/NETWORKDAYS(Lister!$D$23,Lister!$E$23,Lister!$D$7:$D$13),IF(AND(MONTH(E445)=12,F445&gt;DATE(2020,12,31)),(NETWORKDAYS(E445,Lister!$E$23,Lister!$D$7:$D$13)-S445)*N445/NETWORKDAYS(Lister!$D$23,Lister!$E$23,Lister!$D$7:$D$13),IF(AND(E445&lt;DATE(2020,12,1),MONTH(F445)=12),(NETWORKDAYS(Lister!$D$23,F445,Lister!$D$7:$D$13)-S445)*N445/NETWORKDAYS(Lister!$D$23,Lister!$E$23,Lister!$D$7:$D$13),IF(AND(E445&lt;DATE(2020,12,1),F445&gt;DATE(2020,12,31)),(NETWORKDAYS(Lister!$D$23,Lister!$E$23,Lister!$D$7:$D$13)-S445)*N445/NETWORKDAYS(Lister!$D$23,Lister!$E$23,Lister!$D$7:$D$13),IF(OR(AND(E445&lt;DATE(2020,12,1),F445&lt;DATE(2020,12,1)),E445&gt;DATE(2020,12,31)),0)))))),0),"")</f>
        <v/>
      </c>
      <c r="AA445" s="50" t="str">
        <f>IFERROR(MAX(IF(OR(O445="",P445="",Q445="",R445="",S445="",T445="",U445=""),"",IF(AND(MONTH(E445)=1,MONTH(F445)=1),(NETWORKDAYS(E445,F445,Lister!$D$7:$D$13)-T445)*N445/NETWORKDAYS(Lister!$D$24,Lister!$E$24,Lister!$D$7:$D$13),IF(AND(MONTH(E445)=1,F445&gt;DATE(2021,1,31)),(NETWORKDAYS(E445,Lister!$E$24,Lister!$D$7:$D$13)-T445)*N445/NETWORKDAYS(Lister!$D$24,Lister!$E$24,Lister!$D$7:$D$13),IF(AND(E445&lt;DATE(2021,1,1),MONTH(F445)=1),(NETWORKDAYS(Lister!$D$24,F445,Lister!$D$7:$D$13)-T445)*N445/NETWORKDAYS(Lister!$D$24,Lister!$E$24,Lister!$D$7:$D$13),IF(AND(E445&lt;DATE(2021,1,1),F445&gt;DATE(2021,1,31)),(NETWORKDAYS(Lister!$D$24,Lister!$E$24,Lister!$D$7:$D$13)-T445)*N445/NETWORKDAYS(Lister!$D$24,Lister!$E$24,Lister!$D$7:$D$13),IF(OR(AND(E445&lt;DATE(2021,1,1),F445&lt;DATE(2021,1,1)),E445&gt;DATE(2021,1,31)),0)))))),0),"")</f>
        <v/>
      </c>
      <c r="AB445" s="50" t="str">
        <f>IFERROR(MAX(IF(OR(O445="",P445="",Q445="",R445="",S445="",T445="",U445=""),"",IF(AND(MONTH(E445)=2,MONTH(F445)=2),(NETWORKDAYS(E445,F445,Lister!$D$7:$D$13)-U445)*N445/NETWORKDAYS(Lister!$D$25,Lister!$E$25,Lister!$D$7:$D$13),IF(AND(E445&lt;DATE(2021,2,1),MONTH(F445)=2),(NETWORKDAYS(Lister!$D$25,F445,Lister!$D$7:$D$13)-U445)*N445/NETWORKDAYS(Lister!$D$25,Lister!$E$25,Lister!$D$7:$D$13),IF(AND(E445&lt;DATE(2021,2,1),F445&lt;DATE(2021,2,1)),0)))),0),"")</f>
        <v/>
      </c>
      <c r="AC445" s="52" t="str">
        <f t="shared" si="33"/>
        <v/>
      </c>
    </row>
    <row r="446" spans="1:29" x14ac:dyDescent="0.35">
      <c r="A446" s="11" t="str">
        <f t="shared" si="34"/>
        <v/>
      </c>
      <c r="B446" s="33"/>
      <c r="C446" s="17"/>
      <c r="D446" s="18"/>
      <c r="E446" s="12"/>
      <c r="F446" s="12"/>
      <c r="G446" s="42" t="str">
        <f>IF(OR(E446="",F446=""),"",NETWORKDAYS(E446,F446,Lister!$D$7:$D$13))</f>
        <v/>
      </c>
      <c r="H446" s="14"/>
      <c r="I446" s="25" t="str">
        <f t="shared" si="30"/>
        <v/>
      </c>
      <c r="J446" s="47"/>
      <c r="K446" s="48"/>
      <c r="L446" s="15"/>
      <c r="M446" s="51" t="str">
        <f t="shared" si="31"/>
        <v/>
      </c>
      <c r="N446" s="49" t="str">
        <f t="shared" si="32"/>
        <v/>
      </c>
      <c r="O446" s="15"/>
      <c r="P446" s="15"/>
      <c r="Q446" s="15"/>
      <c r="R446" s="15"/>
      <c r="S446" s="15"/>
      <c r="T446" s="15"/>
      <c r="U446" s="15"/>
      <c r="V446" s="50" t="str">
        <f>IFERROR(MAX(IF(OR(O446="",P446="",Q446="",R446="",S446="",T446="",U446=""),"",IF(AND(MONTH(E446)=8,MONTH(F446)=8),(NETWORKDAYS(E446,F446,Lister!$D$7:$D$13)-O446)*N446/NETWORKDAYS(Lister!$D$19,Lister!$E$19,Lister!$D$7:$D$13),IF(AND(MONTH(E446)=8,F446&gt;DATE(2020,8,31)),(NETWORKDAYS(E446,Lister!$E$19,Lister!$D$7:$D$13)-O446)*N446/NETWORKDAYS(Lister!$D$19,Lister!$E$19,Lister!$D$7:$D$13),IF(E446&gt;DATE(2020,8,31),0)))),0),"")</f>
        <v/>
      </c>
      <c r="W446" s="50" t="str">
        <f>IFERROR(MAX(IF(OR(O446="",P446="",Q446="",R446="",S446="",T446="",U446=""),"",IF(AND(MONTH(E446)=9,MONTH(F446)=9),(NETWORKDAYS(E446,F446,Lister!$D$7:$D$13)-P446)*N446/NETWORKDAYS(Lister!$D$20,Lister!$E$20,Lister!$D$7:$D$13),IF(AND(MONTH(E446)=9,F446&gt;DATE(2020,9,30)),(NETWORKDAYS(E446,Lister!$E$20,Lister!$D$7:$D$13)-P446)*N446/NETWORKDAYS(Lister!$D$20,Lister!$E$20,Lister!$D$7:$D$13),IF(AND(E446&lt;DATE(2020,9,1),MONTH(F446)=9),(NETWORKDAYS(Lister!$D$20,F446,Lister!$D$7:$D$13)-P446)*N446/NETWORKDAYS(Lister!$D$20,Lister!$E$20,Lister!$D$7:$D$13),IF(AND(E446&lt;DATE(2020,9,1),F446&gt;DATE(2020,9,30)),(NETWORKDAYS(Lister!$D$20,Lister!$E$20,Lister!$D$7:$D$13)-P446)*N446/NETWORKDAYS(Lister!$D$20,Lister!$E$20,Lister!$D$7:$D$13),IF(OR(AND(E446&lt;DATE(2020,9,1),F446&lt;DATE(2020,9,1)),E446&gt;DATE(2020,9,30)),0)))))),0),"")</f>
        <v/>
      </c>
      <c r="X446" s="50" t="str">
        <f>IFERROR(MAX(IF(OR(O446="",P446="",Q446="",R446="",S446="",T446="",U446=""),"",IF(AND(MONTH(E446)=10,MONTH(F446)=10),(NETWORKDAYS(E446,F446,Lister!$D$7:$D$13)-Q446)*N446/NETWORKDAYS(Lister!$D$21,Lister!$E$21,Lister!$D$7:$D$13),IF(AND(MONTH(E446)=10,F446&gt;DATE(2020,10,31)),(NETWORKDAYS(E446,Lister!$E$21,Lister!$D$7:$D$13)-Q446)*N446/NETWORKDAYS(Lister!$D$21,Lister!$E$21,Lister!$D$7:$D$13),IF(AND(E446&lt;DATE(2020,10,1),MONTH(F446)=10),(NETWORKDAYS(Lister!$D$21,F446,Lister!$D$7:$D$13)-Q446)*N446/NETWORKDAYS(Lister!$D$21,Lister!$E$21,Lister!$D$7:$D$13),IF(AND(E446&lt;DATE(2020,31,1),F446&gt;DATE(2020,10,31)),(NETWORKDAYS(Lister!$D$21,Lister!$E$21,Lister!$D$7:$D$13)-Q446)*N446/NETWORKDAYS(Lister!$D$21,Lister!$E$21,Lister!$D$7:$D$13),IF(OR(AND(E446&lt;DATE(2020,10,1),F446&lt;DATE(2020,10,1)),E446&gt;DATE(2020,10,31)),0)))))),0),"")</f>
        <v/>
      </c>
      <c r="Y446" s="50" t="str">
        <f>IFERROR(MAX(IF(OR(O446="",P446="",Q446="",R446="",S446="",T446="",U446=""),"",IF(AND(MONTH(E446)=11,MONTH(F446)=11),(NETWORKDAYS(E446,F446,Lister!$D$7:$D$13)-R446)*N446/NETWORKDAYS(Lister!$D$22,Lister!$E$22,Lister!$D$7:$D$13),IF(AND(MONTH(E446)=11,F446&gt;DATE(2020,11,30)),(NETWORKDAYS(E446,Lister!$E$22,Lister!$D$7:$D$13)-R446)*N446/NETWORKDAYS(Lister!$D$22,Lister!$E$22,Lister!$D$7:$D$13),IF(AND(E446&lt;DATE(2020,11,1),MONTH(F446)=11),(NETWORKDAYS(Lister!$D$22,F446,Lister!$D$7:$D$13)-R446)*N446/NETWORKDAYS(Lister!$D$22,Lister!$E$22,Lister!$D$7:$D$13),IF(AND(E446&lt;DATE(2020,11,1),F446&gt;DATE(2020,11,30)),(NETWORKDAYS(Lister!$D$22,Lister!$E$22,Lister!$D$7:$D$13)-R446)*N446/NETWORKDAYS(Lister!$D$22,Lister!$E$22,Lister!$D$7:$D$13),IF(OR(AND(E446&lt;DATE(2020,11,1),F446&lt;DATE(2020,11,1)),E446&gt;DATE(2020,11,30)),0)))))),0),"")</f>
        <v/>
      </c>
      <c r="Z446" s="50" t="str">
        <f>IFERROR(MAX(IF(OR(O446="",P446="",Q446="",R446="",S446="",T446="",U446=""),"",IF(AND(MONTH(E446)=12,MONTH(F446)=12),(NETWORKDAYS(E446,F446,Lister!$D$7:$D$13)-S446)*N446/NETWORKDAYS(Lister!$D$23,Lister!$E$23,Lister!$D$7:$D$13),IF(AND(MONTH(E446)=12,F446&gt;DATE(2020,12,31)),(NETWORKDAYS(E446,Lister!$E$23,Lister!$D$7:$D$13)-S446)*N446/NETWORKDAYS(Lister!$D$23,Lister!$E$23,Lister!$D$7:$D$13),IF(AND(E446&lt;DATE(2020,12,1),MONTH(F446)=12),(NETWORKDAYS(Lister!$D$23,F446,Lister!$D$7:$D$13)-S446)*N446/NETWORKDAYS(Lister!$D$23,Lister!$E$23,Lister!$D$7:$D$13),IF(AND(E446&lt;DATE(2020,12,1),F446&gt;DATE(2020,12,31)),(NETWORKDAYS(Lister!$D$23,Lister!$E$23,Lister!$D$7:$D$13)-S446)*N446/NETWORKDAYS(Lister!$D$23,Lister!$E$23,Lister!$D$7:$D$13),IF(OR(AND(E446&lt;DATE(2020,12,1),F446&lt;DATE(2020,12,1)),E446&gt;DATE(2020,12,31)),0)))))),0),"")</f>
        <v/>
      </c>
      <c r="AA446" s="50" t="str">
        <f>IFERROR(MAX(IF(OR(O446="",P446="",Q446="",R446="",S446="",T446="",U446=""),"",IF(AND(MONTH(E446)=1,MONTH(F446)=1),(NETWORKDAYS(E446,F446,Lister!$D$7:$D$13)-T446)*N446/NETWORKDAYS(Lister!$D$24,Lister!$E$24,Lister!$D$7:$D$13),IF(AND(MONTH(E446)=1,F446&gt;DATE(2021,1,31)),(NETWORKDAYS(E446,Lister!$E$24,Lister!$D$7:$D$13)-T446)*N446/NETWORKDAYS(Lister!$D$24,Lister!$E$24,Lister!$D$7:$D$13),IF(AND(E446&lt;DATE(2021,1,1),MONTH(F446)=1),(NETWORKDAYS(Lister!$D$24,F446,Lister!$D$7:$D$13)-T446)*N446/NETWORKDAYS(Lister!$D$24,Lister!$E$24,Lister!$D$7:$D$13),IF(AND(E446&lt;DATE(2021,1,1),F446&gt;DATE(2021,1,31)),(NETWORKDAYS(Lister!$D$24,Lister!$E$24,Lister!$D$7:$D$13)-T446)*N446/NETWORKDAYS(Lister!$D$24,Lister!$E$24,Lister!$D$7:$D$13),IF(OR(AND(E446&lt;DATE(2021,1,1),F446&lt;DATE(2021,1,1)),E446&gt;DATE(2021,1,31)),0)))))),0),"")</f>
        <v/>
      </c>
      <c r="AB446" s="50" t="str">
        <f>IFERROR(MAX(IF(OR(O446="",P446="",Q446="",R446="",S446="",T446="",U446=""),"",IF(AND(MONTH(E446)=2,MONTH(F446)=2),(NETWORKDAYS(E446,F446,Lister!$D$7:$D$13)-U446)*N446/NETWORKDAYS(Lister!$D$25,Lister!$E$25,Lister!$D$7:$D$13),IF(AND(E446&lt;DATE(2021,2,1),MONTH(F446)=2),(NETWORKDAYS(Lister!$D$25,F446,Lister!$D$7:$D$13)-U446)*N446/NETWORKDAYS(Lister!$D$25,Lister!$E$25,Lister!$D$7:$D$13),IF(AND(E446&lt;DATE(2021,2,1),F446&lt;DATE(2021,2,1)),0)))),0),"")</f>
        <v/>
      </c>
      <c r="AC446" s="52" t="str">
        <f t="shared" si="33"/>
        <v/>
      </c>
    </row>
    <row r="447" spans="1:29" x14ac:dyDescent="0.35">
      <c r="A447" s="11" t="str">
        <f t="shared" si="34"/>
        <v/>
      </c>
      <c r="B447" s="33"/>
      <c r="C447" s="17"/>
      <c r="D447" s="18"/>
      <c r="E447" s="12"/>
      <c r="F447" s="12"/>
      <c r="G447" s="42" t="str">
        <f>IF(OR(E447="",F447=""),"",NETWORKDAYS(E447,F447,Lister!$D$7:$D$13))</f>
        <v/>
      </c>
      <c r="H447" s="14"/>
      <c r="I447" s="25" t="str">
        <f t="shared" si="30"/>
        <v/>
      </c>
      <c r="J447" s="47"/>
      <c r="K447" s="48"/>
      <c r="L447" s="15"/>
      <c r="M447" s="51" t="str">
        <f t="shared" si="31"/>
        <v/>
      </c>
      <c r="N447" s="49" t="str">
        <f t="shared" si="32"/>
        <v/>
      </c>
      <c r="O447" s="15"/>
      <c r="P447" s="15"/>
      <c r="Q447" s="15"/>
      <c r="R447" s="15"/>
      <c r="S447" s="15"/>
      <c r="T447" s="15"/>
      <c r="U447" s="15"/>
      <c r="V447" s="50" t="str">
        <f>IFERROR(MAX(IF(OR(O447="",P447="",Q447="",R447="",S447="",T447="",U447=""),"",IF(AND(MONTH(E447)=8,MONTH(F447)=8),(NETWORKDAYS(E447,F447,Lister!$D$7:$D$13)-O447)*N447/NETWORKDAYS(Lister!$D$19,Lister!$E$19,Lister!$D$7:$D$13),IF(AND(MONTH(E447)=8,F447&gt;DATE(2020,8,31)),(NETWORKDAYS(E447,Lister!$E$19,Lister!$D$7:$D$13)-O447)*N447/NETWORKDAYS(Lister!$D$19,Lister!$E$19,Lister!$D$7:$D$13),IF(E447&gt;DATE(2020,8,31),0)))),0),"")</f>
        <v/>
      </c>
      <c r="W447" s="50" t="str">
        <f>IFERROR(MAX(IF(OR(O447="",P447="",Q447="",R447="",S447="",T447="",U447=""),"",IF(AND(MONTH(E447)=9,MONTH(F447)=9),(NETWORKDAYS(E447,F447,Lister!$D$7:$D$13)-P447)*N447/NETWORKDAYS(Lister!$D$20,Lister!$E$20,Lister!$D$7:$D$13),IF(AND(MONTH(E447)=9,F447&gt;DATE(2020,9,30)),(NETWORKDAYS(E447,Lister!$E$20,Lister!$D$7:$D$13)-P447)*N447/NETWORKDAYS(Lister!$D$20,Lister!$E$20,Lister!$D$7:$D$13),IF(AND(E447&lt;DATE(2020,9,1),MONTH(F447)=9),(NETWORKDAYS(Lister!$D$20,F447,Lister!$D$7:$D$13)-P447)*N447/NETWORKDAYS(Lister!$D$20,Lister!$E$20,Lister!$D$7:$D$13),IF(AND(E447&lt;DATE(2020,9,1),F447&gt;DATE(2020,9,30)),(NETWORKDAYS(Lister!$D$20,Lister!$E$20,Lister!$D$7:$D$13)-P447)*N447/NETWORKDAYS(Lister!$D$20,Lister!$E$20,Lister!$D$7:$D$13),IF(OR(AND(E447&lt;DATE(2020,9,1),F447&lt;DATE(2020,9,1)),E447&gt;DATE(2020,9,30)),0)))))),0),"")</f>
        <v/>
      </c>
      <c r="X447" s="50" t="str">
        <f>IFERROR(MAX(IF(OR(O447="",P447="",Q447="",R447="",S447="",T447="",U447=""),"",IF(AND(MONTH(E447)=10,MONTH(F447)=10),(NETWORKDAYS(E447,F447,Lister!$D$7:$D$13)-Q447)*N447/NETWORKDAYS(Lister!$D$21,Lister!$E$21,Lister!$D$7:$D$13),IF(AND(MONTH(E447)=10,F447&gt;DATE(2020,10,31)),(NETWORKDAYS(E447,Lister!$E$21,Lister!$D$7:$D$13)-Q447)*N447/NETWORKDAYS(Lister!$D$21,Lister!$E$21,Lister!$D$7:$D$13),IF(AND(E447&lt;DATE(2020,10,1),MONTH(F447)=10),(NETWORKDAYS(Lister!$D$21,F447,Lister!$D$7:$D$13)-Q447)*N447/NETWORKDAYS(Lister!$D$21,Lister!$E$21,Lister!$D$7:$D$13),IF(AND(E447&lt;DATE(2020,31,1),F447&gt;DATE(2020,10,31)),(NETWORKDAYS(Lister!$D$21,Lister!$E$21,Lister!$D$7:$D$13)-Q447)*N447/NETWORKDAYS(Lister!$D$21,Lister!$E$21,Lister!$D$7:$D$13),IF(OR(AND(E447&lt;DATE(2020,10,1),F447&lt;DATE(2020,10,1)),E447&gt;DATE(2020,10,31)),0)))))),0),"")</f>
        <v/>
      </c>
      <c r="Y447" s="50" t="str">
        <f>IFERROR(MAX(IF(OR(O447="",P447="",Q447="",R447="",S447="",T447="",U447=""),"",IF(AND(MONTH(E447)=11,MONTH(F447)=11),(NETWORKDAYS(E447,F447,Lister!$D$7:$D$13)-R447)*N447/NETWORKDAYS(Lister!$D$22,Lister!$E$22,Lister!$D$7:$D$13),IF(AND(MONTH(E447)=11,F447&gt;DATE(2020,11,30)),(NETWORKDAYS(E447,Lister!$E$22,Lister!$D$7:$D$13)-R447)*N447/NETWORKDAYS(Lister!$D$22,Lister!$E$22,Lister!$D$7:$D$13),IF(AND(E447&lt;DATE(2020,11,1),MONTH(F447)=11),(NETWORKDAYS(Lister!$D$22,F447,Lister!$D$7:$D$13)-R447)*N447/NETWORKDAYS(Lister!$D$22,Lister!$E$22,Lister!$D$7:$D$13),IF(AND(E447&lt;DATE(2020,11,1),F447&gt;DATE(2020,11,30)),(NETWORKDAYS(Lister!$D$22,Lister!$E$22,Lister!$D$7:$D$13)-R447)*N447/NETWORKDAYS(Lister!$D$22,Lister!$E$22,Lister!$D$7:$D$13),IF(OR(AND(E447&lt;DATE(2020,11,1),F447&lt;DATE(2020,11,1)),E447&gt;DATE(2020,11,30)),0)))))),0),"")</f>
        <v/>
      </c>
      <c r="Z447" s="50" t="str">
        <f>IFERROR(MAX(IF(OR(O447="",P447="",Q447="",R447="",S447="",T447="",U447=""),"",IF(AND(MONTH(E447)=12,MONTH(F447)=12),(NETWORKDAYS(E447,F447,Lister!$D$7:$D$13)-S447)*N447/NETWORKDAYS(Lister!$D$23,Lister!$E$23,Lister!$D$7:$D$13),IF(AND(MONTH(E447)=12,F447&gt;DATE(2020,12,31)),(NETWORKDAYS(E447,Lister!$E$23,Lister!$D$7:$D$13)-S447)*N447/NETWORKDAYS(Lister!$D$23,Lister!$E$23,Lister!$D$7:$D$13),IF(AND(E447&lt;DATE(2020,12,1),MONTH(F447)=12),(NETWORKDAYS(Lister!$D$23,F447,Lister!$D$7:$D$13)-S447)*N447/NETWORKDAYS(Lister!$D$23,Lister!$E$23,Lister!$D$7:$D$13),IF(AND(E447&lt;DATE(2020,12,1),F447&gt;DATE(2020,12,31)),(NETWORKDAYS(Lister!$D$23,Lister!$E$23,Lister!$D$7:$D$13)-S447)*N447/NETWORKDAYS(Lister!$D$23,Lister!$E$23,Lister!$D$7:$D$13),IF(OR(AND(E447&lt;DATE(2020,12,1),F447&lt;DATE(2020,12,1)),E447&gt;DATE(2020,12,31)),0)))))),0),"")</f>
        <v/>
      </c>
      <c r="AA447" s="50" t="str">
        <f>IFERROR(MAX(IF(OR(O447="",P447="",Q447="",R447="",S447="",T447="",U447=""),"",IF(AND(MONTH(E447)=1,MONTH(F447)=1),(NETWORKDAYS(E447,F447,Lister!$D$7:$D$13)-T447)*N447/NETWORKDAYS(Lister!$D$24,Lister!$E$24,Lister!$D$7:$D$13),IF(AND(MONTH(E447)=1,F447&gt;DATE(2021,1,31)),(NETWORKDAYS(E447,Lister!$E$24,Lister!$D$7:$D$13)-T447)*N447/NETWORKDAYS(Lister!$D$24,Lister!$E$24,Lister!$D$7:$D$13),IF(AND(E447&lt;DATE(2021,1,1),MONTH(F447)=1),(NETWORKDAYS(Lister!$D$24,F447,Lister!$D$7:$D$13)-T447)*N447/NETWORKDAYS(Lister!$D$24,Lister!$E$24,Lister!$D$7:$D$13),IF(AND(E447&lt;DATE(2021,1,1),F447&gt;DATE(2021,1,31)),(NETWORKDAYS(Lister!$D$24,Lister!$E$24,Lister!$D$7:$D$13)-T447)*N447/NETWORKDAYS(Lister!$D$24,Lister!$E$24,Lister!$D$7:$D$13),IF(OR(AND(E447&lt;DATE(2021,1,1),F447&lt;DATE(2021,1,1)),E447&gt;DATE(2021,1,31)),0)))))),0),"")</f>
        <v/>
      </c>
      <c r="AB447" s="50" t="str">
        <f>IFERROR(MAX(IF(OR(O447="",P447="",Q447="",R447="",S447="",T447="",U447=""),"",IF(AND(MONTH(E447)=2,MONTH(F447)=2),(NETWORKDAYS(E447,F447,Lister!$D$7:$D$13)-U447)*N447/NETWORKDAYS(Lister!$D$25,Lister!$E$25,Lister!$D$7:$D$13),IF(AND(E447&lt;DATE(2021,2,1),MONTH(F447)=2),(NETWORKDAYS(Lister!$D$25,F447,Lister!$D$7:$D$13)-U447)*N447/NETWORKDAYS(Lister!$D$25,Lister!$E$25,Lister!$D$7:$D$13),IF(AND(E447&lt;DATE(2021,2,1),F447&lt;DATE(2021,2,1)),0)))),0),"")</f>
        <v/>
      </c>
      <c r="AC447" s="52" t="str">
        <f t="shared" si="33"/>
        <v/>
      </c>
    </row>
    <row r="448" spans="1:29" x14ac:dyDescent="0.35">
      <c r="A448" s="11" t="str">
        <f t="shared" si="34"/>
        <v/>
      </c>
      <c r="B448" s="33"/>
      <c r="C448" s="17"/>
      <c r="D448" s="18"/>
      <c r="E448" s="12"/>
      <c r="F448" s="12"/>
      <c r="G448" s="42" t="str">
        <f>IF(OR(E448="",F448=""),"",NETWORKDAYS(E448,F448,Lister!$D$7:$D$13))</f>
        <v/>
      </c>
      <c r="H448" s="14"/>
      <c r="I448" s="25" t="str">
        <f t="shared" si="30"/>
        <v/>
      </c>
      <c r="J448" s="47"/>
      <c r="K448" s="48"/>
      <c r="L448" s="15"/>
      <c r="M448" s="51" t="str">
        <f t="shared" si="31"/>
        <v/>
      </c>
      <c r="N448" s="49" t="str">
        <f t="shared" si="32"/>
        <v/>
      </c>
      <c r="O448" s="15"/>
      <c r="P448" s="15"/>
      <c r="Q448" s="15"/>
      <c r="R448" s="15"/>
      <c r="S448" s="15"/>
      <c r="T448" s="15"/>
      <c r="U448" s="15"/>
      <c r="V448" s="50" t="str">
        <f>IFERROR(MAX(IF(OR(O448="",P448="",Q448="",R448="",S448="",T448="",U448=""),"",IF(AND(MONTH(E448)=8,MONTH(F448)=8),(NETWORKDAYS(E448,F448,Lister!$D$7:$D$13)-O448)*N448/NETWORKDAYS(Lister!$D$19,Lister!$E$19,Lister!$D$7:$D$13),IF(AND(MONTH(E448)=8,F448&gt;DATE(2020,8,31)),(NETWORKDAYS(E448,Lister!$E$19,Lister!$D$7:$D$13)-O448)*N448/NETWORKDAYS(Lister!$D$19,Lister!$E$19,Lister!$D$7:$D$13),IF(E448&gt;DATE(2020,8,31),0)))),0),"")</f>
        <v/>
      </c>
      <c r="W448" s="50" t="str">
        <f>IFERROR(MAX(IF(OR(O448="",P448="",Q448="",R448="",S448="",T448="",U448=""),"",IF(AND(MONTH(E448)=9,MONTH(F448)=9),(NETWORKDAYS(E448,F448,Lister!$D$7:$D$13)-P448)*N448/NETWORKDAYS(Lister!$D$20,Lister!$E$20,Lister!$D$7:$D$13),IF(AND(MONTH(E448)=9,F448&gt;DATE(2020,9,30)),(NETWORKDAYS(E448,Lister!$E$20,Lister!$D$7:$D$13)-P448)*N448/NETWORKDAYS(Lister!$D$20,Lister!$E$20,Lister!$D$7:$D$13),IF(AND(E448&lt;DATE(2020,9,1),MONTH(F448)=9),(NETWORKDAYS(Lister!$D$20,F448,Lister!$D$7:$D$13)-P448)*N448/NETWORKDAYS(Lister!$D$20,Lister!$E$20,Lister!$D$7:$D$13),IF(AND(E448&lt;DATE(2020,9,1),F448&gt;DATE(2020,9,30)),(NETWORKDAYS(Lister!$D$20,Lister!$E$20,Lister!$D$7:$D$13)-P448)*N448/NETWORKDAYS(Lister!$D$20,Lister!$E$20,Lister!$D$7:$D$13),IF(OR(AND(E448&lt;DATE(2020,9,1),F448&lt;DATE(2020,9,1)),E448&gt;DATE(2020,9,30)),0)))))),0),"")</f>
        <v/>
      </c>
      <c r="X448" s="50" t="str">
        <f>IFERROR(MAX(IF(OR(O448="",P448="",Q448="",R448="",S448="",T448="",U448=""),"",IF(AND(MONTH(E448)=10,MONTH(F448)=10),(NETWORKDAYS(E448,F448,Lister!$D$7:$D$13)-Q448)*N448/NETWORKDAYS(Lister!$D$21,Lister!$E$21,Lister!$D$7:$D$13),IF(AND(MONTH(E448)=10,F448&gt;DATE(2020,10,31)),(NETWORKDAYS(E448,Lister!$E$21,Lister!$D$7:$D$13)-Q448)*N448/NETWORKDAYS(Lister!$D$21,Lister!$E$21,Lister!$D$7:$D$13),IF(AND(E448&lt;DATE(2020,10,1),MONTH(F448)=10),(NETWORKDAYS(Lister!$D$21,F448,Lister!$D$7:$D$13)-Q448)*N448/NETWORKDAYS(Lister!$D$21,Lister!$E$21,Lister!$D$7:$D$13),IF(AND(E448&lt;DATE(2020,31,1),F448&gt;DATE(2020,10,31)),(NETWORKDAYS(Lister!$D$21,Lister!$E$21,Lister!$D$7:$D$13)-Q448)*N448/NETWORKDAYS(Lister!$D$21,Lister!$E$21,Lister!$D$7:$D$13),IF(OR(AND(E448&lt;DATE(2020,10,1),F448&lt;DATE(2020,10,1)),E448&gt;DATE(2020,10,31)),0)))))),0),"")</f>
        <v/>
      </c>
      <c r="Y448" s="50" t="str">
        <f>IFERROR(MAX(IF(OR(O448="",P448="",Q448="",R448="",S448="",T448="",U448=""),"",IF(AND(MONTH(E448)=11,MONTH(F448)=11),(NETWORKDAYS(E448,F448,Lister!$D$7:$D$13)-R448)*N448/NETWORKDAYS(Lister!$D$22,Lister!$E$22,Lister!$D$7:$D$13),IF(AND(MONTH(E448)=11,F448&gt;DATE(2020,11,30)),(NETWORKDAYS(E448,Lister!$E$22,Lister!$D$7:$D$13)-R448)*N448/NETWORKDAYS(Lister!$D$22,Lister!$E$22,Lister!$D$7:$D$13),IF(AND(E448&lt;DATE(2020,11,1),MONTH(F448)=11),(NETWORKDAYS(Lister!$D$22,F448,Lister!$D$7:$D$13)-R448)*N448/NETWORKDAYS(Lister!$D$22,Lister!$E$22,Lister!$D$7:$D$13),IF(AND(E448&lt;DATE(2020,11,1),F448&gt;DATE(2020,11,30)),(NETWORKDAYS(Lister!$D$22,Lister!$E$22,Lister!$D$7:$D$13)-R448)*N448/NETWORKDAYS(Lister!$D$22,Lister!$E$22,Lister!$D$7:$D$13),IF(OR(AND(E448&lt;DATE(2020,11,1),F448&lt;DATE(2020,11,1)),E448&gt;DATE(2020,11,30)),0)))))),0),"")</f>
        <v/>
      </c>
      <c r="Z448" s="50" t="str">
        <f>IFERROR(MAX(IF(OR(O448="",P448="",Q448="",R448="",S448="",T448="",U448=""),"",IF(AND(MONTH(E448)=12,MONTH(F448)=12),(NETWORKDAYS(E448,F448,Lister!$D$7:$D$13)-S448)*N448/NETWORKDAYS(Lister!$D$23,Lister!$E$23,Lister!$D$7:$D$13),IF(AND(MONTH(E448)=12,F448&gt;DATE(2020,12,31)),(NETWORKDAYS(E448,Lister!$E$23,Lister!$D$7:$D$13)-S448)*N448/NETWORKDAYS(Lister!$D$23,Lister!$E$23,Lister!$D$7:$D$13),IF(AND(E448&lt;DATE(2020,12,1),MONTH(F448)=12),(NETWORKDAYS(Lister!$D$23,F448,Lister!$D$7:$D$13)-S448)*N448/NETWORKDAYS(Lister!$D$23,Lister!$E$23,Lister!$D$7:$D$13),IF(AND(E448&lt;DATE(2020,12,1),F448&gt;DATE(2020,12,31)),(NETWORKDAYS(Lister!$D$23,Lister!$E$23,Lister!$D$7:$D$13)-S448)*N448/NETWORKDAYS(Lister!$D$23,Lister!$E$23,Lister!$D$7:$D$13),IF(OR(AND(E448&lt;DATE(2020,12,1),F448&lt;DATE(2020,12,1)),E448&gt;DATE(2020,12,31)),0)))))),0),"")</f>
        <v/>
      </c>
      <c r="AA448" s="50" t="str">
        <f>IFERROR(MAX(IF(OR(O448="",P448="",Q448="",R448="",S448="",T448="",U448=""),"",IF(AND(MONTH(E448)=1,MONTH(F448)=1),(NETWORKDAYS(E448,F448,Lister!$D$7:$D$13)-T448)*N448/NETWORKDAYS(Lister!$D$24,Lister!$E$24,Lister!$D$7:$D$13),IF(AND(MONTH(E448)=1,F448&gt;DATE(2021,1,31)),(NETWORKDAYS(E448,Lister!$E$24,Lister!$D$7:$D$13)-T448)*N448/NETWORKDAYS(Lister!$D$24,Lister!$E$24,Lister!$D$7:$D$13),IF(AND(E448&lt;DATE(2021,1,1),MONTH(F448)=1),(NETWORKDAYS(Lister!$D$24,F448,Lister!$D$7:$D$13)-T448)*N448/NETWORKDAYS(Lister!$D$24,Lister!$E$24,Lister!$D$7:$D$13),IF(AND(E448&lt;DATE(2021,1,1),F448&gt;DATE(2021,1,31)),(NETWORKDAYS(Lister!$D$24,Lister!$E$24,Lister!$D$7:$D$13)-T448)*N448/NETWORKDAYS(Lister!$D$24,Lister!$E$24,Lister!$D$7:$D$13),IF(OR(AND(E448&lt;DATE(2021,1,1),F448&lt;DATE(2021,1,1)),E448&gt;DATE(2021,1,31)),0)))))),0),"")</f>
        <v/>
      </c>
      <c r="AB448" s="50" t="str">
        <f>IFERROR(MAX(IF(OR(O448="",P448="",Q448="",R448="",S448="",T448="",U448=""),"",IF(AND(MONTH(E448)=2,MONTH(F448)=2),(NETWORKDAYS(E448,F448,Lister!$D$7:$D$13)-U448)*N448/NETWORKDAYS(Lister!$D$25,Lister!$E$25,Lister!$D$7:$D$13),IF(AND(E448&lt;DATE(2021,2,1),MONTH(F448)=2),(NETWORKDAYS(Lister!$D$25,F448,Lister!$D$7:$D$13)-U448)*N448/NETWORKDAYS(Lister!$D$25,Lister!$E$25,Lister!$D$7:$D$13),IF(AND(E448&lt;DATE(2021,2,1),F448&lt;DATE(2021,2,1)),0)))),0),"")</f>
        <v/>
      </c>
      <c r="AC448" s="52" t="str">
        <f t="shared" si="33"/>
        <v/>
      </c>
    </row>
    <row r="449" spans="1:29" x14ac:dyDescent="0.35">
      <c r="A449" s="11" t="str">
        <f t="shared" si="34"/>
        <v/>
      </c>
      <c r="B449" s="33"/>
      <c r="C449" s="17"/>
      <c r="D449" s="18"/>
      <c r="E449" s="12"/>
      <c r="F449" s="12"/>
      <c r="G449" s="42" t="str">
        <f>IF(OR(E449="",F449=""),"",NETWORKDAYS(E449,F449,Lister!$D$7:$D$13))</f>
        <v/>
      </c>
      <c r="H449" s="14"/>
      <c r="I449" s="25" t="str">
        <f t="shared" si="30"/>
        <v/>
      </c>
      <c r="J449" s="47"/>
      <c r="K449" s="48"/>
      <c r="L449" s="15"/>
      <c r="M449" s="51" t="str">
        <f t="shared" si="31"/>
        <v/>
      </c>
      <c r="N449" s="49" t="str">
        <f t="shared" si="32"/>
        <v/>
      </c>
      <c r="O449" s="15"/>
      <c r="P449" s="15"/>
      <c r="Q449" s="15"/>
      <c r="R449" s="15"/>
      <c r="S449" s="15"/>
      <c r="T449" s="15"/>
      <c r="U449" s="15"/>
      <c r="V449" s="50" t="str">
        <f>IFERROR(MAX(IF(OR(O449="",P449="",Q449="",R449="",S449="",T449="",U449=""),"",IF(AND(MONTH(E449)=8,MONTH(F449)=8),(NETWORKDAYS(E449,F449,Lister!$D$7:$D$13)-O449)*N449/NETWORKDAYS(Lister!$D$19,Lister!$E$19,Lister!$D$7:$D$13),IF(AND(MONTH(E449)=8,F449&gt;DATE(2020,8,31)),(NETWORKDAYS(E449,Lister!$E$19,Lister!$D$7:$D$13)-O449)*N449/NETWORKDAYS(Lister!$D$19,Lister!$E$19,Lister!$D$7:$D$13),IF(E449&gt;DATE(2020,8,31),0)))),0),"")</f>
        <v/>
      </c>
      <c r="W449" s="50" t="str">
        <f>IFERROR(MAX(IF(OR(O449="",P449="",Q449="",R449="",S449="",T449="",U449=""),"",IF(AND(MONTH(E449)=9,MONTH(F449)=9),(NETWORKDAYS(E449,F449,Lister!$D$7:$D$13)-P449)*N449/NETWORKDAYS(Lister!$D$20,Lister!$E$20,Lister!$D$7:$D$13),IF(AND(MONTH(E449)=9,F449&gt;DATE(2020,9,30)),(NETWORKDAYS(E449,Lister!$E$20,Lister!$D$7:$D$13)-P449)*N449/NETWORKDAYS(Lister!$D$20,Lister!$E$20,Lister!$D$7:$D$13),IF(AND(E449&lt;DATE(2020,9,1),MONTH(F449)=9),(NETWORKDAYS(Lister!$D$20,F449,Lister!$D$7:$D$13)-P449)*N449/NETWORKDAYS(Lister!$D$20,Lister!$E$20,Lister!$D$7:$D$13),IF(AND(E449&lt;DATE(2020,9,1),F449&gt;DATE(2020,9,30)),(NETWORKDAYS(Lister!$D$20,Lister!$E$20,Lister!$D$7:$D$13)-P449)*N449/NETWORKDAYS(Lister!$D$20,Lister!$E$20,Lister!$D$7:$D$13),IF(OR(AND(E449&lt;DATE(2020,9,1),F449&lt;DATE(2020,9,1)),E449&gt;DATE(2020,9,30)),0)))))),0),"")</f>
        <v/>
      </c>
      <c r="X449" s="50" t="str">
        <f>IFERROR(MAX(IF(OR(O449="",P449="",Q449="",R449="",S449="",T449="",U449=""),"",IF(AND(MONTH(E449)=10,MONTH(F449)=10),(NETWORKDAYS(E449,F449,Lister!$D$7:$D$13)-Q449)*N449/NETWORKDAYS(Lister!$D$21,Lister!$E$21,Lister!$D$7:$D$13),IF(AND(MONTH(E449)=10,F449&gt;DATE(2020,10,31)),(NETWORKDAYS(E449,Lister!$E$21,Lister!$D$7:$D$13)-Q449)*N449/NETWORKDAYS(Lister!$D$21,Lister!$E$21,Lister!$D$7:$D$13),IF(AND(E449&lt;DATE(2020,10,1),MONTH(F449)=10),(NETWORKDAYS(Lister!$D$21,F449,Lister!$D$7:$D$13)-Q449)*N449/NETWORKDAYS(Lister!$D$21,Lister!$E$21,Lister!$D$7:$D$13),IF(AND(E449&lt;DATE(2020,31,1),F449&gt;DATE(2020,10,31)),(NETWORKDAYS(Lister!$D$21,Lister!$E$21,Lister!$D$7:$D$13)-Q449)*N449/NETWORKDAYS(Lister!$D$21,Lister!$E$21,Lister!$D$7:$D$13),IF(OR(AND(E449&lt;DATE(2020,10,1),F449&lt;DATE(2020,10,1)),E449&gt;DATE(2020,10,31)),0)))))),0),"")</f>
        <v/>
      </c>
      <c r="Y449" s="50" t="str">
        <f>IFERROR(MAX(IF(OR(O449="",P449="",Q449="",R449="",S449="",T449="",U449=""),"",IF(AND(MONTH(E449)=11,MONTH(F449)=11),(NETWORKDAYS(E449,F449,Lister!$D$7:$D$13)-R449)*N449/NETWORKDAYS(Lister!$D$22,Lister!$E$22,Lister!$D$7:$D$13),IF(AND(MONTH(E449)=11,F449&gt;DATE(2020,11,30)),(NETWORKDAYS(E449,Lister!$E$22,Lister!$D$7:$D$13)-R449)*N449/NETWORKDAYS(Lister!$D$22,Lister!$E$22,Lister!$D$7:$D$13),IF(AND(E449&lt;DATE(2020,11,1),MONTH(F449)=11),(NETWORKDAYS(Lister!$D$22,F449,Lister!$D$7:$D$13)-R449)*N449/NETWORKDAYS(Lister!$D$22,Lister!$E$22,Lister!$D$7:$D$13),IF(AND(E449&lt;DATE(2020,11,1),F449&gt;DATE(2020,11,30)),(NETWORKDAYS(Lister!$D$22,Lister!$E$22,Lister!$D$7:$D$13)-R449)*N449/NETWORKDAYS(Lister!$D$22,Lister!$E$22,Lister!$D$7:$D$13),IF(OR(AND(E449&lt;DATE(2020,11,1),F449&lt;DATE(2020,11,1)),E449&gt;DATE(2020,11,30)),0)))))),0),"")</f>
        <v/>
      </c>
      <c r="Z449" s="50" t="str">
        <f>IFERROR(MAX(IF(OR(O449="",P449="",Q449="",R449="",S449="",T449="",U449=""),"",IF(AND(MONTH(E449)=12,MONTH(F449)=12),(NETWORKDAYS(E449,F449,Lister!$D$7:$D$13)-S449)*N449/NETWORKDAYS(Lister!$D$23,Lister!$E$23,Lister!$D$7:$D$13),IF(AND(MONTH(E449)=12,F449&gt;DATE(2020,12,31)),(NETWORKDAYS(E449,Lister!$E$23,Lister!$D$7:$D$13)-S449)*N449/NETWORKDAYS(Lister!$D$23,Lister!$E$23,Lister!$D$7:$D$13),IF(AND(E449&lt;DATE(2020,12,1),MONTH(F449)=12),(NETWORKDAYS(Lister!$D$23,F449,Lister!$D$7:$D$13)-S449)*N449/NETWORKDAYS(Lister!$D$23,Lister!$E$23,Lister!$D$7:$D$13),IF(AND(E449&lt;DATE(2020,12,1),F449&gt;DATE(2020,12,31)),(NETWORKDAYS(Lister!$D$23,Lister!$E$23,Lister!$D$7:$D$13)-S449)*N449/NETWORKDAYS(Lister!$D$23,Lister!$E$23,Lister!$D$7:$D$13),IF(OR(AND(E449&lt;DATE(2020,12,1),F449&lt;DATE(2020,12,1)),E449&gt;DATE(2020,12,31)),0)))))),0),"")</f>
        <v/>
      </c>
      <c r="AA449" s="50" t="str">
        <f>IFERROR(MAX(IF(OR(O449="",P449="",Q449="",R449="",S449="",T449="",U449=""),"",IF(AND(MONTH(E449)=1,MONTH(F449)=1),(NETWORKDAYS(E449,F449,Lister!$D$7:$D$13)-T449)*N449/NETWORKDAYS(Lister!$D$24,Lister!$E$24,Lister!$D$7:$D$13),IF(AND(MONTH(E449)=1,F449&gt;DATE(2021,1,31)),(NETWORKDAYS(E449,Lister!$E$24,Lister!$D$7:$D$13)-T449)*N449/NETWORKDAYS(Lister!$D$24,Lister!$E$24,Lister!$D$7:$D$13),IF(AND(E449&lt;DATE(2021,1,1),MONTH(F449)=1),(NETWORKDAYS(Lister!$D$24,F449,Lister!$D$7:$D$13)-T449)*N449/NETWORKDAYS(Lister!$D$24,Lister!$E$24,Lister!$D$7:$D$13),IF(AND(E449&lt;DATE(2021,1,1),F449&gt;DATE(2021,1,31)),(NETWORKDAYS(Lister!$D$24,Lister!$E$24,Lister!$D$7:$D$13)-T449)*N449/NETWORKDAYS(Lister!$D$24,Lister!$E$24,Lister!$D$7:$D$13),IF(OR(AND(E449&lt;DATE(2021,1,1),F449&lt;DATE(2021,1,1)),E449&gt;DATE(2021,1,31)),0)))))),0),"")</f>
        <v/>
      </c>
      <c r="AB449" s="50" t="str">
        <f>IFERROR(MAX(IF(OR(O449="",P449="",Q449="",R449="",S449="",T449="",U449=""),"",IF(AND(MONTH(E449)=2,MONTH(F449)=2),(NETWORKDAYS(E449,F449,Lister!$D$7:$D$13)-U449)*N449/NETWORKDAYS(Lister!$D$25,Lister!$E$25,Lister!$D$7:$D$13),IF(AND(E449&lt;DATE(2021,2,1),MONTH(F449)=2),(NETWORKDAYS(Lister!$D$25,F449,Lister!$D$7:$D$13)-U449)*N449/NETWORKDAYS(Lister!$D$25,Lister!$E$25,Lister!$D$7:$D$13),IF(AND(E449&lt;DATE(2021,2,1),F449&lt;DATE(2021,2,1)),0)))),0),"")</f>
        <v/>
      </c>
      <c r="AC449" s="52" t="str">
        <f t="shared" si="33"/>
        <v/>
      </c>
    </row>
    <row r="450" spans="1:29" x14ac:dyDescent="0.35">
      <c r="A450" s="11" t="str">
        <f t="shared" si="34"/>
        <v/>
      </c>
      <c r="B450" s="33"/>
      <c r="C450" s="17"/>
      <c r="D450" s="18"/>
      <c r="E450" s="12"/>
      <c r="F450" s="12"/>
      <c r="G450" s="42" t="str">
        <f>IF(OR(E450="",F450=""),"",NETWORKDAYS(E450,F450,Lister!$D$7:$D$13))</f>
        <v/>
      </c>
      <c r="H450" s="14"/>
      <c r="I450" s="25" t="str">
        <f t="shared" si="30"/>
        <v/>
      </c>
      <c r="J450" s="47"/>
      <c r="K450" s="48"/>
      <c r="L450" s="15"/>
      <c r="M450" s="51" t="str">
        <f t="shared" si="31"/>
        <v/>
      </c>
      <c r="N450" s="49" t="str">
        <f t="shared" si="32"/>
        <v/>
      </c>
      <c r="O450" s="15"/>
      <c r="P450" s="15"/>
      <c r="Q450" s="15"/>
      <c r="R450" s="15"/>
      <c r="S450" s="15"/>
      <c r="T450" s="15"/>
      <c r="U450" s="15"/>
      <c r="V450" s="50" t="str">
        <f>IFERROR(MAX(IF(OR(O450="",P450="",Q450="",R450="",S450="",T450="",U450=""),"",IF(AND(MONTH(E450)=8,MONTH(F450)=8),(NETWORKDAYS(E450,F450,Lister!$D$7:$D$13)-O450)*N450/NETWORKDAYS(Lister!$D$19,Lister!$E$19,Lister!$D$7:$D$13),IF(AND(MONTH(E450)=8,F450&gt;DATE(2020,8,31)),(NETWORKDAYS(E450,Lister!$E$19,Lister!$D$7:$D$13)-O450)*N450/NETWORKDAYS(Lister!$D$19,Lister!$E$19,Lister!$D$7:$D$13),IF(E450&gt;DATE(2020,8,31),0)))),0),"")</f>
        <v/>
      </c>
      <c r="W450" s="50" t="str">
        <f>IFERROR(MAX(IF(OR(O450="",P450="",Q450="",R450="",S450="",T450="",U450=""),"",IF(AND(MONTH(E450)=9,MONTH(F450)=9),(NETWORKDAYS(E450,F450,Lister!$D$7:$D$13)-P450)*N450/NETWORKDAYS(Lister!$D$20,Lister!$E$20,Lister!$D$7:$D$13),IF(AND(MONTH(E450)=9,F450&gt;DATE(2020,9,30)),(NETWORKDAYS(E450,Lister!$E$20,Lister!$D$7:$D$13)-P450)*N450/NETWORKDAYS(Lister!$D$20,Lister!$E$20,Lister!$D$7:$D$13),IF(AND(E450&lt;DATE(2020,9,1),MONTH(F450)=9),(NETWORKDAYS(Lister!$D$20,F450,Lister!$D$7:$D$13)-P450)*N450/NETWORKDAYS(Lister!$D$20,Lister!$E$20,Lister!$D$7:$D$13),IF(AND(E450&lt;DATE(2020,9,1),F450&gt;DATE(2020,9,30)),(NETWORKDAYS(Lister!$D$20,Lister!$E$20,Lister!$D$7:$D$13)-P450)*N450/NETWORKDAYS(Lister!$D$20,Lister!$E$20,Lister!$D$7:$D$13),IF(OR(AND(E450&lt;DATE(2020,9,1),F450&lt;DATE(2020,9,1)),E450&gt;DATE(2020,9,30)),0)))))),0),"")</f>
        <v/>
      </c>
      <c r="X450" s="50" t="str">
        <f>IFERROR(MAX(IF(OR(O450="",P450="",Q450="",R450="",S450="",T450="",U450=""),"",IF(AND(MONTH(E450)=10,MONTH(F450)=10),(NETWORKDAYS(E450,F450,Lister!$D$7:$D$13)-Q450)*N450/NETWORKDAYS(Lister!$D$21,Lister!$E$21,Lister!$D$7:$D$13),IF(AND(MONTH(E450)=10,F450&gt;DATE(2020,10,31)),(NETWORKDAYS(E450,Lister!$E$21,Lister!$D$7:$D$13)-Q450)*N450/NETWORKDAYS(Lister!$D$21,Lister!$E$21,Lister!$D$7:$D$13),IF(AND(E450&lt;DATE(2020,10,1),MONTH(F450)=10),(NETWORKDAYS(Lister!$D$21,F450,Lister!$D$7:$D$13)-Q450)*N450/NETWORKDAYS(Lister!$D$21,Lister!$E$21,Lister!$D$7:$D$13),IF(AND(E450&lt;DATE(2020,31,1),F450&gt;DATE(2020,10,31)),(NETWORKDAYS(Lister!$D$21,Lister!$E$21,Lister!$D$7:$D$13)-Q450)*N450/NETWORKDAYS(Lister!$D$21,Lister!$E$21,Lister!$D$7:$D$13),IF(OR(AND(E450&lt;DATE(2020,10,1),F450&lt;DATE(2020,10,1)),E450&gt;DATE(2020,10,31)),0)))))),0),"")</f>
        <v/>
      </c>
      <c r="Y450" s="50" t="str">
        <f>IFERROR(MAX(IF(OR(O450="",P450="",Q450="",R450="",S450="",T450="",U450=""),"",IF(AND(MONTH(E450)=11,MONTH(F450)=11),(NETWORKDAYS(E450,F450,Lister!$D$7:$D$13)-R450)*N450/NETWORKDAYS(Lister!$D$22,Lister!$E$22,Lister!$D$7:$D$13),IF(AND(MONTH(E450)=11,F450&gt;DATE(2020,11,30)),(NETWORKDAYS(E450,Lister!$E$22,Lister!$D$7:$D$13)-R450)*N450/NETWORKDAYS(Lister!$D$22,Lister!$E$22,Lister!$D$7:$D$13),IF(AND(E450&lt;DATE(2020,11,1),MONTH(F450)=11),(NETWORKDAYS(Lister!$D$22,F450,Lister!$D$7:$D$13)-R450)*N450/NETWORKDAYS(Lister!$D$22,Lister!$E$22,Lister!$D$7:$D$13),IF(AND(E450&lt;DATE(2020,11,1),F450&gt;DATE(2020,11,30)),(NETWORKDAYS(Lister!$D$22,Lister!$E$22,Lister!$D$7:$D$13)-R450)*N450/NETWORKDAYS(Lister!$D$22,Lister!$E$22,Lister!$D$7:$D$13),IF(OR(AND(E450&lt;DATE(2020,11,1),F450&lt;DATE(2020,11,1)),E450&gt;DATE(2020,11,30)),0)))))),0),"")</f>
        <v/>
      </c>
      <c r="Z450" s="50" t="str">
        <f>IFERROR(MAX(IF(OR(O450="",P450="",Q450="",R450="",S450="",T450="",U450=""),"",IF(AND(MONTH(E450)=12,MONTH(F450)=12),(NETWORKDAYS(E450,F450,Lister!$D$7:$D$13)-S450)*N450/NETWORKDAYS(Lister!$D$23,Lister!$E$23,Lister!$D$7:$D$13),IF(AND(MONTH(E450)=12,F450&gt;DATE(2020,12,31)),(NETWORKDAYS(E450,Lister!$E$23,Lister!$D$7:$D$13)-S450)*N450/NETWORKDAYS(Lister!$D$23,Lister!$E$23,Lister!$D$7:$D$13),IF(AND(E450&lt;DATE(2020,12,1),MONTH(F450)=12),(NETWORKDAYS(Lister!$D$23,F450,Lister!$D$7:$D$13)-S450)*N450/NETWORKDAYS(Lister!$D$23,Lister!$E$23,Lister!$D$7:$D$13),IF(AND(E450&lt;DATE(2020,12,1),F450&gt;DATE(2020,12,31)),(NETWORKDAYS(Lister!$D$23,Lister!$E$23,Lister!$D$7:$D$13)-S450)*N450/NETWORKDAYS(Lister!$D$23,Lister!$E$23,Lister!$D$7:$D$13),IF(OR(AND(E450&lt;DATE(2020,12,1),F450&lt;DATE(2020,12,1)),E450&gt;DATE(2020,12,31)),0)))))),0),"")</f>
        <v/>
      </c>
      <c r="AA450" s="50" t="str">
        <f>IFERROR(MAX(IF(OR(O450="",P450="",Q450="",R450="",S450="",T450="",U450=""),"",IF(AND(MONTH(E450)=1,MONTH(F450)=1),(NETWORKDAYS(E450,F450,Lister!$D$7:$D$13)-T450)*N450/NETWORKDAYS(Lister!$D$24,Lister!$E$24,Lister!$D$7:$D$13),IF(AND(MONTH(E450)=1,F450&gt;DATE(2021,1,31)),(NETWORKDAYS(E450,Lister!$E$24,Lister!$D$7:$D$13)-T450)*N450/NETWORKDAYS(Lister!$D$24,Lister!$E$24,Lister!$D$7:$D$13),IF(AND(E450&lt;DATE(2021,1,1),MONTH(F450)=1),(NETWORKDAYS(Lister!$D$24,F450,Lister!$D$7:$D$13)-T450)*N450/NETWORKDAYS(Lister!$D$24,Lister!$E$24,Lister!$D$7:$D$13),IF(AND(E450&lt;DATE(2021,1,1),F450&gt;DATE(2021,1,31)),(NETWORKDAYS(Lister!$D$24,Lister!$E$24,Lister!$D$7:$D$13)-T450)*N450/NETWORKDAYS(Lister!$D$24,Lister!$E$24,Lister!$D$7:$D$13),IF(OR(AND(E450&lt;DATE(2021,1,1),F450&lt;DATE(2021,1,1)),E450&gt;DATE(2021,1,31)),0)))))),0),"")</f>
        <v/>
      </c>
      <c r="AB450" s="50" t="str">
        <f>IFERROR(MAX(IF(OR(O450="",P450="",Q450="",R450="",S450="",T450="",U450=""),"",IF(AND(MONTH(E450)=2,MONTH(F450)=2),(NETWORKDAYS(E450,F450,Lister!$D$7:$D$13)-U450)*N450/NETWORKDAYS(Lister!$D$25,Lister!$E$25,Lister!$D$7:$D$13),IF(AND(E450&lt;DATE(2021,2,1),MONTH(F450)=2),(NETWORKDAYS(Lister!$D$25,F450,Lister!$D$7:$D$13)-U450)*N450/NETWORKDAYS(Lister!$D$25,Lister!$E$25,Lister!$D$7:$D$13),IF(AND(E450&lt;DATE(2021,2,1),F450&lt;DATE(2021,2,1)),0)))),0),"")</f>
        <v/>
      </c>
      <c r="AC450" s="52" t="str">
        <f t="shared" si="33"/>
        <v/>
      </c>
    </row>
    <row r="451" spans="1:29" x14ac:dyDescent="0.35">
      <c r="A451" s="11" t="str">
        <f t="shared" si="34"/>
        <v/>
      </c>
      <c r="B451" s="33"/>
      <c r="C451" s="17"/>
      <c r="D451" s="18"/>
      <c r="E451" s="12"/>
      <c r="F451" s="12"/>
      <c r="G451" s="42" t="str">
        <f>IF(OR(E451="",F451=""),"",NETWORKDAYS(E451,F451,Lister!$D$7:$D$13))</f>
        <v/>
      </c>
      <c r="H451" s="14"/>
      <c r="I451" s="25" t="str">
        <f t="shared" si="30"/>
        <v/>
      </c>
      <c r="J451" s="47"/>
      <c r="K451" s="48"/>
      <c r="L451" s="15"/>
      <c r="M451" s="51" t="str">
        <f t="shared" si="31"/>
        <v/>
      </c>
      <c r="N451" s="49" t="str">
        <f t="shared" si="32"/>
        <v/>
      </c>
      <c r="O451" s="15"/>
      <c r="P451" s="15"/>
      <c r="Q451" s="15"/>
      <c r="R451" s="15"/>
      <c r="S451" s="15"/>
      <c r="T451" s="15"/>
      <c r="U451" s="15"/>
      <c r="V451" s="50" t="str">
        <f>IFERROR(MAX(IF(OR(O451="",P451="",Q451="",R451="",S451="",T451="",U451=""),"",IF(AND(MONTH(E451)=8,MONTH(F451)=8),(NETWORKDAYS(E451,F451,Lister!$D$7:$D$13)-O451)*N451/NETWORKDAYS(Lister!$D$19,Lister!$E$19,Lister!$D$7:$D$13),IF(AND(MONTH(E451)=8,F451&gt;DATE(2020,8,31)),(NETWORKDAYS(E451,Lister!$E$19,Lister!$D$7:$D$13)-O451)*N451/NETWORKDAYS(Lister!$D$19,Lister!$E$19,Lister!$D$7:$D$13),IF(E451&gt;DATE(2020,8,31),0)))),0),"")</f>
        <v/>
      </c>
      <c r="W451" s="50" t="str">
        <f>IFERROR(MAX(IF(OR(O451="",P451="",Q451="",R451="",S451="",T451="",U451=""),"",IF(AND(MONTH(E451)=9,MONTH(F451)=9),(NETWORKDAYS(E451,F451,Lister!$D$7:$D$13)-P451)*N451/NETWORKDAYS(Lister!$D$20,Lister!$E$20,Lister!$D$7:$D$13),IF(AND(MONTH(E451)=9,F451&gt;DATE(2020,9,30)),(NETWORKDAYS(E451,Lister!$E$20,Lister!$D$7:$D$13)-P451)*N451/NETWORKDAYS(Lister!$D$20,Lister!$E$20,Lister!$D$7:$D$13),IF(AND(E451&lt;DATE(2020,9,1),MONTH(F451)=9),(NETWORKDAYS(Lister!$D$20,F451,Lister!$D$7:$D$13)-P451)*N451/NETWORKDAYS(Lister!$D$20,Lister!$E$20,Lister!$D$7:$D$13),IF(AND(E451&lt;DATE(2020,9,1),F451&gt;DATE(2020,9,30)),(NETWORKDAYS(Lister!$D$20,Lister!$E$20,Lister!$D$7:$D$13)-P451)*N451/NETWORKDAYS(Lister!$D$20,Lister!$E$20,Lister!$D$7:$D$13),IF(OR(AND(E451&lt;DATE(2020,9,1),F451&lt;DATE(2020,9,1)),E451&gt;DATE(2020,9,30)),0)))))),0),"")</f>
        <v/>
      </c>
      <c r="X451" s="50" t="str">
        <f>IFERROR(MAX(IF(OR(O451="",P451="",Q451="",R451="",S451="",T451="",U451=""),"",IF(AND(MONTH(E451)=10,MONTH(F451)=10),(NETWORKDAYS(E451,F451,Lister!$D$7:$D$13)-Q451)*N451/NETWORKDAYS(Lister!$D$21,Lister!$E$21,Lister!$D$7:$D$13),IF(AND(MONTH(E451)=10,F451&gt;DATE(2020,10,31)),(NETWORKDAYS(E451,Lister!$E$21,Lister!$D$7:$D$13)-Q451)*N451/NETWORKDAYS(Lister!$D$21,Lister!$E$21,Lister!$D$7:$D$13),IF(AND(E451&lt;DATE(2020,10,1),MONTH(F451)=10),(NETWORKDAYS(Lister!$D$21,F451,Lister!$D$7:$D$13)-Q451)*N451/NETWORKDAYS(Lister!$D$21,Lister!$E$21,Lister!$D$7:$D$13),IF(AND(E451&lt;DATE(2020,31,1),F451&gt;DATE(2020,10,31)),(NETWORKDAYS(Lister!$D$21,Lister!$E$21,Lister!$D$7:$D$13)-Q451)*N451/NETWORKDAYS(Lister!$D$21,Lister!$E$21,Lister!$D$7:$D$13),IF(OR(AND(E451&lt;DATE(2020,10,1),F451&lt;DATE(2020,10,1)),E451&gt;DATE(2020,10,31)),0)))))),0),"")</f>
        <v/>
      </c>
      <c r="Y451" s="50" t="str">
        <f>IFERROR(MAX(IF(OR(O451="",P451="",Q451="",R451="",S451="",T451="",U451=""),"",IF(AND(MONTH(E451)=11,MONTH(F451)=11),(NETWORKDAYS(E451,F451,Lister!$D$7:$D$13)-R451)*N451/NETWORKDAYS(Lister!$D$22,Lister!$E$22,Lister!$D$7:$D$13),IF(AND(MONTH(E451)=11,F451&gt;DATE(2020,11,30)),(NETWORKDAYS(E451,Lister!$E$22,Lister!$D$7:$D$13)-R451)*N451/NETWORKDAYS(Lister!$D$22,Lister!$E$22,Lister!$D$7:$D$13),IF(AND(E451&lt;DATE(2020,11,1),MONTH(F451)=11),(NETWORKDAYS(Lister!$D$22,F451,Lister!$D$7:$D$13)-R451)*N451/NETWORKDAYS(Lister!$D$22,Lister!$E$22,Lister!$D$7:$D$13),IF(AND(E451&lt;DATE(2020,11,1),F451&gt;DATE(2020,11,30)),(NETWORKDAYS(Lister!$D$22,Lister!$E$22,Lister!$D$7:$D$13)-R451)*N451/NETWORKDAYS(Lister!$D$22,Lister!$E$22,Lister!$D$7:$D$13),IF(OR(AND(E451&lt;DATE(2020,11,1),F451&lt;DATE(2020,11,1)),E451&gt;DATE(2020,11,30)),0)))))),0),"")</f>
        <v/>
      </c>
      <c r="Z451" s="50" t="str">
        <f>IFERROR(MAX(IF(OR(O451="",P451="",Q451="",R451="",S451="",T451="",U451=""),"",IF(AND(MONTH(E451)=12,MONTH(F451)=12),(NETWORKDAYS(E451,F451,Lister!$D$7:$D$13)-S451)*N451/NETWORKDAYS(Lister!$D$23,Lister!$E$23,Lister!$D$7:$D$13),IF(AND(MONTH(E451)=12,F451&gt;DATE(2020,12,31)),(NETWORKDAYS(E451,Lister!$E$23,Lister!$D$7:$D$13)-S451)*N451/NETWORKDAYS(Lister!$D$23,Lister!$E$23,Lister!$D$7:$D$13),IF(AND(E451&lt;DATE(2020,12,1),MONTH(F451)=12),(NETWORKDAYS(Lister!$D$23,F451,Lister!$D$7:$D$13)-S451)*N451/NETWORKDAYS(Lister!$D$23,Lister!$E$23,Lister!$D$7:$D$13),IF(AND(E451&lt;DATE(2020,12,1),F451&gt;DATE(2020,12,31)),(NETWORKDAYS(Lister!$D$23,Lister!$E$23,Lister!$D$7:$D$13)-S451)*N451/NETWORKDAYS(Lister!$D$23,Lister!$E$23,Lister!$D$7:$D$13),IF(OR(AND(E451&lt;DATE(2020,12,1),F451&lt;DATE(2020,12,1)),E451&gt;DATE(2020,12,31)),0)))))),0),"")</f>
        <v/>
      </c>
      <c r="AA451" s="50" t="str">
        <f>IFERROR(MAX(IF(OR(O451="",P451="",Q451="",R451="",S451="",T451="",U451=""),"",IF(AND(MONTH(E451)=1,MONTH(F451)=1),(NETWORKDAYS(E451,F451,Lister!$D$7:$D$13)-T451)*N451/NETWORKDAYS(Lister!$D$24,Lister!$E$24,Lister!$D$7:$D$13),IF(AND(MONTH(E451)=1,F451&gt;DATE(2021,1,31)),(NETWORKDAYS(E451,Lister!$E$24,Lister!$D$7:$D$13)-T451)*N451/NETWORKDAYS(Lister!$D$24,Lister!$E$24,Lister!$D$7:$D$13),IF(AND(E451&lt;DATE(2021,1,1),MONTH(F451)=1),(NETWORKDAYS(Lister!$D$24,F451,Lister!$D$7:$D$13)-T451)*N451/NETWORKDAYS(Lister!$D$24,Lister!$E$24,Lister!$D$7:$D$13),IF(AND(E451&lt;DATE(2021,1,1),F451&gt;DATE(2021,1,31)),(NETWORKDAYS(Lister!$D$24,Lister!$E$24,Lister!$D$7:$D$13)-T451)*N451/NETWORKDAYS(Lister!$D$24,Lister!$E$24,Lister!$D$7:$D$13),IF(OR(AND(E451&lt;DATE(2021,1,1),F451&lt;DATE(2021,1,1)),E451&gt;DATE(2021,1,31)),0)))))),0),"")</f>
        <v/>
      </c>
      <c r="AB451" s="50" t="str">
        <f>IFERROR(MAX(IF(OR(O451="",P451="",Q451="",R451="",S451="",T451="",U451=""),"",IF(AND(MONTH(E451)=2,MONTH(F451)=2),(NETWORKDAYS(E451,F451,Lister!$D$7:$D$13)-U451)*N451/NETWORKDAYS(Lister!$D$25,Lister!$E$25,Lister!$D$7:$D$13),IF(AND(E451&lt;DATE(2021,2,1),MONTH(F451)=2),(NETWORKDAYS(Lister!$D$25,F451,Lister!$D$7:$D$13)-U451)*N451/NETWORKDAYS(Lister!$D$25,Lister!$E$25,Lister!$D$7:$D$13),IF(AND(E451&lt;DATE(2021,2,1),F451&lt;DATE(2021,2,1)),0)))),0),"")</f>
        <v/>
      </c>
      <c r="AC451" s="52" t="str">
        <f t="shared" si="33"/>
        <v/>
      </c>
    </row>
    <row r="452" spans="1:29" x14ac:dyDescent="0.35">
      <c r="A452" s="11" t="str">
        <f t="shared" si="34"/>
        <v/>
      </c>
      <c r="B452" s="33"/>
      <c r="C452" s="17"/>
      <c r="D452" s="18"/>
      <c r="E452" s="12"/>
      <c r="F452" s="12"/>
      <c r="G452" s="42" t="str">
        <f>IF(OR(E452="",F452=""),"",NETWORKDAYS(E452,F452,Lister!$D$7:$D$13))</f>
        <v/>
      </c>
      <c r="H452" s="14"/>
      <c r="I452" s="25" t="str">
        <f t="shared" si="30"/>
        <v/>
      </c>
      <c r="J452" s="47"/>
      <c r="K452" s="48"/>
      <c r="L452" s="15"/>
      <c r="M452" s="51" t="str">
        <f t="shared" si="31"/>
        <v/>
      </c>
      <c r="N452" s="49" t="str">
        <f t="shared" si="32"/>
        <v/>
      </c>
      <c r="O452" s="15"/>
      <c r="P452" s="15"/>
      <c r="Q452" s="15"/>
      <c r="R452" s="15"/>
      <c r="S452" s="15"/>
      <c r="T452" s="15"/>
      <c r="U452" s="15"/>
      <c r="V452" s="50" t="str">
        <f>IFERROR(MAX(IF(OR(O452="",P452="",Q452="",R452="",S452="",T452="",U452=""),"",IF(AND(MONTH(E452)=8,MONTH(F452)=8),(NETWORKDAYS(E452,F452,Lister!$D$7:$D$13)-O452)*N452/NETWORKDAYS(Lister!$D$19,Lister!$E$19,Lister!$D$7:$D$13),IF(AND(MONTH(E452)=8,F452&gt;DATE(2020,8,31)),(NETWORKDAYS(E452,Lister!$E$19,Lister!$D$7:$D$13)-O452)*N452/NETWORKDAYS(Lister!$D$19,Lister!$E$19,Lister!$D$7:$D$13),IF(E452&gt;DATE(2020,8,31),0)))),0),"")</f>
        <v/>
      </c>
      <c r="W452" s="50" t="str">
        <f>IFERROR(MAX(IF(OR(O452="",P452="",Q452="",R452="",S452="",T452="",U452=""),"",IF(AND(MONTH(E452)=9,MONTH(F452)=9),(NETWORKDAYS(E452,F452,Lister!$D$7:$D$13)-P452)*N452/NETWORKDAYS(Lister!$D$20,Lister!$E$20,Lister!$D$7:$D$13),IF(AND(MONTH(E452)=9,F452&gt;DATE(2020,9,30)),(NETWORKDAYS(E452,Lister!$E$20,Lister!$D$7:$D$13)-P452)*N452/NETWORKDAYS(Lister!$D$20,Lister!$E$20,Lister!$D$7:$D$13),IF(AND(E452&lt;DATE(2020,9,1),MONTH(F452)=9),(NETWORKDAYS(Lister!$D$20,F452,Lister!$D$7:$D$13)-P452)*N452/NETWORKDAYS(Lister!$D$20,Lister!$E$20,Lister!$D$7:$D$13),IF(AND(E452&lt;DATE(2020,9,1),F452&gt;DATE(2020,9,30)),(NETWORKDAYS(Lister!$D$20,Lister!$E$20,Lister!$D$7:$D$13)-P452)*N452/NETWORKDAYS(Lister!$D$20,Lister!$E$20,Lister!$D$7:$D$13),IF(OR(AND(E452&lt;DATE(2020,9,1),F452&lt;DATE(2020,9,1)),E452&gt;DATE(2020,9,30)),0)))))),0),"")</f>
        <v/>
      </c>
      <c r="X452" s="50" t="str">
        <f>IFERROR(MAX(IF(OR(O452="",P452="",Q452="",R452="",S452="",T452="",U452=""),"",IF(AND(MONTH(E452)=10,MONTH(F452)=10),(NETWORKDAYS(E452,F452,Lister!$D$7:$D$13)-Q452)*N452/NETWORKDAYS(Lister!$D$21,Lister!$E$21,Lister!$D$7:$D$13),IF(AND(MONTH(E452)=10,F452&gt;DATE(2020,10,31)),(NETWORKDAYS(E452,Lister!$E$21,Lister!$D$7:$D$13)-Q452)*N452/NETWORKDAYS(Lister!$D$21,Lister!$E$21,Lister!$D$7:$D$13),IF(AND(E452&lt;DATE(2020,10,1),MONTH(F452)=10),(NETWORKDAYS(Lister!$D$21,F452,Lister!$D$7:$D$13)-Q452)*N452/NETWORKDAYS(Lister!$D$21,Lister!$E$21,Lister!$D$7:$D$13),IF(AND(E452&lt;DATE(2020,31,1),F452&gt;DATE(2020,10,31)),(NETWORKDAYS(Lister!$D$21,Lister!$E$21,Lister!$D$7:$D$13)-Q452)*N452/NETWORKDAYS(Lister!$D$21,Lister!$E$21,Lister!$D$7:$D$13),IF(OR(AND(E452&lt;DATE(2020,10,1),F452&lt;DATE(2020,10,1)),E452&gt;DATE(2020,10,31)),0)))))),0),"")</f>
        <v/>
      </c>
      <c r="Y452" s="50" t="str">
        <f>IFERROR(MAX(IF(OR(O452="",P452="",Q452="",R452="",S452="",T452="",U452=""),"",IF(AND(MONTH(E452)=11,MONTH(F452)=11),(NETWORKDAYS(E452,F452,Lister!$D$7:$D$13)-R452)*N452/NETWORKDAYS(Lister!$D$22,Lister!$E$22,Lister!$D$7:$D$13),IF(AND(MONTH(E452)=11,F452&gt;DATE(2020,11,30)),(NETWORKDAYS(E452,Lister!$E$22,Lister!$D$7:$D$13)-R452)*N452/NETWORKDAYS(Lister!$D$22,Lister!$E$22,Lister!$D$7:$D$13),IF(AND(E452&lt;DATE(2020,11,1),MONTH(F452)=11),(NETWORKDAYS(Lister!$D$22,F452,Lister!$D$7:$D$13)-R452)*N452/NETWORKDAYS(Lister!$D$22,Lister!$E$22,Lister!$D$7:$D$13),IF(AND(E452&lt;DATE(2020,11,1),F452&gt;DATE(2020,11,30)),(NETWORKDAYS(Lister!$D$22,Lister!$E$22,Lister!$D$7:$D$13)-R452)*N452/NETWORKDAYS(Lister!$D$22,Lister!$E$22,Lister!$D$7:$D$13),IF(OR(AND(E452&lt;DATE(2020,11,1),F452&lt;DATE(2020,11,1)),E452&gt;DATE(2020,11,30)),0)))))),0),"")</f>
        <v/>
      </c>
      <c r="Z452" s="50" t="str">
        <f>IFERROR(MAX(IF(OR(O452="",P452="",Q452="",R452="",S452="",T452="",U452=""),"",IF(AND(MONTH(E452)=12,MONTH(F452)=12),(NETWORKDAYS(E452,F452,Lister!$D$7:$D$13)-S452)*N452/NETWORKDAYS(Lister!$D$23,Lister!$E$23,Lister!$D$7:$D$13),IF(AND(MONTH(E452)=12,F452&gt;DATE(2020,12,31)),(NETWORKDAYS(E452,Lister!$E$23,Lister!$D$7:$D$13)-S452)*N452/NETWORKDAYS(Lister!$D$23,Lister!$E$23,Lister!$D$7:$D$13),IF(AND(E452&lt;DATE(2020,12,1),MONTH(F452)=12),(NETWORKDAYS(Lister!$D$23,F452,Lister!$D$7:$D$13)-S452)*N452/NETWORKDAYS(Lister!$D$23,Lister!$E$23,Lister!$D$7:$D$13),IF(AND(E452&lt;DATE(2020,12,1),F452&gt;DATE(2020,12,31)),(NETWORKDAYS(Lister!$D$23,Lister!$E$23,Lister!$D$7:$D$13)-S452)*N452/NETWORKDAYS(Lister!$D$23,Lister!$E$23,Lister!$D$7:$D$13),IF(OR(AND(E452&lt;DATE(2020,12,1),F452&lt;DATE(2020,12,1)),E452&gt;DATE(2020,12,31)),0)))))),0),"")</f>
        <v/>
      </c>
      <c r="AA452" s="50" t="str">
        <f>IFERROR(MAX(IF(OR(O452="",P452="",Q452="",R452="",S452="",T452="",U452=""),"",IF(AND(MONTH(E452)=1,MONTH(F452)=1),(NETWORKDAYS(E452,F452,Lister!$D$7:$D$13)-T452)*N452/NETWORKDAYS(Lister!$D$24,Lister!$E$24,Lister!$D$7:$D$13),IF(AND(MONTH(E452)=1,F452&gt;DATE(2021,1,31)),(NETWORKDAYS(E452,Lister!$E$24,Lister!$D$7:$D$13)-T452)*N452/NETWORKDAYS(Lister!$D$24,Lister!$E$24,Lister!$D$7:$D$13),IF(AND(E452&lt;DATE(2021,1,1),MONTH(F452)=1),(NETWORKDAYS(Lister!$D$24,F452,Lister!$D$7:$D$13)-T452)*N452/NETWORKDAYS(Lister!$D$24,Lister!$E$24,Lister!$D$7:$D$13),IF(AND(E452&lt;DATE(2021,1,1),F452&gt;DATE(2021,1,31)),(NETWORKDAYS(Lister!$D$24,Lister!$E$24,Lister!$D$7:$D$13)-T452)*N452/NETWORKDAYS(Lister!$D$24,Lister!$E$24,Lister!$D$7:$D$13),IF(OR(AND(E452&lt;DATE(2021,1,1),F452&lt;DATE(2021,1,1)),E452&gt;DATE(2021,1,31)),0)))))),0),"")</f>
        <v/>
      </c>
      <c r="AB452" s="50" t="str">
        <f>IFERROR(MAX(IF(OR(O452="",P452="",Q452="",R452="",S452="",T452="",U452=""),"",IF(AND(MONTH(E452)=2,MONTH(F452)=2),(NETWORKDAYS(E452,F452,Lister!$D$7:$D$13)-U452)*N452/NETWORKDAYS(Lister!$D$25,Lister!$E$25,Lister!$D$7:$D$13),IF(AND(E452&lt;DATE(2021,2,1),MONTH(F452)=2),(NETWORKDAYS(Lister!$D$25,F452,Lister!$D$7:$D$13)-U452)*N452/NETWORKDAYS(Lister!$D$25,Lister!$E$25,Lister!$D$7:$D$13),IF(AND(E452&lt;DATE(2021,2,1),F452&lt;DATE(2021,2,1)),0)))),0),"")</f>
        <v/>
      </c>
      <c r="AC452" s="52" t="str">
        <f t="shared" si="33"/>
        <v/>
      </c>
    </row>
    <row r="453" spans="1:29" x14ac:dyDescent="0.35">
      <c r="A453" s="11" t="str">
        <f t="shared" si="34"/>
        <v/>
      </c>
      <c r="B453" s="33"/>
      <c r="C453" s="17"/>
      <c r="D453" s="18"/>
      <c r="E453" s="12"/>
      <c r="F453" s="12"/>
      <c r="G453" s="42" t="str">
        <f>IF(OR(E453="",F453=""),"",NETWORKDAYS(E453,F453,Lister!$D$7:$D$13))</f>
        <v/>
      </c>
      <c r="H453" s="14"/>
      <c r="I453" s="25" t="str">
        <f t="shared" si="30"/>
        <v/>
      </c>
      <c r="J453" s="47"/>
      <c r="K453" s="48"/>
      <c r="L453" s="15"/>
      <c r="M453" s="51" t="str">
        <f t="shared" si="31"/>
        <v/>
      </c>
      <c r="N453" s="49" t="str">
        <f t="shared" si="32"/>
        <v/>
      </c>
      <c r="O453" s="15"/>
      <c r="P453" s="15"/>
      <c r="Q453" s="15"/>
      <c r="R453" s="15"/>
      <c r="S453" s="15"/>
      <c r="T453" s="15"/>
      <c r="U453" s="15"/>
      <c r="V453" s="50" t="str">
        <f>IFERROR(MAX(IF(OR(O453="",P453="",Q453="",R453="",S453="",T453="",U453=""),"",IF(AND(MONTH(E453)=8,MONTH(F453)=8),(NETWORKDAYS(E453,F453,Lister!$D$7:$D$13)-O453)*N453/NETWORKDAYS(Lister!$D$19,Lister!$E$19,Lister!$D$7:$D$13),IF(AND(MONTH(E453)=8,F453&gt;DATE(2020,8,31)),(NETWORKDAYS(E453,Lister!$E$19,Lister!$D$7:$D$13)-O453)*N453/NETWORKDAYS(Lister!$D$19,Lister!$E$19,Lister!$D$7:$D$13),IF(E453&gt;DATE(2020,8,31),0)))),0),"")</f>
        <v/>
      </c>
      <c r="W453" s="50" t="str">
        <f>IFERROR(MAX(IF(OR(O453="",P453="",Q453="",R453="",S453="",T453="",U453=""),"",IF(AND(MONTH(E453)=9,MONTH(F453)=9),(NETWORKDAYS(E453,F453,Lister!$D$7:$D$13)-P453)*N453/NETWORKDAYS(Lister!$D$20,Lister!$E$20,Lister!$D$7:$D$13),IF(AND(MONTH(E453)=9,F453&gt;DATE(2020,9,30)),(NETWORKDAYS(E453,Lister!$E$20,Lister!$D$7:$D$13)-P453)*N453/NETWORKDAYS(Lister!$D$20,Lister!$E$20,Lister!$D$7:$D$13),IF(AND(E453&lt;DATE(2020,9,1),MONTH(F453)=9),(NETWORKDAYS(Lister!$D$20,F453,Lister!$D$7:$D$13)-P453)*N453/NETWORKDAYS(Lister!$D$20,Lister!$E$20,Lister!$D$7:$D$13),IF(AND(E453&lt;DATE(2020,9,1),F453&gt;DATE(2020,9,30)),(NETWORKDAYS(Lister!$D$20,Lister!$E$20,Lister!$D$7:$D$13)-P453)*N453/NETWORKDAYS(Lister!$D$20,Lister!$E$20,Lister!$D$7:$D$13),IF(OR(AND(E453&lt;DATE(2020,9,1),F453&lt;DATE(2020,9,1)),E453&gt;DATE(2020,9,30)),0)))))),0),"")</f>
        <v/>
      </c>
      <c r="X453" s="50" t="str">
        <f>IFERROR(MAX(IF(OR(O453="",P453="",Q453="",R453="",S453="",T453="",U453=""),"",IF(AND(MONTH(E453)=10,MONTH(F453)=10),(NETWORKDAYS(E453,F453,Lister!$D$7:$D$13)-Q453)*N453/NETWORKDAYS(Lister!$D$21,Lister!$E$21,Lister!$D$7:$D$13),IF(AND(MONTH(E453)=10,F453&gt;DATE(2020,10,31)),(NETWORKDAYS(E453,Lister!$E$21,Lister!$D$7:$D$13)-Q453)*N453/NETWORKDAYS(Lister!$D$21,Lister!$E$21,Lister!$D$7:$D$13),IF(AND(E453&lt;DATE(2020,10,1),MONTH(F453)=10),(NETWORKDAYS(Lister!$D$21,F453,Lister!$D$7:$D$13)-Q453)*N453/NETWORKDAYS(Lister!$D$21,Lister!$E$21,Lister!$D$7:$D$13),IF(AND(E453&lt;DATE(2020,31,1),F453&gt;DATE(2020,10,31)),(NETWORKDAYS(Lister!$D$21,Lister!$E$21,Lister!$D$7:$D$13)-Q453)*N453/NETWORKDAYS(Lister!$D$21,Lister!$E$21,Lister!$D$7:$D$13),IF(OR(AND(E453&lt;DATE(2020,10,1),F453&lt;DATE(2020,10,1)),E453&gt;DATE(2020,10,31)),0)))))),0),"")</f>
        <v/>
      </c>
      <c r="Y453" s="50" t="str">
        <f>IFERROR(MAX(IF(OR(O453="",P453="",Q453="",R453="",S453="",T453="",U453=""),"",IF(AND(MONTH(E453)=11,MONTH(F453)=11),(NETWORKDAYS(E453,F453,Lister!$D$7:$D$13)-R453)*N453/NETWORKDAYS(Lister!$D$22,Lister!$E$22,Lister!$D$7:$D$13),IF(AND(MONTH(E453)=11,F453&gt;DATE(2020,11,30)),(NETWORKDAYS(E453,Lister!$E$22,Lister!$D$7:$D$13)-R453)*N453/NETWORKDAYS(Lister!$D$22,Lister!$E$22,Lister!$D$7:$D$13),IF(AND(E453&lt;DATE(2020,11,1),MONTH(F453)=11),(NETWORKDAYS(Lister!$D$22,F453,Lister!$D$7:$D$13)-R453)*N453/NETWORKDAYS(Lister!$D$22,Lister!$E$22,Lister!$D$7:$D$13),IF(AND(E453&lt;DATE(2020,11,1),F453&gt;DATE(2020,11,30)),(NETWORKDAYS(Lister!$D$22,Lister!$E$22,Lister!$D$7:$D$13)-R453)*N453/NETWORKDAYS(Lister!$D$22,Lister!$E$22,Lister!$D$7:$D$13),IF(OR(AND(E453&lt;DATE(2020,11,1),F453&lt;DATE(2020,11,1)),E453&gt;DATE(2020,11,30)),0)))))),0),"")</f>
        <v/>
      </c>
      <c r="Z453" s="50" t="str">
        <f>IFERROR(MAX(IF(OR(O453="",P453="",Q453="",R453="",S453="",T453="",U453=""),"",IF(AND(MONTH(E453)=12,MONTH(F453)=12),(NETWORKDAYS(E453,F453,Lister!$D$7:$D$13)-S453)*N453/NETWORKDAYS(Lister!$D$23,Lister!$E$23,Lister!$D$7:$D$13),IF(AND(MONTH(E453)=12,F453&gt;DATE(2020,12,31)),(NETWORKDAYS(E453,Lister!$E$23,Lister!$D$7:$D$13)-S453)*N453/NETWORKDAYS(Lister!$D$23,Lister!$E$23,Lister!$D$7:$D$13),IF(AND(E453&lt;DATE(2020,12,1),MONTH(F453)=12),(NETWORKDAYS(Lister!$D$23,F453,Lister!$D$7:$D$13)-S453)*N453/NETWORKDAYS(Lister!$D$23,Lister!$E$23,Lister!$D$7:$D$13),IF(AND(E453&lt;DATE(2020,12,1),F453&gt;DATE(2020,12,31)),(NETWORKDAYS(Lister!$D$23,Lister!$E$23,Lister!$D$7:$D$13)-S453)*N453/NETWORKDAYS(Lister!$D$23,Lister!$E$23,Lister!$D$7:$D$13),IF(OR(AND(E453&lt;DATE(2020,12,1),F453&lt;DATE(2020,12,1)),E453&gt;DATE(2020,12,31)),0)))))),0),"")</f>
        <v/>
      </c>
      <c r="AA453" s="50" t="str">
        <f>IFERROR(MAX(IF(OR(O453="",P453="",Q453="",R453="",S453="",T453="",U453=""),"",IF(AND(MONTH(E453)=1,MONTH(F453)=1),(NETWORKDAYS(E453,F453,Lister!$D$7:$D$13)-T453)*N453/NETWORKDAYS(Lister!$D$24,Lister!$E$24,Lister!$D$7:$D$13),IF(AND(MONTH(E453)=1,F453&gt;DATE(2021,1,31)),(NETWORKDAYS(E453,Lister!$E$24,Lister!$D$7:$D$13)-T453)*N453/NETWORKDAYS(Lister!$D$24,Lister!$E$24,Lister!$D$7:$D$13),IF(AND(E453&lt;DATE(2021,1,1),MONTH(F453)=1),(NETWORKDAYS(Lister!$D$24,F453,Lister!$D$7:$D$13)-T453)*N453/NETWORKDAYS(Lister!$D$24,Lister!$E$24,Lister!$D$7:$D$13),IF(AND(E453&lt;DATE(2021,1,1),F453&gt;DATE(2021,1,31)),(NETWORKDAYS(Lister!$D$24,Lister!$E$24,Lister!$D$7:$D$13)-T453)*N453/NETWORKDAYS(Lister!$D$24,Lister!$E$24,Lister!$D$7:$D$13),IF(OR(AND(E453&lt;DATE(2021,1,1),F453&lt;DATE(2021,1,1)),E453&gt;DATE(2021,1,31)),0)))))),0),"")</f>
        <v/>
      </c>
      <c r="AB453" s="50" t="str">
        <f>IFERROR(MAX(IF(OR(O453="",P453="",Q453="",R453="",S453="",T453="",U453=""),"",IF(AND(MONTH(E453)=2,MONTH(F453)=2),(NETWORKDAYS(E453,F453,Lister!$D$7:$D$13)-U453)*N453/NETWORKDAYS(Lister!$D$25,Lister!$E$25,Lister!$D$7:$D$13),IF(AND(E453&lt;DATE(2021,2,1),MONTH(F453)=2),(NETWORKDAYS(Lister!$D$25,F453,Lister!$D$7:$D$13)-U453)*N453/NETWORKDAYS(Lister!$D$25,Lister!$E$25,Lister!$D$7:$D$13),IF(AND(E453&lt;DATE(2021,2,1),F453&lt;DATE(2021,2,1)),0)))),0),"")</f>
        <v/>
      </c>
      <c r="AC453" s="52" t="str">
        <f t="shared" si="33"/>
        <v/>
      </c>
    </row>
    <row r="454" spans="1:29" x14ac:dyDescent="0.35">
      <c r="A454" s="11" t="str">
        <f t="shared" si="34"/>
        <v/>
      </c>
      <c r="B454" s="33"/>
      <c r="C454" s="17"/>
      <c r="D454" s="18"/>
      <c r="E454" s="12"/>
      <c r="F454" s="12"/>
      <c r="G454" s="42" t="str">
        <f>IF(OR(E454="",F454=""),"",NETWORKDAYS(E454,F454,Lister!$D$7:$D$13))</f>
        <v/>
      </c>
      <c r="H454" s="14"/>
      <c r="I454" s="25" t="str">
        <f t="shared" si="30"/>
        <v/>
      </c>
      <c r="J454" s="47"/>
      <c r="K454" s="48"/>
      <c r="L454" s="15"/>
      <c r="M454" s="51" t="str">
        <f t="shared" si="31"/>
        <v/>
      </c>
      <c r="N454" s="49" t="str">
        <f t="shared" si="32"/>
        <v/>
      </c>
      <c r="O454" s="15"/>
      <c r="P454" s="15"/>
      <c r="Q454" s="15"/>
      <c r="R454" s="15"/>
      <c r="S454" s="15"/>
      <c r="T454" s="15"/>
      <c r="U454" s="15"/>
      <c r="V454" s="50" t="str">
        <f>IFERROR(MAX(IF(OR(O454="",P454="",Q454="",R454="",S454="",T454="",U454=""),"",IF(AND(MONTH(E454)=8,MONTH(F454)=8),(NETWORKDAYS(E454,F454,Lister!$D$7:$D$13)-O454)*N454/NETWORKDAYS(Lister!$D$19,Lister!$E$19,Lister!$D$7:$D$13),IF(AND(MONTH(E454)=8,F454&gt;DATE(2020,8,31)),(NETWORKDAYS(E454,Lister!$E$19,Lister!$D$7:$D$13)-O454)*N454/NETWORKDAYS(Lister!$D$19,Lister!$E$19,Lister!$D$7:$D$13),IF(E454&gt;DATE(2020,8,31),0)))),0),"")</f>
        <v/>
      </c>
      <c r="W454" s="50" t="str">
        <f>IFERROR(MAX(IF(OR(O454="",P454="",Q454="",R454="",S454="",T454="",U454=""),"",IF(AND(MONTH(E454)=9,MONTH(F454)=9),(NETWORKDAYS(E454,F454,Lister!$D$7:$D$13)-P454)*N454/NETWORKDAYS(Lister!$D$20,Lister!$E$20,Lister!$D$7:$D$13),IF(AND(MONTH(E454)=9,F454&gt;DATE(2020,9,30)),(NETWORKDAYS(E454,Lister!$E$20,Lister!$D$7:$D$13)-P454)*N454/NETWORKDAYS(Lister!$D$20,Lister!$E$20,Lister!$D$7:$D$13),IF(AND(E454&lt;DATE(2020,9,1),MONTH(F454)=9),(NETWORKDAYS(Lister!$D$20,F454,Lister!$D$7:$D$13)-P454)*N454/NETWORKDAYS(Lister!$D$20,Lister!$E$20,Lister!$D$7:$D$13),IF(AND(E454&lt;DATE(2020,9,1),F454&gt;DATE(2020,9,30)),(NETWORKDAYS(Lister!$D$20,Lister!$E$20,Lister!$D$7:$D$13)-P454)*N454/NETWORKDAYS(Lister!$D$20,Lister!$E$20,Lister!$D$7:$D$13),IF(OR(AND(E454&lt;DATE(2020,9,1),F454&lt;DATE(2020,9,1)),E454&gt;DATE(2020,9,30)),0)))))),0),"")</f>
        <v/>
      </c>
      <c r="X454" s="50" t="str">
        <f>IFERROR(MAX(IF(OR(O454="",P454="",Q454="",R454="",S454="",T454="",U454=""),"",IF(AND(MONTH(E454)=10,MONTH(F454)=10),(NETWORKDAYS(E454,F454,Lister!$D$7:$D$13)-Q454)*N454/NETWORKDAYS(Lister!$D$21,Lister!$E$21,Lister!$D$7:$D$13),IF(AND(MONTH(E454)=10,F454&gt;DATE(2020,10,31)),(NETWORKDAYS(E454,Lister!$E$21,Lister!$D$7:$D$13)-Q454)*N454/NETWORKDAYS(Lister!$D$21,Lister!$E$21,Lister!$D$7:$D$13),IF(AND(E454&lt;DATE(2020,10,1),MONTH(F454)=10),(NETWORKDAYS(Lister!$D$21,F454,Lister!$D$7:$D$13)-Q454)*N454/NETWORKDAYS(Lister!$D$21,Lister!$E$21,Lister!$D$7:$D$13),IF(AND(E454&lt;DATE(2020,31,1),F454&gt;DATE(2020,10,31)),(NETWORKDAYS(Lister!$D$21,Lister!$E$21,Lister!$D$7:$D$13)-Q454)*N454/NETWORKDAYS(Lister!$D$21,Lister!$E$21,Lister!$D$7:$D$13),IF(OR(AND(E454&lt;DATE(2020,10,1),F454&lt;DATE(2020,10,1)),E454&gt;DATE(2020,10,31)),0)))))),0),"")</f>
        <v/>
      </c>
      <c r="Y454" s="50" t="str">
        <f>IFERROR(MAX(IF(OR(O454="",P454="",Q454="",R454="",S454="",T454="",U454=""),"",IF(AND(MONTH(E454)=11,MONTH(F454)=11),(NETWORKDAYS(E454,F454,Lister!$D$7:$D$13)-R454)*N454/NETWORKDAYS(Lister!$D$22,Lister!$E$22,Lister!$D$7:$D$13),IF(AND(MONTH(E454)=11,F454&gt;DATE(2020,11,30)),(NETWORKDAYS(E454,Lister!$E$22,Lister!$D$7:$D$13)-R454)*N454/NETWORKDAYS(Lister!$D$22,Lister!$E$22,Lister!$D$7:$D$13),IF(AND(E454&lt;DATE(2020,11,1),MONTH(F454)=11),(NETWORKDAYS(Lister!$D$22,F454,Lister!$D$7:$D$13)-R454)*N454/NETWORKDAYS(Lister!$D$22,Lister!$E$22,Lister!$D$7:$D$13),IF(AND(E454&lt;DATE(2020,11,1),F454&gt;DATE(2020,11,30)),(NETWORKDAYS(Lister!$D$22,Lister!$E$22,Lister!$D$7:$D$13)-R454)*N454/NETWORKDAYS(Lister!$D$22,Lister!$E$22,Lister!$D$7:$D$13),IF(OR(AND(E454&lt;DATE(2020,11,1),F454&lt;DATE(2020,11,1)),E454&gt;DATE(2020,11,30)),0)))))),0),"")</f>
        <v/>
      </c>
      <c r="Z454" s="50" t="str">
        <f>IFERROR(MAX(IF(OR(O454="",P454="",Q454="",R454="",S454="",T454="",U454=""),"",IF(AND(MONTH(E454)=12,MONTH(F454)=12),(NETWORKDAYS(E454,F454,Lister!$D$7:$D$13)-S454)*N454/NETWORKDAYS(Lister!$D$23,Lister!$E$23,Lister!$D$7:$D$13),IF(AND(MONTH(E454)=12,F454&gt;DATE(2020,12,31)),(NETWORKDAYS(E454,Lister!$E$23,Lister!$D$7:$D$13)-S454)*N454/NETWORKDAYS(Lister!$D$23,Lister!$E$23,Lister!$D$7:$D$13),IF(AND(E454&lt;DATE(2020,12,1),MONTH(F454)=12),(NETWORKDAYS(Lister!$D$23,F454,Lister!$D$7:$D$13)-S454)*N454/NETWORKDAYS(Lister!$D$23,Lister!$E$23,Lister!$D$7:$D$13),IF(AND(E454&lt;DATE(2020,12,1),F454&gt;DATE(2020,12,31)),(NETWORKDAYS(Lister!$D$23,Lister!$E$23,Lister!$D$7:$D$13)-S454)*N454/NETWORKDAYS(Lister!$D$23,Lister!$E$23,Lister!$D$7:$D$13),IF(OR(AND(E454&lt;DATE(2020,12,1),F454&lt;DATE(2020,12,1)),E454&gt;DATE(2020,12,31)),0)))))),0),"")</f>
        <v/>
      </c>
      <c r="AA454" s="50" t="str">
        <f>IFERROR(MAX(IF(OR(O454="",P454="",Q454="",R454="",S454="",T454="",U454=""),"",IF(AND(MONTH(E454)=1,MONTH(F454)=1),(NETWORKDAYS(E454,F454,Lister!$D$7:$D$13)-T454)*N454/NETWORKDAYS(Lister!$D$24,Lister!$E$24,Lister!$D$7:$D$13),IF(AND(MONTH(E454)=1,F454&gt;DATE(2021,1,31)),(NETWORKDAYS(E454,Lister!$E$24,Lister!$D$7:$D$13)-T454)*N454/NETWORKDAYS(Lister!$D$24,Lister!$E$24,Lister!$D$7:$D$13),IF(AND(E454&lt;DATE(2021,1,1),MONTH(F454)=1),(NETWORKDAYS(Lister!$D$24,F454,Lister!$D$7:$D$13)-T454)*N454/NETWORKDAYS(Lister!$D$24,Lister!$E$24,Lister!$D$7:$D$13),IF(AND(E454&lt;DATE(2021,1,1),F454&gt;DATE(2021,1,31)),(NETWORKDAYS(Lister!$D$24,Lister!$E$24,Lister!$D$7:$D$13)-T454)*N454/NETWORKDAYS(Lister!$D$24,Lister!$E$24,Lister!$D$7:$D$13),IF(OR(AND(E454&lt;DATE(2021,1,1),F454&lt;DATE(2021,1,1)),E454&gt;DATE(2021,1,31)),0)))))),0),"")</f>
        <v/>
      </c>
      <c r="AB454" s="50" t="str">
        <f>IFERROR(MAX(IF(OR(O454="",P454="",Q454="",R454="",S454="",T454="",U454=""),"",IF(AND(MONTH(E454)=2,MONTH(F454)=2),(NETWORKDAYS(E454,F454,Lister!$D$7:$D$13)-U454)*N454/NETWORKDAYS(Lister!$D$25,Lister!$E$25,Lister!$D$7:$D$13),IF(AND(E454&lt;DATE(2021,2,1),MONTH(F454)=2),(NETWORKDAYS(Lister!$D$25,F454,Lister!$D$7:$D$13)-U454)*N454/NETWORKDAYS(Lister!$D$25,Lister!$E$25,Lister!$D$7:$D$13),IF(AND(E454&lt;DATE(2021,2,1),F454&lt;DATE(2021,2,1)),0)))),0),"")</f>
        <v/>
      </c>
      <c r="AC454" s="52" t="str">
        <f t="shared" si="33"/>
        <v/>
      </c>
    </row>
    <row r="455" spans="1:29" x14ac:dyDescent="0.35">
      <c r="A455" s="11" t="str">
        <f t="shared" si="34"/>
        <v/>
      </c>
      <c r="B455" s="33"/>
      <c r="C455" s="17"/>
      <c r="D455" s="18"/>
      <c r="E455" s="12"/>
      <c r="F455" s="12"/>
      <c r="G455" s="42" t="str">
        <f>IF(OR(E455="",F455=""),"",NETWORKDAYS(E455,F455,Lister!$D$7:$D$13))</f>
        <v/>
      </c>
      <c r="H455" s="14"/>
      <c r="I455" s="25" t="str">
        <f t="shared" si="30"/>
        <v/>
      </c>
      <c r="J455" s="47"/>
      <c r="K455" s="48"/>
      <c r="L455" s="15"/>
      <c r="M455" s="51" t="str">
        <f t="shared" si="31"/>
        <v/>
      </c>
      <c r="N455" s="49" t="str">
        <f t="shared" si="32"/>
        <v/>
      </c>
      <c r="O455" s="15"/>
      <c r="P455" s="15"/>
      <c r="Q455" s="15"/>
      <c r="R455" s="15"/>
      <c r="S455" s="15"/>
      <c r="T455" s="15"/>
      <c r="U455" s="15"/>
      <c r="V455" s="50" t="str">
        <f>IFERROR(MAX(IF(OR(O455="",P455="",Q455="",R455="",S455="",T455="",U455=""),"",IF(AND(MONTH(E455)=8,MONTH(F455)=8),(NETWORKDAYS(E455,F455,Lister!$D$7:$D$13)-O455)*N455/NETWORKDAYS(Lister!$D$19,Lister!$E$19,Lister!$D$7:$D$13),IF(AND(MONTH(E455)=8,F455&gt;DATE(2020,8,31)),(NETWORKDAYS(E455,Lister!$E$19,Lister!$D$7:$D$13)-O455)*N455/NETWORKDAYS(Lister!$D$19,Lister!$E$19,Lister!$D$7:$D$13),IF(E455&gt;DATE(2020,8,31),0)))),0),"")</f>
        <v/>
      </c>
      <c r="W455" s="50" t="str">
        <f>IFERROR(MAX(IF(OR(O455="",P455="",Q455="",R455="",S455="",T455="",U455=""),"",IF(AND(MONTH(E455)=9,MONTH(F455)=9),(NETWORKDAYS(E455,F455,Lister!$D$7:$D$13)-P455)*N455/NETWORKDAYS(Lister!$D$20,Lister!$E$20,Lister!$D$7:$D$13),IF(AND(MONTH(E455)=9,F455&gt;DATE(2020,9,30)),(NETWORKDAYS(E455,Lister!$E$20,Lister!$D$7:$D$13)-P455)*N455/NETWORKDAYS(Lister!$D$20,Lister!$E$20,Lister!$D$7:$D$13),IF(AND(E455&lt;DATE(2020,9,1),MONTH(F455)=9),(NETWORKDAYS(Lister!$D$20,F455,Lister!$D$7:$D$13)-P455)*N455/NETWORKDAYS(Lister!$D$20,Lister!$E$20,Lister!$D$7:$D$13),IF(AND(E455&lt;DATE(2020,9,1),F455&gt;DATE(2020,9,30)),(NETWORKDAYS(Lister!$D$20,Lister!$E$20,Lister!$D$7:$D$13)-P455)*N455/NETWORKDAYS(Lister!$D$20,Lister!$E$20,Lister!$D$7:$D$13),IF(OR(AND(E455&lt;DATE(2020,9,1),F455&lt;DATE(2020,9,1)),E455&gt;DATE(2020,9,30)),0)))))),0),"")</f>
        <v/>
      </c>
      <c r="X455" s="50" t="str">
        <f>IFERROR(MAX(IF(OR(O455="",P455="",Q455="",R455="",S455="",T455="",U455=""),"",IF(AND(MONTH(E455)=10,MONTH(F455)=10),(NETWORKDAYS(E455,F455,Lister!$D$7:$D$13)-Q455)*N455/NETWORKDAYS(Lister!$D$21,Lister!$E$21,Lister!$D$7:$D$13),IF(AND(MONTH(E455)=10,F455&gt;DATE(2020,10,31)),(NETWORKDAYS(E455,Lister!$E$21,Lister!$D$7:$D$13)-Q455)*N455/NETWORKDAYS(Lister!$D$21,Lister!$E$21,Lister!$D$7:$D$13),IF(AND(E455&lt;DATE(2020,10,1),MONTH(F455)=10),(NETWORKDAYS(Lister!$D$21,F455,Lister!$D$7:$D$13)-Q455)*N455/NETWORKDAYS(Lister!$D$21,Lister!$E$21,Lister!$D$7:$D$13),IF(AND(E455&lt;DATE(2020,31,1),F455&gt;DATE(2020,10,31)),(NETWORKDAYS(Lister!$D$21,Lister!$E$21,Lister!$D$7:$D$13)-Q455)*N455/NETWORKDAYS(Lister!$D$21,Lister!$E$21,Lister!$D$7:$D$13),IF(OR(AND(E455&lt;DATE(2020,10,1),F455&lt;DATE(2020,10,1)),E455&gt;DATE(2020,10,31)),0)))))),0),"")</f>
        <v/>
      </c>
      <c r="Y455" s="50" t="str">
        <f>IFERROR(MAX(IF(OR(O455="",P455="",Q455="",R455="",S455="",T455="",U455=""),"",IF(AND(MONTH(E455)=11,MONTH(F455)=11),(NETWORKDAYS(E455,F455,Lister!$D$7:$D$13)-R455)*N455/NETWORKDAYS(Lister!$D$22,Lister!$E$22,Lister!$D$7:$D$13),IF(AND(MONTH(E455)=11,F455&gt;DATE(2020,11,30)),(NETWORKDAYS(E455,Lister!$E$22,Lister!$D$7:$D$13)-R455)*N455/NETWORKDAYS(Lister!$D$22,Lister!$E$22,Lister!$D$7:$D$13),IF(AND(E455&lt;DATE(2020,11,1),MONTH(F455)=11),(NETWORKDAYS(Lister!$D$22,F455,Lister!$D$7:$D$13)-R455)*N455/NETWORKDAYS(Lister!$D$22,Lister!$E$22,Lister!$D$7:$D$13),IF(AND(E455&lt;DATE(2020,11,1),F455&gt;DATE(2020,11,30)),(NETWORKDAYS(Lister!$D$22,Lister!$E$22,Lister!$D$7:$D$13)-R455)*N455/NETWORKDAYS(Lister!$D$22,Lister!$E$22,Lister!$D$7:$D$13),IF(OR(AND(E455&lt;DATE(2020,11,1),F455&lt;DATE(2020,11,1)),E455&gt;DATE(2020,11,30)),0)))))),0),"")</f>
        <v/>
      </c>
      <c r="Z455" s="50" t="str">
        <f>IFERROR(MAX(IF(OR(O455="",P455="",Q455="",R455="",S455="",T455="",U455=""),"",IF(AND(MONTH(E455)=12,MONTH(F455)=12),(NETWORKDAYS(E455,F455,Lister!$D$7:$D$13)-S455)*N455/NETWORKDAYS(Lister!$D$23,Lister!$E$23,Lister!$D$7:$D$13),IF(AND(MONTH(E455)=12,F455&gt;DATE(2020,12,31)),(NETWORKDAYS(E455,Lister!$E$23,Lister!$D$7:$D$13)-S455)*N455/NETWORKDAYS(Lister!$D$23,Lister!$E$23,Lister!$D$7:$D$13),IF(AND(E455&lt;DATE(2020,12,1),MONTH(F455)=12),(NETWORKDAYS(Lister!$D$23,F455,Lister!$D$7:$D$13)-S455)*N455/NETWORKDAYS(Lister!$D$23,Lister!$E$23,Lister!$D$7:$D$13),IF(AND(E455&lt;DATE(2020,12,1),F455&gt;DATE(2020,12,31)),(NETWORKDAYS(Lister!$D$23,Lister!$E$23,Lister!$D$7:$D$13)-S455)*N455/NETWORKDAYS(Lister!$D$23,Lister!$E$23,Lister!$D$7:$D$13),IF(OR(AND(E455&lt;DATE(2020,12,1),F455&lt;DATE(2020,12,1)),E455&gt;DATE(2020,12,31)),0)))))),0),"")</f>
        <v/>
      </c>
      <c r="AA455" s="50" t="str">
        <f>IFERROR(MAX(IF(OR(O455="",P455="",Q455="",R455="",S455="",T455="",U455=""),"",IF(AND(MONTH(E455)=1,MONTH(F455)=1),(NETWORKDAYS(E455,F455,Lister!$D$7:$D$13)-T455)*N455/NETWORKDAYS(Lister!$D$24,Lister!$E$24,Lister!$D$7:$D$13),IF(AND(MONTH(E455)=1,F455&gt;DATE(2021,1,31)),(NETWORKDAYS(E455,Lister!$E$24,Lister!$D$7:$D$13)-T455)*N455/NETWORKDAYS(Lister!$D$24,Lister!$E$24,Lister!$D$7:$D$13),IF(AND(E455&lt;DATE(2021,1,1),MONTH(F455)=1),(NETWORKDAYS(Lister!$D$24,F455,Lister!$D$7:$D$13)-T455)*N455/NETWORKDAYS(Lister!$D$24,Lister!$E$24,Lister!$D$7:$D$13),IF(AND(E455&lt;DATE(2021,1,1),F455&gt;DATE(2021,1,31)),(NETWORKDAYS(Lister!$D$24,Lister!$E$24,Lister!$D$7:$D$13)-T455)*N455/NETWORKDAYS(Lister!$D$24,Lister!$E$24,Lister!$D$7:$D$13),IF(OR(AND(E455&lt;DATE(2021,1,1),F455&lt;DATE(2021,1,1)),E455&gt;DATE(2021,1,31)),0)))))),0),"")</f>
        <v/>
      </c>
      <c r="AB455" s="50" t="str">
        <f>IFERROR(MAX(IF(OR(O455="",P455="",Q455="",R455="",S455="",T455="",U455=""),"",IF(AND(MONTH(E455)=2,MONTH(F455)=2),(NETWORKDAYS(E455,F455,Lister!$D$7:$D$13)-U455)*N455/NETWORKDAYS(Lister!$D$25,Lister!$E$25,Lister!$D$7:$D$13),IF(AND(E455&lt;DATE(2021,2,1),MONTH(F455)=2),(NETWORKDAYS(Lister!$D$25,F455,Lister!$D$7:$D$13)-U455)*N455/NETWORKDAYS(Lister!$D$25,Lister!$E$25,Lister!$D$7:$D$13),IF(AND(E455&lt;DATE(2021,2,1),F455&lt;DATE(2021,2,1)),0)))),0),"")</f>
        <v/>
      </c>
      <c r="AC455" s="52" t="str">
        <f t="shared" si="33"/>
        <v/>
      </c>
    </row>
    <row r="456" spans="1:29" x14ac:dyDescent="0.35">
      <c r="A456" s="11" t="str">
        <f t="shared" si="34"/>
        <v/>
      </c>
      <c r="B456" s="33"/>
      <c r="C456" s="17"/>
      <c r="D456" s="18"/>
      <c r="E456" s="12"/>
      <c r="F456" s="12"/>
      <c r="G456" s="42" t="str">
        <f>IF(OR(E456="",F456=""),"",NETWORKDAYS(E456,F456,Lister!$D$7:$D$13))</f>
        <v/>
      </c>
      <c r="H456" s="14"/>
      <c r="I456" s="25" t="str">
        <f t="shared" si="30"/>
        <v/>
      </c>
      <c r="J456" s="47"/>
      <c r="K456" s="48"/>
      <c r="L456" s="15"/>
      <c r="M456" s="51" t="str">
        <f t="shared" si="31"/>
        <v/>
      </c>
      <c r="N456" s="49" t="str">
        <f t="shared" si="32"/>
        <v/>
      </c>
      <c r="O456" s="15"/>
      <c r="P456" s="15"/>
      <c r="Q456" s="15"/>
      <c r="R456" s="15"/>
      <c r="S456" s="15"/>
      <c r="T456" s="15"/>
      <c r="U456" s="15"/>
      <c r="V456" s="50" t="str">
        <f>IFERROR(MAX(IF(OR(O456="",P456="",Q456="",R456="",S456="",T456="",U456=""),"",IF(AND(MONTH(E456)=8,MONTH(F456)=8),(NETWORKDAYS(E456,F456,Lister!$D$7:$D$13)-O456)*N456/NETWORKDAYS(Lister!$D$19,Lister!$E$19,Lister!$D$7:$D$13),IF(AND(MONTH(E456)=8,F456&gt;DATE(2020,8,31)),(NETWORKDAYS(E456,Lister!$E$19,Lister!$D$7:$D$13)-O456)*N456/NETWORKDAYS(Lister!$D$19,Lister!$E$19,Lister!$D$7:$D$13),IF(E456&gt;DATE(2020,8,31),0)))),0),"")</f>
        <v/>
      </c>
      <c r="W456" s="50" t="str">
        <f>IFERROR(MAX(IF(OR(O456="",P456="",Q456="",R456="",S456="",T456="",U456=""),"",IF(AND(MONTH(E456)=9,MONTH(F456)=9),(NETWORKDAYS(E456,F456,Lister!$D$7:$D$13)-P456)*N456/NETWORKDAYS(Lister!$D$20,Lister!$E$20,Lister!$D$7:$D$13),IF(AND(MONTH(E456)=9,F456&gt;DATE(2020,9,30)),(NETWORKDAYS(E456,Lister!$E$20,Lister!$D$7:$D$13)-P456)*N456/NETWORKDAYS(Lister!$D$20,Lister!$E$20,Lister!$D$7:$D$13),IF(AND(E456&lt;DATE(2020,9,1),MONTH(F456)=9),(NETWORKDAYS(Lister!$D$20,F456,Lister!$D$7:$D$13)-P456)*N456/NETWORKDAYS(Lister!$D$20,Lister!$E$20,Lister!$D$7:$D$13),IF(AND(E456&lt;DATE(2020,9,1),F456&gt;DATE(2020,9,30)),(NETWORKDAYS(Lister!$D$20,Lister!$E$20,Lister!$D$7:$D$13)-P456)*N456/NETWORKDAYS(Lister!$D$20,Lister!$E$20,Lister!$D$7:$D$13),IF(OR(AND(E456&lt;DATE(2020,9,1),F456&lt;DATE(2020,9,1)),E456&gt;DATE(2020,9,30)),0)))))),0),"")</f>
        <v/>
      </c>
      <c r="X456" s="50" t="str">
        <f>IFERROR(MAX(IF(OR(O456="",P456="",Q456="",R456="",S456="",T456="",U456=""),"",IF(AND(MONTH(E456)=10,MONTH(F456)=10),(NETWORKDAYS(E456,F456,Lister!$D$7:$D$13)-Q456)*N456/NETWORKDAYS(Lister!$D$21,Lister!$E$21,Lister!$D$7:$D$13),IF(AND(MONTH(E456)=10,F456&gt;DATE(2020,10,31)),(NETWORKDAYS(E456,Lister!$E$21,Lister!$D$7:$D$13)-Q456)*N456/NETWORKDAYS(Lister!$D$21,Lister!$E$21,Lister!$D$7:$D$13),IF(AND(E456&lt;DATE(2020,10,1),MONTH(F456)=10),(NETWORKDAYS(Lister!$D$21,F456,Lister!$D$7:$D$13)-Q456)*N456/NETWORKDAYS(Lister!$D$21,Lister!$E$21,Lister!$D$7:$D$13),IF(AND(E456&lt;DATE(2020,31,1),F456&gt;DATE(2020,10,31)),(NETWORKDAYS(Lister!$D$21,Lister!$E$21,Lister!$D$7:$D$13)-Q456)*N456/NETWORKDAYS(Lister!$D$21,Lister!$E$21,Lister!$D$7:$D$13),IF(OR(AND(E456&lt;DATE(2020,10,1),F456&lt;DATE(2020,10,1)),E456&gt;DATE(2020,10,31)),0)))))),0),"")</f>
        <v/>
      </c>
      <c r="Y456" s="50" t="str">
        <f>IFERROR(MAX(IF(OR(O456="",P456="",Q456="",R456="",S456="",T456="",U456=""),"",IF(AND(MONTH(E456)=11,MONTH(F456)=11),(NETWORKDAYS(E456,F456,Lister!$D$7:$D$13)-R456)*N456/NETWORKDAYS(Lister!$D$22,Lister!$E$22,Lister!$D$7:$D$13),IF(AND(MONTH(E456)=11,F456&gt;DATE(2020,11,30)),(NETWORKDAYS(E456,Lister!$E$22,Lister!$D$7:$D$13)-R456)*N456/NETWORKDAYS(Lister!$D$22,Lister!$E$22,Lister!$D$7:$D$13),IF(AND(E456&lt;DATE(2020,11,1),MONTH(F456)=11),(NETWORKDAYS(Lister!$D$22,F456,Lister!$D$7:$D$13)-R456)*N456/NETWORKDAYS(Lister!$D$22,Lister!$E$22,Lister!$D$7:$D$13),IF(AND(E456&lt;DATE(2020,11,1),F456&gt;DATE(2020,11,30)),(NETWORKDAYS(Lister!$D$22,Lister!$E$22,Lister!$D$7:$D$13)-R456)*N456/NETWORKDAYS(Lister!$D$22,Lister!$E$22,Lister!$D$7:$D$13),IF(OR(AND(E456&lt;DATE(2020,11,1),F456&lt;DATE(2020,11,1)),E456&gt;DATE(2020,11,30)),0)))))),0),"")</f>
        <v/>
      </c>
      <c r="Z456" s="50" t="str">
        <f>IFERROR(MAX(IF(OR(O456="",P456="",Q456="",R456="",S456="",T456="",U456=""),"",IF(AND(MONTH(E456)=12,MONTH(F456)=12),(NETWORKDAYS(E456,F456,Lister!$D$7:$D$13)-S456)*N456/NETWORKDAYS(Lister!$D$23,Lister!$E$23,Lister!$D$7:$D$13),IF(AND(MONTH(E456)=12,F456&gt;DATE(2020,12,31)),(NETWORKDAYS(E456,Lister!$E$23,Lister!$D$7:$D$13)-S456)*N456/NETWORKDAYS(Lister!$D$23,Lister!$E$23,Lister!$D$7:$D$13),IF(AND(E456&lt;DATE(2020,12,1),MONTH(F456)=12),(NETWORKDAYS(Lister!$D$23,F456,Lister!$D$7:$D$13)-S456)*N456/NETWORKDAYS(Lister!$D$23,Lister!$E$23,Lister!$D$7:$D$13),IF(AND(E456&lt;DATE(2020,12,1),F456&gt;DATE(2020,12,31)),(NETWORKDAYS(Lister!$D$23,Lister!$E$23,Lister!$D$7:$D$13)-S456)*N456/NETWORKDAYS(Lister!$D$23,Lister!$E$23,Lister!$D$7:$D$13),IF(OR(AND(E456&lt;DATE(2020,12,1),F456&lt;DATE(2020,12,1)),E456&gt;DATE(2020,12,31)),0)))))),0),"")</f>
        <v/>
      </c>
      <c r="AA456" s="50" t="str">
        <f>IFERROR(MAX(IF(OR(O456="",P456="",Q456="",R456="",S456="",T456="",U456=""),"",IF(AND(MONTH(E456)=1,MONTH(F456)=1),(NETWORKDAYS(E456,F456,Lister!$D$7:$D$13)-T456)*N456/NETWORKDAYS(Lister!$D$24,Lister!$E$24,Lister!$D$7:$D$13),IF(AND(MONTH(E456)=1,F456&gt;DATE(2021,1,31)),(NETWORKDAYS(E456,Lister!$E$24,Lister!$D$7:$D$13)-T456)*N456/NETWORKDAYS(Lister!$D$24,Lister!$E$24,Lister!$D$7:$D$13),IF(AND(E456&lt;DATE(2021,1,1),MONTH(F456)=1),(NETWORKDAYS(Lister!$D$24,F456,Lister!$D$7:$D$13)-T456)*N456/NETWORKDAYS(Lister!$D$24,Lister!$E$24,Lister!$D$7:$D$13),IF(AND(E456&lt;DATE(2021,1,1),F456&gt;DATE(2021,1,31)),(NETWORKDAYS(Lister!$D$24,Lister!$E$24,Lister!$D$7:$D$13)-T456)*N456/NETWORKDAYS(Lister!$D$24,Lister!$E$24,Lister!$D$7:$D$13),IF(OR(AND(E456&lt;DATE(2021,1,1),F456&lt;DATE(2021,1,1)),E456&gt;DATE(2021,1,31)),0)))))),0),"")</f>
        <v/>
      </c>
      <c r="AB456" s="50" t="str">
        <f>IFERROR(MAX(IF(OR(O456="",P456="",Q456="",R456="",S456="",T456="",U456=""),"",IF(AND(MONTH(E456)=2,MONTH(F456)=2),(NETWORKDAYS(E456,F456,Lister!$D$7:$D$13)-U456)*N456/NETWORKDAYS(Lister!$D$25,Lister!$E$25,Lister!$D$7:$D$13),IF(AND(E456&lt;DATE(2021,2,1),MONTH(F456)=2),(NETWORKDAYS(Lister!$D$25,F456,Lister!$D$7:$D$13)-U456)*N456/NETWORKDAYS(Lister!$D$25,Lister!$E$25,Lister!$D$7:$D$13),IF(AND(E456&lt;DATE(2021,2,1),F456&lt;DATE(2021,2,1)),0)))),0),"")</f>
        <v/>
      </c>
      <c r="AC456" s="52" t="str">
        <f t="shared" si="33"/>
        <v/>
      </c>
    </row>
    <row r="457" spans="1:29" x14ac:dyDescent="0.35">
      <c r="A457" s="11" t="str">
        <f t="shared" si="34"/>
        <v/>
      </c>
      <c r="B457" s="33"/>
      <c r="C457" s="17"/>
      <c r="D457" s="18"/>
      <c r="E457" s="12"/>
      <c r="F457" s="12"/>
      <c r="G457" s="42" t="str">
        <f>IF(OR(E457="",F457=""),"",NETWORKDAYS(E457,F457,Lister!$D$7:$D$13))</f>
        <v/>
      </c>
      <c r="H457" s="14"/>
      <c r="I457" s="25" t="str">
        <f t="shared" si="30"/>
        <v/>
      </c>
      <c r="J457" s="47"/>
      <c r="K457" s="48"/>
      <c r="L457" s="15"/>
      <c r="M457" s="51" t="str">
        <f t="shared" si="31"/>
        <v/>
      </c>
      <c r="N457" s="49" t="str">
        <f t="shared" si="32"/>
        <v/>
      </c>
      <c r="O457" s="15"/>
      <c r="P457" s="15"/>
      <c r="Q457" s="15"/>
      <c r="R457" s="15"/>
      <c r="S457" s="15"/>
      <c r="T457" s="15"/>
      <c r="U457" s="15"/>
      <c r="V457" s="50" t="str">
        <f>IFERROR(MAX(IF(OR(O457="",P457="",Q457="",R457="",S457="",T457="",U457=""),"",IF(AND(MONTH(E457)=8,MONTH(F457)=8),(NETWORKDAYS(E457,F457,Lister!$D$7:$D$13)-O457)*N457/NETWORKDAYS(Lister!$D$19,Lister!$E$19,Lister!$D$7:$D$13),IF(AND(MONTH(E457)=8,F457&gt;DATE(2020,8,31)),(NETWORKDAYS(E457,Lister!$E$19,Lister!$D$7:$D$13)-O457)*N457/NETWORKDAYS(Lister!$D$19,Lister!$E$19,Lister!$D$7:$D$13),IF(E457&gt;DATE(2020,8,31),0)))),0),"")</f>
        <v/>
      </c>
      <c r="W457" s="50" t="str">
        <f>IFERROR(MAX(IF(OR(O457="",P457="",Q457="",R457="",S457="",T457="",U457=""),"",IF(AND(MONTH(E457)=9,MONTH(F457)=9),(NETWORKDAYS(E457,F457,Lister!$D$7:$D$13)-P457)*N457/NETWORKDAYS(Lister!$D$20,Lister!$E$20,Lister!$D$7:$D$13),IF(AND(MONTH(E457)=9,F457&gt;DATE(2020,9,30)),(NETWORKDAYS(E457,Lister!$E$20,Lister!$D$7:$D$13)-P457)*N457/NETWORKDAYS(Lister!$D$20,Lister!$E$20,Lister!$D$7:$D$13),IF(AND(E457&lt;DATE(2020,9,1),MONTH(F457)=9),(NETWORKDAYS(Lister!$D$20,F457,Lister!$D$7:$D$13)-P457)*N457/NETWORKDAYS(Lister!$D$20,Lister!$E$20,Lister!$D$7:$D$13),IF(AND(E457&lt;DATE(2020,9,1),F457&gt;DATE(2020,9,30)),(NETWORKDAYS(Lister!$D$20,Lister!$E$20,Lister!$D$7:$D$13)-P457)*N457/NETWORKDAYS(Lister!$D$20,Lister!$E$20,Lister!$D$7:$D$13),IF(OR(AND(E457&lt;DATE(2020,9,1),F457&lt;DATE(2020,9,1)),E457&gt;DATE(2020,9,30)),0)))))),0),"")</f>
        <v/>
      </c>
      <c r="X457" s="50" t="str">
        <f>IFERROR(MAX(IF(OR(O457="",P457="",Q457="",R457="",S457="",T457="",U457=""),"",IF(AND(MONTH(E457)=10,MONTH(F457)=10),(NETWORKDAYS(E457,F457,Lister!$D$7:$D$13)-Q457)*N457/NETWORKDAYS(Lister!$D$21,Lister!$E$21,Lister!$D$7:$D$13),IF(AND(MONTH(E457)=10,F457&gt;DATE(2020,10,31)),(NETWORKDAYS(E457,Lister!$E$21,Lister!$D$7:$D$13)-Q457)*N457/NETWORKDAYS(Lister!$D$21,Lister!$E$21,Lister!$D$7:$D$13),IF(AND(E457&lt;DATE(2020,10,1),MONTH(F457)=10),(NETWORKDAYS(Lister!$D$21,F457,Lister!$D$7:$D$13)-Q457)*N457/NETWORKDAYS(Lister!$D$21,Lister!$E$21,Lister!$D$7:$D$13),IF(AND(E457&lt;DATE(2020,31,1),F457&gt;DATE(2020,10,31)),(NETWORKDAYS(Lister!$D$21,Lister!$E$21,Lister!$D$7:$D$13)-Q457)*N457/NETWORKDAYS(Lister!$D$21,Lister!$E$21,Lister!$D$7:$D$13),IF(OR(AND(E457&lt;DATE(2020,10,1),F457&lt;DATE(2020,10,1)),E457&gt;DATE(2020,10,31)),0)))))),0),"")</f>
        <v/>
      </c>
      <c r="Y457" s="50" t="str">
        <f>IFERROR(MAX(IF(OR(O457="",P457="",Q457="",R457="",S457="",T457="",U457=""),"",IF(AND(MONTH(E457)=11,MONTH(F457)=11),(NETWORKDAYS(E457,F457,Lister!$D$7:$D$13)-R457)*N457/NETWORKDAYS(Lister!$D$22,Lister!$E$22,Lister!$D$7:$D$13),IF(AND(MONTH(E457)=11,F457&gt;DATE(2020,11,30)),(NETWORKDAYS(E457,Lister!$E$22,Lister!$D$7:$D$13)-R457)*N457/NETWORKDAYS(Lister!$D$22,Lister!$E$22,Lister!$D$7:$D$13),IF(AND(E457&lt;DATE(2020,11,1),MONTH(F457)=11),(NETWORKDAYS(Lister!$D$22,F457,Lister!$D$7:$D$13)-R457)*N457/NETWORKDAYS(Lister!$D$22,Lister!$E$22,Lister!$D$7:$D$13),IF(AND(E457&lt;DATE(2020,11,1),F457&gt;DATE(2020,11,30)),(NETWORKDAYS(Lister!$D$22,Lister!$E$22,Lister!$D$7:$D$13)-R457)*N457/NETWORKDAYS(Lister!$D$22,Lister!$E$22,Lister!$D$7:$D$13),IF(OR(AND(E457&lt;DATE(2020,11,1),F457&lt;DATE(2020,11,1)),E457&gt;DATE(2020,11,30)),0)))))),0),"")</f>
        <v/>
      </c>
      <c r="Z457" s="50" t="str">
        <f>IFERROR(MAX(IF(OR(O457="",P457="",Q457="",R457="",S457="",T457="",U457=""),"",IF(AND(MONTH(E457)=12,MONTH(F457)=12),(NETWORKDAYS(E457,F457,Lister!$D$7:$D$13)-S457)*N457/NETWORKDAYS(Lister!$D$23,Lister!$E$23,Lister!$D$7:$D$13),IF(AND(MONTH(E457)=12,F457&gt;DATE(2020,12,31)),(NETWORKDAYS(E457,Lister!$E$23,Lister!$D$7:$D$13)-S457)*N457/NETWORKDAYS(Lister!$D$23,Lister!$E$23,Lister!$D$7:$D$13),IF(AND(E457&lt;DATE(2020,12,1),MONTH(F457)=12),(NETWORKDAYS(Lister!$D$23,F457,Lister!$D$7:$D$13)-S457)*N457/NETWORKDAYS(Lister!$D$23,Lister!$E$23,Lister!$D$7:$D$13),IF(AND(E457&lt;DATE(2020,12,1),F457&gt;DATE(2020,12,31)),(NETWORKDAYS(Lister!$D$23,Lister!$E$23,Lister!$D$7:$D$13)-S457)*N457/NETWORKDAYS(Lister!$D$23,Lister!$E$23,Lister!$D$7:$D$13),IF(OR(AND(E457&lt;DATE(2020,12,1),F457&lt;DATE(2020,12,1)),E457&gt;DATE(2020,12,31)),0)))))),0),"")</f>
        <v/>
      </c>
      <c r="AA457" s="50" t="str">
        <f>IFERROR(MAX(IF(OR(O457="",P457="",Q457="",R457="",S457="",T457="",U457=""),"",IF(AND(MONTH(E457)=1,MONTH(F457)=1),(NETWORKDAYS(E457,F457,Lister!$D$7:$D$13)-T457)*N457/NETWORKDAYS(Lister!$D$24,Lister!$E$24,Lister!$D$7:$D$13),IF(AND(MONTH(E457)=1,F457&gt;DATE(2021,1,31)),(NETWORKDAYS(E457,Lister!$E$24,Lister!$D$7:$D$13)-T457)*N457/NETWORKDAYS(Lister!$D$24,Lister!$E$24,Lister!$D$7:$D$13),IF(AND(E457&lt;DATE(2021,1,1),MONTH(F457)=1),(NETWORKDAYS(Lister!$D$24,F457,Lister!$D$7:$D$13)-T457)*N457/NETWORKDAYS(Lister!$D$24,Lister!$E$24,Lister!$D$7:$D$13),IF(AND(E457&lt;DATE(2021,1,1),F457&gt;DATE(2021,1,31)),(NETWORKDAYS(Lister!$D$24,Lister!$E$24,Lister!$D$7:$D$13)-T457)*N457/NETWORKDAYS(Lister!$D$24,Lister!$E$24,Lister!$D$7:$D$13),IF(OR(AND(E457&lt;DATE(2021,1,1),F457&lt;DATE(2021,1,1)),E457&gt;DATE(2021,1,31)),0)))))),0),"")</f>
        <v/>
      </c>
      <c r="AB457" s="50" t="str">
        <f>IFERROR(MAX(IF(OR(O457="",P457="",Q457="",R457="",S457="",T457="",U457=""),"",IF(AND(MONTH(E457)=2,MONTH(F457)=2),(NETWORKDAYS(E457,F457,Lister!$D$7:$D$13)-U457)*N457/NETWORKDAYS(Lister!$D$25,Lister!$E$25,Lister!$D$7:$D$13),IF(AND(E457&lt;DATE(2021,2,1),MONTH(F457)=2),(NETWORKDAYS(Lister!$D$25,F457,Lister!$D$7:$D$13)-U457)*N457/NETWORKDAYS(Lister!$D$25,Lister!$E$25,Lister!$D$7:$D$13),IF(AND(E457&lt;DATE(2021,2,1),F457&lt;DATE(2021,2,1)),0)))),0),"")</f>
        <v/>
      </c>
      <c r="AC457" s="52" t="str">
        <f t="shared" si="33"/>
        <v/>
      </c>
    </row>
    <row r="458" spans="1:29" x14ac:dyDescent="0.35">
      <c r="A458" s="11" t="str">
        <f t="shared" si="34"/>
        <v/>
      </c>
      <c r="B458" s="33"/>
      <c r="C458" s="17"/>
      <c r="D458" s="18"/>
      <c r="E458" s="12"/>
      <c r="F458" s="12"/>
      <c r="G458" s="42" t="str">
        <f>IF(OR(E458="",F458=""),"",NETWORKDAYS(E458,F458,Lister!$D$7:$D$13))</f>
        <v/>
      </c>
      <c r="H458" s="14"/>
      <c r="I458" s="25" t="str">
        <f t="shared" si="30"/>
        <v/>
      </c>
      <c r="J458" s="47"/>
      <c r="K458" s="48"/>
      <c r="L458" s="15"/>
      <c r="M458" s="51" t="str">
        <f t="shared" si="31"/>
        <v/>
      </c>
      <c r="N458" s="49" t="str">
        <f t="shared" si="32"/>
        <v/>
      </c>
      <c r="O458" s="15"/>
      <c r="P458" s="15"/>
      <c r="Q458" s="15"/>
      <c r="R458" s="15"/>
      <c r="S458" s="15"/>
      <c r="T458" s="15"/>
      <c r="U458" s="15"/>
      <c r="V458" s="50" t="str">
        <f>IFERROR(MAX(IF(OR(O458="",P458="",Q458="",R458="",S458="",T458="",U458=""),"",IF(AND(MONTH(E458)=8,MONTH(F458)=8),(NETWORKDAYS(E458,F458,Lister!$D$7:$D$13)-O458)*N458/NETWORKDAYS(Lister!$D$19,Lister!$E$19,Lister!$D$7:$D$13),IF(AND(MONTH(E458)=8,F458&gt;DATE(2020,8,31)),(NETWORKDAYS(E458,Lister!$E$19,Lister!$D$7:$D$13)-O458)*N458/NETWORKDAYS(Lister!$D$19,Lister!$E$19,Lister!$D$7:$D$13),IF(E458&gt;DATE(2020,8,31),0)))),0),"")</f>
        <v/>
      </c>
      <c r="W458" s="50" t="str">
        <f>IFERROR(MAX(IF(OR(O458="",P458="",Q458="",R458="",S458="",T458="",U458=""),"",IF(AND(MONTH(E458)=9,MONTH(F458)=9),(NETWORKDAYS(E458,F458,Lister!$D$7:$D$13)-P458)*N458/NETWORKDAYS(Lister!$D$20,Lister!$E$20,Lister!$D$7:$D$13),IF(AND(MONTH(E458)=9,F458&gt;DATE(2020,9,30)),(NETWORKDAYS(E458,Lister!$E$20,Lister!$D$7:$D$13)-P458)*N458/NETWORKDAYS(Lister!$D$20,Lister!$E$20,Lister!$D$7:$D$13),IF(AND(E458&lt;DATE(2020,9,1),MONTH(F458)=9),(NETWORKDAYS(Lister!$D$20,F458,Lister!$D$7:$D$13)-P458)*N458/NETWORKDAYS(Lister!$D$20,Lister!$E$20,Lister!$D$7:$D$13),IF(AND(E458&lt;DATE(2020,9,1),F458&gt;DATE(2020,9,30)),(NETWORKDAYS(Lister!$D$20,Lister!$E$20,Lister!$D$7:$D$13)-P458)*N458/NETWORKDAYS(Lister!$D$20,Lister!$E$20,Lister!$D$7:$D$13),IF(OR(AND(E458&lt;DATE(2020,9,1),F458&lt;DATE(2020,9,1)),E458&gt;DATE(2020,9,30)),0)))))),0),"")</f>
        <v/>
      </c>
      <c r="X458" s="50" t="str">
        <f>IFERROR(MAX(IF(OR(O458="",P458="",Q458="",R458="",S458="",T458="",U458=""),"",IF(AND(MONTH(E458)=10,MONTH(F458)=10),(NETWORKDAYS(E458,F458,Lister!$D$7:$D$13)-Q458)*N458/NETWORKDAYS(Lister!$D$21,Lister!$E$21,Lister!$D$7:$D$13),IF(AND(MONTH(E458)=10,F458&gt;DATE(2020,10,31)),(NETWORKDAYS(E458,Lister!$E$21,Lister!$D$7:$D$13)-Q458)*N458/NETWORKDAYS(Lister!$D$21,Lister!$E$21,Lister!$D$7:$D$13),IF(AND(E458&lt;DATE(2020,10,1),MONTH(F458)=10),(NETWORKDAYS(Lister!$D$21,F458,Lister!$D$7:$D$13)-Q458)*N458/NETWORKDAYS(Lister!$D$21,Lister!$E$21,Lister!$D$7:$D$13),IF(AND(E458&lt;DATE(2020,31,1),F458&gt;DATE(2020,10,31)),(NETWORKDAYS(Lister!$D$21,Lister!$E$21,Lister!$D$7:$D$13)-Q458)*N458/NETWORKDAYS(Lister!$D$21,Lister!$E$21,Lister!$D$7:$D$13),IF(OR(AND(E458&lt;DATE(2020,10,1),F458&lt;DATE(2020,10,1)),E458&gt;DATE(2020,10,31)),0)))))),0),"")</f>
        <v/>
      </c>
      <c r="Y458" s="50" t="str">
        <f>IFERROR(MAX(IF(OR(O458="",P458="",Q458="",R458="",S458="",T458="",U458=""),"",IF(AND(MONTH(E458)=11,MONTH(F458)=11),(NETWORKDAYS(E458,F458,Lister!$D$7:$D$13)-R458)*N458/NETWORKDAYS(Lister!$D$22,Lister!$E$22,Lister!$D$7:$D$13),IF(AND(MONTH(E458)=11,F458&gt;DATE(2020,11,30)),(NETWORKDAYS(E458,Lister!$E$22,Lister!$D$7:$D$13)-R458)*N458/NETWORKDAYS(Lister!$D$22,Lister!$E$22,Lister!$D$7:$D$13),IF(AND(E458&lt;DATE(2020,11,1),MONTH(F458)=11),(NETWORKDAYS(Lister!$D$22,F458,Lister!$D$7:$D$13)-R458)*N458/NETWORKDAYS(Lister!$D$22,Lister!$E$22,Lister!$D$7:$D$13),IF(AND(E458&lt;DATE(2020,11,1),F458&gt;DATE(2020,11,30)),(NETWORKDAYS(Lister!$D$22,Lister!$E$22,Lister!$D$7:$D$13)-R458)*N458/NETWORKDAYS(Lister!$D$22,Lister!$E$22,Lister!$D$7:$D$13),IF(OR(AND(E458&lt;DATE(2020,11,1),F458&lt;DATE(2020,11,1)),E458&gt;DATE(2020,11,30)),0)))))),0),"")</f>
        <v/>
      </c>
      <c r="Z458" s="50" t="str">
        <f>IFERROR(MAX(IF(OR(O458="",P458="",Q458="",R458="",S458="",T458="",U458=""),"",IF(AND(MONTH(E458)=12,MONTH(F458)=12),(NETWORKDAYS(E458,F458,Lister!$D$7:$D$13)-S458)*N458/NETWORKDAYS(Lister!$D$23,Lister!$E$23,Lister!$D$7:$D$13),IF(AND(MONTH(E458)=12,F458&gt;DATE(2020,12,31)),(NETWORKDAYS(E458,Lister!$E$23,Lister!$D$7:$D$13)-S458)*N458/NETWORKDAYS(Lister!$D$23,Lister!$E$23,Lister!$D$7:$D$13),IF(AND(E458&lt;DATE(2020,12,1),MONTH(F458)=12),(NETWORKDAYS(Lister!$D$23,F458,Lister!$D$7:$D$13)-S458)*N458/NETWORKDAYS(Lister!$D$23,Lister!$E$23,Lister!$D$7:$D$13),IF(AND(E458&lt;DATE(2020,12,1),F458&gt;DATE(2020,12,31)),(NETWORKDAYS(Lister!$D$23,Lister!$E$23,Lister!$D$7:$D$13)-S458)*N458/NETWORKDAYS(Lister!$D$23,Lister!$E$23,Lister!$D$7:$D$13),IF(OR(AND(E458&lt;DATE(2020,12,1),F458&lt;DATE(2020,12,1)),E458&gt;DATE(2020,12,31)),0)))))),0),"")</f>
        <v/>
      </c>
      <c r="AA458" s="50" t="str">
        <f>IFERROR(MAX(IF(OR(O458="",P458="",Q458="",R458="",S458="",T458="",U458=""),"",IF(AND(MONTH(E458)=1,MONTH(F458)=1),(NETWORKDAYS(E458,F458,Lister!$D$7:$D$13)-T458)*N458/NETWORKDAYS(Lister!$D$24,Lister!$E$24,Lister!$D$7:$D$13),IF(AND(MONTH(E458)=1,F458&gt;DATE(2021,1,31)),(NETWORKDAYS(E458,Lister!$E$24,Lister!$D$7:$D$13)-T458)*N458/NETWORKDAYS(Lister!$D$24,Lister!$E$24,Lister!$D$7:$D$13),IF(AND(E458&lt;DATE(2021,1,1),MONTH(F458)=1),(NETWORKDAYS(Lister!$D$24,F458,Lister!$D$7:$D$13)-T458)*N458/NETWORKDAYS(Lister!$D$24,Lister!$E$24,Lister!$D$7:$D$13),IF(AND(E458&lt;DATE(2021,1,1),F458&gt;DATE(2021,1,31)),(NETWORKDAYS(Lister!$D$24,Lister!$E$24,Lister!$D$7:$D$13)-T458)*N458/NETWORKDAYS(Lister!$D$24,Lister!$E$24,Lister!$D$7:$D$13),IF(OR(AND(E458&lt;DATE(2021,1,1),F458&lt;DATE(2021,1,1)),E458&gt;DATE(2021,1,31)),0)))))),0),"")</f>
        <v/>
      </c>
      <c r="AB458" s="50" t="str">
        <f>IFERROR(MAX(IF(OR(O458="",P458="",Q458="",R458="",S458="",T458="",U458=""),"",IF(AND(MONTH(E458)=2,MONTH(F458)=2),(NETWORKDAYS(E458,F458,Lister!$D$7:$D$13)-U458)*N458/NETWORKDAYS(Lister!$D$25,Lister!$E$25,Lister!$D$7:$D$13),IF(AND(E458&lt;DATE(2021,2,1),MONTH(F458)=2),(NETWORKDAYS(Lister!$D$25,F458,Lister!$D$7:$D$13)-U458)*N458/NETWORKDAYS(Lister!$D$25,Lister!$E$25,Lister!$D$7:$D$13),IF(AND(E458&lt;DATE(2021,2,1),F458&lt;DATE(2021,2,1)),0)))),0),"")</f>
        <v/>
      </c>
      <c r="AC458" s="52" t="str">
        <f t="shared" si="33"/>
        <v/>
      </c>
    </row>
    <row r="459" spans="1:29" x14ac:dyDescent="0.35">
      <c r="A459" s="11" t="str">
        <f t="shared" si="34"/>
        <v/>
      </c>
      <c r="B459" s="33"/>
      <c r="C459" s="17"/>
      <c r="D459" s="18"/>
      <c r="E459" s="12"/>
      <c r="F459" s="12"/>
      <c r="G459" s="42" t="str">
        <f>IF(OR(E459="",F459=""),"",NETWORKDAYS(E459,F459,Lister!$D$7:$D$13))</f>
        <v/>
      </c>
      <c r="H459" s="14"/>
      <c r="I459" s="25" t="str">
        <f t="shared" si="30"/>
        <v/>
      </c>
      <c r="J459" s="47"/>
      <c r="K459" s="48"/>
      <c r="L459" s="15"/>
      <c r="M459" s="51" t="str">
        <f t="shared" si="31"/>
        <v/>
      </c>
      <c r="N459" s="49" t="str">
        <f t="shared" si="32"/>
        <v/>
      </c>
      <c r="O459" s="15"/>
      <c r="P459" s="15"/>
      <c r="Q459" s="15"/>
      <c r="R459" s="15"/>
      <c r="S459" s="15"/>
      <c r="T459" s="15"/>
      <c r="U459" s="15"/>
      <c r="V459" s="50" t="str">
        <f>IFERROR(MAX(IF(OR(O459="",P459="",Q459="",R459="",S459="",T459="",U459=""),"",IF(AND(MONTH(E459)=8,MONTH(F459)=8),(NETWORKDAYS(E459,F459,Lister!$D$7:$D$13)-O459)*N459/NETWORKDAYS(Lister!$D$19,Lister!$E$19,Lister!$D$7:$D$13),IF(AND(MONTH(E459)=8,F459&gt;DATE(2020,8,31)),(NETWORKDAYS(E459,Lister!$E$19,Lister!$D$7:$D$13)-O459)*N459/NETWORKDAYS(Lister!$D$19,Lister!$E$19,Lister!$D$7:$D$13),IF(E459&gt;DATE(2020,8,31),0)))),0),"")</f>
        <v/>
      </c>
      <c r="W459" s="50" t="str">
        <f>IFERROR(MAX(IF(OR(O459="",P459="",Q459="",R459="",S459="",T459="",U459=""),"",IF(AND(MONTH(E459)=9,MONTH(F459)=9),(NETWORKDAYS(E459,F459,Lister!$D$7:$D$13)-P459)*N459/NETWORKDAYS(Lister!$D$20,Lister!$E$20,Lister!$D$7:$D$13),IF(AND(MONTH(E459)=9,F459&gt;DATE(2020,9,30)),(NETWORKDAYS(E459,Lister!$E$20,Lister!$D$7:$D$13)-P459)*N459/NETWORKDAYS(Lister!$D$20,Lister!$E$20,Lister!$D$7:$D$13),IF(AND(E459&lt;DATE(2020,9,1),MONTH(F459)=9),(NETWORKDAYS(Lister!$D$20,F459,Lister!$D$7:$D$13)-P459)*N459/NETWORKDAYS(Lister!$D$20,Lister!$E$20,Lister!$D$7:$D$13),IF(AND(E459&lt;DATE(2020,9,1),F459&gt;DATE(2020,9,30)),(NETWORKDAYS(Lister!$D$20,Lister!$E$20,Lister!$D$7:$D$13)-P459)*N459/NETWORKDAYS(Lister!$D$20,Lister!$E$20,Lister!$D$7:$D$13),IF(OR(AND(E459&lt;DATE(2020,9,1),F459&lt;DATE(2020,9,1)),E459&gt;DATE(2020,9,30)),0)))))),0),"")</f>
        <v/>
      </c>
      <c r="X459" s="50" t="str">
        <f>IFERROR(MAX(IF(OR(O459="",P459="",Q459="",R459="",S459="",T459="",U459=""),"",IF(AND(MONTH(E459)=10,MONTH(F459)=10),(NETWORKDAYS(E459,F459,Lister!$D$7:$D$13)-Q459)*N459/NETWORKDAYS(Lister!$D$21,Lister!$E$21,Lister!$D$7:$D$13),IF(AND(MONTH(E459)=10,F459&gt;DATE(2020,10,31)),(NETWORKDAYS(E459,Lister!$E$21,Lister!$D$7:$D$13)-Q459)*N459/NETWORKDAYS(Lister!$D$21,Lister!$E$21,Lister!$D$7:$D$13),IF(AND(E459&lt;DATE(2020,10,1),MONTH(F459)=10),(NETWORKDAYS(Lister!$D$21,F459,Lister!$D$7:$D$13)-Q459)*N459/NETWORKDAYS(Lister!$D$21,Lister!$E$21,Lister!$D$7:$D$13),IF(AND(E459&lt;DATE(2020,31,1),F459&gt;DATE(2020,10,31)),(NETWORKDAYS(Lister!$D$21,Lister!$E$21,Lister!$D$7:$D$13)-Q459)*N459/NETWORKDAYS(Lister!$D$21,Lister!$E$21,Lister!$D$7:$D$13),IF(OR(AND(E459&lt;DATE(2020,10,1),F459&lt;DATE(2020,10,1)),E459&gt;DATE(2020,10,31)),0)))))),0),"")</f>
        <v/>
      </c>
      <c r="Y459" s="50" t="str">
        <f>IFERROR(MAX(IF(OR(O459="",P459="",Q459="",R459="",S459="",T459="",U459=""),"",IF(AND(MONTH(E459)=11,MONTH(F459)=11),(NETWORKDAYS(E459,F459,Lister!$D$7:$D$13)-R459)*N459/NETWORKDAYS(Lister!$D$22,Lister!$E$22,Lister!$D$7:$D$13),IF(AND(MONTH(E459)=11,F459&gt;DATE(2020,11,30)),(NETWORKDAYS(E459,Lister!$E$22,Lister!$D$7:$D$13)-R459)*N459/NETWORKDAYS(Lister!$D$22,Lister!$E$22,Lister!$D$7:$D$13),IF(AND(E459&lt;DATE(2020,11,1),MONTH(F459)=11),(NETWORKDAYS(Lister!$D$22,F459,Lister!$D$7:$D$13)-R459)*N459/NETWORKDAYS(Lister!$D$22,Lister!$E$22,Lister!$D$7:$D$13),IF(AND(E459&lt;DATE(2020,11,1),F459&gt;DATE(2020,11,30)),(NETWORKDAYS(Lister!$D$22,Lister!$E$22,Lister!$D$7:$D$13)-R459)*N459/NETWORKDAYS(Lister!$D$22,Lister!$E$22,Lister!$D$7:$D$13),IF(OR(AND(E459&lt;DATE(2020,11,1),F459&lt;DATE(2020,11,1)),E459&gt;DATE(2020,11,30)),0)))))),0),"")</f>
        <v/>
      </c>
      <c r="Z459" s="50" t="str">
        <f>IFERROR(MAX(IF(OR(O459="",P459="",Q459="",R459="",S459="",T459="",U459=""),"",IF(AND(MONTH(E459)=12,MONTH(F459)=12),(NETWORKDAYS(E459,F459,Lister!$D$7:$D$13)-S459)*N459/NETWORKDAYS(Lister!$D$23,Lister!$E$23,Lister!$D$7:$D$13),IF(AND(MONTH(E459)=12,F459&gt;DATE(2020,12,31)),(NETWORKDAYS(E459,Lister!$E$23,Lister!$D$7:$D$13)-S459)*N459/NETWORKDAYS(Lister!$D$23,Lister!$E$23,Lister!$D$7:$D$13),IF(AND(E459&lt;DATE(2020,12,1),MONTH(F459)=12),(NETWORKDAYS(Lister!$D$23,F459,Lister!$D$7:$D$13)-S459)*N459/NETWORKDAYS(Lister!$D$23,Lister!$E$23,Lister!$D$7:$D$13),IF(AND(E459&lt;DATE(2020,12,1),F459&gt;DATE(2020,12,31)),(NETWORKDAYS(Lister!$D$23,Lister!$E$23,Lister!$D$7:$D$13)-S459)*N459/NETWORKDAYS(Lister!$D$23,Lister!$E$23,Lister!$D$7:$D$13),IF(OR(AND(E459&lt;DATE(2020,12,1),F459&lt;DATE(2020,12,1)),E459&gt;DATE(2020,12,31)),0)))))),0),"")</f>
        <v/>
      </c>
      <c r="AA459" s="50" t="str">
        <f>IFERROR(MAX(IF(OR(O459="",P459="",Q459="",R459="",S459="",T459="",U459=""),"",IF(AND(MONTH(E459)=1,MONTH(F459)=1),(NETWORKDAYS(E459,F459,Lister!$D$7:$D$13)-T459)*N459/NETWORKDAYS(Lister!$D$24,Lister!$E$24,Lister!$D$7:$D$13),IF(AND(MONTH(E459)=1,F459&gt;DATE(2021,1,31)),(NETWORKDAYS(E459,Lister!$E$24,Lister!$D$7:$D$13)-T459)*N459/NETWORKDAYS(Lister!$D$24,Lister!$E$24,Lister!$D$7:$D$13),IF(AND(E459&lt;DATE(2021,1,1),MONTH(F459)=1),(NETWORKDAYS(Lister!$D$24,F459,Lister!$D$7:$D$13)-T459)*N459/NETWORKDAYS(Lister!$D$24,Lister!$E$24,Lister!$D$7:$D$13),IF(AND(E459&lt;DATE(2021,1,1),F459&gt;DATE(2021,1,31)),(NETWORKDAYS(Lister!$D$24,Lister!$E$24,Lister!$D$7:$D$13)-T459)*N459/NETWORKDAYS(Lister!$D$24,Lister!$E$24,Lister!$D$7:$D$13),IF(OR(AND(E459&lt;DATE(2021,1,1),F459&lt;DATE(2021,1,1)),E459&gt;DATE(2021,1,31)),0)))))),0),"")</f>
        <v/>
      </c>
      <c r="AB459" s="50" t="str">
        <f>IFERROR(MAX(IF(OR(O459="",P459="",Q459="",R459="",S459="",T459="",U459=""),"",IF(AND(MONTH(E459)=2,MONTH(F459)=2),(NETWORKDAYS(E459,F459,Lister!$D$7:$D$13)-U459)*N459/NETWORKDAYS(Lister!$D$25,Lister!$E$25,Lister!$D$7:$D$13),IF(AND(E459&lt;DATE(2021,2,1),MONTH(F459)=2),(NETWORKDAYS(Lister!$D$25,F459,Lister!$D$7:$D$13)-U459)*N459/NETWORKDAYS(Lister!$D$25,Lister!$E$25,Lister!$D$7:$D$13),IF(AND(E459&lt;DATE(2021,2,1),F459&lt;DATE(2021,2,1)),0)))),0),"")</f>
        <v/>
      </c>
      <c r="AC459" s="52" t="str">
        <f t="shared" si="33"/>
        <v/>
      </c>
    </row>
    <row r="460" spans="1:29" x14ac:dyDescent="0.35">
      <c r="A460" s="11" t="str">
        <f t="shared" si="34"/>
        <v/>
      </c>
      <c r="B460" s="33"/>
      <c r="C460" s="17"/>
      <c r="D460" s="18"/>
      <c r="E460" s="12"/>
      <c r="F460" s="12"/>
      <c r="G460" s="42" t="str">
        <f>IF(OR(E460="",F460=""),"",NETWORKDAYS(E460,F460,Lister!$D$7:$D$13))</f>
        <v/>
      </c>
      <c r="H460" s="14"/>
      <c r="I460" s="25" t="str">
        <f t="shared" si="30"/>
        <v/>
      </c>
      <c r="J460" s="47"/>
      <c r="K460" s="48"/>
      <c r="L460" s="15"/>
      <c r="M460" s="51" t="str">
        <f t="shared" si="31"/>
        <v/>
      </c>
      <c r="N460" s="49" t="str">
        <f t="shared" si="32"/>
        <v/>
      </c>
      <c r="O460" s="15"/>
      <c r="P460" s="15"/>
      <c r="Q460" s="15"/>
      <c r="R460" s="15"/>
      <c r="S460" s="15"/>
      <c r="T460" s="15"/>
      <c r="U460" s="15"/>
      <c r="V460" s="50" t="str">
        <f>IFERROR(MAX(IF(OR(O460="",P460="",Q460="",R460="",S460="",T460="",U460=""),"",IF(AND(MONTH(E460)=8,MONTH(F460)=8),(NETWORKDAYS(E460,F460,Lister!$D$7:$D$13)-O460)*N460/NETWORKDAYS(Lister!$D$19,Lister!$E$19,Lister!$D$7:$D$13),IF(AND(MONTH(E460)=8,F460&gt;DATE(2020,8,31)),(NETWORKDAYS(E460,Lister!$E$19,Lister!$D$7:$D$13)-O460)*N460/NETWORKDAYS(Lister!$D$19,Lister!$E$19,Lister!$D$7:$D$13),IF(E460&gt;DATE(2020,8,31),0)))),0),"")</f>
        <v/>
      </c>
      <c r="W460" s="50" t="str">
        <f>IFERROR(MAX(IF(OR(O460="",P460="",Q460="",R460="",S460="",T460="",U460=""),"",IF(AND(MONTH(E460)=9,MONTH(F460)=9),(NETWORKDAYS(E460,F460,Lister!$D$7:$D$13)-P460)*N460/NETWORKDAYS(Lister!$D$20,Lister!$E$20,Lister!$D$7:$D$13),IF(AND(MONTH(E460)=9,F460&gt;DATE(2020,9,30)),(NETWORKDAYS(E460,Lister!$E$20,Lister!$D$7:$D$13)-P460)*N460/NETWORKDAYS(Lister!$D$20,Lister!$E$20,Lister!$D$7:$D$13),IF(AND(E460&lt;DATE(2020,9,1),MONTH(F460)=9),(NETWORKDAYS(Lister!$D$20,F460,Lister!$D$7:$D$13)-P460)*N460/NETWORKDAYS(Lister!$D$20,Lister!$E$20,Lister!$D$7:$D$13),IF(AND(E460&lt;DATE(2020,9,1),F460&gt;DATE(2020,9,30)),(NETWORKDAYS(Lister!$D$20,Lister!$E$20,Lister!$D$7:$D$13)-P460)*N460/NETWORKDAYS(Lister!$D$20,Lister!$E$20,Lister!$D$7:$D$13),IF(OR(AND(E460&lt;DATE(2020,9,1),F460&lt;DATE(2020,9,1)),E460&gt;DATE(2020,9,30)),0)))))),0),"")</f>
        <v/>
      </c>
      <c r="X460" s="50" t="str">
        <f>IFERROR(MAX(IF(OR(O460="",P460="",Q460="",R460="",S460="",T460="",U460=""),"",IF(AND(MONTH(E460)=10,MONTH(F460)=10),(NETWORKDAYS(E460,F460,Lister!$D$7:$D$13)-Q460)*N460/NETWORKDAYS(Lister!$D$21,Lister!$E$21,Lister!$D$7:$D$13),IF(AND(MONTH(E460)=10,F460&gt;DATE(2020,10,31)),(NETWORKDAYS(E460,Lister!$E$21,Lister!$D$7:$D$13)-Q460)*N460/NETWORKDAYS(Lister!$D$21,Lister!$E$21,Lister!$D$7:$D$13),IF(AND(E460&lt;DATE(2020,10,1),MONTH(F460)=10),(NETWORKDAYS(Lister!$D$21,F460,Lister!$D$7:$D$13)-Q460)*N460/NETWORKDAYS(Lister!$D$21,Lister!$E$21,Lister!$D$7:$D$13),IF(AND(E460&lt;DATE(2020,31,1),F460&gt;DATE(2020,10,31)),(NETWORKDAYS(Lister!$D$21,Lister!$E$21,Lister!$D$7:$D$13)-Q460)*N460/NETWORKDAYS(Lister!$D$21,Lister!$E$21,Lister!$D$7:$D$13),IF(OR(AND(E460&lt;DATE(2020,10,1),F460&lt;DATE(2020,10,1)),E460&gt;DATE(2020,10,31)),0)))))),0),"")</f>
        <v/>
      </c>
      <c r="Y460" s="50" t="str">
        <f>IFERROR(MAX(IF(OR(O460="",P460="",Q460="",R460="",S460="",T460="",U460=""),"",IF(AND(MONTH(E460)=11,MONTH(F460)=11),(NETWORKDAYS(E460,F460,Lister!$D$7:$D$13)-R460)*N460/NETWORKDAYS(Lister!$D$22,Lister!$E$22,Lister!$D$7:$D$13),IF(AND(MONTH(E460)=11,F460&gt;DATE(2020,11,30)),(NETWORKDAYS(E460,Lister!$E$22,Lister!$D$7:$D$13)-R460)*N460/NETWORKDAYS(Lister!$D$22,Lister!$E$22,Lister!$D$7:$D$13),IF(AND(E460&lt;DATE(2020,11,1),MONTH(F460)=11),(NETWORKDAYS(Lister!$D$22,F460,Lister!$D$7:$D$13)-R460)*N460/NETWORKDAYS(Lister!$D$22,Lister!$E$22,Lister!$D$7:$D$13),IF(AND(E460&lt;DATE(2020,11,1),F460&gt;DATE(2020,11,30)),(NETWORKDAYS(Lister!$D$22,Lister!$E$22,Lister!$D$7:$D$13)-R460)*N460/NETWORKDAYS(Lister!$D$22,Lister!$E$22,Lister!$D$7:$D$13),IF(OR(AND(E460&lt;DATE(2020,11,1),F460&lt;DATE(2020,11,1)),E460&gt;DATE(2020,11,30)),0)))))),0),"")</f>
        <v/>
      </c>
      <c r="Z460" s="50" t="str">
        <f>IFERROR(MAX(IF(OR(O460="",P460="",Q460="",R460="",S460="",T460="",U460=""),"",IF(AND(MONTH(E460)=12,MONTH(F460)=12),(NETWORKDAYS(E460,F460,Lister!$D$7:$D$13)-S460)*N460/NETWORKDAYS(Lister!$D$23,Lister!$E$23,Lister!$D$7:$D$13),IF(AND(MONTH(E460)=12,F460&gt;DATE(2020,12,31)),(NETWORKDAYS(E460,Lister!$E$23,Lister!$D$7:$D$13)-S460)*N460/NETWORKDAYS(Lister!$D$23,Lister!$E$23,Lister!$D$7:$D$13),IF(AND(E460&lt;DATE(2020,12,1),MONTH(F460)=12),(NETWORKDAYS(Lister!$D$23,F460,Lister!$D$7:$D$13)-S460)*N460/NETWORKDAYS(Lister!$D$23,Lister!$E$23,Lister!$D$7:$D$13),IF(AND(E460&lt;DATE(2020,12,1),F460&gt;DATE(2020,12,31)),(NETWORKDAYS(Lister!$D$23,Lister!$E$23,Lister!$D$7:$D$13)-S460)*N460/NETWORKDAYS(Lister!$D$23,Lister!$E$23,Lister!$D$7:$D$13),IF(OR(AND(E460&lt;DATE(2020,12,1),F460&lt;DATE(2020,12,1)),E460&gt;DATE(2020,12,31)),0)))))),0),"")</f>
        <v/>
      </c>
      <c r="AA460" s="50" t="str">
        <f>IFERROR(MAX(IF(OR(O460="",P460="",Q460="",R460="",S460="",T460="",U460=""),"",IF(AND(MONTH(E460)=1,MONTH(F460)=1),(NETWORKDAYS(E460,F460,Lister!$D$7:$D$13)-T460)*N460/NETWORKDAYS(Lister!$D$24,Lister!$E$24,Lister!$D$7:$D$13),IF(AND(MONTH(E460)=1,F460&gt;DATE(2021,1,31)),(NETWORKDAYS(E460,Lister!$E$24,Lister!$D$7:$D$13)-T460)*N460/NETWORKDAYS(Lister!$D$24,Lister!$E$24,Lister!$D$7:$D$13),IF(AND(E460&lt;DATE(2021,1,1),MONTH(F460)=1),(NETWORKDAYS(Lister!$D$24,F460,Lister!$D$7:$D$13)-T460)*N460/NETWORKDAYS(Lister!$D$24,Lister!$E$24,Lister!$D$7:$D$13),IF(AND(E460&lt;DATE(2021,1,1),F460&gt;DATE(2021,1,31)),(NETWORKDAYS(Lister!$D$24,Lister!$E$24,Lister!$D$7:$D$13)-T460)*N460/NETWORKDAYS(Lister!$D$24,Lister!$E$24,Lister!$D$7:$D$13),IF(OR(AND(E460&lt;DATE(2021,1,1),F460&lt;DATE(2021,1,1)),E460&gt;DATE(2021,1,31)),0)))))),0),"")</f>
        <v/>
      </c>
      <c r="AB460" s="50" t="str">
        <f>IFERROR(MAX(IF(OR(O460="",P460="",Q460="",R460="",S460="",T460="",U460=""),"",IF(AND(MONTH(E460)=2,MONTH(F460)=2),(NETWORKDAYS(E460,F460,Lister!$D$7:$D$13)-U460)*N460/NETWORKDAYS(Lister!$D$25,Lister!$E$25,Lister!$D$7:$D$13),IF(AND(E460&lt;DATE(2021,2,1),MONTH(F460)=2),(NETWORKDAYS(Lister!$D$25,F460,Lister!$D$7:$D$13)-U460)*N460/NETWORKDAYS(Lister!$D$25,Lister!$E$25,Lister!$D$7:$D$13),IF(AND(E460&lt;DATE(2021,2,1),F460&lt;DATE(2021,2,1)),0)))),0),"")</f>
        <v/>
      </c>
      <c r="AC460" s="52" t="str">
        <f t="shared" si="33"/>
        <v/>
      </c>
    </row>
    <row r="461" spans="1:29" x14ac:dyDescent="0.35">
      <c r="A461" s="11" t="str">
        <f t="shared" si="34"/>
        <v/>
      </c>
      <c r="B461" s="33"/>
      <c r="C461" s="17"/>
      <c r="D461" s="18"/>
      <c r="E461" s="12"/>
      <c r="F461" s="12"/>
      <c r="G461" s="42" t="str">
        <f>IF(OR(E461="",F461=""),"",NETWORKDAYS(E461,F461,Lister!$D$7:$D$13))</f>
        <v/>
      </c>
      <c r="H461" s="14"/>
      <c r="I461" s="25" t="str">
        <f t="shared" si="30"/>
        <v/>
      </c>
      <c r="J461" s="47"/>
      <c r="K461" s="48"/>
      <c r="L461" s="15"/>
      <c r="M461" s="51" t="str">
        <f t="shared" si="31"/>
        <v/>
      </c>
      <c r="N461" s="49" t="str">
        <f t="shared" si="32"/>
        <v/>
      </c>
      <c r="O461" s="15"/>
      <c r="P461" s="15"/>
      <c r="Q461" s="15"/>
      <c r="R461" s="15"/>
      <c r="S461" s="15"/>
      <c r="T461" s="15"/>
      <c r="U461" s="15"/>
      <c r="V461" s="50" t="str">
        <f>IFERROR(MAX(IF(OR(O461="",P461="",Q461="",R461="",S461="",T461="",U461=""),"",IF(AND(MONTH(E461)=8,MONTH(F461)=8),(NETWORKDAYS(E461,F461,Lister!$D$7:$D$13)-O461)*N461/NETWORKDAYS(Lister!$D$19,Lister!$E$19,Lister!$D$7:$D$13),IF(AND(MONTH(E461)=8,F461&gt;DATE(2020,8,31)),(NETWORKDAYS(E461,Lister!$E$19,Lister!$D$7:$D$13)-O461)*N461/NETWORKDAYS(Lister!$D$19,Lister!$E$19,Lister!$D$7:$D$13),IF(E461&gt;DATE(2020,8,31),0)))),0),"")</f>
        <v/>
      </c>
      <c r="W461" s="50" t="str">
        <f>IFERROR(MAX(IF(OR(O461="",P461="",Q461="",R461="",S461="",T461="",U461=""),"",IF(AND(MONTH(E461)=9,MONTH(F461)=9),(NETWORKDAYS(E461,F461,Lister!$D$7:$D$13)-P461)*N461/NETWORKDAYS(Lister!$D$20,Lister!$E$20,Lister!$D$7:$D$13),IF(AND(MONTH(E461)=9,F461&gt;DATE(2020,9,30)),(NETWORKDAYS(E461,Lister!$E$20,Lister!$D$7:$D$13)-P461)*N461/NETWORKDAYS(Lister!$D$20,Lister!$E$20,Lister!$D$7:$D$13),IF(AND(E461&lt;DATE(2020,9,1),MONTH(F461)=9),(NETWORKDAYS(Lister!$D$20,F461,Lister!$D$7:$D$13)-P461)*N461/NETWORKDAYS(Lister!$D$20,Lister!$E$20,Lister!$D$7:$D$13),IF(AND(E461&lt;DATE(2020,9,1),F461&gt;DATE(2020,9,30)),(NETWORKDAYS(Lister!$D$20,Lister!$E$20,Lister!$D$7:$D$13)-P461)*N461/NETWORKDAYS(Lister!$D$20,Lister!$E$20,Lister!$D$7:$D$13),IF(OR(AND(E461&lt;DATE(2020,9,1),F461&lt;DATE(2020,9,1)),E461&gt;DATE(2020,9,30)),0)))))),0),"")</f>
        <v/>
      </c>
      <c r="X461" s="50" t="str">
        <f>IFERROR(MAX(IF(OR(O461="",P461="",Q461="",R461="",S461="",T461="",U461=""),"",IF(AND(MONTH(E461)=10,MONTH(F461)=10),(NETWORKDAYS(E461,F461,Lister!$D$7:$D$13)-Q461)*N461/NETWORKDAYS(Lister!$D$21,Lister!$E$21,Lister!$D$7:$D$13),IF(AND(MONTH(E461)=10,F461&gt;DATE(2020,10,31)),(NETWORKDAYS(E461,Lister!$E$21,Lister!$D$7:$D$13)-Q461)*N461/NETWORKDAYS(Lister!$D$21,Lister!$E$21,Lister!$D$7:$D$13),IF(AND(E461&lt;DATE(2020,10,1),MONTH(F461)=10),(NETWORKDAYS(Lister!$D$21,F461,Lister!$D$7:$D$13)-Q461)*N461/NETWORKDAYS(Lister!$D$21,Lister!$E$21,Lister!$D$7:$D$13),IF(AND(E461&lt;DATE(2020,31,1),F461&gt;DATE(2020,10,31)),(NETWORKDAYS(Lister!$D$21,Lister!$E$21,Lister!$D$7:$D$13)-Q461)*N461/NETWORKDAYS(Lister!$D$21,Lister!$E$21,Lister!$D$7:$D$13),IF(OR(AND(E461&lt;DATE(2020,10,1),F461&lt;DATE(2020,10,1)),E461&gt;DATE(2020,10,31)),0)))))),0),"")</f>
        <v/>
      </c>
      <c r="Y461" s="50" t="str">
        <f>IFERROR(MAX(IF(OR(O461="",P461="",Q461="",R461="",S461="",T461="",U461=""),"",IF(AND(MONTH(E461)=11,MONTH(F461)=11),(NETWORKDAYS(E461,F461,Lister!$D$7:$D$13)-R461)*N461/NETWORKDAYS(Lister!$D$22,Lister!$E$22,Lister!$D$7:$D$13),IF(AND(MONTH(E461)=11,F461&gt;DATE(2020,11,30)),(NETWORKDAYS(E461,Lister!$E$22,Lister!$D$7:$D$13)-R461)*N461/NETWORKDAYS(Lister!$D$22,Lister!$E$22,Lister!$D$7:$D$13),IF(AND(E461&lt;DATE(2020,11,1),MONTH(F461)=11),(NETWORKDAYS(Lister!$D$22,F461,Lister!$D$7:$D$13)-R461)*N461/NETWORKDAYS(Lister!$D$22,Lister!$E$22,Lister!$D$7:$D$13),IF(AND(E461&lt;DATE(2020,11,1),F461&gt;DATE(2020,11,30)),(NETWORKDAYS(Lister!$D$22,Lister!$E$22,Lister!$D$7:$D$13)-R461)*N461/NETWORKDAYS(Lister!$D$22,Lister!$E$22,Lister!$D$7:$D$13),IF(OR(AND(E461&lt;DATE(2020,11,1),F461&lt;DATE(2020,11,1)),E461&gt;DATE(2020,11,30)),0)))))),0),"")</f>
        <v/>
      </c>
      <c r="Z461" s="50" t="str">
        <f>IFERROR(MAX(IF(OR(O461="",P461="",Q461="",R461="",S461="",T461="",U461=""),"",IF(AND(MONTH(E461)=12,MONTH(F461)=12),(NETWORKDAYS(E461,F461,Lister!$D$7:$D$13)-S461)*N461/NETWORKDAYS(Lister!$D$23,Lister!$E$23,Lister!$D$7:$D$13),IF(AND(MONTH(E461)=12,F461&gt;DATE(2020,12,31)),(NETWORKDAYS(E461,Lister!$E$23,Lister!$D$7:$D$13)-S461)*N461/NETWORKDAYS(Lister!$D$23,Lister!$E$23,Lister!$D$7:$D$13),IF(AND(E461&lt;DATE(2020,12,1),MONTH(F461)=12),(NETWORKDAYS(Lister!$D$23,F461,Lister!$D$7:$D$13)-S461)*N461/NETWORKDAYS(Lister!$D$23,Lister!$E$23,Lister!$D$7:$D$13),IF(AND(E461&lt;DATE(2020,12,1),F461&gt;DATE(2020,12,31)),(NETWORKDAYS(Lister!$D$23,Lister!$E$23,Lister!$D$7:$D$13)-S461)*N461/NETWORKDAYS(Lister!$D$23,Lister!$E$23,Lister!$D$7:$D$13),IF(OR(AND(E461&lt;DATE(2020,12,1),F461&lt;DATE(2020,12,1)),E461&gt;DATE(2020,12,31)),0)))))),0),"")</f>
        <v/>
      </c>
      <c r="AA461" s="50" t="str">
        <f>IFERROR(MAX(IF(OR(O461="",P461="",Q461="",R461="",S461="",T461="",U461=""),"",IF(AND(MONTH(E461)=1,MONTH(F461)=1),(NETWORKDAYS(E461,F461,Lister!$D$7:$D$13)-T461)*N461/NETWORKDAYS(Lister!$D$24,Lister!$E$24,Lister!$D$7:$D$13),IF(AND(MONTH(E461)=1,F461&gt;DATE(2021,1,31)),(NETWORKDAYS(E461,Lister!$E$24,Lister!$D$7:$D$13)-T461)*N461/NETWORKDAYS(Lister!$D$24,Lister!$E$24,Lister!$D$7:$D$13),IF(AND(E461&lt;DATE(2021,1,1),MONTH(F461)=1),(NETWORKDAYS(Lister!$D$24,F461,Lister!$D$7:$D$13)-T461)*N461/NETWORKDAYS(Lister!$D$24,Lister!$E$24,Lister!$D$7:$D$13),IF(AND(E461&lt;DATE(2021,1,1),F461&gt;DATE(2021,1,31)),(NETWORKDAYS(Lister!$D$24,Lister!$E$24,Lister!$D$7:$D$13)-T461)*N461/NETWORKDAYS(Lister!$D$24,Lister!$E$24,Lister!$D$7:$D$13),IF(OR(AND(E461&lt;DATE(2021,1,1),F461&lt;DATE(2021,1,1)),E461&gt;DATE(2021,1,31)),0)))))),0),"")</f>
        <v/>
      </c>
      <c r="AB461" s="50" t="str">
        <f>IFERROR(MAX(IF(OR(O461="",P461="",Q461="",R461="",S461="",T461="",U461=""),"",IF(AND(MONTH(E461)=2,MONTH(F461)=2),(NETWORKDAYS(E461,F461,Lister!$D$7:$D$13)-U461)*N461/NETWORKDAYS(Lister!$D$25,Lister!$E$25,Lister!$D$7:$D$13),IF(AND(E461&lt;DATE(2021,2,1),MONTH(F461)=2),(NETWORKDAYS(Lister!$D$25,F461,Lister!$D$7:$D$13)-U461)*N461/NETWORKDAYS(Lister!$D$25,Lister!$E$25,Lister!$D$7:$D$13),IF(AND(E461&lt;DATE(2021,2,1),F461&lt;DATE(2021,2,1)),0)))),0),"")</f>
        <v/>
      </c>
      <c r="AC461" s="52" t="str">
        <f t="shared" si="33"/>
        <v/>
      </c>
    </row>
    <row r="462" spans="1:29" x14ac:dyDescent="0.35">
      <c r="A462" s="11" t="str">
        <f t="shared" si="34"/>
        <v/>
      </c>
      <c r="B462" s="33"/>
      <c r="C462" s="17"/>
      <c r="D462" s="18"/>
      <c r="E462" s="12"/>
      <c r="F462" s="12"/>
      <c r="G462" s="42" t="str">
        <f>IF(OR(E462="",F462=""),"",NETWORKDAYS(E462,F462,Lister!$D$7:$D$13))</f>
        <v/>
      </c>
      <c r="H462" s="14"/>
      <c r="I462" s="25" t="str">
        <f t="shared" si="30"/>
        <v/>
      </c>
      <c r="J462" s="47"/>
      <c r="K462" s="48"/>
      <c r="L462" s="15"/>
      <c r="M462" s="51" t="str">
        <f t="shared" si="31"/>
        <v/>
      </c>
      <c r="N462" s="49" t="str">
        <f t="shared" si="32"/>
        <v/>
      </c>
      <c r="O462" s="15"/>
      <c r="P462" s="15"/>
      <c r="Q462" s="15"/>
      <c r="R462" s="15"/>
      <c r="S462" s="15"/>
      <c r="T462" s="15"/>
      <c r="U462" s="15"/>
      <c r="V462" s="50" t="str">
        <f>IFERROR(MAX(IF(OR(O462="",P462="",Q462="",R462="",S462="",T462="",U462=""),"",IF(AND(MONTH(E462)=8,MONTH(F462)=8),(NETWORKDAYS(E462,F462,Lister!$D$7:$D$13)-O462)*N462/NETWORKDAYS(Lister!$D$19,Lister!$E$19,Lister!$D$7:$D$13),IF(AND(MONTH(E462)=8,F462&gt;DATE(2020,8,31)),(NETWORKDAYS(E462,Lister!$E$19,Lister!$D$7:$D$13)-O462)*N462/NETWORKDAYS(Lister!$D$19,Lister!$E$19,Lister!$D$7:$D$13),IF(E462&gt;DATE(2020,8,31),0)))),0),"")</f>
        <v/>
      </c>
      <c r="W462" s="50" t="str">
        <f>IFERROR(MAX(IF(OR(O462="",P462="",Q462="",R462="",S462="",T462="",U462=""),"",IF(AND(MONTH(E462)=9,MONTH(F462)=9),(NETWORKDAYS(E462,F462,Lister!$D$7:$D$13)-P462)*N462/NETWORKDAYS(Lister!$D$20,Lister!$E$20,Lister!$D$7:$D$13),IF(AND(MONTH(E462)=9,F462&gt;DATE(2020,9,30)),(NETWORKDAYS(E462,Lister!$E$20,Lister!$D$7:$D$13)-P462)*N462/NETWORKDAYS(Lister!$D$20,Lister!$E$20,Lister!$D$7:$D$13),IF(AND(E462&lt;DATE(2020,9,1),MONTH(F462)=9),(NETWORKDAYS(Lister!$D$20,F462,Lister!$D$7:$D$13)-P462)*N462/NETWORKDAYS(Lister!$D$20,Lister!$E$20,Lister!$D$7:$D$13),IF(AND(E462&lt;DATE(2020,9,1),F462&gt;DATE(2020,9,30)),(NETWORKDAYS(Lister!$D$20,Lister!$E$20,Lister!$D$7:$D$13)-P462)*N462/NETWORKDAYS(Lister!$D$20,Lister!$E$20,Lister!$D$7:$D$13),IF(OR(AND(E462&lt;DATE(2020,9,1),F462&lt;DATE(2020,9,1)),E462&gt;DATE(2020,9,30)),0)))))),0),"")</f>
        <v/>
      </c>
      <c r="X462" s="50" t="str">
        <f>IFERROR(MAX(IF(OR(O462="",P462="",Q462="",R462="",S462="",T462="",U462=""),"",IF(AND(MONTH(E462)=10,MONTH(F462)=10),(NETWORKDAYS(E462,F462,Lister!$D$7:$D$13)-Q462)*N462/NETWORKDAYS(Lister!$D$21,Lister!$E$21,Lister!$D$7:$D$13),IF(AND(MONTH(E462)=10,F462&gt;DATE(2020,10,31)),(NETWORKDAYS(E462,Lister!$E$21,Lister!$D$7:$D$13)-Q462)*N462/NETWORKDAYS(Lister!$D$21,Lister!$E$21,Lister!$D$7:$D$13),IF(AND(E462&lt;DATE(2020,10,1),MONTH(F462)=10),(NETWORKDAYS(Lister!$D$21,F462,Lister!$D$7:$D$13)-Q462)*N462/NETWORKDAYS(Lister!$D$21,Lister!$E$21,Lister!$D$7:$D$13),IF(AND(E462&lt;DATE(2020,31,1),F462&gt;DATE(2020,10,31)),(NETWORKDAYS(Lister!$D$21,Lister!$E$21,Lister!$D$7:$D$13)-Q462)*N462/NETWORKDAYS(Lister!$D$21,Lister!$E$21,Lister!$D$7:$D$13),IF(OR(AND(E462&lt;DATE(2020,10,1),F462&lt;DATE(2020,10,1)),E462&gt;DATE(2020,10,31)),0)))))),0),"")</f>
        <v/>
      </c>
      <c r="Y462" s="50" t="str">
        <f>IFERROR(MAX(IF(OR(O462="",P462="",Q462="",R462="",S462="",T462="",U462=""),"",IF(AND(MONTH(E462)=11,MONTH(F462)=11),(NETWORKDAYS(E462,F462,Lister!$D$7:$D$13)-R462)*N462/NETWORKDAYS(Lister!$D$22,Lister!$E$22,Lister!$D$7:$D$13),IF(AND(MONTH(E462)=11,F462&gt;DATE(2020,11,30)),(NETWORKDAYS(E462,Lister!$E$22,Lister!$D$7:$D$13)-R462)*N462/NETWORKDAYS(Lister!$D$22,Lister!$E$22,Lister!$D$7:$D$13),IF(AND(E462&lt;DATE(2020,11,1),MONTH(F462)=11),(NETWORKDAYS(Lister!$D$22,F462,Lister!$D$7:$D$13)-R462)*N462/NETWORKDAYS(Lister!$D$22,Lister!$E$22,Lister!$D$7:$D$13),IF(AND(E462&lt;DATE(2020,11,1),F462&gt;DATE(2020,11,30)),(NETWORKDAYS(Lister!$D$22,Lister!$E$22,Lister!$D$7:$D$13)-R462)*N462/NETWORKDAYS(Lister!$D$22,Lister!$E$22,Lister!$D$7:$D$13),IF(OR(AND(E462&lt;DATE(2020,11,1),F462&lt;DATE(2020,11,1)),E462&gt;DATE(2020,11,30)),0)))))),0),"")</f>
        <v/>
      </c>
      <c r="Z462" s="50" t="str">
        <f>IFERROR(MAX(IF(OR(O462="",P462="",Q462="",R462="",S462="",T462="",U462=""),"",IF(AND(MONTH(E462)=12,MONTH(F462)=12),(NETWORKDAYS(E462,F462,Lister!$D$7:$D$13)-S462)*N462/NETWORKDAYS(Lister!$D$23,Lister!$E$23,Lister!$D$7:$D$13),IF(AND(MONTH(E462)=12,F462&gt;DATE(2020,12,31)),(NETWORKDAYS(E462,Lister!$E$23,Lister!$D$7:$D$13)-S462)*N462/NETWORKDAYS(Lister!$D$23,Lister!$E$23,Lister!$D$7:$D$13),IF(AND(E462&lt;DATE(2020,12,1),MONTH(F462)=12),(NETWORKDAYS(Lister!$D$23,F462,Lister!$D$7:$D$13)-S462)*N462/NETWORKDAYS(Lister!$D$23,Lister!$E$23,Lister!$D$7:$D$13),IF(AND(E462&lt;DATE(2020,12,1),F462&gt;DATE(2020,12,31)),(NETWORKDAYS(Lister!$D$23,Lister!$E$23,Lister!$D$7:$D$13)-S462)*N462/NETWORKDAYS(Lister!$D$23,Lister!$E$23,Lister!$D$7:$D$13),IF(OR(AND(E462&lt;DATE(2020,12,1),F462&lt;DATE(2020,12,1)),E462&gt;DATE(2020,12,31)),0)))))),0),"")</f>
        <v/>
      </c>
      <c r="AA462" s="50" t="str">
        <f>IFERROR(MAX(IF(OR(O462="",P462="",Q462="",R462="",S462="",T462="",U462=""),"",IF(AND(MONTH(E462)=1,MONTH(F462)=1),(NETWORKDAYS(E462,F462,Lister!$D$7:$D$13)-T462)*N462/NETWORKDAYS(Lister!$D$24,Lister!$E$24,Lister!$D$7:$D$13),IF(AND(MONTH(E462)=1,F462&gt;DATE(2021,1,31)),(NETWORKDAYS(E462,Lister!$E$24,Lister!$D$7:$D$13)-T462)*N462/NETWORKDAYS(Lister!$D$24,Lister!$E$24,Lister!$D$7:$D$13),IF(AND(E462&lt;DATE(2021,1,1),MONTH(F462)=1),(NETWORKDAYS(Lister!$D$24,F462,Lister!$D$7:$D$13)-T462)*N462/NETWORKDAYS(Lister!$D$24,Lister!$E$24,Lister!$D$7:$D$13),IF(AND(E462&lt;DATE(2021,1,1),F462&gt;DATE(2021,1,31)),(NETWORKDAYS(Lister!$D$24,Lister!$E$24,Lister!$D$7:$D$13)-T462)*N462/NETWORKDAYS(Lister!$D$24,Lister!$E$24,Lister!$D$7:$D$13),IF(OR(AND(E462&lt;DATE(2021,1,1),F462&lt;DATE(2021,1,1)),E462&gt;DATE(2021,1,31)),0)))))),0),"")</f>
        <v/>
      </c>
      <c r="AB462" s="50" t="str">
        <f>IFERROR(MAX(IF(OR(O462="",P462="",Q462="",R462="",S462="",T462="",U462=""),"",IF(AND(MONTH(E462)=2,MONTH(F462)=2),(NETWORKDAYS(E462,F462,Lister!$D$7:$D$13)-U462)*N462/NETWORKDAYS(Lister!$D$25,Lister!$E$25,Lister!$D$7:$D$13),IF(AND(E462&lt;DATE(2021,2,1),MONTH(F462)=2),(NETWORKDAYS(Lister!$D$25,F462,Lister!$D$7:$D$13)-U462)*N462/NETWORKDAYS(Lister!$D$25,Lister!$E$25,Lister!$D$7:$D$13),IF(AND(E462&lt;DATE(2021,2,1),F462&lt;DATE(2021,2,1)),0)))),0),"")</f>
        <v/>
      </c>
      <c r="AC462" s="52" t="str">
        <f t="shared" si="33"/>
        <v/>
      </c>
    </row>
    <row r="463" spans="1:29" x14ac:dyDescent="0.35">
      <c r="A463" s="11" t="str">
        <f t="shared" si="34"/>
        <v/>
      </c>
      <c r="B463" s="33"/>
      <c r="C463" s="17"/>
      <c r="D463" s="18"/>
      <c r="E463" s="12"/>
      <c r="F463" s="12"/>
      <c r="G463" s="42" t="str">
        <f>IF(OR(E463="",F463=""),"",NETWORKDAYS(E463,F463,Lister!$D$7:$D$13))</f>
        <v/>
      </c>
      <c r="H463" s="14"/>
      <c r="I463" s="25" t="str">
        <f t="shared" si="30"/>
        <v/>
      </c>
      <c r="J463" s="47"/>
      <c r="K463" s="48"/>
      <c r="L463" s="15"/>
      <c r="M463" s="51" t="str">
        <f t="shared" si="31"/>
        <v/>
      </c>
      <c r="N463" s="49" t="str">
        <f t="shared" si="32"/>
        <v/>
      </c>
      <c r="O463" s="15"/>
      <c r="P463" s="15"/>
      <c r="Q463" s="15"/>
      <c r="R463" s="15"/>
      <c r="S463" s="15"/>
      <c r="T463" s="15"/>
      <c r="U463" s="15"/>
      <c r="V463" s="50" t="str">
        <f>IFERROR(MAX(IF(OR(O463="",P463="",Q463="",R463="",S463="",T463="",U463=""),"",IF(AND(MONTH(E463)=8,MONTH(F463)=8),(NETWORKDAYS(E463,F463,Lister!$D$7:$D$13)-O463)*N463/NETWORKDAYS(Lister!$D$19,Lister!$E$19,Lister!$D$7:$D$13),IF(AND(MONTH(E463)=8,F463&gt;DATE(2020,8,31)),(NETWORKDAYS(E463,Lister!$E$19,Lister!$D$7:$D$13)-O463)*N463/NETWORKDAYS(Lister!$D$19,Lister!$E$19,Lister!$D$7:$D$13),IF(E463&gt;DATE(2020,8,31),0)))),0),"")</f>
        <v/>
      </c>
      <c r="W463" s="50" t="str">
        <f>IFERROR(MAX(IF(OR(O463="",P463="",Q463="",R463="",S463="",T463="",U463=""),"",IF(AND(MONTH(E463)=9,MONTH(F463)=9),(NETWORKDAYS(E463,F463,Lister!$D$7:$D$13)-P463)*N463/NETWORKDAYS(Lister!$D$20,Lister!$E$20,Lister!$D$7:$D$13),IF(AND(MONTH(E463)=9,F463&gt;DATE(2020,9,30)),(NETWORKDAYS(E463,Lister!$E$20,Lister!$D$7:$D$13)-P463)*N463/NETWORKDAYS(Lister!$D$20,Lister!$E$20,Lister!$D$7:$D$13),IF(AND(E463&lt;DATE(2020,9,1),MONTH(F463)=9),(NETWORKDAYS(Lister!$D$20,F463,Lister!$D$7:$D$13)-P463)*N463/NETWORKDAYS(Lister!$D$20,Lister!$E$20,Lister!$D$7:$D$13),IF(AND(E463&lt;DATE(2020,9,1),F463&gt;DATE(2020,9,30)),(NETWORKDAYS(Lister!$D$20,Lister!$E$20,Lister!$D$7:$D$13)-P463)*N463/NETWORKDAYS(Lister!$D$20,Lister!$E$20,Lister!$D$7:$D$13),IF(OR(AND(E463&lt;DATE(2020,9,1),F463&lt;DATE(2020,9,1)),E463&gt;DATE(2020,9,30)),0)))))),0),"")</f>
        <v/>
      </c>
      <c r="X463" s="50" t="str">
        <f>IFERROR(MAX(IF(OR(O463="",P463="",Q463="",R463="",S463="",T463="",U463=""),"",IF(AND(MONTH(E463)=10,MONTH(F463)=10),(NETWORKDAYS(E463,F463,Lister!$D$7:$D$13)-Q463)*N463/NETWORKDAYS(Lister!$D$21,Lister!$E$21,Lister!$D$7:$D$13),IF(AND(MONTH(E463)=10,F463&gt;DATE(2020,10,31)),(NETWORKDAYS(E463,Lister!$E$21,Lister!$D$7:$D$13)-Q463)*N463/NETWORKDAYS(Lister!$D$21,Lister!$E$21,Lister!$D$7:$D$13),IF(AND(E463&lt;DATE(2020,10,1),MONTH(F463)=10),(NETWORKDAYS(Lister!$D$21,F463,Lister!$D$7:$D$13)-Q463)*N463/NETWORKDAYS(Lister!$D$21,Lister!$E$21,Lister!$D$7:$D$13),IF(AND(E463&lt;DATE(2020,31,1),F463&gt;DATE(2020,10,31)),(NETWORKDAYS(Lister!$D$21,Lister!$E$21,Lister!$D$7:$D$13)-Q463)*N463/NETWORKDAYS(Lister!$D$21,Lister!$E$21,Lister!$D$7:$D$13),IF(OR(AND(E463&lt;DATE(2020,10,1),F463&lt;DATE(2020,10,1)),E463&gt;DATE(2020,10,31)),0)))))),0),"")</f>
        <v/>
      </c>
      <c r="Y463" s="50" t="str">
        <f>IFERROR(MAX(IF(OR(O463="",P463="",Q463="",R463="",S463="",T463="",U463=""),"",IF(AND(MONTH(E463)=11,MONTH(F463)=11),(NETWORKDAYS(E463,F463,Lister!$D$7:$D$13)-R463)*N463/NETWORKDAYS(Lister!$D$22,Lister!$E$22,Lister!$D$7:$D$13),IF(AND(MONTH(E463)=11,F463&gt;DATE(2020,11,30)),(NETWORKDAYS(E463,Lister!$E$22,Lister!$D$7:$D$13)-R463)*N463/NETWORKDAYS(Lister!$D$22,Lister!$E$22,Lister!$D$7:$D$13),IF(AND(E463&lt;DATE(2020,11,1),MONTH(F463)=11),(NETWORKDAYS(Lister!$D$22,F463,Lister!$D$7:$D$13)-R463)*N463/NETWORKDAYS(Lister!$D$22,Lister!$E$22,Lister!$D$7:$D$13),IF(AND(E463&lt;DATE(2020,11,1),F463&gt;DATE(2020,11,30)),(NETWORKDAYS(Lister!$D$22,Lister!$E$22,Lister!$D$7:$D$13)-R463)*N463/NETWORKDAYS(Lister!$D$22,Lister!$E$22,Lister!$D$7:$D$13),IF(OR(AND(E463&lt;DATE(2020,11,1),F463&lt;DATE(2020,11,1)),E463&gt;DATE(2020,11,30)),0)))))),0),"")</f>
        <v/>
      </c>
      <c r="Z463" s="50" t="str">
        <f>IFERROR(MAX(IF(OR(O463="",P463="",Q463="",R463="",S463="",T463="",U463=""),"",IF(AND(MONTH(E463)=12,MONTH(F463)=12),(NETWORKDAYS(E463,F463,Lister!$D$7:$D$13)-S463)*N463/NETWORKDAYS(Lister!$D$23,Lister!$E$23,Lister!$D$7:$D$13),IF(AND(MONTH(E463)=12,F463&gt;DATE(2020,12,31)),(NETWORKDAYS(E463,Lister!$E$23,Lister!$D$7:$D$13)-S463)*N463/NETWORKDAYS(Lister!$D$23,Lister!$E$23,Lister!$D$7:$D$13),IF(AND(E463&lt;DATE(2020,12,1),MONTH(F463)=12),(NETWORKDAYS(Lister!$D$23,F463,Lister!$D$7:$D$13)-S463)*N463/NETWORKDAYS(Lister!$D$23,Lister!$E$23,Lister!$D$7:$D$13),IF(AND(E463&lt;DATE(2020,12,1),F463&gt;DATE(2020,12,31)),(NETWORKDAYS(Lister!$D$23,Lister!$E$23,Lister!$D$7:$D$13)-S463)*N463/NETWORKDAYS(Lister!$D$23,Lister!$E$23,Lister!$D$7:$D$13),IF(OR(AND(E463&lt;DATE(2020,12,1),F463&lt;DATE(2020,12,1)),E463&gt;DATE(2020,12,31)),0)))))),0),"")</f>
        <v/>
      </c>
      <c r="AA463" s="50" t="str">
        <f>IFERROR(MAX(IF(OR(O463="",P463="",Q463="",R463="",S463="",T463="",U463=""),"",IF(AND(MONTH(E463)=1,MONTH(F463)=1),(NETWORKDAYS(E463,F463,Lister!$D$7:$D$13)-T463)*N463/NETWORKDAYS(Lister!$D$24,Lister!$E$24,Lister!$D$7:$D$13),IF(AND(MONTH(E463)=1,F463&gt;DATE(2021,1,31)),(NETWORKDAYS(E463,Lister!$E$24,Lister!$D$7:$D$13)-T463)*N463/NETWORKDAYS(Lister!$D$24,Lister!$E$24,Lister!$D$7:$D$13),IF(AND(E463&lt;DATE(2021,1,1),MONTH(F463)=1),(NETWORKDAYS(Lister!$D$24,F463,Lister!$D$7:$D$13)-T463)*N463/NETWORKDAYS(Lister!$D$24,Lister!$E$24,Lister!$D$7:$D$13),IF(AND(E463&lt;DATE(2021,1,1),F463&gt;DATE(2021,1,31)),(NETWORKDAYS(Lister!$D$24,Lister!$E$24,Lister!$D$7:$D$13)-T463)*N463/NETWORKDAYS(Lister!$D$24,Lister!$E$24,Lister!$D$7:$D$13),IF(OR(AND(E463&lt;DATE(2021,1,1),F463&lt;DATE(2021,1,1)),E463&gt;DATE(2021,1,31)),0)))))),0),"")</f>
        <v/>
      </c>
      <c r="AB463" s="50" t="str">
        <f>IFERROR(MAX(IF(OR(O463="",P463="",Q463="",R463="",S463="",T463="",U463=""),"",IF(AND(MONTH(E463)=2,MONTH(F463)=2),(NETWORKDAYS(E463,F463,Lister!$D$7:$D$13)-U463)*N463/NETWORKDAYS(Lister!$D$25,Lister!$E$25,Lister!$D$7:$D$13),IF(AND(E463&lt;DATE(2021,2,1),MONTH(F463)=2),(NETWORKDAYS(Lister!$D$25,F463,Lister!$D$7:$D$13)-U463)*N463/NETWORKDAYS(Lister!$D$25,Lister!$E$25,Lister!$D$7:$D$13),IF(AND(E463&lt;DATE(2021,2,1),F463&lt;DATE(2021,2,1)),0)))),0),"")</f>
        <v/>
      </c>
      <c r="AC463" s="52" t="str">
        <f t="shared" si="33"/>
        <v/>
      </c>
    </row>
    <row r="464" spans="1:29" x14ac:dyDescent="0.35">
      <c r="A464" s="11" t="str">
        <f t="shared" si="34"/>
        <v/>
      </c>
      <c r="B464" s="33"/>
      <c r="C464" s="17"/>
      <c r="D464" s="18"/>
      <c r="E464" s="12"/>
      <c r="F464" s="12"/>
      <c r="G464" s="42" t="str">
        <f>IF(OR(E464="",F464=""),"",NETWORKDAYS(E464,F464,Lister!$D$7:$D$13))</f>
        <v/>
      </c>
      <c r="H464" s="14"/>
      <c r="I464" s="25" t="str">
        <f t="shared" si="30"/>
        <v/>
      </c>
      <c r="J464" s="47"/>
      <c r="K464" s="48"/>
      <c r="L464" s="15"/>
      <c r="M464" s="51" t="str">
        <f t="shared" si="31"/>
        <v/>
      </c>
      <c r="N464" s="49" t="str">
        <f t="shared" si="32"/>
        <v/>
      </c>
      <c r="O464" s="15"/>
      <c r="P464" s="15"/>
      <c r="Q464" s="15"/>
      <c r="R464" s="15"/>
      <c r="S464" s="15"/>
      <c r="T464" s="15"/>
      <c r="U464" s="15"/>
      <c r="V464" s="50" t="str">
        <f>IFERROR(MAX(IF(OR(O464="",P464="",Q464="",R464="",S464="",T464="",U464=""),"",IF(AND(MONTH(E464)=8,MONTH(F464)=8),(NETWORKDAYS(E464,F464,Lister!$D$7:$D$13)-O464)*N464/NETWORKDAYS(Lister!$D$19,Lister!$E$19,Lister!$D$7:$D$13),IF(AND(MONTH(E464)=8,F464&gt;DATE(2020,8,31)),(NETWORKDAYS(E464,Lister!$E$19,Lister!$D$7:$D$13)-O464)*N464/NETWORKDAYS(Lister!$D$19,Lister!$E$19,Lister!$D$7:$D$13),IF(E464&gt;DATE(2020,8,31),0)))),0),"")</f>
        <v/>
      </c>
      <c r="W464" s="50" t="str">
        <f>IFERROR(MAX(IF(OR(O464="",P464="",Q464="",R464="",S464="",T464="",U464=""),"",IF(AND(MONTH(E464)=9,MONTH(F464)=9),(NETWORKDAYS(E464,F464,Lister!$D$7:$D$13)-P464)*N464/NETWORKDAYS(Lister!$D$20,Lister!$E$20,Lister!$D$7:$D$13),IF(AND(MONTH(E464)=9,F464&gt;DATE(2020,9,30)),(NETWORKDAYS(E464,Lister!$E$20,Lister!$D$7:$D$13)-P464)*N464/NETWORKDAYS(Lister!$D$20,Lister!$E$20,Lister!$D$7:$D$13),IF(AND(E464&lt;DATE(2020,9,1),MONTH(F464)=9),(NETWORKDAYS(Lister!$D$20,F464,Lister!$D$7:$D$13)-P464)*N464/NETWORKDAYS(Lister!$D$20,Lister!$E$20,Lister!$D$7:$D$13),IF(AND(E464&lt;DATE(2020,9,1),F464&gt;DATE(2020,9,30)),(NETWORKDAYS(Lister!$D$20,Lister!$E$20,Lister!$D$7:$D$13)-P464)*N464/NETWORKDAYS(Lister!$D$20,Lister!$E$20,Lister!$D$7:$D$13),IF(OR(AND(E464&lt;DATE(2020,9,1),F464&lt;DATE(2020,9,1)),E464&gt;DATE(2020,9,30)),0)))))),0),"")</f>
        <v/>
      </c>
      <c r="X464" s="50" t="str">
        <f>IFERROR(MAX(IF(OR(O464="",P464="",Q464="",R464="",S464="",T464="",U464=""),"",IF(AND(MONTH(E464)=10,MONTH(F464)=10),(NETWORKDAYS(E464,F464,Lister!$D$7:$D$13)-Q464)*N464/NETWORKDAYS(Lister!$D$21,Lister!$E$21,Lister!$D$7:$D$13),IF(AND(MONTH(E464)=10,F464&gt;DATE(2020,10,31)),(NETWORKDAYS(E464,Lister!$E$21,Lister!$D$7:$D$13)-Q464)*N464/NETWORKDAYS(Lister!$D$21,Lister!$E$21,Lister!$D$7:$D$13),IF(AND(E464&lt;DATE(2020,10,1),MONTH(F464)=10),(NETWORKDAYS(Lister!$D$21,F464,Lister!$D$7:$D$13)-Q464)*N464/NETWORKDAYS(Lister!$D$21,Lister!$E$21,Lister!$D$7:$D$13),IF(AND(E464&lt;DATE(2020,31,1),F464&gt;DATE(2020,10,31)),(NETWORKDAYS(Lister!$D$21,Lister!$E$21,Lister!$D$7:$D$13)-Q464)*N464/NETWORKDAYS(Lister!$D$21,Lister!$E$21,Lister!$D$7:$D$13),IF(OR(AND(E464&lt;DATE(2020,10,1),F464&lt;DATE(2020,10,1)),E464&gt;DATE(2020,10,31)),0)))))),0),"")</f>
        <v/>
      </c>
      <c r="Y464" s="50" t="str">
        <f>IFERROR(MAX(IF(OR(O464="",P464="",Q464="",R464="",S464="",T464="",U464=""),"",IF(AND(MONTH(E464)=11,MONTH(F464)=11),(NETWORKDAYS(E464,F464,Lister!$D$7:$D$13)-R464)*N464/NETWORKDAYS(Lister!$D$22,Lister!$E$22,Lister!$D$7:$D$13),IF(AND(MONTH(E464)=11,F464&gt;DATE(2020,11,30)),(NETWORKDAYS(E464,Lister!$E$22,Lister!$D$7:$D$13)-R464)*N464/NETWORKDAYS(Lister!$D$22,Lister!$E$22,Lister!$D$7:$D$13),IF(AND(E464&lt;DATE(2020,11,1),MONTH(F464)=11),(NETWORKDAYS(Lister!$D$22,F464,Lister!$D$7:$D$13)-R464)*N464/NETWORKDAYS(Lister!$D$22,Lister!$E$22,Lister!$D$7:$D$13),IF(AND(E464&lt;DATE(2020,11,1),F464&gt;DATE(2020,11,30)),(NETWORKDAYS(Lister!$D$22,Lister!$E$22,Lister!$D$7:$D$13)-R464)*N464/NETWORKDAYS(Lister!$D$22,Lister!$E$22,Lister!$D$7:$D$13),IF(OR(AND(E464&lt;DATE(2020,11,1),F464&lt;DATE(2020,11,1)),E464&gt;DATE(2020,11,30)),0)))))),0),"")</f>
        <v/>
      </c>
      <c r="Z464" s="50" t="str">
        <f>IFERROR(MAX(IF(OR(O464="",P464="",Q464="",R464="",S464="",T464="",U464=""),"",IF(AND(MONTH(E464)=12,MONTH(F464)=12),(NETWORKDAYS(E464,F464,Lister!$D$7:$D$13)-S464)*N464/NETWORKDAYS(Lister!$D$23,Lister!$E$23,Lister!$D$7:$D$13),IF(AND(MONTH(E464)=12,F464&gt;DATE(2020,12,31)),(NETWORKDAYS(E464,Lister!$E$23,Lister!$D$7:$D$13)-S464)*N464/NETWORKDAYS(Lister!$D$23,Lister!$E$23,Lister!$D$7:$D$13),IF(AND(E464&lt;DATE(2020,12,1),MONTH(F464)=12),(NETWORKDAYS(Lister!$D$23,F464,Lister!$D$7:$D$13)-S464)*N464/NETWORKDAYS(Lister!$D$23,Lister!$E$23,Lister!$D$7:$D$13),IF(AND(E464&lt;DATE(2020,12,1),F464&gt;DATE(2020,12,31)),(NETWORKDAYS(Lister!$D$23,Lister!$E$23,Lister!$D$7:$D$13)-S464)*N464/NETWORKDAYS(Lister!$D$23,Lister!$E$23,Lister!$D$7:$D$13),IF(OR(AND(E464&lt;DATE(2020,12,1),F464&lt;DATE(2020,12,1)),E464&gt;DATE(2020,12,31)),0)))))),0),"")</f>
        <v/>
      </c>
      <c r="AA464" s="50" t="str">
        <f>IFERROR(MAX(IF(OR(O464="",P464="",Q464="",R464="",S464="",T464="",U464=""),"",IF(AND(MONTH(E464)=1,MONTH(F464)=1),(NETWORKDAYS(E464,F464,Lister!$D$7:$D$13)-T464)*N464/NETWORKDAYS(Lister!$D$24,Lister!$E$24,Lister!$D$7:$D$13),IF(AND(MONTH(E464)=1,F464&gt;DATE(2021,1,31)),(NETWORKDAYS(E464,Lister!$E$24,Lister!$D$7:$D$13)-T464)*N464/NETWORKDAYS(Lister!$D$24,Lister!$E$24,Lister!$D$7:$D$13),IF(AND(E464&lt;DATE(2021,1,1),MONTH(F464)=1),(NETWORKDAYS(Lister!$D$24,F464,Lister!$D$7:$D$13)-T464)*N464/NETWORKDAYS(Lister!$D$24,Lister!$E$24,Lister!$D$7:$D$13),IF(AND(E464&lt;DATE(2021,1,1),F464&gt;DATE(2021,1,31)),(NETWORKDAYS(Lister!$D$24,Lister!$E$24,Lister!$D$7:$D$13)-T464)*N464/NETWORKDAYS(Lister!$D$24,Lister!$E$24,Lister!$D$7:$D$13),IF(OR(AND(E464&lt;DATE(2021,1,1),F464&lt;DATE(2021,1,1)),E464&gt;DATE(2021,1,31)),0)))))),0),"")</f>
        <v/>
      </c>
      <c r="AB464" s="50" t="str">
        <f>IFERROR(MAX(IF(OR(O464="",P464="",Q464="",R464="",S464="",T464="",U464=""),"",IF(AND(MONTH(E464)=2,MONTH(F464)=2),(NETWORKDAYS(E464,F464,Lister!$D$7:$D$13)-U464)*N464/NETWORKDAYS(Lister!$D$25,Lister!$E$25,Lister!$D$7:$D$13),IF(AND(E464&lt;DATE(2021,2,1),MONTH(F464)=2),(NETWORKDAYS(Lister!$D$25,F464,Lister!$D$7:$D$13)-U464)*N464/NETWORKDAYS(Lister!$D$25,Lister!$E$25,Lister!$D$7:$D$13),IF(AND(E464&lt;DATE(2021,2,1),F464&lt;DATE(2021,2,1)),0)))),0),"")</f>
        <v/>
      </c>
      <c r="AC464" s="52" t="str">
        <f t="shared" si="33"/>
        <v/>
      </c>
    </row>
    <row r="465" spans="1:29" x14ac:dyDescent="0.35">
      <c r="A465" s="11" t="str">
        <f t="shared" si="34"/>
        <v/>
      </c>
      <c r="B465" s="33"/>
      <c r="C465" s="17"/>
      <c r="D465" s="18"/>
      <c r="E465" s="12"/>
      <c r="F465" s="12"/>
      <c r="G465" s="42" t="str">
        <f>IF(OR(E465="",F465=""),"",NETWORKDAYS(E465,F465,Lister!$D$7:$D$13))</f>
        <v/>
      </c>
      <c r="H465" s="14"/>
      <c r="I465" s="25" t="str">
        <f t="shared" si="30"/>
        <v/>
      </c>
      <c r="J465" s="47"/>
      <c r="K465" s="48"/>
      <c r="L465" s="15"/>
      <c r="M465" s="51" t="str">
        <f t="shared" si="31"/>
        <v/>
      </c>
      <c r="N465" s="49" t="str">
        <f t="shared" si="32"/>
        <v/>
      </c>
      <c r="O465" s="15"/>
      <c r="P465" s="15"/>
      <c r="Q465" s="15"/>
      <c r="R465" s="15"/>
      <c r="S465" s="15"/>
      <c r="T465" s="15"/>
      <c r="U465" s="15"/>
      <c r="V465" s="50" t="str">
        <f>IFERROR(MAX(IF(OR(O465="",P465="",Q465="",R465="",S465="",T465="",U465=""),"",IF(AND(MONTH(E465)=8,MONTH(F465)=8),(NETWORKDAYS(E465,F465,Lister!$D$7:$D$13)-O465)*N465/NETWORKDAYS(Lister!$D$19,Lister!$E$19,Lister!$D$7:$D$13),IF(AND(MONTH(E465)=8,F465&gt;DATE(2020,8,31)),(NETWORKDAYS(E465,Lister!$E$19,Lister!$D$7:$D$13)-O465)*N465/NETWORKDAYS(Lister!$D$19,Lister!$E$19,Lister!$D$7:$D$13),IF(E465&gt;DATE(2020,8,31),0)))),0),"")</f>
        <v/>
      </c>
      <c r="W465" s="50" t="str">
        <f>IFERROR(MAX(IF(OR(O465="",P465="",Q465="",R465="",S465="",T465="",U465=""),"",IF(AND(MONTH(E465)=9,MONTH(F465)=9),(NETWORKDAYS(E465,F465,Lister!$D$7:$D$13)-P465)*N465/NETWORKDAYS(Lister!$D$20,Lister!$E$20,Lister!$D$7:$D$13),IF(AND(MONTH(E465)=9,F465&gt;DATE(2020,9,30)),(NETWORKDAYS(E465,Lister!$E$20,Lister!$D$7:$D$13)-P465)*N465/NETWORKDAYS(Lister!$D$20,Lister!$E$20,Lister!$D$7:$D$13),IF(AND(E465&lt;DATE(2020,9,1),MONTH(F465)=9),(NETWORKDAYS(Lister!$D$20,F465,Lister!$D$7:$D$13)-P465)*N465/NETWORKDAYS(Lister!$D$20,Lister!$E$20,Lister!$D$7:$D$13),IF(AND(E465&lt;DATE(2020,9,1),F465&gt;DATE(2020,9,30)),(NETWORKDAYS(Lister!$D$20,Lister!$E$20,Lister!$D$7:$D$13)-P465)*N465/NETWORKDAYS(Lister!$D$20,Lister!$E$20,Lister!$D$7:$D$13),IF(OR(AND(E465&lt;DATE(2020,9,1),F465&lt;DATE(2020,9,1)),E465&gt;DATE(2020,9,30)),0)))))),0),"")</f>
        <v/>
      </c>
      <c r="X465" s="50" t="str">
        <f>IFERROR(MAX(IF(OR(O465="",P465="",Q465="",R465="",S465="",T465="",U465=""),"",IF(AND(MONTH(E465)=10,MONTH(F465)=10),(NETWORKDAYS(E465,F465,Lister!$D$7:$D$13)-Q465)*N465/NETWORKDAYS(Lister!$D$21,Lister!$E$21,Lister!$D$7:$D$13),IF(AND(MONTH(E465)=10,F465&gt;DATE(2020,10,31)),(NETWORKDAYS(E465,Lister!$E$21,Lister!$D$7:$D$13)-Q465)*N465/NETWORKDAYS(Lister!$D$21,Lister!$E$21,Lister!$D$7:$D$13),IF(AND(E465&lt;DATE(2020,10,1),MONTH(F465)=10),(NETWORKDAYS(Lister!$D$21,F465,Lister!$D$7:$D$13)-Q465)*N465/NETWORKDAYS(Lister!$D$21,Lister!$E$21,Lister!$D$7:$D$13),IF(AND(E465&lt;DATE(2020,31,1),F465&gt;DATE(2020,10,31)),(NETWORKDAYS(Lister!$D$21,Lister!$E$21,Lister!$D$7:$D$13)-Q465)*N465/NETWORKDAYS(Lister!$D$21,Lister!$E$21,Lister!$D$7:$D$13),IF(OR(AND(E465&lt;DATE(2020,10,1),F465&lt;DATE(2020,10,1)),E465&gt;DATE(2020,10,31)),0)))))),0),"")</f>
        <v/>
      </c>
      <c r="Y465" s="50" t="str">
        <f>IFERROR(MAX(IF(OR(O465="",P465="",Q465="",R465="",S465="",T465="",U465=""),"",IF(AND(MONTH(E465)=11,MONTH(F465)=11),(NETWORKDAYS(E465,F465,Lister!$D$7:$D$13)-R465)*N465/NETWORKDAYS(Lister!$D$22,Lister!$E$22,Lister!$D$7:$D$13),IF(AND(MONTH(E465)=11,F465&gt;DATE(2020,11,30)),(NETWORKDAYS(E465,Lister!$E$22,Lister!$D$7:$D$13)-R465)*N465/NETWORKDAYS(Lister!$D$22,Lister!$E$22,Lister!$D$7:$D$13),IF(AND(E465&lt;DATE(2020,11,1),MONTH(F465)=11),(NETWORKDAYS(Lister!$D$22,F465,Lister!$D$7:$D$13)-R465)*N465/NETWORKDAYS(Lister!$D$22,Lister!$E$22,Lister!$D$7:$D$13),IF(AND(E465&lt;DATE(2020,11,1),F465&gt;DATE(2020,11,30)),(NETWORKDAYS(Lister!$D$22,Lister!$E$22,Lister!$D$7:$D$13)-R465)*N465/NETWORKDAYS(Lister!$D$22,Lister!$E$22,Lister!$D$7:$D$13),IF(OR(AND(E465&lt;DATE(2020,11,1),F465&lt;DATE(2020,11,1)),E465&gt;DATE(2020,11,30)),0)))))),0),"")</f>
        <v/>
      </c>
      <c r="Z465" s="50" t="str">
        <f>IFERROR(MAX(IF(OR(O465="",P465="",Q465="",R465="",S465="",T465="",U465=""),"",IF(AND(MONTH(E465)=12,MONTH(F465)=12),(NETWORKDAYS(E465,F465,Lister!$D$7:$D$13)-S465)*N465/NETWORKDAYS(Lister!$D$23,Lister!$E$23,Lister!$D$7:$D$13),IF(AND(MONTH(E465)=12,F465&gt;DATE(2020,12,31)),(NETWORKDAYS(E465,Lister!$E$23,Lister!$D$7:$D$13)-S465)*N465/NETWORKDAYS(Lister!$D$23,Lister!$E$23,Lister!$D$7:$D$13),IF(AND(E465&lt;DATE(2020,12,1),MONTH(F465)=12),(NETWORKDAYS(Lister!$D$23,F465,Lister!$D$7:$D$13)-S465)*N465/NETWORKDAYS(Lister!$D$23,Lister!$E$23,Lister!$D$7:$D$13),IF(AND(E465&lt;DATE(2020,12,1),F465&gt;DATE(2020,12,31)),(NETWORKDAYS(Lister!$D$23,Lister!$E$23,Lister!$D$7:$D$13)-S465)*N465/NETWORKDAYS(Lister!$D$23,Lister!$E$23,Lister!$D$7:$D$13),IF(OR(AND(E465&lt;DATE(2020,12,1),F465&lt;DATE(2020,12,1)),E465&gt;DATE(2020,12,31)),0)))))),0),"")</f>
        <v/>
      </c>
      <c r="AA465" s="50" t="str">
        <f>IFERROR(MAX(IF(OR(O465="",P465="",Q465="",R465="",S465="",T465="",U465=""),"",IF(AND(MONTH(E465)=1,MONTH(F465)=1),(NETWORKDAYS(E465,F465,Lister!$D$7:$D$13)-T465)*N465/NETWORKDAYS(Lister!$D$24,Lister!$E$24,Lister!$D$7:$D$13),IF(AND(MONTH(E465)=1,F465&gt;DATE(2021,1,31)),(NETWORKDAYS(E465,Lister!$E$24,Lister!$D$7:$D$13)-T465)*N465/NETWORKDAYS(Lister!$D$24,Lister!$E$24,Lister!$D$7:$D$13),IF(AND(E465&lt;DATE(2021,1,1),MONTH(F465)=1),(NETWORKDAYS(Lister!$D$24,F465,Lister!$D$7:$D$13)-T465)*N465/NETWORKDAYS(Lister!$D$24,Lister!$E$24,Lister!$D$7:$D$13),IF(AND(E465&lt;DATE(2021,1,1),F465&gt;DATE(2021,1,31)),(NETWORKDAYS(Lister!$D$24,Lister!$E$24,Lister!$D$7:$D$13)-T465)*N465/NETWORKDAYS(Lister!$D$24,Lister!$E$24,Lister!$D$7:$D$13),IF(OR(AND(E465&lt;DATE(2021,1,1),F465&lt;DATE(2021,1,1)),E465&gt;DATE(2021,1,31)),0)))))),0),"")</f>
        <v/>
      </c>
      <c r="AB465" s="50" t="str">
        <f>IFERROR(MAX(IF(OR(O465="",P465="",Q465="",R465="",S465="",T465="",U465=""),"",IF(AND(MONTH(E465)=2,MONTH(F465)=2),(NETWORKDAYS(E465,F465,Lister!$D$7:$D$13)-U465)*N465/NETWORKDAYS(Lister!$D$25,Lister!$E$25,Lister!$D$7:$D$13),IF(AND(E465&lt;DATE(2021,2,1),MONTH(F465)=2),(NETWORKDAYS(Lister!$D$25,F465,Lister!$D$7:$D$13)-U465)*N465/NETWORKDAYS(Lister!$D$25,Lister!$E$25,Lister!$D$7:$D$13),IF(AND(E465&lt;DATE(2021,2,1),F465&lt;DATE(2021,2,1)),0)))),0),"")</f>
        <v/>
      </c>
      <c r="AC465" s="52" t="str">
        <f t="shared" si="33"/>
        <v/>
      </c>
    </row>
    <row r="466" spans="1:29" x14ac:dyDescent="0.35">
      <c r="A466" s="11" t="str">
        <f t="shared" si="34"/>
        <v/>
      </c>
      <c r="B466" s="33"/>
      <c r="C466" s="17"/>
      <c r="D466" s="18"/>
      <c r="E466" s="12"/>
      <c r="F466" s="12"/>
      <c r="G466" s="42" t="str">
        <f>IF(OR(E466="",F466=""),"",NETWORKDAYS(E466,F466,Lister!$D$7:$D$13))</f>
        <v/>
      </c>
      <c r="H466" s="14"/>
      <c r="I466" s="25" t="str">
        <f t="shared" si="30"/>
        <v/>
      </c>
      <c r="J466" s="47"/>
      <c r="K466" s="48"/>
      <c r="L466" s="15"/>
      <c r="M466" s="51" t="str">
        <f t="shared" si="31"/>
        <v/>
      </c>
      <c r="N466" s="49" t="str">
        <f t="shared" si="32"/>
        <v/>
      </c>
      <c r="O466" s="15"/>
      <c r="P466" s="15"/>
      <c r="Q466" s="15"/>
      <c r="R466" s="15"/>
      <c r="S466" s="15"/>
      <c r="T466" s="15"/>
      <c r="U466" s="15"/>
      <c r="V466" s="50" t="str">
        <f>IFERROR(MAX(IF(OR(O466="",P466="",Q466="",R466="",S466="",T466="",U466=""),"",IF(AND(MONTH(E466)=8,MONTH(F466)=8),(NETWORKDAYS(E466,F466,Lister!$D$7:$D$13)-O466)*N466/NETWORKDAYS(Lister!$D$19,Lister!$E$19,Lister!$D$7:$D$13),IF(AND(MONTH(E466)=8,F466&gt;DATE(2020,8,31)),(NETWORKDAYS(E466,Lister!$E$19,Lister!$D$7:$D$13)-O466)*N466/NETWORKDAYS(Lister!$D$19,Lister!$E$19,Lister!$D$7:$D$13),IF(E466&gt;DATE(2020,8,31),0)))),0),"")</f>
        <v/>
      </c>
      <c r="W466" s="50" t="str">
        <f>IFERROR(MAX(IF(OR(O466="",P466="",Q466="",R466="",S466="",T466="",U466=""),"",IF(AND(MONTH(E466)=9,MONTH(F466)=9),(NETWORKDAYS(E466,F466,Lister!$D$7:$D$13)-P466)*N466/NETWORKDAYS(Lister!$D$20,Lister!$E$20,Lister!$D$7:$D$13),IF(AND(MONTH(E466)=9,F466&gt;DATE(2020,9,30)),(NETWORKDAYS(E466,Lister!$E$20,Lister!$D$7:$D$13)-P466)*N466/NETWORKDAYS(Lister!$D$20,Lister!$E$20,Lister!$D$7:$D$13),IF(AND(E466&lt;DATE(2020,9,1),MONTH(F466)=9),(NETWORKDAYS(Lister!$D$20,F466,Lister!$D$7:$D$13)-P466)*N466/NETWORKDAYS(Lister!$D$20,Lister!$E$20,Lister!$D$7:$D$13),IF(AND(E466&lt;DATE(2020,9,1),F466&gt;DATE(2020,9,30)),(NETWORKDAYS(Lister!$D$20,Lister!$E$20,Lister!$D$7:$D$13)-P466)*N466/NETWORKDAYS(Lister!$D$20,Lister!$E$20,Lister!$D$7:$D$13),IF(OR(AND(E466&lt;DATE(2020,9,1),F466&lt;DATE(2020,9,1)),E466&gt;DATE(2020,9,30)),0)))))),0),"")</f>
        <v/>
      </c>
      <c r="X466" s="50" t="str">
        <f>IFERROR(MAX(IF(OR(O466="",P466="",Q466="",R466="",S466="",T466="",U466=""),"",IF(AND(MONTH(E466)=10,MONTH(F466)=10),(NETWORKDAYS(E466,F466,Lister!$D$7:$D$13)-Q466)*N466/NETWORKDAYS(Lister!$D$21,Lister!$E$21,Lister!$D$7:$D$13),IF(AND(MONTH(E466)=10,F466&gt;DATE(2020,10,31)),(NETWORKDAYS(E466,Lister!$E$21,Lister!$D$7:$D$13)-Q466)*N466/NETWORKDAYS(Lister!$D$21,Lister!$E$21,Lister!$D$7:$D$13),IF(AND(E466&lt;DATE(2020,10,1),MONTH(F466)=10),(NETWORKDAYS(Lister!$D$21,F466,Lister!$D$7:$D$13)-Q466)*N466/NETWORKDAYS(Lister!$D$21,Lister!$E$21,Lister!$D$7:$D$13),IF(AND(E466&lt;DATE(2020,31,1),F466&gt;DATE(2020,10,31)),(NETWORKDAYS(Lister!$D$21,Lister!$E$21,Lister!$D$7:$D$13)-Q466)*N466/NETWORKDAYS(Lister!$D$21,Lister!$E$21,Lister!$D$7:$D$13),IF(OR(AND(E466&lt;DATE(2020,10,1),F466&lt;DATE(2020,10,1)),E466&gt;DATE(2020,10,31)),0)))))),0),"")</f>
        <v/>
      </c>
      <c r="Y466" s="50" t="str">
        <f>IFERROR(MAX(IF(OR(O466="",P466="",Q466="",R466="",S466="",T466="",U466=""),"",IF(AND(MONTH(E466)=11,MONTH(F466)=11),(NETWORKDAYS(E466,F466,Lister!$D$7:$D$13)-R466)*N466/NETWORKDAYS(Lister!$D$22,Lister!$E$22,Lister!$D$7:$D$13),IF(AND(MONTH(E466)=11,F466&gt;DATE(2020,11,30)),(NETWORKDAYS(E466,Lister!$E$22,Lister!$D$7:$D$13)-R466)*N466/NETWORKDAYS(Lister!$D$22,Lister!$E$22,Lister!$D$7:$D$13),IF(AND(E466&lt;DATE(2020,11,1),MONTH(F466)=11),(NETWORKDAYS(Lister!$D$22,F466,Lister!$D$7:$D$13)-R466)*N466/NETWORKDAYS(Lister!$D$22,Lister!$E$22,Lister!$D$7:$D$13),IF(AND(E466&lt;DATE(2020,11,1),F466&gt;DATE(2020,11,30)),(NETWORKDAYS(Lister!$D$22,Lister!$E$22,Lister!$D$7:$D$13)-R466)*N466/NETWORKDAYS(Lister!$D$22,Lister!$E$22,Lister!$D$7:$D$13),IF(OR(AND(E466&lt;DATE(2020,11,1),F466&lt;DATE(2020,11,1)),E466&gt;DATE(2020,11,30)),0)))))),0),"")</f>
        <v/>
      </c>
      <c r="Z466" s="50" t="str">
        <f>IFERROR(MAX(IF(OR(O466="",P466="",Q466="",R466="",S466="",T466="",U466=""),"",IF(AND(MONTH(E466)=12,MONTH(F466)=12),(NETWORKDAYS(E466,F466,Lister!$D$7:$D$13)-S466)*N466/NETWORKDAYS(Lister!$D$23,Lister!$E$23,Lister!$D$7:$D$13),IF(AND(MONTH(E466)=12,F466&gt;DATE(2020,12,31)),(NETWORKDAYS(E466,Lister!$E$23,Lister!$D$7:$D$13)-S466)*N466/NETWORKDAYS(Lister!$D$23,Lister!$E$23,Lister!$D$7:$D$13),IF(AND(E466&lt;DATE(2020,12,1),MONTH(F466)=12),(NETWORKDAYS(Lister!$D$23,F466,Lister!$D$7:$D$13)-S466)*N466/NETWORKDAYS(Lister!$D$23,Lister!$E$23,Lister!$D$7:$D$13),IF(AND(E466&lt;DATE(2020,12,1),F466&gt;DATE(2020,12,31)),(NETWORKDAYS(Lister!$D$23,Lister!$E$23,Lister!$D$7:$D$13)-S466)*N466/NETWORKDAYS(Lister!$D$23,Lister!$E$23,Lister!$D$7:$D$13),IF(OR(AND(E466&lt;DATE(2020,12,1),F466&lt;DATE(2020,12,1)),E466&gt;DATE(2020,12,31)),0)))))),0),"")</f>
        <v/>
      </c>
      <c r="AA466" s="50" t="str">
        <f>IFERROR(MAX(IF(OR(O466="",P466="",Q466="",R466="",S466="",T466="",U466=""),"",IF(AND(MONTH(E466)=1,MONTH(F466)=1),(NETWORKDAYS(E466,F466,Lister!$D$7:$D$13)-T466)*N466/NETWORKDAYS(Lister!$D$24,Lister!$E$24,Lister!$D$7:$D$13),IF(AND(MONTH(E466)=1,F466&gt;DATE(2021,1,31)),(NETWORKDAYS(E466,Lister!$E$24,Lister!$D$7:$D$13)-T466)*N466/NETWORKDAYS(Lister!$D$24,Lister!$E$24,Lister!$D$7:$D$13),IF(AND(E466&lt;DATE(2021,1,1),MONTH(F466)=1),(NETWORKDAYS(Lister!$D$24,F466,Lister!$D$7:$D$13)-T466)*N466/NETWORKDAYS(Lister!$D$24,Lister!$E$24,Lister!$D$7:$D$13),IF(AND(E466&lt;DATE(2021,1,1),F466&gt;DATE(2021,1,31)),(NETWORKDAYS(Lister!$D$24,Lister!$E$24,Lister!$D$7:$D$13)-T466)*N466/NETWORKDAYS(Lister!$D$24,Lister!$E$24,Lister!$D$7:$D$13),IF(OR(AND(E466&lt;DATE(2021,1,1),F466&lt;DATE(2021,1,1)),E466&gt;DATE(2021,1,31)),0)))))),0),"")</f>
        <v/>
      </c>
      <c r="AB466" s="50" t="str">
        <f>IFERROR(MAX(IF(OR(O466="",P466="",Q466="",R466="",S466="",T466="",U466=""),"",IF(AND(MONTH(E466)=2,MONTH(F466)=2),(NETWORKDAYS(E466,F466,Lister!$D$7:$D$13)-U466)*N466/NETWORKDAYS(Lister!$D$25,Lister!$E$25,Lister!$D$7:$D$13),IF(AND(E466&lt;DATE(2021,2,1),MONTH(F466)=2),(NETWORKDAYS(Lister!$D$25,F466,Lister!$D$7:$D$13)-U466)*N466/NETWORKDAYS(Lister!$D$25,Lister!$E$25,Lister!$D$7:$D$13),IF(AND(E466&lt;DATE(2021,2,1),F466&lt;DATE(2021,2,1)),0)))),0),"")</f>
        <v/>
      </c>
      <c r="AC466" s="52" t="str">
        <f t="shared" si="33"/>
        <v/>
      </c>
    </row>
    <row r="467" spans="1:29" x14ac:dyDescent="0.35">
      <c r="A467" s="11" t="str">
        <f t="shared" si="34"/>
        <v/>
      </c>
      <c r="B467" s="33"/>
      <c r="C467" s="17"/>
      <c r="D467" s="18"/>
      <c r="E467" s="12"/>
      <c r="F467" s="12"/>
      <c r="G467" s="42" t="str">
        <f>IF(OR(E467="",F467=""),"",NETWORKDAYS(E467,F467,Lister!$D$7:$D$13))</f>
        <v/>
      </c>
      <c r="H467" s="14"/>
      <c r="I467" s="25" t="str">
        <f t="shared" si="30"/>
        <v/>
      </c>
      <c r="J467" s="47"/>
      <c r="K467" s="48"/>
      <c r="L467" s="15"/>
      <c r="M467" s="51" t="str">
        <f t="shared" si="31"/>
        <v/>
      </c>
      <c r="N467" s="49" t="str">
        <f t="shared" si="32"/>
        <v/>
      </c>
      <c r="O467" s="15"/>
      <c r="P467" s="15"/>
      <c r="Q467" s="15"/>
      <c r="R467" s="15"/>
      <c r="S467" s="15"/>
      <c r="T467" s="15"/>
      <c r="U467" s="15"/>
      <c r="V467" s="50" t="str">
        <f>IFERROR(MAX(IF(OR(O467="",P467="",Q467="",R467="",S467="",T467="",U467=""),"",IF(AND(MONTH(E467)=8,MONTH(F467)=8),(NETWORKDAYS(E467,F467,Lister!$D$7:$D$13)-O467)*N467/NETWORKDAYS(Lister!$D$19,Lister!$E$19,Lister!$D$7:$D$13),IF(AND(MONTH(E467)=8,F467&gt;DATE(2020,8,31)),(NETWORKDAYS(E467,Lister!$E$19,Lister!$D$7:$D$13)-O467)*N467/NETWORKDAYS(Lister!$D$19,Lister!$E$19,Lister!$D$7:$D$13),IF(E467&gt;DATE(2020,8,31),0)))),0),"")</f>
        <v/>
      </c>
      <c r="W467" s="50" t="str">
        <f>IFERROR(MAX(IF(OR(O467="",P467="",Q467="",R467="",S467="",T467="",U467=""),"",IF(AND(MONTH(E467)=9,MONTH(F467)=9),(NETWORKDAYS(E467,F467,Lister!$D$7:$D$13)-P467)*N467/NETWORKDAYS(Lister!$D$20,Lister!$E$20,Lister!$D$7:$D$13),IF(AND(MONTH(E467)=9,F467&gt;DATE(2020,9,30)),(NETWORKDAYS(E467,Lister!$E$20,Lister!$D$7:$D$13)-P467)*N467/NETWORKDAYS(Lister!$D$20,Lister!$E$20,Lister!$D$7:$D$13),IF(AND(E467&lt;DATE(2020,9,1),MONTH(F467)=9),(NETWORKDAYS(Lister!$D$20,F467,Lister!$D$7:$D$13)-P467)*N467/NETWORKDAYS(Lister!$D$20,Lister!$E$20,Lister!$D$7:$D$13),IF(AND(E467&lt;DATE(2020,9,1),F467&gt;DATE(2020,9,30)),(NETWORKDAYS(Lister!$D$20,Lister!$E$20,Lister!$D$7:$D$13)-P467)*N467/NETWORKDAYS(Lister!$D$20,Lister!$E$20,Lister!$D$7:$D$13),IF(OR(AND(E467&lt;DATE(2020,9,1),F467&lt;DATE(2020,9,1)),E467&gt;DATE(2020,9,30)),0)))))),0),"")</f>
        <v/>
      </c>
      <c r="X467" s="50" t="str">
        <f>IFERROR(MAX(IF(OR(O467="",P467="",Q467="",R467="",S467="",T467="",U467=""),"",IF(AND(MONTH(E467)=10,MONTH(F467)=10),(NETWORKDAYS(E467,F467,Lister!$D$7:$D$13)-Q467)*N467/NETWORKDAYS(Lister!$D$21,Lister!$E$21,Lister!$D$7:$D$13),IF(AND(MONTH(E467)=10,F467&gt;DATE(2020,10,31)),(NETWORKDAYS(E467,Lister!$E$21,Lister!$D$7:$D$13)-Q467)*N467/NETWORKDAYS(Lister!$D$21,Lister!$E$21,Lister!$D$7:$D$13),IF(AND(E467&lt;DATE(2020,10,1),MONTH(F467)=10),(NETWORKDAYS(Lister!$D$21,F467,Lister!$D$7:$D$13)-Q467)*N467/NETWORKDAYS(Lister!$D$21,Lister!$E$21,Lister!$D$7:$D$13),IF(AND(E467&lt;DATE(2020,31,1),F467&gt;DATE(2020,10,31)),(NETWORKDAYS(Lister!$D$21,Lister!$E$21,Lister!$D$7:$D$13)-Q467)*N467/NETWORKDAYS(Lister!$D$21,Lister!$E$21,Lister!$D$7:$D$13),IF(OR(AND(E467&lt;DATE(2020,10,1),F467&lt;DATE(2020,10,1)),E467&gt;DATE(2020,10,31)),0)))))),0),"")</f>
        <v/>
      </c>
      <c r="Y467" s="50" t="str">
        <f>IFERROR(MAX(IF(OR(O467="",P467="",Q467="",R467="",S467="",T467="",U467=""),"",IF(AND(MONTH(E467)=11,MONTH(F467)=11),(NETWORKDAYS(E467,F467,Lister!$D$7:$D$13)-R467)*N467/NETWORKDAYS(Lister!$D$22,Lister!$E$22,Lister!$D$7:$D$13),IF(AND(MONTH(E467)=11,F467&gt;DATE(2020,11,30)),(NETWORKDAYS(E467,Lister!$E$22,Lister!$D$7:$D$13)-R467)*N467/NETWORKDAYS(Lister!$D$22,Lister!$E$22,Lister!$D$7:$D$13),IF(AND(E467&lt;DATE(2020,11,1),MONTH(F467)=11),(NETWORKDAYS(Lister!$D$22,F467,Lister!$D$7:$D$13)-R467)*N467/NETWORKDAYS(Lister!$D$22,Lister!$E$22,Lister!$D$7:$D$13),IF(AND(E467&lt;DATE(2020,11,1),F467&gt;DATE(2020,11,30)),(NETWORKDAYS(Lister!$D$22,Lister!$E$22,Lister!$D$7:$D$13)-R467)*N467/NETWORKDAYS(Lister!$D$22,Lister!$E$22,Lister!$D$7:$D$13),IF(OR(AND(E467&lt;DATE(2020,11,1),F467&lt;DATE(2020,11,1)),E467&gt;DATE(2020,11,30)),0)))))),0),"")</f>
        <v/>
      </c>
      <c r="Z467" s="50" t="str">
        <f>IFERROR(MAX(IF(OR(O467="",P467="",Q467="",R467="",S467="",T467="",U467=""),"",IF(AND(MONTH(E467)=12,MONTH(F467)=12),(NETWORKDAYS(E467,F467,Lister!$D$7:$D$13)-S467)*N467/NETWORKDAYS(Lister!$D$23,Lister!$E$23,Lister!$D$7:$D$13),IF(AND(MONTH(E467)=12,F467&gt;DATE(2020,12,31)),(NETWORKDAYS(E467,Lister!$E$23,Lister!$D$7:$D$13)-S467)*N467/NETWORKDAYS(Lister!$D$23,Lister!$E$23,Lister!$D$7:$D$13),IF(AND(E467&lt;DATE(2020,12,1),MONTH(F467)=12),(NETWORKDAYS(Lister!$D$23,F467,Lister!$D$7:$D$13)-S467)*N467/NETWORKDAYS(Lister!$D$23,Lister!$E$23,Lister!$D$7:$D$13),IF(AND(E467&lt;DATE(2020,12,1),F467&gt;DATE(2020,12,31)),(NETWORKDAYS(Lister!$D$23,Lister!$E$23,Lister!$D$7:$D$13)-S467)*N467/NETWORKDAYS(Lister!$D$23,Lister!$E$23,Lister!$D$7:$D$13),IF(OR(AND(E467&lt;DATE(2020,12,1),F467&lt;DATE(2020,12,1)),E467&gt;DATE(2020,12,31)),0)))))),0),"")</f>
        <v/>
      </c>
      <c r="AA467" s="50" t="str">
        <f>IFERROR(MAX(IF(OR(O467="",P467="",Q467="",R467="",S467="",T467="",U467=""),"",IF(AND(MONTH(E467)=1,MONTH(F467)=1),(NETWORKDAYS(E467,F467,Lister!$D$7:$D$13)-T467)*N467/NETWORKDAYS(Lister!$D$24,Lister!$E$24,Lister!$D$7:$D$13),IF(AND(MONTH(E467)=1,F467&gt;DATE(2021,1,31)),(NETWORKDAYS(E467,Lister!$E$24,Lister!$D$7:$D$13)-T467)*N467/NETWORKDAYS(Lister!$D$24,Lister!$E$24,Lister!$D$7:$D$13),IF(AND(E467&lt;DATE(2021,1,1),MONTH(F467)=1),(NETWORKDAYS(Lister!$D$24,F467,Lister!$D$7:$D$13)-T467)*N467/NETWORKDAYS(Lister!$D$24,Lister!$E$24,Lister!$D$7:$D$13),IF(AND(E467&lt;DATE(2021,1,1),F467&gt;DATE(2021,1,31)),(NETWORKDAYS(Lister!$D$24,Lister!$E$24,Lister!$D$7:$D$13)-T467)*N467/NETWORKDAYS(Lister!$D$24,Lister!$E$24,Lister!$D$7:$D$13),IF(OR(AND(E467&lt;DATE(2021,1,1),F467&lt;DATE(2021,1,1)),E467&gt;DATE(2021,1,31)),0)))))),0),"")</f>
        <v/>
      </c>
      <c r="AB467" s="50" t="str">
        <f>IFERROR(MAX(IF(OR(O467="",P467="",Q467="",R467="",S467="",T467="",U467=""),"",IF(AND(MONTH(E467)=2,MONTH(F467)=2),(NETWORKDAYS(E467,F467,Lister!$D$7:$D$13)-U467)*N467/NETWORKDAYS(Lister!$D$25,Lister!$E$25,Lister!$D$7:$D$13),IF(AND(E467&lt;DATE(2021,2,1),MONTH(F467)=2),(NETWORKDAYS(Lister!$D$25,F467,Lister!$D$7:$D$13)-U467)*N467/NETWORKDAYS(Lister!$D$25,Lister!$E$25,Lister!$D$7:$D$13),IF(AND(E467&lt;DATE(2021,2,1),F467&lt;DATE(2021,2,1)),0)))),0),"")</f>
        <v/>
      </c>
      <c r="AC467" s="52" t="str">
        <f t="shared" si="33"/>
        <v/>
      </c>
    </row>
    <row r="468" spans="1:29" x14ac:dyDescent="0.35">
      <c r="A468" s="11" t="str">
        <f t="shared" si="34"/>
        <v/>
      </c>
      <c r="B468" s="33"/>
      <c r="C468" s="17"/>
      <c r="D468" s="18"/>
      <c r="E468" s="12"/>
      <c r="F468" s="12"/>
      <c r="G468" s="42" t="str">
        <f>IF(OR(E468="",F468=""),"",NETWORKDAYS(E468,F468,Lister!$D$7:$D$13))</f>
        <v/>
      </c>
      <c r="H468" s="14"/>
      <c r="I468" s="25" t="str">
        <f t="shared" si="30"/>
        <v/>
      </c>
      <c r="J468" s="47"/>
      <c r="K468" s="48"/>
      <c r="L468" s="15"/>
      <c r="M468" s="51" t="str">
        <f t="shared" si="31"/>
        <v/>
      </c>
      <c r="N468" s="49" t="str">
        <f t="shared" si="32"/>
        <v/>
      </c>
      <c r="O468" s="15"/>
      <c r="P468" s="15"/>
      <c r="Q468" s="15"/>
      <c r="R468" s="15"/>
      <c r="S468" s="15"/>
      <c r="T468" s="15"/>
      <c r="U468" s="15"/>
      <c r="V468" s="50" t="str">
        <f>IFERROR(MAX(IF(OR(O468="",P468="",Q468="",R468="",S468="",T468="",U468=""),"",IF(AND(MONTH(E468)=8,MONTH(F468)=8),(NETWORKDAYS(E468,F468,Lister!$D$7:$D$13)-O468)*N468/NETWORKDAYS(Lister!$D$19,Lister!$E$19,Lister!$D$7:$D$13),IF(AND(MONTH(E468)=8,F468&gt;DATE(2020,8,31)),(NETWORKDAYS(E468,Lister!$E$19,Lister!$D$7:$D$13)-O468)*N468/NETWORKDAYS(Lister!$D$19,Lister!$E$19,Lister!$D$7:$D$13),IF(E468&gt;DATE(2020,8,31),0)))),0),"")</f>
        <v/>
      </c>
      <c r="W468" s="50" t="str">
        <f>IFERROR(MAX(IF(OR(O468="",P468="",Q468="",R468="",S468="",T468="",U468=""),"",IF(AND(MONTH(E468)=9,MONTH(F468)=9),(NETWORKDAYS(E468,F468,Lister!$D$7:$D$13)-P468)*N468/NETWORKDAYS(Lister!$D$20,Lister!$E$20,Lister!$D$7:$D$13),IF(AND(MONTH(E468)=9,F468&gt;DATE(2020,9,30)),(NETWORKDAYS(E468,Lister!$E$20,Lister!$D$7:$D$13)-P468)*N468/NETWORKDAYS(Lister!$D$20,Lister!$E$20,Lister!$D$7:$D$13),IF(AND(E468&lt;DATE(2020,9,1),MONTH(F468)=9),(NETWORKDAYS(Lister!$D$20,F468,Lister!$D$7:$D$13)-P468)*N468/NETWORKDAYS(Lister!$D$20,Lister!$E$20,Lister!$D$7:$D$13),IF(AND(E468&lt;DATE(2020,9,1),F468&gt;DATE(2020,9,30)),(NETWORKDAYS(Lister!$D$20,Lister!$E$20,Lister!$D$7:$D$13)-P468)*N468/NETWORKDAYS(Lister!$D$20,Lister!$E$20,Lister!$D$7:$D$13),IF(OR(AND(E468&lt;DATE(2020,9,1),F468&lt;DATE(2020,9,1)),E468&gt;DATE(2020,9,30)),0)))))),0),"")</f>
        <v/>
      </c>
      <c r="X468" s="50" t="str">
        <f>IFERROR(MAX(IF(OR(O468="",P468="",Q468="",R468="",S468="",T468="",U468=""),"",IF(AND(MONTH(E468)=10,MONTH(F468)=10),(NETWORKDAYS(E468,F468,Lister!$D$7:$D$13)-Q468)*N468/NETWORKDAYS(Lister!$D$21,Lister!$E$21,Lister!$D$7:$D$13),IF(AND(MONTH(E468)=10,F468&gt;DATE(2020,10,31)),(NETWORKDAYS(E468,Lister!$E$21,Lister!$D$7:$D$13)-Q468)*N468/NETWORKDAYS(Lister!$D$21,Lister!$E$21,Lister!$D$7:$D$13),IF(AND(E468&lt;DATE(2020,10,1),MONTH(F468)=10),(NETWORKDAYS(Lister!$D$21,F468,Lister!$D$7:$D$13)-Q468)*N468/NETWORKDAYS(Lister!$D$21,Lister!$E$21,Lister!$D$7:$D$13),IF(AND(E468&lt;DATE(2020,31,1),F468&gt;DATE(2020,10,31)),(NETWORKDAYS(Lister!$D$21,Lister!$E$21,Lister!$D$7:$D$13)-Q468)*N468/NETWORKDAYS(Lister!$D$21,Lister!$E$21,Lister!$D$7:$D$13),IF(OR(AND(E468&lt;DATE(2020,10,1),F468&lt;DATE(2020,10,1)),E468&gt;DATE(2020,10,31)),0)))))),0),"")</f>
        <v/>
      </c>
      <c r="Y468" s="50" t="str">
        <f>IFERROR(MAX(IF(OR(O468="",P468="",Q468="",R468="",S468="",T468="",U468=""),"",IF(AND(MONTH(E468)=11,MONTH(F468)=11),(NETWORKDAYS(E468,F468,Lister!$D$7:$D$13)-R468)*N468/NETWORKDAYS(Lister!$D$22,Lister!$E$22,Lister!$D$7:$D$13),IF(AND(MONTH(E468)=11,F468&gt;DATE(2020,11,30)),(NETWORKDAYS(E468,Lister!$E$22,Lister!$D$7:$D$13)-R468)*N468/NETWORKDAYS(Lister!$D$22,Lister!$E$22,Lister!$D$7:$D$13),IF(AND(E468&lt;DATE(2020,11,1),MONTH(F468)=11),(NETWORKDAYS(Lister!$D$22,F468,Lister!$D$7:$D$13)-R468)*N468/NETWORKDAYS(Lister!$D$22,Lister!$E$22,Lister!$D$7:$D$13),IF(AND(E468&lt;DATE(2020,11,1),F468&gt;DATE(2020,11,30)),(NETWORKDAYS(Lister!$D$22,Lister!$E$22,Lister!$D$7:$D$13)-R468)*N468/NETWORKDAYS(Lister!$D$22,Lister!$E$22,Lister!$D$7:$D$13),IF(OR(AND(E468&lt;DATE(2020,11,1),F468&lt;DATE(2020,11,1)),E468&gt;DATE(2020,11,30)),0)))))),0),"")</f>
        <v/>
      </c>
      <c r="Z468" s="50" t="str">
        <f>IFERROR(MAX(IF(OR(O468="",P468="",Q468="",R468="",S468="",T468="",U468=""),"",IF(AND(MONTH(E468)=12,MONTH(F468)=12),(NETWORKDAYS(E468,F468,Lister!$D$7:$D$13)-S468)*N468/NETWORKDAYS(Lister!$D$23,Lister!$E$23,Lister!$D$7:$D$13),IF(AND(MONTH(E468)=12,F468&gt;DATE(2020,12,31)),(NETWORKDAYS(E468,Lister!$E$23,Lister!$D$7:$D$13)-S468)*N468/NETWORKDAYS(Lister!$D$23,Lister!$E$23,Lister!$D$7:$D$13),IF(AND(E468&lt;DATE(2020,12,1),MONTH(F468)=12),(NETWORKDAYS(Lister!$D$23,F468,Lister!$D$7:$D$13)-S468)*N468/NETWORKDAYS(Lister!$D$23,Lister!$E$23,Lister!$D$7:$D$13),IF(AND(E468&lt;DATE(2020,12,1),F468&gt;DATE(2020,12,31)),(NETWORKDAYS(Lister!$D$23,Lister!$E$23,Lister!$D$7:$D$13)-S468)*N468/NETWORKDAYS(Lister!$D$23,Lister!$E$23,Lister!$D$7:$D$13),IF(OR(AND(E468&lt;DATE(2020,12,1),F468&lt;DATE(2020,12,1)),E468&gt;DATE(2020,12,31)),0)))))),0),"")</f>
        <v/>
      </c>
      <c r="AA468" s="50" t="str">
        <f>IFERROR(MAX(IF(OR(O468="",P468="",Q468="",R468="",S468="",T468="",U468=""),"",IF(AND(MONTH(E468)=1,MONTH(F468)=1),(NETWORKDAYS(E468,F468,Lister!$D$7:$D$13)-T468)*N468/NETWORKDAYS(Lister!$D$24,Lister!$E$24,Lister!$D$7:$D$13),IF(AND(MONTH(E468)=1,F468&gt;DATE(2021,1,31)),(NETWORKDAYS(E468,Lister!$E$24,Lister!$D$7:$D$13)-T468)*N468/NETWORKDAYS(Lister!$D$24,Lister!$E$24,Lister!$D$7:$D$13),IF(AND(E468&lt;DATE(2021,1,1),MONTH(F468)=1),(NETWORKDAYS(Lister!$D$24,F468,Lister!$D$7:$D$13)-T468)*N468/NETWORKDAYS(Lister!$D$24,Lister!$E$24,Lister!$D$7:$D$13),IF(AND(E468&lt;DATE(2021,1,1),F468&gt;DATE(2021,1,31)),(NETWORKDAYS(Lister!$D$24,Lister!$E$24,Lister!$D$7:$D$13)-T468)*N468/NETWORKDAYS(Lister!$D$24,Lister!$E$24,Lister!$D$7:$D$13),IF(OR(AND(E468&lt;DATE(2021,1,1),F468&lt;DATE(2021,1,1)),E468&gt;DATE(2021,1,31)),0)))))),0),"")</f>
        <v/>
      </c>
      <c r="AB468" s="50" t="str">
        <f>IFERROR(MAX(IF(OR(O468="",P468="",Q468="",R468="",S468="",T468="",U468=""),"",IF(AND(MONTH(E468)=2,MONTH(F468)=2),(NETWORKDAYS(E468,F468,Lister!$D$7:$D$13)-U468)*N468/NETWORKDAYS(Lister!$D$25,Lister!$E$25,Lister!$D$7:$D$13),IF(AND(E468&lt;DATE(2021,2,1),MONTH(F468)=2),(NETWORKDAYS(Lister!$D$25,F468,Lister!$D$7:$D$13)-U468)*N468/NETWORKDAYS(Lister!$D$25,Lister!$E$25,Lister!$D$7:$D$13),IF(AND(E468&lt;DATE(2021,2,1),F468&lt;DATE(2021,2,1)),0)))),0),"")</f>
        <v/>
      </c>
      <c r="AC468" s="52" t="str">
        <f t="shared" si="33"/>
        <v/>
      </c>
    </row>
    <row r="469" spans="1:29" x14ac:dyDescent="0.35">
      <c r="A469" s="11" t="str">
        <f t="shared" si="34"/>
        <v/>
      </c>
      <c r="B469" s="33"/>
      <c r="C469" s="17"/>
      <c r="D469" s="18"/>
      <c r="E469" s="12"/>
      <c r="F469" s="12"/>
      <c r="G469" s="42" t="str">
        <f>IF(OR(E469="",F469=""),"",NETWORKDAYS(E469,F469,Lister!$D$7:$D$13))</f>
        <v/>
      </c>
      <c r="H469" s="14"/>
      <c r="I469" s="25" t="str">
        <f t="shared" si="30"/>
        <v/>
      </c>
      <c r="J469" s="47"/>
      <c r="K469" s="48"/>
      <c r="L469" s="15"/>
      <c r="M469" s="51" t="str">
        <f t="shared" si="31"/>
        <v/>
      </c>
      <c r="N469" s="49" t="str">
        <f t="shared" si="32"/>
        <v/>
      </c>
      <c r="O469" s="15"/>
      <c r="P469" s="15"/>
      <c r="Q469" s="15"/>
      <c r="R469" s="15"/>
      <c r="S469" s="15"/>
      <c r="T469" s="15"/>
      <c r="U469" s="15"/>
      <c r="V469" s="50" t="str">
        <f>IFERROR(MAX(IF(OR(O469="",P469="",Q469="",R469="",S469="",T469="",U469=""),"",IF(AND(MONTH(E469)=8,MONTH(F469)=8),(NETWORKDAYS(E469,F469,Lister!$D$7:$D$13)-O469)*N469/NETWORKDAYS(Lister!$D$19,Lister!$E$19,Lister!$D$7:$D$13),IF(AND(MONTH(E469)=8,F469&gt;DATE(2020,8,31)),(NETWORKDAYS(E469,Lister!$E$19,Lister!$D$7:$D$13)-O469)*N469/NETWORKDAYS(Lister!$D$19,Lister!$E$19,Lister!$D$7:$D$13),IF(E469&gt;DATE(2020,8,31),0)))),0),"")</f>
        <v/>
      </c>
      <c r="W469" s="50" t="str">
        <f>IFERROR(MAX(IF(OR(O469="",P469="",Q469="",R469="",S469="",T469="",U469=""),"",IF(AND(MONTH(E469)=9,MONTH(F469)=9),(NETWORKDAYS(E469,F469,Lister!$D$7:$D$13)-P469)*N469/NETWORKDAYS(Lister!$D$20,Lister!$E$20,Lister!$D$7:$D$13),IF(AND(MONTH(E469)=9,F469&gt;DATE(2020,9,30)),(NETWORKDAYS(E469,Lister!$E$20,Lister!$D$7:$D$13)-P469)*N469/NETWORKDAYS(Lister!$D$20,Lister!$E$20,Lister!$D$7:$D$13),IF(AND(E469&lt;DATE(2020,9,1),MONTH(F469)=9),(NETWORKDAYS(Lister!$D$20,F469,Lister!$D$7:$D$13)-P469)*N469/NETWORKDAYS(Lister!$D$20,Lister!$E$20,Lister!$D$7:$D$13),IF(AND(E469&lt;DATE(2020,9,1),F469&gt;DATE(2020,9,30)),(NETWORKDAYS(Lister!$D$20,Lister!$E$20,Lister!$D$7:$D$13)-P469)*N469/NETWORKDAYS(Lister!$D$20,Lister!$E$20,Lister!$D$7:$D$13),IF(OR(AND(E469&lt;DATE(2020,9,1),F469&lt;DATE(2020,9,1)),E469&gt;DATE(2020,9,30)),0)))))),0),"")</f>
        <v/>
      </c>
      <c r="X469" s="50" t="str">
        <f>IFERROR(MAX(IF(OR(O469="",P469="",Q469="",R469="",S469="",T469="",U469=""),"",IF(AND(MONTH(E469)=10,MONTH(F469)=10),(NETWORKDAYS(E469,F469,Lister!$D$7:$D$13)-Q469)*N469/NETWORKDAYS(Lister!$D$21,Lister!$E$21,Lister!$D$7:$D$13),IF(AND(MONTH(E469)=10,F469&gt;DATE(2020,10,31)),(NETWORKDAYS(E469,Lister!$E$21,Lister!$D$7:$D$13)-Q469)*N469/NETWORKDAYS(Lister!$D$21,Lister!$E$21,Lister!$D$7:$D$13),IF(AND(E469&lt;DATE(2020,10,1),MONTH(F469)=10),(NETWORKDAYS(Lister!$D$21,F469,Lister!$D$7:$D$13)-Q469)*N469/NETWORKDAYS(Lister!$D$21,Lister!$E$21,Lister!$D$7:$D$13),IF(AND(E469&lt;DATE(2020,31,1),F469&gt;DATE(2020,10,31)),(NETWORKDAYS(Lister!$D$21,Lister!$E$21,Lister!$D$7:$D$13)-Q469)*N469/NETWORKDAYS(Lister!$D$21,Lister!$E$21,Lister!$D$7:$D$13),IF(OR(AND(E469&lt;DATE(2020,10,1),F469&lt;DATE(2020,10,1)),E469&gt;DATE(2020,10,31)),0)))))),0),"")</f>
        <v/>
      </c>
      <c r="Y469" s="50" t="str">
        <f>IFERROR(MAX(IF(OR(O469="",P469="",Q469="",R469="",S469="",T469="",U469=""),"",IF(AND(MONTH(E469)=11,MONTH(F469)=11),(NETWORKDAYS(E469,F469,Lister!$D$7:$D$13)-R469)*N469/NETWORKDAYS(Lister!$D$22,Lister!$E$22,Lister!$D$7:$D$13),IF(AND(MONTH(E469)=11,F469&gt;DATE(2020,11,30)),(NETWORKDAYS(E469,Lister!$E$22,Lister!$D$7:$D$13)-R469)*N469/NETWORKDAYS(Lister!$D$22,Lister!$E$22,Lister!$D$7:$D$13),IF(AND(E469&lt;DATE(2020,11,1),MONTH(F469)=11),(NETWORKDAYS(Lister!$D$22,F469,Lister!$D$7:$D$13)-R469)*N469/NETWORKDAYS(Lister!$D$22,Lister!$E$22,Lister!$D$7:$D$13),IF(AND(E469&lt;DATE(2020,11,1),F469&gt;DATE(2020,11,30)),(NETWORKDAYS(Lister!$D$22,Lister!$E$22,Lister!$D$7:$D$13)-R469)*N469/NETWORKDAYS(Lister!$D$22,Lister!$E$22,Lister!$D$7:$D$13),IF(OR(AND(E469&lt;DATE(2020,11,1),F469&lt;DATE(2020,11,1)),E469&gt;DATE(2020,11,30)),0)))))),0),"")</f>
        <v/>
      </c>
      <c r="Z469" s="50" t="str">
        <f>IFERROR(MAX(IF(OR(O469="",P469="",Q469="",R469="",S469="",T469="",U469=""),"",IF(AND(MONTH(E469)=12,MONTH(F469)=12),(NETWORKDAYS(E469,F469,Lister!$D$7:$D$13)-S469)*N469/NETWORKDAYS(Lister!$D$23,Lister!$E$23,Lister!$D$7:$D$13),IF(AND(MONTH(E469)=12,F469&gt;DATE(2020,12,31)),(NETWORKDAYS(E469,Lister!$E$23,Lister!$D$7:$D$13)-S469)*N469/NETWORKDAYS(Lister!$D$23,Lister!$E$23,Lister!$D$7:$D$13),IF(AND(E469&lt;DATE(2020,12,1),MONTH(F469)=12),(NETWORKDAYS(Lister!$D$23,F469,Lister!$D$7:$D$13)-S469)*N469/NETWORKDAYS(Lister!$D$23,Lister!$E$23,Lister!$D$7:$D$13),IF(AND(E469&lt;DATE(2020,12,1),F469&gt;DATE(2020,12,31)),(NETWORKDAYS(Lister!$D$23,Lister!$E$23,Lister!$D$7:$D$13)-S469)*N469/NETWORKDAYS(Lister!$D$23,Lister!$E$23,Lister!$D$7:$D$13),IF(OR(AND(E469&lt;DATE(2020,12,1),F469&lt;DATE(2020,12,1)),E469&gt;DATE(2020,12,31)),0)))))),0),"")</f>
        <v/>
      </c>
      <c r="AA469" s="50" t="str">
        <f>IFERROR(MAX(IF(OR(O469="",P469="",Q469="",R469="",S469="",T469="",U469=""),"",IF(AND(MONTH(E469)=1,MONTH(F469)=1),(NETWORKDAYS(E469,F469,Lister!$D$7:$D$13)-T469)*N469/NETWORKDAYS(Lister!$D$24,Lister!$E$24,Lister!$D$7:$D$13),IF(AND(MONTH(E469)=1,F469&gt;DATE(2021,1,31)),(NETWORKDAYS(E469,Lister!$E$24,Lister!$D$7:$D$13)-T469)*N469/NETWORKDAYS(Lister!$D$24,Lister!$E$24,Lister!$D$7:$D$13),IF(AND(E469&lt;DATE(2021,1,1),MONTH(F469)=1),(NETWORKDAYS(Lister!$D$24,F469,Lister!$D$7:$D$13)-T469)*N469/NETWORKDAYS(Lister!$D$24,Lister!$E$24,Lister!$D$7:$D$13),IF(AND(E469&lt;DATE(2021,1,1),F469&gt;DATE(2021,1,31)),(NETWORKDAYS(Lister!$D$24,Lister!$E$24,Lister!$D$7:$D$13)-T469)*N469/NETWORKDAYS(Lister!$D$24,Lister!$E$24,Lister!$D$7:$D$13),IF(OR(AND(E469&lt;DATE(2021,1,1),F469&lt;DATE(2021,1,1)),E469&gt;DATE(2021,1,31)),0)))))),0),"")</f>
        <v/>
      </c>
      <c r="AB469" s="50" t="str">
        <f>IFERROR(MAX(IF(OR(O469="",P469="",Q469="",R469="",S469="",T469="",U469=""),"",IF(AND(MONTH(E469)=2,MONTH(F469)=2),(NETWORKDAYS(E469,F469,Lister!$D$7:$D$13)-U469)*N469/NETWORKDAYS(Lister!$D$25,Lister!$E$25,Lister!$D$7:$D$13),IF(AND(E469&lt;DATE(2021,2,1),MONTH(F469)=2),(NETWORKDAYS(Lister!$D$25,F469,Lister!$D$7:$D$13)-U469)*N469/NETWORKDAYS(Lister!$D$25,Lister!$E$25,Lister!$D$7:$D$13),IF(AND(E469&lt;DATE(2021,2,1),F469&lt;DATE(2021,2,1)),0)))),0),"")</f>
        <v/>
      </c>
      <c r="AC469" s="52" t="str">
        <f t="shared" si="33"/>
        <v/>
      </c>
    </row>
    <row r="470" spans="1:29" x14ac:dyDescent="0.35">
      <c r="A470" s="11" t="str">
        <f t="shared" si="34"/>
        <v/>
      </c>
      <c r="B470" s="33"/>
      <c r="C470" s="17"/>
      <c r="D470" s="18"/>
      <c r="E470" s="12"/>
      <c r="F470" s="12"/>
      <c r="G470" s="42" t="str">
        <f>IF(OR(E470="",F470=""),"",NETWORKDAYS(E470,F470,Lister!$D$7:$D$13))</f>
        <v/>
      </c>
      <c r="H470" s="14"/>
      <c r="I470" s="25" t="str">
        <f t="shared" ref="I470:I533" si="35">IF(H470="","",IF(H470="Funktionær",0.75,IF(H470="Ikke-funktionær",0.9,IF(H470="Elev/lærling",0.9))))</f>
        <v/>
      </c>
      <c r="J470" s="47"/>
      <c r="K470" s="48"/>
      <c r="L470" s="15"/>
      <c r="M470" s="51" t="str">
        <f t="shared" ref="M470:M533" si="36">IF(B470="","",IF(J470*I470&gt;30000*IF(L470&gt;37,37,L470)/37,30000*IF(L470&gt;37,37,L470)/37,J470*I470))</f>
        <v/>
      </c>
      <c r="N470" s="49" t="str">
        <f t="shared" ref="N470:N533" si="37">IF(M470="","",IF(M470&lt;=J470-K470,M470,J470-K470))</f>
        <v/>
      </c>
      <c r="O470" s="15"/>
      <c r="P470" s="15"/>
      <c r="Q470" s="15"/>
      <c r="R470" s="15"/>
      <c r="S470" s="15"/>
      <c r="T470" s="15"/>
      <c r="U470" s="15"/>
      <c r="V470" s="50" t="str">
        <f>IFERROR(MAX(IF(OR(O470="",P470="",Q470="",R470="",S470="",T470="",U470=""),"",IF(AND(MONTH(E470)=8,MONTH(F470)=8),(NETWORKDAYS(E470,F470,Lister!$D$7:$D$13)-O470)*N470/NETWORKDAYS(Lister!$D$19,Lister!$E$19,Lister!$D$7:$D$13),IF(AND(MONTH(E470)=8,F470&gt;DATE(2020,8,31)),(NETWORKDAYS(E470,Lister!$E$19,Lister!$D$7:$D$13)-O470)*N470/NETWORKDAYS(Lister!$D$19,Lister!$E$19,Lister!$D$7:$D$13),IF(E470&gt;DATE(2020,8,31),0)))),0),"")</f>
        <v/>
      </c>
      <c r="W470" s="50" t="str">
        <f>IFERROR(MAX(IF(OR(O470="",P470="",Q470="",R470="",S470="",T470="",U470=""),"",IF(AND(MONTH(E470)=9,MONTH(F470)=9),(NETWORKDAYS(E470,F470,Lister!$D$7:$D$13)-P470)*N470/NETWORKDAYS(Lister!$D$20,Lister!$E$20,Lister!$D$7:$D$13),IF(AND(MONTH(E470)=9,F470&gt;DATE(2020,9,30)),(NETWORKDAYS(E470,Lister!$E$20,Lister!$D$7:$D$13)-P470)*N470/NETWORKDAYS(Lister!$D$20,Lister!$E$20,Lister!$D$7:$D$13),IF(AND(E470&lt;DATE(2020,9,1),MONTH(F470)=9),(NETWORKDAYS(Lister!$D$20,F470,Lister!$D$7:$D$13)-P470)*N470/NETWORKDAYS(Lister!$D$20,Lister!$E$20,Lister!$D$7:$D$13),IF(AND(E470&lt;DATE(2020,9,1),F470&gt;DATE(2020,9,30)),(NETWORKDAYS(Lister!$D$20,Lister!$E$20,Lister!$D$7:$D$13)-P470)*N470/NETWORKDAYS(Lister!$D$20,Lister!$E$20,Lister!$D$7:$D$13),IF(OR(AND(E470&lt;DATE(2020,9,1),F470&lt;DATE(2020,9,1)),E470&gt;DATE(2020,9,30)),0)))))),0),"")</f>
        <v/>
      </c>
      <c r="X470" s="50" t="str">
        <f>IFERROR(MAX(IF(OR(O470="",P470="",Q470="",R470="",S470="",T470="",U470=""),"",IF(AND(MONTH(E470)=10,MONTH(F470)=10),(NETWORKDAYS(E470,F470,Lister!$D$7:$D$13)-Q470)*N470/NETWORKDAYS(Lister!$D$21,Lister!$E$21,Lister!$D$7:$D$13),IF(AND(MONTH(E470)=10,F470&gt;DATE(2020,10,31)),(NETWORKDAYS(E470,Lister!$E$21,Lister!$D$7:$D$13)-Q470)*N470/NETWORKDAYS(Lister!$D$21,Lister!$E$21,Lister!$D$7:$D$13),IF(AND(E470&lt;DATE(2020,10,1),MONTH(F470)=10),(NETWORKDAYS(Lister!$D$21,F470,Lister!$D$7:$D$13)-Q470)*N470/NETWORKDAYS(Lister!$D$21,Lister!$E$21,Lister!$D$7:$D$13),IF(AND(E470&lt;DATE(2020,31,1),F470&gt;DATE(2020,10,31)),(NETWORKDAYS(Lister!$D$21,Lister!$E$21,Lister!$D$7:$D$13)-Q470)*N470/NETWORKDAYS(Lister!$D$21,Lister!$E$21,Lister!$D$7:$D$13),IF(OR(AND(E470&lt;DATE(2020,10,1),F470&lt;DATE(2020,10,1)),E470&gt;DATE(2020,10,31)),0)))))),0),"")</f>
        <v/>
      </c>
      <c r="Y470" s="50" t="str">
        <f>IFERROR(MAX(IF(OR(O470="",P470="",Q470="",R470="",S470="",T470="",U470=""),"",IF(AND(MONTH(E470)=11,MONTH(F470)=11),(NETWORKDAYS(E470,F470,Lister!$D$7:$D$13)-R470)*N470/NETWORKDAYS(Lister!$D$22,Lister!$E$22,Lister!$D$7:$D$13),IF(AND(MONTH(E470)=11,F470&gt;DATE(2020,11,30)),(NETWORKDAYS(E470,Lister!$E$22,Lister!$D$7:$D$13)-R470)*N470/NETWORKDAYS(Lister!$D$22,Lister!$E$22,Lister!$D$7:$D$13),IF(AND(E470&lt;DATE(2020,11,1),MONTH(F470)=11),(NETWORKDAYS(Lister!$D$22,F470,Lister!$D$7:$D$13)-R470)*N470/NETWORKDAYS(Lister!$D$22,Lister!$E$22,Lister!$D$7:$D$13),IF(AND(E470&lt;DATE(2020,11,1),F470&gt;DATE(2020,11,30)),(NETWORKDAYS(Lister!$D$22,Lister!$E$22,Lister!$D$7:$D$13)-R470)*N470/NETWORKDAYS(Lister!$D$22,Lister!$E$22,Lister!$D$7:$D$13),IF(OR(AND(E470&lt;DATE(2020,11,1),F470&lt;DATE(2020,11,1)),E470&gt;DATE(2020,11,30)),0)))))),0),"")</f>
        <v/>
      </c>
      <c r="Z470" s="50" t="str">
        <f>IFERROR(MAX(IF(OR(O470="",P470="",Q470="",R470="",S470="",T470="",U470=""),"",IF(AND(MONTH(E470)=12,MONTH(F470)=12),(NETWORKDAYS(E470,F470,Lister!$D$7:$D$13)-S470)*N470/NETWORKDAYS(Lister!$D$23,Lister!$E$23,Lister!$D$7:$D$13),IF(AND(MONTH(E470)=12,F470&gt;DATE(2020,12,31)),(NETWORKDAYS(E470,Lister!$E$23,Lister!$D$7:$D$13)-S470)*N470/NETWORKDAYS(Lister!$D$23,Lister!$E$23,Lister!$D$7:$D$13),IF(AND(E470&lt;DATE(2020,12,1),MONTH(F470)=12),(NETWORKDAYS(Lister!$D$23,F470,Lister!$D$7:$D$13)-S470)*N470/NETWORKDAYS(Lister!$D$23,Lister!$E$23,Lister!$D$7:$D$13),IF(AND(E470&lt;DATE(2020,12,1),F470&gt;DATE(2020,12,31)),(NETWORKDAYS(Lister!$D$23,Lister!$E$23,Lister!$D$7:$D$13)-S470)*N470/NETWORKDAYS(Lister!$D$23,Lister!$E$23,Lister!$D$7:$D$13),IF(OR(AND(E470&lt;DATE(2020,12,1),F470&lt;DATE(2020,12,1)),E470&gt;DATE(2020,12,31)),0)))))),0),"")</f>
        <v/>
      </c>
      <c r="AA470" s="50" t="str">
        <f>IFERROR(MAX(IF(OR(O470="",P470="",Q470="",R470="",S470="",T470="",U470=""),"",IF(AND(MONTH(E470)=1,MONTH(F470)=1),(NETWORKDAYS(E470,F470,Lister!$D$7:$D$13)-T470)*N470/NETWORKDAYS(Lister!$D$24,Lister!$E$24,Lister!$D$7:$D$13),IF(AND(MONTH(E470)=1,F470&gt;DATE(2021,1,31)),(NETWORKDAYS(E470,Lister!$E$24,Lister!$D$7:$D$13)-T470)*N470/NETWORKDAYS(Lister!$D$24,Lister!$E$24,Lister!$D$7:$D$13),IF(AND(E470&lt;DATE(2021,1,1),MONTH(F470)=1),(NETWORKDAYS(Lister!$D$24,F470,Lister!$D$7:$D$13)-T470)*N470/NETWORKDAYS(Lister!$D$24,Lister!$E$24,Lister!$D$7:$D$13),IF(AND(E470&lt;DATE(2021,1,1),F470&gt;DATE(2021,1,31)),(NETWORKDAYS(Lister!$D$24,Lister!$E$24,Lister!$D$7:$D$13)-T470)*N470/NETWORKDAYS(Lister!$D$24,Lister!$E$24,Lister!$D$7:$D$13),IF(OR(AND(E470&lt;DATE(2021,1,1),F470&lt;DATE(2021,1,1)),E470&gt;DATE(2021,1,31)),0)))))),0),"")</f>
        <v/>
      </c>
      <c r="AB470" s="50" t="str">
        <f>IFERROR(MAX(IF(OR(O470="",P470="",Q470="",R470="",S470="",T470="",U470=""),"",IF(AND(MONTH(E470)=2,MONTH(F470)=2),(NETWORKDAYS(E470,F470,Lister!$D$7:$D$13)-U470)*N470/NETWORKDAYS(Lister!$D$25,Lister!$E$25,Lister!$D$7:$D$13),IF(AND(E470&lt;DATE(2021,2,1),MONTH(F470)=2),(NETWORKDAYS(Lister!$D$25,F470,Lister!$D$7:$D$13)-U470)*N470/NETWORKDAYS(Lister!$D$25,Lister!$E$25,Lister!$D$7:$D$13),IF(AND(E470&lt;DATE(2021,2,1),F470&lt;DATE(2021,2,1)),0)))),0),"")</f>
        <v/>
      </c>
      <c r="AC470" s="52" t="str">
        <f t="shared" ref="AC470:AC533" si="38">IF(AND(ISNUMBER(V470),ISNUMBER(W470),ISNUMBER(X470),ISNUMBER(Y470),ISNUMBER(Z470),ISNUMBER(AA470),ISNUMBER(AB470)),IF(AND(SUM(V470:AB470)&gt;150000,E470=DATE(2020,8,30),F470=DATE(2021,2,28)),150000,SUM(V470:AB470)),"")</f>
        <v/>
      </c>
    </row>
    <row r="471" spans="1:29" x14ac:dyDescent="0.35">
      <c r="A471" s="11" t="str">
        <f t="shared" ref="A471:A534" si="39">IF(B471="","",A470+1)</f>
        <v/>
      </c>
      <c r="B471" s="33"/>
      <c r="C471" s="17"/>
      <c r="D471" s="18"/>
      <c r="E471" s="12"/>
      <c r="F471" s="12"/>
      <c r="G471" s="42" t="str">
        <f>IF(OR(E471="",F471=""),"",NETWORKDAYS(E471,F471,Lister!$D$7:$D$13))</f>
        <v/>
      </c>
      <c r="H471" s="14"/>
      <c r="I471" s="25" t="str">
        <f t="shared" si="35"/>
        <v/>
      </c>
      <c r="J471" s="47"/>
      <c r="K471" s="48"/>
      <c r="L471" s="15"/>
      <c r="M471" s="51" t="str">
        <f t="shared" si="36"/>
        <v/>
      </c>
      <c r="N471" s="49" t="str">
        <f t="shared" si="37"/>
        <v/>
      </c>
      <c r="O471" s="15"/>
      <c r="P471" s="15"/>
      <c r="Q471" s="15"/>
      <c r="R471" s="15"/>
      <c r="S471" s="15"/>
      <c r="T471" s="15"/>
      <c r="U471" s="15"/>
      <c r="V471" s="50" t="str">
        <f>IFERROR(MAX(IF(OR(O471="",P471="",Q471="",R471="",S471="",T471="",U471=""),"",IF(AND(MONTH(E471)=8,MONTH(F471)=8),(NETWORKDAYS(E471,F471,Lister!$D$7:$D$13)-O471)*N471/NETWORKDAYS(Lister!$D$19,Lister!$E$19,Lister!$D$7:$D$13),IF(AND(MONTH(E471)=8,F471&gt;DATE(2020,8,31)),(NETWORKDAYS(E471,Lister!$E$19,Lister!$D$7:$D$13)-O471)*N471/NETWORKDAYS(Lister!$D$19,Lister!$E$19,Lister!$D$7:$D$13),IF(E471&gt;DATE(2020,8,31),0)))),0),"")</f>
        <v/>
      </c>
      <c r="W471" s="50" t="str">
        <f>IFERROR(MAX(IF(OR(O471="",P471="",Q471="",R471="",S471="",T471="",U471=""),"",IF(AND(MONTH(E471)=9,MONTH(F471)=9),(NETWORKDAYS(E471,F471,Lister!$D$7:$D$13)-P471)*N471/NETWORKDAYS(Lister!$D$20,Lister!$E$20,Lister!$D$7:$D$13),IF(AND(MONTH(E471)=9,F471&gt;DATE(2020,9,30)),(NETWORKDAYS(E471,Lister!$E$20,Lister!$D$7:$D$13)-P471)*N471/NETWORKDAYS(Lister!$D$20,Lister!$E$20,Lister!$D$7:$D$13),IF(AND(E471&lt;DATE(2020,9,1),MONTH(F471)=9),(NETWORKDAYS(Lister!$D$20,F471,Lister!$D$7:$D$13)-P471)*N471/NETWORKDAYS(Lister!$D$20,Lister!$E$20,Lister!$D$7:$D$13),IF(AND(E471&lt;DATE(2020,9,1),F471&gt;DATE(2020,9,30)),(NETWORKDAYS(Lister!$D$20,Lister!$E$20,Lister!$D$7:$D$13)-P471)*N471/NETWORKDAYS(Lister!$D$20,Lister!$E$20,Lister!$D$7:$D$13),IF(OR(AND(E471&lt;DATE(2020,9,1),F471&lt;DATE(2020,9,1)),E471&gt;DATE(2020,9,30)),0)))))),0),"")</f>
        <v/>
      </c>
      <c r="X471" s="50" t="str">
        <f>IFERROR(MAX(IF(OR(O471="",P471="",Q471="",R471="",S471="",T471="",U471=""),"",IF(AND(MONTH(E471)=10,MONTH(F471)=10),(NETWORKDAYS(E471,F471,Lister!$D$7:$D$13)-Q471)*N471/NETWORKDAYS(Lister!$D$21,Lister!$E$21,Lister!$D$7:$D$13),IF(AND(MONTH(E471)=10,F471&gt;DATE(2020,10,31)),(NETWORKDAYS(E471,Lister!$E$21,Lister!$D$7:$D$13)-Q471)*N471/NETWORKDAYS(Lister!$D$21,Lister!$E$21,Lister!$D$7:$D$13),IF(AND(E471&lt;DATE(2020,10,1),MONTH(F471)=10),(NETWORKDAYS(Lister!$D$21,F471,Lister!$D$7:$D$13)-Q471)*N471/NETWORKDAYS(Lister!$D$21,Lister!$E$21,Lister!$D$7:$D$13),IF(AND(E471&lt;DATE(2020,31,1),F471&gt;DATE(2020,10,31)),(NETWORKDAYS(Lister!$D$21,Lister!$E$21,Lister!$D$7:$D$13)-Q471)*N471/NETWORKDAYS(Lister!$D$21,Lister!$E$21,Lister!$D$7:$D$13),IF(OR(AND(E471&lt;DATE(2020,10,1),F471&lt;DATE(2020,10,1)),E471&gt;DATE(2020,10,31)),0)))))),0),"")</f>
        <v/>
      </c>
      <c r="Y471" s="50" t="str">
        <f>IFERROR(MAX(IF(OR(O471="",P471="",Q471="",R471="",S471="",T471="",U471=""),"",IF(AND(MONTH(E471)=11,MONTH(F471)=11),(NETWORKDAYS(E471,F471,Lister!$D$7:$D$13)-R471)*N471/NETWORKDAYS(Lister!$D$22,Lister!$E$22,Lister!$D$7:$D$13),IF(AND(MONTH(E471)=11,F471&gt;DATE(2020,11,30)),(NETWORKDAYS(E471,Lister!$E$22,Lister!$D$7:$D$13)-R471)*N471/NETWORKDAYS(Lister!$D$22,Lister!$E$22,Lister!$D$7:$D$13),IF(AND(E471&lt;DATE(2020,11,1),MONTH(F471)=11),(NETWORKDAYS(Lister!$D$22,F471,Lister!$D$7:$D$13)-R471)*N471/NETWORKDAYS(Lister!$D$22,Lister!$E$22,Lister!$D$7:$D$13),IF(AND(E471&lt;DATE(2020,11,1),F471&gt;DATE(2020,11,30)),(NETWORKDAYS(Lister!$D$22,Lister!$E$22,Lister!$D$7:$D$13)-R471)*N471/NETWORKDAYS(Lister!$D$22,Lister!$E$22,Lister!$D$7:$D$13),IF(OR(AND(E471&lt;DATE(2020,11,1),F471&lt;DATE(2020,11,1)),E471&gt;DATE(2020,11,30)),0)))))),0),"")</f>
        <v/>
      </c>
      <c r="Z471" s="50" t="str">
        <f>IFERROR(MAX(IF(OR(O471="",P471="",Q471="",R471="",S471="",T471="",U471=""),"",IF(AND(MONTH(E471)=12,MONTH(F471)=12),(NETWORKDAYS(E471,F471,Lister!$D$7:$D$13)-S471)*N471/NETWORKDAYS(Lister!$D$23,Lister!$E$23,Lister!$D$7:$D$13),IF(AND(MONTH(E471)=12,F471&gt;DATE(2020,12,31)),(NETWORKDAYS(E471,Lister!$E$23,Lister!$D$7:$D$13)-S471)*N471/NETWORKDAYS(Lister!$D$23,Lister!$E$23,Lister!$D$7:$D$13),IF(AND(E471&lt;DATE(2020,12,1),MONTH(F471)=12),(NETWORKDAYS(Lister!$D$23,F471,Lister!$D$7:$D$13)-S471)*N471/NETWORKDAYS(Lister!$D$23,Lister!$E$23,Lister!$D$7:$D$13),IF(AND(E471&lt;DATE(2020,12,1),F471&gt;DATE(2020,12,31)),(NETWORKDAYS(Lister!$D$23,Lister!$E$23,Lister!$D$7:$D$13)-S471)*N471/NETWORKDAYS(Lister!$D$23,Lister!$E$23,Lister!$D$7:$D$13),IF(OR(AND(E471&lt;DATE(2020,12,1),F471&lt;DATE(2020,12,1)),E471&gt;DATE(2020,12,31)),0)))))),0),"")</f>
        <v/>
      </c>
      <c r="AA471" s="50" t="str">
        <f>IFERROR(MAX(IF(OR(O471="",P471="",Q471="",R471="",S471="",T471="",U471=""),"",IF(AND(MONTH(E471)=1,MONTH(F471)=1),(NETWORKDAYS(E471,F471,Lister!$D$7:$D$13)-T471)*N471/NETWORKDAYS(Lister!$D$24,Lister!$E$24,Lister!$D$7:$D$13),IF(AND(MONTH(E471)=1,F471&gt;DATE(2021,1,31)),(NETWORKDAYS(E471,Lister!$E$24,Lister!$D$7:$D$13)-T471)*N471/NETWORKDAYS(Lister!$D$24,Lister!$E$24,Lister!$D$7:$D$13),IF(AND(E471&lt;DATE(2021,1,1),MONTH(F471)=1),(NETWORKDAYS(Lister!$D$24,F471,Lister!$D$7:$D$13)-T471)*N471/NETWORKDAYS(Lister!$D$24,Lister!$E$24,Lister!$D$7:$D$13),IF(AND(E471&lt;DATE(2021,1,1),F471&gt;DATE(2021,1,31)),(NETWORKDAYS(Lister!$D$24,Lister!$E$24,Lister!$D$7:$D$13)-T471)*N471/NETWORKDAYS(Lister!$D$24,Lister!$E$24,Lister!$D$7:$D$13),IF(OR(AND(E471&lt;DATE(2021,1,1),F471&lt;DATE(2021,1,1)),E471&gt;DATE(2021,1,31)),0)))))),0),"")</f>
        <v/>
      </c>
      <c r="AB471" s="50" t="str">
        <f>IFERROR(MAX(IF(OR(O471="",P471="",Q471="",R471="",S471="",T471="",U471=""),"",IF(AND(MONTH(E471)=2,MONTH(F471)=2),(NETWORKDAYS(E471,F471,Lister!$D$7:$D$13)-U471)*N471/NETWORKDAYS(Lister!$D$25,Lister!$E$25,Lister!$D$7:$D$13),IF(AND(E471&lt;DATE(2021,2,1),MONTH(F471)=2),(NETWORKDAYS(Lister!$D$25,F471,Lister!$D$7:$D$13)-U471)*N471/NETWORKDAYS(Lister!$D$25,Lister!$E$25,Lister!$D$7:$D$13),IF(AND(E471&lt;DATE(2021,2,1),F471&lt;DATE(2021,2,1)),0)))),0),"")</f>
        <v/>
      </c>
      <c r="AC471" s="52" t="str">
        <f t="shared" si="38"/>
        <v/>
      </c>
    </row>
    <row r="472" spans="1:29" x14ac:dyDescent="0.35">
      <c r="A472" s="11" t="str">
        <f t="shared" si="39"/>
        <v/>
      </c>
      <c r="B472" s="33"/>
      <c r="C472" s="17"/>
      <c r="D472" s="18"/>
      <c r="E472" s="12"/>
      <c r="F472" s="12"/>
      <c r="G472" s="42" t="str">
        <f>IF(OR(E472="",F472=""),"",NETWORKDAYS(E472,F472,Lister!$D$7:$D$13))</f>
        <v/>
      </c>
      <c r="H472" s="14"/>
      <c r="I472" s="25" t="str">
        <f t="shared" si="35"/>
        <v/>
      </c>
      <c r="J472" s="47"/>
      <c r="K472" s="48"/>
      <c r="L472" s="15"/>
      <c r="M472" s="51" t="str">
        <f t="shared" si="36"/>
        <v/>
      </c>
      <c r="N472" s="49" t="str">
        <f t="shared" si="37"/>
        <v/>
      </c>
      <c r="O472" s="15"/>
      <c r="P472" s="15"/>
      <c r="Q472" s="15"/>
      <c r="R472" s="15"/>
      <c r="S472" s="15"/>
      <c r="T472" s="15"/>
      <c r="U472" s="15"/>
      <c r="V472" s="50" t="str">
        <f>IFERROR(MAX(IF(OR(O472="",P472="",Q472="",R472="",S472="",T472="",U472=""),"",IF(AND(MONTH(E472)=8,MONTH(F472)=8),(NETWORKDAYS(E472,F472,Lister!$D$7:$D$13)-O472)*N472/NETWORKDAYS(Lister!$D$19,Lister!$E$19,Lister!$D$7:$D$13),IF(AND(MONTH(E472)=8,F472&gt;DATE(2020,8,31)),(NETWORKDAYS(E472,Lister!$E$19,Lister!$D$7:$D$13)-O472)*N472/NETWORKDAYS(Lister!$D$19,Lister!$E$19,Lister!$D$7:$D$13),IF(E472&gt;DATE(2020,8,31),0)))),0),"")</f>
        <v/>
      </c>
      <c r="W472" s="50" t="str">
        <f>IFERROR(MAX(IF(OR(O472="",P472="",Q472="",R472="",S472="",T472="",U472=""),"",IF(AND(MONTH(E472)=9,MONTH(F472)=9),(NETWORKDAYS(E472,F472,Lister!$D$7:$D$13)-P472)*N472/NETWORKDAYS(Lister!$D$20,Lister!$E$20,Lister!$D$7:$D$13),IF(AND(MONTH(E472)=9,F472&gt;DATE(2020,9,30)),(NETWORKDAYS(E472,Lister!$E$20,Lister!$D$7:$D$13)-P472)*N472/NETWORKDAYS(Lister!$D$20,Lister!$E$20,Lister!$D$7:$D$13),IF(AND(E472&lt;DATE(2020,9,1),MONTH(F472)=9),(NETWORKDAYS(Lister!$D$20,F472,Lister!$D$7:$D$13)-P472)*N472/NETWORKDAYS(Lister!$D$20,Lister!$E$20,Lister!$D$7:$D$13),IF(AND(E472&lt;DATE(2020,9,1),F472&gt;DATE(2020,9,30)),(NETWORKDAYS(Lister!$D$20,Lister!$E$20,Lister!$D$7:$D$13)-P472)*N472/NETWORKDAYS(Lister!$D$20,Lister!$E$20,Lister!$D$7:$D$13),IF(OR(AND(E472&lt;DATE(2020,9,1),F472&lt;DATE(2020,9,1)),E472&gt;DATE(2020,9,30)),0)))))),0),"")</f>
        <v/>
      </c>
      <c r="X472" s="50" t="str">
        <f>IFERROR(MAX(IF(OR(O472="",P472="",Q472="",R472="",S472="",T472="",U472=""),"",IF(AND(MONTH(E472)=10,MONTH(F472)=10),(NETWORKDAYS(E472,F472,Lister!$D$7:$D$13)-Q472)*N472/NETWORKDAYS(Lister!$D$21,Lister!$E$21,Lister!$D$7:$D$13),IF(AND(MONTH(E472)=10,F472&gt;DATE(2020,10,31)),(NETWORKDAYS(E472,Lister!$E$21,Lister!$D$7:$D$13)-Q472)*N472/NETWORKDAYS(Lister!$D$21,Lister!$E$21,Lister!$D$7:$D$13),IF(AND(E472&lt;DATE(2020,10,1),MONTH(F472)=10),(NETWORKDAYS(Lister!$D$21,F472,Lister!$D$7:$D$13)-Q472)*N472/NETWORKDAYS(Lister!$D$21,Lister!$E$21,Lister!$D$7:$D$13),IF(AND(E472&lt;DATE(2020,31,1),F472&gt;DATE(2020,10,31)),(NETWORKDAYS(Lister!$D$21,Lister!$E$21,Lister!$D$7:$D$13)-Q472)*N472/NETWORKDAYS(Lister!$D$21,Lister!$E$21,Lister!$D$7:$D$13),IF(OR(AND(E472&lt;DATE(2020,10,1),F472&lt;DATE(2020,10,1)),E472&gt;DATE(2020,10,31)),0)))))),0),"")</f>
        <v/>
      </c>
      <c r="Y472" s="50" t="str">
        <f>IFERROR(MAX(IF(OR(O472="",P472="",Q472="",R472="",S472="",T472="",U472=""),"",IF(AND(MONTH(E472)=11,MONTH(F472)=11),(NETWORKDAYS(E472,F472,Lister!$D$7:$D$13)-R472)*N472/NETWORKDAYS(Lister!$D$22,Lister!$E$22,Lister!$D$7:$D$13),IF(AND(MONTH(E472)=11,F472&gt;DATE(2020,11,30)),(NETWORKDAYS(E472,Lister!$E$22,Lister!$D$7:$D$13)-R472)*N472/NETWORKDAYS(Lister!$D$22,Lister!$E$22,Lister!$D$7:$D$13),IF(AND(E472&lt;DATE(2020,11,1),MONTH(F472)=11),(NETWORKDAYS(Lister!$D$22,F472,Lister!$D$7:$D$13)-R472)*N472/NETWORKDAYS(Lister!$D$22,Lister!$E$22,Lister!$D$7:$D$13),IF(AND(E472&lt;DATE(2020,11,1),F472&gt;DATE(2020,11,30)),(NETWORKDAYS(Lister!$D$22,Lister!$E$22,Lister!$D$7:$D$13)-R472)*N472/NETWORKDAYS(Lister!$D$22,Lister!$E$22,Lister!$D$7:$D$13),IF(OR(AND(E472&lt;DATE(2020,11,1),F472&lt;DATE(2020,11,1)),E472&gt;DATE(2020,11,30)),0)))))),0),"")</f>
        <v/>
      </c>
      <c r="Z472" s="50" t="str">
        <f>IFERROR(MAX(IF(OR(O472="",P472="",Q472="",R472="",S472="",T472="",U472=""),"",IF(AND(MONTH(E472)=12,MONTH(F472)=12),(NETWORKDAYS(E472,F472,Lister!$D$7:$D$13)-S472)*N472/NETWORKDAYS(Lister!$D$23,Lister!$E$23,Lister!$D$7:$D$13),IF(AND(MONTH(E472)=12,F472&gt;DATE(2020,12,31)),(NETWORKDAYS(E472,Lister!$E$23,Lister!$D$7:$D$13)-S472)*N472/NETWORKDAYS(Lister!$D$23,Lister!$E$23,Lister!$D$7:$D$13),IF(AND(E472&lt;DATE(2020,12,1),MONTH(F472)=12),(NETWORKDAYS(Lister!$D$23,F472,Lister!$D$7:$D$13)-S472)*N472/NETWORKDAYS(Lister!$D$23,Lister!$E$23,Lister!$D$7:$D$13),IF(AND(E472&lt;DATE(2020,12,1),F472&gt;DATE(2020,12,31)),(NETWORKDAYS(Lister!$D$23,Lister!$E$23,Lister!$D$7:$D$13)-S472)*N472/NETWORKDAYS(Lister!$D$23,Lister!$E$23,Lister!$D$7:$D$13),IF(OR(AND(E472&lt;DATE(2020,12,1),F472&lt;DATE(2020,12,1)),E472&gt;DATE(2020,12,31)),0)))))),0),"")</f>
        <v/>
      </c>
      <c r="AA472" s="50" t="str">
        <f>IFERROR(MAX(IF(OR(O472="",P472="",Q472="",R472="",S472="",T472="",U472=""),"",IF(AND(MONTH(E472)=1,MONTH(F472)=1),(NETWORKDAYS(E472,F472,Lister!$D$7:$D$13)-T472)*N472/NETWORKDAYS(Lister!$D$24,Lister!$E$24,Lister!$D$7:$D$13),IF(AND(MONTH(E472)=1,F472&gt;DATE(2021,1,31)),(NETWORKDAYS(E472,Lister!$E$24,Lister!$D$7:$D$13)-T472)*N472/NETWORKDAYS(Lister!$D$24,Lister!$E$24,Lister!$D$7:$D$13),IF(AND(E472&lt;DATE(2021,1,1),MONTH(F472)=1),(NETWORKDAYS(Lister!$D$24,F472,Lister!$D$7:$D$13)-T472)*N472/NETWORKDAYS(Lister!$D$24,Lister!$E$24,Lister!$D$7:$D$13),IF(AND(E472&lt;DATE(2021,1,1),F472&gt;DATE(2021,1,31)),(NETWORKDAYS(Lister!$D$24,Lister!$E$24,Lister!$D$7:$D$13)-T472)*N472/NETWORKDAYS(Lister!$D$24,Lister!$E$24,Lister!$D$7:$D$13),IF(OR(AND(E472&lt;DATE(2021,1,1),F472&lt;DATE(2021,1,1)),E472&gt;DATE(2021,1,31)),0)))))),0),"")</f>
        <v/>
      </c>
      <c r="AB472" s="50" t="str">
        <f>IFERROR(MAX(IF(OR(O472="",P472="",Q472="",R472="",S472="",T472="",U472=""),"",IF(AND(MONTH(E472)=2,MONTH(F472)=2),(NETWORKDAYS(E472,F472,Lister!$D$7:$D$13)-U472)*N472/NETWORKDAYS(Lister!$D$25,Lister!$E$25,Lister!$D$7:$D$13),IF(AND(E472&lt;DATE(2021,2,1),MONTH(F472)=2),(NETWORKDAYS(Lister!$D$25,F472,Lister!$D$7:$D$13)-U472)*N472/NETWORKDAYS(Lister!$D$25,Lister!$E$25,Lister!$D$7:$D$13),IF(AND(E472&lt;DATE(2021,2,1),F472&lt;DATE(2021,2,1)),0)))),0),"")</f>
        <v/>
      </c>
      <c r="AC472" s="52" t="str">
        <f t="shared" si="38"/>
        <v/>
      </c>
    </row>
    <row r="473" spans="1:29" x14ac:dyDescent="0.35">
      <c r="A473" s="11" t="str">
        <f t="shared" si="39"/>
        <v/>
      </c>
      <c r="B473" s="33"/>
      <c r="C473" s="17"/>
      <c r="D473" s="18"/>
      <c r="E473" s="12"/>
      <c r="F473" s="12"/>
      <c r="G473" s="42" t="str">
        <f>IF(OR(E473="",F473=""),"",NETWORKDAYS(E473,F473,Lister!$D$7:$D$13))</f>
        <v/>
      </c>
      <c r="H473" s="14"/>
      <c r="I473" s="25" t="str">
        <f t="shared" si="35"/>
        <v/>
      </c>
      <c r="J473" s="47"/>
      <c r="K473" s="48"/>
      <c r="L473" s="15"/>
      <c r="M473" s="51" t="str">
        <f t="shared" si="36"/>
        <v/>
      </c>
      <c r="N473" s="49" t="str">
        <f t="shared" si="37"/>
        <v/>
      </c>
      <c r="O473" s="15"/>
      <c r="P473" s="15"/>
      <c r="Q473" s="15"/>
      <c r="R473" s="15"/>
      <c r="S473" s="15"/>
      <c r="T473" s="15"/>
      <c r="U473" s="15"/>
      <c r="V473" s="50" t="str">
        <f>IFERROR(MAX(IF(OR(O473="",P473="",Q473="",R473="",S473="",T473="",U473=""),"",IF(AND(MONTH(E473)=8,MONTH(F473)=8),(NETWORKDAYS(E473,F473,Lister!$D$7:$D$13)-O473)*N473/NETWORKDAYS(Lister!$D$19,Lister!$E$19,Lister!$D$7:$D$13),IF(AND(MONTH(E473)=8,F473&gt;DATE(2020,8,31)),(NETWORKDAYS(E473,Lister!$E$19,Lister!$D$7:$D$13)-O473)*N473/NETWORKDAYS(Lister!$D$19,Lister!$E$19,Lister!$D$7:$D$13),IF(E473&gt;DATE(2020,8,31),0)))),0),"")</f>
        <v/>
      </c>
      <c r="W473" s="50" t="str">
        <f>IFERROR(MAX(IF(OR(O473="",P473="",Q473="",R473="",S473="",T473="",U473=""),"",IF(AND(MONTH(E473)=9,MONTH(F473)=9),(NETWORKDAYS(E473,F473,Lister!$D$7:$D$13)-P473)*N473/NETWORKDAYS(Lister!$D$20,Lister!$E$20,Lister!$D$7:$D$13),IF(AND(MONTH(E473)=9,F473&gt;DATE(2020,9,30)),(NETWORKDAYS(E473,Lister!$E$20,Lister!$D$7:$D$13)-P473)*N473/NETWORKDAYS(Lister!$D$20,Lister!$E$20,Lister!$D$7:$D$13),IF(AND(E473&lt;DATE(2020,9,1),MONTH(F473)=9),(NETWORKDAYS(Lister!$D$20,F473,Lister!$D$7:$D$13)-P473)*N473/NETWORKDAYS(Lister!$D$20,Lister!$E$20,Lister!$D$7:$D$13),IF(AND(E473&lt;DATE(2020,9,1),F473&gt;DATE(2020,9,30)),(NETWORKDAYS(Lister!$D$20,Lister!$E$20,Lister!$D$7:$D$13)-P473)*N473/NETWORKDAYS(Lister!$D$20,Lister!$E$20,Lister!$D$7:$D$13),IF(OR(AND(E473&lt;DATE(2020,9,1),F473&lt;DATE(2020,9,1)),E473&gt;DATE(2020,9,30)),0)))))),0),"")</f>
        <v/>
      </c>
      <c r="X473" s="50" t="str">
        <f>IFERROR(MAX(IF(OR(O473="",P473="",Q473="",R473="",S473="",T473="",U473=""),"",IF(AND(MONTH(E473)=10,MONTH(F473)=10),(NETWORKDAYS(E473,F473,Lister!$D$7:$D$13)-Q473)*N473/NETWORKDAYS(Lister!$D$21,Lister!$E$21,Lister!$D$7:$D$13),IF(AND(MONTH(E473)=10,F473&gt;DATE(2020,10,31)),(NETWORKDAYS(E473,Lister!$E$21,Lister!$D$7:$D$13)-Q473)*N473/NETWORKDAYS(Lister!$D$21,Lister!$E$21,Lister!$D$7:$D$13),IF(AND(E473&lt;DATE(2020,10,1),MONTH(F473)=10),(NETWORKDAYS(Lister!$D$21,F473,Lister!$D$7:$D$13)-Q473)*N473/NETWORKDAYS(Lister!$D$21,Lister!$E$21,Lister!$D$7:$D$13),IF(AND(E473&lt;DATE(2020,31,1),F473&gt;DATE(2020,10,31)),(NETWORKDAYS(Lister!$D$21,Lister!$E$21,Lister!$D$7:$D$13)-Q473)*N473/NETWORKDAYS(Lister!$D$21,Lister!$E$21,Lister!$D$7:$D$13),IF(OR(AND(E473&lt;DATE(2020,10,1),F473&lt;DATE(2020,10,1)),E473&gt;DATE(2020,10,31)),0)))))),0),"")</f>
        <v/>
      </c>
      <c r="Y473" s="50" t="str">
        <f>IFERROR(MAX(IF(OR(O473="",P473="",Q473="",R473="",S473="",T473="",U473=""),"",IF(AND(MONTH(E473)=11,MONTH(F473)=11),(NETWORKDAYS(E473,F473,Lister!$D$7:$D$13)-R473)*N473/NETWORKDAYS(Lister!$D$22,Lister!$E$22,Lister!$D$7:$D$13),IF(AND(MONTH(E473)=11,F473&gt;DATE(2020,11,30)),(NETWORKDAYS(E473,Lister!$E$22,Lister!$D$7:$D$13)-R473)*N473/NETWORKDAYS(Lister!$D$22,Lister!$E$22,Lister!$D$7:$D$13),IF(AND(E473&lt;DATE(2020,11,1),MONTH(F473)=11),(NETWORKDAYS(Lister!$D$22,F473,Lister!$D$7:$D$13)-R473)*N473/NETWORKDAYS(Lister!$D$22,Lister!$E$22,Lister!$D$7:$D$13),IF(AND(E473&lt;DATE(2020,11,1),F473&gt;DATE(2020,11,30)),(NETWORKDAYS(Lister!$D$22,Lister!$E$22,Lister!$D$7:$D$13)-R473)*N473/NETWORKDAYS(Lister!$D$22,Lister!$E$22,Lister!$D$7:$D$13),IF(OR(AND(E473&lt;DATE(2020,11,1),F473&lt;DATE(2020,11,1)),E473&gt;DATE(2020,11,30)),0)))))),0),"")</f>
        <v/>
      </c>
      <c r="Z473" s="50" t="str">
        <f>IFERROR(MAX(IF(OR(O473="",P473="",Q473="",R473="",S473="",T473="",U473=""),"",IF(AND(MONTH(E473)=12,MONTH(F473)=12),(NETWORKDAYS(E473,F473,Lister!$D$7:$D$13)-S473)*N473/NETWORKDAYS(Lister!$D$23,Lister!$E$23,Lister!$D$7:$D$13),IF(AND(MONTH(E473)=12,F473&gt;DATE(2020,12,31)),(NETWORKDAYS(E473,Lister!$E$23,Lister!$D$7:$D$13)-S473)*N473/NETWORKDAYS(Lister!$D$23,Lister!$E$23,Lister!$D$7:$D$13),IF(AND(E473&lt;DATE(2020,12,1),MONTH(F473)=12),(NETWORKDAYS(Lister!$D$23,F473,Lister!$D$7:$D$13)-S473)*N473/NETWORKDAYS(Lister!$D$23,Lister!$E$23,Lister!$D$7:$D$13),IF(AND(E473&lt;DATE(2020,12,1),F473&gt;DATE(2020,12,31)),(NETWORKDAYS(Lister!$D$23,Lister!$E$23,Lister!$D$7:$D$13)-S473)*N473/NETWORKDAYS(Lister!$D$23,Lister!$E$23,Lister!$D$7:$D$13),IF(OR(AND(E473&lt;DATE(2020,12,1),F473&lt;DATE(2020,12,1)),E473&gt;DATE(2020,12,31)),0)))))),0),"")</f>
        <v/>
      </c>
      <c r="AA473" s="50" t="str">
        <f>IFERROR(MAX(IF(OR(O473="",P473="",Q473="",R473="",S473="",T473="",U473=""),"",IF(AND(MONTH(E473)=1,MONTH(F473)=1),(NETWORKDAYS(E473,F473,Lister!$D$7:$D$13)-T473)*N473/NETWORKDAYS(Lister!$D$24,Lister!$E$24,Lister!$D$7:$D$13),IF(AND(MONTH(E473)=1,F473&gt;DATE(2021,1,31)),(NETWORKDAYS(E473,Lister!$E$24,Lister!$D$7:$D$13)-T473)*N473/NETWORKDAYS(Lister!$D$24,Lister!$E$24,Lister!$D$7:$D$13),IF(AND(E473&lt;DATE(2021,1,1),MONTH(F473)=1),(NETWORKDAYS(Lister!$D$24,F473,Lister!$D$7:$D$13)-T473)*N473/NETWORKDAYS(Lister!$D$24,Lister!$E$24,Lister!$D$7:$D$13),IF(AND(E473&lt;DATE(2021,1,1),F473&gt;DATE(2021,1,31)),(NETWORKDAYS(Lister!$D$24,Lister!$E$24,Lister!$D$7:$D$13)-T473)*N473/NETWORKDAYS(Lister!$D$24,Lister!$E$24,Lister!$D$7:$D$13),IF(OR(AND(E473&lt;DATE(2021,1,1),F473&lt;DATE(2021,1,1)),E473&gt;DATE(2021,1,31)),0)))))),0),"")</f>
        <v/>
      </c>
      <c r="AB473" s="50" t="str">
        <f>IFERROR(MAX(IF(OR(O473="",P473="",Q473="",R473="",S473="",T473="",U473=""),"",IF(AND(MONTH(E473)=2,MONTH(F473)=2),(NETWORKDAYS(E473,F473,Lister!$D$7:$D$13)-U473)*N473/NETWORKDAYS(Lister!$D$25,Lister!$E$25,Lister!$D$7:$D$13),IF(AND(E473&lt;DATE(2021,2,1),MONTH(F473)=2),(NETWORKDAYS(Lister!$D$25,F473,Lister!$D$7:$D$13)-U473)*N473/NETWORKDAYS(Lister!$D$25,Lister!$E$25,Lister!$D$7:$D$13),IF(AND(E473&lt;DATE(2021,2,1),F473&lt;DATE(2021,2,1)),0)))),0),"")</f>
        <v/>
      </c>
      <c r="AC473" s="52" t="str">
        <f t="shared" si="38"/>
        <v/>
      </c>
    </row>
    <row r="474" spans="1:29" x14ac:dyDescent="0.35">
      <c r="A474" s="11" t="str">
        <f t="shared" si="39"/>
        <v/>
      </c>
      <c r="B474" s="33"/>
      <c r="C474" s="17"/>
      <c r="D474" s="18"/>
      <c r="E474" s="12"/>
      <c r="F474" s="12"/>
      <c r="G474" s="42" t="str">
        <f>IF(OR(E474="",F474=""),"",NETWORKDAYS(E474,F474,Lister!$D$7:$D$13))</f>
        <v/>
      </c>
      <c r="H474" s="14"/>
      <c r="I474" s="25" t="str">
        <f t="shared" si="35"/>
        <v/>
      </c>
      <c r="J474" s="47"/>
      <c r="K474" s="48"/>
      <c r="L474" s="15"/>
      <c r="M474" s="51" t="str">
        <f t="shared" si="36"/>
        <v/>
      </c>
      <c r="N474" s="49" t="str">
        <f t="shared" si="37"/>
        <v/>
      </c>
      <c r="O474" s="15"/>
      <c r="P474" s="15"/>
      <c r="Q474" s="15"/>
      <c r="R474" s="15"/>
      <c r="S474" s="15"/>
      <c r="T474" s="15"/>
      <c r="U474" s="15"/>
      <c r="V474" s="50" t="str">
        <f>IFERROR(MAX(IF(OR(O474="",P474="",Q474="",R474="",S474="",T474="",U474=""),"",IF(AND(MONTH(E474)=8,MONTH(F474)=8),(NETWORKDAYS(E474,F474,Lister!$D$7:$D$13)-O474)*N474/NETWORKDAYS(Lister!$D$19,Lister!$E$19,Lister!$D$7:$D$13),IF(AND(MONTH(E474)=8,F474&gt;DATE(2020,8,31)),(NETWORKDAYS(E474,Lister!$E$19,Lister!$D$7:$D$13)-O474)*N474/NETWORKDAYS(Lister!$D$19,Lister!$E$19,Lister!$D$7:$D$13),IF(E474&gt;DATE(2020,8,31),0)))),0),"")</f>
        <v/>
      </c>
      <c r="W474" s="50" t="str">
        <f>IFERROR(MAX(IF(OR(O474="",P474="",Q474="",R474="",S474="",T474="",U474=""),"",IF(AND(MONTH(E474)=9,MONTH(F474)=9),(NETWORKDAYS(E474,F474,Lister!$D$7:$D$13)-P474)*N474/NETWORKDAYS(Lister!$D$20,Lister!$E$20,Lister!$D$7:$D$13),IF(AND(MONTH(E474)=9,F474&gt;DATE(2020,9,30)),(NETWORKDAYS(E474,Lister!$E$20,Lister!$D$7:$D$13)-P474)*N474/NETWORKDAYS(Lister!$D$20,Lister!$E$20,Lister!$D$7:$D$13),IF(AND(E474&lt;DATE(2020,9,1),MONTH(F474)=9),(NETWORKDAYS(Lister!$D$20,F474,Lister!$D$7:$D$13)-P474)*N474/NETWORKDAYS(Lister!$D$20,Lister!$E$20,Lister!$D$7:$D$13),IF(AND(E474&lt;DATE(2020,9,1),F474&gt;DATE(2020,9,30)),(NETWORKDAYS(Lister!$D$20,Lister!$E$20,Lister!$D$7:$D$13)-P474)*N474/NETWORKDAYS(Lister!$D$20,Lister!$E$20,Lister!$D$7:$D$13),IF(OR(AND(E474&lt;DATE(2020,9,1),F474&lt;DATE(2020,9,1)),E474&gt;DATE(2020,9,30)),0)))))),0),"")</f>
        <v/>
      </c>
      <c r="X474" s="50" t="str">
        <f>IFERROR(MAX(IF(OR(O474="",P474="",Q474="",R474="",S474="",T474="",U474=""),"",IF(AND(MONTH(E474)=10,MONTH(F474)=10),(NETWORKDAYS(E474,F474,Lister!$D$7:$D$13)-Q474)*N474/NETWORKDAYS(Lister!$D$21,Lister!$E$21,Lister!$D$7:$D$13),IF(AND(MONTH(E474)=10,F474&gt;DATE(2020,10,31)),(NETWORKDAYS(E474,Lister!$E$21,Lister!$D$7:$D$13)-Q474)*N474/NETWORKDAYS(Lister!$D$21,Lister!$E$21,Lister!$D$7:$D$13),IF(AND(E474&lt;DATE(2020,10,1),MONTH(F474)=10),(NETWORKDAYS(Lister!$D$21,F474,Lister!$D$7:$D$13)-Q474)*N474/NETWORKDAYS(Lister!$D$21,Lister!$E$21,Lister!$D$7:$D$13),IF(AND(E474&lt;DATE(2020,31,1),F474&gt;DATE(2020,10,31)),(NETWORKDAYS(Lister!$D$21,Lister!$E$21,Lister!$D$7:$D$13)-Q474)*N474/NETWORKDAYS(Lister!$D$21,Lister!$E$21,Lister!$D$7:$D$13),IF(OR(AND(E474&lt;DATE(2020,10,1),F474&lt;DATE(2020,10,1)),E474&gt;DATE(2020,10,31)),0)))))),0),"")</f>
        <v/>
      </c>
      <c r="Y474" s="50" t="str">
        <f>IFERROR(MAX(IF(OR(O474="",P474="",Q474="",R474="",S474="",T474="",U474=""),"",IF(AND(MONTH(E474)=11,MONTH(F474)=11),(NETWORKDAYS(E474,F474,Lister!$D$7:$D$13)-R474)*N474/NETWORKDAYS(Lister!$D$22,Lister!$E$22,Lister!$D$7:$D$13),IF(AND(MONTH(E474)=11,F474&gt;DATE(2020,11,30)),(NETWORKDAYS(E474,Lister!$E$22,Lister!$D$7:$D$13)-R474)*N474/NETWORKDAYS(Lister!$D$22,Lister!$E$22,Lister!$D$7:$D$13),IF(AND(E474&lt;DATE(2020,11,1),MONTH(F474)=11),(NETWORKDAYS(Lister!$D$22,F474,Lister!$D$7:$D$13)-R474)*N474/NETWORKDAYS(Lister!$D$22,Lister!$E$22,Lister!$D$7:$D$13),IF(AND(E474&lt;DATE(2020,11,1),F474&gt;DATE(2020,11,30)),(NETWORKDAYS(Lister!$D$22,Lister!$E$22,Lister!$D$7:$D$13)-R474)*N474/NETWORKDAYS(Lister!$D$22,Lister!$E$22,Lister!$D$7:$D$13),IF(OR(AND(E474&lt;DATE(2020,11,1),F474&lt;DATE(2020,11,1)),E474&gt;DATE(2020,11,30)),0)))))),0),"")</f>
        <v/>
      </c>
      <c r="Z474" s="50" t="str">
        <f>IFERROR(MAX(IF(OR(O474="",P474="",Q474="",R474="",S474="",T474="",U474=""),"",IF(AND(MONTH(E474)=12,MONTH(F474)=12),(NETWORKDAYS(E474,F474,Lister!$D$7:$D$13)-S474)*N474/NETWORKDAYS(Lister!$D$23,Lister!$E$23,Lister!$D$7:$D$13),IF(AND(MONTH(E474)=12,F474&gt;DATE(2020,12,31)),(NETWORKDAYS(E474,Lister!$E$23,Lister!$D$7:$D$13)-S474)*N474/NETWORKDAYS(Lister!$D$23,Lister!$E$23,Lister!$D$7:$D$13),IF(AND(E474&lt;DATE(2020,12,1),MONTH(F474)=12),(NETWORKDAYS(Lister!$D$23,F474,Lister!$D$7:$D$13)-S474)*N474/NETWORKDAYS(Lister!$D$23,Lister!$E$23,Lister!$D$7:$D$13),IF(AND(E474&lt;DATE(2020,12,1),F474&gt;DATE(2020,12,31)),(NETWORKDAYS(Lister!$D$23,Lister!$E$23,Lister!$D$7:$D$13)-S474)*N474/NETWORKDAYS(Lister!$D$23,Lister!$E$23,Lister!$D$7:$D$13),IF(OR(AND(E474&lt;DATE(2020,12,1),F474&lt;DATE(2020,12,1)),E474&gt;DATE(2020,12,31)),0)))))),0),"")</f>
        <v/>
      </c>
      <c r="AA474" s="50" t="str">
        <f>IFERROR(MAX(IF(OR(O474="",P474="",Q474="",R474="",S474="",T474="",U474=""),"",IF(AND(MONTH(E474)=1,MONTH(F474)=1),(NETWORKDAYS(E474,F474,Lister!$D$7:$D$13)-T474)*N474/NETWORKDAYS(Lister!$D$24,Lister!$E$24,Lister!$D$7:$D$13),IF(AND(MONTH(E474)=1,F474&gt;DATE(2021,1,31)),(NETWORKDAYS(E474,Lister!$E$24,Lister!$D$7:$D$13)-T474)*N474/NETWORKDAYS(Lister!$D$24,Lister!$E$24,Lister!$D$7:$D$13),IF(AND(E474&lt;DATE(2021,1,1),MONTH(F474)=1),(NETWORKDAYS(Lister!$D$24,F474,Lister!$D$7:$D$13)-T474)*N474/NETWORKDAYS(Lister!$D$24,Lister!$E$24,Lister!$D$7:$D$13),IF(AND(E474&lt;DATE(2021,1,1),F474&gt;DATE(2021,1,31)),(NETWORKDAYS(Lister!$D$24,Lister!$E$24,Lister!$D$7:$D$13)-T474)*N474/NETWORKDAYS(Lister!$D$24,Lister!$E$24,Lister!$D$7:$D$13),IF(OR(AND(E474&lt;DATE(2021,1,1),F474&lt;DATE(2021,1,1)),E474&gt;DATE(2021,1,31)),0)))))),0),"")</f>
        <v/>
      </c>
      <c r="AB474" s="50" t="str">
        <f>IFERROR(MAX(IF(OR(O474="",P474="",Q474="",R474="",S474="",T474="",U474=""),"",IF(AND(MONTH(E474)=2,MONTH(F474)=2),(NETWORKDAYS(E474,F474,Lister!$D$7:$D$13)-U474)*N474/NETWORKDAYS(Lister!$D$25,Lister!$E$25,Lister!$D$7:$D$13),IF(AND(E474&lt;DATE(2021,2,1),MONTH(F474)=2),(NETWORKDAYS(Lister!$D$25,F474,Lister!$D$7:$D$13)-U474)*N474/NETWORKDAYS(Lister!$D$25,Lister!$E$25,Lister!$D$7:$D$13),IF(AND(E474&lt;DATE(2021,2,1),F474&lt;DATE(2021,2,1)),0)))),0),"")</f>
        <v/>
      </c>
      <c r="AC474" s="52" t="str">
        <f t="shared" si="38"/>
        <v/>
      </c>
    </row>
    <row r="475" spans="1:29" x14ac:dyDescent="0.35">
      <c r="A475" s="11" t="str">
        <f t="shared" si="39"/>
        <v/>
      </c>
      <c r="B475" s="33"/>
      <c r="C475" s="17"/>
      <c r="D475" s="18"/>
      <c r="E475" s="12"/>
      <c r="F475" s="12"/>
      <c r="G475" s="42" t="str">
        <f>IF(OR(E475="",F475=""),"",NETWORKDAYS(E475,F475,Lister!$D$7:$D$13))</f>
        <v/>
      </c>
      <c r="H475" s="14"/>
      <c r="I475" s="25" t="str">
        <f t="shared" si="35"/>
        <v/>
      </c>
      <c r="J475" s="47"/>
      <c r="K475" s="48"/>
      <c r="L475" s="15"/>
      <c r="M475" s="51" t="str">
        <f t="shared" si="36"/>
        <v/>
      </c>
      <c r="N475" s="49" t="str">
        <f t="shared" si="37"/>
        <v/>
      </c>
      <c r="O475" s="15"/>
      <c r="P475" s="15"/>
      <c r="Q475" s="15"/>
      <c r="R475" s="15"/>
      <c r="S475" s="15"/>
      <c r="T475" s="15"/>
      <c r="U475" s="15"/>
      <c r="V475" s="50" t="str">
        <f>IFERROR(MAX(IF(OR(O475="",P475="",Q475="",R475="",S475="",T475="",U475=""),"",IF(AND(MONTH(E475)=8,MONTH(F475)=8),(NETWORKDAYS(E475,F475,Lister!$D$7:$D$13)-O475)*N475/NETWORKDAYS(Lister!$D$19,Lister!$E$19,Lister!$D$7:$D$13),IF(AND(MONTH(E475)=8,F475&gt;DATE(2020,8,31)),(NETWORKDAYS(E475,Lister!$E$19,Lister!$D$7:$D$13)-O475)*N475/NETWORKDAYS(Lister!$D$19,Lister!$E$19,Lister!$D$7:$D$13),IF(E475&gt;DATE(2020,8,31),0)))),0),"")</f>
        <v/>
      </c>
      <c r="W475" s="50" t="str">
        <f>IFERROR(MAX(IF(OR(O475="",P475="",Q475="",R475="",S475="",T475="",U475=""),"",IF(AND(MONTH(E475)=9,MONTH(F475)=9),(NETWORKDAYS(E475,F475,Lister!$D$7:$D$13)-P475)*N475/NETWORKDAYS(Lister!$D$20,Lister!$E$20,Lister!$D$7:$D$13),IF(AND(MONTH(E475)=9,F475&gt;DATE(2020,9,30)),(NETWORKDAYS(E475,Lister!$E$20,Lister!$D$7:$D$13)-P475)*N475/NETWORKDAYS(Lister!$D$20,Lister!$E$20,Lister!$D$7:$D$13),IF(AND(E475&lt;DATE(2020,9,1),MONTH(F475)=9),(NETWORKDAYS(Lister!$D$20,F475,Lister!$D$7:$D$13)-P475)*N475/NETWORKDAYS(Lister!$D$20,Lister!$E$20,Lister!$D$7:$D$13),IF(AND(E475&lt;DATE(2020,9,1),F475&gt;DATE(2020,9,30)),(NETWORKDAYS(Lister!$D$20,Lister!$E$20,Lister!$D$7:$D$13)-P475)*N475/NETWORKDAYS(Lister!$D$20,Lister!$E$20,Lister!$D$7:$D$13),IF(OR(AND(E475&lt;DATE(2020,9,1),F475&lt;DATE(2020,9,1)),E475&gt;DATE(2020,9,30)),0)))))),0),"")</f>
        <v/>
      </c>
      <c r="X475" s="50" t="str">
        <f>IFERROR(MAX(IF(OR(O475="",P475="",Q475="",R475="",S475="",T475="",U475=""),"",IF(AND(MONTH(E475)=10,MONTH(F475)=10),(NETWORKDAYS(E475,F475,Lister!$D$7:$D$13)-Q475)*N475/NETWORKDAYS(Lister!$D$21,Lister!$E$21,Lister!$D$7:$D$13),IF(AND(MONTH(E475)=10,F475&gt;DATE(2020,10,31)),(NETWORKDAYS(E475,Lister!$E$21,Lister!$D$7:$D$13)-Q475)*N475/NETWORKDAYS(Lister!$D$21,Lister!$E$21,Lister!$D$7:$D$13),IF(AND(E475&lt;DATE(2020,10,1),MONTH(F475)=10),(NETWORKDAYS(Lister!$D$21,F475,Lister!$D$7:$D$13)-Q475)*N475/NETWORKDAYS(Lister!$D$21,Lister!$E$21,Lister!$D$7:$D$13),IF(AND(E475&lt;DATE(2020,31,1),F475&gt;DATE(2020,10,31)),(NETWORKDAYS(Lister!$D$21,Lister!$E$21,Lister!$D$7:$D$13)-Q475)*N475/NETWORKDAYS(Lister!$D$21,Lister!$E$21,Lister!$D$7:$D$13),IF(OR(AND(E475&lt;DATE(2020,10,1),F475&lt;DATE(2020,10,1)),E475&gt;DATE(2020,10,31)),0)))))),0),"")</f>
        <v/>
      </c>
      <c r="Y475" s="50" t="str">
        <f>IFERROR(MAX(IF(OR(O475="",P475="",Q475="",R475="",S475="",T475="",U475=""),"",IF(AND(MONTH(E475)=11,MONTH(F475)=11),(NETWORKDAYS(E475,F475,Lister!$D$7:$D$13)-R475)*N475/NETWORKDAYS(Lister!$D$22,Lister!$E$22,Lister!$D$7:$D$13),IF(AND(MONTH(E475)=11,F475&gt;DATE(2020,11,30)),(NETWORKDAYS(E475,Lister!$E$22,Lister!$D$7:$D$13)-R475)*N475/NETWORKDAYS(Lister!$D$22,Lister!$E$22,Lister!$D$7:$D$13),IF(AND(E475&lt;DATE(2020,11,1),MONTH(F475)=11),(NETWORKDAYS(Lister!$D$22,F475,Lister!$D$7:$D$13)-R475)*N475/NETWORKDAYS(Lister!$D$22,Lister!$E$22,Lister!$D$7:$D$13),IF(AND(E475&lt;DATE(2020,11,1),F475&gt;DATE(2020,11,30)),(NETWORKDAYS(Lister!$D$22,Lister!$E$22,Lister!$D$7:$D$13)-R475)*N475/NETWORKDAYS(Lister!$D$22,Lister!$E$22,Lister!$D$7:$D$13),IF(OR(AND(E475&lt;DATE(2020,11,1),F475&lt;DATE(2020,11,1)),E475&gt;DATE(2020,11,30)),0)))))),0),"")</f>
        <v/>
      </c>
      <c r="Z475" s="50" t="str">
        <f>IFERROR(MAX(IF(OR(O475="",P475="",Q475="",R475="",S475="",T475="",U475=""),"",IF(AND(MONTH(E475)=12,MONTH(F475)=12),(NETWORKDAYS(E475,F475,Lister!$D$7:$D$13)-S475)*N475/NETWORKDAYS(Lister!$D$23,Lister!$E$23,Lister!$D$7:$D$13),IF(AND(MONTH(E475)=12,F475&gt;DATE(2020,12,31)),(NETWORKDAYS(E475,Lister!$E$23,Lister!$D$7:$D$13)-S475)*N475/NETWORKDAYS(Lister!$D$23,Lister!$E$23,Lister!$D$7:$D$13),IF(AND(E475&lt;DATE(2020,12,1),MONTH(F475)=12),(NETWORKDAYS(Lister!$D$23,F475,Lister!$D$7:$D$13)-S475)*N475/NETWORKDAYS(Lister!$D$23,Lister!$E$23,Lister!$D$7:$D$13),IF(AND(E475&lt;DATE(2020,12,1),F475&gt;DATE(2020,12,31)),(NETWORKDAYS(Lister!$D$23,Lister!$E$23,Lister!$D$7:$D$13)-S475)*N475/NETWORKDAYS(Lister!$D$23,Lister!$E$23,Lister!$D$7:$D$13),IF(OR(AND(E475&lt;DATE(2020,12,1),F475&lt;DATE(2020,12,1)),E475&gt;DATE(2020,12,31)),0)))))),0),"")</f>
        <v/>
      </c>
      <c r="AA475" s="50" t="str">
        <f>IFERROR(MAX(IF(OR(O475="",P475="",Q475="",R475="",S475="",T475="",U475=""),"",IF(AND(MONTH(E475)=1,MONTH(F475)=1),(NETWORKDAYS(E475,F475,Lister!$D$7:$D$13)-T475)*N475/NETWORKDAYS(Lister!$D$24,Lister!$E$24,Lister!$D$7:$D$13),IF(AND(MONTH(E475)=1,F475&gt;DATE(2021,1,31)),(NETWORKDAYS(E475,Lister!$E$24,Lister!$D$7:$D$13)-T475)*N475/NETWORKDAYS(Lister!$D$24,Lister!$E$24,Lister!$D$7:$D$13),IF(AND(E475&lt;DATE(2021,1,1),MONTH(F475)=1),(NETWORKDAYS(Lister!$D$24,F475,Lister!$D$7:$D$13)-T475)*N475/NETWORKDAYS(Lister!$D$24,Lister!$E$24,Lister!$D$7:$D$13),IF(AND(E475&lt;DATE(2021,1,1),F475&gt;DATE(2021,1,31)),(NETWORKDAYS(Lister!$D$24,Lister!$E$24,Lister!$D$7:$D$13)-T475)*N475/NETWORKDAYS(Lister!$D$24,Lister!$E$24,Lister!$D$7:$D$13),IF(OR(AND(E475&lt;DATE(2021,1,1),F475&lt;DATE(2021,1,1)),E475&gt;DATE(2021,1,31)),0)))))),0),"")</f>
        <v/>
      </c>
      <c r="AB475" s="50" t="str">
        <f>IFERROR(MAX(IF(OR(O475="",P475="",Q475="",R475="",S475="",T475="",U475=""),"",IF(AND(MONTH(E475)=2,MONTH(F475)=2),(NETWORKDAYS(E475,F475,Lister!$D$7:$D$13)-U475)*N475/NETWORKDAYS(Lister!$D$25,Lister!$E$25,Lister!$D$7:$D$13),IF(AND(E475&lt;DATE(2021,2,1),MONTH(F475)=2),(NETWORKDAYS(Lister!$D$25,F475,Lister!$D$7:$D$13)-U475)*N475/NETWORKDAYS(Lister!$D$25,Lister!$E$25,Lister!$D$7:$D$13),IF(AND(E475&lt;DATE(2021,2,1),F475&lt;DATE(2021,2,1)),0)))),0),"")</f>
        <v/>
      </c>
      <c r="AC475" s="52" t="str">
        <f t="shared" si="38"/>
        <v/>
      </c>
    </row>
    <row r="476" spans="1:29" x14ac:dyDescent="0.35">
      <c r="A476" s="11" t="str">
        <f t="shared" si="39"/>
        <v/>
      </c>
      <c r="B476" s="33"/>
      <c r="C476" s="17"/>
      <c r="D476" s="18"/>
      <c r="E476" s="12"/>
      <c r="F476" s="12"/>
      <c r="G476" s="42" t="str">
        <f>IF(OR(E476="",F476=""),"",NETWORKDAYS(E476,F476,Lister!$D$7:$D$13))</f>
        <v/>
      </c>
      <c r="H476" s="14"/>
      <c r="I476" s="25" t="str">
        <f t="shared" si="35"/>
        <v/>
      </c>
      <c r="J476" s="47"/>
      <c r="K476" s="48"/>
      <c r="L476" s="15"/>
      <c r="M476" s="51" t="str">
        <f t="shared" si="36"/>
        <v/>
      </c>
      <c r="N476" s="49" t="str">
        <f t="shared" si="37"/>
        <v/>
      </c>
      <c r="O476" s="15"/>
      <c r="P476" s="15"/>
      <c r="Q476" s="15"/>
      <c r="R476" s="15"/>
      <c r="S476" s="15"/>
      <c r="T476" s="15"/>
      <c r="U476" s="15"/>
      <c r="V476" s="50" t="str">
        <f>IFERROR(MAX(IF(OR(O476="",P476="",Q476="",R476="",S476="",T476="",U476=""),"",IF(AND(MONTH(E476)=8,MONTH(F476)=8),(NETWORKDAYS(E476,F476,Lister!$D$7:$D$13)-O476)*N476/NETWORKDAYS(Lister!$D$19,Lister!$E$19,Lister!$D$7:$D$13),IF(AND(MONTH(E476)=8,F476&gt;DATE(2020,8,31)),(NETWORKDAYS(E476,Lister!$E$19,Lister!$D$7:$D$13)-O476)*N476/NETWORKDAYS(Lister!$D$19,Lister!$E$19,Lister!$D$7:$D$13),IF(E476&gt;DATE(2020,8,31),0)))),0),"")</f>
        <v/>
      </c>
      <c r="W476" s="50" t="str">
        <f>IFERROR(MAX(IF(OR(O476="",P476="",Q476="",R476="",S476="",T476="",U476=""),"",IF(AND(MONTH(E476)=9,MONTH(F476)=9),(NETWORKDAYS(E476,F476,Lister!$D$7:$D$13)-P476)*N476/NETWORKDAYS(Lister!$D$20,Lister!$E$20,Lister!$D$7:$D$13),IF(AND(MONTH(E476)=9,F476&gt;DATE(2020,9,30)),(NETWORKDAYS(E476,Lister!$E$20,Lister!$D$7:$D$13)-P476)*N476/NETWORKDAYS(Lister!$D$20,Lister!$E$20,Lister!$D$7:$D$13),IF(AND(E476&lt;DATE(2020,9,1),MONTH(F476)=9),(NETWORKDAYS(Lister!$D$20,F476,Lister!$D$7:$D$13)-P476)*N476/NETWORKDAYS(Lister!$D$20,Lister!$E$20,Lister!$D$7:$D$13),IF(AND(E476&lt;DATE(2020,9,1),F476&gt;DATE(2020,9,30)),(NETWORKDAYS(Lister!$D$20,Lister!$E$20,Lister!$D$7:$D$13)-P476)*N476/NETWORKDAYS(Lister!$D$20,Lister!$E$20,Lister!$D$7:$D$13),IF(OR(AND(E476&lt;DATE(2020,9,1),F476&lt;DATE(2020,9,1)),E476&gt;DATE(2020,9,30)),0)))))),0),"")</f>
        <v/>
      </c>
      <c r="X476" s="50" t="str">
        <f>IFERROR(MAX(IF(OR(O476="",P476="",Q476="",R476="",S476="",T476="",U476=""),"",IF(AND(MONTH(E476)=10,MONTH(F476)=10),(NETWORKDAYS(E476,F476,Lister!$D$7:$D$13)-Q476)*N476/NETWORKDAYS(Lister!$D$21,Lister!$E$21,Lister!$D$7:$D$13),IF(AND(MONTH(E476)=10,F476&gt;DATE(2020,10,31)),(NETWORKDAYS(E476,Lister!$E$21,Lister!$D$7:$D$13)-Q476)*N476/NETWORKDAYS(Lister!$D$21,Lister!$E$21,Lister!$D$7:$D$13),IF(AND(E476&lt;DATE(2020,10,1),MONTH(F476)=10),(NETWORKDAYS(Lister!$D$21,F476,Lister!$D$7:$D$13)-Q476)*N476/NETWORKDAYS(Lister!$D$21,Lister!$E$21,Lister!$D$7:$D$13),IF(AND(E476&lt;DATE(2020,31,1),F476&gt;DATE(2020,10,31)),(NETWORKDAYS(Lister!$D$21,Lister!$E$21,Lister!$D$7:$D$13)-Q476)*N476/NETWORKDAYS(Lister!$D$21,Lister!$E$21,Lister!$D$7:$D$13),IF(OR(AND(E476&lt;DATE(2020,10,1),F476&lt;DATE(2020,10,1)),E476&gt;DATE(2020,10,31)),0)))))),0),"")</f>
        <v/>
      </c>
      <c r="Y476" s="50" t="str">
        <f>IFERROR(MAX(IF(OR(O476="",P476="",Q476="",R476="",S476="",T476="",U476=""),"",IF(AND(MONTH(E476)=11,MONTH(F476)=11),(NETWORKDAYS(E476,F476,Lister!$D$7:$D$13)-R476)*N476/NETWORKDAYS(Lister!$D$22,Lister!$E$22,Lister!$D$7:$D$13),IF(AND(MONTH(E476)=11,F476&gt;DATE(2020,11,30)),(NETWORKDAYS(E476,Lister!$E$22,Lister!$D$7:$D$13)-R476)*N476/NETWORKDAYS(Lister!$D$22,Lister!$E$22,Lister!$D$7:$D$13),IF(AND(E476&lt;DATE(2020,11,1),MONTH(F476)=11),(NETWORKDAYS(Lister!$D$22,F476,Lister!$D$7:$D$13)-R476)*N476/NETWORKDAYS(Lister!$D$22,Lister!$E$22,Lister!$D$7:$D$13),IF(AND(E476&lt;DATE(2020,11,1),F476&gt;DATE(2020,11,30)),(NETWORKDAYS(Lister!$D$22,Lister!$E$22,Lister!$D$7:$D$13)-R476)*N476/NETWORKDAYS(Lister!$D$22,Lister!$E$22,Lister!$D$7:$D$13),IF(OR(AND(E476&lt;DATE(2020,11,1),F476&lt;DATE(2020,11,1)),E476&gt;DATE(2020,11,30)),0)))))),0),"")</f>
        <v/>
      </c>
      <c r="Z476" s="50" t="str">
        <f>IFERROR(MAX(IF(OR(O476="",P476="",Q476="",R476="",S476="",T476="",U476=""),"",IF(AND(MONTH(E476)=12,MONTH(F476)=12),(NETWORKDAYS(E476,F476,Lister!$D$7:$D$13)-S476)*N476/NETWORKDAYS(Lister!$D$23,Lister!$E$23,Lister!$D$7:$D$13),IF(AND(MONTH(E476)=12,F476&gt;DATE(2020,12,31)),(NETWORKDAYS(E476,Lister!$E$23,Lister!$D$7:$D$13)-S476)*N476/NETWORKDAYS(Lister!$D$23,Lister!$E$23,Lister!$D$7:$D$13),IF(AND(E476&lt;DATE(2020,12,1),MONTH(F476)=12),(NETWORKDAYS(Lister!$D$23,F476,Lister!$D$7:$D$13)-S476)*N476/NETWORKDAYS(Lister!$D$23,Lister!$E$23,Lister!$D$7:$D$13),IF(AND(E476&lt;DATE(2020,12,1),F476&gt;DATE(2020,12,31)),(NETWORKDAYS(Lister!$D$23,Lister!$E$23,Lister!$D$7:$D$13)-S476)*N476/NETWORKDAYS(Lister!$D$23,Lister!$E$23,Lister!$D$7:$D$13),IF(OR(AND(E476&lt;DATE(2020,12,1),F476&lt;DATE(2020,12,1)),E476&gt;DATE(2020,12,31)),0)))))),0),"")</f>
        <v/>
      </c>
      <c r="AA476" s="50" t="str">
        <f>IFERROR(MAX(IF(OR(O476="",P476="",Q476="",R476="",S476="",T476="",U476=""),"",IF(AND(MONTH(E476)=1,MONTH(F476)=1),(NETWORKDAYS(E476,F476,Lister!$D$7:$D$13)-T476)*N476/NETWORKDAYS(Lister!$D$24,Lister!$E$24,Lister!$D$7:$D$13),IF(AND(MONTH(E476)=1,F476&gt;DATE(2021,1,31)),(NETWORKDAYS(E476,Lister!$E$24,Lister!$D$7:$D$13)-T476)*N476/NETWORKDAYS(Lister!$D$24,Lister!$E$24,Lister!$D$7:$D$13),IF(AND(E476&lt;DATE(2021,1,1),MONTH(F476)=1),(NETWORKDAYS(Lister!$D$24,F476,Lister!$D$7:$D$13)-T476)*N476/NETWORKDAYS(Lister!$D$24,Lister!$E$24,Lister!$D$7:$D$13),IF(AND(E476&lt;DATE(2021,1,1),F476&gt;DATE(2021,1,31)),(NETWORKDAYS(Lister!$D$24,Lister!$E$24,Lister!$D$7:$D$13)-T476)*N476/NETWORKDAYS(Lister!$D$24,Lister!$E$24,Lister!$D$7:$D$13),IF(OR(AND(E476&lt;DATE(2021,1,1),F476&lt;DATE(2021,1,1)),E476&gt;DATE(2021,1,31)),0)))))),0),"")</f>
        <v/>
      </c>
      <c r="AB476" s="50" t="str">
        <f>IFERROR(MAX(IF(OR(O476="",P476="",Q476="",R476="",S476="",T476="",U476=""),"",IF(AND(MONTH(E476)=2,MONTH(F476)=2),(NETWORKDAYS(E476,F476,Lister!$D$7:$D$13)-U476)*N476/NETWORKDAYS(Lister!$D$25,Lister!$E$25,Lister!$D$7:$D$13),IF(AND(E476&lt;DATE(2021,2,1),MONTH(F476)=2),(NETWORKDAYS(Lister!$D$25,F476,Lister!$D$7:$D$13)-U476)*N476/NETWORKDAYS(Lister!$D$25,Lister!$E$25,Lister!$D$7:$D$13),IF(AND(E476&lt;DATE(2021,2,1),F476&lt;DATE(2021,2,1)),0)))),0),"")</f>
        <v/>
      </c>
      <c r="AC476" s="52" t="str">
        <f t="shared" si="38"/>
        <v/>
      </c>
    </row>
    <row r="477" spans="1:29" x14ac:dyDescent="0.35">
      <c r="A477" s="11" t="str">
        <f t="shared" si="39"/>
        <v/>
      </c>
      <c r="B477" s="33"/>
      <c r="C477" s="17"/>
      <c r="D477" s="18"/>
      <c r="E477" s="12"/>
      <c r="F477" s="12"/>
      <c r="G477" s="42" t="str">
        <f>IF(OR(E477="",F477=""),"",NETWORKDAYS(E477,F477,Lister!$D$7:$D$13))</f>
        <v/>
      </c>
      <c r="H477" s="14"/>
      <c r="I477" s="25" t="str">
        <f t="shared" si="35"/>
        <v/>
      </c>
      <c r="J477" s="47"/>
      <c r="K477" s="48"/>
      <c r="L477" s="15"/>
      <c r="M477" s="51" t="str">
        <f t="shared" si="36"/>
        <v/>
      </c>
      <c r="N477" s="49" t="str">
        <f t="shared" si="37"/>
        <v/>
      </c>
      <c r="O477" s="15"/>
      <c r="P477" s="15"/>
      <c r="Q477" s="15"/>
      <c r="R477" s="15"/>
      <c r="S477" s="15"/>
      <c r="T477" s="15"/>
      <c r="U477" s="15"/>
      <c r="V477" s="50" t="str">
        <f>IFERROR(MAX(IF(OR(O477="",P477="",Q477="",R477="",S477="",T477="",U477=""),"",IF(AND(MONTH(E477)=8,MONTH(F477)=8),(NETWORKDAYS(E477,F477,Lister!$D$7:$D$13)-O477)*N477/NETWORKDAYS(Lister!$D$19,Lister!$E$19,Lister!$D$7:$D$13),IF(AND(MONTH(E477)=8,F477&gt;DATE(2020,8,31)),(NETWORKDAYS(E477,Lister!$E$19,Lister!$D$7:$D$13)-O477)*N477/NETWORKDAYS(Lister!$D$19,Lister!$E$19,Lister!$D$7:$D$13),IF(E477&gt;DATE(2020,8,31),0)))),0),"")</f>
        <v/>
      </c>
      <c r="W477" s="50" t="str">
        <f>IFERROR(MAX(IF(OR(O477="",P477="",Q477="",R477="",S477="",T477="",U477=""),"",IF(AND(MONTH(E477)=9,MONTH(F477)=9),(NETWORKDAYS(E477,F477,Lister!$D$7:$D$13)-P477)*N477/NETWORKDAYS(Lister!$D$20,Lister!$E$20,Lister!$D$7:$D$13),IF(AND(MONTH(E477)=9,F477&gt;DATE(2020,9,30)),(NETWORKDAYS(E477,Lister!$E$20,Lister!$D$7:$D$13)-P477)*N477/NETWORKDAYS(Lister!$D$20,Lister!$E$20,Lister!$D$7:$D$13),IF(AND(E477&lt;DATE(2020,9,1),MONTH(F477)=9),(NETWORKDAYS(Lister!$D$20,F477,Lister!$D$7:$D$13)-P477)*N477/NETWORKDAYS(Lister!$D$20,Lister!$E$20,Lister!$D$7:$D$13),IF(AND(E477&lt;DATE(2020,9,1),F477&gt;DATE(2020,9,30)),(NETWORKDAYS(Lister!$D$20,Lister!$E$20,Lister!$D$7:$D$13)-P477)*N477/NETWORKDAYS(Lister!$D$20,Lister!$E$20,Lister!$D$7:$D$13),IF(OR(AND(E477&lt;DATE(2020,9,1),F477&lt;DATE(2020,9,1)),E477&gt;DATE(2020,9,30)),0)))))),0),"")</f>
        <v/>
      </c>
      <c r="X477" s="50" t="str">
        <f>IFERROR(MAX(IF(OR(O477="",P477="",Q477="",R477="",S477="",T477="",U477=""),"",IF(AND(MONTH(E477)=10,MONTH(F477)=10),(NETWORKDAYS(E477,F477,Lister!$D$7:$D$13)-Q477)*N477/NETWORKDAYS(Lister!$D$21,Lister!$E$21,Lister!$D$7:$D$13),IF(AND(MONTH(E477)=10,F477&gt;DATE(2020,10,31)),(NETWORKDAYS(E477,Lister!$E$21,Lister!$D$7:$D$13)-Q477)*N477/NETWORKDAYS(Lister!$D$21,Lister!$E$21,Lister!$D$7:$D$13),IF(AND(E477&lt;DATE(2020,10,1),MONTH(F477)=10),(NETWORKDAYS(Lister!$D$21,F477,Lister!$D$7:$D$13)-Q477)*N477/NETWORKDAYS(Lister!$D$21,Lister!$E$21,Lister!$D$7:$D$13),IF(AND(E477&lt;DATE(2020,31,1),F477&gt;DATE(2020,10,31)),(NETWORKDAYS(Lister!$D$21,Lister!$E$21,Lister!$D$7:$D$13)-Q477)*N477/NETWORKDAYS(Lister!$D$21,Lister!$E$21,Lister!$D$7:$D$13),IF(OR(AND(E477&lt;DATE(2020,10,1),F477&lt;DATE(2020,10,1)),E477&gt;DATE(2020,10,31)),0)))))),0),"")</f>
        <v/>
      </c>
      <c r="Y477" s="50" t="str">
        <f>IFERROR(MAX(IF(OR(O477="",P477="",Q477="",R477="",S477="",T477="",U477=""),"",IF(AND(MONTH(E477)=11,MONTH(F477)=11),(NETWORKDAYS(E477,F477,Lister!$D$7:$D$13)-R477)*N477/NETWORKDAYS(Lister!$D$22,Lister!$E$22,Lister!$D$7:$D$13),IF(AND(MONTH(E477)=11,F477&gt;DATE(2020,11,30)),(NETWORKDAYS(E477,Lister!$E$22,Lister!$D$7:$D$13)-R477)*N477/NETWORKDAYS(Lister!$D$22,Lister!$E$22,Lister!$D$7:$D$13),IF(AND(E477&lt;DATE(2020,11,1),MONTH(F477)=11),(NETWORKDAYS(Lister!$D$22,F477,Lister!$D$7:$D$13)-R477)*N477/NETWORKDAYS(Lister!$D$22,Lister!$E$22,Lister!$D$7:$D$13),IF(AND(E477&lt;DATE(2020,11,1),F477&gt;DATE(2020,11,30)),(NETWORKDAYS(Lister!$D$22,Lister!$E$22,Lister!$D$7:$D$13)-R477)*N477/NETWORKDAYS(Lister!$D$22,Lister!$E$22,Lister!$D$7:$D$13),IF(OR(AND(E477&lt;DATE(2020,11,1),F477&lt;DATE(2020,11,1)),E477&gt;DATE(2020,11,30)),0)))))),0),"")</f>
        <v/>
      </c>
      <c r="Z477" s="50" t="str">
        <f>IFERROR(MAX(IF(OR(O477="",P477="",Q477="",R477="",S477="",T477="",U477=""),"",IF(AND(MONTH(E477)=12,MONTH(F477)=12),(NETWORKDAYS(E477,F477,Lister!$D$7:$D$13)-S477)*N477/NETWORKDAYS(Lister!$D$23,Lister!$E$23,Lister!$D$7:$D$13),IF(AND(MONTH(E477)=12,F477&gt;DATE(2020,12,31)),(NETWORKDAYS(E477,Lister!$E$23,Lister!$D$7:$D$13)-S477)*N477/NETWORKDAYS(Lister!$D$23,Lister!$E$23,Lister!$D$7:$D$13),IF(AND(E477&lt;DATE(2020,12,1),MONTH(F477)=12),(NETWORKDAYS(Lister!$D$23,F477,Lister!$D$7:$D$13)-S477)*N477/NETWORKDAYS(Lister!$D$23,Lister!$E$23,Lister!$D$7:$D$13),IF(AND(E477&lt;DATE(2020,12,1),F477&gt;DATE(2020,12,31)),(NETWORKDAYS(Lister!$D$23,Lister!$E$23,Lister!$D$7:$D$13)-S477)*N477/NETWORKDAYS(Lister!$D$23,Lister!$E$23,Lister!$D$7:$D$13),IF(OR(AND(E477&lt;DATE(2020,12,1),F477&lt;DATE(2020,12,1)),E477&gt;DATE(2020,12,31)),0)))))),0),"")</f>
        <v/>
      </c>
      <c r="AA477" s="50" t="str">
        <f>IFERROR(MAX(IF(OR(O477="",P477="",Q477="",R477="",S477="",T477="",U477=""),"",IF(AND(MONTH(E477)=1,MONTH(F477)=1),(NETWORKDAYS(E477,F477,Lister!$D$7:$D$13)-T477)*N477/NETWORKDAYS(Lister!$D$24,Lister!$E$24,Lister!$D$7:$D$13),IF(AND(MONTH(E477)=1,F477&gt;DATE(2021,1,31)),(NETWORKDAYS(E477,Lister!$E$24,Lister!$D$7:$D$13)-T477)*N477/NETWORKDAYS(Lister!$D$24,Lister!$E$24,Lister!$D$7:$D$13),IF(AND(E477&lt;DATE(2021,1,1),MONTH(F477)=1),(NETWORKDAYS(Lister!$D$24,F477,Lister!$D$7:$D$13)-T477)*N477/NETWORKDAYS(Lister!$D$24,Lister!$E$24,Lister!$D$7:$D$13),IF(AND(E477&lt;DATE(2021,1,1),F477&gt;DATE(2021,1,31)),(NETWORKDAYS(Lister!$D$24,Lister!$E$24,Lister!$D$7:$D$13)-T477)*N477/NETWORKDAYS(Lister!$D$24,Lister!$E$24,Lister!$D$7:$D$13),IF(OR(AND(E477&lt;DATE(2021,1,1),F477&lt;DATE(2021,1,1)),E477&gt;DATE(2021,1,31)),0)))))),0),"")</f>
        <v/>
      </c>
      <c r="AB477" s="50" t="str">
        <f>IFERROR(MAX(IF(OR(O477="",P477="",Q477="",R477="",S477="",T477="",U477=""),"",IF(AND(MONTH(E477)=2,MONTH(F477)=2),(NETWORKDAYS(E477,F477,Lister!$D$7:$D$13)-U477)*N477/NETWORKDAYS(Lister!$D$25,Lister!$E$25,Lister!$D$7:$D$13),IF(AND(E477&lt;DATE(2021,2,1),MONTH(F477)=2),(NETWORKDAYS(Lister!$D$25,F477,Lister!$D$7:$D$13)-U477)*N477/NETWORKDAYS(Lister!$D$25,Lister!$E$25,Lister!$D$7:$D$13),IF(AND(E477&lt;DATE(2021,2,1),F477&lt;DATE(2021,2,1)),0)))),0),"")</f>
        <v/>
      </c>
      <c r="AC477" s="52" t="str">
        <f t="shared" si="38"/>
        <v/>
      </c>
    </row>
    <row r="478" spans="1:29" x14ac:dyDescent="0.35">
      <c r="A478" s="11" t="str">
        <f t="shared" si="39"/>
        <v/>
      </c>
      <c r="B478" s="33"/>
      <c r="C478" s="17"/>
      <c r="D478" s="18"/>
      <c r="E478" s="12"/>
      <c r="F478" s="12"/>
      <c r="G478" s="42" t="str">
        <f>IF(OR(E478="",F478=""),"",NETWORKDAYS(E478,F478,Lister!$D$7:$D$13))</f>
        <v/>
      </c>
      <c r="H478" s="14"/>
      <c r="I478" s="25" t="str">
        <f t="shared" si="35"/>
        <v/>
      </c>
      <c r="J478" s="47"/>
      <c r="K478" s="48"/>
      <c r="L478" s="15"/>
      <c r="M478" s="51" t="str">
        <f t="shared" si="36"/>
        <v/>
      </c>
      <c r="N478" s="49" t="str">
        <f t="shared" si="37"/>
        <v/>
      </c>
      <c r="O478" s="15"/>
      <c r="P478" s="15"/>
      <c r="Q478" s="15"/>
      <c r="R478" s="15"/>
      <c r="S478" s="15"/>
      <c r="T478" s="15"/>
      <c r="U478" s="15"/>
      <c r="V478" s="50" t="str">
        <f>IFERROR(MAX(IF(OR(O478="",P478="",Q478="",R478="",S478="",T478="",U478=""),"",IF(AND(MONTH(E478)=8,MONTH(F478)=8),(NETWORKDAYS(E478,F478,Lister!$D$7:$D$13)-O478)*N478/NETWORKDAYS(Lister!$D$19,Lister!$E$19,Lister!$D$7:$D$13),IF(AND(MONTH(E478)=8,F478&gt;DATE(2020,8,31)),(NETWORKDAYS(E478,Lister!$E$19,Lister!$D$7:$D$13)-O478)*N478/NETWORKDAYS(Lister!$D$19,Lister!$E$19,Lister!$D$7:$D$13),IF(E478&gt;DATE(2020,8,31),0)))),0),"")</f>
        <v/>
      </c>
      <c r="W478" s="50" t="str">
        <f>IFERROR(MAX(IF(OR(O478="",P478="",Q478="",R478="",S478="",T478="",U478=""),"",IF(AND(MONTH(E478)=9,MONTH(F478)=9),(NETWORKDAYS(E478,F478,Lister!$D$7:$D$13)-P478)*N478/NETWORKDAYS(Lister!$D$20,Lister!$E$20,Lister!$D$7:$D$13),IF(AND(MONTH(E478)=9,F478&gt;DATE(2020,9,30)),(NETWORKDAYS(E478,Lister!$E$20,Lister!$D$7:$D$13)-P478)*N478/NETWORKDAYS(Lister!$D$20,Lister!$E$20,Lister!$D$7:$D$13),IF(AND(E478&lt;DATE(2020,9,1),MONTH(F478)=9),(NETWORKDAYS(Lister!$D$20,F478,Lister!$D$7:$D$13)-P478)*N478/NETWORKDAYS(Lister!$D$20,Lister!$E$20,Lister!$D$7:$D$13),IF(AND(E478&lt;DATE(2020,9,1),F478&gt;DATE(2020,9,30)),(NETWORKDAYS(Lister!$D$20,Lister!$E$20,Lister!$D$7:$D$13)-P478)*N478/NETWORKDAYS(Lister!$D$20,Lister!$E$20,Lister!$D$7:$D$13),IF(OR(AND(E478&lt;DATE(2020,9,1),F478&lt;DATE(2020,9,1)),E478&gt;DATE(2020,9,30)),0)))))),0),"")</f>
        <v/>
      </c>
      <c r="X478" s="50" t="str">
        <f>IFERROR(MAX(IF(OR(O478="",P478="",Q478="",R478="",S478="",T478="",U478=""),"",IF(AND(MONTH(E478)=10,MONTH(F478)=10),(NETWORKDAYS(E478,F478,Lister!$D$7:$D$13)-Q478)*N478/NETWORKDAYS(Lister!$D$21,Lister!$E$21,Lister!$D$7:$D$13),IF(AND(MONTH(E478)=10,F478&gt;DATE(2020,10,31)),(NETWORKDAYS(E478,Lister!$E$21,Lister!$D$7:$D$13)-Q478)*N478/NETWORKDAYS(Lister!$D$21,Lister!$E$21,Lister!$D$7:$D$13),IF(AND(E478&lt;DATE(2020,10,1),MONTH(F478)=10),(NETWORKDAYS(Lister!$D$21,F478,Lister!$D$7:$D$13)-Q478)*N478/NETWORKDAYS(Lister!$D$21,Lister!$E$21,Lister!$D$7:$D$13),IF(AND(E478&lt;DATE(2020,31,1),F478&gt;DATE(2020,10,31)),(NETWORKDAYS(Lister!$D$21,Lister!$E$21,Lister!$D$7:$D$13)-Q478)*N478/NETWORKDAYS(Lister!$D$21,Lister!$E$21,Lister!$D$7:$D$13),IF(OR(AND(E478&lt;DATE(2020,10,1),F478&lt;DATE(2020,10,1)),E478&gt;DATE(2020,10,31)),0)))))),0),"")</f>
        <v/>
      </c>
      <c r="Y478" s="50" t="str">
        <f>IFERROR(MAX(IF(OR(O478="",P478="",Q478="",R478="",S478="",T478="",U478=""),"",IF(AND(MONTH(E478)=11,MONTH(F478)=11),(NETWORKDAYS(E478,F478,Lister!$D$7:$D$13)-R478)*N478/NETWORKDAYS(Lister!$D$22,Lister!$E$22,Lister!$D$7:$D$13),IF(AND(MONTH(E478)=11,F478&gt;DATE(2020,11,30)),(NETWORKDAYS(E478,Lister!$E$22,Lister!$D$7:$D$13)-R478)*N478/NETWORKDAYS(Lister!$D$22,Lister!$E$22,Lister!$D$7:$D$13),IF(AND(E478&lt;DATE(2020,11,1),MONTH(F478)=11),(NETWORKDAYS(Lister!$D$22,F478,Lister!$D$7:$D$13)-R478)*N478/NETWORKDAYS(Lister!$D$22,Lister!$E$22,Lister!$D$7:$D$13),IF(AND(E478&lt;DATE(2020,11,1),F478&gt;DATE(2020,11,30)),(NETWORKDAYS(Lister!$D$22,Lister!$E$22,Lister!$D$7:$D$13)-R478)*N478/NETWORKDAYS(Lister!$D$22,Lister!$E$22,Lister!$D$7:$D$13),IF(OR(AND(E478&lt;DATE(2020,11,1),F478&lt;DATE(2020,11,1)),E478&gt;DATE(2020,11,30)),0)))))),0),"")</f>
        <v/>
      </c>
      <c r="Z478" s="50" t="str">
        <f>IFERROR(MAX(IF(OR(O478="",P478="",Q478="",R478="",S478="",T478="",U478=""),"",IF(AND(MONTH(E478)=12,MONTH(F478)=12),(NETWORKDAYS(E478,F478,Lister!$D$7:$D$13)-S478)*N478/NETWORKDAYS(Lister!$D$23,Lister!$E$23,Lister!$D$7:$D$13),IF(AND(MONTH(E478)=12,F478&gt;DATE(2020,12,31)),(NETWORKDAYS(E478,Lister!$E$23,Lister!$D$7:$D$13)-S478)*N478/NETWORKDAYS(Lister!$D$23,Lister!$E$23,Lister!$D$7:$D$13),IF(AND(E478&lt;DATE(2020,12,1),MONTH(F478)=12),(NETWORKDAYS(Lister!$D$23,F478,Lister!$D$7:$D$13)-S478)*N478/NETWORKDAYS(Lister!$D$23,Lister!$E$23,Lister!$D$7:$D$13),IF(AND(E478&lt;DATE(2020,12,1),F478&gt;DATE(2020,12,31)),(NETWORKDAYS(Lister!$D$23,Lister!$E$23,Lister!$D$7:$D$13)-S478)*N478/NETWORKDAYS(Lister!$D$23,Lister!$E$23,Lister!$D$7:$D$13),IF(OR(AND(E478&lt;DATE(2020,12,1),F478&lt;DATE(2020,12,1)),E478&gt;DATE(2020,12,31)),0)))))),0),"")</f>
        <v/>
      </c>
      <c r="AA478" s="50" t="str">
        <f>IFERROR(MAX(IF(OR(O478="",P478="",Q478="",R478="",S478="",T478="",U478=""),"",IF(AND(MONTH(E478)=1,MONTH(F478)=1),(NETWORKDAYS(E478,F478,Lister!$D$7:$D$13)-T478)*N478/NETWORKDAYS(Lister!$D$24,Lister!$E$24,Lister!$D$7:$D$13),IF(AND(MONTH(E478)=1,F478&gt;DATE(2021,1,31)),(NETWORKDAYS(E478,Lister!$E$24,Lister!$D$7:$D$13)-T478)*N478/NETWORKDAYS(Lister!$D$24,Lister!$E$24,Lister!$D$7:$D$13),IF(AND(E478&lt;DATE(2021,1,1),MONTH(F478)=1),(NETWORKDAYS(Lister!$D$24,F478,Lister!$D$7:$D$13)-T478)*N478/NETWORKDAYS(Lister!$D$24,Lister!$E$24,Lister!$D$7:$D$13),IF(AND(E478&lt;DATE(2021,1,1),F478&gt;DATE(2021,1,31)),(NETWORKDAYS(Lister!$D$24,Lister!$E$24,Lister!$D$7:$D$13)-T478)*N478/NETWORKDAYS(Lister!$D$24,Lister!$E$24,Lister!$D$7:$D$13),IF(OR(AND(E478&lt;DATE(2021,1,1),F478&lt;DATE(2021,1,1)),E478&gt;DATE(2021,1,31)),0)))))),0),"")</f>
        <v/>
      </c>
      <c r="AB478" s="50" t="str">
        <f>IFERROR(MAX(IF(OR(O478="",P478="",Q478="",R478="",S478="",T478="",U478=""),"",IF(AND(MONTH(E478)=2,MONTH(F478)=2),(NETWORKDAYS(E478,F478,Lister!$D$7:$D$13)-U478)*N478/NETWORKDAYS(Lister!$D$25,Lister!$E$25,Lister!$D$7:$D$13),IF(AND(E478&lt;DATE(2021,2,1),MONTH(F478)=2),(NETWORKDAYS(Lister!$D$25,F478,Lister!$D$7:$D$13)-U478)*N478/NETWORKDAYS(Lister!$D$25,Lister!$E$25,Lister!$D$7:$D$13),IF(AND(E478&lt;DATE(2021,2,1),F478&lt;DATE(2021,2,1)),0)))),0),"")</f>
        <v/>
      </c>
      <c r="AC478" s="52" t="str">
        <f t="shared" si="38"/>
        <v/>
      </c>
    </row>
    <row r="479" spans="1:29" x14ac:dyDescent="0.35">
      <c r="A479" s="11" t="str">
        <f t="shared" si="39"/>
        <v/>
      </c>
      <c r="B479" s="33"/>
      <c r="C479" s="17"/>
      <c r="D479" s="18"/>
      <c r="E479" s="12"/>
      <c r="F479" s="12"/>
      <c r="G479" s="42" t="str">
        <f>IF(OR(E479="",F479=""),"",NETWORKDAYS(E479,F479,Lister!$D$7:$D$13))</f>
        <v/>
      </c>
      <c r="H479" s="14"/>
      <c r="I479" s="25" t="str">
        <f t="shared" si="35"/>
        <v/>
      </c>
      <c r="J479" s="47"/>
      <c r="K479" s="48"/>
      <c r="L479" s="15"/>
      <c r="M479" s="51" t="str">
        <f t="shared" si="36"/>
        <v/>
      </c>
      <c r="N479" s="49" t="str">
        <f t="shared" si="37"/>
        <v/>
      </c>
      <c r="O479" s="15"/>
      <c r="P479" s="15"/>
      <c r="Q479" s="15"/>
      <c r="R479" s="15"/>
      <c r="S479" s="15"/>
      <c r="T479" s="15"/>
      <c r="U479" s="15"/>
      <c r="V479" s="50" t="str">
        <f>IFERROR(MAX(IF(OR(O479="",P479="",Q479="",R479="",S479="",T479="",U479=""),"",IF(AND(MONTH(E479)=8,MONTH(F479)=8),(NETWORKDAYS(E479,F479,Lister!$D$7:$D$13)-O479)*N479/NETWORKDAYS(Lister!$D$19,Lister!$E$19,Lister!$D$7:$D$13),IF(AND(MONTH(E479)=8,F479&gt;DATE(2020,8,31)),(NETWORKDAYS(E479,Lister!$E$19,Lister!$D$7:$D$13)-O479)*N479/NETWORKDAYS(Lister!$D$19,Lister!$E$19,Lister!$D$7:$D$13),IF(E479&gt;DATE(2020,8,31),0)))),0),"")</f>
        <v/>
      </c>
      <c r="W479" s="50" t="str">
        <f>IFERROR(MAX(IF(OR(O479="",P479="",Q479="",R479="",S479="",T479="",U479=""),"",IF(AND(MONTH(E479)=9,MONTH(F479)=9),(NETWORKDAYS(E479,F479,Lister!$D$7:$D$13)-P479)*N479/NETWORKDAYS(Lister!$D$20,Lister!$E$20,Lister!$D$7:$D$13),IF(AND(MONTH(E479)=9,F479&gt;DATE(2020,9,30)),(NETWORKDAYS(E479,Lister!$E$20,Lister!$D$7:$D$13)-P479)*N479/NETWORKDAYS(Lister!$D$20,Lister!$E$20,Lister!$D$7:$D$13),IF(AND(E479&lt;DATE(2020,9,1),MONTH(F479)=9),(NETWORKDAYS(Lister!$D$20,F479,Lister!$D$7:$D$13)-P479)*N479/NETWORKDAYS(Lister!$D$20,Lister!$E$20,Lister!$D$7:$D$13),IF(AND(E479&lt;DATE(2020,9,1),F479&gt;DATE(2020,9,30)),(NETWORKDAYS(Lister!$D$20,Lister!$E$20,Lister!$D$7:$D$13)-P479)*N479/NETWORKDAYS(Lister!$D$20,Lister!$E$20,Lister!$D$7:$D$13),IF(OR(AND(E479&lt;DATE(2020,9,1),F479&lt;DATE(2020,9,1)),E479&gt;DATE(2020,9,30)),0)))))),0),"")</f>
        <v/>
      </c>
      <c r="X479" s="50" t="str">
        <f>IFERROR(MAX(IF(OR(O479="",P479="",Q479="",R479="",S479="",T479="",U479=""),"",IF(AND(MONTH(E479)=10,MONTH(F479)=10),(NETWORKDAYS(E479,F479,Lister!$D$7:$D$13)-Q479)*N479/NETWORKDAYS(Lister!$D$21,Lister!$E$21,Lister!$D$7:$D$13),IF(AND(MONTH(E479)=10,F479&gt;DATE(2020,10,31)),(NETWORKDAYS(E479,Lister!$E$21,Lister!$D$7:$D$13)-Q479)*N479/NETWORKDAYS(Lister!$D$21,Lister!$E$21,Lister!$D$7:$D$13),IF(AND(E479&lt;DATE(2020,10,1),MONTH(F479)=10),(NETWORKDAYS(Lister!$D$21,F479,Lister!$D$7:$D$13)-Q479)*N479/NETWORKDAYS(Lister!$D$21,Lister!$E$21,Lister!$D$7:$D$13),IF(AND(E479&lt;DATE(2020,31,1),F479&gt;DATE(2020,10,31)),(NETWORKDAYS(Lister!$D$21,Lister!$E$21,Lister!$D$7:$D$13)-Q479)*N479/NETWORKDAYS(Lister!$D$21,Lister!$E$21,Lister!$D$7:$D$13),IF(OR(AND(E479&lt;DATE(2020,10,1),F479&lt;DATE(2020,10,1)),E479&gt;DATE(2020,10,31)),0)))))),0),"")</f>
        <v/>
      </c>
      <c r="Y479" s="50" t="str">
        <f>IFERROR(MAX(IF(OR(O479="",P479="",Q479="",R479="",S479="",T479="",U479=""),"",IF(AND(MONTH(E479)=11,MONTH(F479)=11),(NETWORKDAYS(E479,F479,Lister!$D$7:$D$13)-R479)*N479/NETWORKDAYS(Lister!$D$22,Lister!$E$22,Lister!$D$7:$D$13),IF(AND(MONTH(E479)=11,F479&gt;DATE(2020,11,30)),(NETWORKDAYS(E479,Lister!$E$22,Lister!$D$7:$D$13)-R479)*N479/NETWORKDAYS(Lister!$D$22,Lister!$E$22,Lister!$D$7:$D$13),IF(AND(E479&lt;DATE(2020,11,1),MONTH(F479)=11),(NETWORKDAYS(Lister!$D$22,F479,Lister!$D$7:$D$13)-R479)*N479/NETWORKDAYS(Lister!$D$22,Lister!$E$22,Lister!$D$7:$D$13),IF(AND(E479&lt;DATE(2020,11,1),F479&gt;DATE(2020,11,30)),(NETWORKDAYS(Lister!$D$22,Lister!$E$22,Lister!$D$7:$D$13)-R479)*N479/NETWORKDAYS(Lister!$D$22,Lister!$E$22,Lister!$D$7:$D$13),IF(OR(AND(E479&lt;DATE(2020,11,1),F479&lt;DATE(2020,11,1)),E479&gt;DATE(2020,11,30)),0)))))),0),"")</f>
        <v/>
      </c>
      <c r="Z479" s="50" t="str">
        <f>IFERROR(MAX(IF(OR(O479="",P479="",Q479="",R479="",S479="",T479="",U479=""),"",IF(AND(MONTH(E479)=12,MONTH(F479)=12),(NETWORKDAYS(E479,F479,Lister!$D$7:$D$13)-S479)*N479/NETWORKDAYS(Lister!$D$23,Lister!$E$23,Lister!$D$7:$D$13),IF(AND(MONTH(E479)=12,F479&gt;DATE(2020,12,31)),(NETWORKDAYS(E479,Lister!$E$23,Lister!$D$7:$D$13)-S479)*N479/NETWORKDAYS(Lister!$D$23,Lister!$E$23,Lister!$D$7:$D$13),IF(AND(E479&lt;DATE(2020,12,1),MONTH(F479)=12),(NETWORKDAYS(Lister!$D$23,F479,Lister!$D$7:$D$13)-S479)*N479/NETWORKDAYS(Lister!$D$23,Lister!$E$23,Lister!$D$7:$D$13),IF(AND(E479&lt;DATE(2020,12,1),F479&gt;DATE(2020,12,31)),(NETWORKDAYS(Lister!$D$23,Lister!$E$23,Lister!$D$7:$D$13)-S479)*N479/NETWORKDAYS(Lister!$D$23,Lister!$E$23,Lister!$D$7:$D$13),IF(OR(AND(E479&lt;DATE(2020,12,1),F479&lt;DATE(2020,12,1)),E479&gt;DATE(2020,12,31)),0)))))),0),"")</f>
        <v/>
      </c>
      <c r="AA479" s="50" t="str">
        <f>IFERROR(MAX(IF(OR(O479="",P479="",Q479="",R479="",S479="",T479="",U479=""),"",IF(AND(MONTH(E479)=1,MONTH(F479)=1),(NETWORKDAYS(E479,F479,Lister!$D$7:$D$13)-T479)*N479/NETWORKDAYS(Lister!$D$24,Lister!$E$24,Lister!$D$7:$D$13),IF(AND(MONTH(E479)=1,F479&gt;DATE(2021,1,31)),(NETWORKDAYS(E479,Lister!$E$24,Lister!$D$7:$D$13)-T479)*N479/NETWORKDAYS(Lister!$D$24,Lister!$E$24,Lister!$D$7:$D$13),IF(AND(E479&lt;DATE(2021,1,1),MONTH(F479)=1),(NETWORKDAYS(Lister!$D$24,F479,Lister!$D$7:$D$13)-T479)*N479/NETWORKDAYS(Lister!$D$24,Lister!$E$24,Lister!$D$7:$D$13),IF(AND(E479&lt;DATE(2021,1,1),F479&gt;DATE(2021,1,31)),(NETWORKDAYS(Lister!$D$24,Lister!$E$24,Lister!$D$7:$D$13)-T479)*N479/NETWORKDAYS(Lister!$D$24,Lister!$E$24,Lister!$D$7:$D$13),IF(OR(AND(E479&lt;DATE(2021,1,1),F479&lt;DATE(2021,1,1)),E479&gt;DATE(2021,1,31)),0)))))),0),"")</f>
        <v/>
      </c>
      <c r="AB479" s="50" t="str">
        <f>IFERROR(MAX(IF(OR(O479="",P479="",Q479="",R479="",S479="",T479="",U479=""),"",IF(AND(MONTH(E479)=2,MONTH(F479)=2),(NETWORKDAYS(E479,F479,Lister!$D$7:$D$13)-U479)*N479/NETWORKDAYS(Lister!$D$25,Lister!$E$25,Lister!$D$7:$D$13),IF(AND(E479&lt;DATE(2021,2,1),MONTH(F479)=2),(NETWORKDAYS(Lister!$D$25,F479,Lister!$D$7:$D$13)-U479)*N479/NETWORKDAYS(Lister!$D$25,Lister!$E$25,Lister!$D$7:$D$13),IF(AND(E479&lt;DATE(2021,2,1),F479&lt;DATE(2021,2,1)),0)))),0),"")</f>
        <v/>
      </c>
      <c r="AC479" s="52" t="str">
        <f t="shared" si="38"/>
        <v/>
      </c>
    </row>
    <row r="480" spans="1:29" x14ac:dyDescent="0.35">
      <c r="A480" s="11" t="str">
        <f t="shared" si="39"/>
        <v/>
      </c>
      <c r="B480" s="33"/>
      <c r="C480" s="17"/>
      <c r="D480" s="18"/>
      <c r="E480" s="12"/>
      <c r="F480" s="12"/>
      <c r="G480" s="42" t="str">
        <f>IF(OR(E480="",F480=""),"",NETWORKDAYS(E480,F480,Lister!$D$7:$D$13))</f>
        <v/>
      </c>
      <c r="H480" s="14"/>
      <c r="I480" s="25" t="str">
        <f t="shared" si="35"/>
        <v/>
      </c>
      <c r="J480" s="47"/>
      <c r="K480" s="48"/>
      <c r="L480" s="15"/>
      <c r="M480" s="51" t="str">
        <f t="shared" si="36"/>
        <v/>
      </c>
      <c r="N480" s="49" t="str">
        <f t="shared" si="37"/>
        <v/>
      </c>
      <c r="O480" s="15"/>
      <c r="P480" s="15"/>
      <c r="Q480" s="15"/>
      <c r="R480" s="15"/>
      <c r="S480" s="15"/>
      <c r="T480" s="15"/>
      <c r="U480" s="15"/>
      <c r="V480" s="50" t="str">
        <f>IFERROR(MAX(IF(OR(O480="",P480="",Q480="",R480="",S480="",T480="",U480=""),"",IF(AND(MONTH(E480)=8,MONTH(F480)=8),(NETWORKDAYS(E480,F480,Lister!$D$7:$D$13)-O480)*N480/NETWORKDAYS(Lister!$D$19,Lister!$E$19,Lister!$D$7:$D$13),IF(AND(MONTH(E480)=8,F480&gt;DATE(2020,8,31)),(NETWORKDAYS(E480,Lister!$E$19,Lister!$D$7:$D$13)-O480)*N480/NETWORKDAYS(Lister!$D$19,Lister!$E$19,Lister!$D$7:$D$13),IF(E480&gt;DATE(2020,8,31),0)))),0),"")</f>
        <v/>
      </c>
      <c r="W480" s="50" t="str">
        <f>IFERROR(MAX(IF(OR(O480="",P480="",Q480="",R480="",S480="",T480="",U480=""),"",IF(AND(MONTH(E480)=9,MONTH(F480)=9),(NETWORKDAYS(E480,F480,Lister!$D$7:$D$13)-P480)*N480/NETWORKDAYS(Lister!$D$20,Lister!$E$20,Lister!$D$7:$D$13),IF(AND(MONTH(E480)=9,F480&gt;DATE(2020,9,30)),(NETWORKDAYS(E480,Lister!$E$20,Lister!$D$7:$D$13)-P480)*N480/NETWORKDAYS(Lister!$D$20,Lister!$E$20,Lister!$D$7:$D$13),IF(AND(E480&lt;DATE(2020,9,1),MONTH(F480)=9),(NETWORKDAYS(Lister!$D$20,F480,Lister!$D$7:$D$13)-P480)*N480/NETWORKDAYS(Lister!$D$20,Lister!$E$20,Lister!$D$7:$D$13),IF(AND(E480&lt;DATE(2020,9,1),F480&gt;DATE(2020,9,30)),(NETWORKDAYS(Lister!$D$20,Lister!$E$20,Lister!$D$7:$D$13)-P480)*N480/NETWORKDAYS(Lister!$D$20,Lister!$E$20,Lister!$D$7:$D$13),IF(OR(AND(E480&lt;DATE(2020,9,1),F480&lt;DATE(2020,9,1)),E480&gt;DATE(2020,9,30)),0)))))),0),"")</f>
        <v/>
      </c>
      <c r="X480" s="50" t="str">
        <f>IFERROR(MAX(IF(OR(O480="",P480="",Q480="",R480="",S480="",T480="",U480=""),"",IF(AND(MONTH(E480)=10,MONTH(F480)=10),(NETWORKDAYS(E480,F480,Lister!$D$7:$D$13)-Q480)*N480/NETWORKDAYS(Lister!$D$21,Lister!$E$21,Lister!$D$7:$D$13),IF(AND(MONTH(E480)=10,F480&gt;DATE(2020,10,31)),(NETWORKDAYS(E480,Lister!$E$21,Lister!$D$7:$D$13)-Q480)*N480/NETWORKDAYS(Lister!$D$21,Lister!$E$21,Lister!$D$7:$D$13),IF(AND(E480&lt;DATE(2020,10,1),MONTH(F480)=10),(NETWORKDAYS(Lister!$D$21,F480,Lister!$D$7:$D$13)-Q480)*N480/NETWORKDAYS(Lister!$D$21,Lister!$E$21,Lister!$D$7:$D$13),IF(AND(E480&lt;DATE(2020,31,1),F480&gt;DATE(2020,10,31)),(NETWORKDAYS(Lister!$D$21,Lister!$E$21,Lister!$D$7:$D$13)-Q480)*N480/NETWORKDAYS(Lister!$D$21,Lister!$E$21,Lister!$D$7:$D$13),IF(OR(AND(E480&lt;DATE(2020,10,1),F480&lt;DATE(2020,10,1)),E480&gt;DATE(2020,10,31)),0)))))),0),"")</f>
        <v/>
      </c>
      <c r="Y480" s="50" t="str">
        <f>IFERROR(MAX(IF(OR(O480="",P480="",Q480="",R480="",S480="",T480="",U480=""),"",IF(AND(MONTH(E480)=11,MONTH(F480)=11),(NETWORKDAYS(E480,F480,Lister!$D$7:$D$13)-R480)*N480/NETWORKDAYS(Lister!$D$22,Lister!$E$22,Lister!$D$7:$D$13),IF(AND(MONTH(E480)=11,F480&gt;DATE(2020,11,30)),(NETWORKDAYS(E480,Lister!$E$22,Lister!$D$7:$D$13)-R480)*N480/NETWORKDAYS(Lister!$D$22,Lister!$E$22,Lister!$D$7:$D$13),IF(AND(E480&lt;DATE(2020,11,1),MONTH(F480)=11),(NETWORKDAYS(Lister!$D$22,F480,Lister!$D$7:$D$13)-R480)*N480/NETWORKDAYS(Lister!$D$22,Lister!$E$22,Lister!$D$7:$D$13),IF(AND(E480&lt;DATE(2020,11,1),F480&gt;DATE(2020,11,30)),(NETWORKDAYS(Lister!$D$22,Lister!$E$22,Lister!$D$7:$D$13)-R480)*N480/NETWORKDAYS(Lister!$D$22,Lister!$E$22,Lister!$D$7:$D$13),IF(OR(AND(E480&lt;DATE(2020,11,1),F480&lt;DATE(2020,11,1)),E480&gt;DATE(2020,11,30)),0)))))),0),"")</f>
        <v/>
      </c>
      <c r="Z480" s="50" t="str">
        <f>IFERROR(MAX(IF(OR(O480="",P480="",Q480="",R480="",S480="",T480="",U480=""),"",IF(AND(MONTH(E480)=12,MONTH(F480)=12),(NETWORKDAYS(E480,F480,Lister!$D$7:$D$13)-S480)*N480/NETWORKDAYS(Lister!$D$23,Lister!$E$23,Lister!$D$7:$D$13),IF(AND(MONTH(E480)=12,F480&gt;DATE(2020,12,31)),(NETWORKDAYS(E480,Lister!$E$23,Lister!$D$7:$D$13)-S480)*N480/NETWORKDAYS(Lister!$D$23,Lister!$E$23,Lister!$D$7:$D$13),IF(AND(E480&lt;DATE(2020,12,1),MONTH(F480)=12),(NETWORKDAYS(Lister!$D$23,F480,Lister!$D$7:$D$13)-S480)*N480/NETWORKDAYS(Lister!$D$23,Lister!$E$23,Lister!$D$7:$D$13),IF(AND(E480&lt;DATE(2020,12,1),F480&gt;DATE(2020,12,31)),(NETWORKDAYS(Lister!$D$23,Lister!$E$23,Lister!$D$7:$D$13)-S480)*N480/NETWORKDAYS(Lister!$D$23,Lister!$E$23,Lister!$D$7:$D$13),IF(OR(AND(E480&lt;DATE(2020,12,1),F480&lt;DATE(2020,12,1)),E480&gt;DATE(2020,12,31)),0)))))),0),"")</f>
        <v/>
      </c>
      <c r="AA480" s="50" t="str">
        <f>IFERROR(MAX(IF(OR(O480="",P480="",Q480="",R480="",S480="",T480="",U480=""),"",IF(AND(MONTH(E480)=1,MONTH(F480)=1),(NETWORKDAYS(E480,F480,Lister!$D$7:$D$13)-T480)*N480/NETWORKDAYS(Lister!$D$24,Lister!$E$24,Lister!$D$7:$D$13),IF(AND(MONTH(E480)=1,F480&gt;DATE(2021,1,31)),(NETWORKDAYS(E480,Lister!$E$24,Lister!$D$7:$D$13)-T480)*N480/NETWORKDAYS(Lister!$D$24,Lister!$E$24,Lister!$D$7:$D$13),IF(AND(E480&lt;DATE(2021,1,1),MONTH(F480)=1),(NETWORKDAYS(Lister!$D$24,F480,Lister!$D$7:$D$13)-T480)*N480/NETWORKDAYS(Lister!$D$24,Lister!$E$24,Lister!$D$7:$D$13),IF(AND(E480&lt;DATE(2021,1,1),F480&gt;DATE(2021,1,31)),(NETWORKDAYS(Lister!$D$24,Lister!$E$24,Lister!$D$7:$D$13)-T480)*N480/NETWORKDAYS(Lister!$D$24,Lister!$E$24,Lister!$D$7:$D$13),IF(OR(AND(E480&lt;DATE(2021,1,1),F480&lt;DATE(2021,1,1)),E480&gt;DATE(2021,1,31)),0)))))),0),"")</f>
        <v/>
      </c>
      <c r="AB480" s="50" t="str">
        <f>IFERROR(MAX(IF(OR(O480="",P480="",Q480="",R480="",S480="",T480="",U480=""),"",IF(AND(MONTH(E480)=2,MONTH(F480)=2),(NETWORKDAYS(E480,F480,Lister!$D$7:$D$13)-U480)*N480/NETWORKDAYS(Lister!$D$25,Lister!$E$25,Lister!$D$7:$D$13),IF(AND(E480&lt;DATE(2021,2,1),MONTH(F480)=2),(NETWORKDAYS(Lister!$D$25,F480,Lister!$D$7:$D$13)-U480)*N480/NETWORKDAYS(Lister!$D$25,Lister!$E$25,Lister!$D$7:$D$13),IF(AND(E480&lt;DATE(2021,2,1),F480&lt;DATE(2021,2,1)),0)))),0),"")</f>
        <v/>
      </c>
      <c r="AC480" s="52" t="str">
        <f t="shared" si="38"/>
        <v/>
      </c>
    </row>
    <row r="481" spans="1:29" x14ac:dyDescent="0.35">
      <c r="A481" s="11" t="str">
        <f t="shared" si="39"/>
        <v/>
      </c>
      <c r="B481" s="33"/>
      <c r="C481" s="17"/>
      <c r="D481" s="18"/>
      <c r="E481" s="12"/>
      <c r="F481" s="12"/>
      <c r="G481" s="42" t="str">
        <f>IF(OR(E481="",F481=""),"",NETWORKDAYS(E481,F481,Lister!$D$7:$D$13))</f>
        <v/>
      </c>
      <c r="H481" s="14"/>
      <c r="I481" s="25" t="str">
        <f t="shared" si="35"/>
        <v/>
      </c>
      <c r="J481" s="47"/>
      <c r="K481" s="48"/>
      <c r="L481" s="15"/>
      <c r="M481" s="51" t="str">
        <f t="shared" si="36"/>
        <v/>
      </c>
      <c r="N481" s="49" t="str">
        <f t="shared" si="37"/>
        <v/>
      </c>
      <c r="O481" s="15"/>
      <c r="P481" s="15"/>
      <c r="Q481" s="15"/>
      <c r="R481" s="15"/>
      <c r="S481" s="15"/>
      <c r="T481" s="15"/>
      <c r="U481" s="15"/>
      <c r="V481" s="50" t="str">
        <f>IFERROR(MAX(IF(OR(O481="",P481="",Q481="",R481="",S481="",T481="",U481=""),"",IF(AND(MONTH(E481)=8,MONTH(F481)=8),(NETWORKDAYS(E481,F481,Lister!$D$7:$D$13)-O481)*N481/NETWORKDAYS(Lister!$D$19,Lister!$E$19,Lister!$D$7:$D$13),IF(AND(MONTH(E481)=8,F481&gt;DATE(2020,8,31)),(NETWORKDAYS(E481,Lister!$E$19,Lister!$D$7:$D$13)-O481)*N481/NETWORKDAYS(Lister!$D$19,Lister!$E$19,Lister!$D$7:$D$13),IF(E481&gt;DATE(2020,8,31),0)))),0),"")</f>
        <v/>
      </c>
      <c r="W481" s="50" t="str">
        <f>IFERROR(MAX(IF(OR(O481="",P481="",Q481="",R481="",S481="",T481="",U481=""),"",IF(AND(MONTH(E481)=9,MONTH(F481)=9),(NETWORKDAYS(E481,F481,Lister!$D$7:$D$13)-P481)*N481/NETWORKDAYS(Lister!$D$20,Lister!$E$20,Lister!$D$7:$D$13),IF(AND(MONTH(E481)=9,F481&gt;DATE(2020,9,30)),(NETWORKDAYS(E481,Lister!$E$20,Lister!$D$7:$D$13)-P481)*N481/NETWORKDAYS(Lister!$D$20,Lister!$E$20,Lister!$D$7:$D$13),IF(AND(E481&lt;DATE(2020,9,1),MONTH(F481)=9),(NETWORKDAYS(Lister!$D$20,F481,Lister!$D$7:$D$13)-P481)*N481/NETWORKDAYS(Lister!$D$20,Lister!$E$20,Lister!$D$7:$D$13),IF(AND(E481&lt;DATE(2020,9,1),F481&gt;DATE(2020,9,30)),(NETWORKDAYS(Lister!$D$20,Lister!$E$20,Lister!$D$7:$D$13)-P481)*N481/NETWORKDAYS(Lister!$D$20,Lister!$E$20,Lister!$D$7:$D$13),IF(OR(AND(E481&lt;DATE(2020,9,1),F481&lt;DATE(2020,9,1)),E481&gt;DATE(2020,9,30)),0)))))),0),"")</f>
        <v/>
      </c>
      <c r="X481" s="50" t="str">
        <f>IFERROR(MAX(IF(OR(O481="",P481="",Q481="",R481="",S481="",T481="",U481=""),"",IF(AND(MONTH(E481)=10,MONTH(F481)=10),(NETWORKDAYS(E481,F481,Lister!$D$7:$D$13)-Q481)*N481/NETWORKDAYS(Lister!$D$21,Lister!$E$21,Lister!$D$7:$D$13),IF(AND(MONTH(E481)=10,F481&gt;DATE(2020,10,31)),(NETWORKDAYS(E481,Lister!$E$21,Lister!$D$7:$D$13)-Q481)*N481/NETWORKDAYS(Lister!$D$21,Lister!$E$21,Lister!$D$7:$D$13),IF(AND(E481&lt;DATE(2020,10,1),MONTH(F481)=10),(NETWORKDAYS(Lister!$D$21,F481,Lister!$D$7:$D$13)-Q481)*N481/NETWORKDAYS(Lister!$D$21,Lister!$E$21,Lister!$D$7:$D$13),IF(AND(E481&lt;DATE(2020,31,1),F481&gt;DATE(2020,10,31)),(NETWORKDAYS(Lister!$D$21,Lister!$E$21,Lister!$D$7:$D$13)-Q481)*N481/NETWORKDAYS(Lister!$D$21,Lister!$E$21,Lister!$D$7:$D$13),IF(OR(AND(E481&lt;DATE(2020,10,1),F481&lt;DATE(2020,10,1)),E481&gt;DATE(2020,10,31)),0)))))),0),"")</f>
        <v/>
      </c>
      <c r="Y481" s="50" t="str">
        <f>IFERROR(MAX(IF(OR(O481="",P481="",Q481="",R481="",S481="",T481="",U481=""),"",IF(AND(MONTH(E481)=11,MONTH(F481)=11),(NETWORKDAYS(E481,F481,Lister!$D$7:$D$13)-R481)*N481/NETWORKDAYS(Lister!$D$22,Lister!$E$22,Lister!$D$7:$D$13),IF(AND(MONTH(E481)=11,F481&gt;DATE(2020,11,30)),(NETWORKDAYS(E481,Lister!$E$22,Lister!$D$7:$D$13)-R481)*N481/NETWORKDAYS(Lister!$D$22,Lister!$E$22,Lister!$D$7:$D$13),IF(AND(E481&lt;DATE(2020,11,1),MONTH(F481)=11),(NETWORKDAYS(Lister!$D$22,F481,Lister!$D$7:$D$13)-R481)*N481/NETWORKDAYS(Lister!$D$22,Lister!$E$22,Lister!$D$7:$D$13),IF(AND(E481&lt;DATE(2020,11,1),F481&gt;DATE(2020,11,30)),(NETWORKDAYS(Lister!$D$22,Lister!$E$22,Lister!$D$7:$D$13)-R481)*N481/NETWORKDAYS(Lister!$D$22,Lister!$E$22,Lister!$D$7:$D$13),IF(OR(AND(E481&lt;DATE(2020,11,1),F481&lt;DATE(2020,11,1)),E481&gt;DATE(2020,11,30)),0)))))),0),"")</f>
        <v/>
      </c>
      <c r="Z481" s="50" t="str">
        <f>IFERROR(MAX(IF(OR(O481="",P481="",Q481="",R481="",S481="",T481="",U481=""),"",IF(AND(MONTH(E481)=12,MONTH(F481)=12),(NETWORKDAYS(E481,F481,Lister!$D$7:$D$13)-S481)*N481/NETWORKDAYS(Lister!$D$23,Lister!$E$23,Lister!$D$7:$D$13),IF(AND(MONTH(E481)=12,F481&gt;DATE(2020,12,31)),(NETWORKDAYS(E481,Lister!$E$23,Lister!$D$7:$D$13)-S481)*N481/NETWORKDAYS(Lister!$D$23,Lister!$E$23,Lister!$D$7:$D$13),IF(AND(E481&lt;DATE(2020,12,1),MONTH(F481)=12),(NETWORKDAYS(Lister!$D$23,F481,Lister!$D$7:$D$13)-S481)*N481/NETWORKDAYS(Lister!$D$23,Lister!$E$23,Lister!$D$7:$D$13),IF(AND(E481&lt;DATE(2020,12,1),F481&gt;DATE(2020,12,31)),(NETWORKDAYS(Lister!$D$23,Lister!$E$23,Lister!$D$7:$D$13)-S481)*N481/NETWORKDAYS(Lister!$D$23,Lister!$E$23,Lister!$D$7:$D$13),IF(OR(AND(E481&lt;DATE(2020,12,1),F481&lt;DATE(2020,12,1)),E481&gt;DATE(2020,12,31)),0)))))),0),"")</f>
        <v/>
      </c>
      <c r="AA481" s="50" t="str">
        <f>IFERROR(MAX(IF(OR(O481="",P481="",Q481="",R481="",S481="",T481="",U481=""),"",IF(AND(MONTH(E481)=1,MONTH(F481)=1),(NETWORKDAYS(E481,F481,Lister!$D$7:$D$13)-T481)*N481/NETWORKDAYS(Lister!$D$24,Lister!$E$24,Lister!$D$7:$D$13),IF(AND(MONTH(E481)=1,F481&gt;DATE(2021,1,31)),(NETWORKDAYS(E481,Lister!$E$24,Lister!$D$7:$D$13)-T481)*N481/NETWORKDAYS(Lister!$D$24,Lister!$E$24,Lister!$D$7:$D$13),IF(AND(E481&lt;DATE(2021,1,1),MONTH(F481)=1),(NETWORKDAYS(Lister!$D$24,F481,Lister!$D$7:$D$13)-T481)*N481/NETWORKDAYS(Lister!$D$24,Lister!$E$24,Lister!$D$7:$D$13),IF(AND(E481&lt;DATE(2021,1,1),F481&gt;DATE(2021,1,31)),(NETWORKDAYS(Lister!$D$24,Lister!$E$24,Lister!$D$7:$D$13)-T481)*N481/NETWORKDAYS(Lister!$D$24,Lister!$E$24,Lister!$D$7:$D$13),IF(OR(AND(E481&lt;DATE(2021,1,1),F481&lt;DATE(2021,1,1)),E481&gt;DATE(2021,1,31)),0)))))),0),"")</f>
        <v/>
      </c>
      <c r="AB481" s="50" t="str">
        <f>IFERROR(MAX(IF(OR(O481="",P481="",Q481="",R481="",S481="",T481="",U481=""),"",IF(AND(MONTH(E481)=2,MONTH(F481)=2),(NETWORKDAYS(E481,F481,Lister!$D$7:$D$13)-U481)*N481/NETWORKDAYS(Lister!$D$25,Lister!$E$25,Lister!$D$7:$D$13),IF(AND(E481&lt;DATE(2021,2,1),MONTH(F481)=2),(NETWORKDAYS(Lister!$D$25,F481,Lister!$D$7:$D$13)-U481)*N481/NETWORKDAYS(Lister!$D$25,Lister!$E$25,Lister!$D$7:$D$13),IF(AND(E481&lt;DATE(2021,2,1),F481&lt;DATE(2021,2,1)),0)))),0),"")</f>
        <v/>
      </c>
      <c r="AC481" s="52" t="str">
        <f t="shared" si="38"/>
        <v/>
      </c>
    </row>
    <row r="482" spans="1:29" x14ac:dyDescent="0.35">
      <c r="A482" s="11" t="str">
        <f t="shared" si="39"/>
        <v/>
      </c>
      <c r="B482" s="33"/>
      <c r="C482" s="17"/>
      <c r="D482" s="18"/>
      <c r="E482" s="12"/>
      <c r="F482" s="12"/>
      <c r="G482" s="42" t="str">
        <f>IF(OR(E482="",F482=""),"",NETWORKDAYS(E482,F482,Lister!$D$7:$D$13))</f>
        <v/>
      </c>
      <c r="H482" s="14"/>
      <c r="I482" s="25" t="str">
        <f t="shared" si="35"/>
        <v/>
      </c>
      <c r="J482" s="47"/>
      <c r="K482" s="48"/>
      <c r="L482" s="15"/>
      <c r="M482" s="51" t="str">
        <f t="shared" si="36"/>
        <v/>
      </c>
      <c r="N482" s="49" t="str">
        <f t="shared" si="37"/>
        <v/>
      </c>
      <c r="O482" s="15"/>
      <c r="P482" s="15"/>
      <c r="Q482" s="15"/>
      <c r="R482" s="15"/>
      <c r="S482" s="15"/>
      <c r="T482" s="15"/>
      <c r="U482" s="15"/>
      <c r="V482" s="50" t="str">
        <f>IFERROR(MAX(IF(OR(O482="",P482="",Q482="",R482="",S482="",T482="",U482=""),"",IF(AND(MONTH(E482)=8,MONTH(F482)=8),(NETWORKDAYS(E482,F482,Lister!$D$7:$D$13)-O482)*N482/NETWORKDAYS(Lister!$D$19,Lister!$E$19,Lister!$D$7:$D$13),IF(AND(MONTH(E482)=8,F482&gt;DATE(2020,8,31)),(NETWORKDAYS(E482,Lister!$E$19,Lister!$D$7:$D$13)-O482)*N482/NETWORKDAYS(Lister!$D$19,Lister!$E$19,Lister!$D$7:$D$13),IF(E482&gt;DATE(2020,8,31),0)))),0),"")</f>
        <v/>
      </c>
      <c r="W482" s="50" t="str">
        <f>IFERROR(MAX(IF(OR(O482="",P482="",Q482="",R482="",S482="",T482="",U482=""),"",IF(AND(MONTH(E482)=9,MONTH(F482)=9),(NETWORKDAYS(E482,F482,Lister!$D$7:$D$13)-P482)*N482/NETWORKDAYS(Lister!$D$20,Lister!$E$20,Lister!$D$7:$D$13),IF(AND(MONTH(E482)=9,F482&gt;DATE(2020,9,30)),(NETWORKDAYS(E482,Lister!$E$20,Lister!$D$7:$D$13)-P482)*N482/NETWORKDAYS(Lister!$D$20,Lister!$E$20,Lister!$D$7:$D$13),IF(AND(E482&lt;DATE(2020,9,1),MONTH(F482)=9),(NETWORKDAYS(Lister!$D$20,F482,Lister!$D$7:$D$13)-P482)*N482/NETWORKDAYS(Lister!$D$20,Lister!$E$20,Lister!$D$7:$D$13),IF(AND(E482&lt;DATE(2020,9,1),F482&gt;DATE(2020,9,30)),(NETWORKDAYS(Lister!$D$20,Lister!$E$20,Lister!$D$7:$D$13)-P482)*N482/NETWORKDAYS(Lister!$D$20,Lister!$E$20,Lister!$D$7:$D$13),IF(OR(AND(E482&lt;DATE(2020,9,1),F482&lt;DATE(2020,9,1)),E482&gt;DATE(2020,9,30)),0)))))),0),"")</f>
        <v/>
      </c>
      <c r="X482" s="50" t="str">
        <f>IFERROR(MAX(IF(OR(O482="",P482="",Q482="",R482="",S482="",T482="",U482=""),"",IF(AND(MONTH(E482)=10,MONTH(F482)=10),(NETWORKDAYS(E482,F482,Lister!$D$7:$D$13)-Q482)*N482/NETWORKDAYS(Lister!$D$21,Lister!$E$21,Lister!$D$7:$D$13),IF(AND(MONTH(E482)=10,F482&gt;DATE(2020,10,31)),(NETWORKDAYS(E482,Lister!$E$21,Lister!$D$7:$D$13)-Q482)*N482/NETWORKDAYS(Lister!$D$21,Lister!$E$21,Lister!$D$7:$D$13),IF(AND(E482&lt;DATE(2020,10,1),MONTH(F482)=10),(NETWORKDAYS(Lister!$D$21,F482,Lister!$D$7:$D$13)-Q482)*N482/NETWORKDAYS(Lister!$D$21,Lister!$E$21,Lister!$D$7:$D$13),IF(AND(E482&lt;DATE(2020,31,1),F482&gt;DATE(2020,10,31)),(NETWORKDAYS(Lister!$D$21,Lister!$E$21,Lister!$D$7:$D$13)-Q482)*N482/NETWORKDAYS(Lister!$D$21,Lister!$E$21,Lister!$D$7:$D$13),IF(OR(AND(E482&lt;DATE(2020,10,1),F482&lt;DATE(2020,10,1)),E482&gt;DATE(2020,10,31)),0)))))),0),"")</f>
        <v/>
      </c>
      <c r="Y482" s="50" t="str">
        <f>IFERROR(MAX(IF(OR(O482="",P482="",Q482="",R482="",S482="",T482="",U482=""),"",IF(AND(MONTH(E482)=11,MONTH(F482)=11),(NETWORKDAYS(E482,F482,Lister!$D$7:$D$13)-R482)*N482/NETWORKDAYS(Lister!$D$22,Lister!$E$22,Lister!$D$7:$D$13),IF(AND(MONTH(E482)=11,F482&gt;DATE(2020,11,30)),(NETWORKDAYS(E482,Lister!$E$22,Lister!$D$7:$D$13)-R482)*N482/NETWORKDAYS(Lister!$D$22,Lister!$E$22,Lister!$D$7:$D$13),IF(AND(E482&lt;DATE(2020,11,1),MONTH(F482)=11),(NETWORKDAYS(Lister!$D$22,F482,Lister!$D$7:$D$13)-R482)*N482/NETWORKDAYS(Lister!$D$22,Lister!$E$22,Lister!$D$7:$D$13),IF(AND(E482&lt;DATE(2020,11,1),F482&gt;DATE(2020,11,30)),(NETWORKDAYS(Lister!$D$22,Lister!$E$22,Lister!$D$7:$D$13)-R482)*N482/NETWORKDAYS(Lister!$D$22,Lister!$E$22,Lister!$D$7:$D$13),IF(OR(AND(E482&lt;DATE(2020,11,1),F482&lt;DATE(2020,11,1)),E482&gt;DATE(2020,11,30)),0)))))),0),"")</f>
        <v/>
      </c>
      <c r="Z482" s="50" t="str">
        <f>IFERROR(MAX(IF(OR(O482="",P482="",Q482="",R482="",S482="",T482="",U482=""),"",IF(AND(MONTH(E482)=12,MONTH(F482)=12),(NETWORKDAYS(E482,F482,Lister!$D$7:$D$13)-S482)*N482/NETWORKDAYS(Lister!$D$23,Lister!$E$23,Lister!$D$7:$D$13),IF(AND(MONTH(E482)=12,F482&gt;DATE(2020,12,31)),(NETWORKDAYS(E482,Lister!$E$23,Lister!$D$7:$D$13)-S482)*N482/NETWORKDAYS(Lister!$D$23,Lister!$E$23,Lister!$D$7:$D$13),IF(AND(E482&lt;DATE(2020,12,1),MONTH(F482)=12),(NETWORKDAYS(Lister!$D$23,F482,Lister!$D$7:$D$13)-S482)*N482/NETWORKDAYS(Lister!$D$23,Lister!$E$23,Lister!$D$7:$D$13),IF(AND(E482&lt;DATE(2020,12,1),F482&gt;DATE(2020,12,31)),(NETWORKDAYS(Lister!$D$23,Lister!$E$23,Lister!$D$7:$D$13)-S482)*N482/NETWORKDAYS(Lister!$D$23,Lister!$E$23,Lister!$D$7:$D$13),IF(OR(AND(E482&lt;DATE(2020,12,1),F482&lt;DATE(2020,12,1)),E482&gt;DATE(2020,12,31)),0)))))),0),"")</f>
        <v/>
      </c>
      <c r="AA482" s="50" t="str">
        <f>IFERROR(MAX(IF(OR(O482="",P482="",Q482="",R482="",S482="",T482="",U482=""),"",IF(AND(MONTH(E482)=1,MONTH(F482)=1),(NETWORKDAYS(E482,F482,Lister!$D$7:$D$13)-T482)*N482/NETWORKDAYS(Lister!$D$24,Lister!$E$24,Lister!$D$7:$D$13),IF(AND(MONTH(E482)=1,F482&gt;DATE(2021,1,31)),(NETWORKDAYS(E482,Lister!$E$24,Lister!$D$7:$D$13)-T482)*N482/NETWORKDAYS(Lister!$D$24,Lister!$E$24,Lister!$D$7:$D$13),IF(AND(E482&lt;DATE(2021,1,1),MONTH(F482)=1),(NETWORKDAYS(Lister!$D$24,F482,Lister!$D$7:$D$13)-T482)*N482/NETWORKDAYS(Lister!$D$24,Lister!$E$24,Lister!$D$7:$D$13),IF(AND(E482&lt;DATE(2021,1,1),F482&gt;DATE(2021,1,31)),(NETWORKDAYS(Lister!$D$24,Lister!$E$24,Lister!$D$7:$D$13)-T482)*N482/NETWORKDAYS(Lister!$D$24,Lister!$E$24,Lister!$D$7:$D$13),IF(OR(AND(E482&lt;DATE(2021,1,1),F482&lt;DATE(2021,1,1)),E482&gt;DATE(2021,1,31)),0)))))),0),"")</f>
        <v/>
      </c>
      <c r="AB482" s="50" t="str">
        <f>IFERROR(MAX(IF(OR(O482="",P482="",Q482="",R482="",S482="",T482="",U482=""),"",IF(AND(MONTH(E482)=2,MONTH(F482)=2),(NETWORKDAYS(E482,F482,Lister!$D$7:$D$13)-U482)*N482/NETWORKDAYS(Lister!$D$25,Lister!$E$25,Lister!$D$7:$D$13),IF(AND(E482&lt;DATE(2021,2,1),MONTH(F482)=2),(NETWORKDAYS(Lister!$D$25,F482,Lister!$D$7:$D$13)-U482)*N482/NETWORKDAYS(Lister!$D$25,Lister!$E$25,Lister!$D$7:$D$13),IF(AND(E482&lt;DATE(2021,2,1),F482&lt;DATE(2021,2,1)),0)))),0),"")</f>
        <v/>
      </c>
      <c r="AC482" s="52" t="str">
        <f t="shared" si="38"/>
        <v/>
      </c>
    </row>
    <row r="483" spans="1:29" x14ac:dyDescent="0.35">
      <c r="A483" s="11" t="str">
        <f t="shared" si="39"/>
        <v/>
      </c>
      <c r="B483" s="33"/>
      <c r="C483" s="17"/>
      <c r="D483" s="18"/>
      <c r="E483" s="12"/>
      <c r="F483" s="12"/>
      <c r="G483" s="42" t="str">
        <f>IF(OR(E483="",F483=""),"",NETWORKDAYS(E483,F483,Lister!$D$7:$D$13))</f>
        <v/>
      </c>
      <c r="H483" s="14"/>
      <c r="I483" s="25" t="str">
        <f t="shared" si="35"/>
        <v/>
      </c>
      <c r="J483" s="47"/>
      <c r="K483" s="48"/>
      <c r="L483" s="15"/>
      <c r="M483" s="51" t="str">
        <f t="shared" si="36"/>
        <v/>
      </c>
      <c r="N483" s="49" t="str">
        <f t="shared" si="37"/>
        <v/>
      </c>
      <c r="O483" s="15"/>
      <c r="P483" s="15"/>
      <c r="Q483" s="15"/>
      <c r="R483" s="15"/>
      <c r="S483" s="15"/>
      <c r="T483" s="15"/>
      <c r="U483" s="15"/>
      <c r="V483" s="50" t="str">
        <f>IFERROR(MAX(IF(OR(O483="",P483="",Q483="",R483="",S483="",T483="",U483=""),"",IF(AND(MONTH(E483)=8,MONTH(F483)=8),(NETWORKDAYS(E483,F483,Lister!$D$7:$D$13)-O483)*N483/NETWORKDAYS(Lister!$D$19,Lister!$E$19,Lister!$D$7:$D$13),IF(AND(MONTH(E483)=8,F483&gt;DATE(2020,8,31)),(NETWORKDAYS(E483,Lister!$E$19,Lister!$D$7:$D$13)-O483)*N483/NETWORKDAYS(Lister!$D$19,Lister!$E$19,Lister!$D$7:$D$13),IF(E483&gt;DATE(2020,8,31),0)))),0),"")</f>
        <v/>
      </c>
      <c r="W483" s="50" t="str">
        <f>IFERROR(MAX(IF(OR(O483="",P483="",Q483="",R483="",S483="",T483="",U483=""),"",IF(AND(MONTH(E483)=9,MONTH(F483)=9),(NETWORKDAYS(E483,F483,Lister!$D$7:$D$13)-P483)*N483/NETWORKDAYS(Lister!$D$20,Lister!$E$20,Lister!$D$7:$D$13),IF(AND(MONTH(E483)=9,F483&gt;DATE(2020,9,30)),(NETWORKDAYS(E483,Lister!$E$20,Lister!$D$7:$D$13)-P483)*N483/NETWORKDAYS(Lister!$D$20,Lister!$E$20,Lister!$D$7:$D$13),IF(AND(E483&lt;DATE(2020,9,1),MONTH(F483)=9),(NETWORKDAYS(Lister!$D$20,F483,Lister!$D$7:$D$13)-P483)*N483/NETWORKDAYS(Lister!$D$20,Lister!$E$20,Lister!$D$7:$D$13),IF(AND(E483&lt;DATE(2020,9,1),F483&gt;DATE(2020,9,30)),(NETWORKDAYS(Lister!$D$20,Lister!$E$20,Lister!$D$7:$D$13)-P483)*N483/NETWORKDAYS(Lister!$D$20,Lister!$E$20,Lister!$D$7:$D$13),IF(OR(AND(E483&lt;DATE(2020,9,1),F483&lt;DATE(2020,9,1)),E483&gt;DATE(2020,9,30)),0)))))),0),"")</f>
        <v/>
      </c>
      <c r="X483" s="50" t="str">
        <f>IFERROR(MAX(IF(OR(O483="",P483="",Q483="",R483="",S483="",T483="",U483=""),"",IF(AND(MONTH(E483)=10,MONTH(F483)=10),(NETWORKDAYS(E483,F483,Lister!$D$7:$D$13)-Q483)*N483/NETWORKDAYS(Lister!$D$21,Lister!$E$21,Lister!$D$7:$D$13),IF(AND(MONTH(E483)=10,F483&gt;DATE(2020,10,31)),(NETWORKDAYS(E483,Lister!$E$21,Lister!$D$7:$D$13)-Q483)*N483/NETWORKDAYS(Lister!$D$21,Lister!$E$21,Lister!$D$7:$D$13),IF(AND(E483&lt;DATE(2020,10,1),MONTH(F483)=10),(NETWORKDAYS(Lister!$D$21,F483,Lister!$D$7:$D$13)-Q483)*N483/NETWORKDAYS(Lister!$D$21,Lister!$E$21,Lister!$D$7:$D$13),IF(AND(E483&lt;DATE(2020,31,1),F483&gt;DATE(2020,10,31)),(NETWORKDAYS(Lister!$D$21,Lister!$E$21,Lister!$D$7:$D$13)-Q483)*N483/NETWORKDAYS(Lister!$D$21,Lister!$E$21,Lister!$D$7:$D$13),IF(OR(AND(E483&lt;DATE(2020,10,1),F483&lt;DATE(2020,10,1)),E483&gt;DATE(2020,10,31)),0)))))),0),"")</f>
        <v/>
      </c>
      <c r="Y483" s="50" t="str">
        <f>IFERROR(MAX(IF(OR(O483="",P483="",Q483="",R483="",S483="",T483="",U483=""),"",IF(AND(MONTH(E483)=11,MONTH(F483)=11),(NETWORKDAYS(E483,F483,Lister!$D$7:$D$13)-R483)*N483/NETWORKDAYS(Lister!$D$22,Lister!$E$22,Lister!$D$7:$D$13),IF(AND(MONTH(E483)=11,F483&gt;DATE(2020,11,30)),(NETWORKDAYS(E483,Lister!$E$22,Lister!$D$7:$D$13)-R483)*N483/NETWORKDAYS(Lister!$D$22,Lister!$E$22,Lister!$D$7:$D$13),IF(AND(E483&lt;DATE(2020,11,1),MONTH(F483)=11),(NETWORKDAYS(Lister!$D$22,F483,Lister!$D$7:$D$13)-R483)*N483/NETWORKDAYS(Lister!$D$22,Lister!$E$22,Lister!$D$7:$D$13),IF(AND(E483&lt;DATE(2020,11,1),F483&gt;DATE(2020,11,30)),(NETWORKDAYS(Lister!$D$22,Lister!$E$22,Lister!$D$7:$D$13)-R483)*N483/NETWORKDAYS(Lister!$D$22,Lister!$E$22,Lister!$D$7:$D$13),IF(OR(AND(E483&lt;DATE(2020,11,1),F483&lt;DATE(2020,11,1)),E483&gt;DATE(2020,11,30)),0)))))),0),"")</f>
        <v/>
      </c>
      <c r="Z483" s="50" t="str">
        <f>IFERROR(MAX(IF(OR(O483="",P483="",Q483="",R483="",S483="",T483="",U483=""),"",IF(AND(MONTH(E483)=12,MONTH(F483)=12),(NETWORKDAYS(E483,F483,Lister!$D$7:$D$13)-S483)*N483/NETWORKDAYS(Lister!$D$23,Lister!$E$23,Lister!$D$7:$D$13),IF(AND(MONTH(E483)=12,F483&gt;DATE(2020,12,31)),(NETWORKDAYS(E483,Lister!$E$23,Lister!$D$7:$D$13)-S483)*N483/NETWORKDAYS(Lister!$D$23,Lister!$E$23,Lister!$D$7:$D$13),IF(AND(E483&lt;DATE(2020,12,1),MONTH(F483)=12),(NETWORKDAYS(Lister!$D$23,F483,Lister!$D$7:$D$13)-S483)*N483/NETWORKDAYS(Lister!$D$23,Lister!$E$23,Lister!$D$7:$D$13),IF(AND(E483&lt;DATE(2020,12,1),F483&gt;DATE(2020,12,31)),(NETWORKDAYS(Lister!$D$23,Lister!$E$23,Lister!$D$7:$D$13)-S483)*N483/NETWORKDAYS(Lister!$D$23,Lister!$E$23,Lister!$D$7:$D$13),IF(OR(AND(E483&lt;DATE(2020,12,1),F483&lt;DATE(2020,12,1)),E483&gt;DATE(2020,12,31)),0)))))),0),"")</f>
        <v/>
      </c>
      <c r="AA483" s="50" t="str">
        <f>IFERROR(MAX(IF(OR(O483="",P483="",Q483="",R483="",S483="",T483="",U483=""),"",IF(AND(MONTH(E483)=1,MONTH(F483)=1),(NETWORKDAYS(E483,F483,Lister!$D$7:$D$13)-T483)*N483/NETWORKDAYS(Lister!$D$24,Lister!$E$24,Lister!$D$7:$D$13),IF(AND(MONTH(E483)=1,F483&gt;DATE(2021,1,31)),(NETWORKDAYS(E483,Lister!$E$24,Lister!$D$7:$D$13)-T483)*N483/NETWORKDAYS(Lister!$D$24,Lister!$E$24,Lister!$D$7:$D$13),IF(AND(E483&lt;DATE(2021,1,1),MONTH(F483)=1),(NETWORKDAYS(Lister!$D$24,F483,Lister!$D$7:$D$13)-T483)*N483/NETWORKDAYS(Lister!$D$24,Lister!$E$24,Lister!$D$7:$D$13),IF(AND(E483&lt;DATE(2021,1,1),F483&gt;DATE(2021,1,31)),(NETWORKDAYS(Lister!$D$24,Lister!$E$24,Lister!$D$7:$D$13)-T483)*N483/NETWORKDAYS(Lister!$D$24,Lister!$E$24,Lister!$D$7:$D$13),IF(OR(AND(E483&lt;DATE(2021,1,1),F483&lt;DATE(2021,1,1)),E483&gt;DATE(2021,1,31)),0)))))),0),"")</f>
        <v/>
      </c>
      <c r="AB483" s="50" t="str">
        <f>IFERROR(MAX(IF(OR(O483="",P483="",Q483="",R483="",S483="",T483="",U483=""),"",IF(AND(MONTH(E483)=2,MONTH(F483)=2),(NETWORKDAYS(E483,F483,Lister!$D$7:$D$13)-U483)*N483/NETWORKDAYS(Lister!$D$25,Lister!$E$25,Lister!$D$7:$D$13),IF(AND(E483&lt;DATE(2021,2,1),MONTH(F483)=2),(NETWORKDAYS(Lister!$D$25,F483,Lister!$D$7:$D$13)-U483)*N483/NETWORKDAYS(Lister!$D$25,Lister!$E$25,Lister!$D$7:$D$13),IF(AND(E483&lt;DATE(2021,2,1),F483&lt;DATE(2021,2,1)),0)))),0),"")</f>
        <v/>
      </c>
      <c r="AC483" s="52" t="str">
        <f t="shared" si="38"/>
        <v/>
      </c>
    </row>
    <row r="484" spans="1:29" x14ac:dyDescent="0.35">
      <c r="A484" s="11" t="str">
        <f t="shared" si="39"/>
        <v/>
      </c>
      <c r="B484" s="33"/>
      <c r="C484" s="17"/>
      <c r="D484" s="18"/>
      <c r="E484" s="12"/>
      <c r="F484" s="12"/>
      <c r="G484" s="42" t="str">
        <f>IF(OR(E484="",F484=""),"",NETWORKDAYS(E484,F484,Lister!$D$7:$D$13))</f>
        <v/>
      </c>
      <c r="H484" s="14"/>
      <c r="I484" s="25" t="str">
        <f t="shared" si="35"/>
        <v/>
      </c>
      <c r="J484" s="47"/>
      <c r="K484" s="48"/>
      <c r="L484" s="15"/>
      <c r="M484" s="51" t="str">
        <f t="shared" si="36"/>
        <v/>
      </c>
      <c r="N484" s="49" t="str">
        <f t="shared" si="37"/>
        <v/>
      </c>
      <c r="O484" s="15"/>
      <c r="P484" s="15"/>
      <c r="Q484" s="15"/>
      <c r="R484" s="15"/>
      <c r="S484" s="15"/>
      <c r="T484" s="15"/>
      <c r="U484" s="15"/>
      <c r="V484" s="50" t="str">
        <f>IFERROR(MAX(IF(OR(O484="",P484="",Q484="",R484="",S484="",T484="",U484=""),"",IF(AND(MONTH(E484)=8,MONTH(F484)=8),(NETWORKDAYS(E484,F484,Lister!$D$7:$D$13)-O484)*N484/NETWORKDAYS(Lister!$D$19,Lister!$E$19,Lister!$D$7:$D$13),IF(AND(MONTH(E484)=8,F484&gt;DATE(2020,8,31)),(NETWORKDAYS(E484,Lister!$E$19,Lister!$D$7:$D$13)-O484)*N484/NETWORKDAYS(Lister!$D$19,Lister!$E$19,Lister!$D$7:$D$13),IF(E484&gt;DATE(2020,8,31),0)))),0),"")</f>
        <v/>
      </c>
      <c r="W484" s="50" t="str">
        <f>IFERROR(MAX(IF(OR(O484="",P484="",Q484="",R484="",S484="",T484="",U484=""),"",IF(AND(MONTH(E484)=9,MONTH(F484)=9),(NETWORKDAYS(E484,F484,Lister!$D$7:$D$13)-P484)*N484/NETWORKDAYS(Lister!$D$20,Lister!$E$20,Lister!$D$7:$D$13),IF(AND(MONTH(E484)=9,F484&gt;DATE(2020,9,30)),(NETWORKDAYS(E484,Lister!$E$20,Lister!$D$7:$D$13)-P484)*N484/NETWORKDAYS(Lister!$D$20,Lister!$E$20,Lister!$D$7:$D$13),IF(AND(E484&lt;DATE(2020,9,1),MONTH(F484)=9),(NETWORKDAYS(Lister!$D$20,F484,Lister!$D$7:$D$13)-P484)*N484/NETWORKDAYS(Lister!$D$20,Lister!$E$20,Lister!$D$7:$D$13),IF(AND(E484&lt;DATE(2020,9,1),F484&gt;DATE(2020,9,30)),(NETWORKDAYS(Lister!$D$20,Lister!$E$20,Lister!$D$7:$D$13)-P484)*N484/NETWORKDAYS(Lister!$D$20,Lister!$E$20,Lister!$D$7:$D$13),IF(OR(AND(E484&lt;DATE(2020,9,1),F484&lt;DATE(2020,9,1)),E484&gt;DATE(2020,9,30)),0)))))),0),"")</f>
        <v/>
      </c>
      <c r="X484" s="50" t="str">
        <f>IFERROR(MAX(IF(OR(O484="",P484="",Q484="",R484="",S484="",T484="",U484=""),"",IF(AND(MONTH(E484)=10,MONTH(F484)=10),(NETWORKDAYS(E484,F484,Lister!$D$7:$D$13)-Q484)*N484/NETWORKDAYS(Lister!$D$21,Lister!$E$21,Lister!$D$7:$D$13),IF(AND(MONTH(E484)=10,F484&gt;DATE(2020,10,31)),(NETWORKDAYS(E484,Lister!$E$21,Lister!$D$7:$D$13)-Q484)*N484/NETWORKDAYS(Lister!$D$21,Lister!$E$21,Lister!$D$7:$D$13),IF(AND(E484&lt;DATE(2020,10,1),MONTH(F484)=10),(NETWORKDAYS(Lister!$D$21,F484,Lister!$D$7:$D$13)-Q484)*N484/NETWORKDAYS(Lister!$D$21,Lister!$E$21,Lister!$D$7:$D$13),IF(AND(E484&lt;DATE(2020,31,1),F484&gt;DATE(2020,10,31)),(NETWORKDAYS(Lister!$D$21,Lister!$E$21,Lister!$D$7:$D$13)-Q484)*N484/NETWORKDAYS(Lister!$D$21,Lister!$E$21,Lister!$D$7:$D$13),IF(OR(AND(E484&lt;DATE(2020,10,1),F484&lt;DATE(2020,10,1)),E484&gt;DATE(2020,10,31)),0)))))),0),"")</f>
        <v/>
      </c>
      <c r="Y484" s="50" t="str">
        <f>IFERROR(MAX(IF(OR(O484="",P484="",Q484="",R484="",S484="",T484="",U484=""),"",IF(AND(MONTH(E484)=11,MONTH(F484)=11),(NETWORKDAYS(E484,F484,Lister!$D$7:$D$13)-R484)*N484/NETWORKDAYS(Lister!$D$22,Lister!$E$22,Lister!$D$7:$D$13),IF(AND(MONTH(E484)=11,F484&gt;DATE(2020,11,30)),(NETWORKDAYS(E484,Lister!$E$22,Lister!$D$7:$D$13)-R484)*N484/NETWORKDAYS(Lister!$D$22,Lister!$E$22,Lister!$D$7:$D$13),IF(AND(E484&lt;DATE(2020,11,1),MONTH(F484)=11),(NETWORKDAYS(Lister!$D$22,F484,Lister!$D$7:$D$13)-R484)*N484/NETWORKDAYS(Lister!$D$22,Lister!$E$22,Lister!$D$7:$D$13),IF(AND(E484&lt;DATE(2020,11,1),F484&gt;DATE(2020,11,30)),(NETWORKDAYS(Lister!$D$22,Lister!$E$22,Lister!$D$7:$D$13)-R484)*N484/NETWORKDAYS(Lister!$D$22,Lister!$E$22,Lister!$D$7:$D$13),IF(OR(AND(E484&lt;DATE(2020,11,1),F484&lt;DATE(2020,11,1)),E484&gt;DATE(2020,11,30)),0)))))),0),"")</f>
        <v/>
      </c>
      <c r="Z484" s="50" t="str">
        <f>IFERROR(MAX(IF(OR(O484="",P484="",Q484="",R484="",S484="",T484="",U484=""),"",IF(AND(MONTH(E484)=12,MONTH(F484)=12),(NETWORKDAYS(E484,F484,Lister!$D$7:$D$13)-S484)*N484/NETWORKDAYS(Lister!$D$23,Lister!$E$23,Lister!$D$7:$D$13),IF(AND(MONTH(E484)=12,F484&gt;DATE(2020,12,31)),(NETWORKDAYS(E484,Lister!$E$23,Lister!$D$7:$D$13)-S484)*N484/NETWORKDAYS(Lister!$D$23,Lister!$E$23,Lister!$D$7:$D$13),IF(AND(E484&lt;DATE(2020,12,1),MONTH(F484)=12),(NETWORKDAYS(Lister!$D$23,F484,Lister!$D$7:$D$13)-S484)*N484/NETWORKDAYS(Lister!$D$23,Lister!$E$23,Lister!$D$7:$D$13),IF(AND(E484&lt;DATE(2020,12,1),F484&gt;DATE(2020,12,31)),(NETWORKDAYS(Lister!$D$23,Lister!$E$23,Lister!$D$7:$D$13)-S484)*N484/NETWORKDAYS(Lister!$D$23,Lister!$E$23,Lister!$D$7:$D$13),IF(OR(AND(E484&lt;DATE(2020,12,1),F484&lt;DATE(2020,12,1)),E484&gt;DATE(2020,12,31)),0)))))),0),"")</f>
        <v/>
      </c>
      <c r="AA484" s="50" t="str">
        <f>IFERROR(MAX(IF(OR(O484="",P484="",Q484="",R484="",S484="",T484="",U484=""),"",IF(AND(MONTH(E484)=1,MONTH(F484)=1),(NETWORKDAYS(E484,F484,Lister!$D$7:$D$13)-T484)*N484/NETWORKDAYS(Lister!$D$24,Lister!$E$24,Lister!$D$7:$D$13),IF(AND(MONTH(E484)=1,F484&gt;DATE(2021,1,31)),(NETWORKDAYS(E484,Lister!$E$24,Lister!$D$7:$D$13)-T484)*N484/NETWORKDAYS(Lister!$D$24,Lister!$E$24,Lister!$D$7:$D$13),IF(AND(E484&lt;DATE(2021,1,1),MONTH(F484)=1),(NETWORKDAYS(Lister!$D$24,F484,Lister!$D$7:$D$13)-T484)*N484/NETWORKDAYS(Lister!$D$24,Lister!$E$24,Lister!$D$7:$D$13),IF(AND(E484&lt;DATE(2021,1,1),F484&gt;DATE(2021,1,31)),(NETWORKDAYS(Lister!$D$24,Lister!$E$24,Lister!$D$7:$D$13)-T484)*N484/NETWORKDAYS(Lister!$D$24,Lister!$E$24,Lister!$D$7:$D$13),IF(OR(AND(E484&lt;DATE(2021,1,1),F484&lt;DATE(2021,1,1)),E484&gt;DATE(2021,1,31)),0)))))),0),"")</f>
        <v/>
      </c>
      <c r="AB484" s="50" t="str">
        <f>IFERROR(MAX(IF(OR(O484="",P484="",Q484="",R484="",S484="",T484="",U484=""),"",IF(AND(MONTH(E484)=2,MONTH(F484)=2),(NETWORKDAYS(E484,F484,Lister!$D$7:$D$13)-U484)*N484/NETWORKDAYS(Lister!$D$25,Lister!$E$25,Lister!$D$7:$D$13),IF(AND(E484&lt;DATE(2021,2,1),MONTH(F484)=2),(NETWORKDAYS(Lister!$D$25,F484,Lister!$D$7:$D$13)-U484)*N484/NETWORKDAYS(Lister!$D$25,Lister!$E$25,Lister!$D$7:$D$13),IF(AND(E484&lt;DATE(2021,2,1),F484&lt;DATE(2021,2,1)),0)))),0),"")</f>
        <v/>
      </c>
      <c r="AC484" s="52" t="str">
        <f t="shared" si="38"/>
        <v/>
      </c>
    </row>
    <row r="485" spans="1:29" x14ac:dyDescent="0.35">
      <c r="A485" s="11" t="str">
        <f t="shared" si="39"/>
        <v/>
      </c>
      <c r="B485" s="33"/>
      <c r="C485" s="17"/>
      <c r="D485" s="18"/>
      <c r="E485" s="12"/>
      <c r="F485" s="12"/>
      <c r="G485" s="42" t="str">
        <f>IF(OR(E485="",F485=""),"",NETWORKDAYS(E485,F485,Lister!$D$7:$D$13))</f>
        <v/>
      </c>
      <c r="H485" s="14"/>
      <c r="I485" s="25" t="str">
        <f t="shared" si="35"/>
        <v/>
      </c>
      <c r="J485" s="47"/>
      <c r="K485" s="48"/>
      <c r="L485" s="15"/>
      <c r="M485" s="51" t="str">
        <f t="shared" si="36"/>
        <v/>
      </c>
      <c r="N485" s="49" t="str">
        <f t="shared" si="37"/>
        <v/>
      </c>
      <c r="O485" s="15"/>
      <c r="P485" s="15"/>
      <c r="Q485" s="15"/>
      <c r="R485" s="15"/>
      <c r="S485" s="15"/>
      <c r="T485" s="15"/>
      <c r="U485" s="15"/>
      <c r="V485" s="50" t="str">
        <f>IFERROR(MAX(IF(OR(O485="",P485="",Q485="",R485="",S485="",T485="",U485=""),"",IF(AND(MONTH(E485)=8,MONTH(F485)=8),(NETWORKDAYS(E485,F485,Lister!$D$7:$D$13)-O485)*N485/NETWORKDAYS(Lister!$D$19,Lister!$E$19,Lister!$D$7:$D$13),IF(AND(MONTH(E485)=8,F485&gt;DATE(2020,8,31)),(NETWORKDAYS(E485,Lister!$E$19,Lister!$D$7:$D$13)-O485)*N485/NETWORKDAYS(Lister!$D$19,Lister!$E$19,Lister!$D$7:$D$13),IF(E485&gt;DATE(2020,8,31),0)))),0),"")</f>
        <v/>
      </c>
      <c r="W485" s="50" t="str">
        <f>IFERROR(MAX(IF(OR(O485="",P485="",Q485="",R485="",S485="",T485="",U485=""),"",IF(AND(MONTH(E485)=9,MONTH(F485)=9),(NETWORKDAYS(E485,F485,Lister!$D$7:$D$13)-P485)*N485/NETWORKDAYS(Lister!$D$20,Lister!$E$20,Lister!$D$7:$D$13),IF(AND(MONTH(E485)=9,F485&gt;DATE(2020,9,30)),(NETWORKDAYS(E485,Lister!$E$20,Lister!$D$7:$D$13)-P485)*N485/NETWORKDAYS(Lister!$D$20,Lister!$E$20,Lister!$D$7:$D$13),IF(AND(E485&lt;DATE(2020,9,1),MONTH(F485)=9),(NETWORKDAYS(Lister!$D$20,F485,Lister!$D$7:$D$13)-P485)*N485/NETWORKDAYS(Lister!$D$20,Lister!$E$20,Lister!$D$7:$D$13),IF(AND(E485&lt;DATE(2020,9,1),F485&gt;DATE(2020,9,30)),(NETWORKDAYS(Lister!$D$20,Lister!$E$20,Lister!$D$7:$D$13)-P485)*N485/NETWORKDAYS(Lister!$D$20,Lister!$E$20,Lister!$D$7:$D$13),IF(OR(AND(E485&lt;DATE(2020,9,1),F485&lt;DATE(2020,9,1)),E485&gt;DATE(2020,9,30)),0)))))),0),"")</f>
        <v/>
      </c>
      <c r="X485" s="50" t="str">
        <f>IFERROR(MAX(IF(OR(O485="",P485="",Q485="",R485="",S485="",T485="",U485=""),"",IF(AND(MONTH(E485)=10,MONTH(F485)=10),(NETWORKDAYS(E485,F485,Lister!$D$7:$D$13)-Q485)*N485/NETWORKDAYS(Lister!$D$21,Lister!$E$21,Lister!$D$7:$D$13),IF(AND(MONTH(E485)=10,F485&gt;DATE(2020,10,31)),(NETWORKDAYS(E485,Lister!$E$21,Lister!$D$7:$D$13)-Q485)*N485/NETWORKDAYS(Lister!$D$21,Lister!$E$21,Lister!$D$7:$D$13),IF(AND(E485&lt;DATE(2020,10,1),MONTH(F485)=10),(NETWORKDAYS(Lister!$D$21,F485,Lister!$D$7:$D$13)-Q485)*N485/NETWORKDAYS(Lister!$D$21,Lister!$E$21,Lister!$D$7:$D$13),IF(AND(E485&lt;DATE(2020,31,1),F485&gt;DATE(2020,10,31)),(NETWORKDAYS(Lister!$D$21,Lister!$E$21,Lister!$D$7:$D$13)-Q485)*N485/NETWORKDAYS(Lister!$D$21,Lister!$E$21,Lister!$D$7:$D$13),IF(OR(AND(E485&lt;DATE(2020,10,1),F485&lt;DATE(2020,10,1)),E485&gt;DATE(2020,10,31)),0)))))),0),"")</f>
        <v/>
      </c>
      <c r="Y485" s="50" t="str">
        <f>IFERROR(MAX(IF(OR(O485="",P485="",Q485="",R485="",S485="",T485="",U485=""),"",IF(AND(MONTH(E485)=11,MONTH(F485)=11),(NETWORKDAYS(E485,F485,Lister!$D$7:$D$13)-R485)*N485/NETWORKDAYS(Lister!$D$22,Lister!$E$22,Lister!$D$7:$D$13),IF(AND(MONTH(E485)=11,F485&gt;DATE(2020,11,30)),(NETWORKDAYS(E485,Lister!$E$22,Lister!$D$7:$D$13)-R485)*N485/NETWORKDAYS(Lister!$D$22,Lister!$E$22,Lister!$D$7:$D$13),IF(AND(E485&lt;DATE(2020,11,1),MONTH(F485)=11),(NETWORKDAYS(Lister!$D$22,F485,Lister!$D$7:$D$13)-R485)*N485/NETWORKDAYS(Lister!$D$22,Lister!$E$22,Lister!$D$7:$D$13),IF(AND(E485&lt;DATE(2020,11,1),F485&gt;DATE(2020,11,30)),(NETWORKDAYS(Lister!$D$22,Lister!$E$22,Lister!$D$7:$D$13)-R485)*N485/NETWORKDAYS(Lister!$D$22,Lister!$E$22,Lister!$D$7:$D$13),IF(OR(AND(E485&lt;DATE(2020,11,1),F485&lt;DATE(2020,11,1)),E485&gt;DATE(2020,11,30)),0)))))),0),"")</f>
        <v/>
      </c>
      <c r="Z485" s="50" t="str">
        <f>IFERROR(MAX(IF(OR(O485="",P485="",Q485="",R485="",S485="",T485="",U485=""),"",IF(AND(MONTH(E485)=12,MONTH(F485)=12),(NETWORKDAYS(E485,F485,Lister!$D$7:$D$13)-S485)*N485/NETWORKDAYS(Lister!$D$23,Lister!$E$23,Lister!$D$7:$D$13),IF(AND(MONTH(E485)=12,F485&gt;DATE(2020,12,31)),(NETWORKDAYS(E485,Lister!$E$23,Lister!$D$7:$D$13)-S485)*N485/NETWORKDAYS(Lister!$D$23,Lister!$E$23,Lister!$D$7:$D$13),IF(AND(E485&lt;DATE(2020,12,1),MONTH(F485)=12),(NETWORKDAYS(Lister!$D$23,F485,Lister!$D$7:$D$13)-S485)*N485/NETWORKDAYS(Lister!$D$23,Lister!$E$23,Lister!$D$7:$D$13),IF(AND(E485&lt;DATE(2020,12,1),F485&gt;DATE(2020,12,31)),(NETWORKDAYS(Lister!$D$23,Lister!$E$23,Lister!$D$7:$D$13)-S485)*N485/NETWORKDAYS(Lister!$D$23,Lister!$E$23,Lister!$D$7:$D$13),IF(OR(AND(E485&lt;DATE(2020,12,1),F485&lt;DATE(2020,12,1)),E485&gt;DATE(2020,12,31)),0)))))),0),"")</f>
        <v/>
      </c>
      <c r="AA485" s="50" t="str">
        <f>IFERROR(MAX(IF(OR(O485="",P485="",Q485="",R485="",S485="",T485="",U485=""),"",IF(AND(MONTH(E485)=1,MONTH(F485)=1),(NETWORKDAYS(E485,F485,Lister!$D$7:$D$13)-T485)*N485/NETWORKDAYS(Lister!$D$24,Lister!$E$24,Lister!$D$7:$D$13),IF(AND(MONTH(E485)=1,F485&gt;DATE(2021,1,31)),(NETWORKDAYS(E485,Lister!$E$24,Lister!$D$7:$D$13)-T485)*N485/NETWORKDAYS(Lister!$D$24,Lister!$E$24,Lister!$D$7:$D$13),IF(AND(E485&lt;DATE(2021,1,1),MONTH(F485)=1),(NETWORKDAYS(Lister!$D$24,F485,Lister!$D$7:$D$13)-T485)*N485/NETWORKDAYS(Lister!$D$24,Lister!$E$24,Lister!$D$7:$D$13),IF(AND(E485&lt;DATE(2021,1,1),F485&gt;DATE(2021,1,31)),(NETWORKDAYS(Lister!$D$24,Lister!$E$24,Lister!$D$7:$D$13)-T485)*N485/NETWORKDAYS(Lister!$D$24,Lister!$E$24,Lister!$D$7:$D$13),IF(OR(AND(E485&lt;DATE(2021,1,1),F485&lt;DATE(2021,1,1)),E485&gt;DATE(2021,1,31)),0)))))),0),"")</f>
        <v/>
      </c>
      <c r="AB485" s="50" t="str">
        <f>IFERROR(MAX(IF(OR(O485="",P485="",Q485="",R485="",S485="",T485="",U485=""),"",IF(AND(MONTH(E485)=2,MONTH(F485)=2),(NETWORKDAYS(E485,F485,Lister!$D$7:$D$13)-U485)*N485/NETWORKDAYS(Lister!$D$25,Lister!$E$25,Lister!$D$7:$D$13),IF(AND(E485&lt;DATE(2021,2,1),MONTH(F485)=2),(NETWORKDAYS(Lister!$D$25,F485,Lister!$D$7:$D$13)-U485)*N485/NETWORKDAYS(Lister!$D$25,Lister!$E$25,Lister!$D$7:$D$13),IF(AND(E485&lt;DATE(2021,2,1),F485&lt;DATE(2021,2,1)),0)))),0),"")</f>
        <v/>
      </c>
      <c r="AC485" s="52" t="str">
        <f t="shared" si="38"/>
        <v/>
      </c>
    </row>
    <row r="486" spans="1:29" x14ac:dyDescent="0.35">
      <c r="A486" s="11" t="str">
        <f t="shared" si="39"/>
        <v/>
      </c>
      <c r="B486" s="33"/>
      <c r="C486" s="17"/>
      <c r="D486" s="18"/>
      <c r="E486" s="12"/>
      <c r="F486" s="12"/>
      <c r="G486" s="42" t="str">
        <f>IF(OR(E486="",F486=""),"",NETWORKDAYS(E486,F486,Lister!$D$7:$D$13))</f>
        <v/>
      </c>
      <c r="H486" s="14"/>
      <c r="I486" s="25" t="str">
        <f t="shared" si="35"/>
        <v/>
      </c>
      <c r="J486" s="47"/>
      <c r="K486" s="48"/>
      <c r="L486" s="15"/>
      <c r="M486" s="51" t="str">
        <f t="shared" si="36"/>
        <v/>
      </c>
      <c r="N486" s="49" t="str">
        <f t="shared" si="37"/>
        <v/>
      </c>
      <c r="O486" s="15"/>
      <c r="P486" s="15"/>
      <c r="Q486" s="15"/>
      <c r="R486" s="15"/>
      <c r="S486" s="15"/>
      <c r="T486" s="15"/>
      <c r="U486" s="15"/>
      <c r="V486" s="50" t="str">
        <f>IFERROR(MAX(IF(OR(O486="",P486="",Q486="",R486="",S486="",T486="",U486=""),"",IF(AND(MONTH(E486)=8,MONTH(F486)=8),(NETWORKDAYS(E486,F486,Lister!$D$7:$D$13)-O486)*N486/NETWORKDAYS(Lister!$D$19,Lister!$E$19,Lister!$D$7:$D$13),IF(AND(MONTH(E486)=8,F486&gt;DATE(2020,8,31)),(NETWORKDAYS(E486,Lister!$E$19,Lister!$D$7:$D$13)-O486)*N486/NETWORKDAYS(Lister!$D$19,Lister!$E$19,Lister!$D$7:$D$13),IF(E486&gt;DATE(2020,8,31),0)))),0),"")</f>
        <v/>
      </c>
      <c r="W486" s="50" t="str">
        <f>IFERROR(MAX(IF(OR(O486="",P486="",Q486="",R486="",S486="",T486="",U486=""),"",IF(AND(MONTH(E486)=9,MONTH(F486)=9),(NETWORKDAYS(E486,F486,Lister!$D$7:$D$13)-P486)*N486/NETWORKDAYS(Lister!$D$20,Lister!$E$20,Lister!$D$7:$D$13),IF(AND(MONTH(E486)=9,F486&gt;DATE(2020,9,30)),(NETWORKDAYS(E486,Lister!$E$20,Lister!$D$7:$D$13)-P486)*N486/NETWORKDAYS(Lister!$D$20,Lister!$E$20,Lister!$D$7:$D$13),IF(AND(E486&lt;DATE(2020,9,1),MONTH(F486)=9),(NETWORKDAYS(Lister!$D$20,F486,Lister!$D$7:$D$13)-P486)*N486/NETWORKDAYS(Lister!$D$20,Lister!$E$20,Lister!$D$7:$D$13),IF(AND(E486&lt;DATE(2020,9,1),F486&gt;DATE(2020,9,30)),(NETWORKDAYS(Lister!$D$20,Lister!$E$20,Lister!$D$7:$D$13)-P486)*N486/NETWORKDAYS(Lister!$D$20,Lister!$E$20,Lister!$D$7:$D$13),IF(OR(AND(E486&lt;DATE(2020,9,1),F486&lt;DATE(2020,9,1)),E486&gt;DATE(2020,9,30)),0)))))),0),"")</f>
        <v/>
      </c>
      <c r="X486" s="50" t="str">
        <f>IFERROR(MAX(IF(OR(O486="",P486="",Q486="",R486="",S486="",T486="",U486=""),"",IF(AND(MONTH(E486)=10,MONTH(F486)=10),(NETWORKDAYS(E486,F486,Lister!$D$7:$D$13)-Q486)*N486/NETWORKDAYS(Lister!$D$21,Lister!$E$21,Lister!$D$7:$D$13),IF(AND(MONTH(E486)=10,F486&gt;DATE(2020,10,31)),(NETWORKDAYS(E486,Lister!$E$21,Lister!$D$7:$D$13)-Q486)*N486/NETWORKDAYS(Lister!$D$21,Lister!$E$21,Lister!$D$7:$D$13),IF(AND(E486&lt;DATE(2020,10,1),MONTH(F486)=10),(NETWORKDAYS(Lister!$D$21,F486,Lister!$D$7:$D$13)-Q486)*N486/NETWORKDAYS(Lister!$D$21,Lister!$E$21,Lister!$D$7:$D$13),IF(AND(E486&lt;DATE(2020,31,1),F486&gt;DATE(2020,10,31)),(NETWORKDAYS(Lister!$D$21,Lister!$E$21,Lister!$D$7:$D$13)-Q486)*N486/NETWORKDAYS(Lister!$D$21,Lister!$E$21,Lister!$D$7:$D$13),IF(OR(AND(E486&lt;DATE(2020,10,1),F486&lt;DATE(2020,10,1)),E486&gt;DATE(2020,10,31)),0)))))),0),"")</f>
        <v/>
      </c>
      <c r="Y486" s="50" t="str">
        <f>IFERROR(MAX(IF(OR(O486="",P486="",Q486="",R486="",S486="",T486="",U486=""),"",IF(AND(MONTH(E486)=11,MONTH(F486)=11),(NETWORKDAYS(E486,F486,Lister!$D$7:$D$13)-R486)*N486/NETWORKDAYS(Lister!$D$22,Lister!$E$22,Lister!$D$7:$D$13),IF(AND(MONTH(E486)=11,F486&gt;DATE(2020,11,30)),(NETWORKDAYS(E486,Lister!$E$22,Lister!$D$7:$D$13)-R486)*N486/NETWORKDAYS(Lister!$D$22,Lister!$E$22,Lister!$D$7:$D$13),IF(AND(E486&lt;DATE(2020,11,1),MONTH(F486)=11),(NETWORKDAYS(Lister!$D$22,F486,Lister!$D$7:$D$13)-R486)*N486/NETWORKDAYS(Lister!$D$22,Lister!$E$22,Lister!$D$7:$D$13),IF(AND(E486&lt;DATE(2020,11,1),F486&gt;DATE(2020,11,30)),(NETWORKDAYS(Lister!$D$22,Lister!$E$22,Lister!$D$7:$D$13)-R486)*N486/NETWORKDAYS(Lister!$D$22,Lister!$E$22,Lister!$D$7:$D$13),IF(OR(AND(E486&lt;DATE(2020,11,1),F486&lt;DATE(2020,11,1)),E486&gt;DATE(2020,11,30)),0)))))),0),"")</f>
        <v/>
      </c>
      <c r="Z486" s="50" t="str">
        <f>IFERROR(MAX(IF(OR(O486="",P486="",Q486="",R486="",S486="",T486="",U486=""),"",IF(AND(MONTH(E486)=12,MONTH(F486)=12),(NETWORKDAYS(E486,F486,Lister!$D$7:$D$13)-S486)*N486/NETWORKDAYS(Lister!$D$23,Lister!$E$23,Lister!$D$7:$D$13),IF(AND(MONTH(E486)=12,F486&gt;DATE(2020,12,31)),(NETWORKDAYS(E486,Lister!$E$23,Lister!$D$7:$D$13)-S486)*N486/NETWORKDAYS(Lister!$D$23,Lister!$E$23,Lister!$D$7:$D$13),IF(AND(E486&lt;DATE(2020,12,1),MONTH(F486)=12),(NETWORKDAYS(Lister!$D$23,F486,Lister!$D$7:$D$13)-S486)*N486/NETWORKDAYS(Lister!$D$23,Lister!$E$23,Lister!$D$7:$D$13),IF(AND(E486&lt;DATE(2020,12,1),F486&gt;DATE(2020,12,31)),(NETWORKDAYS(Lister!$D$23,Lister!$E$23,Lister!$D$7:$D$13)-S486)*N486/NETWORKDAYS(Lister!$D$23,Lister!$E$23,Lister!$D$7:$D$13),IF(OR(AND(E486&lt;DATE(2020,12,1),F486&lt;DATE(2020,12,1)),E486&gt;DATE(2020,12,31)),0)))))),0),"")</f>
        <v/>
      </c>
      <c r="AA486" s="50" t="str">
        <f>IFERROR(MAX(IF(OR(O486="",P486="",Q486="",R486="",S486="",T486="",U486=""),"",IF(AND(MONTH(E486)=1,MONTH(F486)=1),(NETWORKDAYS(E486,F486,Lister!$D$7:$D$13)-T486)*N486/NETWORKDAYS(Lister!$D$24,Lister!$E$24,Lister!$D$7:$D$13),IF(AND(MONTH(E486)=1,F486&gt;DATE(2021,1,31)),(NETWORKDAYS(E486,Lister!$E$24,Lister!$D$7:$D$13)-T486)*N486/NETWORKDAYS(Lister!$D$24,Lister!$E$24,Lister!$D$7:$D$13),IF(AND(E486&lt;DATE(2021,1,1),MONTH(F486)=1),(NETWORKDAYS(Lister!$D$24,F486,Lister!$D$7:$D$13)-T486)*N486/NETWORKDAYS(Lister!$D$24,Lister!$E$24,Lister!$D$7:$D$13),IF(AND(E486&lt;DATE(2021,1,1),F486&gt;DATE(2021,1,31)),(NETWORKDAYS(Lister!$D$24,Lister!$E$24,Lister!$D$7:$D$13)-T486)*N486/NETWORKDAYS(Lister!$D$24,Lister!$E$24,Lister!$D$7:$D$13),IF(OR(AND(E486&lt;DATE(2021,1,1),F486&lt;DATE(2021,1,1)),E486&gt;DATE(2021,1,31)),0)))))),0),"")</f>
        <v/>
      </c>
      <c r="AB486" s="50" t="str">
        <f>IFERROR(MAX(IF(OR(O486="",P486="",Q486="",R486="",S486="",T486="",U486=""),"",IF(AND(MONTH(E486)=2,MONTH(F486)=2),(NETWORKDAYS(E486,F486,Lister!$D$7:$D$13)-U486)*N486/NETWORKDAYS(Lister!$D$25,Lister!$E$25,Lister!$D$7:$D$13),IF(AND(E486&lt;DATE(2021,2,1),MONTH(F486)=2),(NETWORKDAYS(Lister!$D$25,F486,Lister!$D$7:$D$13)-U486)*N486/NETWORKDAYS(Lister!$D$25,Lister!$E$25,Lister!$D$7:$D$13),IF(AND(E486&lt;DATE(2021,2,1),F486&lt;DATE(2021,2,1)),0)))),0),"")</f>
        <v/>
      </c>
      <c r="AC486" s="52" t="str">
        <f t="shared" si="38"/>
        <v/>
      </c>
    </row>
    <row r="487" spans="1:29" x14ac:dyDescent="0.35">
      <c r="A487" s="11" t="str">
        <f t="shared" si="39"/>
        <v/>
      </c>
      <c r="B487" s="33"/>
      <c r="C487" s="17"/>
      <c r="D487" s="18"/>
      <c r="E487" s="12"/>
      <c r="F487" s="12"/>
      <c r="G487" s="42" t="str">
        <f>IF(OR(E487="",F487=""),"",NETWORKDAYS(E487,F487,Lister!$D$7:$D$13))</f>
        <v/>
      </c>
      <c r="H487" s="14"/>
      <c r="I487" s="25" t="str">
        <f t="shared" si="35"/>
        <v/>
      </c>
      <c r="J487" s="47"/>
      <c r="K487" s="48"/>
      <c r="L487" s="15"/>
      <c r="M487" s="51" t="str">
        <f t="shared" si="36"/>
        <v/>
      </c>
      <c r="N487" s="49" t="str">
        <f t="shared" si="37"/>
        <v/>
      </c>
      <c r="O487" s="15"/>
      <c r="P487" s="15"/>
      <c r="Q487" s="15"/>
      <c r="R487" s="15"/>
      <c r="S487" s="15"/>
      <c r="T487" s="15"/>
      <c r="U487" s="15"/>
      <c r="V487" s="50" t="str">
        <f>IFERROR(MAX(IF(OR(O487="",P487="",Q487="",R487="",S487="",T487="",U487=""),"",IF(AND(MONTH(E487)=8,MONTH(F487)=8),(NETWORKDAYS(E487,F487,Lister!$D$7:$D$13)-O487)*N487/NETWORKDAYS(Lister!$D$19,Lister!$E$19,Lister!$D$7:$D$13),IF(AND(MONTH(E487)=8,F487&gt;DATE(2020,8,31)),(NETWORKDAYS(E487,Lister!$E$19,Lister!$D$7:$D$13)-O487)*N487/NETWORKDAYS(Lister!$D$19,Lister!$E$19,Lister!$D$7:$D$13),IF(E487&gt;DATE(2020,8,31),0)))),0),"")</f>
        <v/>
      </c>
      <c r="W487" s="50" t="str">
        <f>IFERROR(MAX(IF(OR(O487="",P487="",Q487="",R487="",S487="",T487="",U487=""),"",IF(AND(MONTH(E487)=9,MONTH(F487)=9),(NETWORKDAYS(E487,F487,Lister!$D$7:$D$13)-P487)*N487/NETWORKDAYS(Lister!$D$20,Lister!$E$20,Lister!$D$7:$D$13),IF(AND(MONTH(E487)=9,F487&gt;DATE(2020,9,30)),(NETWORKDAYS(E487,Lister!$E$20,Lister!$D$7:$D$13)-P487)*N487/NETWORKDAYS(Lister!$D$20,Lister!$E$20,Lister!$D$7:$D$13),IF(AND(E487&lt;DATE(2020,9,1),MONTH(F487)=9),(NETWORKDAYS(Lister!$D$20,F487,Lister!$D$7:$D$13)-P487)*N487/NETWORKDAYS(Lister!$D$20,Lister!$E$20,Lister!$D$7:$D$13),IF(AND(E487&lt;DATE(2020,9,1),F487&gt;DATE(2020,9,30)),(NETWORKDAYS(Lister!$D$20,Lister!$E$20,Lister!$D$7:$D$13)-P487)*N487/NETWORKDAYS(Lister!$D$20,Lister!$E$20,Lister!$D$7:$D$13),IF(OR(AND(E487&lt;DATE(2020,9,1),F487&lt;DATE(2020,9,1)),E487&gt;DATE(2020,9,30)),0)))))),0),"")</f>
        <v/>
      </c>
      <c r="X487" s="50" t="str">
        <f>IFERROR(MAX(IF(OR(O487="",P487="",Q487="",R487="",S487="",T487="",U487=""),"",IF(AND(MONTH(E487)=10,MONTH(F487)=10),(NETWORKDAYS(E487,F487,Lister!$D$7:$D$13)-Q487)*N487/NETWORKDAYS(Lister!$D$21,Lister!$E$21,Lister!$D$7:$D$13),IF(AND(MONTH(E487)=10,F487&gt;DATE(2020,10,31)),(NETWORKDAYS(E487,Lister!$E$21,Lister!$D$7:$D$13)-Q487)*N487/NETWORKDAYS(Lister!$D$21,Lister!$E$21,Lister!$D$7:$D$13),IF(AND(E487&lt;DATE(2020,10,1),MONTH(F487)=10),(NETWORKDAYS(Lister!$D$21,F487,Lister!$D$7:$D$13)-Q487)*N487/NETWORKDAYS(Lister!$D$21,Lister!$E$21,Lister!$D$7:$D$13),IF(AND(E487&lt;DATE(2020,31,1),F487&gt;DATE(2020,10,31)),(NETWORKDAYS(Lister!$D$21,Lister!$E$21,Lister!$D$7:$D$13)-Q487)*N487/NETWORKDAYS(Lister!$D$21,Lister!$E$21,Lister!$D$7:$D$13),IF(OR(AND(E487&lt;DATE(2020,10,1),F487&lt;DATE(2020,10,1)),E487&gt;DATE(2020,10,31)),0)))))),0),"")</f>
        <v/>
      </c>
      <c r="Y487" s="50" t="str">
        <f>IFERROR(MAX(IF(OR(O487="",P487="",Q487="",R487="",S487="",T487="",U487=""),"",IF(AND(MONTH(E487)=11,MONTH(F487)=11),(NETWORKDAYS(E487,F487,Lister!$D$7:$D$13)-R487)*N487/NETWORKDAYS(Lister!$D$22,Lister!$E$22,Lister!$D$7:$D$13),IF(AND(MONTH(E487)=11,F487&gt;DATE(2020,11,30)),(NETWORKDAYS(E487,Lister!$E$22,Lister!$D$7:$D$13)-R487)*N487/NETWORKDAYS(Lister!$D$22,Lister!$E$22,Lister!$D$7:$D$13),IF(AND(E487&lt;DATE(2020,11,1),MONTH(F487)=11),(NETWORKDAYS(Lister!$D$22,F487,Lister!$D$7:$D$13)-R487)*N487/NETWORKDAYS(Lister!$D$22,Lister!$E$22,Lister!$D$7:$D$13),IF(AND(E487&lt;DATE(2020,11,1),F487&gt;DATE(2020,11,30)),(NETWORKDAYS(Lister!$D$22,Lister!$E$22,Lister!$D$7:$D$13)-R487)*N487/NETWORKDAYS(Lister!$D$22,Lister!$E$22,Lister!$D$7:$D$13),IF(OR(AND(E487&lt;DATE(2020,11,1),F487&lt;DATE(2020,11,1)),E487&gt;DATE(2020,11,30)),0)))))),0),"")</f>
        <v/>
      </c>
      <c r="Z487" s="50" t="str">
        <f>IFERROR(MAX(IF(OR(O487="",P487="",Q487="",R487="",S487="",T487="",U487=""),"",IF(AND(MONTH(E487)=12,MONTH(F487)=12),(NETWORKDAYS(E487,F487,Lister!$D$7:$D$13)-S487)*N487/NETWORKDAYS(Lister!$D$23,Lister!$E$23,Lister!$D$7:$D$13),IF(AND(MONTH(E487)=12,F487&gt;DATE(2020,12,31)),(NETWORKDAYS(E487,Lister!$E$23,Lister!$D$7:$D$13)-S487)*N487/NETWORKDAYS(Lister!$D$23,Lister!$E$23,Lister!$D$7:$D$13),IF(AND(E487&lt;DATE(2020,12,1),MONTH(F487)=12),(NETWORKDAYS(Lister!$D$23,F487,Lister!$D$7:$D$13)-S487)*N487/NETWORKDAYS(Lister!$D$23,Lister!$E$23,Lister!$D$7:$D$13),IF(AND(E487&lt;DATE(2020,12,1),F487&gt;DATE(2020,12,31)),(NETWORKDAYS(Lister!$D$23,Lister!$E$23,Lister!$D$7:$D$13)-S487)*N487/NETWORKDAYS(Lister!$D$23,Lister!$E$23,Lister!$D$7:$D$13),IF(OR(AND(E487&lt;DATE(2020,12,1),F487&lt;DATE(2020,12,1)),E487&gt;DATE(2020,12,31)),0)))))),0),"")</f>
        <v/>
      </c>
      <c r="AA487" s="50" t="str">
        <f>IFERROR(MAX(IF(OR(O487="",P487="",Q487="",R487="",S487="",T487="",U487=""),"",IF(AND(MONTH(E487)=1,MONTH(F487)=1),(NETWORKDAYS(E487,F487,Lister!$D$7:$D$13)-T487)*N487/NETWORKDAYS(Lister!$D$24,Lister!$E$24,Lister!$D$7:$D$13),IF(AND(MONTH(E487)=1,F487&gt;DATE(2021,1,31)),(NETWORKDAYS(E487,Lister!$E$24,Lister!$D$7:$D$13)-T487)*N487/NETWORKDAYS(Lister!$D$24,Lister!$E$24,Lister!$D$7:$D$13),IF(AND(E487&lt;DATE(2021,1,1),MONTH(F487)=1),(NETWORKDAYS(Lister!$D$24,F487,Lister!$D$7:$D$13)-T487)*N487/NETWORKDAYS(Lister!$D$24,Lister!$E$24,Lister!$D$7:$D$13),IF(AND(E487&lt;DATE(2021,1,1),F487&gt;DATE(2021,1,31)),(NETWORKDAYS(Lister!$D$24,Lister!$E$24,Lister!$D$7:$D$13)-T487)*N487/NETWORKDAYS(Lister!$D$24,Lister!$E$24,Lister!$D$7:$D$13),IF(OR(AND(E487&lt;DATE(2021,1,1),F487&lt;DATE(2021,1,1)),E487&gt;DATE(2021,1,31)),0)))))),0),"")</f>
        <v/>
      </c>
      <c r="AB487" s="50" t="str">
        <f>IFERROR(MAX(IF(OR(O487="",P487="",Q487="",R487="",S487="",T487="",U487=""),"",IF(AND(MONTH(E487)=2,MONTH(F487)=2),(NETWORKDAYS(E487,F487,Lister!$D$7:$D$13)-U487)*N487/NETWORKDAYS(Lister!$D$25,Lister!$E$25,Lister!$D$7:$D$13),IF(AND(E487&lt;DATE(2021,2,1),MONTH(F487)=2),(NETWORKDAYS(Lister!$D$25,F487,Lister!$D$7:$D$13)-U487)*N487/NETWORKDAYS(Lister!$D$25,Lister!$E$25,Lister!$D$7:$D$13),IF(AND(E487&lt;DATE(2021,2,1),F487&lt;DATE(2021,2,1)),0)))),0),"")</f>
        <v/>
      </c>
      <c r="AC487" s="52" t="str">
        <f t="shared" si="38"/>
        <v/>
      </c>
    </row>
    <row r="488" spans="1:29" x14ac:dyDescent="0.35">
      <c r="A488" s="11" t="str">
        <f t="shared" si="39"/>
        <v/>
      </c>
      <c r="B488" s="33"/>
      <c r="C488" s="17"/>
      <c r="D488" s="18"/>
      <c r="E488" s="12"/>
      <c r="F488" s="12"/>
      <c r="G488" s="42" t="str">
        <f>IF(OR(E488="",F488=""),"",NETWORKDAYS(E488,F488,Lister!$D$7:$D$13))</f>
        <v/>
      </c>
      <c r="H488" s="14"/>
      <c r="I488" s="25" t="str">
        <f t="shared" si="35"/>
        <v/>
      </c>
      <c r="J488" s="47"/>
      <c r="K488" s="48"/>
      <c r="L488" s="15"/>
      <c r="M488" s="51" t="str">
        <f t="shared" si="36"/>
        <v/>
      </c>
      <c r="N488" s="49" t="str">
        <f t="shared" si="37"/>
        <v/>
      </c>
      <c r="O488" s="15"/>
      <c r="P488" s="15"/>
      <c r="Q488" s="15"/>
      <c r="R488" s="15"/>
      <c r="S488" s="15"/>
      <c r="T488" s="15"/>
      <c r="U488" s="15"/>
      <c r="V488" s="50" t="str">
        <f>IFERROR(MAX(IF(OR(O488="",P488="",Q488="",R488="",S488="",T488="",U488=""),"",IF(AND(MONTH(E488)=8,MONTH(F488)=8),(NETWORKDAYS(E488,F488,Lister!$D$7:$D$13)-O488)*N488/NETWORKDAYS(Lister!$D$19,Lister!$E$19,Lister!$D$7:$D$13),IF(AND(MONTH(E488)=8,F488&gt;DATE(2020,8,31)),(NETWORKDAYS(E488,Lister!$E$19,Lister!$D$7:$D$13)-O488)*N488/NETWORKDAYS(Lister!$D$19,Lister!$E$19,Lister!$D$7:$D$13),IF(E488&gt;DATE(2020,8,31),0)))),0),"")</f>
        <v/>
      </c>
      <c r="W488" s="50" t="str">
        <f>IFERROR(MAX(IF(OR(O488="",P488="",Q488="",R488="",S488="",T488="",U488=""),"",IF(AND(MONTH(E488)=9,MONTH(F488)=9),(NETWORKDAYS(E488,F488,Lister!$D$7:$D$13)-P488)*N488/NETWORKDAYS(Lister!$D$20,Lister!$E$20,Lister!$D$7:$D$13),IF(AND(MONTH(E488)=9,F488&gt;DATE(2020,9,30)),(NETWORKDAYS(E488,Lister!$E$20,Lister!$D$7:$D$13)-P488)*N488/NETWORKDAYS(Lister!$D$20,Lister!$E$20,Lister!$D$7:$D$13),IF(AND(E488&lt;DATE(2020,9,1),MONTH(F488)=9),(NETWORKDAYS(Lister!$D$20,F488,Lister!$D$7:$D$13)-P488)*N488/NETWORKDAYS(Lister!$D$20,Lister!$E$20,Lister!$D$7:$D$13),IF(AND(E488&lt;DATE(2020,9,1),F488&gt;DATE(2020,9,30)),(NETWORKDAYS(Lister!$D$20,Lister!$E$20,Lister!$D$7:$D$13)-P488)*N488/NETWORKDAYS(Lister!$D$20,Lister!$E$20,Lister!$D$7:$D$13),IF(OR(AND(E488&lt;DATE(2020,9,1),F488&lt;DATE(2020,9,1)),E488&gt;DATE(2020,9,30)),0)))))),0),"")</f>
        <v/>
      </c>
      <c r="X488" s="50" t="str">
        <f>IFERROR(MAX(IF(OR(O488="",P488="",Q488="",R488="",S488="",T488="",U488=""),"",IF(AND(MONTH(E488)=10,MONTH(F488)=10),(NETWORKDAYS(E488,F488,Lister!$D$7:$D$13)-Q488)*N488/NETWORKDAYS(Lister!$D$21,Lister!$E$21,Lister!$D$7:$D$13),IF(AND(MONTH(E488)=10,F488&gt;DATE(2020,10,31)),(NETWORKDAYS(E488,Lister!$E$21,Lister!$D$7:$D$13)-Q488)*N488/NETWORKDAYS(Lister!$D$21,Lister!$E$21,Lister!$D$7:$D$13),IF(AND(E488&lt;DATE(2020,10,1),MONTH(F488)=10),(NETWORKDAYS(Lister!$D$21,F488,Lister!$D$7:$D$13)-Q488)*N488/NETWORKDAYS(Lister!$D$21,Lister!$E$21,Lister!$D$7:$D$13),IF(AND(E488&lt;DATE(2020,31,1),F488&gt;DATE(2020,10,31)),(NETWORKDAYS(Lister!$D$21,Lister!$E$21,Lister!$D$7:$D$13)-Q488)*N488/NETWORKDAYS(Lister!$D$21,Lister!$E$21,Lister!$D$7:$D$13),IF(OR(AND(E488&lt;DATE(2020,10,1),F488&lt;DATE(2020,10,1)),E488&gt;DATE(2020,10,31)),0)))))),0),"")</f>
        <v/>
      </c>
      <c r="Y488" s="50" t="str">
        <f>IFERROR(MAX(IF(OR(O488="",P488="",Q488="",R488="",S488="",T488="",U488=""),"",IF(AND(MONTH(E488)=11,MONTH(F488)=11),(NETWORKDAYS(E488,F488,Lister!$D$7:$D$13)-R488)*N488/NETWORKDAYS(Lister!$D$22,Lister!$E$22,Lister!$D$7:$D$13),IF(AND(MONTH(E488)=11,F488&gt;DATE(2020,11,30)),(NETWORKDAYS(E488,Lister!$E$22,Lister!$D$7:$D$13)-R488)*N488/NETWORKDAYS(Lister!$D$22,Lister!$E$22,Lister!$D$7:$D$13),IF(AND(E488&lt;DATE(2020,11,1),MONTH(F488)=11),(NETWORKDAYS(Lister!$D$22,F488,Lister!$D$7:$D$13)-R488)*N488/NETWORKDAYS(Lister!$D$22,Lister!$E$22,Lister!$D$7:$D$13),IF(AND(E488&lt;DATE(2020,11,1),F488&gt;DATE(2020,11,30)),(NETWORKDAYS(Lister!$D$22,Lister!$E$22,Lister!$D$7:$D$13)-R488)*N488/NETWORKDAYS(Lister!$D$22,Lister!$E$22,Lister!$D$7:$D$13),IF(OR(AND(E488&lt;DATE(2020,11,1),F488&lt;DATE(2020,11,1)),E488&gt;DATE(2020,11,30)),0)))))),0),"")</f>
        <v/>
      </c>
      <c r="Z488" s="50" t="str">
        <f>IFERROR(MAX(IF(OR(O488="",P488="",Q488="",R488="",S488="",T488="",U488=""),"",IF(AND(MONTH(E488)=12,MONTH(F488)=12),(NETWORKDAYS(E488,F488,Lister!$D$7:$D$13)-S488)*N488/NETWORKDAYS(Lister!$D$23,Lister!$E$23,Lister!$D$7:$D$13),IF(AND(MONTH(E488)=12,F488&gt;DATE(2020,12,31)),(NETWORKDAYS(E488,Lister!$E$23,Lister!$D$7:$D$13)-S488)*N488/NETWORKDAYS(Lister!$D$23,Lister!$E$23,Lister!$D$7:$D$13),IF(AND(E488&lt;DATE(2020,12,1),MONTH(F488)=12),(NETWORKDAYS(Lister!$D$23,F488,Lister!$D$7:$D$13)-S488)*N488/NETWORKDAYS(Lister!$D$23,Lister!$E$23,Lister!$D$7:$D$13),IF(AND(E488&lt;DATE(2020,12,1),F488&gt;DATE(2020,12,31)),(NETWORKDAYS(Lister!$D$23,Lister!$E$23,Lister!$D$7:$D$13)-S488)*N488/NETWORKDAYS(Lister!$D$23,Lister!$E$23,Lister!$D$7:$D$13),IF(OR(AND(E488&lt;DATE(2020,12,1),F488&lt;DATE(2020,12,1)),E488&gt;DATE(2020,12,31)),0)))))),0),"")</f>
        <v/>
      </c>
      <c r="AA488" s="50" t="str">
        <f>IFERROR(MAX(IF(OR(O488="",P488="",Q488="",R488="",S488="",T488="",U488=""),"",IF(AND(MONTH(E488)=1,MONTH(F488)=1),(NETWORKDAYS(E488,F488,Lister!$D$7:$D$13)-T488)*N488/NETWORKDAYS(Lister!$D$24,Lister!$E$24,Lister!$D$7:$D$13),IF(AND(MONTH(E488)=1,F488&gt;DATE(2021,1,31)),(NETWORKDAYS(E488,Lister!$E$24,Lister!$D$7:$D$13)-T488)*N488/NETWORKDAYS(Lister!$D$24,Lister!$E$24,Lister!$D$7:$D$13),IF(AND(E488&lt;DATE(2021,1,1),MONTH(F488)=1),(NETWORKDAYS(Lister!$D$24,F488,Lister!$D$7:$D$13)-T488)*N488/NETWORKDAYS(Lister!$D$24,Lister!$E$24,Lister!$D$7:$D$13),IF(AND(E488&lt;DATE(2021,1,1),F488&gt;DATE(2021,1,31)),(NETWORKDAYS(Lister!$D$24,Lister!$E$24,Lister!$D$7:$D$13)-T488)*N488/NETWORKDAYS(Lister!$D$24,Lister!$E$24,Lister!$D$7:$D$13),IF(OR(AND(E488&lt;DATE(2021,1,1),F488&lt;DATE(2021,1,1)),E488&gt;DATE(2021,1,31)),0)))))),0),"")</f>
        <v/>
      </c>
      <c r="AB488" s="50" t="str">
        <f>IFERROR(MAX(IF(OR(O488="",P488="",Q488="",R488="",S488="",T488="",U488=""),"",IF(AND(MONTH(E488)=2,MONTH(F488)=2),(NETWORKDAYS(E488,F488,Lister!$D$7:$D$13)-U488)*N488/NETWORKDAYS(Lister!$D$25,Lister!$E$25,Lister!$D$7:$D$13),IF(AND(E488&lt;DATE(2021,2,1),MONTH(F488)=2),(NETWORKDAYS(Lister!$D$25,F488,Lister!$D$7:$D$13)-U488)*N488/NETWORKDAYS(Lister!$D$25,Lister!$E$25,Lister!$D$7:$D$13),IF(AND(E488&lt;DATE(2021,2,1),F488&lt;DATE(2021,2,1)),0)))),0),"")</f>
        <v/>
      </c>
      <c r="AC488" s="52" t="str">
        <f t="shared" si="38"/>
        <v/>
      </c>
    </row>
    <row r="489" spans="1:29" x14ac:dyDescent="0.35">
      <c r="A489" s="11" t="str">
        <f t="shared" si="39"/>
        <v/>
      </c>
      <c r="B489" s="33"/>
      <c r="C489" s="17"/>
      <c r="D489" s="18"/>
      <c r="E489" s="12"/>
      <c r="F489" s="12"/>
      <c r="G489" s="42" t="str">
        <f>IF(OR(E489="",F489=""),"",NETWORKDAYS(E489,F489,Lister!$D$7:$D$13))</f>
        <v/>
      </c>
      <c r="H489" s="14"/>
      <c r="I489" s="25" t="str">
        <f t="shared" si="35"/>
        <v/>
      </c>
      <c r="J489" s="47"/>
      <c r="K489" s="48"/>
      <c r="L489" s="15"/>
      <c r="M489" s="51" t="str">
        <f t="shared" si="36"/>
        <v/>
      </c>
      <c r="N489" s="49" t="str">
        <f t="shared" si="37"/>
        <v/>
      </c>
      <c r="O489" s="15"/>
      <c r="P489" s="15"/>
      <c r="Q489" s="15"/>
      <c r="R489" s="15"/>
      <c r="S489" s="15"/>
      <c r="T489" s="15"/>
      <c r="U489" s="15"/>
      <c r="V489" s="50" t="str">
        <f>IFERROR(MAX(IF(OR(O489="",P489="",Q489="",R489="",S489="",T489="",U489=""),"",IF(AND(MONTH(E489)=8,MONTH(F489)=8),(NETWORKDAYS(E489,F489,Lister!$D$7:$D$13)-O489)*N489/NETWORKDAYS(Lister!$D$19,Lister!$E$19,Lister!$D$7:$D$13),IF(AND(MONTH(E489)=8,F489&gt;DATE(2020,8,31)),(NETWORKDAYS(E489,Lister!$E$19,Lister!$D$7:$D$13)-O489)*N489/NETWORKDAYS(Lister!$D$19,Lister!$E$19,Lister!$D$7:$D$13),IF(E489&gt;DATE(2020,8,31),0)))),0),"")</f>
        <v/>
      </c>
      <c r="W489" s="50" t="str">
        <f>IFERROR(MAX(IF(OR(O489="",P489="",Q489="",R489="",S489="",T489="",U489=""),"",IF(AND(MONTH(E489)=9,MONTH(F489)=9),(NETWORKDAYS(E489,F489,Lister!$D$7:$D$13)-P489)*N489/NETWORKDAYS(Lister!$D$20,Lister!$E$20,Lister!$D$7:$D$13),IF(AND(MONTH(E489)=9,F489&gt;DATE(2020,9,30)),(NETWORKDAYS(E489,Lister!$E$20,Lister!$D$7:$D$13)-P489)*N489/NETWORKDAYS(Lister!$D$20,Lister!$E$20,Lister!$D$7:$D$13),IF(AND(E489&lt;DATE(2020,9,1),MONTH(F489)=9),(NETWORKDAYS(Lister!$D$20,F489,Lister!$D$7:$D$13)-P489)*N489/NETWORKDAYS(Lister!$D$20,Lister!$E$20,Lister!$D$7:$D$13),IF(AND(E489&lt;DATE(2020,9,1),F489&gt;DATE(2020,9,30)),(NETWORKDAYS(Lister!$D$20,Lister!$E$20,Lister!$D$7:$D$13)-P489)*N489/NETWORKDAYS(Lister!$D$20,Lister!$E$20,Lister!$D$7:$D$13),IF(OR(AND(E489&lt;DATE(2020,9,1),F489&lt;DATE(2020,9,1)),E489&gt;DATE(2020,9,30)),0)))))),0),"")</f>
        <v/>
      </c>
      <c r="X489" s="50" t="str">
        <f>IFERROR(MAX(IF(OR(O489="",P489="",Q489="",R489="",S489="",T489="",U489=""),"",IF(AND(MONTH(E489)=10,MONTH(F489)=10),(NETWORKDAYS(E489,F489,Lister!$D$7:$D$13)-Q489)*N489/NETWORKDAYS(Lister!$D$21,Lister!$E$21,Lister!$D$7:$D$13),IF(AND(MONTH(E489)=10,F489&gt;DATE(2020,10,31)),(NETWORKDAYS(E489,Lister!$E$21,Lister!$D$7:$D$13)-Q489)*N489/NETWORKDAYS(Lister!$D$21,Lister!$E$21,Lister!$D$7:$D$13),IF(AND(E489&lt;DATE(2020,10,1),MONTH(F489)=10),(NETWORKDAYS(Lister!$D$21,F489,Lister!$D$7:$D$13)-Q489)*N489/NETWORKDAYS(Lister!$D$21,Lister!$E$21,Lister!$D$7:$D$13),IF(AND(E489&lt;DATE(2020,31,1),F489&gt;DATE(2020,10,31)),(NETWORKDAYS(Lister!$D$21,Lister!$E$21,Lister!$D$7:$D$13)-Q489)*N489/NETWORKDAYS(Lister!$D$21,Lister!$E$21,Lister!$D$7:$D$13),IF(OR(AND(E489&lt;DATE(2020,10,1),F489&lt;DATE(2020,10,1)),E489&gt;DATE(2020,10,31)),0)))))),0),"")</f>
        <v/>
      </c>
      <c r="Y489" s="50" t="str">
        <f>IFERROR(MAX(IF(OR(O489="",P489="",Q489="",R489="",S489="",T489="",U489=""),"",IF(AND(MONTH(E489)=11,MONTH(F489)=11),(NETWORKDAYS(E489,F489,Lister!$D$7:$D$13)-R489)*N489/NETWORKDAYS(Lister!$D$22,Lister!$E$22,Lister!$D$7:$D$13),IF(AND(MONTH(E489)=11,F489&gt;DATE(2020,11,30)),(NETWORKDAYS(E489,Lister!$E$22,Lister!$D$7:$D$13)-R489)*N489/NETWORKDAYS(Lister!$D$22,Lister!$E$22,Lister!$D$7:$D$13),IF(AND(E489&lt;DATE(2020,11,1),MONTH(F489)=11),(NETWORKDAYS(Lister!$D$22,F489,Lister!$D$7:$D$13)-R489)*N489/NETWORKDAYS(Lister!$D$22,Lister!$E$22,Lister!$D$7:$D$13),IF(AND(E489&lt;DATE(2020,11,1),F489&gt;DATE(2020,11,30)),(NETWORKDAYS(Lister!$D$22,Lister!$E$22,Lister!$D$7:$D$13)-R489)*N489/NETWORKDAYS(Lister!$D$22,Lister!$E$22,Lister!$D$7:$D$13),IF(OR(AND(E489&lt;DATE(2020,11,1),F489&lt;DATE(2020,11,1)),E489&gt;DATE(2020,11,30)),0)))))),0),"")</f>
        <v/>
      </c>
      <c r="Z489" s="50" t="str">
        <f>IFERROR(MAX(IF(OR(O489="",P489="",Q489="",R489="",S489="",T489="",U489=""),"",IF(AND(MONTH(E489)=12,MONTH(F489)=12),(NETWORKDAYS(E489,F489,Lister!$D$7:$D$13)-S489)*N489/NETWORKDAYS(Lister!$D$23,Lister!$E$23,Lister!$D$7:$D$13),IF(AND(MONTH(E489)=12,F489&gt;DATE(2020,12,31)),(NETWORKDAYS(E489,Lister!$E$23,Lister!$D$7:$D$13)-S489)*N489/NETWORKDAYS(Lister!$D$23,Lister!$E$23,Lister!$D$7:$D$13),IF(AND(E489&lt;DATE(2020,12,1),MONTH(F489)=12),(NETWORKDAYS(Lister!$D$23,F489,Lister!$D$7:$D$13)-S489)*N489/NETWORKDAYS(Lister!$D$23,Lister!$E$23,Lister!$D$7:$D$13),IF(AND(E489&lt;DATE(2020,12,1),F489&gt;DATE(2020,12,31)),(NETWORKDAYS(Lister!$D$23,Lister!$E$23,Lister!$D$7:$D$13)-S489)*N489/NETWORKDAYS(Lister!$D$23,Lister!$E$23,Lister!$D$7:$D$13),IF(OR(AND(E489&lt;DATE(2020,12,1),F489&lt;DATE(2020,12,1)),E489&gt;DATE(2020,12,31)),0)))))),0),"")</f>
        <v/>
      </c>
      <c r="AA489" s="50" t="str">
        <f>IFERROR(MAX(IF(OR(O489="",P489="",Q489="",R489="",S489="",T489="",U489=""),"",IF(AND(MONTH(E489)=1,MONTH(F489)=1),(NETWORKDAYS(E489,F489,Lister!$D$7:$D$13)-T489)*N489/NETWORKDAYS(Lister!$D$24,Lister!$E$24,Lister!$D$7:$D$13),IF(AND(MONTH(E489)=1,F489&gt;DATE(2021,1,31)),(NETWORKDAYS(E489,Lister!$E$24,Lister!$D$7:$D$13)-T489)*N489/NETWORKDAYS(Lister!$D$24,Lister!$E$24,Lister!$D$7:$D$13),IF(AND(E489&lt;DATE(2021,1,1),MONTH(F489)=1),(NETWORKDAYS(Lister!$D$24,F489,Lister!$D$7:$D$13)-T489)*N489/NETWORKDAYS(Lister!$D$24,Lister!$E$24,Lister!$D$7:$D$13),IF(AND(E489&lt;DATE(2021,1,1),F489&gt;DATE(2021,1,31)),(NETWORKDAYS(Lister!$D$24,Lister!$E$24,Lister!$D$7:$D$13)-T489)*N489/NETWORKDAYS(Lister!$D$24,Lister!$E$24,Lister!$D$7:$D$13),IF(OR(AND(E489&lt;DATE(2021,1,1),F489&lt;DATE(2021,1,1)),E489&gt;DATE(2021,1,31)),0)))))),0),"")</f>
        <v/>
      </c>
      <c r="AB489" s="50" t="str">
        <f>IFERROR(MAX(IF(OR(O489="",P489="",Q489="",R489="",S489="",T489="",U489=""),"",IF(AND(MONTH(E489)=2,MONTH(F489)=2),(NETWORKDAYS(E489,F489,Lister!$D$7:$D$13)-U489)*N489/NETWORKDAYS(Lister!$D$25,Lister!$E$25,Lister!$D$7:$D$13),IF(AND(E489&lt;DATE(2021,2,1),MONTH(F489)=2),(NETWORKDAYS(Lister!$D$25,F489,Lister!$D$7:$D$13)-U489)*N489/NETWORKDAYS(Lister!$D$25,Lister!$E$25,Lister!$D$7:$D$13),IF(AND(E489&lt;DATE(2021,2,1),F489&lt;DATE(2021,2,1)),0)))),0),"")</f>
        <v/>
      </c>
      <c r="AC489" s="52" t="str">
        <f t="shared" si="38"/>
        <v/>
      </c>
    </row>
    <row r="490" spans="1:29" x14ac:dyDescent="0.35">
      <c r="A490" s="11" t="str">
        <f t="shared" si="39"/>
        <v/>
      </c>
      <c r="B490" s="33"/>
      <c r="C490" s="17"/>
      <c r="D490" s="18"/>
      <c r="E490" s="12"/>
      <c r="F490" s="12"/>
      <c r="G490" s="42" t="str">
        <f>IF(OR(E490="",F490=""),"",NETWORKDAYS(E490,F490,Lister!$D$7:$D$13))</f>
        <v/>
      </c>
      <c r="H490" s="14"/>
      <c r="I490" s="25" t="str">
        <f t="shared" si="35"/>
        <v/>
      </c>
      <c r="J490" s="47"/>
      <c r="K490" s="48"/>
      <c r="L490" s="15"/>
      <c r="M490" s="51" t="str">
        <f t="shared" si="36"/>
        <v/>
      </c>
      <c r="N490" s="49" t="str">
        <f t="shared" si="37"/>
        <v/>
      </c>
      <c r="O490" s="15"/>
      <c r="P490" s="15"/>
      <c r="Q490" s="15"/>
      <c r="R490" s="15"/>
      <c r="S490" s="15"/>
      <c r="T490" s="15"/>
      <c r="U490" s="15"/>
      <c r="V490" s="50" t="str">
        <f>IFERROR(MAX(IF(OR(O490="",P490="",Q490="",R490="",S490="",T490="",U490=""),"",IF(AND(MONTH(E490)=8,MONTH(F490)=8),(NETWORKDAYS(E490,F490,Lister!$D$7:$D$13)-O490)*N490/NETWORKDAYS(Lister!$D$19,Lister!$E$19,Lister!$D$7:$D$13),IF(AND(MONTH(E490)=8,F490&gt;DATE(2020,8,31)),(NETWORKDAYS(E490,Lister!$E$19,Lister!$D$7:$D$13)-O490)*N490/NETWORKDAYS(Lister!$D$19,Lister!$E$19,Lister!$D$7:$D$13),IF(E490&gt;DATE(2020,8,31),0)))),0),"")</f>
        <v/>
      </c>
      <c r="W490" s="50" t="str">
        <f>IFERROR(MAX(IF(OR(O490="",P490="",Q490="",R490="",S490="",T490="",U490=""),"",IF(AND(MONTH(E490)=9,MONTH(F490)=9),(NETWORKDAYS(E490,F490,Lister!$D$7:$D$13)-P490)*N490/NETWORKDAYS(Lister!$D$20,Lister!$E$20,Lister!$D$7:$D$13),IF(AND(MONTH(E490)=9,F490&gt;DATE(2020,9,30)),(NETWORKDAYS(E490,Lister!$E$20,Lister!$D$7:$D$13)-P490)*N490/NETWORKDAYS(Lister!$D$20,Lister!$E$20,Lister!$D$7:$D$13),IF(AND(E490&lt;DATE(2020,9,1),MONTH(F490)=9),(NETWORKDAYS(Lister!$D$20,F490,Lister!$D$7:$D$13)-P490)*N490/NETWORKDAYS(Lister!$D$20,Lister!$E$20,Lister!$D$7:$D$13),IF(AND(E490&lt;DATE(2020,9,1),F490&gt;DATE(2020,9,30)),(NETWORKDAYS(Lister!$D$20,Lister!$E$20,Lister!$D$7:$D$13)-P490)*N490/NETWORKDAYS(Lister!$D$20,Lister!$E$20,Lister!$D$7:$D$13),IF(OR(AND(E490&lt;DATE(2020,9,1),F490&lt;DATE(2020,9,1)),E490&gt;DATE(2020,9,30)),0)))))),0),"")</f>
        <v/>
      </c>
      <c r="X490" s="50" t="str">
        <f>IFERROR(MAX(IF(OR(O490="",P490="",Q490="",R490="",S490="",T490="",U490=""),"",IF(AND(MONTH(E490)=10,MONTH(F490)=10),(NETWORKDAYS(E490,F490,Lister!$D$7:$D$13)-Q490)*N490/NETWORKDAYS(Lister!$D$21,Lister!$E$21,Lister!$D$7:$D$13),IF(AND(MONTH(E490)=10,F490&gt;DATE(2020,10,31)),(NETWORKDAYS(E490,Lister!$E$21,Lister!$D$7:$D$13)-Q490)*N490/NETWORKDAYS(Lister!$D$21,Lister!$E$21,Lister!$D$7:$D$13),IF(AND(E490&lt;DATE(2020,10,1),MONTH(F490)=10),(NETWORKDAYS(Lister!$D$21,F490,Lister!$D$7:$D$13)-Q490)*N490/NETWORKDAYS(Lister!$D$21,Lister!$E$21,Lister!$D$7:$D$13),IF(AND(E490&lt;DATE(2020,31,1),F490&gt;DATE(2020,10,31)),(NETWORKDAYS(Lister!$D$21,Lister!$E$21,Lister!$D$7:$D$13)-Q490)*N490/NETWORKDAYS(Lister!$D$21,Lister!$E$21,Lister!$D$7:$D$13),IF(OR(AND(E490&lt;DATE(2020,10,1),F490&lt;DATE(2020,10,1)),E490&gt;DATE(2020,10,31)),0)))))),0),"")</f>
        <v/>
      </c>
      <c r="Y490" s="50" t="str">
        <f>IFERROR(MAX(IF(OR(O490="",P490="",Q490="",R490="",S490="",T490="",U490=""),"",IF(AND(MONTH(E490)=11,MONTH(F490)=11),(NETWORKDAYS(E490,F490,Lister!$D$7:$D$13)-R490)*N490/NETWORKDAYS(Lister!$D$22,Lister!$E$22,Lister!$D$7:$D$13),IF(AND(MONTH(E490)=11,F490&gt;DATE(2020,11,30)),(NETWORKDAYS(E490,Lister!$E$22,Lister!$D$7:$D$13)-R490)*N490/NETWORKDAYS(Lister!$D$22,Lister!$E$22,Lister!$D$7:$D$13),IF(AND(E490&lt;DATE(2020,11,1),MONTH(F490)=11),(NETWORKDAYS(Lister!$D$22,F490,Lister!$D$7:$D$13)-R490)*N490/NETWORKDAYS(Lister!$D$22,Lister!$E$22,Lister!$D$7:$D$13),IF(AND(E490&lt;DATE(2020,11,1),F490&gt;DATE(2020,11,30)),(NETWORKDAYS(Lister!$D$22,Lister!$E$22,Lister!$D$7:$D$13)-R490)*N490/NETWORKDAYS(Lister!$D$22,Lister!$E$22,Lister!$D$7:$D$13),IF(OR(AND(E490&lt;DATE(2020,11,1),F490&lt;DATE(2020,11,1)),E490&gt;DATE(2020,11,30)),0)))))),0),"")</f>
        <v/>
      </c>
      <c r="Z490" s="50" t="str">
        <f>IFERROR(MAX(IF(OR(O490="",P490="",Q490="",R490="",S490="",T490="",U490=""),"",IF(AND(MONTH(E490)=12,MONTH(F490)=12),(NETWORKDAYS(E490,F490,Lister!$D$7:$D$13)-S490)*N490/NETWORKDAYS(Lister!$D$23,Lister!$E$23,Lister!$D$7:$D$13),IF(AND(MONTH(E490)=12,F490&gt;DATE(2020,12,31)),(NETWORKDAYS(E490,Lister!$E$23,Lister!$D$7:$D$13)-S490)*N490/NETWORKDAYS(Lister!$D$23,Lister!$E$23,Lister!$D$7:$D$13),IF(AND(E490&lt;DATE(2020,12,1),MONTH(F490)=12),(NETWORKDAYS(Lister!$D$23,F490,Lister!$D$7:$D$13)-S490)*N490/NETWORKDAYS(Lister!$D$23,Lister!$E$23,Lister!$D$7:$D$13),IF(AND(E490&lt;DATE(2020,12,1),F490&gt;DATE(2020,12,31)),(NETWORKDAYS(Lister!$D$23,Lister!$E$23,Lister!$D$7:$D$13)-S490)*N490/NETWORKDAYS(Lister!$D$23,Lister!$E$23,Lister!$D$7:$D$13),IF(OR(AND(E490&lt;DATE(2020,12,1),F490&lt;DATE(2020,12,1)),E490&gt;DATE(2020,12,31)),0)))))),0),"")</f>
        <v/>
      </c>
      <c r="AA490" s="50" t="str">
        <f>IFERROR(MAX(IF(OR(O490="",P490="",Q490="",R490="",S490="",T490="",U490=""),"",IF(AND(MONTH(E490)=1,MONTH(F490)=1),(NETWORKDAYS(E490,F490,Lister!$D$7:$D$13)-T490)*N490/NETWORKDAYS(Lister!$D$24,Lister!$E$24,Lister!$D$7:$D$13),IF(AND(MONTH(E490)=1,F490&gt;DATE(2021,1,31)),(NETWORKDAYS(E490,Lister!$E$24,Lister!$D$7:$D$13)-T490)*N490/NETWORKDAYS(Lister!$D$24,Lister!$E$24,Lister!$D$7:$D$13),IF(AND(E490&lt;DATE(2021,1,1),MONTH(F490)=1),(NETWORKDAYS(Lister!$D$24,F490,Lister!$D$7:$D$13)-T490)*N490/NETWORKDAYS(Lister!$D$24,Lister!$E$24,Lister!$D$7:$D$13),IF(AND(E490&lt;DATE(2021,1,1),F490&gt;DATE(2021,1,31)),(NETWORKDAYS(Lister!$D$24,Lister!$E$24,Lister!$D$7:$D$13)-T490)*N490/NETWORKDAYS(Lister!$D$24,Lister!$E$24,Lister!$D$7:$D$13),IF(OR(AND(E490&lt;DATE(2021,1,1),F490&lt;DATE(2021,1,1)),E490&gt;DATE(2021,1,31)),0)))))),0),"")</f>
        <v/>
      </c>
      <c r="AB490" s="50" t="str">
        <f>IFERROR(MAX(IF(OR(O490="",P490="",Q490="",R490="",S490="",T490="",U490=""),"",IF(AND(MONTH(E490)=2,MONTH(F490)=2),(NETWORKDAYS(E490,F490,Lister!$D$7:$D$13)-U490)*N490/NETWORKDAYS(Lister!$D$25,Lister!$E$25,Lister!$D$7:$D$13),IF(AND(E490&lt;DATE(2021,2,1),MONTH(F490)=2),(NETWORKDAYS(Lister!$D$25,F490,Lister!$D$7:$D$13)-U490)*N490/NETWORKDAYS(Lister!$D$25,Lister!$E$25,Lister!$D$7:$D$13),IF(AND(E490&lt;DATE(2021,2,1),F490&lt;DATE(2021,2,1)),0)))),0),"")</f>
        <v/>
      </c>
      <c r="AC490" s="52" t="str">
        <f t="shared" si="38"/>
        <v/>
      </c>
    </row>
    <row r="491" spans="1:29" x14ac:dyDescent="0.35">
      <c r="A491" s="11" t="str">
        <f t="shared" si="39"/>
        <v/>
      </c>
      <c r="B491" s="33"/>
      <c r="C491" s="17"/>
      <c r="D491" s="18"/>
      <c r="E491" s="12"/>
      <c r="F491" s="12"/>
      <c r="G491" s="42" t="str">
        <f>IF(OR(E491="",F491=""),"",NETWORKDAYS(E491,F491,Lister!$D$7:$D$13))</f>
        <v/>
      </c>
      <c r="H491" s="14"/>
      <c r="I491" s="25" t="str">
        <f t="shared" si="35"/>
        <v/>
      </c>
      <c r="J491" s="47"/>
      <c r="K491" s="48"/>
      <c r="L491" s="15"/>
      <c r="M491" s="51" t="str">
        <f t="shared" si="36"/>
        <v/>
      </c>
      <c r="N491" s="49" t="str">
        <f t="shared" si="37"/>
        <v/>
      </c>
      <c r="O491" s="15"/>
      <c r="P491" s="15"/>
      <c r="Q491" s="15"/>
      <c r="R491" s="15"/>
      <c r="S491" s="15"/>
      <c r="T491" s="15"/>
      <c r="U491" s="15"/>
      <c r="V491" s="50" t="str">
        <f>IFERROR(MAX(IF(OR(O491="",P491="",Q491="",R491="",S491="",T491="",U491=""),"",IF(AND(MONTH(E491)=8,MONTH(F491)=8),(NETWORKDAYS(E491,F491,Lister!$D$7:$D$13)-O491)*N491/NETWORKDAYS(Lister!$D$19,Lister!$E$19,Lister!$D$7:$D$13),IF(AND(MONTH(E491)=8,F491&gt;DATE(2020,8,31)),(NETWORKDAYS(E491,Lister!$E$19,Lister!$D$7:$D$13)-O491)*N491/NETWORKDAYS(Lister!$D$19,Lister!$E$19,Lister!$D$7:$D$13),IF(E491&gt;DATE(2020,8,31),0)))),0),"")</f>
        <v/>
      </c>
      <c r="W491" s="50" t="str">
        <f>IFERROR(MAX(IF(OR(O491="",P491="",Q491="",R491="",S491="",T491="",U491=""),"",IF(AND(MONTH(E491)=9,MONTH(F491)=9),(NETWORKDAYS(E491,F491,Lister!$D$7:$D$13)-P491)*N491/NETWORKDAYS(Lister!$D$20,Lister!$E$20,Lister!$D$7:$D$13),IF(AND(MONTH(E491)=9,F491&gt;DATE(2020,9,30)),(NETWORKDAYS(E491,Lister!$E$20,Lister!$D$7:$D$13)-P491)*N491/NETWORKDAYS(Lister!$D$20,Lister!$E$20,Lister!$D$7:$D$13),IF(AND(E491&lt;DATE(2020,9,1),MONTH(F491)=9),(NETWORKDAYS(Lister!$D$20,F491,Lister!$D$7:$D$13)-P491)*N491/NETWORKDAYS(Lister!$D$20,Lister!$E$20,Lister!$D$7:$D$13),IF(AND(E491&lt;DATE(2020,9,1),F491&gt;DATE(2020,9,30)),(NETWORKDAYS(Lister!$D$20,Lister!$E$20,Lister!$D$7:$D$13)-P491)*N491/NETWORKDAYS(Lister!$D$20,Lister!$E$20,Lister!$D$7:$D$13),IF(OR(AND(E491&lt;DATE(2020,9,1),F491&lt;DATE(2020,9,1)),E491&gt;DATE(2020,9,30)),0)))))),0),"")</f>
        <v/>
      </c>
      <c r="X491" s="50" t="str">
        <f>IFERROR(MAX(IF(OR(O491="",P491="",Q491="",R491="",S491="",T491="",U491=""),"",IF(AND(MONTH(E491)=10,MONTH(F491)=10),(NETWORKDAYS(E491,F491,Lister!$D$7:$D$13)-Q491)*N491/NETWORKDAYS(Lister!$D$21,Lister!$E$21,Lister!$D$7:$D$13),IF(AND(MONTH(E491)=10,F491&gt;DATE(2020,10,31)),(NETWORKDAYS(E491,Lister!$E$21,Lister!$D$7:$D$13)-Q491)*N491/NETWORKDAYS(Lister!$D$21,Lister!$E$21,Lister!$D$7:$D$13),IF(AND(E491&lt;DATE(2020,10,1),MONTH(F491)=10),(NETWORKDAYS(Lister!$D$21,F491,Lister!$D$7:$D$13)-Q491)*N491/NETWORKDAYS(Lister!$D$21,Lister!$E$21,Lister!$D$7:$D$13),IF(AND(E491&lt;DATE(2020,31,1),F491&gt;DATE(2020,10,31)),(NETWORKDAYS(Lister!$D$21,Lister!$E$21,Lister!$D$7:$D$13)-Q491)*N491/NETWORKDAYS(Lister!$D$21,Lister!$E$21,Lister!$D$7:$D$13),IF(OR(AND(E491&lt;DATE(2020,10,1),F491&lt;DATE(2020,10,1)),E491&gt;DATE(2020,10,31)),0)))))),0),"")</f>
        <v/>
      </c>
      <c r="Y491" s="50" t="str">
        <f>IFERROR(MAX(IF(OR(O491="",P491="",Q491="",R491="",S491="",T491="",U491=""),"",IF(AND(MONTH(E491)=11,MONTH(F491)=11),(NETWORKDAYS(E491,F491,Lister!$D$7:$D$13)-R491)*N491/NETWORKDAYS(Lister!$D$22,Lister!$E$22,Lister!$D$7:$D$13),IF(AND(MONTH(E491)=11,F491&gt;DATE(2020,11,30)),(NETWORKDAYS(E491,Lister!$E$22,Lister!$D$7:$D$13)-R491)*N491/NETWORKDAYS(Lister!$D$22,Lister!$E$22,Lister!$D$7:$D$13),IF(AND(E491&lt;DATE(2020,11,1),MONTH(F491)=11),(NETWORKDAYS(Lister!$D$22,F491,Lister!$D$7:$D$13)-R491)*N491/NETWORKDAYS(Lister!$D$22,Lister!$E$22,Lister!$D$7:$D$13),IF(AND(E491&lt;DATE(2020,11,1),F491&gt;DATE(2020,11,30)),(NETWORKDAYS(Lister!$D$22,Lister!$E$22,Lister!$D$7:$D$13)-R491)*N491/NETWORKDAYS(Lister!$D$22,Lister!$E$22,Lister!$D$7:$D$13),IF(OR(AND(E491&lt;DATE(2020,11,1),F491&lt;DATE(2020,11,1)),E491&gt;DATE(2020,11,30)),0)))))),0),"")</f>
        <v/>
      </c>
      <c r="Z491" s="50" t="str">
        <f>IFERROR(MAX(IF(OR(O491="",P491="",Q491="",R491="",S491="",T491="",U491=""),"",IF(AND(MONTH(E491)=12,MONTH(F491)=12),(NETWORKDAYS(E491,F491,Lister!$D$7:$D$13)-S491)*N491/NETWORKDAYS(Lister!$D$23,Lister!$E$23,Lister!$D$7:$D$13),IF(AND(MONTH(E491)=12,F491&gt;DATE(2020,12,31)),(NETWORKDAYS(E491,Lister!$E$23,Lister!$D$7:$D$13)-S491)*N491/NETWORKDAYS(Lister!$D$23,Lister!$E$23,Lister!$D$7:$D$13),IF(AND(E491&lt;DATE(2020,12,1),MONTH(F491)=12),(NETWORKDAYS(Lister!$D$23,F491,Lister!$D$7:$D$13)-S491)*N491/NETWORKDAYS(Lister!$D$23,Lister!$E$23,Lister!$D$7:$D$13),IF(AND(E491&lt;DATE(2020,12,1),F491&gt;DATE(2020,12,31)),(NETWORKDAYS(Lister!$D$23,Lister!$E$23,Lister!$D$7:$D$13)-S491)*N491/NETWORKDAYS(Lister!$D$23,Lister!$E$23,Lister!$D$7:$D$13),IF(OR(AND(E491&lt;DATE(2020,12,1),F491&lt;DATE(2020,12,1)),E491&gt;DATE(2020,12,31)),0)))))),0),"")</f>
        <v/>
      </c>
      <c r="AA491" s="50" t="str">
        <f>IFERROR(MAX(IF(OR(O491="",P491="",Q491="",R491="",S491="",T491="",U491=""),"",IF(AND(MONTH(E491)=1,MONTH(F491)=1),(NETWORKDAYS(E491,F491,Lister!$D$7:$D$13)-T491)*N491/NETWORKDAYS(Lister!$D$24,Lister!$E$24,Lister!$D$7:$D$13),IF(AND(MONTH(E491)=1,F491&gt;DATE(2021,1,31)),(NETWORKDAYS(E491,Lister!$E$24,Lister!$D$7:$D$13)-T491)*N491/NETWORKDAYS(Lister!$D$24,Lister!$E$24,Lister!$D$7:$D$13),IF(AND(E491&lt;DATE(2021,1,1),MONTH(F491)=1),(NETWORKDAYS(Lister!$D$24,F491,Lister!$D$7:$D$13)-T491)*N491/NETWORKDAYS(Lister!$D$24,Lister!$E$24,Lister!$D$7:$D$13),IF(AND(E491&lt;DATE(2021,1,1),F491&gt;DATE(2021,1,31)),(NETWORKDAYS(Lister!$D$24,Lister!$E$24,Lister!$D$7:$D$13)-T491)*N491/NETWORKDAYS(Lister!$D$24,Lister!$E$24,Lister!$D$7:$D$13),IF(OR(AND(E491&lt;DATE(2021,1,1),F491&lt;DATE(2021,1,1)),E491&gt;DATE(2021,1,31)),0)))))),0),"")</f>
        <v/>
      </c>
      <c r="AB491" s="50" t="str">
        <f>IFERROR(MAX(IF(OR(O491="",P491="",Q491="",R491="",S491="",T491="",U491=""),"",IF(AND(MONTH(E491)=2,MONTH(F491)=2),(NETWORKDAYS(E491,F491,Lister!$D$7:$D$13)-U491)*N491/NETWORKDAYS(Lister!$D$25,Lister!$E$25,Lister!$D$7:$D$13),IF(AND(E491&lt;DATE(2021,2,1),MONTH(F491)=2),(NETWORKDAYS(Lister!$D$25,F491,Lister!$D$7:$D$13)-U491)*N491/NETWORKDAYS(Lister!$D$25,Lister!$E$25,Lister!$D$7:$D$13),IF(AND(E491&lt;DATE(2021,2,1),F491&lt;DATE(2021,2,1)),0)))),0),"")</f>
        <v/>
      </c>
      <c r="AC491" s="52" t="str">
        <f t="shared" si="38"/>
        <v/>
      </c>
    </row>
    <row r="492" spans="1:29" x14ac:dyDescent="0.35">
      <c r="A492" s="11" t="str">
        <f t="shared" si="39"/>
        <v/>
      </c>
      <c r="B492" s="33"/>
      <c r="C492" s="17"/>
      <c r="D492" s="18"/>
      <c r="E492" s="12"/>
      <c r="F492" s="12"/>
      <c r="G492" s="42" t="str">
        <f>IF(OR(E492="",F492=""),"",NETWORKDAYS(E492,F492,Lister!$D$7:$D$13))</f>
        <v/>
      </c>
      <c r="H492" s="14"/>
      <c r="I492" s="25" t="str">
        <f t="shared" si="35"/>
        <v/>
      </c>
      <c r="J492" s="47"/>
      <c r="K492" s="48"/>
      <c r="L492" s="15"/>
      <c r="M492" s="51" t="str">
        <f t="shared" si="36"/>
        <v/>
      </c>
      <c r="N492" s="49" t="str">
        <f t="shared" si="37"/>
        <v/>
      </c>
      <c r="O492" s="15"/>
      <c r="P492" s="15"/>
      <c r="Q492" s="15"/>
      <c r="R492" s="15"/>
      <c r="S492" s="15"/>
      <c r="T492" s="15"/>
      <c r="U492" s="15"/>
      <c r="V492" s="50" t="str">
        <f>IFERROR(MAX(IF(OR(O492="",P492="",Q492="",R492="",S492="",T492="",U492=""),"",IF(AND(MONTH(E492)=8,MONTH(F492)=8),(NETWORKDAYS(E492,F492,Lister!$D$7:$D$13)-O492)*N492/NETWORKDAYS(Lister!$D$19,Lister!$E$19,Lister!$D$7:$D$13),IF(AND(MONTH(E492)=8,F492&gt;DATE(2020,8,31)),(NETWORKDAYS(E492,Lister!$E$19,Lister!$D$7:$D$13)-O492)*N492/NETWORKDAYS(Lister!$D$19,Lister!$E$19,Lister!$D$7:$D$13),IF(E492&gt;DATE(2020,8,31),0)))),0),"")</f>
        <v/>
      </c>
      <c r="W492" s="50" t="str">
        <f>IFERROR(MAX(IF(OR(O492="",P492="",Q492="",R492="",S492="",T492="",U492=""),"",IF(AND(MONTH(E492)=9,MONTH(F492)=9),(NETWORKDAYS(E492,F492,Lister!$D$7:$D$13)-P492)*N492/NETWORKDAYS(Lister!$D$20,Lister!$E$20,Lister!$D$7:$D$13),IF(AND(MONTH(E492)=9,F492&gt;DATE(2020,9,30)),(NETWORKDAYS(E492,Lister!$E$20,Lister!$D$7:$D$13)-P492)*N492/NETWORKDAYS(Lister!$D$20,Lister!$E$20,Lister!$D$7:$D$13),IF(AND(E492&lt;DATE(2020,9,1),MONTH(F492)=9),(NETWORKDAYS(Lister!$D$20,F492,Lister!$D$7:$D$13)-P492)*N492/NETWORKDAYS(Lister!$D$20,Lister!$E$20,Lister!$D$7:$D$13),IF(AND(E492&lt;DATE(2020,9,1),F492&gt;DATE(2020,9,30)),(NETWORKDAYS(Lister!$D$20,Lister!$E$20,Lister!$D$7:$D$13)-P492)*N492/NETWORKDAYS(Lister!$D$20,Lister!$E$20,Lister!$D$7:$D$13),IF(OR(AND(E492&lt;DATE(2020,9,1),F492&lt;DATE(2020,9,1)),E492&gt;DATE(2020,9,30)),0)))))),0),"")</f>
        <v/>
      </c>
      <c r="X492" s="50" t="str">
        <f>IFERROR(MAX(IF(OR(O492="",P492="",Q492="",R492="",S492="",T492="",U492=""),"",IF(AND(MONTH(E492)=10,MONTH(F492)=10),(NETWORKDAYS(E492,F492,Lister!$D$7:$D$13)-Q492)*N492/NETWORKDAYS(Lister!$D$21,Lister!$E$21,Lister!$D$7:$D$13),IF(AND(MONTH(E492)=10,F492&gt;DATE(2020,10,31)),(NETWORKDAYS(E492,Lister!$E$21,Lister!$D$7:$D$13)-Q492)*N492/NETWORKDAYS(Lister!$D$21,Lister!$E$21,Lister!$D$7:$D$13),IF(AND(E492&lt;DATE(2020,10,1),MONTH(F492)=10),(NETWORKDAYS(Lister!$D$21,F492,Lister!$D$7:$D$13)-Q492)*N492/NETWORKDAYS(Lister!$D$21,Lister!$E$21,Lister!$D$7:$D$13),IF(AND(E492&lt;DATE(2020,31,1),F492&gt;DATE(2020,10,31)),(NETWORKDAYS(Lister!$D$21,Lister!$E$21,Lister!$D$7:$D$13)-Q492)*N492/NETWORKDAYS(Lister!$D$21,Lister!$E$21,Lister!$D$7:$D$13),IF(OR(AND(E492&lt;DATE(2020,10,1),F492&lt;DATE(2020,10,1)),E492&gt;DATE(2020,10,31)),0)))))),0),"")</f>
        <v/>
      </c>
      <c r="Y492" s="50" t="str">
        <f>IFERROR(MAX(IF(OR(O492="",P492="",Q492="",R492="",S492="",T492="",U492=""),"",IF(AND(MONTH(E492)=11,MONTH(F492)=11),(NETWORKDAYS(E492,F492,Lister!$D$7:$D$13)-R492)*N492/NETWORKDAYS(Lister!$D$22,Lister!$E$22,Lister!$D$7:$D$13),IF(AND(MONTH(E492)=11,F492&gt;DATE(2020,11,30)),(NETWORKDAYS(E492,Lister!$E$22,Lister!$D$7:$D$13)-R492)*N492/NETWORKDAYS(Lister!$D$22,Lister!$E$22,Lister!$D$7:$D$13),IF(AND(E492&lt;DATE(2020,11,1),MONTH(F492)=11),(NETWORKDAYS(Lister!$D$22,F492,Lister!$D$7:$D$13)-R492)*N492/NETWORKDAYS(Lister!$D$22,Lister!$E$22,Lister!$D$7:$D$13),IF(AND(E492&lt;DATE(2020,11,1),F492&gt;DATE(2020,11,30)),(NETWORKDAYS(Lister!$D$22,Lister!$E$22,Lister!$D$7:$D$13)-R492)*N492/NETWORKDAYS(Lister!$D$22,Lister!$E$22,Lister!$D$7:$D$13),IF(OR(AND(E492&lt;DATE(2020,11,1),F492&lt;DATE(2020,11,1)),E492&gt;DATE(2020,11,30)),0)))))),0),"")</f>
        <v/>
      </c>
      <c r="Z492" s="50" t="str">
        <f>IFERROR(MAX(IF(OR(O492="",P492="",Q492="",R492="",S492="",T492="",U492=""),"",IF(AND(MONTH(E492)=12,MONTH(F492)=12),(NETWORKDAYS(E492,F492,Lister!$D$7:$D$13)-S492)*N492/NETWORKDAYS(Lister!$D$23,Lister!$E$23,Lister!$D$7:$D$13),IF(AND(MONTH(E492)=12,F492&gt;DATE(2020,12,31)),(NETWORKDAYS(E492,Lister!$E$23,Lister!$D$7:$D$13)-S492)*N492/NETWORKDAYS(Lister!$D$23,Lister!$E$23,Lister!$D$7:$D$13),IF(AND(E492&lt;DATE(2020,12,1),MONTH(F492)=12),(NETWORKDAYS(Lister!$D$23,F492,Lister!$D$7:$D$13)-S492)*N492/NETWORKDAYS(Lister!$D$23,Lister!$E$23,Lister!$D$7:$D$13),IF(AND(E492&lt;DATE(2020,12,1),F492&gt;DATE(2020,12,31)),(NETWORKDAYS(Lister!$D$23,Lister!$E$23,Lister!$D$7:$D$13)-S492)*N492/NETWORKDAYS(Lister!$D$23,Lister!$E$23,Lister!$D$7:$D$13),IF(OR(AND(E492&lt;DATE(2020,12,1),F492&lt;DATE(2020,12,1)),E492&gt;DATE(2020,12,31)),0)))))),0),"")</f>
        <v/>
      </c>
      <c r="AA492" s="50" t="str">
        <f>IFERROR(MAX(IF(OR(O492="",P492="",Q492="",R492="",S492="",T492="",U492=""),"",IF(AND(MONTH(E492)=1,MONTH(F492)=1),(NETWORKDAYS(E492,F492,Lister!$D$7:$D$13)-T492)*N492/NETWORKDAYS(Lister!$D$24,Lister!$E$24,Lister!$D$7:$D$13),IF(AND(MONTH(E492)=1,F492&gt;DATE(2021,1,31)),(NETWORKDAYS(E492,Lister!$E$24,Lister!$D$7:$D$13)-T492)*N492/NETWORKDAYS(Lister!$D$24,Lister!$E$24,Lister!$D$7:$D$13),IF(AND(E492&lt;DATE(2021,1,1),MONTH(F492)=1),(NETWORKDAYS(Lister!$D$24,F492,Lister!$D$7:$D$13)-T492)*N492/NETWORKDAYS(Lister!$D$24,Lister!$E$24,Lister!$D$7:$D$13),IF(AND(E492&lt;DATE(2021,1,1),F492&gt;DATE(2021,1,31)),(NETWORKDAYS(Lister!$D$24,Lister!$E$24,Lister!$D$7:$D$13)-T492)*N492/NETWORKDAYS(Lister!$D$24,Lister!$E$24,Lister!$D$7:$D$13),IF(OR(AND(E492&lt;DATE(2021,1,1),F492&lt;DATE(2021,1,1)),E492&gt;DATE(2021,1,31)),0)))))),0),"")</f>
        <v/>
      </c>
      <c r="AB492" s="50" t="str">
        <f>IFERROR(MAX(IF(OR(O492="",P492="",Q492="",R492="",S492="",T492="",U492=""),"",IF(AND(MONTH(E492)=2,MONTH(F492)=2),(NETWORKDAYS(E492,F492,Lister!$D$7:$D$13)-U492)*N492/NETWORKDAYS(Lister!$D$25,Lister!$E$25,Lister!$D$7:$D$13),IF(AND(E492&lt;DATE(2021,2,1),MONTH(F492)=2),(NETWORKDAYS(Lister!$D$25,F492,Lister!$D$7:$D$13)-U492)*N492/NETWORKDAYS(Lister!$D$25,Lister!$E$25,Lister!$D$7:$D$13),IF(AND(E492&lt;DATE(2021,2,1),F492&lt;DATE(2021,2,1)),0)))),0),"")</f>
        <v/>
      </c>
      <c r="AC492" s="52" t="str">
        <f t="shared" si="38"/>
        <v/>
      </c>
    </row>
    <row r="493" spans="1:29" x14ac:dyDescent="0.35">
      <c r="A493" s="11" t="str">
        <f t="shared" si="39"/>
        <v/>
      </c>
      <c r="B493" s="33"/>
      <c r="C493" s="17"/>
      <c r="D493" s="18"/>
      <c r="E493" s="12"/>
      <c r="F493" s="12"/>
      <c r="G493" s="42" t="str">
        <f>IF(OR(E493="",F493=""),"",NETWORKDAYS(E493,F493,Lister!$D$7:$D$13))</f>
        <v/>
      </c>
      <c r="H493" s="14"/>
      <c r="I493" s="25" t="str">
        <f t="shared" si="35"/>
        <v/>
      </c>
      <c r="J493" s="47"/>
      <c r="K493" s="48"/>
      <c r="L493" s="15"/>
      <c r="M493" s="51" t="str">
        <f t="shared" si="36"/>
        <v/>
      </c>
      <c r="N493" s="49" t="str">
        <f t="shared" si="37"/>
        <v/>
      </c>
      <c r="O493" s="15"/>
      <c r="P493" s="15"/>
      <c r="Q493" s="15"/>
      <c r="R493" s="15"/>
      <c r="S493" s="15"/>
      <c r="T493" s="15"/>
      <c r="U493" s="15"/>
      <c r="V493" s="50" t="str">
        <f>IFERROR(MAX(IF(OR(O493="",P493="",Q493="",R493="",S493="",T493="",U493=""),"",IF(AND(MONTH(E493)=8,MONTH(F493)=8),(NETWORKDAYS(E493,F493,Lister!$D$7:$D$13)-O493)*N493/NETWORKDAYS(Lister!$D$19,Lister!$E$19,Lister!$D$7:$D$13),IF(AND(MONTH(E493)=8,F493&gt;DATE(2020,8,31)),(NETWORKDAYS(E493,Lister!$E$19,Lister!$D$7:$D$13)-O493)*N493/NETWORKDAYS(Lister!$D$19,Lister!$E$19,Lister!$D$7:$D$13),IF(E493&gt;DATE(2020,8,31),0)))),0),"")</f>
        <v/>
      </c>
      <c r="W493" s="50" t="str">
        <f>IFERROR(MAX(IF(OR(O493="",P493="",Q493="",R493="",S493="",T493="",U493=""),"",IF(AND(MONTH(E493)=9,MONTH(F493)=9),(NETWORKDAYS(E493,F493,Lister!$D$7:$D$13)-P493)*N493/NETWORKDAYS(Lister!$D$20,Lister!$E$20,Lister!$D$7:$D$13),IF(AND(MONTH(E493)=9,F493&gt;DATE(2020,9,30)),(NETWORKDAYS(E493,Lister!$E$20,Lister!$D$7:$D$13)-P493)*N493/NETWORKDAYS(Lister!$D$20,Lister!$E$20,Lister!$D$7:$D$13),IF(AND(E493&lt;DATE(2020,9,1),MONTH(F493)=9),(NETWORKDAYS(Lister!$D$20,F493,Lister!$D$7:$D$13)-P493)*N493/NETWORKDAYS(Lister!$D$20,Lister!$E$20,Lister!$D$7:$D$13),IF(AND(E493&lt;DATE(2020,9,1),F493&gt;DATE(2020,9,30)),(NETWORKDAYS(Lister!$D$20,Lister!$E$20,Lister!$D$7:$D$13)-P493)*N493/NETWORKDAYS(Lister!$D$20,Lister!$E$20,Lister!$D$7:$D$13),IF(OR(AND(E493&lt;DATE(2020,9,1),F493&lt;DATE(2020,9,1)),E493&gt;DATE(2020,9,30)),0)))))),0),"")</f>
        <v/>
      </c>
      <c r="X493" s="50" t="str">
        <f>IFERROR(MAX(IF(OR(O493="",P493="",Q493="",R493="",S493="",T493="",U493=""),"",IF(AND(MONTH(E493)=10,MONTH(F493)=10),(NETWORKDAYS(E493,F493,Lister!$D$7:$D$13)-Q493)*N493/NETWORKDAYS(Lister!$D$21,Lister!$E$21,Lister!$D$7:$D$13),IF(AND(MONTH(E493)=10,F493&gt;DATE(2020,10,31)),(NETWORKDAYS(E493,Lister!$E$21,Lister!$D$7:$D$13)-Q493)*N493/NETWORKDAYS(Lister!$D$21,Lister!$E$21,Lister!$D$7:$D$13),IF(AND(E493&lt;DATE(2020,10,1),MONTH(F493)=10),(NETWORKDAYS(Lister!$D$21,F493,Lister!$D$7:$D$13)-Q493)*N493/NETWORKDAYS(Lister!$D$21,Lister!$E$21,Lister!$D$7:$D$13),IF(AND(E493&lt;DATE(2020,31,1),F493&gt;DATE(2020,10,31)),(NETWORKDAYS(Lister!$D$21,Lister!$E$21,Lister!$D$7:$D$13)-Q493)*N493/NETWORKDAYS(Lister!$D$21,Lister!$E$21,Lister!$D$7:$D$13),IF(OR(AND(E493&lt;DATE(2020,10,1),F493&lt;DATE(2020,10,1)),E493&gt;DATE(2020,10,31)),0)))))),0),"")</f>
        <v/>
      </c>
      <c r="Y493" s="50" t="str">
        <f>IFERROR(MAX(IF(OR(O493="",P493="",Q493="",R493="",S493="",T493="",U493=""),"",IF(AND(MONTH(E493)=11,MONTH(F493)=11),(NETWORKDAYS(E493,F493,Lister!$D$7:$D$13)-R493)*N493/NETWORKDAYS(Lister!$D$22,Lister!$E$22,Lister!$D$7:$D$13),IF(AND(MONTH(E493)=11,F493&gt;DATE(2020,11,30)),(NETWORKDAYS(E493,Lister!$E$22,Lister!$D$7:$D$13)-R493)*N493/NETWORKDAYS(Lister!$D$22,Lister!$E$22,Lister!$D$7:$D$13),IF(AND(E493&lt;DATE(2020,11,1),MONTH(F493)=11),(NETWORKDAYS(Lister!$D$22,F493,Lister!$D$7:$D$13)-R493)*N493/NETWORKDAYS(Lister!$D$22,Lister!$E$22,Lister!$D$7:$D$13),IF(AND(E493&lt;DATE(2020,11,1),F493&gt;DATE(2020,11,30)),(NETWORKDAYS(Lister!$D$22,Lister!$E$22,Lister!$D$7:$D$13)-R493)*N493/NETWORKDAYS(Lister!$D$22,Lister!$E$22,Lister!$D$7:$D$13),IF(OR(AND(E493&lt;DATE(2020,11,1),F493&lt;DATE(2020,11,1)),E493&gt;DATE(2020,11,30)),0)))))),0),"")</f>
        <v/>
      </c>
      <c r="Z493" s="50" t="str">
        <f>IFERROR(MAX(IF(OR(O493="",P493="",Q493="",R493="",S493="",T493="",U493=""),"",IF(AND(MONTH(E493)=12,MONTH(F493)=12),(NETWORKDAYS(E493,F493,Lister!$D$7:$D$13)-S493)*N493/NETWORKDAYS(Lister!$D$23,Lister!$E$23,Lister!$D$7:$D$13),IF(AND(MONTH(E493)=12,F493&gt;DATE(2020,12,31)),(NETWORKDAYS(E493,Lister!$E$23,Lister!$D$7:$D$13)-S493)*N493/NETWORKDAYS(Lister!$D$23,Lister!$E$23,Lister!$D$7:$D$13),IF(AND(E493&lt;DATE(2020,12,1),MONTH(F493)=12),(NETWORKDAYS(Lister!$D$23,F493,Lister!$D$7:$D$13)-S493)*N493/NETWORKDAYS(Lister!$D$23,Lister!$E$23,Lister!$D$7:$D$13),IF(AND(E493&lt;DATE(2020,12,1),F493&gt;DATE(2020,12,31)),(NETWORKDAYS(Lister!$D$23,Lister!$E$23,Lister!$D$7:$D$13)-S493)*N493/NETWORKDAYS(Lister!$D$23,Lister!$E$23,Lister!$D$7:$D$13),IF(OR(AND(E493&lt;DATE(2020,12,1),F493&lt;DATE(2020,12,1)),E493&gt;DATE(2020,12,31)),0)))))),0),"")</f>
        <v/>
      </c>
      <c r="AA493" s="50" t="str">
        <f>IFERROR(MAX(IF(OR(O493="",P493="",Q493="",R493="",S493="",T493="",U493=""),"",IF(AND(MONTH(E493)=1,MONTH(F493)=1),(NETWORKDAYS(E493,F493,Lister!$D$7:$D$13)-T493)*N493/NETWORKDAYS(Lister!$D$24,Lister!$E$24,Lister!$D$7:$D$13),IF(AND(MONTH(E493)=1,F493&gt;DATE(2021,1,31)),(NETWORKDAYS(E493,Lister!$E$24,Lister!$D$7:$D$13)-T493)*N493/NETWORKDAYS(Lister!$D$24,Lister!$E$24,Lister!$D$7:$D$13),IF(AND(E493&lt;DATE(2021,1,1),MONTH(F493)=1),(NETWORKDAYS(Lister!$D$24,F493,Lister!$D$7:$D$13)-T493)*N493/NETWORKDAYS(Lister!$D$24,Lister!$E$24,Lister!$D$7:$D$13),IF(AND(E493&lt;DATE(2021,1,1),F493&gt;DATE(2021,1,31)),(NETWORKDAYS(Lister!$D$24,Lister!$E$24,Lister!$D$7:$D$13)-T493)*N493/NETWORKDAYS(Lister!$D$24,Lister!$E$24,Lister!$D$7:$D$13),IF(OR(AND(E493&lt;DATE(2021,1,1),F493&lt;DATE(2021,1,1)),E493&gt;DATE(2021,1,31)),0)))))),0),"")</f>
        <v/>
      </c>
      <c r="AB493" s="50" t="str">
        <f>IFERROR(MAX(IF(OR(O493="",P493="",Q493="",R493="",S493="",T493="",U493=""),"",IF(AND(MONTH(E493)=2,MONTH(F493)=2),(NETWORKDAYS(E493,F493,Lister!$D$7:$D$13)-U493)*N493/NETWORKDAYS(Lister!$D$25,Lister!$E$25,Lister!$D$7:$D$13),IF(AND(E493&lt;DATE(2021,2,1),MONTH(F493)=2),(NETWORKDAYS(Lister!$D$25,F493,Lister!$D$7:$D$13)-U493)*N493/NETWORKDAYS(Lister!$D$25,Lister!$E$25,Lister!$D$7:$D$13),IF(AND(E493&lt;DATE(2021,2,1),F493&lt;DATE(2021,2,1)),0)))),0),"")</f>
        <v/>
      </c>
      <c r="AC493" s="52" t="str">
        <f t="shared" si="38"/>
        <v/>
      </c>
    </row>
    <row r="494" spans="1:29" x14ac:dyDescent="0.35">
      <c r="A494" s="11" t="str">
        <f t="shared" si="39"/>
        <v/>
      </c>
      <c r="B494" s="33"/>
      <c r="C494" s="17"/>
      <c r="D494" s="18"/>
      <c r="E494" s="12"/>
      <c r="F494" s="12"/>
      <c r="G494" s="42" t="str">
        <f>IF(OR(E494="",F494=""),"",NETWORKDAYS(E494,F494,Lister!$D$7:$D$13))</f>
        <v/>
      </c>
      <c r="H494" s="14"/>
      <c r="I494" s="25" t="str">
        <f t="shared" si="35"/>
        <v/>
      </c>
      <c r="J494" s="47"/>
      <c r="K494" s="48"/>
      <c r="L494" s="15"/>
      <c r="M494" s="51" t="str">
        <f t="shared" si="36"/>
        <v/>
      </c>
      <c r="N494" s="49" t="str">
        <f t="shared" si="37"/>
        <v/>
      </c>
      <c r="O494" s="15"/>
      <c r="P494" s="15"/>
      <c r="Q494" s="15"/>
      <c r="R494" s="15"/>
      <c r="S494" s="15"/>
      <c r="T494" s="15"/>
      <c r="U494" s="15"/>
      <c r="V494" s="50" t="str">
        <f>IFERROR(MAX(IF(OR(O494="",P494="",Q494="",R494="",S494="",T494="",U494=""),"",IF(AND(MONTH(E494)=8,MONTH(F494)=8),(NETWORKDAYS(E494,F494,Lister!$D$7:$D$13)-O494)*N494/NETWORKDAYS(Lister!$D$19,Lister!$E$19,Lister!$D$7:$D$13),IF(AND(MONTH(E494)=8,F494&gt;DATE(2020,8,31)),(NETWORKDAYS(E494,Lister!$E$19,Lister!$D$7:$D$13)-O494)*N494/NETWORKDAYS(Lister!$D$19,Lister!$E$19,Lister!$D$7:$D$13),IF(E494&gt;DATE(2020,8,31),0)))),0),"")</f>
        <v/>
      </c>
      <c r="W494" s="50" t="str">
        <f>IFERROR(MAX(IF(OR(O494="",P494="",Q494="",R494="",S494="",T494="",U494=""),"",IF(AND(MONTH(E494)=9,MONTH(F494)=9),(NETWORKDAYS(E494,F494,Lister!$D$7:$D$13)-P494)*N494/NETWORKDAYS(Lister!$D$20,Lister!$E$20,Lister!$D$7:$D$13),IF(AND(MONTH(E494)=9,F494&gt;DATE(2020,9,30)),(NETWORKDAYS(E494,Lister!$E$20,Lister!$D$7:$D$13)-P494)*N494/NETWORKDAYS(Lister!$D$20,Lister!$E$20,Lister!$D$7:$D$13),IF(AND(E494&lt;DATE(2020,9,1),MONTH(F494)=9),(NETWORKDAYS(Lister!$D$20,F494,Lister!$D$7:$D$13)-P494)*N494/NETWORKDAYS(Lister!$D$20,Lister!$E$20,Lister!$D$7:$D$13),IF(AND(E494&lt;DATE(2020,9,1),F494&gt;DATE(2020,9,30)),(NETWORKDAYS(Lister!$D$20,Lister!$E$20,Lister!$D$7:$D$13)-P494)*N494/NETWORKDAYS(Lister!$D$20,Lister!$E$20,Lister!$D$7:$D$13),IF(OR(AND(E494&lt;DATE(2020,9,1),F494&lt;DATE(2020,9,1)),E494&gt;DATE(2020,9,30)),0)))))),0),"")</f>
        <v/>
      </c>
      <c r="X494" s="50" t="str">
        <f>IFERROR(MAX(IF(OR(O494="",P494="",Q494="",R494="",S494="",T494="",U494=""),"",IF(AND(MONTH(E494)=10,MONTH(F494)=10),(NETWORKDAYS(E494,F494,Lister!$D$7:$D$13)-Q494)*N494/NETWORKDAYS(Lister!$D$21,Lister!$E$21,Lister!$D$7:$D$13),IF(AND(MONTH(E494)=10,F494&gt;DATE(2020,10,31)),(NETWORKDAYS(E494,Lister!$E$21,Lister!$D$7:$D$13)-Q494)*N494/NETWORKDAYS(Lister!$D$21,Lister!$E$21,Lister!$D$7:$D$13),IF(AND(E494&lt;DATE(2020,10,1),MONTH(F494)=10),(NETWORKDAYS(Lister!$D$21,F494,Lister!$D$7:$D$13)-Q494)*N494/NETWORKDAYS(Lister!$D$21,Lister!$E$21,Lister!$D$7:$D$13),IF(AND(E494&lt;DATE(2020,31,1),F494&gt;DATE(2020,10,31)),(NETWORKDAYS(Lister!$D$21,Lister!$E$21,Lister!$D$7:$D$13)-Q494)*N494/NETWORKDAYS(Lister!$D$21,Lister!$E$21,Lister!$D$7:$D$13),IF(OR(AND(E494&lt;DATE(2020,10,1),F494&lt;DATE(2020,10,1)),E494&gt;DATE(2020,10,31)),0)))))),0),"")</f>
        <v/>
      </c>
      <c r="Y494" s="50" t="str">
        <f>IFERROR(MAX(IF(OR(O494="",P494="",Q494="",R494="",S494="",T494="",U494=""),"",IF(AND(MONTH(E494)=11,MONTH(F494)=11),(NETWORKDAYS(E494,F494,Lister!$D$7:$D$13)-R494)*N494/NETWORKDAYS(Lister!$D$22,Lister!$E$22,Lister!$D$7:$D$13),IF(AND(MONTH(E494)=11,F494&gt;DATE(2020,11,30)),(NETWORKDAYS(E494,Lister!$E$22,Lister!$D$7:$D$13)-R494)*N494/NETWORKDAYS(Lister!$D$22,Lister!$E$22,Lister!$D$7:$D$13),IF(AND(E494&lt;DATE(2020,11,1),MONTH(F494)=11),(NETWORKDAYS(Lister!$D$22,F494,Lister!$D$7:$D$13)-R494)*N494/NETWORKDAYS(Lister!$D$22,Lister!$E$22,Lister!$D$7:$D$13),IF(AND(E494&lt;DATE(2020,11,1),F494&gt;DATE(2020,11,30)),(NETWORKDAYS(Lister!$D$22,Lister!$E$22,Lister!$D$7:$D$13)-R494)*N494/NETWORKDAYS(Lister!$D$22,Lister!$E$22,Lister!$D$7:$D$13),IF(OR(AND(E494&lt;DATE(2020,11,1),F494&lt;DATE(2020,11,1)),E494&gt;DATE(2020,11,30)),0)))))),0),"")</f>
        <v/>
      </c>
      <c r="Z494" s="50" t="str">
        <f>IFERROR(MAX(IF(OR(O494="",P494="",Q494="",R494="",S494="",T494="",U494=""),"",IF(AND(MONTH(E494)=12,MONTH(F494)=12),(NETWORKDAYS(E494,F494,Lister!$D$7:$D$13)-S494)*N494/NETWORKDAYS(Lister!$D$23,Lister!$E$23,Lister!$D$7:$D$13),IF(AND(MONTH(E494)=12,F494&gt;DATE(2020,12,31)),(NETWORKDAYS(E494,Lister!$E$23,Lister!$D$7:$D$13)-S494)*N494/NETWORKDAYS(Lister!$D$23,Lister!$E$23,Lister!$D$7:$D$13),IF(AND(E494&lt;DATE(2020,12,1),MONTH(F494)=12),(NETWORKDAYS(Lister!$D$23,F494,Lister!$D$7:$D$13)-S494)*N494/NETWORKDAYS(Lister!$D$23,Lister!$E$23,Lister!$D$7:$D$13),IF(AND(E494&lt;DATE(2020,12,1),F494&gt;DATE(2020,12,31)),(NETWORKDAYS(Lister!$D$23,Lister!$E$23,Lister!$D$7:$D$13)-S494)*N494/NETWORKDAYS(Lister!$D$23,Lister!$E$23,Lister!$D$7:$D$13),IF(OR(AND(E494&lt;DATE(2020,12,1),F494&lt;DATE(2020,12,1)),E494&gt;DATE(2020,12,31)),0)))))),0),"")</f>
        <v/>
      </c>
      <c r="AA494" s="50" t="str">
        <f>IFERROR(MAX(IF(OR(O494="",P494="",Q494="",R494="",S494="",T494="",U494=""),"",IF(AND(MONTH(E494)=1,MONTH(F494)=1),(NETWORKDAYS(E494,F494,Lister!$D$7:$D$13)-T494)*N494/NETWORKDAYS(Lister!$D$24,Lister!$E$24,Lister!$D$7:$D$13),IF(AND(MONTH(E494)=1,F494&gt;DATE(2021,1,31)),(NETWORKDAYS(E494,Lister!$E$24,Lister!$D$7:$D$13)-T494)*N494/NETWORKDAYS(Lister!$D$24,Lister!$E$24,Lister!$D$7:$D$13),IF(AND(E494&lt;DATE(2021,1,1),MONTH(F494)=1),(NETWORKDAYS(Lister!$D$24,F494,Lister!$D$7:$D$13)-T494)*N494/NETWORKDAYS(Lister!$D$24,Lister!$E$24,Lister!$D$7:$D$13),IF(AND(E494&lt;DATE(2021,1,1),F494&gt;DATE(2021,1,31)),(NETWORKDAYS(Lister!$D$24,Lister!$E$24,Lister!$D$7:$D$13)-T494)*N494/NETWORKDAYS(Lister!$D$24,Lister!$E$24,Lister!$D$7:$D$13),IF(OR(AND(E494&lt;DATE(2021,1,1),F494&lt;DATE(2021,1,1)),E494&gt;DATE(2021,1,31)),0)))))),0),"")</f>
        <v/>
      </c>
      <c r="AB494" s="50" t="str">
        <f>IFERROR(MAX(IF(OR(O494="",P494="",Q494="",R494="",S494="",T494="",U494=""),"",IF(AND(MONTH(E494)=2,MONTH(F494)=2),(NETWORKDAYS(E494,F494,Lister!$D$7:$D$13)-U494)*N494/NETWORKDAYS(Lister!$D$25,Lister!$E$25,Lister!$D$7:$D$13),IF(AND(E494&lt;DATE(2021,2,1),MONTH(F494)=2),(NETWORKDAYS(Lister!$D$25,F494,Lister!$D$7:$D$13)-U494)*N494/NETWORKDAYS(Lister!$D$25,Lister!$E$25,Lister!$D$7:$D$13),IF(AND(E494&lt;DATE(2021,2,1),F494&lt;DATE(2021,2,1)),0)))),0),"")</f>
        <v/>
      </c>
      <c r="AC494" s="52" t="str">
        <f t="shared" si="38"/>
        <v/>
      </c>
    </row>
    <row r="495" spans="1:29" x14ac:dyDescent="0.35">
      <c r="A495" s="11" t="str">
        <f t="shared" si="39"/>
        <v/>
      </c>
      <c r="B495" s="33"/>
      <c r="C495" s="17"/>
      <c r="D495" s="18"/>
      <c r="E495" s="12"/>
      <c r="F495" s="12"/>
      <c r="G495" s="42" t="str">
        <f>IF(OR(E495="",F495=""),"",NETWORKDAYS(E495,F495,Lister!$D$7:$D$13))</f>
        <v/>
      </c>
      <c r="H495" s="14"/>
      <c r="I495" s="25" t="str">
        <f t="shared" si="35"/>
        <v/>
      </c>
      <c r="J495" s="47"/>
      <c r="K495" s="48"/>
      <c r="L495" s="15"/>
      <c r="M495" s="51" t="str">
        <f t="shared" si="36"/>
        <v/>
      </c>
      <c r="N495" s="49" t="str">
        <f t="shared" si="37"/>
        <v/>
      </c>
      <c r="O495" s="15"/>
      <c r="P495" s="15"/>
      <c r="Q495" s="15"/>
      <c r="R495" s="15"/>
      <c r="S495" s="15"/>
      <c r="T495" s="15"/>
      <c r="U495" s="15"/>
      <c r="V495" s="50" t="str">
        <f>IFERROR(MAX(IF(OR(O495="",P495="",Q495="",R495="",S495="",T495="",U495=""),"",IF(AND(MONTH(E495)=8,MONTH(F495)=8),(NETWORKDAYS(E495,F495,Lister!$D$7:$D$13)-O495)*N495/NETWORKDAYS(Lister!$D$19,Lister!$E$19,Lister!$D$7:$D$13),IF(AND(MONTH(E495)=8,F495&gt;DATE(2020,8,31)),(NETWORKDAYS(E495,Lister!$E$19,Lister!$D$7:$D$13)-O495)*N495/NETWORKDAYS(Lister!$D$19,Lister!$E$19,Lister!$D$7:$D$13),IF(E495&gt;DATE(2020,8,31),0)))),0),"")</f>
        <v/>
      </c>
      <c r="W495" s="50" t="str">
        <f>IFERROR(MAX(IF(OR(O495="",P495="",Q495="",R495="",S495="",T495="",U495=""),"",IF(AND(MONTH(E495)=9,MONTH(F495)=9),(NETWORKDAYS(E495,F495,Lister!$D$7:$D$13)-P495)*N495/NETWORKDAYS(Lister!$D$20,Lister!$E$20,Lister!$D$7:$D$13),IF(AND(MONTH(E495)=9,F495&gt;DATE(2020,9,30)),(NETWORKDAYS(E495,Lister!$E$20,Lister!$D$7:$D$13)-P495)*N495/NETWORKDAYS(Lister!$D$20,Lister!$E$20,Lister!$D$7:$D$13),IF(AND(E495&lt;DATE(2020,9,1),MONTH(F495)=9),(NETWORKDAYS(Lister!$D$20,F495,Lister!$D$7:$D$13)-P495)*N495/NETWORKDAYS(Lister!$D$20,Lister!$E$20,Lister!$D$7:$D$13),IF(AND(E495&lt;DATE(2020,9,1),F495&gt;DATE(2020,9,30)),(NETWORKDAYS(Lister!$D$20,Lister!$E$20,Lister!$D$7:$D$13)-P495)*N495/NETWORKDAYS(Lister!$D$20,Lister!$E$20,Lister!$D$7:$D$13),IF(OR(AND(E495&lt;DATE(2020,9,1),F495&lt;DATE(2020,9,1)),E495&gt;DATE(2020,9,30)),0)))))),0),"")</f>
        <v/>
      </c>
      <c r="X495" s="50" t="str">
        <f>IFERROR(MAX(IF(OR(O495="",P495="",Q495="",R495="",S495="",T495="",U495=""),"",IF(AND(MONTH(E495)=10,MONTH(F495)=10),(NETWORKDAYS(E495,F495,Lister!$D$7:$D$13)-Q495)*N495/NETWORKDAYS(Lister!$D$21,Lister!$E$21,Lister!$D$7:$D$13),IF(AND(MONTH(E495)=10,F495&gt;DATE(2020,10,31)),(NETWORKDAYS(E495,Lister!$E$21,Lister!$D$7:$D$13)-Q495)*N495/NETWORKDAYS(Lister!$D$21,Lister!$E$21,Lister!$D$7:$D$13),IF(AND(E495&lt;DATE(2020,10,1),MONTH(F495)=10),(NETWORKDAYS(Lister!$D$21,F495,Lister!$D$7:$D$13)-Q495)*N495/NETWORKDAYS(Lister!$D$21,Lister!$E$21,Lister!$D$7:$D$13),IF(AND(E495&lt;DATE(2020,31,1),F495&gt;DATE(2020,10,31)),(NETWORKDAYS(Lister!$D$21,Lister!$E$21,Lister!$D$7:$D$13)-Q495)*N495/NETWORKDAYS(Lister!$D$21,Lister!$E$21,Lister!$D$7:$D$13),IF(OR(AND(E495&lt;DATE(2020,10,1),F495&lt;DATE(2020,10,1)),E495&gt;DATE(2020,10,31)),0)))))),0),"")</f>
        <v/>
      </c>
      <c r="Y495" s="50" t="str">
        <f>IFERROR(MAX(IF(OR(O495="",P495="",Q495="",R495="",S495="",T495="",U495=""),"",IF(AND(MONTH(E495)=11,MONTH(F495)=11),(NETWORKDAYS(E495,F495,Lister!$D$7:$D$13)-R495)*N495/NETWORKDAYS(Lister!$D$22,Lister!$E$22,Lister!$D$7:$D$13),IF(AND(MONTH(E495)=11,F495&gt;DATE(2020,11,30)),(NETWORKDAYS(E495,Lister!$E$22,Lister!$D$7:$D$13)-R495)*N495/NETWORKDAYS(Lister!$D$22,Lister!$E$22,Lister!$D$7:$D$13),IF(AND(E495&lt;DATE(2020,11,1),MONTH(F495)=11),(NETWORKDAYS(Lister!$D$22,F495,Lister!$D$7:$D$13)-R495)*N495/NETWORKDAYS(Lister!$D$22,Lister!$E$22,Lister!$D$7:$D$13),IF(AND(E495&lt;DATE(2020,11,1),F495&gt;DATE(2020,11,30)),(NETWORKDAYS(Lister!$D$22,Lister!$E$22,Lister!$D$7:$D$13)-R495)*N495/NETWORKDAYS(Lister!$D$22,Lister!$E$22,Lister!$D$7:$D$13),IF(OR(AND(E495&lt;DATE(2020,11,1),F495&lt;DATE(2020,11,1)),E495&gt;DATE(2020,11,30)),0)))))),0),"")</f>
        <v/>
      </c>
      <c r="Z495" s="50" t="str">
        <f>IFERROR(MAX(IF(OR(O495="",P495="",Q495="",R495="",S495="",T495="",U495=""),"",IF(AND(MONTH(E495)=12,MONTH(F495)=12),(NETWORKDAYS(E495,F495,Lister!$D$7:$D$13)-S495)*N495/NETWORKDAYS(Lister!$D$23,Lister!$E$23,Lister!$D$7:$D$13),IF(AND(MONTH(E495)=12,F495&gt;DATE(2020,12,31)),(NETWORKDAYS(E495,Lister!$E$23,Lister!$D$7:$D$13)-S495)*N495/NETWORKDAYS(Lister!$D$23,Lister!$E$23,Lister!$D$7:$D$13),IF(AND(E495&lt;DATE(2020,12,1),MONTH(F495)=12),(NETWORKDAYS(Lister!$D$23,F495,Lister!$D$7:$D$13)-S495)*N495/NETWORKDAYS(Lister!$D$23,Lister!$E$23,Lister!$D$7:$D$13),IF(AND(E495&lt;DATE(2020,12,1),F495&gt;DATE(2020,12,31)),(NETWORKDAYS(Lister!$D$23,Lister!$E$23,Lister!$D$7:$D$13)-S495)*N495/NETWORKDAYS(Lister!$D$23,Lister!$E$23,Lister!$D$7:$D$13),IF(OR(AND(E495&lt;DATE(2020,12,1),F495&lt;DATE(2020,12,1)),E495&gt;DATE(2020,12,31)),0)))))),0),"")</f>
        <v/>
      </c>
      <c r="AA495" s="50" t="str">
        <f>IFERROR(MAX(IF(OR(O495="",P495="",Q495="",R495="",S495="",T495="",U495=""),"",IF(AND(MONTH(E495)=1,MONTH(F495)=1),(NETWORKDAYS(E495,F495,Lister!$D$7:$D$13)-T495)*N495/NETWORKDAYS(Lister!$D$24,Lister!$E$24,Lister!$D$7:$D$13),IF(AND(MONTH(E495)=1,F495&gt;DATE(2021,1,31)),(NETWORKDAYS(E495,Lister!$E$24,Lister!$D$7:$D$13)-T495)*N495/NETWORKDAYS(Lister!$D$24,Lister!$E$24,Lister!$D$7:$D$13),IF(AND(E495&lt;DATE(2021,1,1),MONTH(F495)=1),(NETWORKDAYS(Lister!$D$24,F495,Lister!$D$7:$D$13)-T495)*N495/NETWORKDAYS(Lister!$D$24,Lister!$E$24,Lister!$D$7:$D$13),IF(AND(E495&lt;DATE(2021,1,1),F495&gt;DATE(2021,1,31)),(NETWORKDAYS(Lister!$D$24,Lister!$E$24,Lister!$D$7:$D$13)-T495)*N495/NETWORKDAYS(Lister!$D$24,Lister!$E$24,Lister!$D$7:$D$13),IF(OR(AND(E495&lt;DATE(2021,1,1),F495&lt;DATE(2021,1,1)),E495&gt;DATE(2021,1,31)),0)))))),0),"")</f>
        <v/>
      </c>
      <c r="AB495" s="50" t="str">
        <f>IFERROR(MAX(IF(OR(O495="",P495="",Q495="",R495="",S495="",T495="",U495=""),"",IF(AND(MONTH(E495)=2,MONTH(F495)=2),(NETWORKDAYS(E495,F495,Lister!$D$7:$D$13)-U495)*N495/NETWORKDAYS(Lister!$D$25,Lister!$E$25,Lister!$D$7:$D$13),IF(AND(E495&lt;DATE(2021,2,1),MONTH(F495)=2),(NETWORKDAYS(Lister!$D$25,F495,Lister!$D$7:$D$13)-U495)*N495/NETWORKDAYS(Lister!$D$25,Lister!$E$25,Lister!$D$7:$D$13),IF(AND(E495&lt;DATE(2021,2,1),F495&lt;DATE(2021,2,1)),0)))),0),"")</f>
        <v/>
      </c>
      <c r="AC495" s="52" t="str">
        <f t="shared" si="38"/>
        <v/>
      </c>
    </row>
    <row r="496" spans="1:29" x14ac:dyDescent="0.35">
      <c r="A496" s="11" t="str">
        <f t="shared" si="39"/>
        <v/>
      </c>
      <c r="B496" s="33"/>
      <c r="C496" s="17"/>
      <c r="D496" s="18"/>
      <c r="E496" s="12"/>
      <c r="F496" s="12"/>
      <c r="G496" s="42" t="str">
        <f>IF(OR(E496="",F496=""),"",NETWORKDAYS(E496,F496,Lister!$D$7:$D$13))</f>
        <v/>
      </c>
      <c r="H496" s="14"/>
      <c r="I496" s="25" t="str">
        <f t="shared" si="35"/>
        <v/>
      </c>
      <c r="J496" s="47"/>
      <c r="K496" s="48"/>
      <c r="L496" s="15"/>
      <c r="M496" s="51" t="str">
        <f t="shared" si="36"/>
        <v/>
      </c>
      <c r="N496" s="49" t="str">
        <f t="shared" si="37"/>
        <v/>
      </c>
      <c r="O496" s="15"/>
      <c r="P496" s="15"/>
      <c r="Q496" s="15"/>
      <c r="R496" s="15"/>
      <c r="S496" s="15"/>
      <c r="T496" s="15"/>
      <c r="U496" s="15"/>
      <c r="V496" s="50" t="str">
        <f>IFERROR(MAX(IF(OR(O496="",P496="",Q496="",R496="",S496="",T496="",U496=""),"",IF(AND(MONTH(E496)=8,MONTH(F496)=8),(NETWORKDAYS(E496,F496,Lister!$D$7:$D$13)-O496)*N496/NETWORKDAYS(Lister!$D$19,Lister!$E$19,Lister!$D$7:$D$13),IF(AND(MONTH(E496)=8,F496&gt;DATE(2020,8,31)),(NETWORKDAYS(E496,Lister!$E$19,Lister!$D$7:$D$13)-O496)*N496/NETWORKDAYS(Lister!$D$19,Lister!$E$19,Lister!$D$7:$D$13),IF(E496&gt;DATE(2020,8,31),0)))),0),"")</f>
        <v/>
      </c>
      <c r="W496" s="50" t="str">
        <f>IFERROR(MAX(IF(OR(O496="",P496="",Q496="",R496="",S496="",T496="",U496=""),"",IF(AND(MONTH(E496)=9,MONTH(F496)=9),(NETWORKDAYS(E496,F496,Lister!$D$7:$D$13)-P496)*N496/NETWORKDAYS(Lister!$D$20,Lister!$E$20,Lister!$D$7:$D$13),IF(AND(MONTH(E496)=9,F496&gt;DATE(2020,9,30)),(NETWORKDAYS(E496,Lister!$E$20,Lister!$D$7:$D$13)-P496)*N496/NETWORKDAYS(Lister!$D$20,Lister!$E$20,Lister!$D$7:$D$13),IF(AND(E496&lt;DATE(2020,9,1),MONTH(F496)=9),(NETWORKDAYS(Lister!$D$20,F496,Lister!$D$7:$D$13)-P496)*N496/NETWORKDAYS(Lister!$D$20,Lister!$E$20,Lister!$D$7:$D$13),IF(AND(E496&lt;DATE(2020,9,1),F496&gt;DATE(2020,9,30)),(NETWORKDAYS(Lister!$D$20,Lister!$E$20,Lister!$D$7:$D$13)-P496)*N496/NETWORKDAYS(Lister!$D$20,Lister!$E$20,Lister!$D$7:$D$13),IF(OR(AND(E496&lt;DATE(2020,9,1),F496&lt;DATE(2020,9,1)),E496&gt;DATE(2020,9,30)),0)))))),0),"")</f>
        <v/>
      </c>
      <c r="X496" s="50" t="str">
        <f>IFERROR(MAX(IF(OR(O496="",P496="",Q496="",R496="",S496="",T496="",U496=""),"",IF(AND(MONTH(E496)=10,MONTH(F496)=10),(NETWORKDAYS(E496,F496,Lister!$D$7:$D$13)-Q496)*N496/NETWORKDAYS(Lister!$D$21,Lister!$E$21,Lister!$D$7:$D$13),IF(AND(MONTH(E496)=10,F496&gt;DATE(2020,10,31)),(NETWORKDAYS(E496,Lister!$E$21,Lister!$D$7:$D$13)-Q496)*N496/NETWORKDAYS(Lister!$D$21,Lister!$E$21,Lister!$D$7:$D$13),IF(AND(E496&lt;DATE(2020,10,1),MONTH(F496)=10),(NETWORKDAYS(Lister!$D$21,F496,Lister!$D$7:$D$13)-Q496)*N496/NETWORKDAYS(Lister!$D$21,Lister!$E$21,Lister!$D$7:$D$13),IF(AND(E496&lt;DATE(2020,31,1),F496&gt;DATE(2020,10,31)),(NETWORKDAYS(Lister!$D$21,Lister!$E$21,Lister!$D$7:$D$13)-Q496)*N496/NETWORKDAYS(Lister!$D$21,Lister!$E$21,Lister!$D$7:$D$13),IF(OR(AND(E496&lt;DATE(2020,10,1),F496&lt;DATE(2020,10,1)),E496&gt;DATE(2020,10,31)),0)))))),0),"")</f>
        <v/>
      </c>
      <c r="Y496" s="50" t="str">
        <f>IFERROR(MAX(IF(OR(O496="",P496="",Q496="",R496="",S496="",T496="",U496=""),"",IF(AND(MONTH(E496)=11,MONTH(F496)=11),(NETWORKDAYS(E496,F496,Lister!$D$7:$D$13)-R496)*N496/NETWORKDAYS(Lister!$D$22,Lister!$E$22,Lister!$D$7:$D$13),IF(AND(MONTH(E496)=11,F496&gt;DATE(2020,11,30)),(NETWORKDAYS(E496,Lister!$E$22,Lister!$D$7:$D$13)-R496)*N496/NETWORKDAYS(Lister!$D$22,Lister!$E$22,Lister!$D$7:$D$13),IF(AND(E496&lt;DATE(2020,11,1),MONTH(F496)=11),(NETWORKDAYS(Lister!$D$22,F496,Lister!$D$7:$D$13)-R496)*N496/NETWORKDAYS(Lister!$D$22,Lister!$E$22,Lister!$D$7:$D$13),IF(AND(E496&lt;DATE(2020,11,1),F496&gt;DATE(2020,11,30)),(NETWORKDAYS(Lister!$D$22,Lister!$E$22,Lister!$D$7:$D$13)-R496)*N496/NETWORKDAYS(Lister!$D$22,Lister!$E$22,Lister!$D$7:$D$13),IF(OR(AND(E496&lt;DATE(2020,11,1),F496&lt;DATE(2020,11,1)),E496&gt;DATE(2020,11,30)),0)))))),0),"")</f>
        <v/>
      </c>
      <c r="Z496" s="50" t="str">
        <f>IFERROR(MAX(IF(OR(O496="",P496="",Q496="",R496="",S496="",T496="",U496=""),"",IF(AND(MONTH(E496)=12,MONTH(F496)=12),(NETWORKDAYS(E496,F496,Lister!$D$7:$D$13)-S496)*N496/NETWORKDAYS(Lister!$D$23,Lister!$E$23,Lister!$D$7:$D$13),IF(AND(MONTH(E496)=12,F496&gt;DATE(2020,12,31)),(NETWORKDAYS(E496,Lister!$E$23,Lister!$D$7:$D$13)-S496)*N496/NETWORKDAYS(Lister!$D$23,Lister!$E$23,Lister!$D$7:$D$13),IF(AND(E496&lt;DATE(2020,12,1),MONTH(F496)=12),(NETWORKDAYS(Lister!$D$23,F496,Lister!$D$7:$D$13)-S496)*N496/NETWORKDAYS(Lister!$D$23,Lister!$E$23,Lister!$D$7:$D$13),IF(AND(E496&lt;DATE(2020,12,1),F496&gt;DATE(2020,12,31)),(NETWORKDAYS(Lister!$D$23,Lister!$E$23,Lister!$D$7:$D$13)-S496)*N496/NETWORKDAYS(Lister!$D$23,Lister!$E$23,Lister!$D$7:$D$13),IF(OR(AND(E496&lt;DATE(2020,12,1),F496&lt;DATE(2020,12,1)),E496&gt;DATE(2020,12,31)),0)))))),0),"")</f>
        <v/>
      </c>
      <c r="AA496" s="50" t="str">
        <f>IFERROR(MAX(IF(OR(O496="",P496="",Q496="",R496="",S496="",T496="",U496=""),"",IF(AND(MONTH(E496)=1,MONTH(F496)=1),(NETWORKDAYS(E496,F496,Lister!$D$7:$D$13)-T496)*N496/NETWORKDAYS(Lister!$D$24,Lister!$E$24,Lister!$D$7:$D$13),IF(AND(MONTH(E496)=1,F496&gt;DATE(2021,1,31)),(NETWORKDAYS(E496,Lister!$E$24,Lister!$D$7:$D$13)-T496)*N496/NETWORKDAYS(Lister!$D$24,Lister!$E$24,Lister!$D$7:$D$13),IF(AND(E496&lt;DATE(2021,1,1),MONTH(F496)=1),(NETWORKDAYS(Lister!$D$24,F496,Lister!$D$7:$D$13)-T496)*N496/NETWORKDAYS(Lister!$D$24,Lister!$E$24,Lister!$D$7:$D$13),IF(AND(E496&lt;DATE(2021,1,1),F496&gt;DATE(2021,1,31)),(NETWORKDAYS(Lister!$D$24,Lister!$E$24,Lister!$D$7:$D$13)-T496)*N496/NETWORKDAYS(Lister!$D$24,Lister!$E$24,Lister!$D$7:$D$13),IF(OR(AND(E496&lt;DATE(2021,1,1),F496&lt;DATE(2021,1,1)),E496&gt;DATE(2021,1,31)),0)))))),0),"")</f>
        <v/>
      </c>
      <c r="AB496" s="50" t="str">
        <f>IFERROR(MAX(IF(OR(O496="",P496="",Q496="",R496="",S496="",T496="",U496=""),"",IF(AND(MONTH(E496)=2,MONTH(F496)=2),(NETWORKDAYS(E496,F496,Lister!$D$7:$D$13)-U496)*N496/NETWORKDAYS(Lister!$D$25,Lister!$E$25,Lister!$D$7:$D$13),IF(AND(E496&lt;DATE(2021,2,1),MONTH(F496)=2),(NETWORKDAYS(Lister!$D$25,F496,Lister!$D$7:$D$13)-U496)*N496/NETWORKDAYS(Lister!$D$25,Lister!$E$25,Lister!$D$7:$D$13),IF(AND(E496&lt;DATE(2021,2,1),F496&lt;DATE(2021,2,1)),0)))),0),"")</f>
        <v/>
      </c>
      <c r="AC496" s="52" t="str">
        <f t="shared" si="38"/>
        <v/>
      </c>
    </row>
    <row r="497" spans="1:29" x14ac:dyDescent="0.35">
      <c r="A497" s="11" t="str">
        <f t="shared" si="39"/>
        <v/>
      </c>
      <c r="B497" s="33"/>
      <c r="C497" s="17"/>
      <c r="D497" s="18"/>
      <c r="E497" s="12"/>
      <c r="F497" s="12"/>
      <c r="G497" s="42" t="str">
        <f>IF(OR(E497="",F497=""),"",NETWORKDAYS(E497,F497,Lister!$D$7:$D$13))</f>
        <v/>
      </c>
      <c r="H497" s="14"/>
      <c r="I497" s="25" t="str">
        <f t="shared" si="35"/>
        <v/>
      </c>
      <c r="J497" s="47"/>
      <c r="K497" s="48"/>
      <c r="L497" s="15"/>
      <c r="M497" s="51" t="str">
        <f t="shared" si="36"/>
        <v/>
      </c>
      <c r="N497" s="49" t="str">
        <f t="shared" si="37"/>
        <v/>
      </c>
      <c r="O497" s="15"/>
      <c r="P497" s="15"/>
      <c r="Q497" s="15"/>
      <c r="R497" s="15"/>
      <c r="S497" s="15"/>
      <c r="T497" s="15"/>
      <c r="U497" s="15"/>
      <c r="V497" s="50" t="str">
        <f>IFERROR(MAX(IF(OR(O497="",P497="",Q497="",R497="",S497="",T497="",U497=""),"",IF(AND(MONTH(E497)=8,MONTH(F497)=8),(NETWORKDAYS(E497,F497,Lister!$D$7:$D$13)-O497)*N497/NETWORKDAYS(Lister!$D$19,Lister!$E$19,Lister!$D$7:$D$13),IF(AND(MONTH(E497)=8,F497&gt;DATE(2020,8,31)),(NETWORKDAYS(E497,Lister!$E$19,Lister!$D$7:$D$13)-O497)*N497/NETWORKDAYS(Lister!$D$19,Lister!$E$19,Lister!$D$7:$D$13),IF(E497&gt;DATE(2020,8,31),0)))),0),"")</f>
        <v/>
      </c>
      <c r="W497" s="50" t="str">
        <f>IFERROR(MAX(IF(OR(O497="",P497="",Q497="",R497="",S497="",T497="",U497=""),"",IF(AND(MONTH(E497)=9,MONTH(F497)=9),(NETWORKDAYS(E497,F497,Lister!$D$7:$D$13)-P497)*N497/NETWORKDAYS(Lister!$D$20,Lister!$E$20,Lister!$D$7:$D$13),IF(AND(MONTH(E497)=9,F497&gt;DATE(2020,9,30)),(NETWORKDAYS(E497,Lister!$E$20,Lister!$D$7:$D$13)-P497)*N497/NETWORKDAYS(Lister!$D$20,Lister!$E$20,Lister!$D$7:$D$13),IF(AND(E497&lt;DATE(2020,9,1),MONTH(F497)=9),(NETWORKDAYS(Lister!$D$20,F497,Lister!$D$7:$D$13)-P497)*N497/NETWORKDAYS(Lister!$D$20,Lister!$E$20,Lister!$D$7:$D$13),IF(AND(E497&lt;DATE(2020,9,1),F497&gt;DATE(2020,9,30)),(NETWORKDAYS(Lister!$D$20,Lister!$E$20,Lister!$D$7:$D$13)-P497)*N497/NETWORKDAYS(Lister!$D$20,Lister!$E$20,Lister!$D$7:$D$13),IF(OR(AND(E497&lt;DATE(2020,9,1),F497&lt;DATE(2020,9,1)),E497&gt;DATE(2020,9,30)),0)))))),0),"")</f>
        <v/>
      </c>
      <c r="X497" s="50" t="str">
        <f>IFERROR(MAX(IF(OR(O497="",P497="",Q497="",R497="",S497="",T497="",U497=""),"",IF(AND(MONTH(E497)=10,MONTH(F497)=10),(NETWORKDAYS(E497,F497,Lister!$D$7:$D$13)-Q497)*N497/NETWORKDAYS(Lister!$D$21,Lister!$E$21,Lister!$D$7:$D$13),IF(AND(MONTH(E497)=10,F497&gt;DATE(2020,10,31)),(NETWORKDAYS(E497,Lister!$E$21,Lister!$D$7:$D$13)-Q497)*N497/NETWORKDAYS(Lister!$D$21,Lister!$E$21,Lister!$D$7:$D$13),IF(AND(E497&lt;DATE(2020,10,1),MONTH(F497)=10),(NETWORKDAYS(Lister!$D$21,F497,Lister!$D$7:$D$13)-Q497)*N497/NETWORKDAYS(Lister!$D$21,Lister!$E$21,Lister!$D$7:$D$13),IF(AND(E497&lt;DATE(2020,31,1),F497&gt;DATE(2020,10,31)),(NETWORKDAYS(Lister!$D$21,Lister!$E$21,Lister!$D$7:$D$13)-Q497)*N497/NETWORKDAYS(Lister!$D$21,Lister!$E$21,Lister!$D$7:$D$13),IF(OR(AND(E497&lt;DATE(2020,10,1),F497&lt;DATE(2020,10,1)),E497&gt;DATE(2020,10,31)),0)))))),0),"")</f>
        <v/>
      </c>
      <c r="Y497" s="50" t="str">
        <f>IFERROR(MAX(IF(OR(O497="",P497="",Q497="",R497="",S497="",T497="",U497=""),"",IF(AND(MONTH(E497)=11,MONTH(F497)=11),(NETWORKDAYS(E497,F497,Lister!$D$7:$D$13)-R497)*N497/NETWORKDAYS(Lister!$D$22,Lister!$E$22,Lister!$D$7:$D$13),IF(AND(MONTH(E497)=11,F497&gt;DATE(2020,11,30)),(NETWORKDAYS(E497,Lister!$E$22,Lister!$D$7:$D$13)-R497)*N497/NETWORKDAYS(Lister!$D$22,Lister!$E$22,Lister!$D$7:$D$13),IF(AND(E497&lt;DATE(2020,11,1),MONTH(F497)=11),(NETWORKDAYS(Lister!$D$22,F497,Lister!$D$7:$D$13)-R497)*N497/NETWORKDAYS(Lister!$D$22,Lister!$E$22,Lister!$D$7:$D$13),IF(AND(E497&lt;DATE(2020,11,1),F497&gt;DATE(2020,11,30)),(NETWORKDAYS(Lister!$D$22,Lister!$E$22,Lister!$D$7:$D$13)-R497)*N497/NETWORKDAYS(Lister!$D$22,Lister!$E$22,Lister!$D$7:$D$13),IF(OR(AND(E497&lt;DATE(2020,11,1),F497&lt;DATE(2020,11,1)),E497&gt;DATE(2020,11,30)),0)))))),0),"")</f>
        <v/>
      </c>
      <c r="Z497" s="50" t="str">
        <f>IFERROR(MAX(IF(OR(O497="",P497="",Q497="",R497="",S497="",T497="",U497=""),"",IF(AND(MONTH(E497)=12,MONTH(F497)=12),(NETWORKDAYS(E497,F497,Lister!$D$7:$D$13)-S497)*N497/NETWORKDAYS(Lister!$D$23,Lister!$E$23,Lister!$D$7:$D$13),IF(AND(MONTH(E497)=12,F497&gt;DATE(2020,12,31)),(NETWORKDAYS(E497,Lister!$E$23,Lister!$D$7:$D$13)-S497)*N497/NETWORKDAYS(Lister!$D$23,Lister!$E$23,Lister!$D$7:$D$13),IF(AND(E497&lt;DATE(2020,12,1),MONTH(F497)=12),(NETWORKDAYS(Lister!$D$23,F497,Lister!$D$7:$D$13)-S497)*N497/NETWORKDAYS(Lister!$D$23,Lister!$E$23,Lister!$D$7:$D$13),IF(AND(E497&lt;DATE(2020,12,1),F497&gt;DATE(2020,12,31)),(NETWORKDAYS(Lister!$D$23,Lister!$E$23,Lister!$D$7:$D$13)-S497)*N497/NETWORKDAYS(Lister!$D$23,Lister!$E$23,Lister!$D$7:$D$13),IF(OR(AND(E497&lt;DATE(2020,12,1),F497&lt;DATE(2020,12,1)),E497&gt;DATE(2020,12,31)),0)))))),0),"")</f>
        <v/>
      </c>
      <c r="AA497" s="50" t="str">
        <f>IFERROR(MAX(IF(OR(O497="",P497="",Q497="",R497="",S497="",T497="",U497=""),"",IF(AND(MONTH(E497)=1,MONTH(F497)=1),(NETWORKDAYS(E497,F497,Lister!$D$7:$D$13)-T497)*N497/NETWORKDAYS(Lister!$D$24,Lister!$E$24,Lister!$D$7:$D$13),IF(AND(MONTH(E497)=1,F497&gt;DATE(2021,1,31)),(NETWORKDAYS(E497,Lister!$E$24,Lister!$D$7:$D$13)-T497)*N497/NETWORKDAYS(Lister!$D$24,Lister!$E$24,Lister!$D$7:$D$13),IF(AND(E497&lt;DATE(2021,1,1),MONTH(F497)=1),(NETWORKDAYS(Lister!$D$24,F497,Lister!$D$7:$D$13)-T497)*N497/NETWORKDAYS(Lister!$D$24,Lister!$E$24,Lister!$D$7:$D$13),IF(AND(E497&lt;DATE(2021,1,1),F497&gt;DATE(2021,1,31)),(NETWORKDAYS(Lister!$D$24,Lister!$E$24,Lister!$D$7:$D$13)-T497)*N497/NETWORKDAYS(Lister!$D$24,Lister!$E$24,Lister!$D$7:$D$13),IF(OR(AND(E497&lt;DATE(2021,1,1),F497&lt;DATE(2021,1,1)),E497&gt;DATE(2021,1,31)),0)))))),0),"")</f>
        <v/>
      </c>
      <c r="AB497" s="50" t="str">
        <f>IFERROR(MAX(IF(OR(O497="",P497="",Q497="",R497="",S497="",T497="",U497=""),"",IF(AND(MONTH(E497)=2,MONTH(F497)=2),(NETWORKDAYS(E497,F497,Lister!$D$7:$D$13)-U497)*N497/NETWORKDAYS(Lister!$D$25,Lister!$E$25,Lister!$D$7:$D$13),IF(AND(E497&lt;DATE(2021,2,1),MONTH(F497)=2),(NETWORKDAYS(Lister!$D$25,F497,Lister!$D$7:$D$13)-U497)*N497/NETWORKDAYS(Lister!$D$25,Lister!$E$25,Lister!$D$7:$D$13),IF(AND(E497&lt;DATE(2021,2,1),F497&lt;DATE(2021,2,1)),0)))),0),"")</f>
        <v/>
      </c>
      <c r="AC497" s="52" t="str">
        <f t="shared" si="38"/>
        <v/>
      </c>
    </row>
    <row r="498" spans="1:29" x14ac:dyDescent="0.35">
      <c r="A498" s="11" t="str">
        <f t="shared" si="39"/>
        <v/>
      </c>
      <c r="B498" s="33"/>
      <c r="C498" s="17"/>
      <c r="D498" s="18"/>
      <c r="E498" s="12"/>
      <c r="F498" s="12"/>
      <c r="G498" s="42" t="str">
        <f>IF(OR(E498="",F498=""),"",NETWORKDAYS(E498,F498,Lister!$D$7:$D$13))</f>
        <v/>
      </c>
      <c r="H498" s="14"/>
      <c r="I498" s="25" t="str">
        <f t="shared" si="35"/>
        <v/>
      </c>
      <c r="J498" s="47"/>
      <c r="K498" s="48"/>
      <c r="L498" s="15"/>
      <c r="M498" s="51" t="str">
        <f t="shared" si="36"/>
        <v/>
      </c>
      <c r="N498" s="49" t="str">
        <f t="shared" si="37"/>
        <v/>
      </c>
      <c r="O498" s="15"/>
      <c r="P498" s="15"/>
      <c r="Q498" s="15"/>
      <c r="R498" s="15"/>
      <c r="S498" s="15"/>
      <c r="T498" s="15"/>
      <c r="U498" s="15"/>
      <c r="V498" s="50" t="str">
        <f>IFERROR(MAX(IF(OR(O498="",P498="",Q498="",R498="",S498="",T498="",U498=""),"",IF(AND(MONTH(E498)=8,MONTH(F498)=8),(NETWORKDAYS(E498,F498,Lister!$D$7:$D$13)-O498)*N498/NETWORKDAYS(Lister!$D$19,Lister!$E$19,Lister!$D$7:$D$13),IF(AND(MONTH(E498)=8,F498&gt;DATE(2020,8,31)),(NETWORKDAYS(E498,Lister!$E$19,Lister!$D$7:$D$13)-O498)*N498/NETWORKDAYS(Lister!$D$19,Lister!$E$19,Lister!$D$7:$D$13),IF(E498&gt;DATE(2020,8,31),0)))),0),"")</f>
        <v/>
      </c>
      <c r="W498" s="50" t="str">
        <f>IFERROR(MAX(IF(OR(O498="",P498="",Q498="",R498="",S498="",T498="",U498=""),"",IF(AND(MONTH(E498)=9,MONTH(F498)=9),(NETWORKDAYS(E498,F498,Lister!$D$7:$D$13)-P498)*N498/NETWORKDAYS(Lister!$D$20,Lister!$E$20,Lister!$D$7:$D$13),IF(AND(MONTH(E498)=9,F498&gt;DATE(2020,9,30)),(NETWORKDAYS(E498,Lister!$E$20,Lister!$D$7:$D$13)-P498)*N498/NETWORKDAYS(Lister!$D$20,Lister!$E$20,Lister!$D$7:$D$13),IF(AND(E498&lt;DATE(2020,9,1),MONTH(F498)=9),(NETWORKDAYS(Lister!$D$20,F498,Lister!$D$7:$D$13)-P498)*N498/NETWORKDAYS(Lister!$D$20,Lister!$E$20,Lister!$D$7:$D$13),IF(AND(E498&lt;DATE(2020,9,1),F498&gt;DATE(2020,9,30)),(NETWORKDAYS(Lister!$D$20,Lister!$E$20,Lister!$D$7:$D$13)-P498)*N498/NETWORKDAYS(Lister!$D$20,Lister!$E$20,Lister!$D$7:$D$13),IF(OR(AND(E498&lt;DATE(2020,9,1),F498&lt;DATE(2020,9,1)),E498&gt;DATE(2020,9,30)),0)))))),0),"")</f>
        <v/>
      </c>
      <c r="X498" s="50" t="str">
        <f>IFERROR(MAX(IF(OR(O498="",P498="",Q498="",R498="",S498="",T498="",U498=""),"",IF(AND(MONTH(E498)=10,MONTH(F498)=10),(NETWORKDAYS(E498,F498,Lister!$D$7:$D$13)-Q498)*N498/NETWORKDAYS(Lister!$D$21,Lister!$E$21,Lister!$D$7:$D$13),IF(AND(MONTH(E498)=10,F498&gt;DATE(2020,10,31)),(NETWORKDAYS(E498,Lister!$E$21,Lister!$D$7:$D$13)-Q498)*N498/NETWORKDAYS(Lister!$D$21,Lister!$E$21,Lister!$D$7:$D$13),IF(AND(E498&lt;DATE(2020,10,1),MONTH(F498)=10),(NETWORKDAYS(Lister!$D$21,F498,Lister!$D$7:$D$13)-Q498)*N498/NETWORKDAYS(Lister!$D$21,Lister!$E$21,Lister!$D$7:$D$13),IF(AND(E498&lt;DATE(2020,31,1),F498&gt;DATE(2020,10,31)),(NETWORKDAYS(Lister!$D$21,Lister!$E$21,Lister!$D$7:$D$13)-Q498)*N498/NETWORKDAYS(Lister!$D$21,Lister!$E$21,Lister!$D$7:$D$13),IF(OR(AND(E498&lt;DATE(2020,10,1),F498&lt;DATE(2020,10,1)),E498&gt;DATE(2020,10,31)),0)))))),0),"")</f>
        <v/>
      </c>
      <c r="Y498" s="50" t="str">
        <f>IFERROR(MAX(IF(OR(O498="",P498="",Q498="",R498="",S498="",T498="",U498=""),"",IF(AND(MONTH(E498)=11,MONTH(F498)=11),(NETWORKDAYS(E498,F498,Lister!$D$7:$D$13)-R498)*N498/NETWORKDAYS(Lister!$D$22,Lister!$E$22,Lister!$D$7:$D$13),IF(AND(MONTH(E498)=11,F498&gt;DATE(2020,11,30)),(NETWORKDAYS(E498,Lister!$E$22,Lister!$D$7:$D$13)-R498)*N498/NETWORKDAYS(Lister!$D$22,Lister!$E$22,Lister!$D$7:$D$13),IF(AND(E498&lt;DATE(2020,11,1),MONTH(F498)=11),(NETWORKDAYS(Lister!$D$22,F498,Lister!$D$7:$D$13)-R498)*N498/NETWORKDAYS(Lister!$D$22,Lister!$E$22,Lister!$D$7:$D$13),IF(AND(E498&lt;DATE(2020,11,1),F498&gt;DATE(2020,11,30)),(NETWORKDAYS(Lister!$D$22,Lister!$E$22,Lister!$D$7:$D$13)-R498)*N498/NETWORKDAYS(Lister!$D$22,Lister!$E$22,Lister!$D$7:$D$13),IF(OR(AND(E498&lt;DATE(2020,11,1),F498&lt;DATE(2020,11,1)),E498&gt;DATE(2020,11,30)),0)))))),0),"")</f>
        <v/>
      </c>
      <c r="Z498" s="50" t="str">
        <f>IFERROR(MAX(IF(OR(O498="",P498="",Q498="",R498="",S498="",T498="",U498=""),"",IF(AND(MONTH(E498)=12,MONTH(F498)=12),(NETWORKDAYS(E498,F498,Lister!$D$7:$D$13)-S498)*N498/NETWORKDAYS(Lister!$D$23,Lister!$E$23,Lister!$D$7:$D$13),IF(AND(MONTH(E498)=12,F498&gt;DATE(2020,12,31)),(NETWORKDAYS(E498,Lister!$E$23,Lister!$D$7:$D$13)-S498)*N498/NETWORKDAYS(Lister!$D$23,Lister!$E$23,Lister!$D$7:$D$13),IF(AND(E498&lt;DATE(2020,12,1),MONTH(F498)=12),(NETWORKDAYS(Lister!$D$23,F498,Lister!$D$7:$D$13)-S498)*N498/NETWORKDAYS(Lister!$D$23,Lister!$E$23,Lister!$D$7:$D$13),IF(AND(E498&lt;DATE(2020,12,1),F498&gt;DATE(2020,12,31)),(NETWORKDAYS(Lister!$D$23,Lister!$E$23,Lister!$D$7:$D$13)-S498)*N498/NETWORKDAYS(Lister!$D$23,Lister!$E$23,Lister!$D$7:$D$13),IF(OR(AND(E498&lt;DATE(2020,12,1),F498&lt;DATE(2020,12,1)),E498&gt;DATE(2020,12,31)),0)))))),0),"")</f>
        <v/>
      </c>
      <c r="AA498" s="50" t="str">
        <f>IFERROR(MAX(IF(OR(O498="",P498="",Q498="",R498="",S498="",T498="",U498=""),"",IF(AND(MONTH(E498)=1,MONTH(F498)=1),(NETWORKDAYS(E498,F498,Lister!$D$7:$D$13)-T498)*N498/NETWORKDAYS(Lister!$D$24,Lister!$E$24,Lister!$D$7:$D$13),IF(AND(MONTH(E498)=1,F498&gt;DATE(2021,1,31)),(NETWORKDAYS(E498,Lister!$E$24,Lister!$D$7:$D$13)-T498)*N498/NETWORKDAYS(Lister!$D$24,Lister!$E$24,Lister!$D$7:$D$13),IF(AND(E498&lt;DATE(2021,1,1),MONTH(F498)=1),(NETWORKDAYS(Lister!$D$24,F498,Lister!$D$7:$D$13)-T498)*N498/NETWORKDAYS(Lister!$D$24,Lister!$E$24,Lister!$D$7:$D$13),IF(AND(E498&lt;DATE(2021,1,1),F498&gt;DATE(2021,1,31)),(NETWORKDAYS(Lister!$D$24,Lister!$E$24,Lister!$D$7:$D$13)-T498)*N498/NETWORKDAYS(Lister!$D$24,Lister!$E$24,Lister!$D$7:$D$13),IF(OR(AND(E498&lt;DATE(2021,1,1),F498&lt;DATE(2021,1,1)),E498&gt;DATE(2021,1,31)),0)))))),0),"")</f>
        <v/>
      </c>
      <c r="AB498" s="50" t="str">
        <f>IFERROR(MAX(IF(OR(O498="",P498="",Q498="",R498="",S498="",T498="",U498=""),"",IF(AND(MONTH(E498)=2,MONTH(F498)=2),(NETWORKDAYS(E498,F498,Lister!$D$7:$D$13)-U498)*N498/NETWORKDAYS(Lister!$D$25,Lister!$E$25,Lister!$D$7:$D$13),IF(AND(E498&lt;DATE(2021,2,1),MONTH(F498)=2),(NETWORKDAYS(Lister!$D$25,F498,Lister!$D$7:$D$13)-U498)*N498/NETWORKDAYS(Lister!$D$25,Lister!$E$25,Lister!$D$7:$D$13),IF(AND(E498&lt;DATE(2021,2,1),F498&lt;DATE(2021,2,1)),0)))),0),"")</f>
        <v/>
      </c>
      <c r="AC498" s="52" t="str">
        <f t="shared" si="38"/>
        <v/>
      </c>
    </row>
    <row r="499" spans="1:29" x14ac:dyDescent="0.35">
      <c r="A499" s="11" t="str">
        <f t="shared" si="39"/>
        <v/>
      </c>
      <c r="B499" s="33"/>
      <c r="C499" s="17"/>
      <c r="D499" s="18"/>
      <c r="E499" s="12"/>
      <c r="F499" s="12"/>
      <c r="G499" s="42" t="str">
        <f>IF(OR(E499="",F499=""),"",NETWORKDAYS(E499,F499,Lister!$D$7:$D$13))</f>
        <v/>
      </c>
      <c r="H499" s="14"/>
      <c r="I499" s="25" t="str">
        <f t="shared" si="35"/>
        <v/>
      </c>
      <c r="J499" s="47"/>
      <c r="K499" s="48"/>
      <c r="L499" s="15"/>
      <c r="M499" s="51" t="str">
        <f t="shared" si="36"/>
        <v/>
      </c>
      <c r="N499" s="49" t="str">
        <f t="shared" si="37"/>
        <v/>
      </c>
      <c r="O499" s="15"/>
      <c r="P499" s="15"/>
      <c r="Q499" s="15"/>
      <c r="R499" s="15"/>
      <c r="S499" s="15"/>
      <c r="T499" s="15"/>
      <c r="U499" s="15"/>
      <c r="V499" s="50" t="str">
        <f>IFERROR(MAX(IF(OR(O499="",P499="",Q499="",R499="",S499="",T499="",U499=""),"",IF(AND(MONTH(E499)=8,MONTH(F499)=8),(NETWORKDAYS(E499,F499,Lister!$D$7:$D$13)-O499)*N499/NETWORKDAYS(Lister!$D$19,Lister!$E$19,Lister!$D$7:$D$13),IF(AND(MONTH(E499)=8,F499&gt;DATE(2020,8,31)),(NETWORKDAYS(E499,Lister!$E$19,Lister!$D$7:$D$13)-O499)*N499/NETWORKDAYS(Lister!$D$19,Lister!$E$19,Lister!$D$7:$D$13),IF(E499&gt;DATE(2020,8,31),0)))),0),"")</f>
        <v/>
      </c>
      <c r="W499" s="50" t="str">
        <f>IFERROR(MAX(IF(OR(O499="",P499="",Q499="",R499="",S499="",T499="",U499=""),"",IF(AND(MONTH(E499)=9,MONTH(F499)=9),(NETWORKDAYS(E499,F499,Lister!$D$7:$D$13)-P499)*N499/NETWORKDAYS(Lister!$D$20,Lister!$E$20,Lister!$D$7:$D$13),IF(AND(MONTH(E499)=9,F499&gt;DATE(2020,9,30)),(NETWORKDAYS(E499,Lister!$E$20,Lister!$D$7:$D$13)-P499)*N499/NETWORKDAYS(Lister!$D$20,Lister!$E$20,Lister!$D$7:$D$13),IF(AND(E499&lt;DATE(2020,9,1),MONTH(F499)=9),(NETWORKDAYS(Lister!$D$20,F499,Lister!$D$7:$D$13)-P499)*N499/NETWORKDAYS(Lister!$D$20,Lister!$E$20,Lister!$D$7:$D$13),IF(AND(E499&lt;DATE(2020,9,1),F499&gt;DATE(2020,9,30)),(NETWORKDAYS(Lister!$D$20,Lister!$E$20,Lister!$D$7:$D$13)-P499)*N499/NETWORKDAYS(Lister!$D$20,Lister!$E$20,Lister!$D$7:$D$13),IF(OR(AND(E499&lt;DATE(2020,9,1),F499&lt;DATE(2020,9,1)),E499&gt;DATE(2020,9,30)),0)))))),0),"")</f>
        <v/>
      </c>
      <c r="X499" s="50" t="str">
        <f>IFERROR(MAX(IF(OR(O499="",P499="",Q499="",R499="",S499="",T499="",U499=""),"",IF(AND(MONTH(E499)=10,MONTH(F499)=10),(NETWORKDAYS(E499,F499,Lister!$D$7:$D$13)-Q499)*N499/NETWORKDAYS(Lister!$D$21,Lister!$E$21,Lister!$D$7:$D$13),IF(AND(MONTH(E499)=10,F499&gt;DATE(2020,10,31)),(NETWORKDAYS(E499,Lister!$E$21,Lister!$D$7:$D$13)-Q499)*N499/NETWORKDAYS(Lister!$D$21,Lister!$E$21,Lister!$D$7:$D$13),IF(AND(E499&lt;DATE(2020,10,1),MONTH(F499)=10),(NETWORKDAYS(Lister!$D$21,F499,Lister!$D$7:$D$13)-Q499)*N499/NETWORKDAYS(Lister!$D$21,Lister!$E$21,Lister!$D$7:$D$13),IF(AND(E499&lt;DATE(2020,31,1),F499&gt;DATE(2020,10,31)),(NETWORKDAYS(Lister!$D$21,Lister!$E$21,Lister!$D$7:$D$13)-Q499)*N499/NETWORKDAYS(Lister!$D$21,Lister!$E$21,Lister!$D$7:$D$13),IF(OR(AND(E499&lt;DATE(2020,10,1),F499&lt;DATE(2020,10,1)),E499&gt;DATE(2020,10,31)),0)))))),0),"")</f>
        <v/>
      </c>
      <c r="Y499" s="50" t="str">
        <f>IFERROR(MAX(IF(OR(O499="",P499="",Q499="",R499="",S499="",T499="",U499=""),"",IF(AND(MONTH(E499)=11,MONTH(F499)=11),(NETWORKDAYS(E499,F499,Lister!$D$7:$D$13)-R499)*N499/NETWORKDAYS(Lister!$D$22,Lister!$E$22,Lister!$D$7:$D$13),IF(AND(MONTH(E499)=11,F499&gt;DATE(2020,11,30)),(NETWORKDAYS(E499,Lister!$E$22,Lister!$D$7:$D$13)-R499)*N499/NETWORKDAYS(Lister!$D$22,Lister!$E$22,Lister!$D$7:$D$13),IF(AND(E499&lt;DATE(2020,11,1),MONTH(F499)=11),(NETWORKDAYS(Lister!$D$22,F499,Lister!$D$7:$D$13)-R499)*N499/NETWORKDAYS(Lister!$D$22,Lister!$E$22,Lister!$D$7:$D$13),IF(AND(E499&lt;DATE(2020,11,1),F499&gt;DATE(2020,11,30)),(NETWORKDAYS(Lister!$D$22,Lister!$E$22,Lister!$D$7:$D$13)-R499)*N499/NETWORKDAYS(Lister!$D$22,Lister!$E$22,Lister!$D$7:$D$13),IF(OR(AND(E499&lt;DATE(2020,11,1),F499&lt;DATE(2020,11,1)),E499&gt;DATE(2020,11,30)),0)))))),0),"")</f>
        <v/>
      </c>
      <c r="Z499" s="50" t="str">
        <f>IFERROR(MAX(IF(OR(O499="",P499="",Q499="",R499="",S499="",T499="",U499=""),"",IF(AND(MONTH(E499)=12,MONTH(F499)=12),(NETWORKDAYS(E499,F499,Lister!$D$7:$D$13)-S499)*N499/NETWORKDAYS(Lister!$D$23,Lister!$E$23,Lister!$D$7:$D$13),IF(AND(MONTH(E499)=12,F499&gt;DATE(2020,12,31)),(NETWORKDAYS(E499,Lister!$E$23,Lister!$D$7:$D$13)-S499)*N499/NETWORKDAYS(Lister!$D$23,Lister!$E$23,Lister!$D$7:$D$13),IF(AND(E499&lt;DATE(2020,12,1),MONTH(F499)=12),(NETWORKDAYS(Lister!$D$23,F499,Lister!$D$7:$D$13)-S499)*N499/NETWORKDAYS(Lister!$D$23,Lister!$E$23,Lister!$D$7:$D$13),IF(AND(E499&lt;DATE(2020,12,1),F499&gt;DATE(2020,12,31)),(NETWORKDAYS(Lister!$D$23,Lister!$E$23,Lister!$D$7:$D$13)-S499)*N499/NETWORKDAYS(Lister!$D$23,Lister!$E$23,Lister!$D$7:$D$13),IF(OR(AND(E499&lt;DATE(2020,12,1),F499&lt;DATE(2020,12,1)),E499&gt;DATE(2020,12,31)),0)))))),0),"")</f>
        <v/>
      </c>
      <c r="AA499" s="50" t="str">
        <f>IFERROR(MAX(IF(OR(O499="",P499="",Q499="",R499="",S499="",T499="",U499=""),"",IF(AND(MONTH(E499)=1,MONTH(F499)=1),(NETWORKDAYS(E499,F499,Lister!$D$7:$D$13)-T499)*N499/NETWORKDAYS(Lister!$D$24,Lister!$E$24,Lister!$D$7:$D$13),IF(AND(MONTH(E499)=1,F499&gt;DATE(2021,1,31)),(NETWORKDAYS(E499,Lister!$E$24,Lister!$D$7:$D$13)-T499)*N499/NETWORKDAYS(Lister!$D$24,Lister!$E$24,Lister!$D$7:$D$13),IF(AND(E499&lt;DATE(2021,1,1),MONTH(F499)=1),(NETWORKDAYS(Lister!$D$24,F499,Lister!$D$7:$D$13)-T499)*N499/NETWORKDAYS(Lister!$D$24,Lister!$E$24,Lister!$D$7:$D$13),IF(AND(E499&lt;DATE(2021,1,1),F499&gt;DATE(2021,1,31)),(NETWORKDAYS(Lister!$D$24,Lister!$E$24,Lister!$D$7:$D$13)-T499)*N499/NETWORKDAYS(Lister!$D$24,Lister!$E$24,Lister!$D$7:$D$13),IF(OR(AND(E499&lt;DATE(2021,1,1),F499&lt;DATE(2021,1,1)),E499&gt;DATE(2021,1,31)),0)))))),0),"")</f>
        <v/>
      </c>
      <c r="AB499" s="50" t="str">
        <f>IFERROR(MAX(IF(OR(O499="",P499="",Q499="",R499="",S499="",T499="",U499=""),"",IF(AND(MONTH(E499)=2,MONTH(F499)=2),(NETWORKDAYS(E499,F499,Lister!$D$7:$D$13)-U499)*N499/NETWORKDAYS(Lister!$D$25,Lister!$E$25,Lister!$D$7:$D$13),IF(AND(E499&lt;DATE(2021,2,1),MONTH(F499)=2),(NETWORKDAYS(Lister!$D$25,F499,Lister!$D$7:$D$13)-U499)*N499/NETWORKDAYS(Lister!$D$25,Lister!$E$25,Lister!$D$7:$D$13),IF(AND(E499&lt;DATE(2021,2,1),F499&lt;DATE(2021,2,1)),0)))),0),"")</f>
        <v/>
      </c>
      <c r="AC499" s="52" t="str">
        <f t="shared" si="38"/>
        <v/>
      </c>
    </row>
    <row r="500" spans="1:29" x14ac:dyDescent="0.35">
      <c r="A500" s="11" t="str">
        <f t="shared" si="39"/>
        <v/>
      </c>
      <c r="B500" s="33"/>
      <c r="C500" s="17"/>
      <c r="D500" s="18"/>
      <c r="E500" s="12"/>
      <c r="F500" s="12"/>
      <c r="G500" s="42" t="str">
        <f>IF(OR(E500="",F500=""),"",NETWORKDAYS(E500,F500,Lister!$D$7:$D$13))</f>
        <v/>
      </c>
      <c r="H500" s="14"/>
      <c r="I500" s="25" t="str">
        <f t="shared" si="35"/>
        <v/>
      </c>
      <c r="J500" s="47"/>
      <c r="K500" s="48"/>
      <c r="L500" s="15"/>
      <c r="M500" s="51" t="str">
        <f t="shared" si="36"/>
        <v/>
      </c>
      <c r="N500" s="49" t="str">
        <f t="shared" si="37"/>
        <v/>
      </c>
      <c r="O500" s="15"/>
      <c r="P500" s="15"/>
      <c r="Q500" s="15"/>
      <c r="R500" s="15"/>
      <c r="S500" s="15"/>
      <c r="T500" s="15"/>
      <c r="U500" s="15"/>
      <c r="V500" s="50" t="str">
        <f>IFERROR(MAX(IF(OR(O500="",P500="",Q500="",R500="",S500="",T500="",U500=""),"",IF(AND(MONTH(E500)=8,MONTH(F500)=8),(NETWORKDAYS(E500,F500,Lister!$D$7:$D$13)-O500)*N500/NETWORKDAYS(Lister!$D$19,Lister!$E$19,Lister!$D$7:$D$13),IF(AND(MONTH(E500)=8,F500&gt;DATE(2020,8,31)),(NETWORKDAYS(E500,Lister!$E$19,Lister!$D$7:$D$13)-O500)*N500/NETWORKDAYS(Lister!$D$19,Lister!$E$19,Lister!$D$7:$D$13),IF(E500&gt;DATE(2020,8,31),0)))),0),"")</f>
        <v/>
      </c>
      <c r="W500" s="50" t="str">
        <f>IFERROR(MAX(IF(OR(O500="",P500="",Q500="",R500="",S500="",T500="",U500=""),"",IF(AND(MONTH(E500)=9,MONTH(F500)=9),(NETWORKDAYS(E500,F500,Lister!$D$7:$D$13)-P500)*N500/NETWORKDAYS(Lister!$D$20,Lister!$E$20,Lister!$D$7:$D$13),IF(AND(MONTH(E500)=9,F500&gt;DATE(2020,9,30)),(NETWORKDAYS(E500,Lister!$E$20,Lister!$D$7:$D$13)-P500)*N500/NETWORKDAYS(Lister!$D$20,Lister!$E$20,Lister!$D$7:$D$13),IF(AND(E500&lt;DATE(2020,9,1),MONTH(F500)=9),(NETWORKDAYS(Lister!$D$20,F500,Lister!$D$7:$D$13)-P500)*N500/NETWORKDAYS(Lister!$D$20,Lister!$E$20,Lister!$D$7:$D$13),IF(AND(E500&lt;DATE(2020,9,1),F500&gt;DATE(2020,9,30)),(NETWORKDAYS(Lister!$D$20,Lister!$E$20,Lister!$D$7:$D$13)-P500)*N500/NETWORKDAYS(Lister!$D$20,Lister!$E$20,Lister!$D$7:$D$13),IF(OR(AND(E500&lt;DATE(2020,9,1),F500&lt;DATE(2020,9,1)),E500&gt;DATE(2020,9,30)),0)))))),0),"")</f>
        <v/>
      </c>
      <c r="X500" s="50" t="str">
        <f>IFERROR(MAX(IF(OR(O500="",P500="",Q500="",R500="",S500="",T500="",U500=""),"",IF(AND(MONTH(E500)=10,MONTH(F500)=10),(NETWORKDAYS(E500,F500,Lister!$D$7:$D$13)-Q500)*N500/NETWORKDAYS(Lister!$D$21,Lister!$E$21,Lister!$D$7:$D$13),IF(AND(MONTH(E500)=10,F500&gt;DATE(2020,10,31)),(NETWORKDAYS(E500,Lister!$E$21,Lister!$D$7:$D$13)-Q500)*N500/NETWORKDAYS(Lister!$D$21,Lister!$E$21,Lister!$D$7:$D$13),IF(AND(E500&lt;DATE(2020,10,1),MONTH(F500)=10),(NETWORKDAYS(Lister!$D$21,F500,Lister!$D$7:$D$13)-Q500)*N500/NETWORKDAYS(Lister!$D$21,Lister!$E$21,Lister!$D$7:$D$13),IF(AND(E500&lt;DATE(2020,31,1),F500&gt;DATE(2020,10,31)),(NETWORKDAYS(Lister!$D$21,Lister!$E$21,Lister!$D$7:$D$13)-Q500)*N500/NETWORKDAYS(Lister!$D$21,Lister!$E$21,Lister!$D$7:$D$13),IF(OR(AND(E500&lt;DATE(2020,10,1),F500&lt;DATE(2020,10,1)),E500&gt;DATE(2020,10,31)),0)))))),0),"")</f>
        <v/>
      </c>
      <c r="Y500" s="50" t="str">
        <f>IFERROR(MAX(IF(OR(O500="",P500="",Q500="",R500="",S500="",T500="",U500=""),"",IF(AND(MONTH(E500)=11,MONTH(F500)=11),(NETWORKDAYS(E500,F500,Lister!$D$7:$D$13)-R500)*N500/NETWORKDAYS(Lister!$D$22,Lister!$E$22,Lister!$D$7:$D$13),IF(AND(MONTH(E500)=11,F500&gt;DATE(2020,11,30)),(NETWORKDAYS(E500,Lister!$E$22,Lister!$D$7:$D$13)-R500)*N500/NETWORKDAYS(Lister!$D$22,Lister!$E$22,Lister!$D$7:$D$13),IF(AND(E500&lt;DATE(2020,11,1),MONTH(F500)=11),(NETWORKDAYS(Lister!$D$22,F500,Lister!$D$7:$D$13)-R500)*N500/NETWORKDAYS(Lister!$D$22,Lister!$E$22,Lister!$D$7:$D$13),IF(AND(E500&lt;DATE(2020,11,1),F500&gt;DATE(2020,11,30)),(NETWORKDAYS(Lister!$D$22,Lister!$E$22,Lister!$D$7:$D$13)-R500)*N500/NETWORKDAYS(Lister!$D$22,Lister!$E$22,Lister!$D$7:$D$13),IF(OR(AND(E500&lt;DATE(2020,11,1),F500&lt;DATE(2020,11,1)),E500&gt;DATE(2020,11,30)),0)))))),0),"")</f>
        <v/>
      </c>
      <c r="Z500" s="50" t="str">
        <f>IFERROR(MAX(IF(OR(O500="",P500="",Q500="",R500="",S500="",T500="",U500=""),"",IF(AND(MONTH(E500)=12,MONTH(F500)=12),(NETWORKDAYS(E500,F500,Lister!$D$7:$D$13)-S500)*N500/NETWORKDAYS(Lister!$D$23,Lister!$E$23,Lister!$D$7:$D$13),IF(AND(MONTH(E500)=12,F500&gt;DATE(2020,12,31)),(NETWORKDAYS(E500,Lister!$E$23,Lister!$D$7:$D$13)-S500)*N500/NETWORKDAYS(Lister!$D$23,Lister!$E$23,Lister!$D$7:$D$13),IF(AND(E500&lt;DATE(2020,12,1),MONTH(F500)=12),(NETWORKDAYS(Lister!$D$23,F500,Lister!$D$7:$D$13)-S500)*N500/NETWORKDAYS(Lister!$D$23,Lister!$E$23,Lister!$D$7:$D$13),IF(AND(E500&lt;DATE(2020,12,1),F500&gt;DATE(2020,12,31)),(NETWORKDAYS(Lister!$D$23,Lister!$E$23,Lister!$D$7:$D$13)-S500)*N500/NETWORKDAYS(Lister!$D$23,Lister!$E$23,Lister!$D$7:$D$13),IF(OR(AND(E500&lt;DATE(2020,12,1),F500&lt;DATE(2020,12,1)),E500&gt;DATE(2020,12,31)),0)))))),0),"")</f>
        <v/>
      </c>
      <c r="AA500" s="50" t="str">
        <f>IFERROR(MAX(IF(OR(O500="",P500="",Q500="",R500="",S500="",T500="",U500=""),"",IF(AND(MONTH(E500)=1,MONTH(F500)=1),(NETWORKDAYS(E500,F500,Lister!$D$7:$D$13)-T500)*N500/NETWORKDAYS(Lister!$D$24,Lister!$E$24,Lister!$D$7:$D$13),IF(AND(MONTH(E500)=1,F500&gt;DATE(2021,1,31)),(NETWORKDAYS(E500,Lister!$E$24,Lister!$D$7:$D$13)-T500)*N500/NETWORKDAYS(Lister!$D$24,Lister!$E$24,Lister!$D$7:$D$13),IF(AND(E500&lt;DATE(2021,1,1),MONTH(F500)=1),(NETWORKDAYS(Lister!$D$24,F500,Lister!$D$7:$D$13)-T500)*N500/NETWORKDAYS(Lister!$D$24,Lister!$E$24,Lister!$D$7:$D$13),IF(AND(E500&lt;DATE(2021,1,1),F500&gt;DATE(2021,1,31)),(NETWORKDAYS(Lister!$D$24,Lister!$E$24,Lister!$D$7:$D$13)-T500)*N500/NETWORKDAYS(Lister!$D$24,Lister!$E$24,Lister!$D$7:$D$13),IF(OR(AND(E500&lt;DATE(2021,1,1),F500&lt;DATE(2021,1,1)),E500&gt;DATE(2021,1,31)),0)))))),0),"")</f>
        <v/>
      </c>
      <c r="AB500" s="50" t="str">
        <f>IFERROR(MAX(IF(OR(O500="",P500="",Q500="",R500="",S500="",T500="",U500=""),"",IF(AND(MONTH(E500)=2,MONTH(F500)=2),(NETWORKDAYS(E500,F500,Lister!$D$7:$D$13)-U500)*N500/NETWORKDAYS(Lister!$D$25,Lister!$E$25,Lister!$D$7:$D$13),IF(AND(E500&lt;DATE(2021,2,1),MONTH(F500)=2),(NETWORKDAYS(Lister!$D$25,F500,Lister!$D$7:$D$13)-U500)*N500/NETWORKDAYS(Lister!$D$25,Lister!$E$25,Lister!$D$7:$D$13),IF(AND(E500&lt;DATE(2021,2,1),F500&lt;DATE(2021,2,1)),0)))),0),"")</f>
        <v/>
      </c>
      <c r="AC500" s="52" t="str">
        <f t="shared" si="38"/>
        <v/>
      </c>
    </row>
    <row r="501" spans="1:29" x14ac:dyDescent="0.35">
      <c r="A501" s="11" t="str">
        <f t="shared" si="39"/>
        <v/>
      </c>
      <c r="B501" s="33"/>
      <c r="C501" s="17"/>
      <c r="D501" s="18"/>
      <c r="E501" s="12"/>
      <c r="F501" s="12"/>
      <c r="G501" s="42" t="str">
        <f>IF(OR(E501="",F501=""),"",NETWORKDAYS(E501,F501,Lister!$D$7:$D$13))</f>
        <v/>
      </c>
      <c r="H501" s="14"/>
      <c r="I501" s="25" t="str">
        <f t="shared" si="35"/>
        <v/>
      </c>
      <c r="J501" s="47"/>
      <c r="K501" s="48"/>
      <c r="L501" s="15"/>
      <c r="M501" s="51" t="str">
        <f t="shared" si="36"/>
        <v/>
      </c>
      <c r="N501" s="49" t="str">
        <f t="shared" si="37"/>
        <v/>
      </c>
      <c r="O501" s="15"/>
      <c r="P501" s="15"/>
      <c r="Q501" s="15"/>
      <c r="R501" s="15"/>
      <c r="S501" s="15"/>
      <c r="T501" s="15"/>
      <c r="U501" s="15"/>
      <c r="V501" s="50" t="str">
        <f>IFERROR(MAX(IF(OR(O501="",P501="",Q501="",R501="",S501="",T501="",U501=""),"",IF(AND(MONTH(E501)=8,MONTH(F501)=8),(NETWORKDAYS(E501,F501,Lister!$D$7:$D$13)-O501)*N501/NETWORKDAYS(Lister!$D$19,Lister!$E$19,Lister!$D$7:$D$13),IF(AND(MONTH(E501)=8,F501&gt;DATE(2020,8,31)),(NETWORKDAYS(E501,Lister!$E$19,Lister!$D$7:$D$13)-O501)*N501/NETWORKDAYS(Lister!$D$19,Lister!$E$19,Lister!$D$7:$D$13),IF(E501&gt;DATE(2020,8,31),0)))),0),"")</f>
        <v/>
      </c>
      <c r="W501" s="50" t="str">
        <f>IFERROR(MAX(IF(OR(O501="",P501="",Q501="",R501="",S501="",T501="",U501=""),"",IF(AND(MONTH(E501)=9,MONTH(F501)=9),(NETWORKDAYS(E501,F501,Lister!$D$7:$D$13)-P501)*N501/NETWORKDAYS(Lister!$D$20,Lister!$E$20,Lister!$D$7:$D$13),IF(AND(MONTH(E501)=9,F501&gt;DATE(2020,9,30)),(NETWORKDAYS(E501,Lister!$E$20,Lister!$D$7:$D$13)-P501)*N501/NETWORKDAYS(Lister!$D$20,Lister!$E$20,Lister!$D$7:$D$13),IF(AND(E501&lt;DATE(2020,9,1),MONTH(F501)=9),(NETWORKDAYS(Lister!$D$20,F501,Lister!$D$7:$D$13)-P501)*N501/NETWORKDAYS(Lister!$D$20,Lister!$E$20,Lister!$D$7:$D$13),IF(AND(E501&lt;DATE(2020,9,1),F501&gt;DATE(2020,9,30)),(NETWORKDAYS(Lister!$D$20,Lister!$E$20,Lister!$D$7:$D$13)-P501)*N501/NETWORKDAYS(Lister!$D$20,Lister!$E$20,Lister!$D$7:$D$13),IF(OR(AND(E501&lt;DATE(2020,9,1),F501&lt;DATE(2020,9,1)),E501&gt;DATE(2020,9,30)),0)))))),0),"")</f>
        <v/>
      </c>
      <c r="X501" s="50" t="str">
        <f>IFERROR(MAX(IF(OR(O501="",P501="",Q501="",R501="",S501="",T501="",U501=""),"",IF(AND(MONTH(E501)=10,MONTH(F501)=10),(NETWORKDAYS(E501,F501,Lister!$D$7:$D$13)-Q501)*N501/NETWORKDAYS(Lister!$D$21,Lister!$E$21,Lister!$D$7:$D$13),IF(AND(MONTH(E501)=10,F501&gt;DATE(2020,10,31)),(NETWORKDAYS(E501,Lister!$E$21,Lister!$D$7:$D$13)-Q501)*N501/NETWORKDAYS(Lister!$D$21,Lister!$E$21,Lister!$D$7:$D$13),IF(AND(E501&lt;DATE(2020,10,1),MONTH(F501)=10),(NETWORKDAYS(Lister!$D$21,F501,Lister!$D$7:$D$13)-Q501)*N501/NETWORKDAYS(Lister!$D$21,Lister!$E$21,Lister!$D$7:$D$13),IF(AND(E501&lt;DATE(2020,31,1),F501&gt;DATE(2020,10,31)),(NETWORKDAYS(Lister!$D$21,Lister!$E$21,Lister!$D$7:$D$13)-Q501)*N501/NETWORKDAYS(Lister!$D$21,Lister!$E$21,Lister!$D$7:$D$13),IF(OR(AND(E501&lt;DATE(2020,10,1),F501&lt;DATE(2020,10,1)),E501&gt;DATE(2020,10,31)),0)))))),0),"")</f>
        <v/>
      </c>
      <c r="Y501" s="50" t="str">
        <f>IFERROR(MAX(IF(OR(O501="",P501="",Q501="",R501="",S501="",T501="",U501=""),"",IF(AND(MONTH(E501)=11,MONTH(F501)=11),(NETWORKDAYS(E501,F501,Lister!$D$7:$D$13)-R501)*N501/NETWORKDAYS(Lister!$D$22,Lister!$E$22,Lister!$D$7:$D$13),IF(AND(MONTH(E501)=11,F501&gt;DATE(2020,11,30)),(NETWORKDAYS(E501,Lister!$E$22,Lister!$D$7:$D$13)-R501)*N501/NETWORKDAYS(Lister!$D$22,Lister!$E$22,Lister!$D$7:$D$13),IF(AND(E501&lt;DATE(2020,11,1),MONTH(F501)=11),(NETWORKDAYS(Lister!$D$22,F501,Lister!$D$7:$D$13)-R501)*N501/NETWORKDAYS(Lister!$D$22,Lister!$E$22,Lister!$D$7:$D$13),IF(AND(E501&lt;DATE(2020,11,1),F501&gt;DATE(2020,11,30)),(NETWORKDAYS(Lister!$D$22,Lister!$E$22,Lister!$D$7:$D$13)-R501)*N501/NETWORKDAYS(Lister!$D$22,Lister!$E$22,Lister!$D$7:$D$13),IF(OR(AND(E501&lt;DATE(2020,11,1),F501&lt;DATE(2020,11,1)),E501&gt;DATE(2020,11,30)),0)))))),0),"")</f>
        <v/>
      </c>
      <c r="Z501" s="50" t="str">
        <f>IFERROR(MAX(IF(OR(O501="",P501="",Q501="",R501="",S501="",T501="",U501=""),"",IF(AND(MONTH(E501)=12,MONTH(F501)=12),(NETWORKDAYS(E501,F501,Lister!$D$7:$D$13)-S501)*N501/NETWORKDAYS(Lister!$D$23,Lister!$E$23,Lister!$D$7:$D$13),IF(AND(MONTH(E501)=12,F501&gt;DATE(2020,12,31)),(NETWORKDAYS(E501,Lister!$E$23,Lister!$D$7:$D$13)-S501)*N501/NETWORKDAYS(Lister!$D$23,Lister!$E$23,Lister!$D$7:$D$13),IF(AND(E501&lt;DATE(2020,12,1),MONTH(F501)=12),(NETWORKDAYS(Lister!$D$23,F501,Lister!$D$7:$D$13)-S501)*N501/NETWORKDAYS(Lister!$D$23,Lister!$E$23,Lister!$D$7:$D$13),IF(AND(E501&lt;DATE(2020,12,1),F501&gt;DATE(2020,12,31)),(NETWORKDAYS(Lister!$D$23,Lister!$E$23,Lister!$D$7:$D$13)-S501)*N501/NETWORKDAYS(Lister!$D$23,Lister!$E$23,Lister!$D$7:$D$13),IF(OR(AND(E501&lt;DATE(2020,12,1),F501&lt;DATE(2020,12,1)),E501&gt;DATE(2020,12,31)),0)))))),0),"")</f>
        <v/>
      </c>
      <c r="AA501" s="50" t="str">
        <f>IFERROR(MAX(IF(OR(O501="",P501="",Q501="",R501="",S501="",T501="",U501=""),"",IF(AND(MONTH(E501)=1,MONTH(F501)=1),(NETWORKDAYS(E501,F501,Lister!$D$7:$D$13)-T501)*N501/NETWORKDAYS(Lister!$D$24,Lister!$E$24,Lister!$D$7:$D$13),IF(AND(MONTH(E501)=1,F501&gt;DATE(2021,1,31)),(NETWORKDAYS(E501,Lister!$E$24,Lister!$D$7:$D$13)-T501)*N501/NETWORKDAYS(Lister!$D$24,Lister!$E$24,Lister!$D$7:$D$13),IF(AND(E501&lt;DATE(2021,1,1),MONTH(F501)=1),(NETWORKDAYS(Lister!$D$24,F501,Lister!$D$7:$D$13)-T501)*N501/NETWORKDAYS(Lister!$D$24,Lister!$E$24,Lister!$D$7:$D$13),IF(AND(E501&lt;DATE(2021,1,1),F501&gt;DATE(2021,1,31)),(NETWORKDAYS(Lister!$D$24,Lister!$E$24,Lister!$D$7:$D$13)-T501)*N501/NETWORKDAYS(Lister!$D$24,Lister!$E$24,Lister!$D$7:$D$13),IF(OR(AND(E501&lt;DATE(2021,1,1),F501&lt;DATE(2021,1,1)),E501&gt;DATE(2021,1,31)),0)))))),0),"")</f>
        <v/>
      </c>
      <c r="AB501" s="50" t="str">
        <f>IFERROR(MAX(IF(OR(O501="",P501="",Q501="",R501="",S501="",T501="",U501=""),"",IF(AND(MONTH(E501)=2,MONTH(F501)=2),(NETWORKDAYS(E501,F501,Lister!$D$7:$D$13)-U501)*N501/NETWORKDAYS(Lister!$D$25,Lister!$E$25,Lister!$D$7:$D$13),IF(AND(E501&lt;DATE(2021,2,1),MONTH(F501)=2),(NETWORKDAYS(Lister!$D$25,F501,Lister!$D$7:$D$13)-U501)*N501/NETWORKDAYS(Lister!$D$25,Lister!$E$25,Lister!$D$7:$D$13),IF(AND(E501&lt;DATE(2021,2,1),F501&lt;DATE(2021,2,1)),0)))),0),"")</f>
        <v/>
      </c>
      <c r="AC501" s="52" t="str">
        <f t="shared" si="38"/>
        <v/>
      </c>
    </row>
    <row r="502" spans="1:29" x14ac:dyDescent="0.35">
      <c r="A502" s="11" t="str">
        <f t="shared" si="39"/>
        <v/>
      </c>
      <c r="B502" s="33"/>
      <c r="C502" s="17"/>
      <c r="D502" s="18"/>
      <c r="E502" s="12"/>
      <c r="F502" s="12"/>
      <c r="G502" s="42" t="str">
        <f>IF(OR(E502="",F502=""),"",NETWORKDAYS(E502,F502,Lister!$D$7:$D$13))</f>
        <v/>
      </c>
      <c r="H502" s="14"/>
      <c r="I502" s="25" t="str">
        <f t="shared" si="35"/>
        <v/>
      </c>
      <c r="J502" s="47"/>
      <c r="K502" s="48"/>
      <c r="L502" s="15"/>
      <c r="M502" s="51" t="str">
        <f t="shared" si="36"/>
        <v/>
      </c>
      <c r="N502" s="49" t="str">
        <f t="shared" si="37"/>
        <v/>
      </c>
      <c r="O502" s="15"/>
      <c r="P502" s="15"/>
      <c r="Q502" s="15"/>
      <c r="R502" s="15"/>
      <c r="S502" s="15"/>
      <c r="T502" s="15"/>
      <c r="U502" s="15"/>
      <c r="V502" s="50" t="str">
        <f>IFERROR(MAX(IF(OR(O502="",P502="",Q502="",R502="",S502="",T502="",U502=""),"",IF(AND(MONTH(E502)=8,MONTH(F502)=8),(NETWORKDAYS(E502,F502,Lister!$D$7:$D$13)-O502)*N502/NETWORKDAYS(Lister!$D$19,Lister!$E$19,Lister!$D$7:$D$13),IF(AND(MONTH(E502)=8,F502&gt;DATE(2020,8,31)),(NETWORKDAYS(E502,Lister!$E$19,Lister!$D$7:$D$13)-O502)*N502/NETWORKDAYS(Lister!$D$19,Lister!$E$19,Lister!$D$7:$D$13),IF(E502&gt;DATE(2020,8,31),0)))),0),"")</f>
        <v/>
      </c>
      <c r="W502" s="50" t="str">
        <f>IFERROR(MAX(IF(OR(O502="",P502="",Q502="",R502="",S502="",T502="",U502=""),"",IF(AND(MONTH(E502)=9,MONTH(F502)=9),(NETWORKDAYS(E502,F502,Lister!$D$7:$D$13)-P502)*N502/NETWORKDAYS(Lister!$D$20,Lister!$E$20,Lister!$D$7:$D$13),IF(AND(MONTH(E502)=9,F502&gt;DATE(2020,9,30)),(NETWORKDAYS(E502,Lister!$E$20,Lister!$D$7:$D$13)-P502)*N502/NETWORKDAYS(Lister!$D$20,Lister!$E$20,Lister!$D$7:$D$13),IF(AND(E502&lt;DATE(2020,9,1),MONTH(F502)=9),(NETWORKDAYS(Lister!$D$20,F502,Lister!$D$7:$D$13)-P502)*N502/NETWORKDAYS(Lister!$D$20,Lister!$E$20,Lister!$D$7:$D$13),IF(AND(E502&lt;DATE(2020,9,1),F502&gt;DATE(2020,9,30)),(NETWORKDAYS(Lister!$D$20,Lister!$E$20,Lister!$D$7:$D$13)-P502)*N502/NETWORKDAYS(Lister!$D$20,Lister!$E$20,Lister!$D$7:$D$13),IF(OR(AND(E502&lt;DATE(2020,9,1),F502&lt;DATE(2020,9,1)),E502&gt;DATE(2020,9,30)),0)))))),0),"")</f>
        <v/>
      </c>
      <c r="X502" s="50" t="str">
        <f>IFERROR(MAX(IF(OR(O502="",P502="",Q502="",R502="",S502="",T502="",U502=""),"",IF(AND(MONTH(E502)=10,MONTH(F502)=10),(NETWORKDAYS(E502,F502,Lister!$D$7:$D$13)-Q502)*N502/NETWORKDAYS(Lister!$D$21,Lister!$E$21,Lister!$D$7:$D$13),IF(AND(MONTH(E502)=10,F502&gt;DATE(2020,10,31)),(NETWORKDAYS(E502,Lister!$E$21,Lister!$D$7:$D$13)-Q502)*N502/NETWORKDAYS(Lister!$D$21,Lister!$E$21,Lister!$D$7:$D$13),IF(AND(E502&lt;DATE(2020,10,1),MONTH(F502)=10),(NETWORKDAYS(Lister!$D$21,F502,Lister!$D$7:$D$13)-Q502)*N502/NETWORKDAYS(Lister!$D$21,Lister!$E$21,Lister!$D$7:$D$13),IF(AND(E502&lt;DATE(2020,31,1),F502&gt;DATE(2020,10,31)),(NETWORKDAYS(Lister!$D$21,Lister!$E$21,Lister!$D$7:$D$13)-Q502)*N502/NETWORKDAYS(Lister!$D$21,Lister!$E$21,Lister!$D$7:$D$13),IF(OR(AND(E502&lt;DATE(2020,10,1),F502&lt;DATE(2020,10,1)),E502&gt;DATE(2020,10,31)),0)))))),0),"")</f>
        <v/>
      </c>
      <c r="Y502" s="50" t="str">
        <f>IFERROR(MAX(IF(OR(O502="",P502="",Q502="",R502="",S502="",T502="",U502=""),"",IF(AND(MONTH(E502)=11,MONTH(F502)=11),(NETWORKDAYS(E502,F502,Lister!$D$7:$D$13)-R502)*N502/NETWORKDAYS(Lister!$D$22,Lister!$E$22,Lister!$D$7:$D$13),IF(AND(MONTH(E502)=11,F502&gt;DATE(2020,11,30)),(NETWORKDAYS(E502,Lister!$E$22,Lister!$D$7:$D$13)-R502)*N502/NETWORKDAYS(Lister!$D$22,Lister!$E$22,Lister!$D$7:$D$13),IF(AND(E502&lt;DATE(2020,11,1),MONTH(F502)=11),(NETWORKDAYS(Lister!$D$22,F502,Lister!$D$7:$D$13)-R502)*N502/NETWORKDAYS(Lister!$D$22,Lister!$E$22,Lister!$D$7:$D$13),IF(AND(E502&lt;DATE(2020,11,1),F502&gt;DATE(2020,11,30)),(NETWORKDAYS(Lister!$D$22,Lister!$E$22,Lister!$D$7:$D$13)-R502)*N502/NETWORKDAYS(Lister!$D$22,Lister!$E$22,Lister!$D$7:$D$13),IF(OR(AND(E502&lt;DATE(2020,11,1),F502&lt;DATE(2020,11,1)),E502&gt;DATE(2020,11,30)),0)))))),0),"")</f>
        <v/>
      </c>
      <c r="Z502" s="50" t="str">
        <f>IFERROR(MAX(IF(OR(O502="",P502="",Q502="",R502="",S502="",T502="",U502=""),"",IF(AND(MONTH(E502)=12,MONTH(F502)=12),(NETWORKDAYS(E502,F502,Lister!$D$7:$D$13)-S502)*N502/NETWORKDAYS(Lister!$D$23,Lister!$E$23,Lister!$D$7:$D$13),IF(AND(MONTH(E502)=12,F502&gt;DATE(2020,12,31)),(NETWORKDAYS(E502,Lister!$E$23,Lister!$D$7:$D$13)-S502)*N502/NETWORKDAYS(Lister!$D$23,Lister!$E$23,Lister!$D$7:$D$13),IF(AND(E502&lt;DATE(2020,12,1),MONTH(F502)=12),(NETWORKDAYS(Lister!$D$23,F502,Lister!$D$7:$D$13)-S502)*N502/NETWORKDAYS(Lister!$D$23,Lister!$E$23,Lister!$D$7:$D$13),IF(AND(E502&lt;DATE(2020,12,1),F502&gt;DATE(2020,12,31)),(NETWORKDAYS(Lister!$D$23,Lister!$E$23,Lister!$D$7:$D$13)-S502)*N502/NETWORKDAYS(Lister!$D$23,Lister!$E$23,Lister!$D$7:$D$13),IF(OR(AND(E502&lt;DATE(2020,12,1),F502&lt;DATE(2020,12,1)),E502&gt;DATE(2020,12,31)),0)))))),0),"")</f>
        <v/>
      </c>
      <c r="AA502" s="50" t="str">
        <f>IFERROR(MAX(IF(OR(O502="",P502="",Q502="",R502="",S502="",T502="",U502=""),"",IF(AND(MONTH(E502)=1,MONTH(F502)=1),(NETWORKDAYS(E502,F502,Lister!$D$7:$D$13)-T502)*N502/NETWORKDAYS(Lister!$D$24,Lister!$E$24,Lister!$D$7:$D$13),IF(AND(MONTH(E502)=1,F502&gt;DATE(2021,1,31)),(NETWORKDAYS(E502,Lister!$E$24,Lister!$D$7:$D$13)-T502)*N502/NETWORKDAYS(Lister!$D$24,Lister!$E$24,Lister!$D$7:$D$13),IF(AND(E502&lt;DATE(2021,1,1),MONTH(F502)=1),(NETWORKDAYS(Lister!$D$24,F502,Lister!$D$7:$D$13)-T502)*N502/NETWORKDAYS(Lister!$D$24,Lister!$E$24,Lister!$D$7:$D$13),IF(AND(E502&lt;DATE(2021,1,1),F502&gt;DATE(2021,1,31)),(NETWORKDAYS(Lister!$D$24,Lister!$E$24,Lister!$D$7:$D$13)-T502)*N502/NETWORKDAYS(Lister!$D$24,Lister!$E$24,Lister!$D$7:$D$13),IF(OR(AND(E502&lt;DATE(2021,1,1),F502&lt;DATE(2021,1,1)),E502&gt;DATE(2021,1,31)),0)))))),0),"")</f>
        <v/>
      </c>
      <c r="AB502" s="50" t="str">
        <f>IFERROR(MAX(IF(OR(O502="",P502="",Q502="",R502="",S502="",T502="",U502=""),"",IF(AND(MONTH(E502)=2,MONTH(F502)=2),(NETWORKDAYS(E502,F502,Lister!$D$7:$D$13)-U502)*N502/NETWORKDAYS(Lister!$D$25,Lister!$E$25,Lister!$D$7:$D$13),IF(AND(E502&lt;DATE(2021,2,1),MONTH(F502)=2),(NETWORKDAYS(Lister!$D$25,F502,Lister!$D$7:$D$13)-U502)*N502/NETWORKDAYS(Lister!$D$25,Lister!$E$25,Lister!$D$7:$D$13),IF(AND(E502&lt;DATE(2021,2,1),F502&lt;DATE(2021,2,1)),0)))),0),"")</f>
        <v/>
      </c>
      <c r="AC502" s="52" t="str">
        <f t="shared" si="38"/>
        <v/>
      </c>
    </row>
    <row r="503" spans="1:29" x14ac:dyDescent="0.35">
      <c r="A503" s="11" t="str">
        <f t="shared" si="39"/>
        <v/>
      </c>
      <c r="B503" s="33"/>
      <c r="C503" s="17"/>
      <c r="D503" s="18"/>
      <c r="E503" s="12"/>
      <c r="F503" s="12"/>
      <c r="G503" s="42" t="str">
        <f>IF(OR(E503="",F503=""),"",NETWORKDAYS(E503,F503,Lister!$D$7:$D$13))</f>
        <v/>
      </c>
      <c r="H503" s="14"/>
      <c r="I503" s="25" t="str">
        <f t="shared" si="35"/>
        <v/>
      </c>
      <c r="J503" s="47"/>
      <c r="K503" s="48"/>
      <c r="L503" s="15"/>
      <c r="M503" s="51" t="str">
        <f t="shared" si="36"/>
        <v/>
      </c>
      <c r="N503" s="49" t="str">
        <f t="shared" si="37"/>
        <v/>
      </c>
      <c r="O503" s="15"/>
      <c r="P503" s="15"/>
      <c r="Q503" s="15"/>
      <c r="R503" s="15"/>
      <c r="S503" s="15"/>
      <c r="T503" s="15"/>
      <c r="U503" s="15"/>
      <c r="V503" s="50" t="str">
        <f>IFERROR(MAX(IF(OR(O503="",P503="",Q503="",R503="",S503="",T503="",U503=""),"",IF(AND(MONTH(E503)=8,MONTH(F503)=8),(NETWORKDAYS(E503,F503,Lister!$D$7:$D$13)-O503)*N503/NETWORKDAYS(Lister!$D$19,Lister!$E$19,Lister!$D$7:$D$13),IF(AND(MONTH(E503)=8,F503&gt;DATE(2020,8,31)),(NETWORKDAYS(E503,Lister!$E$19,Lister!$D$7:$D$13)-O503)*N503/NETWORKDAYS(Lister!$D$19,Lister!$E$19,Lister!$D$7:$D$13),IF(E503&gt;DATE(2020,8,31),0)))),0),"")</f>
        <v/>
      </c>
      <c r="W503" s="50" t="str">
        <f>IFERROR(MAX(IF(OR(O503="",P503="",Q503="",R503="",S503="",T503="",U503=""),"",IF(AND(MONTH(E503)=9,MONTH(F503)=9),(NETWORKDAYS(E503,F503,Lister!$D$7:$D$13)-P503)*N503/NETWORKDAYS(Lister!$D$20,Lister!$E$20,Lister!$D$7:$D$13),IF(AND(MONTH(E503)=9,F503&gt;DATE(2020,9,30)),(NETWORKDAYS(E503,Lister!$E$20,Lister!$D$7:$D$13)-P503)*N503/NETWORKDAYS(Lister!$D$20,Lister!$E$20,Lister!$D$7:$D$13),IF(AND(E503&lt;DATE(2020,9,1),MONTH(F503)=9),(NETWORKDAYS(Lister!$D$20,F503,Lister!$D$7:$D$13)-P503)*N503/NETWORKDAYS(Lister!$D$20,Lister!$E$20,Lister!$D$7:$D$13),IF(AND(E503&lt;DATE(2020,9,1),F503&gt;DATE(2020,9,30)),(NETWORKDAYS(Lister!$D$20,Lister!$E$20,Lister!$D$7:$D$13)-P503)*N503/NETWORKDAYS(Lister!$D$20,Lister!$E$20,Lister!$D$7:$D$13),IF(OR(AND(E503&lt;DATE(2020,9,1),F503&lt;DATE(2020,9,1)),E503&gt;DATE(2020,9,30)),0)))))),0),"")</f>
        <v/>
      </c>
      <c r="X503" s="50" t="str">
        <f>IFERROR(MAX(IF(OR(O503="",P503="",Q503="",R503="",S503="",T503="",U503=""),"",IF(AND(MONTH(E503)=10,MONTH(F503)=10),(NETWORKDAYS(E503,F503,Lister!$D$7:$D$13)-Q503)*N503/NETWORKDAYS(Lister!$D$21,Lister!$E$21,Lister!$D$7:$D$13),IF(AND(MONTH(E503)=10,F503&gt;DATE(2020,10,31)),(NETWORKDAYS(E503,Lister!$E$21,Lister!$D$7:$D$13)-Q503)*N503/NETWORKDAYS(Lister!$D$21,Lister!$E$21,Lister!$D$7:$D$13),IF(AND(E503&lt;DATE(2020,10,1),MONTH(F503)=10),(NETWORKDAYS(Lister!$D$21,F503,Lister!$D$7:$D$13)-Q503)*N503/NETWORKDAYS(Lister!$D$21,Lister!$E$21,Lister!$D$7:$D$13),IF(AND(E503&lt;DATE(2020,31,1),F503&gt;DATE(2020,10,31)),(NETWORKDAYS(Lister!$D$21,Lister!$E$21,Lister!$D$7:$D$13)-Q503)*N503/NETWORKDAYS(Lister!$D$21,Lister!$E$21,Lister!$D$7:$D$13),IF(OR(AND(E503&lt;DATE(2020,10,1),F503&lt;DATE(2020,10,1)),E503&gt;DATE(2020,10,31)),0)))))),0),"")</f>
        <v/>
      </c>
      <c r="Y503" s="50" t="str">
        <f>IFERROR(MAX(IF(OR(O503="",P503="",Q503="",R503="",S503="",T503="",U503=""),"",IF(AND(MONTH(E503)=11,MONTH(F503)=11),(NETWORKDAYS(E503,F503,Lister!$D$7:$D$13)-R503)*N503/NETWORKDAYS(Lister!$D$22,Lister!$E$22,Lister!$D$7:$D$13),IF(AND(MONTH(E503)=11,F503&gt;DATE(2020,11,30)),(NETWORKDAYS(E503,Lister!$E$22,Lister!$D$7:$D$13)-R503)*N503/NETWORKDAYS(Lister!$D$22,Lister!$E$22,Lister!$D$7:$D$13),IF(AND(E503&lt;DATE(2020,11,1),MONTH(F503)=11),(NETWORKDAYS(Lister!$D$22,F503,Lister!$D$7:$D$13)-R503)*N503/NETWORKDAYS(Lister!$D$22,Lister!$E$22,Lister!$D$7:$D$13),IF(AND(E503&lt;DATE(2020,11,1),F503&gt;DATE(2020,11,30)),(NETWORKDAYS(Lister!$D$22,Lister!$E$22,Lister!$D$7:$D$13)-R503)*N503/NETWORKDAYS(Lister!$D$22,Lister!$E$22,Lister!$D$7:$D$13),IF(OR(AND(E503&lt;DATE(2020,11,1),F503&lt;DATE(2020,11,1)),E503&gt;DATE(2020,11,30)),0)))))),0),"")</f>
        <v/>
      </c>
      <c r="Z503" s="50" t="str">
        <f>IFERROR(MAX(IF(OR(O503="",P503="",Q503="",R503="",S503="",T503="",U503=""),"",IF(AND(MONTH(E503)=12,MONTH(F503)=12),(NETWORKDAYS(E503,F503,Lister!$D$7:$D$13)-S503)*N503/NETWORKDAYS(Lister!$D$23,Lister!$E$23,Lister!$D$7:$D$13),IF(AND(MONTH(E503)=12,F503&gt;DATE(2020,12,31)),(NETWORKDAYS(E503,Lister!$E$23,Lister!$D$7:$D$13)-S503)*N503/NETWORKDAYS(Lister!$D$23,Lister!$E$23,Lister!$D$7:$D$13),IF(AND(E503&lt;DATE(2020,12,1),MONTH(F503)=12),(NETWORKDAYS(Lister!$D$23,F503,Lister!$D$7:$D$13)-S503)*N503/NETWORKDAYS(Lister!$D$23,Lister!$E$23,Lister!$D$7:$D$13),IF(AND(E503&lt;DATE(2020,12,1),F503&gt;DATE(2020,12,31)),(NETWORKDAYS(Lister!$D$23,Lister!$E$23,Lister!$D$7:$D$13)-S503)*N503/NETWORKDAYS(Lister!$D$23,Lister!$E$23,Lister!$D$7:$D$13),IF(OR(AND(E503&lt;DATE(2020,12,1),F503&lt;DATE(2020,12,1)),E503&gt;DATE(2020,12,31)),0)))))),0),"")</f>
        <v/>
      </c>
      <c r="AA503" s="50" t="str">
        <f>IFERROR(MAX(IF(OR(O503="",P503="",Q503="",R503="",S503="",T503="",U503=""),"",IF(AND(MONTH(E503)=1,MONTH(F503)=1),(NETWORKDAYS(E503,F503,Lister!$D$7:$D$13)-T503)*N503/NETWORKDAYS(Lister!$D$24,Lister!$E$24,Lister!$D$7:$D$13),IF(AND(MONTH(E503)=1,F503&gt;DATE(2021,1,31)),(NETWORKDAYS(E503,Lister!$E$24,Lister!$D$7:$D$13)-T503)*N503/NETWORKDAYS(Lister!$D$24,Lister!$E$24,Lister!$D$7:$D$13),IF(AND(E503&lt;DATE(2021,1,1),MONTH(F503)=1),(NETWORKDAYS(Lister!$D$24,F503,Lister!$D$7:$D$13)-T503)*N503/NETWORKDAYS(Lister!$D$24,Lister!$E$24,Lister!$D$7:$D$13),IF(AND(E503&lt;DATE(2021,1,1),F503&gt;DATE(2021,1,31)),(NETWORKDAYS(Lister!$D$24,Lister!$E$24,Lister!$D$7:$D$13)-T503)*N503/NETWORKDAYS(Lister!$D$24,Lister!$E$24,Lister!$D$7:$D$13),IF(OR(AND(E503&lt;DATE(2021,1,1),F503&lt;DATE(2021,1,1)),E503&gt;DATE(2021,1,31)),0)))))),0),"")</f>
        <v/>
      </c>
      <c r="AB503" s="50" t="str">
        <f>IFERROR(MAX(IF(OR(O503="",P503="",Q503="",R503="",S503="",T503="",U503=""),"",IF(AND(MONTH(E503)=2,MONTH(F503)=2),(NETWORKDAYS(E503,F503,Lister!$D$7:$D$13)-U503)*N503/NETWORKDAYS(Lister!$D$25,Lister!$E$25,Lister!$D$7:$D$13),IF(AND(E503&lt;DATE(2021,2,1),MONTH(F503)=2),(NETWORKDAYS(Lister!$D$25,F503,Lister!$D$7:$D$13)-U503)*N503/NETWORKDAYS(Lister!$D$25,Lister!$E$25,Lister!$D$7:$D$13),IF(AND(E503&lt;DATE(2021,2,1),F503&lt;DATE(2021,2,1)),0)))),0),"")</f>
        <v/>
      </c>
      <c r="AC503" s="52" t="str">
        <f t="shared" si="38"/>
        <v/>
      </c>
    </row>
    <row r="504" spans="1:29" x14ac:dyDescent="0.35">
      <c r="A504" s="11" t="str">
        <f t="shared" si="39"/>
        <v/>
      </c>
      <c r="B504" s="33"/>
      <c r="C504" s="17"/>
      <c r="D504" s="18"/>
      <c r="E504" s="12"/>
      <c r="F504" s="12"/>
      <c r="G504" s="42" t="str">
        <f>IF(OR(E504="",F504=""),"",NETWORKDAYS(E504,F504,Lister!$D$7:$D$13))</f>
        <v/>
      </c>
      <c r="H504" s="14"/>
      <c r="I504" s="25" t="str">
        <f t="shared" si="35"/>
        <v/>
      </c>
      <c r="J504" s="47"/>
      <c r="K504" s="48"/>
      <c r="L504" s="15"/>
      <c r="M504" s="51" t="str">
        <f t="shared" si="36"/>
        <v/>
      </c>
      <c r="N504" s="49" t="str">
        <f t="shared" si="37"/>
        <v/>
      </c>
      <c r="O504" s="15"/>
      <c r="P504" s="15"/>
      <c r="Q504" s="15"/>
      <c r="R504" s="15"/>
      <c r="S504" s="15"/>
      <c r="T504" s="15"/>
      <c r="U504" s="15"/>
      <c r="V504" s="50" t="str">
        <f>IFERROR(MAX(IF(OR(O504="",P504="",Q504="",R504="",S504="",T504="",U504=""),"",IF(AND(MONTH(E504)=8,MONTH(F504)=8),(NETWORKDAYS(E504,F504,Lister!$D$7:$D$13)-O504)*N504/NETWORKDAYS(Lister!$D$19,Lister!$E$19,Lister!$D$7:$D$13),IF(AND(MONTH(E504)=8,F504&gt;DATE(2020,8,31)),(NETWORKDAYS(E504,Lister!$E$19,Lister!$D$7:$D$13)-O504)*N504/NETWORKDAYS(Lister!$D$19,Lister!$E$19,Lister!$D$7:$D$13),IF(E504&gt;DATE(2020,8,31),0)))),0),"")</f>
        <v/>
      </c>
      <c r="W504" s="50" t="str">
        <f>IFERROR(MAX(IF(OR(O504="",P504="",Q504="",R504="",S504="",T504="",U504=""),"",IF(AND(MONTH(E504)=9,MONTH(F504)=9),(NETWORKDAYS(E504,F504,Lister!$D$7:$D$13)-P504)*N504/NETWORKDAYS(Lister!$D$20,Lister!$E$20,Lister!$D$7:$D$13),IF(AND(MONTH(E504)=9,F504&gt;DATE(2020,9,30)),(NETWORKDAYS(E504,Lister!$E$20,Lister!$D$7:$D$13)-P504)*N504/NETWORKDAYS(Lister!$D$20,Lister!$E$20,Lister!$D$7:$D$13),IF(AND(E504&lt;DATE(2020,9,1),MONTH(F504)=9),(NETWORKDAYS(Lister!$D$20,F504,Lister!$D$7:$D$13)-P504)*N504/NETWORKDAYS(Lister!$D$20,Lister!$E$20,Lister!$D$7:$D$13),IF(AND(E504&lt;DATE(2020,9,1),F504&gt;DATE(2020,9,30)),(NETWORKDAYS(Lister!$D$20,Lister!$E$20,Lister!$D$7:$D$13)-P504)*N504/NETWORKDAYS(Lister!$D$20,Lister!$E$20,Lister!$D$7:$D$13),IF(OR(AND(E504&lt;DATE(2020,9,1),F504&lt;DATE(2020,9,1)),E504&gt;DATE(2020,9,30)),0)))))),0),"")</f>
        <v/>
      </c>
      <c r="X504" s="50" t="str">
        <f>IFERROR(MAX(IF(OR(O504="",P504="",Q504="",R504="",S504="",T504="",U504=""),"",IF(AND(MONTH(E504)=10,MONTH(F504)=10),(NETWORKDAYS(E504,F504,Lister!$D$7:$D$13)-Q504)*N504/NETWORKDAYS(Lister!$D$21,Lister!$E$21,Lister!$D$7:$D$13),IF(AND(MONTH(E504)=10,F504&gt;DATE(2020,10,31)),(NETWORKDAYS(E504,Lister!$E$21,Lister!$D$7:$D$13)-Q504)*N504/NETWORKDAYS(Lister!$D$21,Lister!$E$21,Lister!$D$7:$D$13),IF(AND(E504&lt;DATE(2020,10,1),MONTH(F504)=10),(NETWORKDAYS(Lister!$D$21,F504,Lister!$D$7:$D$13)-Q504)*N504/NETWORKDAYS(Lister!$D$21,Lister!$E$21,Lister!$D$7:$D$13),IF(AND(E504&lt;DATE(2020,31,1),F504&gt;DATE(2020,10,31)),(NETWORKDAYS(Lister!$D$21,Lister!$E$21,Lister!$D$7:$D$13)-Q504)*N504/NETWORKDAYS(Lister!$D$21,Lister!$E$21,Lister!$D$7:$D$13),IF(OR(AND(E504&lt;DATE(2020,10,1),F504&lt;DATE(2020,10,1)),E504&gt;DATE(2020,10,31)),0)))))),0),"")</f>
        <v/>
      </c>
      <c r="Y504" s="50" t="str">
        <f>IFERROR(MAX(IF(OR(O504="",P504="",Q504="",R504="",S504="",T504="",U504=""),"",IF(AND(MONTH(E504)=11,MONTH(F504)=11),(NETWORKDAYS(E504,F504,Lister!$D$7:$D$13)-R504)*N504/NETWORKDAYS(Lister!$D$22,Lister!$E$22,Lister!$D$7:$D$13),IF(AND(MONTH(E504)=11,F504&gt;DATE(2020,11,30)),(NETWORKDAYS(E504,Lister!$E$22,Lister!$D$7:$D$13)-R504)*N504/NETWORKDAYS(Lister!$D$22,Lister!$E$22,Lister!$D$7:$D$13),IF(AND(E504&lt;DATE(2020,11,1),MONTH(F504)=11),(NETWORKDAYS(Lister!$D$22,F504,Lister!$D$7:$D$13)-R504)*N504/NETWORKDAYS(Lister!$D$22,Lister!$E$22,Lister!$D$7:$D$13),IF(AND(E504&lt;DATE(2020,11,1),F504&gt;DATE(2020,11,30)),(NETWORKDAYS(Lister!$D$22,Lister!$E$22,Lister!$D$7:$D$13)-R504)*N504/NETWORKDAYS(Lister!$D$22,Lister!$E$22,Lister!$D$7:$D$13),IF(OR(AND(E504&lt;DATE(2020,11,1),F504&lt;DATE(2020,11,1)),E504&gt;DATE(2020,11,30)),0)))))),0),"")</f>
        <v/>
      </c>
      <c r="Z504" s="50" t="str">
        <f>IFERROR(MAX(IF(OR(O504="",P504="",Q504="",R504="",S504="",T504="",U504=""),"",IF(AND(MONTH(E504)=12,MONTH(F504)=12),(NETWORKDAYS(E504,F504,Lister!$D$7:$D$13)-S504)*N504/NETWORKDAYS(Lister!$D$23,Lister!$E$23,Lister!$D$7:$D$13),IF(AND(MONTH(E504)=12,F504&gt;DATE(2020,12,31)),(NETWORKDAYS(E504,Lister!$E$23,Lister!$D$7:$D$13)-S504)*N504/NETWORKDAYS(Lister!$D$23,Lister!$E$23,Lister!$D$7:$D$13),IF(AND(E504&lt;DATE(2020,12,1),MONTH(F504)=12),(NETWORKDAYS(Lister!$D$23,F504,Lister!$D$7:$D$13)-S504)*N504/NETWORKDAYS(Lister!$D$23,Lister!$E$23,Lister!$D$7:$D$13),IF(AND(E504&lt;DATE(2020,12,1),F504&gt;DATE(2020,12,31)),(NETWORKDAYS(Lister!$D$23,Lister!$E$23,Lister!$D$7:$D$13)-S504)*N504/NETWORKDAYS(Lister!$D$23,Lister!$E$23,Lister!$D$7:$D$13),IF(OR(AND(E504&lt;DATE(2020,12,1),F504&lt;DATE(2020,12,1)),E504&gt;DATE(2020,12,31)),0)))))),0),"")</f>
        <v/>
      </c>
      <c r="AA504" s="50" t="str">
        <f>IFERROR(MAX(IF(OR(O504="",P504="",Q504="",R504="",S504="",T504="",U504=""),"",IF(AND(MONTH(E504)=1,MONTH(F504)=1),(NETWORKDAYS(E504,F504,Lister!$D$7:$D$13)-T504)*N504/NETWORKDAYS(Lister!$D$24,Lister!$E$24,Lister!$D$7:$D$13),IF(AND(MONTH(E504)=1,F504&gt;DATE(2021,1,31)),(NETWORKDAYS(E504,Lister!$E$24,Lister!$D$7:$D$13)-T504)*N504/NETWORKDAYS(Lister!$D$24,Lister!$E$24,Lister!$D$7:$D$13),IF(AND(E504&lt;DATE(2021,1,1),MONTH(F504)=1),(NETWORKDAYS(Lister!$D$24,F504,Lister!$D$7:$D$13)-T504)*N504/NETWORKDAYS(Lister!$D$24,Lister!$E$24,Lister!$D$7:$D$13),IF(AND(E504&lt;DATE(2021,1,1),F504&gt;DATE(2021,1,31)),(NETWORKDAYS(Lister!$D$24,Lister!$E$24,Lister!$D$7:$D$13)-T504)*N504/NETWORKDAYS(Lister!$D$24,Lister!$E$24,Lister!$D$7:$D$13),IF(OR(AND(E504&lt;DATE(2021,1,1),F504&lt;DATE(2021,1,1)),E504&gt;DATE(2021,1,31)),0)))))),0),"")</f>
        <v/>
      </c>
      <c r="AB504" s="50" t="str">
        <f>IFERROR(MAX(IF(OR(O504="",P504="",Q504="",R504="",S504="",T504="",U504=""),"",IF(AND(MONTH(E504)=2,MONTH(F504)=2),(NETWORKDAYS(E504,F504,Lister!$D$7:$D$13)-U504)*N504/NETWORKDAYS(Lister!$D$25,Lister!$E$25,Lister!$D$7:$D$13),IF(AND(E504&lt;DATE(2021,2,1),MONTH(F504)=2),(NETWORKDAYS(Lister!$D$25,F504,Lister!$D$7:$D$13)-U504)*N504/NETWORKDAYS(Lister!$D$25,Lister!$E$25,Lister!$D$7:$D$13),IF(AND(E504&lt;DATE(2021,2,1),F504&lt;DATE(2021,2,1)),0)))),0),"")</f>
        <v/>
      </c>
      <c r="AC504" s="52" t="str">
        <f t="shared" si="38"/>
        <v/>
      </c>
    </row>
    <row r="505" spans="1:29" x14ac:dyDescent="0.35">
      <c r="A505" s="11" t="str">
        <f t="shared" si="39"/>
        <v/>
      </c>
      <c r="B505" s="33"/>
      <c r="C505" s="17"/>
      <c r="D505" s="18"/>
      <c r="E505" s="12"/>
      <c r="F505" s="12"/>
      <c r="G505" s="42" t="str">
        <f>IF(OR(E505="",F505=""),"",NETWORKDAYS(E505,F505,Lister!$D$7:$D$13))</f>
        <v/>
      </c>
      <c r="H505" s="14"/>
      <c r="I505" s="25" t="str">
        <f t="shared" si="35"/>
        <v/>
      </c>
      <c r="J505" s="47"/>
      <c r="K505" s="48"/>
      <c r="L505" s="15"/>
      <c r="M505" s="51" t="str">
        <f t="shared" si="36"/>
        <v/>
      </c>
      <c r="N505" s="49" t="str">
        <f t="shared" si="37"/>
        <v/>
      </c>
      <c r="O505" s="15"/>
      <c r="P505" s="15"/>
      <c r="Q505" s="15"/>
      <c r="R505" s="15"/>
      <c r="S505" s="15"/>
      <c r="T505" s="15"/>
      <c r="U505" s="15"/>
      <c r="V505" s="50" t="str">
        <f>IFERROR(MAX(IF(OR(O505="",P505="",Q505="",R505="",S505="",T505="",U505=""),"",IF(AND(MONTH(E505)=8,MONTH(F505)=8),(NETWORKDAYS(E505,F505,Lister!$D$7:$D$13)-O505)*N505/NETWORKDAYS(Lister!$D$19,Lister!$E$19,Lister!$D$7:$D$13),IF(AND(MONTH(E505)=8,F505&gt;DATE(2020,8,31)),(NETWORKDAYS(E505,Lister!$E$19,Lister!$D$7:$D$13)-O505)*N505/NETWORKDAYS(Lister!$D$19,Lister!$E$19,Lister!$D$7:$D$13),IF(E505&gt;DATE(2020,8,31),0)))),0),"")</f>
        <v/>
      </c>
      <c r="W505" s="50" t="str">
        <f>IFERROR(MAX(IF(OR(O505="",P505="",Q505="",R505="",S505="",T505="",U505=""),"",IF(AND(MONTH(E505)=9,MONTH(F505)=9),(NETWORKDAYS(E505,F505,Lister!$D$7:$D$13)-P505)*N505/NETWORKDAYS(Lister!$D$20,Lister!$E$20,Lister!$D$7:$D$13),IF(AND(MONTH(E505)=9,F505&gt;DATE(2020,9,30)),(NETWORKDAYS(E505,Lister!$E$20,Lister!$D$7:$D$13)-P505)*N505/NETWORKDAYS(Lister!$D$20,Lister!$E$20,Lister!$D$7:$D$13),IF(AND(E505&lt;DATE(2020,9,1),MONTH(F505)=9),(NETWORKDAYS(Lister!$D$20,F505,Lister!$D$7:$D$13)-P505)*N505/NETWORKDAYS(Lister!$D$20,Lister!$E$20,Lister!$D$7:$D$13),IF(AND(E505&lt;DATE(2020,9,1),F505&gt;DATE(2020,9,30)),(NETWORKDAYS(Lister!$D$20,Lister!$E$20,Lister!$D$7:$D$13)-P505)*N505/NETWORKDAYS(Lister!$D$20,Lister!$E$20,Lister!$D$7:$D$13),IF(OR(AND(E505&lt;DATE(2020,9,1),F505&lt;DATE(2020,9,1)),E505&gt;DATE(2020,9,30)),0)))))),0),"")</f>
        <v/>
      </c>
      <c r="X505" s="50" t="str">
        <f>IFERROR(MAX(IF(OR(O505="",P505="",Q505="",R505="",S505="",T505="",U505=""),"",IF(AND(MONTH(E505)=10,MONTH(F505)=10),(NETWORKDAYS(E505,F505,Lister!$D$7:$D$13)-Q505)*N505/NETWORKDAYS(Lister!$D$21,Lister!$E$21,Lister!$D$7:$D$13),IF(AND(MONTH(E505)=10,F505&gt;DATE(2020,10,31)),(NETWORKDAYS(E505,Lister!$E$21,Lister!$D$7:$D$13)-Q505)*N505/NETWORKDAYS(Lister!$D$21,Lister!$E$21,Lister!$D$7:$D$13),IF(AND(E505&lt;DATE(2020,10,1),MONTH(F505)=10),(NETWORKDAYS(Lister!$D$21,F505,Lister!$D$7:$D$13)-Q505)*N505/NETWORKDAYS(Lister!$D$21,Lister!$E$21,Lister!$D$7:$D$13),IF(AND(E505&lt;DATE(2020,31,1),F505&gt;DATE(2020,10,31)),(NETWORKDAYS(Lister!$D$21,Lister!$E$21,Lister!$D$7:$D$13)-Q505)*N505/NETWORKDAYS(Lister!$D$21,Lister!$E$21,Lister!$D$7:$D$13),IF(OR(AND(E505&lt;DATE(2020,10,1),F505&lt;DATE(2020,10,1)),E505&gt;DATE(2020,10,31)),0)))))),0),"")</f>
        <v/>
      </c>
      <c r="Y505" s="50" t="str">
        <f>IFERROR(MAX(IF(OR(O505="",P505="",Q505="",R505="",S505="",T505="",U505=""),"",IF(AND(MONTH(E505)=11,MONTH(F505)=11),(NETWORKDAYS(E505,F505,Lister!$D$7:$D$13)-R505)*N505/NETWORKDAYS(Lister!$D$22,Lister!$E$22,Lister!$D$7:$D$13),IF(AND(MONTH(E505)=11,F505&gt;DATE(2020,11,30)),(NETWORKDAYS(E505,Lister!$E$22,Lister!$D$7:$D$13)-R505)*N505/NETWORKDAYS(Lister!$D$22,Lister!$E$22,Lister!$D$7:$D$13),IF(AND(E505&lt;DATE(2020,11,1),MONTH(F505)=11),(NETWORKDAYS(Lister!$D$22,F505,Lister!$D$7:$D$13)-R505)*N505/NETWORKDAYS(Lister!$D$22,Lister!$E$22,Lister!$D$7:$D$13),IF(AND(E505&lt;DATE(2020,11,1),F505&gt;DATE(2020,11,30)),(NETWORKDAYS(Lister!$D$22,Lister!$E$22,Lister!$D$7:$D$13)-R505)*N505/NETWORKDAYS(Lister!$D$22,Lister!$E$22,Lister!$D$7:$D$13),IF(OR(AND(E505&lt;DATE(2020,11,1),F505&lt;DATE(2020,11,1)),E505&gt;DATE(2020,11,30)),0)))))),0),"")</f>
        <v/>
      </c>
      <c r="Z505" s="50" t="str">
        <f>IFERROR(MAX(IF(OR(O505="",P505="",Q505="",R505="",S505="",T505="",U505=""),"",IF(AND(MONTH(E505)=12,MONTH(F505)=12),(NETWORKDAYS(E505,F505,Lister!$D$7:$D$13)-S505)*N505/NETWORKDAYS(Lister!$D$23,Lister!$E$23,Lister!$D$7:$D$13),IF(AND(MONTH(E505)=12,F505&gt;DATE(2020,12,31)),(NETWORKDAYS(E505,Lister!$E$23,Lister!$D$7:$D$13)-S505)*N505/NETWORKDAYS(Lister!$D$23,Lister!$E$23,Lister!$D$7:$D$13),IF(AND(E505&lt;DATE(2020,12,1),MONTH(F505)=12),(NETWORKDAYS(Lister!$D$23,F505,Lister!$D$7:$D$13)-S505)*N505/NETWORKDAYS(Lister!$D$23,Lister!$E$23,Lister!$D$7:$D$13),IF(AND(E505&lt;DATE(2020,12,1),F505&gt;DATE(2020,12,31)),(NETWORKDAYS(Lister!$D$23,Lister!$E$23,Lister!$D$7:$D$13)-S505)*N505/NETWORKDAYS(Lister!$D$23,Lister!$E$23,Lister!$D$7:$D$13),IF(OR(AND(E505&lt;DATE(2020,12,1),F505&lt;DATE(2020,12,1)),E505&gt;DATE(2020,12,31)),0)))))),0),"")</f>
        <v/>
      </c>
      <c r="AA505" s="50" t="str">
        <f>IFERROR(MAX(IF(OR(O505="",P505="",Q505="",R505="",S505="",T505="",U505=""),"",IF(AND(MONTH(E505)=1,MONTH(F505)=1),(NETWORKDAYS(E505,F505,Lister!$D$7:$D$13)-T505)*N505/NETWORKDAYS(Lister!$D$24,Lister!$E$24,Lister!$D$7:$D$13),IF(AND(MONTH(E505)=1,F505&gt;DATE(2021,1,31)),(NETWORKDAYS(E505,Lister!$E$24,Lister!$D$7:$D$13)-T505)*N505/NETWORKDAYS(Lister!$D$24,Lister!$E$24,Lister!$D$7:$D$13),IF(AND(E505&lt;DATE(2021,1,1),MONTH(F505)=1),(NETWORKDAYS(Lister!$D$24,F505,Lister!$D$7:$D$13)-T505)*N505/NETWORKDAYS(Lister!$D$24,Lister!$E$24,Lister!$D$7:$D$13),IF(AND(E505&lt;DATE(2021,1,1),F505&gt;DATE(2021,1,31)),(NETWORKDAYS(Lister!$D$24,Lister!$E$24,Lister!$D$7:$D$13)-T505)*N505/NETWORKDAYS(Lister!$D$24,Lister!$E$24,Lister!$D$7:$D$13),IF(OR(AND(E505&lt;DATE(2021,1,1),F505&lt;DATE(2021,1,1)),E505&gt;DATE(2021,1,31)),0)))))),0),"")</f>
        <v/>
      </c>
      <c r="AB505" s="50" t="str">
        <f>IFERROR(MAX(IF(OR(O505="",P505="",Q505="",R505="",S505="",T505="",U505=""),"",IF(AND(MONTH(E505)=2,MONTH(F505)=2),(NETWORKDAYS(E505,F505,Lister!$D$7:$D$13)-U505)*N505/NETWORKDAYS(Lister!$D$25,Lister!$E$25,Lister!$D$7:$D$13),IF(AND(E505&lt;DATE(2021,2,1),MONTH(F505)=2),(NETWORKDAYS(Lister!$D$25,F505,Lister!$D$7:$D$13)-U505)*N505/NETWORKDAYS(Lister!$D$25,Lister!$E$25,Lister!$D$7:$D$13),IF(AND(E505&lt;DATE(2021,2,1),F505&lt;DATE(2021,2,1)),0)))),0),"")</f>
        <v/>
      </c>
      <c r="AC505" s="52" t="str">
        <f t="shared" si="38"/>
        <v/>
      </c>
    </row>
    <row r="506" spans="1:29" x14ac:dyDescent="0.35">
      <c r="A506" s="11" t="str">
        <f t="shared" si="39"/>
        <v/>
      </c>
      <c r="B506" s="33"/>
      <c r="C506" s="17"/>
      <c r="D506" s="18"/>
      <c r="E506" s="12"/>
      <c r="F506" s="12"/>
      <c r="G506" s="42" t="str">
        <f>IF(OR(E506="",F506=""),"",NETWORKDAYS(E506,F506,Lister!$D$7:$D$13))</f>
        <v/>
      </c>
      <c r="H506" s="14"/>
      <c r="I506" s="25" t="str">
        <f t="shared" si="35"/>
        <v/>
      </c>
      <c r="J506" s="47"/>
      <c r="K506" s="48"/>
      <c r="L506" s="15"/>
      <c r="M506" s="51" t="str">
        <f t="shared" si="36"/>
        <v/>
      </c>
      <c r="N506" s="49" t="str">
        <f t="shared" si="37"/>
        <v/>
      </c>
      <c r="O506" s="15"/>
      <c r="P506" s="15"/>
      <c r="Q506" s="15"/>
      <c r="R506" s="15"/>
      <c r="S506" s="15"/>
      <c r="T506" s="15"/>
      <c r="U506" s="15"/>
      <c r="V506" s="50" t="str">
        <f>IFERROR(MAX(IF(OR(O506="",P506="",Q506="",R506="",S506="",T506="",U506=""),"",IF(AND(MONTH(E506)=8,MONTH(F506)=8),(NETWORKDAYS(E506,F506,Lister!$D$7:$D$13)-O506)*N506/NETWORKDAYS(Lister!$D$19,Lister!$E$19,Lister!$D$7:$D$13),IF(AND(MONTH(E506)=8,F506&gt;DATE(2020,8,31)),(NETWORKDAYS(E506,Lister!$E$19,Lister!$D$7:$D$13)-O506)*N506/NETWORKDAYS(Lister!$D$19,Lister!$E$19,Lister!$D$7:$D$13),IF(E506&gt;DATE(2020,8,31),0)))),0),"")</f>
        <v/>
      </c>
      <c r="W506" s="50" t="str">
        <f>IFERROR(MAX(IF(OR(O506="",P506="",Q506="",R506="",S506="",T506="",U506=""),"",IF(AND(MONTH(E506)=9,MONTH(F506)=9),(NETWORKDAYS(E506,F506,Lister!$D$7:$D$13)-P506)*N506/NETWORKDAYS(Lister!$D$20,Lister!$E$20,Lister!$D$7:$D$13),IF(AND(MONTH(E506)=9,F506&gt;DATE(2020,9,30)),(NETWORKDAYS(E506,Lister!$E$20,Lister!$D$7:$D$13)-P506)*N506/NETWORKDAYS(Lister!$D$20,Lister!$E$20,Lister!$D$7:$D$13),IF(AND(E506&lt;DATE(2020,9,1),MONTH(F506)=9),(NETWORKDAYS(Lister!$D$20,F506,Lister!$D$7:$D$13)-P506)*N506/NETWORKDAYS(Lister!$D$20,Lister!$E$20,Lister!$D$7:$D$13),IF(AND(E506&lt;DATE(2020,9,1),F506&gt;DATE(2020,9,30)),(NETWORKDAYS(Lister!$D$20,Lister!$E$20,Lister!$D$7:$D$13)-P506)*N506/NETWORKDAYS(Lister!$D$20,Lister!$E$20,Lister!$D$7:$D$13),IF(OR(AND(E506&lt;DATE(2020,9,1),F506&lt;DATE(2020,9,1)),E506&gt;DATE(2020,9,30)),0)))))),0),"")</f>
        <v/>
      </c>
      <c r="X506" s="50" t="str">
        <f>IFERROR(MAX(IF(OR(O506="",P506="",Q506="",R506="",S506="",T506="",U506=""),"",IF(AND(MONTH(E506)=10,MONTH(F506)=10),(NETWORKDAYS(E506,F506,Lister!$D$7:$D$13)-Q506)*N506/NETWORKDAYS(Lister!$D$21,Lister!$E$21,Lister!$D$7:$D$13),IF(AND(MONTH(E506)=10,F506&gt;DATE(2020,10,31)),(NETWORKDAYS(E506,Lister!$E$21,Lister!$D$7:$D$13)-Q506)*N506/NETWORKDAYS(Lister!$D$21,Lister!$E$21,Lister!$D$7:$D$13),IF(AND(E506&lt;DATE(2020,10,1),MONTH(F506)=10),(NETWORKDAYS(Lister!$D$21,F506,Lister!$D$7:$D$13)-Q506)*N506/NETWORKDAYS(Lister!$D$21,Lister!$E$21,Lister!$D$7:$D$13),IF(AND(E506&lt;DATE(2020,31,1),F506&gt;DATE(2020,10,31)),(NETWORKDAYS(Lister!$D$21,Lister!$E$21,Lister!$D$7:$D$13)-Q506)*N506/NETWORKDAYS(Lister!$D$21,Lister!$E$21,Lister!$D$7:$D$13),IF(OR(AND(E506&lt;DATE(2020,10,1),F506&lt;DATE(2020,10,1)),E506&gt;DATE(2020,10,31)),0)))))),0),"")</f>
        <v/>
      </c>
      <c r="Y506" s="50" t="str">
        <f>IFERROR(MAX(IF(OR(O506="",P506="",Q506="",R506="",S506="",T506="",U506=""),"",IF(AND(MONTH(E506)=11,MONTH(F506)=11),(NETWORKDAYS(E506,F506,Lister!$D$7:$D$13)-R506)*N506/NETWORKDAYS(Lister!$D$22,Lister!$E$22,Lister!$D$7:$D$13),IF(AND(MONTH(E506)=11,F506&gt;DATE(2020,11,30)),(NETWORKDAYS(E506,Lister!$E$22,Lister!$D$7:$D$13)-R506)*N506/NETWORKDAYS(Lister!$D$22,Lister!$E$22,Lister!$D$7:$D$13),IF(AND(E506&lt;DATE(2020,11,1),MONTH(F506)=11),(NETWORKDAYS(Lister!$D$22,F506,Lister!$D$7:$D$13)-R506)*N506/NETWORKDAYS(Lister!$D$22,Lister!$E$22,Lister!$D$7:$D$13),IF(AND(E506&lt;DATE(2020,11,1),F506&gt;DATE(2020,11,30)),(NETWORKDAYS(Lister!$D$22,Lister!$E$22,Lister!$D$7:$D$13)-R506)*N506/NETWORKDAYS(Lister!$D$22,Lister!$E$22,Lister!$D$7:$D$13),IF(OR(AND(E506&lt;DATE(2020,11,1),F506&lt;DATE(2020,11,1)),E506&gt;DATE(2020,11,30)),0)))))),0),"")</f>
        <v/>
      </c>
      <c r="Z506" s="50" t="str">
        <f>IFERROR(MAX(IF(OR(O506="",P506="",Q506="",R506="",S506="",T506="",U506=""),"",IF(AND(MONTH(E506)=12,MONTH(F506)=12),(NETWORKDAYS(E506,F506,Lister!$D$7:$D$13)-S506)*N506/NETWORKDAYS(Lister!$D$23,Lister!$E$23,Lister!$D$7:$D$13),IF(AND(MONTH(E506)=12,F506&gt;DATE(2020,12,31)),(NETWORKDAYS(E506,Lister!$E$23,Lister!$D$7:$D$13)-S506)*N506/NETWORKDAYS(Lister!$D$23,Lister!$E$23,Lister!$D$7:$D$13),IF(AND(E506&lt;DATE(2020,12,1),MONTH(F506)=12),(NETWORKDAYS(Lister!$D$23,F506,Lister!$D$7:$D$13)-S506)*N506/NETWORKDAYS(Lister!$D$23,Lister!$E$23,Lister!$D$7:$D$13),IF(AND(E506&lt;DATE(2020,12,1),F506&gt;DATE(2020,12,31)),(NETWORKDAYS(Lister!$D$23,Lister!$E$23,Lister!$D$7:$D$13)-S506)*N506/NETWORKDAYS(Lister!$D$23,Lister!$E$23,Lister!$D$7:$D$13),IF(OR(AND(E506&lt;DATE(2020,12,1),F506&lt;DATE(2020,12,1)),E506&gt;DATE(2020,12,31)),0)))))),0),"")</f>
        <v/>
      </c>
      <c r="AA506" s="50" t="str">
        <f>IFERROR(MAX(IF(OR(O506="",P506="",Q506="",R506="",S506="",T506="",U506=""),"",IF(AND(MONTH(E506)=1,MONTH(F506)=1),(NETWORKDAYS(E506,F506,Lister!$D$7:$D$13)-T506)*N506/NETWORKDAYS(Lister!$D$24,Lister!$E$24,Lister!$D$7:$D$13),IF(AND(MONTH(E506)=1,F506&gt;DATE(2021,1,31)),(NETWORKDAYS(E506,Lister!$E$24,Lister!$D$7:$D$13)-T506)*N506/NETWORKDAYS(Lister!$D$24,Lister!$E$24,Lister!$D$7:$D$13),IF(AND(E506&lt;DATE(2021,1,1),MONTH(F506)=1),(NETWORKDAYS(Lister!$D$24,F506,Lister!$D$7:$D$13)-T506)*N506/NETWORKDAYS(Lister!$D$24,Lister!$E$24,Lister!$D$7:$D$13),IF(AND(E506&lt;DATE(2021,1,1),F506&gt;DATE(2021,1,31)),(NETWORKDAYS(Lister!$D$24,Lister!$E$24,Lister!$D$7:$D$13)-T506)*N506/NETWORKDAYS(Lister!$D$24,Lister!$E$24,Lister!$D$7:$D$13),IF(OR(AND(E506&lt;DATE(2021,1,1),F506&lt;DATE(2021,1,1)),E506&gt;DATE(2021,1,31)),0)))))),0),"")</f>
        <v/>
      </c>
      <c r="AB506" s="50" t="str">
        <f>IFERROR(MAX(IF(OR(O506="",P506="",Q506="",R506="",S506="",T506="",U506=""),"",IF(AND(MONTH(E506)=2,MONTH(F506)=2),(NETWORKDAYS(E506,F506,Lister!$D$7:$D$13)-U506)*N506/NETWORKDAYS(Lister!$D$25,Lister!$E$25,Lister!$D$7:$D$13),IF(AND(E506&lt;DATE(2021,2,1),MONTH(F506)=2),(NETWORKDAYS(Lister!$D$25,F506,Lister!$D$7:$D$13)-U506)*N506/NETWORKDAYS(Lister!$D$25,Lister!$E$25,Lister!$D$7:$D$13),IF(AND(E506&lt;DATE(2021,2,1),F506&lt;DATE(2021,2,1)),0)))),0),"")</f>
        <v/>
      </c>
      <c r="AC506" s="52" t="str">
        <f t="shared" si="38"/>
        <v/>
      </c>
    </row>
    <row r="507" spans="1:29" x14ac:dyDescent="0.35">
      <c r="A507" s="11" t="str">
        <f t="shared" si="39"/>
        <v/>
      </c>
      <c r="B507" s="33"/>
      <c r="C507" s="17"/>
      <c r="D507" s="18"/>
      <c r="E507" s="12"/>
      <c r="F507" s="12"/>
      <c r="G507" s="42" t="str">
        <f>IF(OR(E507="",F507=""),"",NETWORKDAYS(E507,F507,Lister!$D$7:$D$13))</f>
        <v/>
      </c>
      <c r="H507" s="14"/>
      <c r="I507" s="25" t="str">
        <f t="shared" si="35"/>
        <v/>
      </c>
      <c r="J507" s="47"/>
      <c r="K507" s="48"/>
      <c r="L507" s="15"/>
      <c r="M507" s="51" t="str">
        <f t="shared" si="36"/>
        <v/>
      </c>
      <c r="N507" s="49" t="str">
        <f t="shared" si="37"/>
        <v/>
      </c>
      <c r="O507" s="15"/>
      <c r="P507" s="15"/>
      <c r="Q507" s="15"/>
      <c r="R507" s="15"/>
      <c r="S507" s="15"/>
      <c r="T507" s="15"/>
      <c r="U507" s="15"/>
      <c r="V507" s="50" t="str">
        <f>IFERROR(MAX(IF(OR(O507="",P507="",Q507="",R507="",S507="",T507="",U507=""),"",IF(AND(MONTH(E507)=8,MONTH(F507)=8),(NETWORKDAYS(E507,F507,Lister!$D$7:$D$13)-O507)*N507/NETWORKDAYS(Lister!$D$19,Lister!$E$19,Lister!$D$7:$D$13),IF(AND(MONTH(E507)=8,F507&gt;DATE(2020,8,31)),(NETWORKDAYS(E507,Lister!$E$19,Lister!$D$7:$D$13)-O507)*N507/NETWORKDAYS(Lister!$D$19,Lister!$E$19,Lister!$D$7:$D$13),IF(E507&gt;DATE(2020,8,31),0)))),0),"")</f>
        <v/>
      </c>
      <c r="W507" s="50" t="str">
        <f>IFERROR(MAX(IF(OR(O507="",P507="",Q507="",R507="",S507="",T507="",U507=""),"",IF(AND(MONTH(E507)=9,MONTH(F507)=9),(NETWORKDAYS(E507,F507,Lister!$D$7:$D$13)-P507)*N507/NETWORKDAYS(Lister!$D$20,Lister!$E$20,Lister!$D$7:$D$13),IF(AND(MONTH(E507)=9,F507&gt;DATE(2020,9,30)),(NETWORKDAYS(E507,Lister!$E$20,Lister!$D$7:$D$13)-P507)*N507/NETWORKDAYS(Lister!$D$20,Lister!$E$20,Lister!$D$7:$D$13),IF(AND(E507&lt;DATE(2020,9,1),MONTH(F507)=9),(NETWORKDAYS(Lister!$D$20,F507,Lister!$D$7:$D$13)-P507)*N507/NETWORKDAYS(Lister!$D$20,Lister!$E$20,Lister!$D$7:$D$13),IF(AND(E507&lt;DATE(2020,9,1),F507&gt;DATE(2020,9,30)),(NETWORKDAYS(Lister!$D$20,Lister!$E$20,Lister!$D$7:$D$13)-P507)*N507/NETWORKDAYS(Lister!$D$20,Lister!$E$20,Lister!$D$7:$D$13),IF(OR(AND(E507&lt;DATE(2020,9,1),F507&lt;DATE(2020,9,1)),E507&gt;DATE(2020,9,30)),0)))))),0),"")</f>
        <v/>
      </c>
      <c r="X507" s="50" t="str">
        <f>IFERROR(MAX(IF(OR(O507="",P507="",Q507="",R507="",S507="",T507="",U507=""),"",IF(AND(MONTH(E507)=10,MONTH(F507)=10),(NETWORKDAYS(E507,F507,Lister!$D$7:$D$13)-Q507)*N507/NETWORKDAYS(Lister!$D$21,Lister!$E$21,Lister!$D$7:$D$13),IF(AND(MONTH(E507)=10,F507&gt;DATE(2020,10,31)),(NETWORKDAYS(E507,Lister!$E$21,Lister!$D$7:$D$13)-Q507)*N507/NETWORKDAYS(Lister!$D$21,Lister!$E$21,Lister!$D$7:$D$13),IF(AND(E507&lt;DATE(2020,10,1),MONTH(F507)=10),(NETWORKDAYS(Lister!$D$21,F507,Lister!$D$7:$D$13)-Q507)*N507/NETWORKDAYS(Lister!$D$21,Lister!$E$21,Lister!$D$7:$D$13),IF(AND(E507&lt;DATE(2020,31,1),F507&gt;DATE(2020,10,31)),(NETWORKDAYS(Lister!$D$21,Lister!$E$21,Lister!$D$7:$D$13)-Q507)*N507/NETWORKDAYS(Lister!$D$21,Lister!$E$21,Lister!$D$7:$D$13),IF(OR(AND(E507&lt;DATE(2020,10,1),F507&lt;DATE(2020,10,1)),E507&gt;DATE(2020,10,31)),0)))))),0),"")</f>
        <v/>
      </c>
      <c r="Y507" s="50" t="str">
        <f>IFERROR(MAX(IF(OR(O507="",P507="",Q507="",R507="",S507="",T507="",U507=""),"",IF(AND(MONTH(E507)=11,MONTH(F507)=11),(NETWORKDAYS(E507,F507,Lister!$D$7:$D$13)-R507)*N507/NETWORKDAYS(Lister!$D$22,Lister!$E$22,Lister!$D$7:$D$13),IF(AND(MONTH(E507)=11,F507&gt;DATE(2020,11,30)),(NETWORKDAYS(E507,Lister!$E$22,Lister!$D$7:$D$13)-R507)*N507/NETWORKDAYS(Lister!$D$22,Lister!$E$22,Lister!$D$7:$D$13),IF(AND(E507&lt;DATE(2020,11,1),MONTH(F507)=11),(NETWORKDAYS(Lister!$D$22,F507,Lister!$D$7:$D$13)-R507)*N507/NETWORKDAYS(Lister!$D$22,Lister!$E$22,Lister!$D$7:$D$13),IF(AND(E507&lt;DATE(2020,11,1),F507&gt;DATE(2020,11,30)),(NETWORKDAYS(Lister!$D$22,Lister!$E$22,Lister!$D$7:$D$13)-R507)*N507/NETWORKDAYS(Lister!$D$22,Lister!$E$22,Lister!$D$7:$D$13),IF(OR(AND(E507&lt;DATE(2020,11,1),F507&lt;DATE(2020,11,1)),E507&gt;DATE(2020,11,30)),0)))))),0),"")</f>
        <v/>
      </c>
      <c r="Z507" s="50" t="str">
        <f>IFERROR(MAX(IF(OR(O507="",P507="",Q507="",R507="",S507="",T507="",U507=""),"",IF(AND(MONTH(E507)=12,MONTH(F507)=12),(NETWORKDAYS(E507,F507,Lister!$D$7:$D$13)-S507)*N507/NETWORKDAYS(Lister!$D$23,Lister!$E$23,Lister!$D$7:$D$13),IF(AND(MONTH(E507)=12,F507&gt;DATE(2020,12,31)),(NETWORKDAYS(E507,Lister!$E$23,Lister!$D$7:$D$13)-S507)*N507/NETWORKDAYS(Lister!$D$23,Lister!$E$23,Lister!$D$7:$D$13),IF(AND(E507&lt;DATE(2020,12,1),MONTH(F507)=12),(NETWORKDAYS(Lister!$D$23,F507,Lister!$D$7:$D$13)-S507)*N507/NETWORKDAYS(Lister!$D$23,Lister!$E$23,Lister!$D$7:$D$13),IF(AND(E507&lt;DATE(2020,12,1),F507&gt;DATE(2020,12,31)),(NETWORKDAYS(Lister!$D$23,Lister!$E$23,Lister!$D$7:$D$13)-S507)*N507/NETWORKDAYS(Lister!$D$23,Lister!$E$23,Lister!$D$7:$D$13),IF(OR(AND(E507&lt;DATE(2020,12,1),F507&lt;DATE(2020,12,1)),E507&gt;DATE(2020,12,31)),0)))))),0),"")</f>
        <v/>
      </c>
      <c r="AA507" s="50" t="str">
        <f>IFERROR(MAX(IF(OR(O507="",P507="",Q507="",R507="",S507="",T507="",U507=""),"",IF(AND(MONTH(E507)=1,MONTH(F507)=1),(NETWORKDAYS(E507,F507,Lister!$D$7:$D$13)-T507)*N507/NETWORKDAYS(Lister!$D$24,Lister!$E$24,Lister!$D$7:$D$13),IF(AND(MONTH(E507)=1,F507&gt;DATE(2021,1,31)),(NETWORKDAYS(E507,Lister!$E$24,Lister!$D$7:$D$13)-T507)*N507/NETWORKDAYS(Lister!$D$24,Lister!$E$24,Lister!$D$7:$D$13),IF(AND(E507&lt;DATE(2021,1,1),MONTH(F507)=1),(NETWORKDAYS(Lister!$D$24,F507,Lister!$D$7:$D$13)-T507)*N507/NETWORKDAYS(Lister!$D$24,Lister!$E$24,Lister!$D$7:$D$13),IF(AND(E507&lt;DATE(2021,1,1),F507&gt;DATE(2021,1,31)),(NETWORKDAYS(Lister!$D$24,Lister!$E$24,Lister!$D$7:$D$13)-T507)*N507/NETWORKDAYS(Lister!$D$24,Lister!$E$24,Lister!$D$7:$D$13),IF(OR(AND(E507&lt;DATE(2021,1,1),F507&lt;DATE(2021,1,1)),E507&gt;DATE(2021,1,31)),0)))))),0),"")</f>
        <v/>
      </c>
      <c r="AB507" s="50" t="str">
        <f>IFERROR(MAX(IF(OR(O507="",P507="",Q507="",R507="",S507="",T507="",U507=""),"",IF(AND(MONTH(E507)=2,MONTH(F507)=2),(NETWORKDAYS(E507,F507,Lister!$D$7:$D$13)-U507)*N507/NETWORKDAYS(Lister!$D$25,Lister!$E$25,Lister!$D$7:$D$13),IF(AND(E507&lt;DATE(2021,2,1),MONTH(F507)=2),(NETWORKDAYS(Lister!$D$25,F507,Lister!$D$7:$D$13)-U507)*N507/NETWORKDAYS(Lister!$D$25,Lister!$E$25,Lister!$D$7:$D$13),IF(AND(E507&lt;DATE(2021,2,1),F507&lt;DATE(2021,2,1)),0)))),0),"")</f>
        <v/>
      </c>
      <c r="AC507" s="52" t="str">
        <f t="shared" si="38"/>
        <v/>
      </c>
    </row>
    <row r="508" spans="1:29" x14ac:dyDescent="0.35">
      <c r="A508" s="11" t="str">
        <f t="shared" si="39"/>
        <v/>
      </c>
      <c r="B508" s="33"/>
      <c r="C508" s="17"/>
      <c r="D508" s="18"/>
      <c r="E508" s="12"/>
      <c r="F508" s="12"/>
      <c r="G508" s="42" t="str">
        <f>IF(OR(E508="",F508=""),"",NETWORKDAYS(E508,F508,Lister!$D$7:$D$13))</f>
        <v/>
      </c>
      <c r="H508" s="14"/>
      <c r="I508" s="25" t="str">
        <f t="shared" si="35"/>
        <v/>
      </c>
      <c r="J508" s="47"/>
      <c r="K508" s="48"/>
      <c r="L508" s="15"/>
      <c r="M508" s="51" t="str">
        <f t="shared" si="36"/>
        <v/>
      </c>
      <c r="N508" s="49" t="str">
        <f t="shared" si="37"/>
        <v/>
      </c>
      <c r="O508" s="15"/>
      <c r="P508" s="15"/>
      <c r="Q508" s="15"/>
      <c r="R508" s="15"/>
      <c r="S508" s="15"/>
      <c r="T508" s="15"/>
      <c r="U508" s="15"/>
      <c r="V508" s="50" t="str">
        <f>IFERROR(MAX(IF(OR(O508="",P508="",Q508="",R508="",S508="",T508="",U508=""),"",IF(AND(MONTH(E508)=8,MONTH(F508)=8),(NETWORKDAYS(E508,F508,Lister!$D$7:$D$13)-O508)*N508/NETWORKDAYS(Lister!$D$19,Lister!$E$19,Lister!$D$7:$D$13),IF(AND(MONTH(E508)=8,F508&gt;DATE(2020,8,31)),(NETWORKDAYS(E508,Lister!$E$19,Lister!$D$7:$D$13)-O508)*N508/NETWORKDAYS(Lister!$D$19,Lister!$E$19,Lister!$D$7:$D$13),IF(E508&gt;DATE(2020,8,31),0)))),0),"")</f>
        <v/>
      </c>
      <c r="W508" s="50" t="str">
        <f>IFERROR(MAX(IF(OR(O508="",P508="",Q508="",R508="",S508="",T508="",U508=""),"",IF(AND(MONTH(E508)=9,MONTH(F508)=9),(NETWORKDAYS(E508,F508,Lister!$D$7:$D$13)-P508)*N508/NETWORKDAYS(Lister!$D$20,Lister!$E$20,Lister!$D$7:$D$13),IF(AND(MONTH(E508)=9,F508&gt;DATE(2020,9,30)),(NETWORKDAYS(E508,Lister!$E$20,Lister!$D$7:$D$13)-P508)*N508/NETWORKDAYS(Lister!$D$20,Lister!$E$20,Lister!$D$7:$D$13),IF(AND(E508&lt;DATE(2020,9,1),MONTH(F508)=9),(NETWORKDAYS(Lister!$D$20,F508,Lister!$D$7:$D$13)-P508)*N508/NETWORKDAYS(Lister!$D$20,Lister!$E$20,Lister!$D$7:$D$13),IF(AND(E508&lt;DATE(2020,9,1),F508&gt;DATE(2020,9,30)),(NETWORKDAYS(Lister!$D$20,Lister!$E$20,Lister!$D$7:$D$13)-P508)*N508/NETWORKDAYS(Lister!$D$20,Lister!$E$20,Lister!$D$7:$D$13),IF(OR(AND(E508&lt;DATE(2020,9,1),F508&lt;DATE(2020,9,1)),E508&gt;DATE(2020,9,30)),0)))))),0),"")</f>
        <v/>
      </c>
      <c r="X508" s="50" t="str">
        <f>IFERROR(MAX(IF(OR(O508="",P508="",Q508="",R508="",S508="",T508="",U508=""),"",IF(AND(MONTH(E508)=10,MONTH(F508)=10),(NETWORKDAYS(E508,F508,Lister!$D$7:$D$13)-Q508)*N508/NETWORKDAYS(Lister!$D$21,Lister!$E$21,Lister!$D$7:$D$13),IF(AND(MONTH(E508)=10,F508&gt;DATE(2020,10,31)),(NETWORKDAYS(E508,Lister!$E$21,Lister!$D$7:$D$13)-Q508)*N508/NETWORKDAYS(Lister!$D$21,Lister!$E$21,Lister!$D$7:$D$13),IF(AND(E508&lt;DATE(2020,10,1),MONTH(F508)=10),(NETWORKDAYS(Lister!$D$21,F508,Lister!$D$7:$D$13)-Q508)*N508/NETWORKDAYS(Lister!$D$21,Lister!$E$21,Lister!$D$7:$D$13),IF(AND(E508&lt;DATE(2020,31,1),F508&gt;DATE(2020,10,31)),(NETWORKDAYS(Lister!$D$21,Lister!$E$21,Lister!$D$7:$D$13)-Q508)*N508/NETWORKDAYS(Lister!$D$21,Lister!$E$21,Lister!$D$7:$D$13),IF(OR(AND(E508&lt;DATE(2020,10,1),F508&lt;DATE(2020,10,1)),E508&gt;DATE(2020,10,31)),0)))))),0),"")</f>
        <v/>
      </c>
      <c r="Y508" s="50" t="str">
        <f>IFERROR(MAX(IF(OR(O508="",P508="",Q508="",R508="",S508="",T508="",U508=""),"",IF(AND(MONTH(E508)=11,MONTH(F508)=11),(NETWORKDAYS(E508,F508,Lister!$D$7:$D$13)-R508)*N508/NETWORKDAYS(Lister!$D$22,Lister!$E$22,Lister!$D$7:$D$13),IF(AND(MONTH(E508)=11,F508&gt;DATE(2020,11,30)),(NETWORKDAYS(E508,Lister!$E$22,Lister!$D$7:$D$13)-R508)*N508/NETWORKDAYS(Lister!$D$22,Lister!$E$22,Lister!$D$7:$D$13),IF(AND(E508&lt;DATE(2020,11,1),MONTH(F508)=11),(NETWORKDAYS(Lister!$D$22,F508,Lister!$D$7:$D$13)-R508)*N508/NETWORKDAYS(Lister!$D$22,Lister!$E$22,Lister!$D$7:$D$13),IF(AND(E508&lt;DATE(2020,11,1),F508&gt;DATE(2020,11,30)),(NETWORKDAYS(Lister!$D$22,Lister!$E$22,Lister!$D$7:$D$13)-R508)*N508/NETWORKDAYS(Lister!$D$22,Lister!$E$22,Lister!$D$7:$D$13),IF(OR(AND(E508&lt;DATE(2020,11,1),F508&lt;DATE(2020,11,1)),E508&gt;DATE(2020,11,30)),0)))))),0),"")</f>
        <v/>
      </c>
      <c r="Z508" s="50" t="str">
        <f>IFERROR(MAX(IF(OR(O508="",P508="",Q508="",R508="",S508="",T508="",U508=""),"",IF(AND(MONTH(E508)=12,MONTH(F508)=12),(NETWORKDAYS(E508,F508,Lister!$D$7:$D$13)-S508)*N508/NETWORKDAYS(Lister!$D$23,Lister!$E$23,Lister!$D$7:$D$13),IF(AND(MONTH(E508)=12,F508&gt;DATE(2020,12,31)),(NETWORKDAYS(E508,Lister!$E$23,Lister!$D$7:$D$13)-S508)*N508/NETWORKDAYS(Lister!$D$23,Lister!$E$23,Lister!$D$7:$D$13),IF(AND(E508&lt;DATE(2020,12,1),MONTH(F508)=12),(NETWORKDAYS(Lister!$D$23,F508,Lister!$D$7:$D$13)-S508)*N508/NETWORKDAYS(Lister!$D$23,Lister!$E$23,Lister!$D$7:$D$13),IF(AND(E508&lt;DATE(2020,12,1),F508&gt;DATE(2020,12,31)),(NETWORKDAYS(Lister!$D$23,Lister!$E$23,Lister!$D$7:$D$13)-S508)*N508/NETWORKDAYS(Lister!$D$23,Lister!$E$23,Lister!$D$7:$D$13),IF(OR(AND(E508&lt;DATE(2020,12,1),F508&lt;DATE(2020,12,1)),E508&gt;DATE(2020,12,31)),0)))))),0),"")</f>
        <v/>
      </c>
      <c r="AA508" s="50" t="str">
        <f>IFERROR(MAX(IF(OR(O508="",P508="",Q508="",R508="",S508="",T508="",U508=""),"",IF(AND(MONTH(E508)=1,MONTH(F508)=1),(NETWORKDAYS(E508,F508,Lister!$D$7:$D$13)-T508)*N508/NETWORKDAYS(Lister!$D$24,Lister!$E$24,Lister!$D$7:$D$13),IF(AND(MONTH(E508)=1,F508&gt;DATE(2021,1,31)),(NETWORKDAYS(E508,Lister!$E$24,Lister!$D$7:$D$13)-T508)*N508/NETWORKDAYS(Lister!$D$24,Lister!$E$24,Lister!$D$7:$D$13),IF(AND(E508&lt;DATE(2021,1,1),MONTH(F508)=1),(NETWORKDAYS(Lister!$D$24,F508,Lister!$D$7:$D$13)-T508)*N508/NETWORKDAYS(Lister!$D$24,Lister!$E$24,Lister!$D$7:$D$13),IF(AND(E508&lt;DATE(2021,1,1),F508&gt;DATE(2021,1,31)),(NETWORKDAYS(Lister!$D$24,Lister!$E$24,Lister!$D$7:$D$13)-T508)*N508/NETWORKDAYS(Lister!$D$24,Lister!$E$24,Lister!$D$7:$D$13),IF(OR(AND(E508&lt;DATE(2021,1,1),F508&lt;DATE(2021,1,1)),E508&gt;DATE(2021,1,31)),0)))))),0),"")</f>
        <v/>
      </c>
      <c r="AB508" s="50" t="str">
        <f>IFERROR(MAX(IF(OR(O508="",P508="",Q508="",R508="",S508="",T508="",U508=""),"",IF(AND(MONTH(E508)=2,MONTH(F508)=2),(NETWORKDAYS(E508,F508,Lister!$D$7:$D$13)-U508)*N508/NETWORKDAYS(Lister!$D$25,Lister!$E$25,Lister!$D$7:$D$13),IF(AND(E508&lt;DATE(2021,2,1),MONTH(F508)=2),(NETWORKDAYS(Lister!$D$25,F508,Lister!$D$7:$D$13)-U508)*N508/NETWORKDAYS(Lister!$D$25,Lister!$E$25,Lister!$D$7:$D$13),IF(AND(E508&lt;DATE(2021,2,1),F508&lt;DATE(2021,2,1)),0)))),0),"")</f>
        <v/>
      </c>
      <c r="AC508" s="52" t="str">
        <f t="shared" si="38"/>
        <v/>
      </c>
    </row>
    <row r="509" spans="1:29" x14ac:dyDescent="0.35">
      <c r="A509" s="11" t="str">
        <f t="shared" si="39"/>
        <v/>
      </c>
      <c r="B509" s="33"/>
      <c r="C509" s="17"/>
      <c r="D509" s="18"/>
      <c r="E509" s="12"/>
      <c r="F509" s="12"/>
      <c r="G509" s="42" t="str">
        <f>IF(OR(E509="",F509=""),"",NETWORKDAYS(E509,F509,Lister!$D$7:$D$13))</f>
        <v/>
      </c>
      <c r="H509" s="14"/>
      <c r="I509" s="25" t="str">
        <f t="shared" si="35"/>
        <v/>
      </c>
      <c r="J509" s="47"/>
      <c r="K509" s="48"/>
      <c r="L509" s="15"/>
      <c r="M509" s="51" t="str">
        <f t="shared" si="36"/>
        <v/>
      </c>
      <c r="N509" s="49" t="str">
        <f t="shared" si="37"/>
        <v/>
      </c>
      <c r="O509" s="15"/>
      <c r="P509" s="15"/>
      <c r="Q509" s="15"/>
      <c r="R509" s="15"/>
      <c r="S509" s="15"/>
      <c r="T509" s="15"/>
      <c r="U509" s="15"/>
      <c r="V509" s="50" t="str">
        <f>IFERROR(MAX(IF(OR(O509="",P509="",Q509="",R509="",S509="",T509="",U509=""),"",IF(AND(MONTH(E509)=8,MONTH(F509)=8),(NETWORKDAYS(E509,F509,Lister!$D$7:$D$13)-O509)*N509/NETWORKDAYS(Lister!$D$19,Lister!$E$19,Lister!$D$7:$D$13),IF(AND(MONTH(E509)=8,F509&gt;DATE(2020,8,31)),(NETWORKDAYS(E509,Lister!$E$19,Lister!$D$7:$D$13)-O509)*N509/NETWORKDAYS(Lister!$D$19,Lister!$E$19,Lister!$D$7:$D$13),IF(E509&gt;DATE(2020,8,31),0)))),0),"")</f>
        <v/>
      </c>
      <c r="W509" s="50" t="str">
        <f>IFERROR(MAX(IF(OR(O509="",P509="",Q509="",R509="",S509="",T509="",U509=""),"",IF(AND(MONTH(E509)=9,MONTH(F509)=9),(NETWORKDAYS(E509,F509,Lister!$D$7:$D$13)-P509)*N509/NETWORKDAYS(Lister!$D$20,Lister!$E$20,Lister!$D$7:$D$13),IF(AND(MONTH(E509)=9,F509&gt;DATE(2020,9,30)),(NETWORKDAYS(E509,Lister!$E$20,Lister!$D$7:$D$13)-P509)*N509/NETWORKDAYS(Lister!$D$20,Lister!$E$20,Lister!$D$7:$D$13),IF(AND(E509&lt;DATE(2020,9,1),MONTH(F509)=9),(NETWORKDAYS(Lister!$D$20,F509,Lister!$D$7:$D$13)-P509)*N509/NETWORKDAYS(Lister!$D$20,Lister!$E$20,Lister!$D$7:$D$13),IF(AND(E509&lt;DATE(2020,9,1),F509&gt;DATE(2020,9,30)),(NETWORKDAYS(Lister!$D$20,Lister!$E$20,Lister!$D$7:$D$13)-P509)*N509/NETWORKDAYS(Lister!$D$20,Lister!$E$20,Lister!$D$7:$D$13),IF(OR(AND(E509&lt;DATE(2020,9,1),F509&lt;DATE(2020,9,1)),E509&gt;DATE(2020,9,30)),0)))))),0),"")</f>
        <v/>
      </c>
      <c r="X509" s="50" t="str">
        <f>IFERROR(MAX(IF(OR(O509="",P509="",Q509="",R509="",S509="",T509="",U509=""),"",IF(AND(MONTH(E509)=10,MONTH(F509)=10),(NETWORKDAYS(E509,F509,Lister!$D$7:$D$13)-Q509)*N509/NETWORKDAYS(Lister!$D$21,Lister!$E$21,Lister!$D$7:$D$13),IF(AND(MONTH(E509)=10,F509&gt;DATE(2020,10,31)),(NETWORKDAYS(E509,Lister!$E$21,Lister!$D$7:$D$13)-Q509)*N509/NETWORKDAYS(Lister!$D$21,Lister!$E$21,Lister!$D$7:$D$13),IF(AND(E509&lt;DATE(2020,10,1),MONTH(F509)=10),(NETWORKDAYS(Lister!$D$21,F509,Lister!$D$7:$D$13)-Q509)*N509/NETWORKDAYS(Lister!$D$21,Lister!$E$21,Lister!$D$7:$D$13),IF(AND(E509&lt;DATE(2020,31,1),F509&gt;DATE(2020,10,31)),(NETWORKDAYS(Lister!$D$21,Lister!$E$21,Lister!$D$7:$D$13)-Q509)*N509/NETWORKDAYS(Lister!$D$21,Lister!$E$21,Lister!$D$7:$D$13),IF(OR(AND(E509&lt;DATE(2020,10,1),F509&lt;DATE(2020,10,1)),E509&gt;DATE(2020,10,31)),0)))))),0),"")</f>
        <v/>
      </c>
      <c r="Y509" s="50" t="str">
        <f>IFERROR(MAX(IF(OR(O509="",P509="",Q509="",R509="",S509="",T509="",U509=""),"",IF(AND(MONTH(E509)=11,MONTH(F509)=11),(NETWORKDAYS(E509,F509,Lister!$D$7:$D$13)-R509)*N509/NETWORKDAYS(Lister!$D$22,Lister!$E$22,Lister!$D$7:$D$13),IF(AND(MONTH(E509)=11,F509&gt;DATE(2020,11,30)),(NETWORKDAYS(E509,Lister!$E$22,Lister!$D$7:$D$13)-R509)*N509/NETWORKDAYS(Lister!$D$22,Lister!$E$22,Lister!$D$7:$D$13),IF(AND(E509&lt;DATE(2020,11,1),MONTH(F509)=11),(NETWORKDAYS(Lister!$D$22,F509,Lister!$D$7:$D$13)-R509)*N509/NETWORKDAYS(Lister!$D$22,Lister!$E$22,Lister!$D$7:$D$13),IF(AND(E509&lt;DATE(2020,11,1),F509&gt;DATE(2020,11,30)),(NETWORKDAYS(Lister!$D$22,Lister!$E$22,Lister!$D$7:$D$13)-R509)*N509/NETWORKDAYS(Lister!$D$22,Lister!$E$22,Lister!$D$7:$D$13),IF(OR(AND(E509&lt;DATE(2020,11,1),F509&lt;DATE(2020,11,1)),E509&gt;DATE(2020,11,30)),0)))))),0),"")</f>
        <v/>
      </c>
      <c r="Z509" s="50" t="str">
        <f>IFERROR(MAX(IF(OR(O509="",P509="",Q509="",R509="",S509="",T509="",U509=""),"",IF(AND(MONTH(E509)=12,MONTH(F509)=12),(NETWORKDAYS(E509,F509,Lister!$D$7:$D$13)-S509)*N509/NETWORKDAYS(Lister!$D$23,Lister!$E$23,Lister!$D$7:$D$13),IF(AND(MONTH(E509)=12,F509&gt;DATE(2020,12,31)),(NETWORKDAYS(E509,Lister!$E$23,Lister!$D$7:$D$13)-S509)*N509/NETWORKDAYS(Lister!$D$23,Lister!$E$23,Lister!$D$7:$D$13),IF(AND(E509&lt;DATE(2020,12,1),MONTH(F509)=12),(NETWORKDAYS(Lister!$D$23,F509,Lister!$D$7:$D$13)-S509)*N509/NETWORKDAYS(Lister!$D$23,Lister!$E$23,Lister!$D$7:$D$13),IF(AND(E509&lt;DATE(2020,12,1),F509&gt;DATE(2020,12,31)),(NETWORKDAYS(Lister!$D$23,Lister!$E$23,Lister!$D$7:$D$13)-S509)*N509/NETWORKDAYS(Lister!$D$23,Lister!$E$23,Lister!$D$7:$D$13),IF(OR(AND(E509&lt;DATE(2020,12,1),F509&lt;DATE(2020,12,1)),E509&gt;DATE(2020,12,31)),0)))))),0),"")</f>
        <v/>
      </c>
      <c r="AA509" s="50" t="str">
        <f>IFERROR(MAX(IF(OR(O509="",P509="",Q509="",R509="",S509="",T509="",U509=""),"",IF(AND(MONTH(E509)=1,MONTH(F509)=1),(NETWORKDAYS(E509,F509,Lister!$D$7:$D$13)-T509)*N509/NETWORKDAYS(Lister!$D$24,Lister!$E$24,Lister!$D$7:$D$13),IF(AND(MONTH(E509)=1,F509&gt;DATE(2021,1,31)),(NETWORKDAYS(E509,Lister!$E$24,Lister!$D$7:$D$13)-T509)*N509/NETWORKDAYS(Lister!$D$24,Lister!$E$24,Lister!$D$7:$D$13),IF(AND(E509&lt;DATE(2021,1,1),MONTH(F509)=1),(NETWORKDAYS(Lister!$D$24,F509,Lister!$D$7:$D$13)-T509)*N509/NETWORKDAYS(Lister!$D$24,Lister!$E$24,Lister!$D$7:$D$13),IF(AND(E509&lt;DATE(2021,1,1),F509&gt;DATE(2021,1,31)),(NETWORKDAYS(Lister!$D$24,Lister!$E$24,Lister!$D$7:$D$13)-T509)*N509/NETWORKDAYS(Lister!$D$24,Lister!$E$24,Lister!$D$7:$D$13),IF(OR(AND(E509&lt;DATE(2021,1,1),F509&lt;DATE(2021,1,1)),E509&gt;DATE(2021,1,31)),0)))))),0),"")</f>
        <v/>
      </c>
      <c r="AB509" s="50" t="str">
        <f>IFERROR(MAX(IF(OR(O509="",P509="",Q509="",R509="",S509="",T509="",U509=""),"",IF(AND(MONTH(E509)=2,MONTH(F509)=2),(NETWORKDAYS(E509,F509,Lister!$D$7:$D$13)-U509)*N509/NETWORKDAYS(Lister!$D$25,Lister!$E$25,Lister!$D$7:$D$13),IF(AND(E509&lt;DATE(2021,2,1),MONTH(F509)=2),(NETWORKDAYS(Lister!$D$25,F509,Lister!$D$7:$D$13)-U509)*N509/NETWORKDAYS(Lister!$D$25,Lister!$E$25,Lister!$D$7:$D$13),IF(AND(E509&lt;DATE(2021,2,1),F509&lt;DATE(2021,2,1)),0)))),0),"")</f>
        <v/>
      </c>
      <c r="AC509" s="52" t="str">
        <f t="shared" si="38"/>
        <v/>
      </c>
    </row>
    <row r="510" spans="1:29" x14ac:dyDescent="0.35">
      <c r="A510" s="11" t="str">
        <f t="shared" si="39"/>
        <v/>
      </c>
      <c r="B510" s="33"/>
      <c r="C510" s="17"/>
      <c r="D510" s="18"/>
      <c r="E510" s="12"/>
      <c r="F510" s="12"/>
      <c r="G510" s="42" t="str">
        <f>IF(OR(E510="",F510=""),"",NETWORKDAYS(E510,F510,Lister!$D$7:$D$13))</f>
        <v/>
      </c>
      <c r="H510" s="14"/>
      <c r="I510" s="25" t="str">
        <f t="shared" si="35"/>
        <v/>
      </c>
      <c r="J510" s="47"/>
      <c r="K510" s="48"/>
      <c r="L510" s="15"/>
      <c r="M510" s="51" t="str">
        <f t="shared" si="36"/>
        <v/>
      </c>
      <c r="N510" s="49" t="str">
        <f t="shared" si="37"/>
        <v/>
      </c>
      <c r="O510" s="15"/>
      <c r="P510" s="15"/>
      <c r="Q510" s="15"/>
      <c r="R510" s="15"/>
      <c r="S510" s="15"/>
      <c r="T510" s="15"/>
      <c r="U510" s="15"/>
      <c r="V510" s="50" t="str">
        <f>IFERROR(MAX(IF(OR(O510="",P510="",Q510="",R510="",S510="",T510="",U510=""),"",IF(AND(MONTH(E510)=8,MONTH(F510)=8),(NETWORKDAYS(E510,F510,Lister!$D$7:$D$13)-O510)*N510/NETWORKDAYS(Lister!$D$19,Lister!$E$19,Lister!$D$7:$D$13),IF(AND(MONTH(E510)=8,F510&gt;DATE(2020,8,31)),(NETWORKDAYS(E510,Lister!$E$19,Lister!$D$7:$D$13)-O510)*N510/NETWORKDAYS(Lister!$D$19,Lister!$E$19,Lister!$D$7:$D$13),IF(E510&gt;DATE(2020,8,31),0)))),0),"")</f>
        <v/>
      </c>
      <c r="W510" s="50" t="str">
        <f>IFERROR(MAX(IF(OR(O510="",P510="",Q510="",R510="",S510="",T510="",U510=""),"",IF(AND(MONTH(E510)=9,MONTH(F510)=9),(NETWORKDAYS(E510,F510,Lister!$D$7:$D$13)-P510)*N510/NETWORKDAYS(Lister!$D$20,Lister!$E$20,Lister!$D$7:$D$13),IF(AND(MONTH(E510)=9,F510&gt;DATE(2020,9,30)),(NETWORKDAYS(E510,Lister!$E$20,Lister!$D$7:$D$13)-P510)*N510/NETWORKDAYS(Lister!$D$20,Lister!$E$20,Lister!$D$7:$D$13),IF(AND(E510&lt;DATE(2020,9,1),MONTH(F510)=9),(NETWORKDAYS(Lister!$D$20,F510,Lister!$D$7:$D$13)-P510)*N510/NETWORKDAYS(Lister!$D$20,Lister!$E$20,Lister!$D$7:$D$13),IF(AND(E510&lt;DATE(2020,9,1),F510&gt;DATE(2020,9,30)),(NETWORKDAYS(Lister!$D$20,Lister!$E$20,Lister!$D$7:$D$13)-P510)*N510/NETWORKDAYS(Lister!$D$20,Lister!$E$20,Lister!$D$7:$D$13),IF(OR(AND(E510&lt;DATE(2020,9,1),F510&lt;DATE(2020,9,1)),E510&gt;DATE(2020,9,30)),0)))))),0),"")</f>
        <v/>
      </c>
      <c r="X510" s="50" t="str">
        <f>IFERROR(MAX(IF(OR(O510="",P510="",Q510="",R510="",S510="",T510="",U510=""),"",IF(AND(MONTH(E510)=10,MONTH(F510)=10),(NETWORKDAYS(E510,F510,Lister!$D$7:$D$13)-Q510)*N510/NETWORKDAYS(Lister!$D$21,Lister!$E$21,Lister!$D$7:$D$13),IF(AND(MONTH(E510)=10,F510&gt;DATE(2020,10,31)),(NETWORKDAYS(E510,Lister!$E$21,Lister!$D$7:$D$13)-Q510)*N510/NETWORKDAYS(Lister!$D$21,Lister!$E$21,Lister!$D$7:$D$13),IF(AND(E510&lt;DATE(2020,10,1),MONTH(F510)=10),(NETWORKDAYS(Lister!$D$21,F510,Lister!$D$7:$D$13)-Q510)*N510/NETWORKDAYS(Lister!$D$21,Lister!$E$21,Lister!$D$7:$D$13),IF(AND(E510&lt;DATE(2020,31,1),F510&gt;DATE(2020,10,31)),(NETWORKDAYS(Lister!$D$21,Lister!$E$21,Lister!$D$7:$D$13)-Q510)*N510/NETWORKDAYS(Lister!$D$21,Lister!$E$21,Lister!$D$7:$D$13),IF(OR(AND(E510&lt;DATE(2020,10,1),F510&lt;DATE(2020,10,1)),E510&gt;DATE(2020,10,31)),0)))))),0),"")</f>
        <v/>
      </c>
      <c r="Y510" s="50" t="str">
        <f>IFERROR(MAX(IF(OR(O510="",P510="",Q510="",R510="",S510="",T510="",U510=""),"",IF(AND(MONTH(E510)=11,MONTH(F510)=11),(NETWORKDAYS(E510,F510,Lister!$D$7:$D$13)-R510)*N510/NETWORKDAYS(Lister!$D$22,Lister!$E$22,Lister!$D$7:$D$13),IF(AND(MONTH(E510)=11,F510&gt;DATE(2020,11,30)),(NETWORKDAYS(E510,Lister!$E$22,Lister!$D$7:$D$13)-R510)*N510/NETWORKDAYS(Lister!$D$22,Lister!$E$22,Lister!$D$7:$D$13),IF(AND(E510&lt;DATE(2020,11,1),MONTH(F510)=11),(NETWORKDAYS(Lister!$D$22,F510,Lister!$D$7:$D$13)-R510)*N510/NETWORKDAYS(Lister!$D$22,Lister!$E$22,Lister!$D$7:$D$13),IF(AND(E510&lt;DATE(2020,11,1),F510&gt;DATE(2020,11,30)),(NETWORKDAYS(Lister!$D$22,Lister!$E$22,Lister!$D$7:$D$13)-R510)*N510/NETWORKDAYS(Lister!$D$22,Lister!$E$22,Lister!$D$7:$D$13),IF(OR(AND(E510&lt;DATE(2020,11,1),F510&lt;DATE(2020,11,1)),E510&gt;DATE(2020,11,30)),0)))))),0),"")</f>
        <v/>
      </c>
      <c r="Z510" s="50" t="str">
        <f>IFERROR(MAX(IF(OR(O510="",P510="",Q510="",R510="",S510="",T510="",U510=""),"",IF(AND(MONTH(E510)=12,MONTH(F510)=12),(NETWORKDAYS(E510,F510,Lister!$D$7:$D$13)-S510)*N510/NETWORKDAYS(Lister!$D$23,Lister!$E$23,Lister!$D$7:$D$13),IF(AND(MONTH(E510)=12,F510&gt;DATE(2020,12,31)),(NETWORKDAYS(E510,Lister!$E$23,Lister!$D$7:$D$13)-S510)*N510/NETWORKDAYS(Lister!$D$23,Lister!$E$23,Lister!$D$7:$D$13),IF(AND(E510&lt;DATE(2020,12,1),MONTH(F510)=12),(NETWORKDAYS(Lister!$D$23,F510,Lister!$D$7:$D$13)-S510)*N510/NETWORKDAYS(Lister!$D$23,Lister!$E$23,Lister!$D$7:$D$13),IF(AND(E510&lt;DATE(2020,12,1),F510&gt;DATE(2020,12,31)),(NETWORKDAYS(Lister!$D$23,Lister!$E$23,Lister!$D$7:$D$13)-S510)*N510/NETWORKDAYS(Lister!$D$23,Lister!$E$23,Lister!$D$7:$D$13),IF(OR(AND(E510&lt;DATE(2020,12,1),F510&lt;DATE(2020,12,1)),E510&gt;DATE(2020,12,31)),0)))))),0),"")</f>
        <v/>
      </c>
      <c r="AA510" s="50" t="str">
        <f>IFERROR(MAX(IF(OR(O510="",P510="",Q510="",R510="",S510="",T510="",U510=""),"",IF(AND(MONTH(E510)=1,MONTH(F510)=1),(NETWORKDAYS(E510,F510,Lister!$D$7:$D$13)-T510)*N510/NETWORKDAYS(Lister!$D$24,Lister!$E$24,Lister!$D$7:$D$13),IF(AND(MONTH(E510)=1,F510&gt;DATE(2021,1,31)),(NETWORKDAYS(E510,Lister!$E$24,Lister!$D$7:$D$13)-T510)*N510/NETWORKDAYS(Lister!$D$24,Lister!$E$24,Lister!$D$7:$D$13),IF(AND(E510&lt;DATE(2021,1,1),MONTH(F510)=1),(NETWORKDAYS(Lister!$D$24,F510,Lister!$D$7:$D$13)-T510)*N510/NETWORKDAYS(Lister!$D$24,Lister!$E$24,Lister!$D$7:$D$13),IF(AND(E510&lt;DATE(2021,1,1),F510&gt;DATE(2021,1,31)),(NETWORKDAYS(Lister!$D$24,Lister!$E$24,Lister!$D$7:$D$13)-T510)*N510/NETWORKDAYS(Lister!$D$24,Lister!$E$24,Lister!$D$7:$D$13),IF(OR(AND(E510&lt;DATE(2021,1,1),F510&lt;DATE(2021,1,1)),E510&gt;DATE(2021,1,31)),0)))))),0),"")</f>
        <v/>
      </c>
      <c r="AB510" s="50" t="str">
        <f>IFERROR(MAX(IF(OR(O510="",P510="",Q510="",R510="",S510="",T510="",U510=""),"",IF(AND(MONTH(E510)=2,MONTH(F510)=2),(NETWORKDAYS(E510,F510,Lister!$D$7:$D$13)-U510)*N510/NETWORKDAYS(Lister!$D$25,Lister!$E$25,Lister!$D$7:$D$13),IF(AND(E510&lt;DATE(2021,2,1),MONTH(F510)=2),(NETWORKDAYS(Lister!$D$25,F510,Lister!$D$7:$D$13)-U510)*N510/NETWORKDAYS(Lister!$D$25,Lister!$E$25,Lister!$D$7:$D$13),IF(AND(E510&lt;DATE(2021,2,1),F510&lt;DATE(2021,2,1)),0)))),0),"")</f>
        <v/>
      </c>
      <c r="AC510" s="52" t="str">
        <f t="shared" si="38"/>
        <v/>
      </c>
    </row>
    <row r="511" spans="1:29" x14ac:dyDescent="0.35">
      <c r="A511" s="11" t="str">
        <f t="shared" si="39"/>
        <v/>
      </c>
      <c r="B511" s="33"/>
      <c r="C511" s="17"/>
      <c r="D511" s="18"/>
      <c r="E511" s="12"/>
      <c r="F511" s="12"/>
      <c r="G511" s="42" t="str">
        <f>IF(OR(E511="",F511=""),"",NETWORKDAYS(E511,F511,Lister!$D$7:$D$13))</f>
        <v/>
      </c>
      <c r="H511" s="14"/>
      <c r="I511" s="25" t="str">
        <f t="shared" si="35"/>
        <v/>
      </c>
      <c r="J511" s="47"/>
      <c r="K511" s="48"/>
      <c r="L511" s="15"/>
      <c r="M511" s="51" t="str">
        <f t="shared" si="36"/>
        <v/>
      </c>
      <c r="N511" s="49" t="str">
        <f t="shared" si="37"/>
        <v/>
      </c>
      <c r="O511" s="15"/>
      <c r="P511" s="15"/>
      <c r="Q511" s="15"/>
      <c r="R511" s="15"/>
      <c r="S511" s="15"/>
      <c r="T511" s="15"/>
      <c r="U511" s="15"/>
      <c r="V511" s="50" t="str">
        <f>IFERROR(MAX(IF(OR(O511="",P511="",Q511="",R511="",S511="",T511="",U511=""),"",IF(AND(MONTH(E511)=8,MONTH(F511)=8),(NETWORKDAYS(E511,F511,Lister!$D$7:$D$13)-O511)*N511/NETWORKDAYS(Lister!$D$19,Lister!$E$19,Lister!$D$7:$D$13),IF(AND(MONTH(E511)=8,F511&gt;DATE(2020,8,31)),(NETWORKDAYS(E511,Lister!$E$19,Lister!$D$7:$D$13)-O511)*N511/NETWORKDAYS(Lister!$D$19,Lister!$E$19,Lister!$D$7:$D$13),IF(E511&gt;DATE(2020,8,31),0)))),0),"")</f>
        <v/>
      </c>
      <c r="W511" s="50" t="str">
        <f>IFERROR(MAX(IF(OR(O511="",P511="",Q511="",R511="",S511="",T511="",U511=""),"",IF(AND(MONTH(E511)=9,MONTH(F511)=9),(NETWORKDAYS(E511,F511,Lister!$D$7:$D$13)-P511)*N511/NETWORKDAYS(Lister!$D$20,Lister!$E$20,Lister!$D$7:$D$13),IF(AND(MONTH(E511)=9,F511&gt;DATE(2020,9,30)),(NETWORKDAYS(E511,Lister!$E$20,Lister!$D$7:$D$13)-P511)*N511/NETWORKDAYS(Lister!$D$20,Lister!$E$20,Lister!$D$7:$D$13),IF(AND(E511&lt;DATE(2020,9,1),MONTH(F511)=9),(NETWORKDAYS(Lister!$D$20,F511,Lister!$D$7:$D$13)-P511)*N511/NETWORKDAYS(Lister!$D$20,Lister!$E$20,Lister!$D$7:$D$13),IF(AND(E511&lt;DATE(2020,9,1),F511&gt;DATE(2020,9,30)),(NETWORKDAYS(Lister!$D$20,Lister!$E$20,Lister!$D$7:$D$13)-P511)*N511/NETWORKDAYS(Lister!$D$20,Lister!$E$20,Lister!$D$7:$D$13),IF(OR(AND(E511&lt;DATE(2020,9,1),F511&lt;DATE(2020,9,1)),E511&gt;DATE(2020,9,30)),0)))))),0),"")</f>
        <v/>
      </c>
      <c r="X511" s="50" t="str">
        <f>IFERROR(MAX(IF(OR(O511="",P511="",Q511="",R511="",S511="",T511="",U511=""),"",IF(AND(MONTH(E511)=10,MONTH(F511)=10),(NETWORKDAYS(E511,F511,Lister!$D$7:$D$13)-Q511)*N511/NETWORKDAYS(Lister!$D$21,Lister!$E$21,Lister!$D$7:$D$13),IF(AND(MONTH(E511)=10,F511&gt;DATE(2020,10,31)),(NETWORKDAYS(E511,Lister!$E$21,Lister!$D$7:$D$13)-Q511)*N511/NETWORKDAYS(Lister!$D$21,Lister!$E$21,Lister!$D$7:$D$13),IF(AND(E511&lt;DATE(2020,10,1),MONTH(F511)=10),(NETWORKDAYS(Lister!$D$21,F511,Lister!$D$7:$D$13)-Q511)*N511/NETWORKDAYS(Lister!$D$21,Lister!$E$21,Lister!$D$7:$D$13),IF(AND(E511&lt;DATE(2020,31,1),F511&gt;DATE(2020,10,31)),(NETWORKDAYS(Lister!$D$21,Lister!$E$21,Lister!$D$7:$D$13)-Q511)*N511/NETWORKDAYS(Lister!$D$21,Lister!$E$21,Lister!$D$7:$D$13),IF(OR(AND(E511&lt;DATE(2020,10,1),F511&lt;DATE(2020,10,1)),E511&gt;DATE(2020,10,31)),0)))))),0),"")</f>
        <v/>
      </c>
      <c r="Y511" s="50" t="str">
        <f>IFERROR(MAX(IF(OR(O511="",P511="",Q511="",R511="",S511="",T511="",U511=""),"",IF(AND(MONTH(E511)=11,MONTH(F511)=11),(NETWORKDAYS(E511,F511,Lister!$D$7:$D$13)-R511)*N511/NETWORKDAYS(Lister!$D$22,Lister!$E$22,Lister!$D$7:$D$13),IF(AND(MONTH(E511)=11,F511&gt;DATE(2020,11,30)),(NETWORKDAYS(E511,Lister!$E$22,Lister!$D$7:$D$13)-R511)*N511/NETWORKDAYS(Lister!$D$22,Lister!$E$22,Lister!$D$7:$D$13),IF(AND(E511&lt;DATE(2020,11,1),MONTH(F511)=11),(NETWORKDAYS(Lister!$D$22,F511,Lister!$D$7:$D$13)-R511)*N511/NETWORKDAYS(Lister!$D$22,Lister!$E$22,Lister!$D$7:$D$13),IF(AND(E511&lt;DATE(2020,11,1),F511&gt;DATE(2020,11,30)),(NETWORKDAYS(Lister!$D$22,Lister!$E$22,Lister!$D$7:$D$13)-R511)*N511/NETWORKDAYS(Lister!$D$22,Lister!$E$22,Lister!$D$7:$D$13),IF(OR(AND(E511&lt;DATE(2020,11,1),F511&lt;DATE(2020,11,1)),E511&gt;DATE(2020,11,30)),0)))))),0),"")</f>
        <v/>
      </c>
      <c r="Z511" s="50" t="str">
        <f>IFERROR(MAX(IF(OR(O511="",P511="",Q511="",R511="",S511="",T511="",U511=""),"",IF(AND(MONTH(E511)=12,MONTH(F511)=12),(NETWORKDAYS(E511,F511,Lister!$D$7:$D$13)-S511)*N511/NETWORKDAYS(Lister!$D$23,Lister!$E$23,Lister!$D$7:$D$13),IF(AND(MONTH(E511)=12,F511&gt;DATE(2020,12,31)),(NETWORKDAYS(E511,Lister!$E$23,Lister!$D$7:$D$13)-S511)*N511/NETWORKDAYS(Lister!$D$23,Lister!$E$23,Lister!$D$7:$D$13),IF(AND(E511&lt;DATE(2020,12,1),MONTH(F511)=12),(NETWORKDAYS(Lister!$D$23,F511,Lister!$D$7:$D$13)-S511)*N511/NETWORKDAYS(Lister!$D$23,Lister!$E$23,Lister!$D$7:$D$13),IF(AND(E511&lt;DATE(2020,12,1),F511&gt;DATE(2020,12,31)),(NETWORKDAYS(Lister!$D$23,Lister!$E$23,Lister!$D$7:$D$13)-S511)*N511/NETWORKDAYS(Lister!$D$23,Lister!$E$23,Lister!$D$7:$D$13),IF(OR(AND(E511&lt;DATE(2020,12,1),F511&lt;DATE(2020,12,1)),E511&gt;DATE(2020,12,31)),0)))))),0),"")</f>
        <v/>
      </c>
      <c r="AA511" s="50" t="str">
        <f>IFERROR(MAX(IF(OR(O511="",P511="",Q511="",R511="",S511="",T511="",U511=""),"",IF(AND(MONTH(E511)=1,MONTH(F511)=1),(NETWORKDAYS(E511,F511,Lister!$D$7:$D$13)-T511)*N511/NETWORKDAYS(Lister!$D$24,Lister!$E$24,Lister!$D$7:$D$13),IF(AND(MONTH(E511)=1,F511&gt;DATE(2021,1,31)),(NETWORKDAYS(E511,Lister!$E$24,Lister!$D$7:$D$13)-T511)*N511/NETWORKDAYS(Lister!$D$24,Lister!$E$24,Lister!$D$7:$D$13),IF(AND(E511&lt;DATE(2021,1,1),MONTH(F511)=1),(NETWORKDAYS(Lister!$D$24,F511,Lister!$D$7:$D$13)-T511)*N511/NETWORKDAYS(Lister!$D$24,Lister!$E$24,Lister!$D$7:$D$13),IF(AND(E511&lt;DATE(2021,1,1),F511&gt;DATE(2021,1,31)),(NETWORKDAYS(Lister!$D$24,Lister!$E$24,Lister!$D$7:$D$13)-T511)*N511/NETWORKDAYS(Lister!$D$24,Lister!$E$24,Lister!$D$7:$D$13),IF(OR(AND(E511&lt;DATE(2021,1,1),F511&lt;DATE(2021,1,1)),E511&gt;DATE(2021,1,31)),0)))))),0),"")</f>
        <v/>
      </c>
      <c r="AB511" s="50" t="str">
        <f>IFERROR(MAX(IF(OR(O511="",P511="",Q511="",R511="",S511="",T511="",U511=""),"",IF(AND(MONTH(E511)=2,MONTH(F511)=2),(NETWORKDAYS(E511,F511,Lister!$D$7:$D$13)-U511)*N511/NETWORKDAYS(Lister!$D$25,Lister!$E$25,Lister!$D$7:$D$13),IF(AND(E511&lt;DATE(2021,2,1),MONTH(F511)=2),(NETWORKDAYS(Lister!$D$25,F511,Lister!$D$7:$D$13)-U511)*N511/NETWORKDAYS(Lister!$D$25,Lister!$E$25,Lister!$D$7:$D$13),IF(AND(E511&lt;DATE(2021,2,1),F511&lt;DATE(2021,2,1)),0)))),0),"")</f>
        <v/>
      </c>
      <c r="AC511" s="52" t="str">
        <f t="shared" si="38"/>
        <v/>
      </c>
    </row>
    <row r="512" spans="1:29" x14ac:dyDescent="0.35">
      <c r="A512" s="11" t="str">
        <f t="shared" si="39"/>
        <v/>
      </c>
      <c r="B512" s="33"/>
      <c r="C512" s="17"/>
      <c r="D512" s="18"/>
      <c r="E512" s="12"/>
      <c r="F512" s="12"/>
      <c r="G512" s="42" t="str">
        <f>IF(OR(E512="",F512=""),"",NETWORKDAYS(E512,F512,Lister!$D$7:$D$13))</f>
        <v/>
      </c>
      <c r="H512" s="14"/>
      <c r="I512" s="25" t="str">
        <f t="shared" si="35"/>
        <v/>
      </c>
      <c r="J512" s="47"/>
      <c r="K512" s="48"/>
      <c r="L512" s="15"/>
      <c r="M512" s="51" t="str">
        <f t="shared" si="36"/>
        <v/>
      </c>
      <c r="N512" s="49" t="str">
        <f t="shared" si="37"/>
        <v/>
      </c>
      <c r="O512" s="15"/>
      <c r="P512" s="15"/>
      <c r="Q512" s="15"/>
      <c r="R512" s="15"/>
      <c r="S512" s="15"/>
      <c r="T512" s="15"/>
      <c r="U512" s="15"/>
      <c r="V512" s="50" t="str">
        <f>IFERROR(MAX(IF(OR(O512="",P512="",Q512="",R512="",S512="",T512="",U512=""),"",IF(AND(MONTH(E512)=8,MONTH(F512)=8),(NETWORKDAYS(E512,F512,Lister!$D$7:$D$13)-O512)*N512/NETWORKDAYS(Lister!$D$19,Lister!$E$19,Lister!$D$7:$D$13),IF(AND(MONTH(E512)=8,F512&gt;DATE(2020,8,31)),(NETWORKDAYS(E512,Lister!$E$19,Lister!$D$7:$D$13)-O512)*N512/NETWORKDAYS(Lister!$D$19,Lister!$E$19,Lister!$D$7:$D$13),IF(E512&gt;DATE(2020,8,31),0)))),0),"")</f>
        <v/>
      </c>
      <c r="W512" s="50" t="str">
        <f>IFERROR(MAX(IF(OR(O512="",P512="",Q512="",R512="",S512="",T512="",U512=""),"",IF(AND(MONTH(E512)=9,MONTH(F512)=9),(NETWORKDAYS(E512,F512,Lister!$D$7:$D$13)-P512)*N512/NETWORKDAYS(Lister!$D$20,Lister!$E$20,Lister!$D$7:$D$13),IF(AND(MONTH(E512)=9,F512&gt;DATE(2020,9,30)),(NETWORKDAYS(E512,Lister!$E$20,Lister!$D$7:$D$13)-P512)*N512/NETWORKDAYS(Lister!$D$20,Lister!$E$20,Lister!$D$7:$D$13),IF(AND(E512&lt;DATE(2020,9,1),MONTH(F512)=9),(NETWORKDAYS(Lister!$D$20,F512,Lister!$D$7:$D$13)-P512)*N512/NETWORKDAYS(Lister!$D$20,Lister!$E$20,Lister!$D$7:$D$13),IF(AND(E512&lt;DATE(2020,9,1),F512&gt;DATE(2020,9,30)),(NETWORKDAYS(Lister!$D$20,Lister!$E$20,Lister!$D$7:$D$13)-P512)*N512/NETWORKDAYS(Lister!$D$20,Lister!$E$20,Lister!$D$7:$D$13),IF(OR(AND(E512&lt;DATE(2020,9,1),F512&lt;DATE(2020,9,1)),E512&gt;DATE(2020,9,30)),0)))))),0),"")</f>
        <v/>
      </c>
      <c r="X512" s="50" t="str">
        <f>IFERROR(MAX(IF(OR(O512="",P512="",Q512="",R512="",S512="",T512="",U512=""),"",IF(AND(MONTH(E512)=10,MONTH(F512)=10),(NETWORKDAYS(E512,F512,Lister!$D$7:$D$13)-Q512)*N512/NETWORKDAYS(Lister!$D$21,Lister!$E$21,Lister!$D$7:$D$13),IF(AND(MONTH(E512)=10,F512&gt;DATE(2020,10,31)),(NETWORKDAYS(E512,Lister!$E$21,Lister!$D$7:$D$13)-Q512)*N512/NETWORKDAYS(Lister!$D$21,Lister!$E$21,Lister!$D$7:$D$13),IF(AND(E512&lt;DATE(2020,10,1),MONTH(F512)=10),(NETWORKDAYS(Lister!$D$21,F512,Lister!$D$7:$D$13)-Q512)*N512/NETWORKDAYS(Lister!$D$21,Lister!$E$21,Lister!$D$7:$D$13),IF(AND(E512&lt;DATE(2020,31,1),F512&gt;DATE(2020,10,31)),(NETWORKDAYS(Lister!$D$21,Lister!$E$21,Lister!$D$7:$D$13)-Q512)*N512/NETWORKDAYS(Lister!$D$21,Lister!$E$21,Lister!$D$7:$D$13),IF(OR(AND(E512&lt;DATE(2020,10,1),F512&lt;DATE(2020,10,1)),E512&gt;DATE(2020,10,31)),0)))))),0),"")</f>
        <v/>
      </c>
      <c r="Y512" s="50" t="str">
        <f>IFERROR(MAX(IF(OR(O512="",P512="",Q512="",R512="",S512="",T512="",U512=""),"",IF(AND(MONTH(E512)=11,MONTH(F512)=11),(NETWORKDAYS(E512,F512,Lister!$D$7:$D$13)-R512)*N512/NETWORKDAYS(Lister!$D$22,Lister!$E$22,Lister!$D$7:$D$13),IF(AND(MONTH(E512)=11,F512&gt;DATE(2020,11,30)),(NETWORKDAYS(E512,Lister!$E$22,Lister!$D$7:$D$13)-R512)*N512/NETWORKDAYS(Lister!$D$22,Lister!$E$22,Lister!$D$7:$D$13),IF(AND(E512&lt;DATE(2020,11,1),MONTH(F512)=11),(NETWORKDAYS(Lister!$D$22,F512,Lister!$D$7:$D$13)-R512)*N512/NETWORKDAYS(Lister!$D$22,Lister!$E$22,Lister!$D$7:$D$13),IF(AND(E512&lt;DATE(2020,11,1),F512&gt;DATE(2020,11,30)),(NETWORKDAYS(Lister!$D$22,Lister!$E$22,Lister!$D$7:$D$13)-R512)*N512/NETWORKDAYS(Lister!$D$22,Lister!$E$22,Lister!$D$7:$D$13),IF(OR(AND(E512&lt;DATE(2020,11,1),F512&lt;DATE(2020,11,1)),E512&gt;DATE(2020,11,30)),0)))))),0),"")</f>
        <v/>
      </c>
      <c r="Z512" s="50" t="str">
        <f>IFERROR(MAX(IF(OR(O512="",P512="",Q512="",R512="",S512="",T512="",U512=""),"",IF(AND(MONTH(E512)=12,MONTH(F512)=12),(NETWORKDAYS(E512,F512,Lister!$D$7:$D$13)-S512)*N512/NETWORKDAYS(Lister!$D$23,Lister!$E$23,Lister!$D$7:$D$13),IF(AND(MONTH(E512)=12,F512&gt;DATE(2020,12,31)),(NETWORKDAYS(E512,Lister!$E$23,Lister!$D$7:$D$13)-S512)*N512/NETWORKDAYS(Lister!$D$23,Lister!$E$23,Lister!$D$7:$D$13),IF(AND(E512&lt;DATE(2020,12,1),MONTH(F512)=12),(NETWORKDAYS(Lister!$D$23,F512,Lister!$D$7:$D$13)-S512)*N512/NETWORKDAYS(Lister!$D$23,Lister!$E$23,Lister!$D$7:$D$13),IF(AND(E512&lt;DATE(2020,12,1),F512&gt;DATE(2020,12,31)),(NETWORKDAYS(Lister!$D$23,Lister!$E$23,Lister!$D$7:$D$13)-S512)*N512/NETWORKDAYS(Lister!$D$23,Lister!$E$23,Lister!$D$7:$D$13),IF(OR(AND(E512&lt;DATE(2020,12,1),F512&lt;DATE(2020,12,1)),E512&gt;DATE(2020,12,31)),0)))))),0),"")</f>
        <v/>
      </c>
      <c r="AA512" s="50" t="str">
        <f>IFERROR(MAX(IF(OR(O512="",P512="",Q512="",R512="",S512="",T512="",U512=""),"",IF(AND(MONTH(E512)=1,MONTH(F512)=1),(NETWORKDAYS(E512,F512,Lister!$D$7:$D$13)-T512)*N512/NETWORKDAYS(Lister!$D$24,Lister!$E$24,Lister!$D$7:$D$13),IF(AND(MONTH(E512)=1,F512&gt;DATE(2021,1,31)),(NETWORKDAYS(E512,Lister!$E$24,Lister!$D$7:$D$13)-T512)*N512/NETWORKDAYS(Lister!$D$24,Lister!$E$24,Lister!$D$7:$D$13),IF(AND(E512&lt;DATE(2021,1,1),MONTH(F512)=1),(NETWORKDAYS(Lister!$D$24,F512,Lister!$D$7:$D$13)-T512)*N512/NETWORKDAYS(Lister!$D$24,Lister!$E$24,Lister!$D$7:$D$13),IF(AND(E512&lt;DATE(2021,1,1),F512&gt;DATE(2021,1,31)),(NETWORKDAYS(Lister!$D$24,Lister!$E$24,Lister!$D$7:$D$13)-T512)*N512/NETWORKDAYS(Lister!$D$24,Lister!$E$24,Lister!$D$7:$D$13),IF(OR(AND(E512&lt;DATE(2021,1,1),F512&lt;DATE(2021,1,1)),E512&gt;DATE(2021,1,31)),0)))))),0),"")</f>
        <v/>
      </c>
      <c r="AB512" s="50" t="str">
        <f>IFERROR(MAX(IF(OR(O512="",P512="",Q512="",R512="",S512="",T512="",U512=""),"",IF(AND(MONTH(E512)=2,MONTH(F512)=2),(NETWORKDAYS(E512,F512,Lister!$D$7:$D$13)-U512)*N512/NETWORKDAYS(Lister!$D$25,Lister!$E$25,Lister!$D$7:$D$13),IF(AND(E512&lt;DATE(2021,2,1),MONTH(F512)=2),(NETWORKDAYS(Lister!$D$25,F512,Lister!$D$7:$D$13)-U512)*N512/NETWORKDAYS(Lister!$D$25,Lister!$E$25,Lister!$D$7:$D$13),IF(AND(E512&lt;DATE(2021,2,1),F512&lt;DATE(2021,2,1)),0)))),0),"")</f>
        <v/>
      </c>
      <c r="AC512" s="52" t="str">
        <f t="shared" si="38"/>
        <v/>
      </c>
    </row>
    <row r="513" spans="1:29" x14ac:dyDescent="0.35">
      <c r="A513" s="11" t="str">
        <f t="shared" si="39"/>
        <v/>
      </c>
      <c r="B513" s="33"/>
      <c r="C513" s="17"/>
      <c r="D513" s="18"/>
      <c r="E513" s="12"/>
      <c r="F513" s="12"/>
      <c r="G513" s="42" t="str">
        <f>IF(OR(E513="",F513=""),"",NETWORKDAYS(E513,F513,Lister!$D$7:$D$13))</f>
        <v/>
      </c>
      <c r="H513" s="14"/>
      <c r="I513" s="25" t="str">
        <f t="shared" si="35"/>
        <v/>
      </c>
      <c r="J513" s="47"/>
      <c r="K513" s="48"/>
      <c r="L513" s="15"/>
      <c r="M513" s="51" t="str">
        <f t="shared" si="36"/>
        <v/>
      </c>
      <c r="N513" s="49" t="str">
        <f t="shared" si="37"/>
        <v/>
      </c>
      <c r="O513" s="15"/>
      <c r="P513" s="15"/>
      <c r="Q513" s="15"/>
      <c r="R513" s="15"/>
      <c r="S513" s="15"/>
      <c r="T513" s="15"/>
      <c r="U513" s="15"/>
      <c r="V513" s="50" t="str">
        <f>IFERROR(MAX(IF(OR(O513="",P513="",Q513="",R513="",S513="",T513="",U513=""),"",IF(AND(MONTH(E513)=8,MONTH(F513)=8),(NETWORKDAYS(E513,F513,Lister!$D$7:$D$13)-O513)*N513/NETWORKDAYS(Lister!$D$19,Lister!$E$19,Lister!$D$7:$D$13),IF(AND(MONTH(E513)=8,F513&gt;DATE(2020,8,31)),(NETWORKDAYS(E513,Lister!$E$19,Lister!$D$7:$D$13)-O513)*N513/NETWORKDAYS(Lister!$D$19,Lister!$E$19,Lister!$D$7:$D$13),IF(E513&gt;DATE(2020,8,31),0)))),0),"")</f>
        <v/>
      </c>
      <c r="W513" s="50" t="str">
        <f>IFERROR(MAX(IF(OR(O513="",P513="",Q513="",R513="",S513="",T513="",U513=""),"",IF(AND(MONTH(E513)=9,MONTH(F513)=9),(NETWORKDAYS(E513,F513,Lister!$D$7:$D$13)-P513)*N513/NETWORKDAYS(Lister!$D$20,Lister!$E$20,Lister!$D$7:$D$13),IF(AND(MONTH(E513)=9,F513&gt;DATE(2020,9,30)),(NETWORKDAYS(E513,Lister!$E$20,Lister!$D$7:$D$13)-P513)*N513/NETWORKDAYS(Lister!$D$20,Lister!$E$20,Lister!$D$7:$D$13),IF(AND(E513&lt;DATE(2020,9,1),MONTH(F513)=9),(NETWORKDAYS(Lister!$D$20,F513,Lister!$D$7:$D$13)-P513)*N513/NETWORKDAYS(Lister!$D$20,Lister!$E$20,Lister!$D$7:$D$13),IF(AND(E513&lt;DATE(2020,9,1),F513&gt;DATE(2020,9,30)),(NETWORKDAYS(Lister!$D$20,Lister!$E$20,Lister!$D$7:$D$13)-P513)*N513/NETWORKDAYS(Lister!$D$20,Lister!$E$20,Lister!$D$7:$D$13),IF(OR(AND(E513&lt;DATE(2020,9,1),F513&lt;DATE(2020,9,1)),E513&gt;DATE(2020,9,30)),0)))))),0),"")</f>
        <v/>
      </c>
      <c r="X513" s="50" t="str">
        <f>IFERROR(MAX(IF(OR(O513="",P513="",Q513="",R513="",S513="",T513="",U513=""),"",IF(AND(MONTH(E513)=10,MONTH(F513)=10),(NETWORKDAYS(E513,F513,Lister!$D$7:$D$13)-Q513)*N513/NETWORKDAYS(Lister!$D$21,Lister!$E$21,Lister!$D$7:$D$13),IF(AND(MONTH(E513)=10,F513&gt;DATE(2020,10,31)),(NETWORKDAYS(E513,Lister!$E$21,Lister!$D$7:$D$13)-Q513)*N513/NETWORKDAYS(Lister!$D$21,Lister!$E$21,Lister!$D$7:$D$13),IF(AND(E513&lt;DATE(2020,10,1),MONTH(F513)=10),(NETWORKDAYS(Lister!$D$21,F513,Lister!$D$7:$D$13)-Q513)*N513/NETWORKDAYS(Lister!$D$21,Lister!$E$21,Lister!$D$7:$D$13),IF(AND(E513&lt;DATE(2020,31,1),F513&gt;DATE(2020,10,31)),(NETWORKDAYS(Lister!$D$21,Lister!$E$21,Lister!$D$7:$D$13)-Q513)*N513/NETWORKDAYS(Lister!$D$21,Lister!$E$21,Lister!$D$7:$D$13),IF(OR(AND(E513&lt;DATE(2020,10,1),F513&lt;DATE(2020,10,1)),E513&gt;DATE(2020,10,31)),0)))))),0),"")</f>
        <v/>
      </c>
      <c r="Y513" s="50" t="str">
        <f>IFERROR(MAX(IF(OR(O513="",P513="",Q513="",R513="",S513="",T513="",U513=""),"",IF(AND(MONTH(E513)=11,MONTH(F513)=11),(NETWORKDAYS(E513,F513,Lister!$D$7:$D$13)-R513)*N513/NETWORKDAYS(Lister!$D$22,Lister!$E$22,Lister!$D$7:$D$13),IF(AND(MONTH(E513)=11,F513&gt;DATE(2020,11,30)),(NETWORKDAYS(E513,Lister!$E$22,Lister!$D$7:$D$13)-R513)*N513/NETWORKDAYS(Lister!$D$22,Lister!$E$22,Lister!$D$7:$D$13),IF(AND(E513&lt;DATE(2020,11,1),MONTH(F513)=11),(NETWORKDAYS(Lister!$D$22,F513,Lister!$D$7:$D$13)-R513)*N513/NETWORKDAYS(Lister!$D$22,Lister!$E$22,Lister!$D$7:$D$13),IF(AND(E513&lt;DATE(2020,11,1),F513&gt;DATE(2020,11,30)),(NETWORKDAYS(Lister!$D$22,Lister!$E$22,Lister!$D$7:$D$13)-R513)*N513/NETWORKDAYS(Lister!$D$22,Lister!$E$22,Lister!$D$7:$D$13),IF(OR(AND(E513&lt;DATE(2020,11,1),F513&lt;DATE(2020,11,1)),E513&gt;DATE(2020,11,30)),0)))))),0),"")</f>
        <v/>
      </c>
      <c r="Z513" s="50" t="str">
        <f>IFERROR(MAX(IF(OR(O513="",P513="",Q513="",R513="",S513="",T513="",U513=""),"",IF(AND(MONTH(E513)=12,MONTH(F513)=12),(NETWORKDAYS(E513,F513,Lister!$D$7:$D$13)-S513)*N513/NETWORKDAYS(Lister!$D$23,Lister!$E$23,Lister!$D$7:$D$13),IF(AND(MONTH(E513)=12,F513&gt;DATE(2020,12,31)),(NETWORKDAYS(E513,Lister!$E$23,Lister!$D$7:$D$13)-S513)*N513/NETWORKDAYS(Lister!$D$23,Lister!$E$23,Lister!$D$7:$D$13),IF(AND(E513&lt;DATE(2020,12,1),MONTH(F513)=12),(NETWORKDAYS(Lister!$D$23,F513,Lister!$D$7:$D$13)-S513)*N513/NETWORKDAYS(Lister!$D$23,Lister!$E$23,Lister!$D$7:$D$13),IF(AND(E513&lt;DATE(2020,12,1),F513&gt;DATE(2020,12,31)),(NETWORKDAYS(Lister!$D$23,Lister!$E$23,Lister!$D$7:$D$13)-S513)*N513/NETWORKDAYS(Lister!$D$23,Lister!$E$23,Lister!$D$7:$D$13),IF(OR(AND(E513&lt;DATE(2020,12,1),F513&lt;DATE(2020,12,1)),E513&gt;DATE(2020,12,31)),0)))))),0),"")</f>
        <v/>
      </c>
      <c r="AA513" s="50" t="str">
        <f>IFERROR(MAX(IF(OR(O513="",P513="",Q513="",R513="",S513="",T513="",U513=""),"",IF(AND(MONTH(E513)=1,MONTH(F513)=1),(NETWORKDAYS(E513,F513,Lister!$D$7:$D$13)-T513)*N513/NETWORKDAYS(Lister!$D$24,Lister!$E$24,Lister!$D$7:$D$13),IF(AND(MONTH(E513)=1,F513&gt;DATE(2021,1,31)),(NETWORKDAYS(E513,Lister!$E$24,Lister!$D$7:$D$13)-T513)*N513/NETWORKDAYS(Lister!$D$24,Lister!$E$24,Lister!$D$7:$D$13),IF(AND(E513&lt;DATE(2021,1,1),MONTH(F513)=1),(NETWORKDAYS(Lister!$D$24,F513,Lister!$D$7:$D$13)-T513)*N513/NETWORKDAYS(Lister!$D$24,Lister!$E$24,Lister!$D$7:$D$13),IF(AND(E513&lt;DATE(2021,1,1),F513&gt;DATE(2021,1,31)),(NETWORKDAYS(Lister!$D$24,Lister!$E$24,Lister!$D$7:$D$13)-T513)*N513/NETWORKDAYS(Lister!$D$24,Lister!$E$24,Lister!$D$7:$D$13),IF(OR(AND(E513&lt;DATE(2021,1,1),F513&lt;DATE(2021,1,1)),E513&gt;DATE(2021,1,31)),0)))))),0),"")</f>
        <v/>
      </c>
      <c r="AB513" s="50" t="str">
        <f>IFERROR(MAX(IF(OR(O513="",P513="",Q513="",R513="",S513="",T513="",U513=""),"",IF(AND(MONTH(E513)=2,MONTH(F513)=2),(NETWORKDAYS(E513,F513,Lister!$D$7:$D$13)-U513)*N513/NETWORKDAYS(Lister!$D$25,Lister!$E$25,Lister!$D$7:$D$13),IF(AND(E513&lt;DATE(2021,2,1),MONTH(F513)=2),(NETWORKDAYS(Lister!$D$25,F513,Lister!$D$7:$D$13)-U513)*N513/NETWORKDAYS(Lister!$D$25,Lister!$E$25,Lister!$D$7:$D$13),IF(AND(E513&lt;DATE(2021,2,1),F513&lt;DATE(2021,2,1)),0)))),0),"")</f>
        <v/>
      </c>
      <c r="AC513" s="52" t="str">
        <f t="shared" si="38"/>
        <v/>
      </c>
    </row>
    <row r="514" spans="1:29" x14ac:dyDescent="0.35">
      <c r="A514" s="11" t="str">
        <f t="shared" si="39"/>
        <v/>
      </c>
      <c r="B514" s="33"/>
      <c r="C514" s="17"/>
      <c r="D514" s="18"/>
      <c r="E514" s="12"/>
      <c r="F514" s="12"/>
      <c r="G514" s="42" t="str">
        <f>IF(OR(E514="",F514=""),"",NETWORKDAYS(E514,F514,Lister!$D$7:$D$13))</f>
        <v/>
      </c>
      <c r="H514" s="14"/>
      <c r="I514" s="25" t="str">
        <f t="shared" si="35"/>
        <v/>
      </c>
      <c r="J514" s="47"/>
      <c r="K514" s="48"/>
      <c r="L514" s="15"/>
      <c r="M514" s="51" t="str">
        <f t="shared" si="36"/>
        <v/>
      </c>
      <c r="N514" s="49" t="str">
        <f t="shared" si="37"/>
        <v/>
      </c>
      <c r="O514" s="15"/>
      <c r="P514" s="15"/>
      <c r="Q514" s="15"/>
      <c r="R514" s="15"/>
      <c r="S514" s="15"/>
      <c r="T514" s="15"/>
      <c r="U514" s="15"/>
      <c r="V514" s="50" t="str">
        <f>IFERROR(MAX(IF(OR(O514="",P514="",Q514="",R514="",S514="",T514="",U514=""),"",IF(AND(MONTH(E514)=8,MONTH(F514)=8),(NETWORKDAYS(E514,F514,Lister!$D$7:$D$13)-O514)*N514/NETWORKDAYS(Lister!$D$19,Lister!$E$19,Lister!$D$7:$D$13),IF(AND(MONTH(E514)=8,F514&gt;DATE(2020,8,31)),(NETWORKDAYS(E514,Lister!$E$19,Lister!$D$7:$D$13)-O514)*N514/NETWORKDAYS(Lister!$D$19,Lister!$E$19,Lister!$D$7:$D$13),IF(E514&gt;DATE(2020,8,31),0)))),0),"")</f>
        <v/>
      </c>
      <c r="W514" s="50" t="str">
        <f>IFERROR(MAX(IF(OR(O514="",P514="",Q514="",R514="",S514="",T514="",U514=""),"",IF(AND(MONTH(E514)=9,MONTH(F514)=9),(NETWORKDAYS(E514,F514,Lister!$D$7:$D$13)-P514)*N514/NETWORKDAYS(Lister!$D$20,Lister!$E$20,Lister!$D$7:$D$13),IF(AND(MONTH(E514)=9,F514&gt;DATE(2020,9,30)),(NETWORKDAYS(E514,Lister!$E$20,Lister!$D$7:$D$13)-P514)*N514/NETWORKDAYS(Lister!$D$20,Lister!$E$20,Lister!$D$7:$D$13),IF(AND(E514&lt;DATE(2020,9,1),MONTH(F514)=9),(NETWORKDAYS(Lister!$D$20,F514,Lister!$D$7:$D$13)-P514)*N514/NETWORKDAYS(Lister!$D$20,Lister!$E$20,Lister!$D$7:$D$13),IF(AND(E514&lt;DATE(2020,9,1),F514&gt;DATE(2020,9,30)),(NETWORKDAYS(Lister!$D$20,Lister!$E$20,Lister!$D$7:$D$13)-P514)*N514/NETWORKDAYS(Lister!$D$20,Lister!$E$20,Lister!$D$7:$D$13),IF(OR(AND(E514&lt;DATE(2020,9,1),F514&lt;DATE(2020,9,1)),E514&gt;DATE(2020,9,30)),0)))))),0),"")</f>
        <v/>
      </c>
      <c r="X514" s="50" t="str">
        <f>IFERROR(MAX(IF(OR(O514="",P514="",Q514="",R514="",S514="",T514="",U514=""),"",IF(AND(MONTH(E514)=10,MONTH(F514)=10),(NETWORKDAYS(E514,F514,Lister!$D$7:$D$13)-Q514)*N514/NETWORKDAYS(Lister!$D$21,Lister!$E$21,Lister!$D$7:$D$13),IF(AND(MONTH(E514)=10,F514&gt;DATE(2020,10,31)),(NETWORKDAYS(E514,Lister!$E$21,Lister!$D$7:$D$13)-Q514)*N514/NETWORKDAYS(Lister!$D$21,Lister!$E$21,Lister!$D$7:$D$13),IF(AND(E514&lt;DATE(2020,10,1),MONTH(F514)=10),(NETWORKDAYS(Lister!$D$21,F514,Lister!$D$7:$D$13)-Q514)*N514/NETWORKDAYS(Lister!$D$21,Lister!$E$21,Lister!$D$7:$D$13),IF(AND(E514&lt;DATE(2020,31,1),F514&gt;DATE(2020,10,31)),(NETWORKDAYS(Lister!$D$21,Lister!$E$21,Lister!$D$7:$D$13)-Q514)*N514/NETWORKDAYS(Lister!$D$21,Lister!$E$21,Lister!$D$7:$D$13),IF(OR(AND(E514&lt;DATE(2020,10,1),F514&lt;DATE(2020,10,1)),E514&gt;DATE(2020,10,31)),0)))))),0),"")</f>
        <v/>
      </c>
      <c r="Y514" s="50" t="str">
        <f>IFERROR(MAX(IF(OR(O514="",P514="",Q514="",R514="",S514="",T514="",U514=""),"",IF(AND(MONTH(E514)=11,MONTH(F514)=11),(NETWORKDAYS(E514,F514,Lister!$D$7:$D$13)-R514)*N514/NETWORKDAYS(Lister!$D$22,Lister!$E$22,Lister!$D$7:$D$13),IF(AND(MONTH(E514)=11,F514&gt;DATE(2020,11,30)),(NETWORKDAYS(E514,Lister!$E$22,Lister!$D$7:$D$13)-R514)*N514/NETWORKDAYS(Lister!$D$22,Lister!$E$22,Lister!$D$7:$D$13),IF(AND(E514&lt;DATE(2020,11,1),MONTH(F514)=11),(NETWORKDAYS(Lister!$D$22,F514,Lister!$D$7:$D$13)-R514)*N514/NETWORKDAYS(Lister!$D$22,Lister!$E$22,Lister!$D$7:$D$13),IF(AND(E514&lt;DATE(2020,11,1),F514&gt;DATE(2020,11,30)),(NETWORKDAYS(Lister!$D$22,Lister!$E$22,Lister!$D$7:$D$13)-R514)*N514/NETWORKDAYS(Lister!$D$22,Lister!$E$22,Lister!$D$7:$D$13),IF(OR(AND(E514&lt;DATE(2020,11,1),F514&lt;DATE(2020,11,1)),E514&gt;DATE(2020,11,30)),0)))))),0),"")</f>
        <v/>
      </c>
      <c r="Z514" s="50" t="str">
        <f>IFERROR(MAX(IF(OR(O514="",P514="",Q514="",R514="",S514="",T514="",U514=""),"",IF(AND(MONTH(E514)=12,MONTH(F514)=12),(NETWORKDAYS(E514,F514,Lister!$D$7:$D$13)-S514)*N514/NETWORKDAYS(Lister!$D$23,Lister!$E$23,Lister!$D$7:$D$13),IF(AND(MONTH(E514)=12,F514&gt;DATE(2020,12,31)),(NETWORKDAYS(E514,Lister!$E$23,Lister!$D$7:$D$13)-S514)*N514/NETWORKDAYS(Lister!$D$23,Lister!$E$23,Lister!$D$7:$D$13),IF(AND(E514&lt;DATE(2020,12,1),MONTH(F514)=12),(NETWORKDAYS(Lister!$D$23,F514,Lister!$D$7:$D$13)-S514)*N514/NETWORKDAYS(Lister!$D$23,Lister!$E$23,Lister!$D$7:$D$13),IF(AND(E514&lt;DATE(2020,12,1),F514&gt;DATE(2020,12,31)),(NETWORKDAYS(Lister!$D$23,Lister!$E$23,Lister!$D$7:$D$13)-S514)*N514/NETWORKDAYS(Lister!$D$23,Lister!$E$23,Lister!$D$7:$D$13),IF(OR(AND(E514&lt;DATE(2020,12,1),F514&lt;DATE(2020,12,1)),E514&gt;DATE(2020,12,31)),0)))))),0),"")</f>
        <v/>
      </c>
      <c r="AA514" s="50" t="str">
        <f>IFERROR(MAX(IF(OR(O514="",P514="",Q514="",R514="",S514="",T514="",U514=""),"",IF(AND(MONTH(E514)=1,MONTH(F514)=1),(NETWORKDAYS(E514,F514,Lister!$D$7:$D$13)-T514)*N514/NETWORKDAYS(Lister!$D$24,Lister!$E$24,Lister!$D$7:$D$13),IF(AND(MONTH(E514)=1,F514&gt;DATE(2021,1,31)),(NETWORKDAYS(E514,Lister!$E$24,Lister!$D$7:$D$13)-T514)*N514/NETWORKDAYS(Lister!$D$24,Lister!$E$24,Lister!$D$7:$D$13),IF(AND(E514&lt;DATE(2021,1,1),MONTH(F514)=1),(NETWORKDAYS(Lister!$D$24,F514,Lister!$D$7:$D$13)-T514)*N514/NETWORKDAYS(Lister!$D$24,Lister!$E$24,Lister!$D$7:$D$13),IF(AND(E514&lt;DATE(2021,1,1),F514&gt;DATE(2021,1,31)),(NETWORKDAYS(Lister!$D$24,Lister!$E$24,Lister!$D$7:$D$13)-T514)*N514/NETWORKDAYS(Lister!$D$24,Lister!$E$24,Lister!$D$7:$D$13),IF(OR(AND(E514&lt;DATE(2021,1,1),F514&lt;DATE(2021,1,1)),E514&gt;DATE(2021,1,31)),0)))))),0),"")</f>
        <v/>
      </c>
      <c r="AB514" s="50" t="str">
        <f>IFERROR(MAX(IF(OR(O514="",P514="",Q514="",R514="",S514="",T514="",U514=""),"",IF(AND(MONTH(E514)=2,MONTH(F514)=2),(NETWORKDAYS(E514,F514,Lister!$D$7:$D$13)-U514)*N514/NETWORKDAYS(Lister!$D$25,Lister!$E$25,Lister!$D$7:$D$13),IF(AND(E514&lt;DATE(2021,2,1),MONTH(F514)=2),(NETWORKDAYS(Lister!$D$25,F514,Lister!$D$7:$D$13)-U514)*N514/NETWORKDAYS(Lister!$D$25,Lister!$E$25,Lister!$D$7:$D$13),IF(AND(E514&lt;DATE(2021,2,1),F514&lt;DATE(2021,2,1)),0)))),0),"")</f>
        <v/>
      </c>
      <c r="AC514" s="52" t="str">
        <f t="shared" si="38"/>
        <v/>
      </c>
    </row>
    <row r="515" spans="1:29" x14ac:dyDescent="0.35">
      <c r="A515" s="11" t="str">
        <f t="shared" si="39"/>
        <v/>
      </c>
      <c r="B515" s="33"/>
      <c r="C515" s="17"/>
      <c r="D515" s="18"/>
      <c r="E515" s="12"/>
      <c r="F515" s="12"/>
      <c r="G515" s="42" t="str">
        <f>IF(OR(E515="",F515=""),"",NETWORKDAYS(E515,F515,Lister!$D$7:$D$13))</f>
        <v/>
      </c>
      <c r="H515" s="14"/>
      <c r="I515" s="25" t="str">
        <f t="shared" si="35"/>
        <v/>
      </c>
      <c r="J515" s="47"/>
      <c r="K515" s="48"/>
      <c r="L515" s="15"/>
      <c r="M515" s="51" t="str">
        <f t="shared" si="36"/>
        <v/>
      </c>
      <c r="N515" s="49" t="str">
        <f t="shared" si="37"/>
        <v/>
      </c>
      <c r="O515" s="15"/>
      <c r="P515" s="15"/>
      <c r="Q515" s="15"/>
      <c r="R515" s="15"/>
      <c r="S515" s="15"/>
      <c r="T515" s="15"/>
      <c r="U515" s="15"/>
      <c r="V515" s="50" t="str">
        <f>IFERROR(MAX(IF(OR(O515="",P515="",Q515="",R515="",S515="",T515="",U515=""),"",IF(AND(MONTH(E515)=8,MONTH(F515)=8),(NETWORKDAYS(E515,F515,Lister!$D$7:$D$13)-O515)*N515/NETWORKDAYS(Lister!$D$19,Lister!$E$19,Lister!$D$7:$D$13),IF(AND(MONTH(E515)=8,F515&gt;DATE(2020,8,31)),(NETWORKDAYS(E515,Lister!$E$19,Lister!$D$7:$D$13)-O515)*N515/NETWORKDAYS(Lister!$D$19,Lister!$E$19,Lister!$D$7:$D$13),IF(E515&gt;DATE(2020,8,31),0)))),0),"")</f>
        <v/>
      </c>
      <c r="W515" s="50" t="str">
        <f>IFERROR(MAX(IF(OR(O515="",P515="",Q515="",R515="",S515="",T515="",U515=""),"",IF(AND(MONTH(E515)=9,MONTH(F515)=9),(NETWORKDAYS(E515,F515,Lister!$D$7:$D$13)-P515)*N515/NETWORKDAYS(Lister!$D$20,Lister!$E$20,Lister!$D$7:$D$13),IF(AND(MONTH(E515)=9,F515&gt;DATE(2020,9,30)),(NETWORKDAYS(E515,Lister!$E$20,Lister!$D$7:$D$13)-P515)*N515/NETWORKDAYS(Lister!$D$20,Lister!$E$20,Lister!$D$7:$D$13),IF(AND(E515&lt;DATE(2020,9,1),MONTH(F515)=9),(NETWORKDAYS(Lister!$D$20,F515,Lister!$D$7:$D$13)-P515)*N515/NETWORKDAYS(Lister!$D$20,Lister!$E$20,Lister!$D$7:$D$13),IF(AND(E515&lt;DATE(2020,9,1),F515&gt;DATE(2020,9,30)),(NETWORKDAYS(Lister!$D$20,Lister!$E$20,Lister!$D$7:$D$13)-P515)*N515/NETWORKDAYS(Lister!$D$20,Lister!$E$20,Lister!$D$7:$D$13),IF(OR(AND(E515&lt;DATE(2020,9,1),F515&lt;DATE(2020,9,1)),E515&gt;DATE(2020,9,30)),0)))))),0),"")</f>
        <v/>
      </c>
      <c r="X515" s="50" t="str">
        <f>IFERROR(MAX(IF(OR(O515="",P515="",Q515="",R515="",S515="",T515="",U515=""),"",IF(AND(MONTH(E515)=10,MONTH(F515)=10),(NETWORKDAYS(E515,F515,Lister!$D$7:$D$13)-Q515)*N515/NETWORKDAYS(Lister!$D$21,Lister!$E$21,Lister!$D$7:$D$13),IF(AND(MONTH(E515)=10,F515&gt;DATE(2020,10,31)),(NETWORKDAYS(E515,Lister!$E$21,Lister!$D$7:$D$13)-Q515)*N515/NETWORKDAYS(Lister!$D$21,Lister!$E$21,Lister!$D$7:$D$13),IF(AND(E515&lt;DATE(2020,10,1),MONTH(F515)=10),(NETWORKDAYS(Lister!$D$21,F515,Lister!$D$7:$D$13)-Q515)*N515/NETWORKDAYS(Lister!$D$21,Lister!$E$21,Lister!$D$7:$D$13),IF(AND(E515&lt;DATE(2020,31,1),F515&gt;DATE(2020,10,31)),(NETWORKDAYS(Lister!$D$21,Lister!$E$21,Lister!$D$7:$D$13)-Q515)*N515/NETWORKDAYS(Lister!$D$21,Lister!$E$21,Lister!$D$7:$D$13),IF(OR(AND(E515&lt;DATE(2020,10,1),F515&lt;DATE(2020,10,1)),E515&gt;DATE(2020,10,31)),0)))))),0),"")</f>
        <v/>
      </c>
      <c r="Y515" s="50" t="str">
        <f>IFERROR(MAX(IF(OR(O515="",P515="",Q515="",R515="",S515="",T515="",U515=""),"",IF(AND(MONTH(E515)=11,MONTH(F515)=11),(NETWORKDAYS(E515,F515,Lister!$D$7:$D$13)-R515)*N515/NETWORKDAYS(Lister!$D$22,Lister!$E$22,Lister!$D$7:$D$13),IF(AND(MONTH(E515)=11,F515&gt;DATE(2020,11,30)),(NETWORKDAYS(E515,Lister!$E$22,Lister!$D$7:$D$13)-R515)*N515/NETWORKDAYS(Lister!$D$22,Lister!$E$22,Lister!$D$7:$D$13),IF(AND(E515&lt;DATE(2020,11,1),MONTH(F515)=11),(NETWORKDAYS(Lister!$D$22,F515,Lister!$D$7:$D$13)-R515)*N515/NETWORKDAYS(Lister!$D$22,Lister!$E$22,Lister!$D$7:$D$13),IF(AND(E515&lt;DATE(2020,11,1),F515&gt;DATE(2020,11,30)),(NETWORKDAYS(Lister!$D$22,Lister!$E$22,Lister!$D$7:$D$13)-R515)*N515/NETWORKDAYS(Lister!$D$22,Lister!$E$22,Lister!$D$7:$D$13),IF(OR(AND(E515&lt;DATE(2020,11,1),F515&lt;DATE(2020,11,1)),E515&gt;DATE(2020,11,30)),0)))))),0),"")</f>
        <v/>
      </c>
      <c r="Z515" s="50" t="str">
        <f>IFERROR(MAX(IF(OR(O515="",P515="",Q515="",R515="",S515="",T515="",U515=""),"",IF(AND(MONTH(E515)=12,MONTH(F515)=12),(NETWORKDAYS(E515,F515,Lister!$D$7:$D$13)-S515)*N515/NETWORKDAYS(Lister!$D$23,Lister!$E$23,Lister!$D$7:$D$13),IF(AND(MONTH(E515)=12,F515&gt;DATE(2020,12,31)),(NETWORKDAYS(E515,Lister!$E$23,Lister!$D$7:$D$13)-S515)*N515/NETWORKDAYS(Lister!$D$23,Lister!$E$23,Lister!$D$7:$D$13),IF(AND(E515&lt;DATE(2020,12,1),MONTH(F515)=12),(NETWORKDAYS(Lister!$D$23,F515,Lister!$D$7:$D$13)-S515)*N515/NETWORKDAYS(Lister!$D$23,Lister!$E$23,Lister!$D$7:$D$13),IF(AND(E515&lt;DATE(2020,12,1),F515&gt;DATE(2020,12,31)),(NETWORKDAYS(Lister!$D$23,Lister!$E$23,Lister!$D$7:$D$13)-S515)*N515/NETWORKDAYS(Lister!$D$23,Lister!$E$23,Lister!$D$7:$D$13),IF(OR(AND(E515&lt;DATE(2020,12,1),F515&lt;DATE(2020,12,1)),E515&gt;DATE(2020,12,31)),0)))))),0),"")</f>
        <v/>
      </c>
      <c r="AA515" s="50" t="str">
        <f>IFERROR(MAX(IF(OR(O515="",P515="",Q515="",R515="",S515="",T515="",U515=""),"",IF(AND(MONTH(E515)=1,MONTH(F515)=1),(NETWORKDAYS(E515,F515,Lister!$D$7:$D$13)-T515)*N515/NETWORKDAYS(Lister!$D$24,Lister!$E$24,Lister!$D$7:$D$13),IF(AND(MONTH(E515)=1,F515&gt;DATE(2021,1,31)),(NETWORKDAYS(E515,Lister!$E$24,Lister!$D$7:$D$13)-T515)*N515/NETWORKDAYS(Lister!$D$24,Lister!$E$24,Lister!$D$7:$D$13),IF(AND(E515&lt;DATE(2021,1,1),MONTH(F515)=1),(NETWORKDAYS(Lister!$D$24,F515,Lister!$D$7:$D$13)-T515)*N515/NETWORKDAYS(Lister!$D$24,Lister!$E$24,Lister!$D$7:$D$13),IF(AND(E515&lt;DATE(2021,1,1),F515&gt;DATE(2021,1,31)),(NETWORKDAYS(Lister!$D$24,Lister!$E$24,Lister!$D$7:$D$13)-T515)*N515/NETWORKDAYS(Lister!$D$24,Lister!$E$24,Lister!$D$7:$D$13),IF(OR(AND(E515&lt;DATE(2021,1,1),F515&lt;DATE(2021,1,1)),E515&gt;DATE(2021,1,31)),0)))))),0),"")</f>
        <v/>
      </c>
      <c r="AB515" s="50" t="str">
        <f>IFERROR(MAX(IF(OR(O515="",P515="",Q515="",R515="",S515="",T515="",U515=""),"",IF(AND(MONTH(E515)=2,MONTH(F515)=2),(NETWORKDAYS(E515,F515,Lister!$D$7:$D$13)-U515)*N515/NETWORKDAYS(Lister!$D$25,Lister!$E$25,Lister!$D$7:$D$13),IF(AND(E515&lt;DATE(2021,2,1),MONTH(F515)=2),(NETWORKDAYS(Lister!$D$25,F515,Lister!$D$7:$D$13)-U515)*N515/NETWORKDAYS(Lister!$D$25,Lister!$E$25,Lister!$D$7:$D$13),IF(AND(E515&lt;DATE(2021,2,1),F515&lt;DATE(2021,2,1)),0)))),0),"")</f>
        <v/>
      </c>
      <c r="AC515" s="52" t="str">
        <f t="shared" si="38"/>
        <v/>
      </c>
    </row>
    <row r="516" spans="1:29" x14ac:dyDescent="0.35">
      <c r="A516" s="11" t="str">
        <f t="shared" si="39"/>
        <v/>
      </c>
      <c r="B516" s="33"/>
      <c r="C516" s="17"/>
      <c r="D516" s="18"/>
      <c r="E516" s="12"/>
      <c r="F516" s="12"/>
      <c r="G516" s="42" t="str">
        <f>IF(OR(E516="",F516=""),"",NETWORKDAYS(E516,F516,Lister!$D$7:$D$13))</f>
        <v/>
      </c>
      <c r="H516" s="14"/>
      <c r="I516" s="25" t="str">
        <f t="shared" si="35"/>
        <v/>
      </c>
      <c r="J516" s="47"/>
      <c r="K516" s="48"/>
      <c r="L516" s="15"/>
      <c r="M516" s="51" t="str">
        <f t="shared" si="36"/>
        <v/>
      </c>
      <c r="N516" s="49" t="str">
        <f t="shared" si="37"/>
        <v/>
      </c>
      <c r="O516" s="15"/>
      <c r="P516" s="15"/>
      <c r="Q516" s="15"/>
      <c r="R516" s="15"/>
      <c r="S516" s="15"/>
      <c r="T516" s="15"/>
      <c r="U516" s="15"/>
      <c r="V516" s="50" t="str">
        <f>IFERROR(MAX(IF(OR(O516="",P516="",Q516="",R516="",S516="",T516="",U516=""),"",IF(AND(MONTH(E516)=8,MONTH(F516)=8),(NETWORKDAYS(E516,F516,Lister!$D$7:$D$13)-O516)*N516/NETWORKDAYS(Lister!$D$19,Lister!$E$19,Lister!$D$7:$D$13),IF(AND(MONTH(E516)=8,F516&gt;DATE(2020,8,31)),(NETWORKDAYS(E516,Lister!$E$19,Lister!$D$7:$D$13)-O516)*N516/NETWORKDAYS(Lister!$D$19,Lister!$E$19,Lister!$D$7:$D$13),IF(E516&gt;DATE(2020,8,31),0)))),0),"")</f>
        <v/>
      </c>
      <c r="W516" s="50" t="str">
        <f>IFERROR(MAX(IF(OR(O516="",P516="",Q516="",R516="",S516="",T516="",U516=""),"",IF(AND(MONTH(E516)=9,MONTH(F516)=9),(NETWORKDAYS(E516,F516,Lister!$D$7:$D$13)-P516)*N516/NETWORKDAYS(Lister!$D$20,Lister!$E$20,Lister!$D$7:$D$13),IF(AND(MONTH(E516)=9,F516&gt;DATE(2020,9,30)),(NETWORKDAYS(E516,Lister!$E$20,Lister!$D$7:$D$13)-P516)*N516/NETWORKDAYS(Lister!$D$20,Lister!$E$20,Lister!$D$7:$D$13),IF(AND(E516&lt;DATE(2020,9,1),MONTH(F516)=9),(NETWORKDAYS(Lister!$D$20,F516,Lister!$D$7:$D$13)-P516)*N516/NETWORKDAYS(Lister!$D$20,Lister!$E$20,Lister!$D$7:$D$13),IF(AND(E516&lt;DATE(2020,9,1),F516&gt;DATE(2020,9,30)),(NETWORKDAYS(Lister!$D$20,Lister!$E$20,Lister!$D$7:$D$13)-P516)*N516/NETWORKDAYS(Lister!$D$20,Lister!$E$20,Lister!$D$7:$D$13),IF(OR(AND(E516&lt;DATE(2020,9,1),F516&lt;DATE(2020,9,1)),E516&gt;DATE(2020,9,30)),0)))))),0),"")</f>
        <v/>
      </c>
      <c r="X516" s="50" t="str">
        <f>IFERROR(MAX(IF(OR(O516="",P516="",Q516="",R516="",S516="",T516="",U516=""),"",IF(AND(MONTH(E516)=10,MONTH(F516)=10),(NETWORKDAYS(E516,F516,Lister!$D$7:$D$13)-Q516)*N516/NETWORKDAYS(Lister!$D$21,Lister!$E$21,Lister!$D$7:$D$13),IF(AND(MONTH(E516)=10,F516&gt;DATE(2020,10,31)),(NETWORKDAYS(E516,Lister!$E$21,Lister!$D$7:$D$13)-Q516)*N516/NETWORKDAYS(Lister!$D$21,Lister!$E$21,Lister!$D$7:$D$13),IF(AND(E516&lt;DATE(2020,10,1),MONTH(F516)=10),(NETWORKDAYS(Lister!$D$21,F516,Lister!$D$7:$D$13)-Q516)*N516/NETWORKDAYS(Lister!$D$21,Lister!$E$21,Lister!$D$7:$D$13),IF(AND(E516&lt;DATE(2020,31,1),F516&gt;DATE(2020,10,31)),(NETWORKDAYS(Lister!$D$21,Lister!$E$21,Lister!$D$7:$D$13)-Q516)*N516/NETWORKDAYS(Lister!$D$21,Lister!$E$21,Lister!$D$7:$D$13),IF(OR(AND(E516&lt;DATE(2020,10,1),F516&lt;DATE(2020,10,1)),E516&gt;DATE(2020,10,31)),0)))))),0),"")</f>
        <v/>
      </c>
      <c r="Y516" s="50" t="str">
        <f>IFERROR(MAX(IF(OR(O516="",P516="",Q516="",R516="",S516="",T516="",U516=""),"",IF(AND(MONTH(E516)=11,MONTH(F516)=11),(NETWORKDAYS(E516,F516,Lister!$D$7:$D$13)-R516)*N516/NETWORKDAYS(Lister!$D$22,Lister!$E$22,Lister!$D$7:$D$13),IF(AND(MONTH(E516)=11,F516&gt;DATE(2020,11,30)),(NETWORKDAYS(E516,Lister!$E$22,Lister!$D$7:$D$13)-R516)*N516/NETWORKDAYS(Lister!$D$22,Lister!$E$22,Lister!$D$7:$D$13),IF(AND(E516&lt;DATE(2020,11,1),MONTH(F516)=11),(NETWORKDAYS(Lister!$D$22,F516,Lister!$D$7:$D$13)-R516)*N516/NETWORKDAYS(Lister!$D$22,Lister!$E$22,Lister!$D$7:$D$13),IF(AND(E516&lt;DATE(2020,11,1),F516&gt;DATE(2020,11,30)),(NETWORKDAYS(Lister!$D$22,Lister!$E$22,Lister!$D$7:$D$13)-R516)*N516/NETWORKDAYS(Lister!$D$22,Lister!$E$22,Lister!$D$7:$D$13),IF(OR(AND(E516&lt;DATE(2020,11,1),F516&lt;DATE(2020,11,1)),E516&gt;DATE(2020,11,30)),0)))))),0),"")</f>
        <v/>
      </c>
      <c r="Z516" s="50" t="str">
        <f>IFERROR(MAX(IF(OR(O516="",P516="",Q516="",R516="",S516="",T516="",U516=""),"",IF(AND(MONTH(E516)=12,MONTH(F516)=12),(NETWORKDAYS(E516,F516,Lister!$D$7:$D$13)-S516)*N516/NETWORKDAYS(Lister!$D$23,Lister!$E$23,Lister!$D$7:$D$13),IF(AND(MONTH(E516)=12,F516&gt;DATE(2020,12,31)),(NETWORKDAYS(E516,Lister!$E$23,Lister!$D$7:$D$13)-S516)*N516/NETWORKDAYS(Lister!$D$23,Lister!$E$23,Lister!$D$7:$D$13),IF(AND(E516&lt;DATE(2020,12,1),MONTH(F516)=12),(NETWORKDAYS(Lister!$D$23,F516,Lister!$D$7:$D$13)-S516)*N516/NETWORKDAYS(Lister!$D$23,Lister!$E$23,Lister!$D$7:$D$13),IF(AND(E516&lt;DATE(2020,12,1),F516&gt;DATE(2020,12,31)),(NETWORKDAYS(Lister!$D$23,Lister!$E$23,Lister!$D$7:$D$13)-S516)*N516/NETWORKDAYS(Lister!$D$23,Lister!$E$23,Lister!$D$7:$D$13),IF(OR(AND(E516&lt;DATE(2020,12,1),F516&lt;DATE(2020,12,1)),E516&gt;DATE(2020,12,31)),0)))))),0),"")</f>
        <v/>
      </c>
      <c r="AA516" s="50" t="str">
        <f>IFERROR(MAX(IF(OR(O516="",P516="",Q516="",R516="",S516="",T516="",U516=""),"",IF(AND(MONTH(E516)=1,MONTH(F516)=1),(NETWORKDAYS(E516,F516,Lister!$D$7:$D$13)-T516)*N516/NETWORKDAYS(Lister!$D$24,Lister!$E$24,Lister!$D$7:$D$13),IF(AND(MONTH(E516)=1,F516&gt;DATE(2021,1,31)),(NETWORKDAYS(E516,Lister!$E$24,Lister!$D$7:$D$13)-T516)*N516/NETWORKDAYS(Lister!$D$24,Lister!$E$24,Lister!$D$7:$D$13),IF(AND(E516&lt;DATE(2021,1,1),MONTH(F516)=1),(NETWORKDAYS(Lister!$D$24,F516,Lister!$D$7:$D$13)-T516)*N516/NETWORKDAYS(Lister!$D$24,Lister!$E$24,Lister!$D$7:$D$13),IF(AND(E516&lt;DATE(2021,1,1),F516&gt;DATE(2021,1,31)),(NETWORKDAYS(Lister!$D$24,Lister!$E$24,Lister!$D$7:$D$13)-T516)*N516/NETWORKDAYS(Lister!$D$24,Lister!$E$24,Lister!$D$7:$D$13),IF(OR(AND(E516&lt;DATE(2021,1,1),F516&lt;DATE(2021,1,1)),E516&gt;DATE(2021,1,31)),0)))))),0),"")</f>
        <v/>
      </c>
      <c r="AB516" s="50" t="str">
        <f>IFERROR(MAX(IF(OR(O516="",P516="",Q516="",R516="",S516="",T516="",U516=""),"",IF(AND(MONTH(E516)=2,MONTH(F516)=2),(NETWORKDAYS(E516,F516,Lister!$D$7:$D$13)-U516)*N516/NETWORKDAYS(Lister!$D$25,Lister!$E$25,Lister!$D$7:$D$13),IF(AND(E516&lt;DATE(2021,2,1),MONTH(F516)=2),(NETWORKDAYS(Lister!$D$25,F516,Lister!$D$7:$D$13)-U516)*N516/NETWORKDAYS(Lister!$D$25,Lister!$E$25,Lister!$D$7:$D$13),IF(AND(E516&lt;DATE(2021,2,1),F516&lt;DATE(2021,2,1)),0)))),0),"")</f>
        <v/>
      </c>
      <c r="AC516" s="52" t="str">
        <f t="shared" si="38"/>
        <v/>
      </c>
    </row>
    <row r="517" spans="1:29" x14ac:dyDescent="0.35">
      <c r="A517" s="11" t="str">
        <f t="shared" si="39"/>
        <v/>
      </c>
      <c r="B517" s="33"/>
      <c r="C517" s="17"/>
      <c r="D517" s="18"/>
      <c r="E517" s="12"/>
      <c r="F517" s="12"/>
      <c r="G517" s="42" t="str">
        <f>IF(OR(E517="",F517=""),"",NETWORKDAYS(E517,F517,Lister!$D$7:$D$13))</f>
        <v/>
      </c>
      <c r="H517" s="14"/>
      <c r="I517" s="25" t="str">
        <f t="shared" si="35"/>
        <v/>
      </c>
      <c r="J517" s="47"/>
      <c r="K517" s="48"/>
      <c r="L517" s="15"/>
      <c r="M517" s="51" t="str">
        <f t="shared" si="36"/>
        <v/>
      </c>
      <c r="N517" s="49" t="str">
        <f t="shared" si="37"/>
        <v/>
      </c>
      <c r="O517" s="15"/>
      <c r="P517" s="15"/>
      <c r="Q517" s="15"/>
      <c r="R517" s="15"/>
      <c r="S517" s="15"/>
      <c r="T517" s="15"/>
      <c r="U517" s="15"/>
      <c r="V517" s="50" t="str">
        <f>IFERROR(MAX(IF(OR(O517="",P517="",Q517="",R517="",S517="",T517="",U517=""),"",IF(AND(MONTH(E517)=8,MONTH(F517)=8),(NETWORKDAYS(E517,F517,Lister!$D$7:$D$13)-O517)*N517/NETWORKDAYS(Lister!$D$19,Lister!$E$19,Lister!$D$7:$D$13),IF(AND(MONTH(E517)=8,F517&gt;DATE(2020,8,31)),(NETWORKDAYS(E517,Lister!$E$19,Lister!$D$7:$D$13)-O517)*N517/NETWORKDAYS(Lister!$D$19,Lister!$E$19,Lister!$D$7:$D$13),IF(E517&gt;DATE(2020,8,31),0)))),0),"")</f>
        <v/>
      </c>
      <c r="W517" s="50" t="str">
        <f>IFERROR(MAX(IF(OR(O517="",P517="",Q517="",R517="",S517="",T517="",U517=""),"",IF(AND(MONTH(E517)=9,MONTH(F517)=9),(NETWORKDAYS(E517,F517,Lister!$D$7:$D$13)-P517)*N517/NETWORKDAYS(Lister!$D$20,Lister!$E$20,Lister!$D$7:$D$13),IF(AND(MONTH(E517)=9,F517&gt;DATE(2020,9,30)),(NETWORKDAYS(E517,Lister!$E$20,Lister!$D$7:$D$13)-P517)*N517/NETWORKDAYS(Lister!$D$20,Lister!$E$20,Lister!$D$7:$D$13),IF(AND(E517&lt;DATE(2020,9,1),MONTH(F517)=9),(NETWORKDAYS(Lister!$D$20,F517,Lister!$D$7:$D$13)-P517)*N517/NETWORKDAYS(Lister!$D$20,Lister!$E$20,Lister!$D$7:$D$13),IF(AND(E517&lt;DATE(2020,9,1),F517&gt;DATE(2020,9,30)),(NETWORKDAYS(Lister!$D$20,Lister!$E$20,Lister!$D$7:$D$13)-P517)*N517/NETWORKDAYS(Lister!$D$20,Lister!$E$20,Lister!$D$7:$D$13),IF(OR(AND(E517&lt;DATE(2020,9,1),F517&lt;DATE(2020,9,1)),E517&gt;DATE(2020,9,30)),0)))))),0),"")</f>
        <v/>
      </c>
      <c r="X517" s="50" t="str">
        <f>IFERROR(MAX(IF(OR(O517="",P517="",Q517="",R517="",S517="",T517="",U517=""),"",IF(AND(MONTH(E517)=10,MONTH(F517)=10),(NETWORKDAYS(E517,F517,Lister!$D$7:$D$13)-Q517)*N517/NETWORKDAYS(Lister!$D$21,Lister!$E$21,Lister!$D$7:$D$13),IF(AND(MONTH(E517)=10,F517&gt;DATE(2020,10,31)),(NETWORKDAYS(E517,Lister!$E$21,Lister!$D$7:$D$13)-Q517)*N517/NETWORKDAYS(Lister!$D$21,Lister!$E$21,Lister!$D$7:$D$13),IF(AND(E517&lt;DATE(2020,10,1),MONTH(F517)=10),(NETWORKDAYS(Lister!$D$21,F517,Lister!$D$7:$D$13)-Q517)*N517/NETWORKDAYS(Lister!$D$21,Lister!$E$21,Lister!$D$7:$D$13),IF(AND(E517&lt;DATE(2020,31,1),F517&gt;DATE(2020,10,31)),(NETWORKDAYS(Lister!$D$21,Lister!$E$21,Lister!$D$7:$D$13)-Q517)*N517/NETWORKDAYS(Lister!$D$21,Lister!$E$21,Lister!$D$7:$D$13),IF(OR(AND(E517&lt;DATE(2020,10,1),F517&lt;DATE(2020,10,1)),E517&gt;DATE(2020,10,31)),0)))))),0),"")</f>
        <v/>
      </c>
      <c r="Y517" s="50" t="str">
        <f>IFERROR(MAX(IF(OR(O517="",P517="",Q517="",R517="",S517="",T517="",U517=""),"",IF(AND(MONTH(E517)=11,MONTH(F517)=11),(NETWORKDAYS(E517,F517,Lister!$D$7:$D$13)-R517)*N517/NETWORKDAYS(Lister!$D$22,Lister!$E$22,Lister!$D$7:$D$13),IF(AND(MONTH(E517)=11,F517&gt;DATE(2020,11,30)),(NETWORKDAYS(E517,Lister!$E$22,Lister!$D$7:$D$13)-R517)*N517/NETWORKDAYS(Lister!$D$22,Lister!$E$22,Lister!$D$7:$D$13),IF(AND(E517&lt;DATE(2020,11,1),MONTH(F517)=11),(NETWORKDAYS(Lister!$D$22,F517,Lister!$D$7:$D$13)-R517)*N517/NETWORKDAYS(Lister!$D$22,Lister!$E$22,Lister!$D$7:$D$13),IF(AND(E517&lt;DATE(2020,11,1),F517&gt;DATE(2020,11,30)),(NETWORKDAYS(Lister!$D$22,Lister!$E$22,Lister!$D$7:$D$13)-R517)*N517/NETWORKDAYS(Lister!$D$22,Lister!$E$22,Lister!$D$7:$D$13),IF(OR(AND(E517&lt;DATE(2020,11,1),F517&lt;DATE(2020,11,1)),E517&gt;DATE(2020,11,30)),0)))))),0),"")</f>
        <v/>
      </c>
      <c r="Z517" s="50" t="str">
        <f>IFERROR(MAX(IF(OR(O517="",P517="",Q517="",R517="",S517="",T517="",U517=""),"",IF(AND(MONTH(E517)=12,MONTH(F517)=12),(NETWORKDAYS(E517,F517,Lister!$D$7:$D$13)-S517)*N517/NETWORKDAYS(Lister!$D$23,Lister!$E$23,Lister!$D$7:$D$13),IF(AND(MONTH(E517)=12,F517&gt;DATE(2020,12,31)),(NETWORKDAYS(E517,Lister!$E$23,Lister!$D$7:$D$13)-S517)*N517/NETWORKDAYS(Lister!$D$23,Lister!$E$23,Lister!$D$7:$D$13),IF(AND(E517&lt;DATE(2020,12,1),MONTH(F517)=12),(NETWORKDAYS(Lister!$D$23,F517,Lister!$D$7:$D$13)-S517)*N517/NETWORKDAYS(Lister!$D$23,Lister!$E$23,Lister!$D$7:$D$13),IF(AND(E517&lt;DATE(2020,12,1),F517&gt;DATE(2020,12,31)),(NETWORKDAYS(Lister!$D$23,Lister!$E$23,Lister!$D$7:$D$13)-S517)*N517/NETWORKDAYS(Lister!$D$23,Lister!$E$23,Lister!$D$7:$D$13),IF(OR(AND(E517&lt;DATE(2020,12,1),F517&lt;DATE(2020,12,1)),E517&gt;DATE(2020,12,31)),0)))))),0),"")</f>
        <v/>
      </c>
      <c r="AA517" s="50" t="str">
        <f>IFERROR(MAX(IF(OR(O517="",P517="",Q517="",R517="",S517="",T517="",U517=""),"",IF(AND(MONTH(E517)=1,MONTH(F517)=1),(NETWORKDAYS(E517,F517,Lister!$D$7:$D$13)-T517)*N517/NETWORKDAYS(Lister!$D$24,Lister!$E$24,Lister!$D$7:$D$13),IF(AND(MONTH(E517)=1,F517&gt;DATE(2021,1,31)),(NETWORKDAYS(E517,Lister!$E$24,Lister!$D$7:$D$13)-T517)*N517/NETWORKDAYS(Lister!$D$24,Lister!$E$24,Lister!$D$7:$D$13),IF(AND(E517&lt;DATE(2021,1,1),MONTH(F517)=1),(NETWORKDAYS(Lister!$D$24,F517,Lister!$D$7:$D$13)-T517)*N517/NETWORKDAYS(Lister!$D$24,Lister!$E$24,Lister!$D$7:$D$13),IF(AND(E517&lt;DATE(2021,1,1),F517&gt;DATE(2021,1,31)),(NETWORKDAYS(Lister!$D$24,Lister!$E$24,Lister!$D$7:$D$13)-T517)*N517/NETWORKDAYS(Lister!$D$24,Lister!$E$24,Lister!$D$7:$D$13),IF(OR(AND(E517&lt;DATE(2021,1,1),F517&lt;DATE(2021,1,1)),E517&gt;DATE(2021,1,31)),0)))))),0),"")</f>
        <v/>
      </c>
      <c r="AB517" s="50" t="str">
        <f>IFERROR(MAX(IF(OR(O517="",P517="",Q517="",R517="",S517="",T517="",U517=""),"",IF(AND(MONTH(E517)=2,MONTH(F517)=2),(NETWORKDAYS(E517,F517,Lister!$D$7:$D$13)-U517)*N517/NETWORKDAYS(Lister!$D$25,Lister!$E$25,Lister!$D$7:$D$13),IF(AND(E517&lt;DATE(2021,2,1),MONTH(F517)=2),(NETWORKDAYS(Lister!$D$25,F517,Lister!$D$7:$D$13)-U517)*N517/NETWORKDAYS(Lister!$D$25,Lister!$E$25,Lister!$D$7:$D$13),IF(AND(E517&lt;DATE(2021,2,1),F517&lt;DATE(2021,2,1)),0)))),0),"")</f>
        <v/>
      </c>
      <c r="AC517" s="52" t="str">
        <f t="shared" si="38"/>
        <v/>
      </c>
    </row>
    <row r="518" spans="1:29" x14ac:dyDescent="0.35">
      <c r="A518" s="11" t="str">
        <f t="shared" si="39"/>
        <v/>
      </c>
      <c r="B518" s="33"/>
      <c r="C518" s="17"/>
      <c r="D518" s="18"/>
      <c r="E518" s="12"/>
      <c r="F518" s="12"/>
      <c r="G518" s="42" t="str">
        <f>IF(OR(E518="",F518=""),"",NETWORKDAYS(E518,F518,Lister!$D$7:$D$13))</f>
        <v/>
      </c>
      <c r="H518" s="14"/>
      <c r="I518" s="25" t="str">
        <f t="shared" si="35"/>
        <v/>
      </c>
      <c r="J518" s="47"/>
      <c r="K518" s="48"/>
      <c r="L518" s="15"/>
      <c r="M518" s="51" t="str">
        <f t="shared" si="36"/>
        <v/>
      </c>
      <c r="N518" s="49" t="str">
        <f t="shared" si="37"/>
        <v/>
      </c>
      <c r="O518" s="15"/>
      <c r="P518" s="15"/>
      <c r="Q518" s="15"/>
      <c r="R518" s="15"/>
      <c r="S518" s="15"/>
      <c r="T518" s="15"/>
      <c r="U518" s="15"/>
      <c r="V518" s="50" t="str">
        <f>IFERROR(MAX(IF(OR(O518="",P518="",Q518="",R518="",S518="",T518="",U518=""),"",IF(AND(MONTH(E518)=8,MONTH(F518)=8),(NETWORKDAYS(E518,F518,Lister!$D$7:$D$13)-O518)*N518/NETWORKDAYS(Lister!$D$19,Lister!$E$19,Lister!$D$7:$D$13),IF(AND(MONTH(E518)=8,F518&gt;DATE(2020,8,31)),(NETWORKDAYS(E518,Lister!$E$19,Lister!$D$7:$D$13)-O518)*N518/NETWORKDAYS(Lister!$D$19,Lister!$E$19,Lister!$D$7:$D$13),IF(E518&gt;DATE(2020,8,31),0)))),0),"")</f>
        <v/>
      </c>
      <c r="W518" s="50" t="str">
        <f>IFERROR(MAX(IF(OR(O518="",P518="",Q518="",R518="",S518="",T518="",U518=""),"",IF(AND(MONTH(E518)=9,MONTH(F518)=9),(NETWORKDAYS(E518,F518,Lister!$D$7:$D$13)-P518)*N518/NETWORKDAYS(Lister!$D$20,Lister!$E$20,Lister!$D$7:$D$13),IF(AND(MONTH(E518)=9,F518&gt;DATE(2020,9,30)),(NETWORKDAYS(E518,Lister!$E$20,Lister!$D$7:$D$13)-P518)*N518/NETWORKDAYS(Lister!$D$20,Lister!$E$20,Lister!$D$7:$D$13),IF(AND(E518&lt;DATE(2020,9,1),MONTH(F518)=9),(NETWORKDAYS(Lister!$D$20,F518,Lister!$D$7:$D$13)-P518)*N518/NETWORKDAYS(Lister!$D$20,Lister!$E$20,Lister!$D$7:$D$13),IF(AND(E518&lt;DATE(2020,9,1),F518&gt;DATE(2020,9,30)),(NETWORKDAYS(Lister!$D$20,Lister!$E$20,Lister!$D$7:$D$13)-P518)*N518/NETWORKDAYS(Lister!$D$20,Lister!$E$20,Lister!$D$7:$D$13),IF(OR(AND(E518&lt;DATE(2020,9,1),F518&lt;DATE(2020,9,1)),E518&gt;DATE(2020,9,30)),0)))))),0),"")</f>
        <v/>
      </c>
      <c r="X518" s="50" t="str">
        <f>IFERROR(MAX(IF(OR(O518="",P518="",Q518="",R518="",S518="",T518="",U518=""),"",IF(AND(MONTH(E518)=10,MONTH(F518)=10),(NETWORKDAYS(E518,F518,Lister!$D$7:$D$13)-Q518)*N518/NETWORKDAYS(Lister!$D$21,Lister!$E$21,Lister!$D$7:$D$13),IF(AND(MONTH(E518)=10,F518&gt;DATE(2020,10,31)),(NETWORKDAYS(E518,Lister!$E$21,Lister!$D$7:$D$13)-Q518)*N518/NETWORKDAYS(Lister!$D$21,Lister!$E$21,Lister!$D$7:$D$13),IF(AND(E518&lt;DATE(2020,10,1),MONTH(F518)=10),(NETWORKDAYS(Lister!$D$21,F518,Lister!$D$7:$D$13)-Q518)*N518/NETWORKDAYS(Lister!$D$21,Lister!$E$21,Lister!$D$7:$D$13),IF(AND(E518&lt;DATE(2020,31,1),F518&gt;DATE(2020,10,31)),(NETWORKDAYS(Lister!$D$21,Lister!$E$21,Lister!$D$7:$D$13)-Q518)*N518/NETWORKDAYS(Lister!$D$21,Lister!$E$21,Lister!$D$7:$D$13),IF(OR(AND(E518&lt;DATE(2020,10,1),F518&lt;DATE(2020,10,1)),E518&gt;DATE(2020,10,31)),0)))))),0),"")</f>
        <v/>
      </c>
      <c r="Y518" s="50" t="str">
        <f>IFERROR(MAX(IF(OR(O518="",P518="",Q518="",R518="",S518="",T518="",U518=""),"",IF(AND(MONTH(E518)=11,MONTH(F518)=11),(NETWORKDAYS(E518,F518,Lister!$D$7:$D$13)-R518)*N518/NETWORKDAYS(Lister!$D$22,Lister!$E$22,Lister!$D$7:$D$13),IF(AND(MONTH(E518)=11,F518&gt;DATE(2020,11,30)),(NETWORKDAYS(E518,Lister!$E$22,Lister!$D$7:$D$13)-R518)*N518/NETWORKDAYS(Lister!$D$22,Lister!$E$22,Lister!$D$7:$D$13),IF(AND(E518&lt;DATE(2020,11,1),MONTH(F518)=11),(NETWORKDAYS(Lister!$D$22,F518,Lister!$D$7:$D$13)-R518)*N518/NETWORKDAYS(Lister!$D$22,Lister!$E$22,Lister!$D$7:$D$13),IF(AND(E518&lt;DATE(2020,11,1),F518&gt;DATE(2020,11,30)),(NETWORKDAYS(Lister!$D$22,Lister!$E$22,Lister!$D$7:$D$13)-R518)*N518/NETWORKDAYS(Lister!$D$22,Lister!$E$22,Lister!$D$7:$D$13),IF(OR(AND(E518&lt;DATE(2020,11,1),F518&lt;DATE(2020,11,1)),E518&gt;DATE(2020,11,30)),0)))))),0),"")</f>
        <v/>
      </c>
      <c r="Z518" s="50" t="str">
        <f>IFERROR(MAX(IF(OR(O518="",P518="",Q518="",R518="",S518="",T518="",U518=""),"",IF(AND(MONTH(E518)=12,MONTH(F518)=12),(NETWORKDAYS(E518,F518,Lister!$D$7:$D$13)-S518)*N518/NETWORKDAYS(Lister!$D$23,Lister!$E$23,Lister!$D$7:$D$13),IF(AND(MONTH(E518)=12,F518&gt;DATE(2020,12,31)),(NETWORKDAYS(E518,Lister!$E$23,Lister!$D$7:$D$13)-S518)*N518/NETWORKDAYS(Lister!$D$23,Lister!$E$23,Lister!$D$7:$D$13),IF(AND(E518&lt;DATE(2020,12,1),MONTH(F518)=12),(NETWORKDAYS(Lister!$D$23,F518,Lister!$D$7:$D$13)-S518)*N518/NETWORKDAYS(Lister!$D$23,Lister!$E$23,Lister!$D$7:$D$13),IF(AND(E518&lt;DATE(2020,12,1),F518&gt;DATE(2020,12,31)),(NETWORKDAYS(Lister!$D$23,Lister!$E$23,Lister!$D$7:$D$13)-S518)*N518/NETWORKDAYS(Lister!$D$23,Lister!$E$23,Lister!$D$7:$D$13),IF(OR(AND(E518&lt;DATE(2020,12,1),F518&lt;DATE(2020,12,1)),E518&gt;DATE(2020,12,31)),0)))))),0),"")</f>
        <v/>
      </c>
      <c r="AA518" s="50" t="str">
        <f>IFERROR(MAX(IF(OR(O518="",P518="",Q518="",R518="",S518="",T518="",U518=""),"",IF(AND(MONTH(E518)=1,MONTH(F518)=1),(NETWORKDAYS(E518,F518,Lister!$D$7:$D$13)-T518)*N518/NETWORKDAYS(Lister!$D$24,Lister!$E$24,Lister!$D$7:$D$13),IF(AND(MONTH(E518)=1,F518&gt;DATE(2021,1,31)),(NETWORKDAYS(E518,Lister!$E$24,Lister!$D$7:$D$13)-T518)*N518/NETWORKDAYS(Lister!$D$24,Lister!$E$24,Lister!$D$7:$D$13),IF(AND(E518&lt;DATE(2021,1,1),MONTH(F518)=1),(NETWORKDAYS(Lister!$D$24,F518,Lister!$D$7:$D$13)-T518)*N518/NETWORKDAYS(Lister!$D$24,Lister!$E$24,Lister!$D$7:$D$13),IF(AND(E518&lt;DATE(2021,1,1),F518&gt;DATE(2021,1,31)),(NETWORKDAYS(Lister!$D$24,Lister!$E$24,Lister!$D$7:$D$13)-T518)*N518/NETWORKDAYS(Lister!$D$24,Lister!$E$24,Lister!$D$7:$D$13),IF(OR(AND(E518&lt;DATE(2021,1,1),F518&lt;DATE(2021,1,1)),E518&gt;DATE(2021,1,31)),0)))))),0),"")</f>
        <v/>
      </c>
      <c r="AB518" s="50" t="str">
        <f>IFERROR(MAX(IF(OR(O518="",P518="",Q518="",R518="",S518="",T518="",U518=""),"",IF(AND(MONTH(E518)=2,MONTH(F518)=2),(NETWORKDAYS(E518,F518,Lister!$D$7:$D$13)-U518)*N518/NETWORKDAYS(Lister!$D$25,Lister!$E$25,Lister!$D$7:$D$13),IF(AND(E518&lt;DATE(2021,2,1),MONTH(F518)=2),(NETWORKDAYS(Lister!$D$25,F518,Lister!$D$7:$D$13)-U518)*N518/NETWORKDAYS(Lister!$D$25,Lister!$E$25,Lister!$D$7:$D$13),IF(AND(E518&lt;DATE(2021,2,1),F518&lt;DATE(2021,2,1)),0)))),0),"")</f>
        <v/>
      </c>
      <c r="AC518" s="52" t="str">
        <f t="shared" si="38"/>
        <v/>
      </c>
    </row>
    <row r="519" spans="1:29" x14ac:dyDescent="0.35">
      <c r="A519" s="11" t="str">
        <f t="shared" si="39"/>
        <v/>
      </c>
      <c r="B519" s="33"/>
      <c r="C519" s="17"/>
      <c r="D519" s="18"/>
      <c r="E519" s="12"/>
      <c r="F519" s="12"/>
      <c r="G519" s="42" t="str">
        <f>IF(OR(E519="",F519=""),"",NETWORKDAYS(E519,F519,Lister!$D$7:$D$13))</f>
        <v/>
      </c>
      <c r="H519" s="14"/>
      <c r="I519" s="25" t="str">
        <f t="shared" si="35"/>
        <v/>
      </c>
      <c r="J519" s="47"/>
      <c r="K519" s="48"/>
      <c r="L519" s="15"/>
      <c r="M519" s="51" t="str">
        <f t="shared" si="36"/>
        <v/>
      </c>
      <c r="N519" s="49" t="str">
        <f t="shared" si="37"/>
        <v/>
      </c>
      <c r="O519" s="15"/>
      <c r="P519" s="15"/>
      <c r="Q519" s="15"/>
      <c r="R519" s="15"/>
      <c r="S519" s="15"/>
      <c r="T519" s="15"/>
      <c r="U519" s="15"/>
      <c r="V519" s="50" t="str">
        <f>IFERROR(MAX(IF(OR(O519="",P519="",Q519="",R519="",S519="",T519="",U519=""),"",IF(AND(MONTH(E519)=8,MONTH(F519)=8),(NETWORKDAYS(E519,F519,Lister!$D$7:$D$13)-O519)*N519/NETWORKDAYS(Lister!$D$19,Lister!$E$19,Lister!$D$7:$D$13),IF(AND(MONTH(E519)=8,F519&gt;DATE(2020,8,31)),(NETWORKDAYS(E519,Lister!$E$19,Lister!$D$7:$D$13)-O519)*N519/NETWORKDAYS(Lister!$D$19,Lister!$E$19,Lister!$D$7:$D$13),IF(E519&gt;DATE(2020,8,31),0)))),0),"")</f>
        <v/>
      </c>
      <c r="W519" s="50" t="str">
        <f>IFERROR(MAX(IF(OR(O519="",P519="",Q519="",R519="",S519="",T519="",U519=""),"",IF(AND(MONTH(E519)=9,MONTH(F519)=9),(NETWORKDAYS(E519,F519,Lister!$D$7:$D$13)-P519)*N519/NETWORKDAYS(Lister!$D$20,Lister!$E$20,Lister!$D$7:$D$13),IF(AND(MONTH(E519)=9,F519&gt;DATE(2020,9,30)),(NETWORKDAYS(E519,Lister!$E$20,Lister!$D$7:$D$13)-P519)*N519/NETWORKDAYS(Lister!$D$20,Lister!$E$20,Lister!$D$7:$D$13),IF(AND(E519&lt;DATE(2020,9,1),MONTH(F519)=9),(NETWORKDAYS(Lister!$D$20,F519,Lister!$D$7:$D$13)-P519)*N519/NETWORKDAYS(Lister!$D$20,Lister!$E$20,Lister!$D$7:$D$13),IF(AND(E519&lt;DATE(2020,9,1),F519&gt;DATE(2020,9,30)),(NETWORKDAYS(Lister!$D$20,Lister!$E$20,Lister!$D$7:$D$13)-P519)*N519/NETWORKDAYS(Lister!$D$20,Lister!$E$20,Lister!$D$7:$D$13),IF(OR(AND(E519&lt;DATE(2020,9,1),F519&lt;DATE(2020,9,1)),E519&gt;DATE(2020,9,30)),0)))))),0),"")</f>
        <v/>
      </c>
      <c r="X519" s="50" t="str">
        <f>IFERROR(MAX(IF(OR(O519="",P519="",Q519="",R519="",S519="",T519="",U519=""),"",IF(AND(MONTH(E519)=10,MONTH(F519)=10),(NETWORKDAYS(E519,F519,Lister!$D$7:$D$13)-Q519)*N519/NETWORKDAYS(Lister!$D$21,Lister!$E$21,Lister!$D$7:$D$13),IF(AND(MONTH(E519)=10,F519&gt;DATE(2020,10,31)),(NETWORKDAYS(E519,Lister!$E$21,Lister!$D$7:$D$13)-Q519)*N519/NETWORKDAYS(Lister!$D$21,Lister!$E$21,Lister!$D$7:$D$13),IF(AND(E519&lt;DATE(2020,10,1),MONTH(F519)=10),(NETWORKDAYS(Lister!$D$21,F519,Lister!$D$7:$D$13)-Q519)*N519/NETWORKDAYS(Lister!$D$21,Lister!$E$21,Lister!$D$7:$D$13),IF(AND(E519&lt;DATE(2020,31,1),F519&gt;DATE(2020,10,31)),(NETWORKDAYS(Lister!$D$21,Lister!$E$21,Lister!$D$7:$D$13)-Q519)*N519/NETWORKDAYS(Lister!$D$21,Lister!$E$21,Lister!$D$7:$D$13),IF(OR(AND(E519&lt;DATE(2020,10,1),F519&lt;DATE(2020,10,1)),E519&gt;DATE(2020,10,31)),0)))))),0),"")</f>
        <v/>
      </c>
      <c r="Y519" s="50" t="str">
        <f>IFERROR(MAX(IF(OR(O519="",P519="",Q519="",R519="",S519="",T519="",U519=""),"",IF(AND(MONTH(E519)=11,MONTH(F519)=11),(NETWORKDAYS(E519,F519,Lister!$D$7:$D$13)-R519)*N519/NETWORKDAYS(Lister!$D$22,Lister!$E$22,Lister!$D$7:$D$13),IF(AND(MONTH(E519)=11,F519&gt;DATE(2020,11,30)),(NETWORKDAYS(E519,Lister!$E$22,Lister!$D$7:$D$13)-R519)*N519/NETWORKDAYS(Lister!$D$22,Lister!$E$22,Lister!$D$7:$D$13),IF(AND(E519&lt;DATE(2020,11,1),MONTH(F519)=11),(NETWORKDAYS(Lister!$D$22,F519,Lister!$D$7:$D$13)-R519)*N519/NETWORKDAYS(Lister!$D$22,Lister!$E$22,Lister!$D$7:$D$13),IF(AND(E519&lt;DATE(2020,11,1),F519&gt;DATE(2020,11,30)),(NETWORKDAYS(Lister!$D$22,Lister!$E$22,Lister!$D$7:$D$13)-R519)*N519/NETWORKDAYS(Lister!$D$22,Lister!$E$22,Lister!$D$7:$D$13),IF(OR(AND(E519&lt;DATE(2020,11,1),F519&lt;DATE(2020,11,1)),E519&gt;DATE(2020,11,30)),0)))))),0),"")</f>
        <v/>
      </c>
      <c r="Z519" s="50" t="str">
        <f>IFERROR(MAX(IF(OR(O519="",P519="",Q519="",R519="",S519="",T519="",U519=""),"",IF(AND(MONTH(E519)=12,MONTH(F519)=12),(NETWORKDAYS(E519,F519,Lister!$D$7:$D$13)-S519)*N519/NETWORKDAYS(Lister!$D$23,Lister!$E$23,Lister!$D$7:$D$13),IF(AND(MONTH(E519)=12,F519&gt;DATE(2020,12,31)),(NETWORKDAYS(E519,Lister!$E$23,Lister!$D$7:$D$13)-S519)*N519/NETWORKDAYS(Lister!$D$23,Lister!$E$23,Lister!$D$7:$D$13),IF(AND(E519&lt;DATE(2020,12,1),MONTH(F519)=12),(NETWORKDAYS(Lister!$D$23,F519,Lister!$D$7:$D$13)-S519)*N519/NETWORKDAYS(Lister!$D$23,Lister!$E$23,Lister!$D$7:$D$13),IF(AND(E519&lt;DATE(2020,12,1),F519&gt;DATE(2020,12,31)),(NETWORKDAYS(Lister!$D$23,Lister!$E$23,Lister!$D$7:$D$13)-S519)*N519/NETWORKDAYS(Lister!$D$23,Lister!$E$23,Lister!$D$7:$D$13),IF(OR(AND(E519&lt;DATE(2020,12,1),F519&lt;DATE(2020,12,1)),E519&gt;DATE(2020,12,31)),0)))))),0),"")</f>
        <v/>
      </c>
      <c r="AA519" s="50" t="str">
        <f>IFERROR(MAX(IF(OR(O519="",P519="",Q519="",R519="",S519="",T519="",U519=""),"",IF(AND(MONTH(E519)=1,MONTH(F519)=1),(NETWORKDAYS(E519,F519,Lister!$D$7:$D$13)-T519)*N519/NETWORKDAYS(Lister!$D$24,Lister!$E$24,Lister!$D$7:$D$13),IF(AND(MONTH(E519)=1,F519&gt;DATE(2021,1,31)),(NETWORKDAYS(E519,Lister!$E$24,Lister!$D$7:$D$13)-T519)*N519/NETWORKDAYS(Lister!$D$24,Lister!$E$24,Lister!$D$7:$D$13),IF(AND(E519&lt;DATE(2021,1,1),MONTH(F519)=1),(NETWORKDAYS(Lister!$D$24,F519,Lister!$D$7:$D$13)-T519)*N519/NETWORKDAYS(Lister!$D$24,Lister!$E$24,Lister!$D$7:$D$13),IF(AND(E519&lt;DATE(2021,1,1),F519&gt;DATE(2021,1,31)),(NETWORKDAYS(Lister!$D$24,Lister!$E$24,Lister!$D$7:$D$13)-T519)*N519/NETWORKDAYS(Lister!$D$24,Lister!$E$24,Lister!$D$7:$D$13),IF(OR(AND(E519&lt;DATE(2021,1,1),F519&lt;DATE(2021,1,1)),E519&gt;DATE(2021,1,31)),0)))))),0),"")</f>
        <v/>
      </c>
      <c r="AB519" s="50" t="str">
        <f>IFERROR(MAX(IF(OR(O519="",P519="",Q519="",R519="",S519="",T519="",U519=""),"",IF(AND(MONTH(E519)=2,MONTH(F519)=2),(NETWORKDAYS(E519,F519,Lister!$D$7:$D$13)-U519)*N519/NETWORKDAYS(Lister!$D$25,Lister!$E$25,Lister!$D$7:$D$13),IF(AND(E519&lt;DATE(2021,2,1),MONTH(F519)=2),(NETWORKDAYS(Lister!$D$25,F519,Lister!$D$7:$D$13)-U519)*N519/NETWORKDAYS(Lister!$D$25,Lister!$E$25,Lister!$D$7:$D$13),IF(AND(E519&lt;DATE(2021,2,1),F519&lt;DATE(2021,2,1)),0)))),0),"")</f>
        <v/>
      </c>
      <c r="AC519" s="52" t="str">
        <f t="shared" si="38"/>
        <v/>
      </c>
    </row>
    <row r="520" spans="1:29" x14ac:dyDescent="0.35">
      <c r="A520" s="11" t="str">
        <f t="shared" si="39"/>
        <v/>
      </c>
      <c r="B520" s="33"/>
      <c r="C520" s="17"/>
      <c r="D520" s="18"/>
      <c r="E520" s="12"/>
      <c r="F520" s="12"/>
      <c r="G520" s="42" t="str">
        <f>IF(OR(E520="",F520=""),"",NETWORKDAYS(E520,F520,Lister!$D$7:$D$13))</f>
        <v/>
      </c>
      <c r="H520" s="14"/>
      <c r="I520" s="25" t="str">
        <f t="shared" si="35"/>
        <v/>
      </c>
      <c r="J520" s="47"/>
      <c r="K520" s="48"/>
      <c r="L520" s="15"/>
      <c r="M520" s="51" t="str">
        <f t="shared" si="36"/>
        <v/>
      </c>
      <c r="N520" s="49" t="str">
        <f t="shared" si="37"/>
        <v/>
      </c>
      <c r="O520" s="15"/>
      <c r="P520" s="15"/>
      <c r="Q520" s="15"/>
      <c r="R520" s="15"/>
      <c r="S520" s="15"/>
      <c r="T520" s="15"/>
      <c r="U520" s="15"/>
      <c r="V520" s="50" t="str">
        <f>IFERROR(MAX(IF(OR(O520="",P520="",Q520="",R520="",S520="",T520="",U520=""),"",IF(AND(MONTH(E520)=8,MONTH(F520)=8),(NETWORKDAYS(E520,F520,Lister!$D$7:$D$13)-O520)*N520/NETWORKDAYS(Lister!$D$19,Lister!$E$19,Lister!$D$7:$D$13),IF(AND(MONTH(E520)=8,F520&gt;DATE(2020,8,31)),(NETWORKDAYS(E520,Lister!$E$19,Lister!$D$7:$D$13)-O520)*N520/NETWORKDAYS(Lister!$D$19,Lister!$E$19,Lister!$D$7:$D$13),IF(E520&gt;DATE(2020,8,31),0)))),0),"")</f>
        <v/>
      </c>
      <c r="W520" s="50" t="str">
        <f>IFERROR(MAX(IF(OR(O520="",P520="",Q520="",R520="",S520="",T520="",U520=""),"",IF(AND(MONTH(E520)=9,MONTH(F520)=9),(NETWORKDAYS(E520,F520,Lister!$D$7:$D$13)-P520)*N520/NETWORKDAYS(Lister!$D$20,Lister!$E$20,Lister!$D$7:$D$13),IF(AND(MONTH(E520)=9,F520&gt;DATE(2020,9,30)),(NETWORKDAYS(E520,Lister!$E$20,Lister!$D$7:$D$13)-P520)*N520/NETWORKDAYS(Lister!$D$20,Lister!$E$20,Lister!$D$7:$D$13),IF(AND(E520&lt;DATE(2020,9,1),MONTH(F520)=9),(NETWORKDAYS(Lister!$D$20,F520,Lister!$D$7:$D$13)-P520)*N520/NETWORKDAYS(Lister!$D$20,Lister!$E$20,Lister!$D$7:$D$13),IF(AND(E520&lt;DATE(2020,9,1),F520&gt;DATE(2020,9,30)),(NETWORKDAYS(Lister!$D$20,Lister!$E$20,Lister!$D$7:$D$13)-P520)*N520/NETWORKDAYS(Lister!$D$20,Lister!$E$20,Lister!$D$7:$D$13),IF(OR(AND(E520&lt;DATE(2020,9,1),F520&lt;DATE(2020,9,1)),E520&gt;DATE(2020,9,30)),0)))))),0),"")</f>
        <v/>
      </c>
      <c r="X520" s="50" t="str">
        <f>IFERROR(MAX(IF(OR(O520="",P520="",Q520="",R520="",S520="",T520="",U520=""),"",IF(AND(MONTH(E520)=10,MONTH(F520)=10),(NETWORKDAYS(E520,F520,Lister!$D$7:$D$13)-Q520)*N520/NETWORKDAYS(Lister!$D$21,Lister!$E$21,Lister!$D$7:$D$13),IF(AND(MONTH(E520)=10,F520&gt;DATE(2020,10,31)),(NETWORKDAYS(E520,Lister!$E$21,Lister!$D$7:$D$13)-Q520)*N520/NETWORKDAYS(Lister!$D$21,Lister!$E$21,Lister!$D$7:$D$13),IF(AND(E520&lt;DATE(2020,10,1),MONTH(F520)=10),(NETWORKDAYS(Lister!$D$21,F520,Lister!$D$7:$D$13)-Q520)*N520/NETWORKDAYS(Lister!$D$21,Lister!$E$21,Lister!$D$7:$D$13),IF(AND(E520&lt;DATE(2020,31,1),F520&gt;DATE(2020,10,31)),(NETWORKDAYS(Lister!$D$21,Lister!$E$21,Lister!$D$7:$D$13)-Q520)*N520/NETWORKDAYS(Lister!$D$21,Lister!$E$21,Lister!$D$7:$D$13),IF(OR(AND(E520&lt;DATE(2020,10,1),F520&lt;DATE(2020,10,1)),E520&gt;DATE(2020,10,31)),0)))))),0),"")</f>
        <v/>
      </c>
      <c r="Y520" s="50" t="str">
        <f>IFERROR(MAX(IF(OR(O520="",P520="",Q520="",R520="",S520="",T520="",U520=""),"",IF(AND(MONTH(E520)=11,MONTH(F520)=11),(NETWORKDAYS(E520,F520,Lister!$D$7:$D$13)-R520)*N520/NETWORKDAYS(Lister!$D$22,Lister!$E$22,Lister!$D$7:$D$13),IF(AND(MONTH(E520)=11,F520&gt;DATE(2020,11,30)),(NETWORKDAYS(E520,Lister!$E$22,Lister!$D$7:$D$13)-R520)*N520/NETWORKDAYS(Lister!$D$22,Lister!$E$22,Lister!$D$7:$D$13),IF(AND(E520&lt;DATE(2020,11,1),MONTH(F520)=11),(NETWORKDAYS(Lister!$D$22,F520,Lister!$D$7:$D$13)-R520)*N520/NETWORKDAYS(Lister!$D$22,Lister!$E$22,Lister!$D$7:$D$13),IF(AND(E520&lt;DATE(2020,11,1),F520&gt;DATE(2020,11,30)),(NETWORKDAYS(Lister!$D$22,Lister!$E$22,Lister!$D$7:$D$13)-R520)*N520/NETWORKDAYS(Lister!$D$22,Lister!$E$22,Lister!$D$7:$D$13),IF(OR(AND(E520&lt;DATE(2020,11,1),F520&lt;DATE(2020,11,1)),E520&gt;DATE(2020,11,30)),0)))))),0),"")</f>
        <v/>
      </c>
      <c r="Z520" s="50" t="str">
        <f>IFERROR(MAX(IF(OR(O520="",P520="",Q520="",R520="",S520="",T520="",U520=""),"",IF(AND(MONTH(E520)=12,MONTH(F520)=12),(NETWORKDAYS(E520,F520,Lister!$D$7:$D$13)-S520)*N520/NETWORKDAYS(Lister!$D$23,Lister!$E$23,Lister!$D$7:$D$13),IF(AND(MONTH(E520)=12,F520&gt;DATE(2020,12,31)),(NETWORKDAYS(E520,Lister!$E$23,Lister!$D$7:$D$13)-S520)*N520/NETWORKDAYS(Lister!$D$23,Lister!$E$23,Lister!$D$7:$D$13),IF(AND(E520&lt;DATE(2020,12,1),MONTH(F520)=12),(NETWORKDAYS(Lister!$D$23,F520,Lister!$D$7:$D$13)-S520)*N520/NETWORKDAYS(Lister!$D$23,Lister!$E$23,Lister!$D$7:$D$13),IF(AND(E520&lt;DATE(2020,12,1),F520&gt;DATE(2020,12,31)),(NETWORKDAYS(Lister!$D$23,Lister!$E$23,Lister!$D$7:$D$13)-S520)*N520/NETWORKDAYS(Lister!$D$23,Lister!$E$23,Lister!$D$7:$D$13),IF(OR(AND(E520&lt;DATE(2020,12,1),F520&lt;DATE(2020,12,1)),E520&gt;DATE(2020,12,31)),0)))))),0),"")</f>
        <v/>
      </c>
      <c r="AA520" s="50" t="str">
        <f>IFERROR(MAX(IF(OR(O520="",P520="",Q520="",R520="",S520="",T520="",U520=""),"",IF(AND(MONTH(E520)=1,MONTH(F520)=1),(NETWORKDAYS(E520,F520,Lister!$D$7:$D$13)-T520)*N520/NETWORKDAYS(Lister!$D$24,Lister!$E$24,Lister!$D$7:$D$13),IF(AND(MONTH(E520)=1,F520&gt;DATE(2021,1,31)),(NETWORKDAYS(E520,Lister!$E$24,Lister!$D$7:$D$13)-T520)*N520/NETWORKDAYS(Lister!$D$24,Lister!$E$24,Lister!$D$7:$D$13),IF(AND(E520&lt;DATE(2021,1,1),MONTH(F520)=1),(NETWORKDAYS(Lister!$D$24,F520,Lister!$D$7:$D$13)-T520)*N520/NETWORKDAYS(Lister!$D$24,Lister!$E$24,Lister!$D$7:$D$13),IF(AND(E520&lt;DATE(2021,1,1),F520&gt;DATE(2021,1,31)),(NETWORKDAYS(Lister!$D$24,Lister!$E$24,Lister!$D$7:$D$13)-T520)*N520/NETWORKDAYS(Lister!$D$24,Lister!$E$24,Lister!$D$7:$D$13),IF(OR(AND(E520&lt;DATE(2021,1,1),F520&lt;DATE(2021,1,1)),E520&gt;DATE(2021,1,31)),0)))))),0),"")</f>
        <v/>
      </c>
      <c r="AB520" s="50" t="str">
        <f>IFERROR(MAX(IF(OR(O520="",P520="",Q520="",R520="",S520="",T520="",U520=""),"",IF(AND(MONTH(E520)=2,MONTH(F520)=2),(NETWORKDAYS(E520,F520,Lister!$D$7:$D$13)-U520)*N520/NETWORKDAYS(Lister!$D$25,Lister!$E$25,Lister!$D$7:$D$13),IF(AND(E520&lt;DATE(2021,2,1),MONTH(F520)=2),(NETWORKDAYS(Lister!$D$25,F520,Lister!$D$7:$D$13)-U520)*N520/NETWORKDAYS(Lister!$D$25,Lister!$E$25,Lister!$D$7:$D$13),IF(AND(E520&lt;DATE(2021,2,1),F520&lt;DATE(2021,2,1)),0)))),0),"")</f>
        <v/>
      </c>
      <c r="AC520" s="52" t="str">
        <f t="shared" si="38"/>
        <v/>
      </c>
    </row>
    <row r="521" spans="1:29" x14ac:dyDescent="0.35">
      <c r="A521" s="11" t="str">
        <f t="shared" si="39"/>
        <v/>
      </c>
      <c r="B521" s="33"/>
      <c r="C521" s="17"/>
      <c r="D521" s="18"/>
      <c r="E521" s="12"/>
      <c r="F521" s="12"/>
      <c r="G521" s="42" t="str">
        <f>IF(OR(E521="",F521=""),"",NETWORKDAYS(E521,F521,Lister!$D$7:$D$13))</f>
        <v/>
      </c>
      <c r="H521" s="14"/>
      <c r="I521" s="25" t="str">
        <f t="shared" si="35"/>
        <v/>
      </c>
      <c r="J521" s="47"/>
      <c r="K521" s="48"/>
      <c r="L521" s="15"/>
      <c r="M521" s="51" t="str">
        <f t="shared" si="36"/>
        <v/>
      </c>
      <c r="N521" s="49" t="str">
        <f t="shared" si="37"/>
        <v/>
      </c>
      <c r="O521" s="15"/>
      <c r="P521" s="15"/>
      <c r="Q521" s="15"/>
      <c r="R521" s="15"/>
      <c r="S521" s="15"/>
      <c r="T521" s="15"/>
      <c r="U521" s="15"/>
      <c r="V521" s="50" t="str">
        <f>IFERROR(MAX(IF(OR(O521="",P521="",Q521="",R521="",S521="",T521="",U521=""),"",IF(AND(MONTH(E521)=8,MONTH(F521)=8),(NETWORKDAYS(E521,F521,Lister!$D$7:$D$13)-O521)*N521/NETWORKDAYS(Lister!$D$19,Lister!$E$19,Lister!$D$7:$D$13),IF(AND(MONTH(E521)=8,F521&gt;DATE(2020,8,31)),(NETWORKDAYS(E521,Lister!$E$19,Lister!$D$7:$D$13)-O521)*N521/NETWORKDAYS(Lister!$D$19,Lister!$E$19,Lister!$D$7:$D$13),IF(E521&gt;DATE(2020,8,31),0)))),0),"")</f>
        <v/>
      </c>
      <c r="W521" s="50" t="str">
        <f>IFERROR(MAX(IF(OR(O521="",P521="",Q521="",R521="",S521="",T521="",U521=""),"",IF(AND(MONTH(E521)=9,MONTH(F521)=9),(NETWORKDAYS(E521,F521,Lister!$D$7:$D$13)-P521)*N521/NETWORKDAYS(Lister!$D$20,Lister!$E$20,Lister!$D$7:$D$13),IF(AND(MONTH(E521)=9,F521&gt;DATE(2020,9,30)),(NETWORKDAYS(E521,Lister!$E$20,Lister!$D$7:$D$13)-P521)*N521/NETWORKDAYS(Lister!$D$20,Lister!$E$20,Lister!$D$7:$D$13),IF(AND(E521&lt;DATE(2020,9,1),MONTH(F521)=9),(NETWORKDAYS(Lister!$D$20,F521,Lister!$D$7:$D$13)-P521)*N521/NETWORKDAYS(Lister!$D$20,Lister!$E$20,Lister!$D$7:$D$13),IF(AND(E521&lt;DATE(2020,9,1),F521&gt;DATE(2020,9,30)),(NETWORKDAYS(Lister!$D$20,Lister!$E$20,Lister!$D$7:$D$13)-P521)*N521/NETWORKDAYS(Lister!$D$20,Lister!$E$20,Lister!$D$7:$D$13),IF(OR(AND(E521&lt;DATE(2020,9,1),F521&lt;DATE(2020,9,1)),E521&gt;DATE(2020,9,30)),0)))))),0),"")</f>
        <v/>
      </c>
      <c r="X521" s="50" t="str">
        <f>IFERROR(MAX(IF(OR(O521="",P521="",Q521="",R521="",S521="",T521="",U521=""),"",IF(AND(MONTH(E521)=10,MONTH(F521)=10),(NETWORKDAYS(E521,F521,Lister!$D$7:$D$13)-Q521)*N521/NETWORKDAYS(Lister!$D$21,Lister!$E$21,Lister!$D$7:$D$13),IF(AND(MONTH(E521)=10,F521&gt;DATE(2020,10,31)),(NETWORKDAYS(E521,Lister!$E$21,Lister!$D$7:$D$13)-Q521)*N521/NETWORKDAYS(Lister!$D$21,Lister!$E$21,Lister!$D$7:$D$13),IF(AND(E521&lt;DATE(2020,10,1),MONTH(F521)=10),(NETWORKDAYS(Lister!$D$21,F521,Lister!$D$7:$D$13)-Q521)*N521/NETWORKDAYS(Lister!$D$21,Lister!$E$21,Lister!$D$7:$D$13),IF(AND(E521&lt;DATE(2020,31,1),F521&gt;DATE(2020,10,31)),(NETWORKDAYS(Lister!$D$21,Lister!$E$21,Lister!$D$7:$D$13)-Q521)*N521/NETWORKDAYS(Lister!$D$21,Lister!$E$21,Lister!$D$7:$D$13),IF(OR(AND(E521&lt;DATE(2020,10,1),F521&lt;DATE(2020,10,1)),E521&gt;DATE(2020,10,31)),0)))))),0),"")</f>
        <v/>
      </c>
      <c r="Y521" s="50" t="str">
        <f>IFERROR(MAX(IF(OR(O521="",P521="",Q521="",R521="",S521="",T521="",U521=""),"",IF(AND(MONTH(E521)=11,MONTH(F521)=11),(NETWORKDAYS(E521,F521,Lister!$D$7:$D$13)-R521)*N521/NETWORKDAYS(Lister!$D$22,Lister!$E$22,Lister!$D$7:$D$13),IF(AND(MONTH(E521)=11,F521&gt;DATE(2020,11,30)),(NETWORKDAYS(E521,Lister!$E$22,Lister!$D$7:$D$13)-R521)*N521/NETWORKDAYS(Lister!$D$22,Lister!$E$22,Lister!$D$7:$D$13),IF(AND(E521&lt;DATE(2020,11,1),MONTH(F521)=11),(NETWORKDAYS(Lister!$D$22,F521,Lister!$D$7:$D$13)-R521)*N521/NETWORKDAYS(Lister!$D$22,Lister!$E$22,Lister!$D$7:$D$13),IF(AND(E521&lt;DATE(2020,11,1),F521&gt;DATE(2020,11,30)),(NETWORKDAYS(Lister!$D$22,Lister!$E$22,Lister!$D$7:$D$13)-R521)*N521/NETWORKDAYS(Lister!$D$22,Lister!$E$22,Lister!$D$7:$D$13),IF(OR(AND(E521&lt;DATE(2020,11,1),F521&lt;DATE(2020,11,1)),E521&gt;DATE(2020,11,30)),0)))))),0),"")</f>
        <v/>
      </c>
      <c r="Z521" s="50" t="str">
        <f>IFERROR(MAX(IF(OR(O521="",P521="",Q521="",R521="",S521="",T521="",U521=""),"",IF(AND(MONTH(E521)=12,MONTH(F521)=12),(NETWORKDAYS(E521,F521,Lister!$D$7:$D$13)-S521)*N521/NETWORKDAYS(Lister!$D$23,Lister!$E$23,Lister!$D$7:$D$13),IF(AND(MONTH(E521)=12,F521&gt;DATE(2020,12,31)),(NETWORKDAYS(E521,Lister!$E$23,Lister!$D$7:$D$13)-S521)*N521/NETWORKDAYS(Lister!$D$23,Lister!$E$23,Lister!$D$7:$D$13),IF(AND(E521&lt;DATE(2020,12,1),MONTH(F521)=12),(NETWORKDAYS(Lister!$D$23,F521,Lister!$D$7:$D$13)-S521)*N521/NETWORKDAYS(Lister!$D$23,Lister!$E$23,Lister!$D$7:$D$13),IF(AND(E521&lt;DATE(2020,12,1),F521&gt;DATE(2020,12,31)),(NETWORKDAYS(Lister!$D$23,Lister!$E$23,Lister!$D$7:$D$13)-S521)*N521/NETWORKDAYS(Lister!$D$23,Lister!$E$23,Lister!$D$7:$D$13),IF(OR(AND(E521&lt;DATE(2020,12,1),F521&lt;DATE(2020,12,1)),E521&gt;DATE(2020,12,31)),0)))))),0),"")</f>
        <v/>
      </c>
      <c r="AA521" s="50" t="str">
        <f>IFERROR(MAX(IF(OR(O521="",P521="",Q521="",R521="",S521="",T521="",U521=""),"",IF(AND(MONTH(E521)=1,MONTH(F521)=1),(NETWORKDAYS(E521,F521,Lister!$D$7:$D$13)-T521)*N521/NETWORKDAYS(Lister!$D$24,Lister!$E$24,Lister!$D$7:$D$13),IF(AND(MONTH(E521)=1,F521&gt;DATE(2021,1,31)),(NETWORKDAYS(E521,Lister!$E$24,Lister!$D$7:$D$13)-T521)*N521/NETWORKDAYS(Lister!$D$24,Lister!$E$24,Lister!$D$7:$D$13),IF(AND(E521&lt;DATE(2021,1,1),MONTH(F521)=1),(NETWORKDAYS(Lister!$D$24,F521,Lister!$D$7:$D$13)-T521)*N521/NETWORKDAYS(Lister!$D$24,Lister!$E$24,Lister!$D$7:$D$13),IF(AND(E521&lt;DATE(2021,1,1),F521&gt;DATE(2021,1,31)),(NETWORKDAYS(Lister!$D$24,Lister!$E$24,Lister!$D$7:$D$13)-T521)*N521/NETWORKDAYS(Lister!$D$24,Lister!$E$24,Lister!$D$7:$D$13),IF(OR(AND(E521&lt;DATE(2021,1,1),F521&lt;DATE(2021,1,1)),E521&gt;DATE(2021,1,31)),0)))))),0),"")</f>
        <v/>
      </c>
      <c r="AB521" s="50" t="str">
        <f>IFERROR(MAX(IF(OR(O521="",P521="",Q521="",R521="",S521="",T521="",U521=""),"",IF(AND(MONTH(E521)=2,MONTH(F521)=2),(NETWORKDAYS(E521,F521,Lister!$D$7:$D$13)-U521)*N521/NETWORKDAYS(Lister!$D$25,Lister!$E$25,Lister!$D$7:$D$13),IF(AND(E521&lt;DATE(2021,2,1),MONTH(F521)=2),(NETWORKDAYS(Lister!$D$25,F521,Lister!$D$7:$D$13)-U521)*N521/NETWORKDAYS(Lister!$D$25,Lister!$E$25,Lister!$D$7:$D$13),IF(AND(E521&lt;DATE(2021,2,1),F521&lt;DATE(2021,2,1)),0)))),0),"")</f>
        <v/>
      </c>
      <c r="AC521" s="52" t="str">
        <f t="shared" si="38"/>
        <v/>
      </c>
    </row>
    <row r="522" spans="1:29" x14ac:dyDescent="0.35">
      <c r="A522" s="11" t="str">
        <f t="shared" si="39"/>
        <v/>
      </c>
      <c r="B522" s="33"/>
      <c r="C522" s="17"/>
      <c r="D522" s="18"/>
      <c r="E522" s="12"/>
      <c r="F522" s="12"/>
      <c r="G522" s="42" t="str">
        <f>IF(OR(E522="",F522=""),"",NETWORKDAYS(E522,F522,Lister!$D$7:$D$13))</f>
        <v/>
      </c>
      <c r="H522" s="14"/>
      <c r="I522" s="25" t="str">
        <f t="shared" si="35"/>
        <v/>
      </c>
      <c r="J522" s="47"/>
      <c r="K522" s="48"/>
      <c r="L522" s="15"/>
      <c r="M522" s="51" t="str">
        <f t="shared" si="36"/>
        <v/>
      </c>
      <c r="N522" s="49" t="str">
        <f t="shared" si="37"/>
        <v/>
      </c>
      <c r="O522" s="15"/>
      <c r="P522" s="15"/>
      <c r="Q522" s="15"/>
      <c r="R522" s="15"/>
      <c r="S522" s="15"/>
      <c r="T522" s="15"/>
      <c r="U522" s="15"/>
      <c r="V522" s="50" t="str">
        <f>IFERROR(MAX(IF(OR(O522="",P522="",Q522="",R522="",S522="",T522="",U522=""),"",IF(AND(MONTH(E522)=8,MONTH(F522)=8),(NETWORKDAYS(E522,F522,Lister!$D$7:$D$13)-O522)*N522/NETWORKDAYS(Lister!$D$19,Lister!$E$19,Lister!$D$7:$D$13),IF(AND(MONTH(E522)=8,F522&gt;DATE(2020,8,31)),(NETWORKDAYS(E522,Lister!$E$19,Lister!$D$7:$D$13)-O522)*N522/NETWORKDAYS(Lister!$D$19,Lister!$E$19,Lister!$D$7:$D$13),IF(E522&gt;DATE(2020,8,31),0)))),0),"")</f>
        <v/>
      </c>
      <c r="W522" s="50" t="str">
        <f>IFERROR(MAX(IF(OR(O522="",P522="",Q522="",R522="",S522="",T522="",U522=""),"",IF(AND(MONTH(E522)=9,MONTH(F522)=9),(NETWORKDAYS(E522,F522,Lister!$D$7:$D$13)-P522)*N522/NETWORKDAYS(Lister!$D$20,Lister!$E$20,Lister!$D$7:$D$13),IF(AND(MONTH(E522)=9,F522&gt;DATE(2020,9,30)),(NETWORKDAYS(E522,Lister!$E$20,Lister!$D$7:$D$13)-P522)*N522/NETWORKDAYS(Lister!$D$20,Lister!$E$20,Lister!$D$7:$D$13),IF(AND(E522&lt;DATE(2020,9,1),MONTH(F522)=9),(NETWORKDAYS(Lister!$D$20,F522,Lister!$D$7:$D$13)-P522)*N522/NETWORKDAYS(Lister!$D$20,Lister!$E$20,Lister!$D$7:$D$13),IF(AND(E522&lt;DATE(2020,9,1),F522&gt;DATE(2020,9,30)),(NETWORKDAYS(Lister!$D$20,Lister!$E$20,Lister!$D$7:$D$13)-P522)*N522/NETWORKDAYS(Lister!$D$20,Lister!$E$20,Lister!$D$7:$D$13),IF(OR(AND(E522&lt;DATE(2020,9,1),F522&lt;DATE(2020,9,1)),E522&gt;DATE(2020,9,30)),0)))))),0),"")</f>
        <v/>
      </c>
      <c r="X522" s="50" t="str">
        <f>IFERROR(MAX(IF(OR(O522="",P522="",Q522="",R522="",S522="",T522="",U522=""),"",IF(AND(MONTH(E522)=10,MONTH(F522)=10),(NETWORKDAYS(E522,F522,Lister!$D$7:$D$13)-Q522)*N522/NETWORKDAYS(Lister!$D$21,Lister!$E$21,Lister!$D$7:$D$13),IF(AND(MONTH(E522)=10,F522&gt;DATE(2020,10,31)),(NETWORKDAYS(E522,Lister!$E$21,Lister!$D$7:$D$13)-Q522)*N522/NETWORKDAYS(Lister!$D$21,Lister!$E$21,Lister!$D$7:$D$13),IF(AND(E522&lt;DATE(2020,10,1),MONTH(F522)=10),(NETWORKDAYS(Lister!$D$21,F522,Lister!$D$7:$D$13)-Q522)*N522/NETWORKDAYS(Lister!$D$21,Lister!$E$21,Lister!$D$7:$D$13),IF(AND(E522&lt;DATE(2020,31,1),F522&gt;DATE(2020,10,31)),(NETWORKDAYS(Lister!$D$21,Lister!$E$21,Lister!$D$7:$D$13)-Q522)*N522/NETWORKDAYS(Lister!$D$21,Lister!$E$21,Lister!$D$7:$D$13),IF(OR(AND(E522&lt;DATE(2020,10,1),F522&lt;DATE(2020,10,1)),E522&gt;DATE(2020,10,31)),0)))))),0),"")</f>
        <v/>
      </c>
      <c r="Y522" s="50" t="str">
        <f>IFERROR(MAX(IF(OR(O522="",P522="",Q522="",R522="",S522="",T522="",U522=""),"",IF(AND(MONTH(E522)=11,MONTH(F522)=11),(NETWORKDAYS(E522,F522,Lister!$D$7:$D$13)-R522)*N522/NETWORKDAYS(Lister!$D$22,Lister!$E$22,Lister!$D$7:$D$13),IF(AND(MONTH(E522)=11,F522&gt;DATE(2020,11,30)),(NETWORKDAYS(E522,Lister!$E$22,Lister!$D$7:$D$13)-R522)*N522/NETWORKDAYS(Lister!$D$22,Lister!$E$22,Lister!$D$7:$D$13),IF(AND(E522&lt;DATE(2020,11,1),MONTH(F522)=11),(NETWORKDAYS(Lister!$D$22,F522,Lister!$D$7:$D$13)-R522)*N522/NETWORKDAYS(Lister!$D$22,Lister!$E$22,Lister!$D$7:$D$13),IF(AND(E522&lt;DATE(2020,11,1),F522&gt;DATE(2020,11,30)),(NETWORKDAYS(Lister!$D$22,Lister!$E$22,Lister!$D$7:$D$13)-R522)*N522/NETWORKDAYS(Lister!$D$22,Lister!$E$22,Lister!$D$7:$D$13),IF(OR(AND(E522&lt;DATE(2020,11,1),F522&lt;DATE(2020,11,1)),E522&gt;DATE(2020,11,30)),0)))))),0),"")</f>
        <v/>
      </c>
      <c r="Z522" s="50" t="str">
        <f>IFERROR(MAX(IF(OR(O522="",P522="",Q522="",R522="",S522="",T522="",U522=""),"",IF(AND(MONTH(E522)=12,MONTH(F522)=12),(NETWORKDAYS(E522,F522,Lister!$D$7:$D$13)-S522)*N522/NETWORKDAYS(Lister!$D$23,Lister!$E$23,Lister!$D$7:$D$13),IF(AND(MONTH(E522)=12,F522&gt;DATE(2020,12,31)),(NETWORKDAYS(E522,Lister!$E$23,Lister!$D$7:$D$13)-S522)*N522/NETWORKDAYS(Lister!$D$23,Lister!$E$23,Lister!$D$7:$D$13),IF(AND(E522&lt;DATE(2020,12,1),MONTH(F522)=12),(NETWORKDAYS(Lister!$D$23,F522,Lister!$D$7:$D$13)-S522)*N522/NETWORKDAYS(Lister!$D$23,Lister!$E$23,Lister!$D$7:$D$13),IF(AND(E522&lt;DATE(2020,12,1),F522&gt;DATE(2020,12,31)),(NETWORKDAYS(Lister!$D$23,Lister!$E$23,Lister!$D$7:$D$13)-S522)*N522/NETWORKDAYS(Lister!$D$23,Lister!$E$23,Lister!$D$7:$D$13),IF(OR(AND(E522&lt;DATE(2020,12,1),F522&lt;DATE(2020,12,1)),E522&gt;DATE(2020,12,31)),0)))))),0),"")</f>
        <v/>
      </c>
      <c r="AA522" s="50" t="str">
        <f>IFERROR(MAX(IF(OR(O522="",P522="",Q522="",R522="",S522="",T522="",U522=""),"",IF(AND(MONTH(E522)=1,MONTH(F522)=1),(NETWORKDAYS(E522,F522,Lister!$D$7:$D$13)-T522)*N522/NETWORKDAYS(Lister!$D$24,Lister!$E$24,Lister!$D$7:$D$13),IF(AND(MONTH(E522)=1,F522&gt;DATE(2021,1,31)),(NETWORKDAYS(E522,Lister!$E$24,Lister!$D$7:$D$13)-T522)*N522/NETWORKDAYS(Lister!$D$24,Lister!$E$24,Lister!$D$7:$D$13),IF(AND(E522&lt;DATE(2021,1,1),MONTH(F522)=1),(NETWORKDAYS(Lister!$D$24,F522,Lister!$D$7:$D$13)-T522)*N522/NETWORKDAYS(Lister!$D$24,Lister!$E$24,Lister!$D$7:$D$13),IF(AND(E522&lt;DATE(2021,1,1),F522&gt;DATE(2021,1,31)),(NETWORKDAYS(Lister!$D$24,Lister!$E$24,Lister!$D$7:$D$13)-T522)*N522/NETWORKDAYS(Lister!$D$24,Lister!$E$24,Lister!$D$7:$D$13),IF(OR(AND(E522&lt;DATE(2021,1,1),F522&lt;DATE(2021,1,1)),E522&gt;DATE(2021,1,31)),0)))))),0),"")</f>
        <v/>
      </c>
      <c r="AB522" s="50" t="str">
        <f>IFERROR(MAX(IF(OR(O522="",P522="",Q522="",R522="",S522="",T522="",U522=""),"",IF(AND(MONTH(E522)=2,MONTH(F522)=2),(NETWORKDAYS(E522,F522,Lister!$D$7:$D$13)-U522)*N522/NETWORKDAYS(Lister!$D$25,Lister!$E$25,Lister!$D$7:$D$13),IF(AND(E522&lt;DATE(2021,2,1),MONTH(F522)=2),(NETWORKDAYS(Lister!$D$25,F522,Lister!$D$7:$D$13)-U522)*N522/NETWORKDAYS(Lister!$D$25,Lister!$E$25,Lister!$D$7:$D$13),IF(AND(E522&lt;DATE(2021,2,1),F522&lt;DATE(2021,2,1)),0)))),0),"")</f>
        <v/>
      </c>
      <c r="AC522" s="52" t="str">
        <f t="shared" si="38"/>
        <v/>
      </c>
    </row>
    <row r="523" spans="1:29" x14ac:dyDescent="0.35">
      <c r="A523" s="11" t="str">
        <f t="shared" si="39"/>
        <v/>
      </c>
      <c r="B523" s="33"/>
      <c r="C523" s="17"/>
      <c r="D523" s="18"/>
      <c r="E523" s="12"/>
      <c r="F523" s="12"/>
      <c r="G523" s="42" t="str">
        <f>IF(OR(E523="",F523=""),"",NETWORKDAYS(E523,F523,Lister!$D$7:$D$13))</f>
        <v/>
      </c>
      <c r="H523" s="14"/>
      <c r="I523" s="25" t="str">
        <f t="shared" si="35"/>
        <v/>
      </c>
      <c r="J523" s="47"/>
      <c r="K523" s="48"/>
      <c r="L523" s="15"/>
      <c r="M523" s="51" t="str">
        <f t="shared" si="36"/>
        <v/>
      </c>
      <c r="N523" s="49" t="str">
        <f t="shared" si="37"/>
        <v/>
      </c>
      <c r="O523" s="15"/>
      <c r="P523" s="15"/>
      <c r="Q523" s="15"/>
      <c r="R523" s="15"/>
      <c r="S523" s="15"/>
      <c r="T523" s="15"/>
      <c r="U523" s="15"/>
      <c r="V523" s="50" t="str">
        <f>IFERROR(MAX(IF(OR(O523="",P523="",Q523="",R523="",S523="",T523="",U523=""),"",IF(AND(MONTH(E523)=8,MONTH(F523)=8),(NETWORKDAYS(E523,F523,Lister!$D$7:$D$13)-O523)*N523/NETWORKDAYS(Lister!$D$19,Lister!$E$19,Lister!$D$7:$D$13),IF(AND(MONTH(E523)=8,F523&gt;DATE(2020,8,31)),(NETWORKDAYS(E523,Lister!$E$19,Lister!$D$7:$D$13)-O523)*N523/NETWORKDAYS(Lister!$D$19,Lister!$E$19,Lister!$D$7:$D$13),IF(E523&gt;DATE(2020,8,31),0)))),0),"")</f>
        <v/>
      </c>
      <c r="W523" s="50" t="str">
        <f>IFERROR(MAX(IF(OR(O523="",P523="",Q523="",R523="",S523="",T523="",U523=""),"",IF(AND(MONTH(E523)=9,MONTH(F523)=9),(NETWORKDAYS(E523,F523,Lister!$D$7:$D$13)-P523)*N523/NETWORKDAYS(Lister!$D$20,Lister!$E$20,Lister!$D$7:$D$13),IF(AND(MONTH(E523)=9,F523&gt;DATE(2020,9,30)),(NETWORKDAYS(E523,Lister!$E$20,Lister!$D$7:$D$13)-P523)*N523/NETWORKDAYS(Lister!$D$20,Lister!$E$20,Lister!$D$7:$D$13),IF(AND(E523&lt;DATE(2020,9,1),MONTH(F523)=9),(NETWORKDAYS(Lister!$D$20,F523,Lister!$D$7:$D$13)-P523)*N523/NETWORKDAYS(Lister!$D$20,Lister!$E$20,Lister!$D$7:$D$13),IF(AND(E523&lt;DATE(2020,9,1),F523&gt;DATE(2020,9,30)),(NETWORKDAYS(Lister!$D$20,Lister!$E$20,Lister!$D$7:$D$13)-P523)*N523/NETWORKDAYS(Lister!$D$20,Lister!$E$20,Lister!$D$7:$D$13),IF(OR(AND(E523&lt;DATE(2020,9,1),F523&lt;DATE(2020,9,1)),E523&gt;DATE(2020,9,30)),0)))))),0),"")</f>
        <v/>
      </c>
      <c r="X523" s="50" t="str">
        <f>IFERROR(MAX(IF(OR(O523="",P523="",Q523="",R523="",S523="",T523="",U523=""),"",IF(AND(MONTH(E523)=10,MONTH(F523)=10),(NETWORKDAYS(E523,F523,Lister!$D$7:$D$13)-Q523)*N523/NETWORKDAYS(Lister!$D$21,Lister!$E$21,Lister!$D$7:$D$13),IF(AND(MONTH(E523)=10,F523&gt;DATE(2020,10,31)),(NETWORKDAYS(E523,Lister!$E$21,Lister!$D$7:$D$13)-Q523)*N523/NETWORKDAYS(Lister!$D$21,Lister!$E$21,Lister!$D$7:$D$13),IF(AND(E523&lt;DATE(2020,10,1),MONTH(F523)=10),(NETWORKDAYS(Lister!$D$21,F523,Lister!$D$7:$D$13)-Q523)*N523/NETWORKDAYS(Lister!$D$21,Lister!$E$21,Lister!$D$7:$D$13),IF(AND(E523&lt;DATE(2020,31,1),F523&gt;DATE(2020,10,31)),(NETWORKDAYS(Lister!$D$21,Lister!$E$21,Lister!$D$7:$D$13)-Q523)*N523/NETWORKDAYS(Lister!$D$21,Lister!$E$21,Lister!$D$7:$D$13),IF(OR(AND(E523&lt;DATE(2020,10,1),F523&lt;DATE(2020,10,1)),E523&gt;DATE(2020,10,31)),0)))))),0),"")</f>
        <v/>
      </c>
      <c r="Y523" s="50" t="str">
        <f>IFERROR(MAX(IF(OR(O523="",P523="",Q523="",R523="",S523="",T523="",U523=""),"",IF(AND(MONTH(E523)=11,MONTH(F523)=11),(NETWORKDAYS(E523,F523,Lister!$D$7:$D$13)-R523)*N523/NETWORKDAYS(Lister!$D$22,Lister!$E$22,Lister!$D$7:$D$13),IF(AND(MONTH(E523)=11,F523&gt;DATE(2020,11,30)),(NETWORKDAYS(E523,Lister!$E$22,Lister!$D$7:$D$13)-R523)*N523/NETWORKDAYS(Lister!$D$22,Lister!$E$22,Lister!$D$7:$D$13),IF(AND(E523&lt;DATE(2020,11,1),MONTH(F523)=11),(NETWORKDAYS(Lister!$D$22,F523,Lister!$D$7:$D$13)-R523)*N523/NETWORKDAYS(Lister!$D$22,Lister!$E$22,Lister!$D$7:$D$13),IF(AND(E523&lt;DATE(2020,11,1),F523&gt;DATE(2020,11,30)),(NETWORKDAYS(Lister!$D$22,Lister!$E$22,Lister!$D$7:$D$13)-R523)*N523/NETWORKDAYS(Lister!$D$22,Lister!$E$22,Lister!$D$7:$D$13),IF(OR(AND(E523&lt;DATE(2020,11,1),F523&lt;DATE(2020,11,1)),E523&gt;DATE(2020,11,30)),0)))))),0),"")</f>
        <v/>
      </c>
      <c r="Z523" s="50" t="str">
        <f>IFERROR(MAX(IF(OR(O523="",P523="",Q523="",R523="",S523="",T523="",U523=""),"",IF(AND(MONTH(E523)=12,MONTH(F523)=12),(NETWORKDAYS(E523,F523,Lister!$D$7:$D$13)-S523)*N523/NETWORKDAYS(Lister!$D$23,Lister!$E$23,Lister!$D$7:$D$13),IF(AND(MONTH(E523)=12,F523&gt;DATE(2020,12,31)),(NETWORKDAYS(E523,Lister!$E$23,Lister!$D$7:$D$13)-S523)*N523/NETWORKDAYS(Lister!$D$23,Lister!$E$23,Lister!$D$7:$D$13),IF(AND(E523&lt;DATE(2020,12,1),MONTH(F523)=12),(NETWORKDAYS(Lister!$D$23,F523,Lister!$D$7:$D$13)-S523)*N523/NETWORKDAYS(Lister!$D$23,Lister!$E$23,Lister!$D$7:$D$13),IF(AND(E523&lt;DATE(2020,12,1),F523&gt;DATE(2020,12,31)),(NETWORKDAYS(Lister!$D$23,Lister!$E$23,Lister!$D$7:$D$13)-S523)*N523/NETWORKDAYS(Lister!$D$23,Lister!$E$23,Lister!$D$7:$D$13),IF(OR(AND(E523&lt;DATE(2020,12,1),F523&lt;DATE(2020,12,1)),E523&gt;DATE(2020,12,31)),0)))))),0),"")</f>
        <v/>
      </c>
      <c r="AA523" s="50" t="str">
        <f>IFERROR(MAX(IF(OR(O523="",P523="",Q523="",R523="",S523="",T523="",U523=""),"",IF(AND(MONTH(E523)=1,MONTH(F523)=1),(NETWORKDAYS(E523,F523,Lister!$D$7:$D$13)-T523)*N523/NETWORKDAYS(Lister!$D$24,Lister!$E$24,Lister!$D$7:$D$13),IF(AND(MONTH(E523)=1,F523&gt;DATE(2021,1,31)),(NETWORKDAYS(E523,Lister!$E$24,Lister!$D$7:$D$13)-T523)*N523/NETWORKDAYS(Lister!$D$24,Lister!$E$24,Lister!$D$7:$D$13),IF(AND(E523&lt;DATE(2021,1,1),MONTH(F523)=1),(NETWORKDAYS(Lister!$D$24,F523,Lister!$D$7:$D$13)-T523)*N523/NETWORKDAYS(Lister!$D$24,Lister!$E$24,Lister!$D$7:$D$13),IF(AND(E523&lt;DATE(2021,1,1),F523&gt;DATE(2021,1,31)),(NETWORKDAYS(Lister!$D$24,Lister!$E$24,Lister!$D$7:$D$13)-T523)*N523/NETWORKDAYS(Lister!$D$24,Lister!$E$24,Lister!$D$7:$D$13),IF(OR(AND(E523&lt;DATE(2021,1,1),F523&lt;DATE(2021,1,1)),E523&gt;DATE(2021,1,31)),0)))))),0),"")</f>
        <v/>
      </c>
      <c r="AB523" s="50" t="str">
        <f>IFERROR(MAX(IF(OR(O523="",P523="",Q523="",R523="",S523="",T523="",U523=""),"",IF(AND(MONTH(E523)=2,MONTH(F523)=2),(NETWORKDAYS(E523,F523,Lister!$D$7:$D$13)-U523)*N523/NETWORKDAYS(Lister!$D$25,Lister!$E$25,Lister!$D$7:$D$13),IF(AND(E523&lt;DATE(2021,2,1),MONTH(F523)=2),(NETWORKDAYS(Lister!$D$25,F523,Lister!$D$7:$D$13)-U523)*N523/NETWORKDAYS(Lister!$D$25,Lister!$E$25,Lister!$D$7:$D$13),IF(AND(E523&lt;DATE(2021,2,1),F523&lt;DATE(2021,2,1)),0)))),0),"")</f>
        <v/>
      </c>
      <c r="AC523" s="52" t="str">
        <f t="shared" si="38"/>
        <v/>
      </c>
    </row>
    <row r="524" spans="1:29" x14ac:dyDescent="0.35">
      <c r="A524" s="11" t="str">
        <f t="shared" si="39"/>
        <v/>
      </c>
      <c r="B524" s="33"/>
      <c r="C524" s="17"/>
      <c r="D524" s="18"/>
      <c r="E524" s="12"/>
      <c r="F524" s="12"/>
      <c r="G524" s="42" t="str">
        <f>IF(OR(E524="",F524=""),"",NETWORKDAYS(E524,F524,Lister!$D$7:$D$13))</f>
        <v/>
      </c>
      <c r="H524" s="14"/>
      <c r="I524" s="25" t="str">
        <f t="shared" si="35"/>
        <v/>
      </c>
      <c r="J524" s="47"/>
      <c r="K524" s="48"/>
      <c r="L524" s="15"/>
      <c r="M524" s="51" t="str">
        <f t="shared" si="36"/>
        <v/>
      </c>
      <c r="N524" s="49" t="str">
        <f t="shared" si="37"/>
        <v/>
      </c>
      <c r="O524" s="15"/>
      <c r="P524" s="15"/>
      <c r="Q524" s="15"/>
      <c r="R524" s="15"/>
      <c r="S524" s="15"/>
      <c r="T524" s="15"/>
      <c r="U524" s="15"/>
      <c r="V524" s="50" t="str">
        <f>IFERROR(MAX(IF(OR(O524="",P524="",Q524="",R524="",S524="",T524="",U524=""),"",IF(AND(MONTH(E524)=8,MONTH(F524)=8),(NETWORKDAYS(E524,F524,Lister!$D$7:$D$13)-O524)*N524/NETWORKDAYS(Lister!$D$19,Lister!$E$19,Lister!$D$7:$D$13),IF(AND(MONTH(E524)=8,F524&gt;DATE(2020,8,31)),(NETWORKDAYS(E524,Lister!$E$19,Lister!$D$7:$D$13)-O524)*N524/NETWORKDAYS(Lister!$D$19,Lister!$E$19,Lister!$D$7:$D$13),IF(E524&gt;DATE(2020,8,31),0)))),0),"")</f>
        <v/>
      </c>
      <c r="W524" s="50" t="str">
        <f>IFERROR(MAX(IF(OR(O524="",P524="",Q524="",R524="",S524="",T524="",U524=""),"",IF(AND(MONTH(E524)=9,MONTH(F524)=9),(NETWORKDAYS(E524,F524,Lister!$D$7:$D$13)-P524)*N524/NETWORKDAYS(Lister!$D$20,Lister!$E$20,Lister!$D$7:$D$13),IF(AND(MONTH(E524)=9,F524&gt;DATE(2020,9,30)),(NETWORKDAYS(E524,Lister!$E$20,Lister!$D$7:$D$13)-P524)*N524/NETWORKDAYS(Lister!$D$20,Lister!$E$20,Lister!$D$7:$D$13),IF(AND(E524&lt;DATE(2020,9,1),MONTH(F524)=9),(NETWORKDAYS(Lister!$D$20,F524,Lister!$D$7:$D$13)-P524)*N524/NETWORKDAYS(Lister!$D$20,Lister!$E$20,Lister!$D$7:$D$13),IF(AND(E524&lt;DATE(2020,9,1),F524&gt;DATE(2020,9,30)),(NETWORKDAYS(Lister!$D$20,Lister!$E$20,Lister!$D$7:$D$13)-P524)*N524/NETWORKDAYS(Lister!$D$20,Lister!$E$20,Lister!$D$7:$D$13),IF(OR(AND(E524&lt;DATE(2020,9,1),F524&lt;DATE(2020,9,1)),E524&gt;DATE(2020,9,30)),0)))))),0),"")</f>
        <v/>
      </c>
      <c r="X524" s="50" t="str">
        <f>IFERROR(MAX(IF(OR(O524="",P524="",Q524="",R524="",S524="",T524="",U524=""),"",IF(AND(MONTH(E524)=10,MONTH(F524)=10),(NETWORKDAYS(E524,F524,Lister!$D$7:$D$13)-Q524)*N524/NETWORKDAYS(Lister!$D$21,Lister!$E$21,Lister!$D$7:$D$13),IF(AND(MONTH(E524)=10,F524&gt;DATE(2020,10,31)),(NETWORKDAYS(E524,Lister!$E$21,Lister!$D$7:$D$13)-Q524)*N524/NETWORKDAYS(Lister!$D$21,Lister!$E$21,Lister!$D$7:$D$13),IF(AND(E524&lt;DATE(2020,10,1),MONTH(F524)=10),(NETWORKDAYS(Lister!$D$21,F524,Lister!$D$7:$D$13)-Q524)*N524/NETWORKDAYS(Lister!$D$21,Lister!$E$21,Lister!$D$7:$D$13),IF(AND(E524&lt;DATE(2020,31,1),F524&gt;DATE(2020,10,31)),(NETWORKDAYS(Lister!$D$21,Lister!$E$21,Lister!$D$7:$D$13)-Q524)*N524/NETWORKDAYS(Lister!$D$21,Lister!$E$21,Lister!$D$7:$D$13),IF(OR(AND(E524&lt;DATE(2020,10,1),F524&lt;DATE(2020,10,1)),E524&gt;DATE(2020,10,31)),0)))))),0),"")</f>
        <v/>
      </c>
      <c r="Y524" s="50" t="str">
        <f>IFERROR(MAX(IF(OR(O524="",P524="",Q524="",R524="",S524="",T524="",U524=""),"",IF(AND(MONTH(E524)=11,MONTH(F524)=11),(NETWORKDAYS(E524,F524,Lister!$D$7:$D$13)-R524)*N524/NETWORKDAYS(Lister!$D$22,Lister!$E$22,Lister!$D$7:$D$13),IF(AND(MONTH(E524)=11,F524&gt;DATE(2020,11,30)),(NETWORKDAYS(E524,Lister!$E$22,Lister!$D$7:$D$13)-R524)*N524/NETWORKDAYS(Lister!$D$22,Lister!$E$22,Lister!$D$7:$D$13),IF(AND(E524&lt;DATE(2020,11,1),MONTH(F524)=11),(NETWORKDAYS(Lister!$D$22,F524,Lister!$D$7:$D$13)-R524)*N524/NETWORKDAYS(Lister!$D$22,Lister!$E$22,Lister!$D$7:$D$13),IF(AND(E524&lt;DATE(2020,11,1),F524&gt;DATE(2020,11,30)),(NETWORKDAYS(Lister!$D$22,Lister!$E$22,Lister!$D$7:$D$13)-R524)*N524/NETWORKDAYS(Lister!$D$22,Lister!$E$22,Lister!$D$7:$D$13),IF(OR(AND(E524&lt;DATE(2020,11,1),F524&lt;DATE(2020,11,1)),E524&gt;DATE(2020,11,30)),0)))))),0),"")</f>
        <v/>
      </c>
      <c r="Z524" s="50" t="str">
        <f>IFERROR(MAX(IF(OR(O524="",P524="",Q524="",R524="",S524="",T524="",U524=""),"",IF(AND(MONTH(E524)=12,MONTH(F524)=12),(NETWORKDAYS(E524,F524,Lister!$D$7:$D$13)-S524)*N524/NETWORKDAYS(Lister!$D$23,Lister!$E$23,Lister!$D$7:$D$13),IF(AND(MONTH(E524)=12,F524&gt;DATE(2020,12,31)),(NETWORKDAYS(E524,Lister!$E$23,Lister!$D$7:$D$13)-S524)*N524/NETWORKDAYS(Lister!$D$23,Lister!$E$23,Lister!$D$7:$D$13),IF(AND(E524&lt;DATE(2020,12,1),MONTH(F524)=12),(NETWORKDAYS(Lister!$D$23,F524,Lister!$D$7:$D$13)-S524)*N524/NETWORKDAYS(Lister!$D$23,Lister!$E$23,Lister!$D$7:$D$13),IF(AND(E524&lt;DATE(2020,12,1),F524&gt;DATE(2020,12,31)),(NETWORKDAYS(Lister!$D$23,Lister!$E$23,Lister!$D$7:$D$13)-S524)*N524/NETWORKDAYS(Lister!$D$23,Lister!$E$23,Lister!$D$7:$D$13),IF(OR(AND(E524&lt;DATE(2020,12,1),F524&lt;DATE(2020,12,1)),E524&gt;DATE(2020,12,31)),0)))))),0),"")</f>
        <v/>
      </c>
      <c r="AA524" s="50" t="str">
        <f>IFERROR(MAX(IF(OR(O524="",P524="",Q524="",R524="",S524="",T524="",U524=""),"",IF(AND(MONTH(E524)=1,MONTH(F524)=1),(NETWORKDAYS(E524,F524,Lister!$D$7:$D$13)-T524)*N524/NETWORKDAYS(Lister!$D$24,Lister!$E$24,Lister!$D$7:$D$13),IF(AND(MONTH(E524)=1,F524&gt;DATE(2021,1,31)),(NETWORKDAYS(E524,Lister!$E$24,Lister!$D$7:$D$13)-T524)*N524/NETWORKDAYS(Lister!$D$24,Lister!$E$24,Lister!$D$7:$D$13),IF(AND(E524&lt;DATE(2021,1,1),MONTH(F524)=1),(NETWORKDAYS(Lister!$D$24,F524,Lister!$D$7:$D$13)-T524)*N524/NETWORKDAYS(Lister!$D$24,Lister!$E$24,Lister!$D$7:$D$13),IF(AND(E524&lt;DATE(2021,1,1),F524&gt;DATE(2021,1,31)),(NETWORKDAYS(Lister!$D$24,Lister!$E$24,Lister!$D$7:$D$13)-T524)*N524/NETWORKDAYS(Lister!$D$24,Lister!$E$24,Lister!$D$7:$D$13),IF(OR(AND(E524&lt;DATE(2021,1,1),F524&lt;DATE(2021,1,1)),E524&gt;DATE(2021,1,31)),0)))))),0),"")</f>
        <v/>
      </c>
      <c r="AB524" s="50" t="str">
        <f>IFERROR(MAX(IF(OR(O524="",P524="",Q524="",R524="",S524="",T524="",U524=""),"",IF(AND(MONTH(E524)=2,MONTH(F524)=2),(NETWORKDAYS(E524,F524,Lister!$D$7:$D$13)-U524)*N524/NETWORKDAYS(Lister!$D$25,Lister!$E$25,Lister!$D$7:$D$13),IF(AND(E524&lt;DATE(2021,2,1),MONTH(F524)=2),(NETWORKDAYS(Lister!$D$25,F524,Lister!$D$7:$D$13)-U524)*N524/NETWORKDAYS(Lister!$D$25,Lister!$E$25,Lister!$D$7:$D$13),IF(AND(E524&lt;DATE(2021,2,1),F524&lt;DATE(2021,2,1)),0)))),0),"")</f>
        <v/>
      </c>
      <c r="AC524" s="52" t="str">
        <f t="shared" si="38"/>
        <v/>
      </c>
    </row>
    <row r="525" spans="1:29" x14ac:dyDescent="0.35">
      <c r="A525" s="11" t="str">
        <f t="shared" si="39"/>
        <v/>
      </c>
      <c r="B525" s="33"/>
      <c r="C525" s="17"/>
      <c r="D525" s="18"/>
      <c r="E525" s="12"/>
      <c r="F525" s="12"/>
      <c r="G525" s="42" t="str">
        <f>IF(OR(E525="",F525=""),"",NETWORKDAYS(E525,F525,Lister!$D$7:$D$13))</f>
        <v/>
      </c>
      <c r="H525" s="14"/>
      <c r="I525" s="25" t="str">
        <f t="shared" si="35"/>
        <v/>
      </c>
      <c r="J525" s="47"/>
      <c r="K525" s="48"/>
      <c r="L525" s="15"/>
      <c r="M525" s="51" t="str">
        <f t="shared" si="36"/>
        <v/>
      </c>
      <c r="N525" s="49" t="str">
        <f t="shared" si="37"/>
        <v/>
      </c>
      <c r="O525" s="15"/>
      <c r="P525" s="15"/>
      <c r="Q525" s="15"/>
      <c r="R525" s="15"/>
      <c r="S525" s="15"/>
      <c r="T525" s="15"/>
      <c r="U525" s="15"/>
      <c r="V525" s="50" t="str">
        <f>IFERROR(MAX(IF(OR(O525="",P525="",Q525="",R525="",S525="",T525="",U525=""),"",IF(AND(MONTH(E525)=8,MONTH(F525)=8),(NETWORKDAYS(E525,F525,Lister!$D$7:$D$13)-O525)*N525/NETWORKDAYS(Lister!$D$19,Lister!$E$19,Lister!$D$7:$D$13),IF(AND(MONTH(E525)=8,F525&gt;DATE(2020,8,31)),(NETWORKDAYS(E525,Lister!$E$19,Lister!$D$7:$D$13)-O525)*N525/NETWORKDAYS(Lister!$D$19,Lister!$E$19,Lister!$D$7:$D$13),IF(E525&gt;DATE(2020,8,31),0)))),0),"")</f>
        <v/>
      </c>
      <c r="W525" s="50" t="str">
        <f>IFERROR(MAX(IF(OR(O525="",P525="",Q525="",R525="",S525="",T525="",U525=""),"",IF(AND(MONTH(E525)=9,MONTH(F525)=9),(NETWORKDAYS(E525,F525,Lister!$D$7:$D$13)-P525)*N525/NETWORKDAYS(Lister!$D$20,Lister!$E$20,Lister!$D$7:$D$13),IF(AND(MONTH(E525)=9,F525&gt;DATE(2020,9,30)),(NETWORKDAYS(E525,Lister!$E$20,Lister!$D$7:$D$13)-P525)*N525/NETWORKDAYS(Lister!$D$20,Lister!$E$20,Lister!$D$7:$D$13),IF(AND(E525&lt;DATE(2020,9,1),MONTH(F525)=9),(NETWORKDAYS(Lister!$D$20,F525,Lister!$D$7:$D$13)-P525)*N525/NETWORKDAYS(Lister!$D$20,Lister!$E$20,Lister!$D$7:$D$13),IF(AND(E525&lt;DATE(2020,9,1),F525&gt;DATE(2020,9,30)),(NETWORKDAYS(Lister!$D$20,Lister!$E$20,Lister!$D$7:$D$13)-P525)*N525/NETWORKDAYS(Lister!$D$20,Lister!$E$20,Lister!$D$7:$D$13),IF(OR(AND(E525&lt;DATE(2020,9,1),F525&lt;DATE(2020,9,1)),E525&gt;DATE(2020,9,30)),0)))))),0),"")</f>
        <v/>
      </c>
      <c r="X525" s="50" t="str">
        <f>IFERROR(MAX(IF(OR(O525="",P525="",Q525="",R525="",S525="",T525="",U525=""),"",IF(AND(MONTH(E525)=10,MONTH(F525)=10),(NETWORKDAYS(E525,F525,Lister!$D$7:$D$13)-Q525)*N525/NETWORKDAYS(Lister!$D$21,Lister!$E$21,Lister!$D$7:$D$13),IF(AND(MONTH(E525)=10,F525&gt;DATE(2020,10,31)),(NETWORKDAYS(E525,Lister!$E$21,Lister!$D$7:$D$13)-Q525)*N525/NETWORKDAYS(Lister!$D$21,Lister!$E$21,Lister!$D$7:$D$13),IF(AND(E525&lt;DATE(2020,10,1),MONTH(F525)=10),(NETWORKDAYS(Lister!$D$21,F525,Lister!$D$7:$D$13)-Q525)*N525/NETWORKDAYS(Lister!$D$21,Lister!$E$21,Lister!$D$7:$D$13),IF(AND(E525&lt;DATE(2020,31,1),F525&gt;DATE(2020,10,31)),(NETWORKDAYS(Lister!$D$21,Lister!$E$21,Lister!$D$7:$D$13)-Q525)*N525/NETWORKDAYS(Lister!$D$21,Lister!$E$21,Lister!$D$7:$D$13),IF(OR(AND(E525&lt;DATE(2020,10,1),F525&lt;DATE(2020,10,1)),E525&gt;DATE(2020,10,31)),0)))))),0),"")</f>
        <v/>
      </c>
      <c r="Y525" s="50" t="str">
        <f>IFERROR(MAX(IF(OR(O525="",P525="",Q525="",R525="",S525="",T525="",U525=""),"",IF(AND(MONTH(E525)=11,MONTH(F525)=11),(NETWORKDAYS(E525,F525,Lister!$D$7:$D$13)-R525)*N525/NETWORKDAYS(Lister!$D$22,Lister!$E$22,Lister!$D$7:$D$13),IF(AND(MONTH(E525)=11,F525&gt;DATE(2020,11,30)),(NETWORKDAYS(E525,Lister!$E$22,Lister!$D$7:$D$13)-R525)*N525/NETWORKDAYS(Lister!$D$22,Lister!$E$22,Lister!$D$7:$D$13),IF(AND(E525&lt;DATE(2020,11,1),MONTH(F525)=11),(NETWORKDAYS(Lister!$D$22,F525,Lister!$D$7:$D$13)-R525)*N525/NETWORKDAYS(Lister!$D$22,Lister!$E$22,Lister!$D$7:$D$13),IF(AND(E525&lt;DATE(2020,11,1),F525&gt;DATE(2020,11,30)),(NETWORKDAYS(Lister!$D$22,Lister!$E$22,Lister!$D$7:$D$13)-R525)*N525/NETWORKDAYS(Lister!$D$22,Lister!$E$22,Lister!$D$7:$D$13),IF(OR(AND(E525&lt;DATE(2020,11,1),F525&lt;DATE(2020,11,1)),E525&gt;DATE(2020,11,30)),0)))))),0),"")</f>
        <v/>
      </c>
      <c r="Z525" s="50" t="str">
        <f>IFERROR(MAX(IF(OR(O525="",P525="",Q525="",R525="",S525="",T525="",U525=""),"",IF(AND(MONTH(E525)=12,MONTH(F525)=12),(NETWORKDAYS(E525,F525,Lister!$D$7:$D$13)-S525)*N525/NETWORKDAYS(Lister!$D$23,Lister!$E$23,Lister!$D$7:$D$13),IF(AND(MONTH(E525)=12,F525&gt;DATE(2020,12,31)),(NETWORKDAYS(E525,Lister!$E$23,Lister!$D$7:$D$13)-S525)*N525/NETWORKDAYS(Lister!$D$23,Lister!$E$23,Lister!$D$7:$D$13),IF(AND(E525&lt;DATE(2020,12,1),MONTH(F525)=12),(NETWORKDAYS(Lister!$D$23,F525,Lister!$D$7:$D$13)-S525)*N525/NETWORKDAYS(Lister!$D$23,Lister!$E$23,Lister!$D$7:$D$13),IF(AND(E525&lt;DATE(2020,12,1),F525&gt;DATE(2020,12,31)),(NETWORKDAYS(Lister!$D$23,Lister!$E$23,Lister!$D$7:$D$13)-S525)*N525/NETWORKDAYS(Lister!$D$23,Lister!$E$23,Lister!$D$7:$D$13),IF(OR(AND(E525&lt;DATE(2020,12,1),F525&lt;DATE(2020,12,1)),E525&gt;DATE(2020,12,31)),0)))))),0),"")</f>
        <v/>
      </c>
      <c r="AA525" s="50" t="str">
        <f>IFERROR(MAX(IF(OR(O525="",P525="",Q525="",R525="",S525="",T525="",U525=""),"",IF(AND(MONTH(E525)=1,MONTH(F525)=1),(NETWORKDAYS(E525,F525,Lister!$D$7:$D$13)-T525)*N525/NETWORKDAYS(Lister!$D$24,Lister!$E$24,Lister!$D$7:$D$13),IF(AND(MONTH(E525)=1,F525&gt;DATE(2021,1,31)),(NETWORKDAYS(E525,Lister!$E$24,Lister!$D$7:$D$13)-T525)*N525/NETWORKDAYS(Lister!$D$24,Lister!$E$24,Lister!$D$7:$D$13),IF(AND(E525&lt;DATE(2021,1,1),MONTH(F525)=1),(NETWORKDAYS(Lister!$D$24,F525,Lister!$D$7:$D$13)-T525)*N525/NETWORKDAYS(Lister!$D$24,Lister!$E$24,Lister!$D$7:$D$13),IF(AND(E525&lt;DATE(2021,1,1),F525&gt;DATE(2021,1,31)),(NETWORKDAYS(Lister!$D$24,Lister!$E$24,Lister!$D$7:$D$13)-T525)*N525/NETWORKDAYS(Lister!$D$24,Lister!$E$24,Lister!$D$7:$D$13),IF(OR(AND(E525&lt;DATE(2021,1,1),F525&lt;DATE(2021,1,1)),E525&gt;DATE(2021,1,31)),0)))))),0),"")</f>
        <v/>
      </c>
      <c r="AB525" s="50" t="str">
        <f>IFERROR(MAX(IF(OR(O525="",P525="",Q525="",R525="",S525="",T525="",U525=""),"",IF(AND(MONTH(E525)=2,MONTH(F525)=2),(NETWORKDAYS(E525,F525,Lister!$D$7:$D$13)-U525)*N525/NETWORKDAYS(Lister!$D$25,Lister!$E$25,Lister!$D$7:$D$13),IF(AND(E525&lt;DATE(2021,2,1),MONTH(F525)=2),(NETWORKDAYS(Lister!$D$25,F525,Lister!$D$7:$D$13)-U525)*N525/NETWORKDAYS(Lister!$D$25,Lister!$E$25,Lister!$D$7:$D$13),IF(AND(E525&lt;DATE(2021,2,1),F525&lt;DATE(2021,2,1)),0)))),0),"")</f>
        <v/>
      </c>
      <c r="AC525" s="52" t="str">
        <f t="shared" si="38"/>
        <v/>
      </c>
    </row>
    <row r="526" spans="1:29" x14ac:dyDescent="0.35">
      <c r="A526" s="11" t="str">
        <f t="shared" si="39"/>
        <v/>
      </c>
      <c r="B526" s="33"/>
      <c r="C526" s="17"/>
      <c r="D526" s="18"/>
      <c r="E526" s="12"/>
      <c r="F526" s="12"/>
      <c r="G526" s="42" t="str">
        <f>IF(OR(E526="",F526=""),"",NETWORKDAYS(E526,F526,Lister!$D$7:$D$13))</f>
        <v/>
      </c>
      <c r="H526" s="14"/>
      <c r="I526" s="25" t="str">
        <f t="shared" si="35"/>
        <v/>
      </c>
      <c r="J526" s="47"/>
      <c r="K526" s="48"/>
      <c r="L526" s="15"/>
      <c r="M526" s="51" t="str">
        <f t="shared" si="36"/>
        <v/>
      </c>
      <c r="N526" s="49" t="str">
        <f t="shared" si="37"/>
        <v/>
      </c>
      <c r="O526" s="15"/>
      <c r="P526" s="15"/>
      <c r="Q526" s="15"/>
      <c r="R526" s="15"/>
      <c r="S526" s="15"/>
      <c r="T526" s="15"/>
      <c r="U526" s="15"/>
      <c r="V526" s="50" t="str">
        <f>IFERROR(MAX(IF(OR(O526="",P526="",Q526="",R526="",S526="",T526="",U526=""),"",IF(AND(MONTH(E526)=8,MONTH(F526)=8),(NETWORKDAYS(E526,F526,Lister!$D$7:$D$13)-O526)*N526/NETWORKDAYS(Lister!$D$19,Lister!$E$19,Lister!$D$7:$D$13),IF(AND(MONTH(E526)=8,F526&gt;DATE(2020,8,31)),(NETWORKDAYS(E526,Lister!$E$19,Lister!$D$7:$D$13)-O526)*N526/NETWORKDAYS(Lister!$D$19,Lister!$E$19,Lister!$D$7:$D$13),IF(E526&gt;DATE(2020,8,31),0)))),0),"")</f>
        <v/>
      </c>
      <c r="W526" s="50" t="str">
        <f>IFERROR(MAX(IF(OR(O526="",P526="",Q526="",R526="",S526="",T526="",U526=""),"",IF(AND(MONTH(E526)=9,MONTH(F526)=9),(NETWORKDAYS(E526,F526,Lister!$D$7:$D$13)-P526)*N526/NETWORKDAYS(Lister!$D$20,Lister!$E$20,Lister!$D$7:$D$13),IF(AND(MONTH(E526)=9,F526&gt;DATE(2020,9,30)),(NETWORKDAYS(E526,Lister!$E$20,Lister!$D$7:$D$13)-P526)*N526/NETWORKDAYS(Lister!$D$20,Lister!$E$20,Lister!$D$7:$D$13),IF(AND(E526&lt;DATE(2020,9,1),MONTH(F526)=9),(NETWORKDAYS(Lister!$D$20,F526,Lister!$D$7:$D$13)-P526)*N526/NETWORKDAYS(Lister!$D$20,Lister!$E$20,Lister!$D$7:$D$13),IF(AND(E526&lt;DATE(2020,9,1),F526&gt;DATE(2020,9,30)),(NETWORKDAYS(Lister!$D$20,Lister!$E$20,Lister!$D$7:$D$13)-P526)*N526/NETWORKDAYS(Lister!$D$20,Lister!$E$20,Lister!$D$7:$D$13),IF(OR(AND(E526&lt;DATE(2020,9,1),F526&lt;DATE(2020,9,1)),E526&gt;DATE(2020,9,30)),0)))))),0),"")</f>
        <v/>
      </c>
      <c r="X526" s="50" t="str">
        <f>IFERROR(MAX(IF(OR(O526="",P526="",Q526="",R526="",S526="",T526="",U526=""),"",IF(AND(MONTH(E526)=10,MONTH(F526)=10),(NETWORKDAYS(E526,F526,Lister!$D$7:$D$13)-Q526)*N526/NETWORKDAYS(Lister!$D$21,Lister!$E$21,Lister!$D$7:$D$13),IF(AND(MONTH(E526)=10,F526&gt;DATE(2020,10,31)),(NETWORKDAYS(E526,Lister!$E$21,Lister!$D$7:$D$13)-Q526)*N526/NETWORKDAYS(Lister!$D$21,Lister!$E$21,Lister!$D$7:$D$13),IF(AND(E526&lt;DATE(2020,10,1),MONTH(F526)=10),(NETWORKDAYS(Lister!$D$21,F526,Lister!$D$7:$D$13)-Q526)*N526/NETWORKDAYS(Lister!$D$21,Lister!$E$21,Lister!$D$7:$D$13),IF(AND(E526&lt;DATE(2020,31,1),F526&gt;DATE(2020,10,31)),(NETWORKDAYS(Lister!$D$21,Lister!$E$21,Lister!$D$7:$D$13)-Q526)*N526/NETWORKDAYS(Lister!$D$21,Lister!$E$21,Lister!$D$7:$D$13),IF(OR(AND(E526&lt;DATE(2020,10,1),F526&lt;DATE(2020,10,1)),E526&gt;DATE(2020,10,31)),0)))))),0),"")</f>
        <v/>
      </c>
      <c r="Y526" s="50" t="str">
        <f>IFERROR(MAX(IF(OR(O526="",P526="",Q526="",R526="",S526="",T526="",U526=""),"",IF(AND(MONTH(E526)=11,MONTH(F526)=11),(NETWORKDAYS(E526,F526,Lister!$D$7:$D$13)-R526)*N526/NETWORKDAYS(Lister!$D$22,Lister!$E$22,Lister!$D$7:$D$13),IF(AND(MONTH(E526)=11,F526&gt;DATE(2020,11,30)),(NETWORKDAYS(E526,Lister!$E$22,Lister!$D$7:$D$13)-R526)*N526/NETWORKDAYS(Lister!$D$22,Lister!$E$22,Lister!$D$7:$D$13),IF(AND(E526&lt;DATE(2020,11,1),MONTH(F526)=11),(NETWORKDAYS(Lister!$D$22,F526,Lister!$D$7:$D$13)-R526)*N526/NETWORKDAYS(Lister!$D$22,Lister!$E$22,Lister!$D$7:$D$13),IF(AND(E526&lt;DATE(2020,11,1),F526&gt;DATE(2020,11,30)),(NETWORKDAYS(Lister!$D$22,Lister!$E$22,Lister!$D$7:$D$13)-R526)*N526/NETWORKDAYS(Lister!$D$22,Lister!$E$22,Lister!$D$7:$D$13),IF(OR(AND(E526&lt;DATE(2020,11,1),F526&lt;DATE(2020,11,1)),E526&gt;DATE(2020,11,30)),0)))))),0),"")</f>
        <v/>
      </c>
      <c r="Z526" s="50" t="str">
        <f>IFERROR(MAX(IF(OR(O526="",P526="",Q526="",R526="",S526="",T526="",U526=""),"",IF(AND(MONTH(E526)=12,MONTH(F526)=12),(NETWORKDAYS(E526,F526,Lister!$D$7:$D$13)-S526)*N526/NETWORKDAYS(Lister!$D$23,Lister!$E$23,Lister!$D$7:$D$13),IF(AND(MONTH(E526)=12,F526&gt;DATE(2020,12,31)),(NETWORKDAYS(E526,Lister!$E$23,Lister!$D$7:$D$13)-S526)*N526/NETWORKDAYS(Lister!$D$23,Lister!$E$23,Lister!$D$7:$D$13),IF(AND(E526&lt;DATE(2020,12,1),MONTH(F526)=12),(NETWORKDAYS(Lister!$D$23,F526,Lister!$D$7:$D$13)-S526)*N526/NETWORKDAYS(Lister!$D$23,Lister!$E$23,Lister!$D$7:$D$13),IF(AND(E526&lt;DATE(2020,12,1),F526&gt;DATE(2020,12,31)),(NETWORKDAYS(Lister!$D$23,Lister!$E$23,Lister!$D$7:$D$13)-S526)*N526/NETWORKDAYS(Lister!$D$23,Lister!$E$23,Lister!$D$7:$D$13),IF(OR(AND(E526&lt;DATE(2020,12,1),F526&lt;DATE(2020,12,1)),E526&gt;DATE(2020,12,31)),0)))))),0),"")</f>
        <v/>
      </c>
      <c r="AA526" s="50" t="str">
        <f>IFERROR(MAX(IF(OR(O526="",P526="",Q526="",R526="",S526="",T526="",U526=""),"",IF(AND(MONTH(E526)=1,MONTH(F526)=1),(NETWORKDAYS(E526,F526,Lister!$D$7:$D$13)-T526)*N526/NETWORKDAYS(Lister!$D$24,Lister!$E$24,Lister!$D$7:$D$13),IF(AND(MONTH(E526)=1,F526&gt;DATE(2021,1,31)),(NETWORKDAYS(E526,Lister!$E$24,Lister!$D$7:$D$13)-T526)*N526/NETWORKDAYS(Lister!$D$24,Lister!$E$24,Lister!$D$7:$D$13),IF(AND(E526&lt;DATE(2021,1,1),MONTH(F526)=1),(NETWORKDAYS(Lister!$D$24,F526,Lister!$D$7:$D$13)-T526)*N526/NETWORKDAYS(Lister!$D$24,Lister!$E$24,Lister!$D$7:$D$13),IF(AND(E526&lt;DATE(2021,1,1),F526&gt;DATE(2021,1,31)),(NETWORKDAYS(Lister!$D$24,Lister!$E$24,Lister!$D$7:$D$13)-T526)*N526/NETWORKDAYS(Lister!$D$24,Lister!$E$24,Lister!$D$7:$D$13),IF(OR(AND(E526&lt;DATE(2021,1,1),F526&lt;DATE(2021,1,1)),E526&gt;DATE(2021,1,31)),0)))))),0),"")</f>
        <v/>
      </c>
      <c r="AB526" s="50" t="str">
        <f>IFERROR(MAX(IF(OR(O526="",P526="",Q526="",R526="",S526="",T526="",U526=""),"",IF(AND(MONTH(E526)=2,MONTH(F526)=2),(NETWORKDAYS(E526,F526,Lister!$D$7:$D$13)-U526)*N526/NETWORKDAYS(Lister!$D$25,Lister!$E$25,Lister!$D$7:$D$13),IF(AND(E526&lt;DATE(2021,2,1),MONTH(F526)=2),(NETWORKDAYS(Lister!$D$25,F526,Lister!$D$7:$D$13)-U526)*N526/NETWORKDAYS(Lister!$D$25,Lister!$E$25,Lister!$D$7:$D$13),IF(AND(E526&lt;DATE(2021,2,1),F526&lt;DATE(2021,2,1)),0)))),0),"")</f>
        <v/>
      </c>
      <c r="AC526" s="52" t="str">
        <f t="shared" si="38"/>
        <v/>
      </c>
    </row>
    <row r="527" spans="1:29" x14ac:dyDescent="0.35">
      <c r="A527" s="11" t="str">
        <f t="shared" si="39"/>
        <v/>
      </c>
      <c r="B527" s="33"/>
      <c r="C527" s="17"/>
      <c r="D527" s="18"/>
      <c r="E527" s="12"/>
      <c r="F527" s="12"/>
      <c r="G527" s="42" t="str">
        <f>IF(OR(E527="",F527=""),"",NETWORKDAYS(E527,F527,Lister!$D$7:$D$13))</f>
        <v/>
      </c>
      <c r="H527" s="14"/>
      <c r="I527" s="25" t="str">
        <f t="shared" si="35"/>
        <v/>
      </c>
      <c r="J527" s="47"/>
      <c r="K527" s="48"/>
      <c r="L527" s="15"/>
      <c r="M527" s="51" t="str">
        <f t="shared" si="36"/>
        <v/>
      </c>
      <c r="N527" s="49" t="str">
        <f t="shared" si="37"/>
        <v/>
      </c>
      <c r="O527" s="15"/>
      <c r="P527" s="15"/>
      <c r="Q527" s="15"/>
      <c r="R527" s="15"/>
      <c r="S527" s="15"/>
      <c r="T527" s="15"/>
      <c r="U527" s="15"/>
      <c r="V527" s="50" t="str">
        <f>IFERROR(MAX(IF(OR(O527="",P527="",Q527="",R527="",S527="",T527="",U527=""),"",IF(AND(MONTH(E527)=8,MONTH(F527)=8),(NETWORKDAYS(E527,F527,Lister!$D$7:$D$13)-O527)*N527/NETWORKDAYS(Lister!$D$19,Lister!$E$19,Lister!$D$7:$D$13),IF(AND(MONTH(E527)=8,F527&gt;DATE(2020,8,31)),(NETWORKDAYS(E527,Lister!$E$19,Lister!$D$7:$D$13)-O527)*N527/NETWORKDAYS(Lister!$D$19,Lister!$E$19,Lister!$D$7:$D$13),IF(E527&gt;DATE(2020,8,31),0)))),0),"")</f>
        <v/>
      </c>
      <c r="W527" s="50" t="str">
        <f>IFERROR(MAX(IF(OR(O527="",P527="",Q527="",R527="",S527="",T527="",U527=""),"",IF(AND(MONTH(E527)=9,MONTH(F527)=9),(NETWORKDAYS(E527,F527,Lister!$D$7:$D$13)-P527)*N527/NETWORKDAYS(Lister!$D$20,Lister!$E$20,Lister!$D$7:$D$13),IF(AND(MONTH(E527)=9,F527&gt;DATE(2020,9,30)),(NETWORKDAYS(E527,Lister!$E$20,Lister!$D$7:$D$13)-P527)*N527/NETWORKDAYS(Lister!$D$20,Lister!$E$20,Lister!$D$7:$D$13),IF(AND(E527&lt;DATE(2020,9,1),MONTH(F527)=9),(NETWORKDAYS(Lister!$D$20,F527,Lister!$D$7:$D$13)-P527)*N527/NETWORKDAYS(Lister!$D$20,Lister!$E$20,Lister!$D$7:$D$13),IF(AND(E527&lt;DATE(2020,9,1),F527&gt;DATE(2020,9,30)),(NETWORKDAYS(Lister!$D$20,Lister!$E$20,Lister!$D$7:$D$13)-P527)*N527/NETWORKDAYS(Lister!$D$20,Lister!$E$20,Lister!$D$7:$D$13),IF(OR(AND(E527&lt;DATE(2020,9,1),F527&lt;DATE(2020,9,1)),E527&gt;DATE(2020,9,30)),0)))))),0),"")</f>
        <v/>
      </c>
      <c r="X527" s="50" t="str">
        <f>IFERROR(MAX(IF(OR(O527="",P527="",Q527="",R527="",S527="",T527="",U527=""),"",IF(AND(MONTH(E527)=10,MONTH(F527)=10),(NETWORKDAYS(E527,F527,Lister!$D$7:$D$13)-Q527)*N527/NETWORKDAYS(Lister!$D$21,Lister!$E$21,Lister!$D$7:$D$13),IF(AND(MONTH(E527)=10,F527&gt;DATE(2020,10,31)),(NETWORKDAYS(E527,Lister!$E$21,Lister!$D$7:$D$13)-Q527)*N527/NETWORKDAYS(Lister!$D$21,Lister!$E$21,Lister!$D$7:$D$13),IF(AND(E527&lt;DATE(2020,10,1),MONTH(F527)=10),(NETWORKDAYS(Lister!$D$21,F527,Lister!$D$7:$D$13)-Q527)*N527/NETWORKDAYS(Lister!$D$21,Lister!$E$21,Lister!$D$7:$D$13),IF(AND(E527&lt;DATE(2020,31,1),F527&gt;DATE(2020,10,31)),(NETWORKDAYS(Lister!$D$21,Lister!$E$21,Lister!$D$7:$D$13)-Q527)*N527/NETWORKDAYS(Lister!$D$21,Lister!$E$21,Lister!$D$7:$D$13),IF(OR(AND(E527&lt;DATE(2020,10,1),F527&lt;DATE(2020,10,1)),E527&gt;DATE(2020,10,31)),0)))))),0),"")</f>
        <v/>
      </c>
      <c r="Y527" s="50" t="str">
        <f>IFERROR(MAX(IF(OR(O527="",P527="",Q527="",R527="",S527="",T527="",U527=""),"",IF(AND(MONTH(E527)=11,MONTH(F527)=11),(NETWORKDAYS(E527,F527,Lister!$D$7:$D$13)-R527)*N527/NETWORKDAYS(Lister!$D$22,Lister!$E$22,Lister!$D$7:$D$13),IF(AND(MONTH(E527)=11,F527&gt;DATE(2020,11,30)),(NETWORKDAYS(E527,Lister!$E$22,Lister!$D$7:$D$13)-R527)*N527/NETWORKDAYS(Lister!$D$22,Lister!$E$22,Lister!$D$7:$D$13),IF(AND(E527&lt;DATE(2020,11,1),MONTH(F527)=11),(NETWORKDAYS(Lister!$D$22,F527,Lister!$D$7:$D$13)-R527)*N527/NETWORKDAYS(Lister!$D$22,Lister!$E$22,Lister!$D$7:$D$13),IF(AND(E527&lt;DATE(2020,11,1),F527&gt;DATE(2020,11,30)),(NETWORKDAYS(Lister!$D$22,Lister!$E$22,Lister!$D$7:$D$13)-R527)*N527/NETWORKDAYS(Lister!$D$22,Lister!$E$22,Lister!$D$7:$D$13),IF(OR(AND(E527&lt;DATE(2020,11,1),F527&lt;DATE(2020,11,1)),E527&gt;DATE(2020,11,30)),0)))))),0),"")</f>
        <v/>
      </c>
      <c r="Z527" s="50" t="str">
        <f>IFERROR(MAX(IF(OR(O527="",P527="",Q527="",R527="",S527="",T527="",U527=""),"",IF(AND(MONTH(E527)=12,MONTH(F527)=12),(NETWORKDAYS(E527,F527,Lister!$D$7:$D$13)-S527)*N527/NETWORKDAYS(Lister!$D$23,Lister!$E$23,Lister!$D$7:$D$13),IF(AND(MONTH(E527)=12,F527&gt;DATE(2020,12,31)),(NETWORKDAYS(E527,Lister!$E$23,Lister!$D$7:$D$13)-S527)*N527/NETWORKDAYS(Lister!$D$23,Lister!$E$23,Lister!$D$7:$D$13),IF(AND(E527&lt;DATE(2020,12,1),MONTH(F527)=12),(NETWORKDAYS(Lister!$D$23,F527,Lister!$D$7:$D$13)-S527)*N527/NETWORKDAYS(Lister!$D$23,Lister!$E$23,Lister!$D$7:$D$13),IF(AND(E527&lt;DATE(2020,12,1),F527&gt;DATE(2020,12,31)),(NETWORKDAYS(Lister!$D$23,Lister!$E$23,Lister!$D$7:$D$13)-S527)*N527/NETWORKDAYS(Lister!$D$23,Lister!$E$23,Lister!$D$7:$D$13),IF(OR(AND(E527&lt;DATE(2020,12,1),F527&lt;DATE(2020,12,1)),E527&gt;DATE(2020,12,31)),0)))))),0),"")</f>
        <v/>
      </c>
      <c r="AA527" s="50" t="str">
        <f>IFERROR(MAX(IF(OR(O527="",P527="",Q527="",R527="",S527="",T527="",U527=""),"",IF(AND(MONTH(E527)=1,MONTH(F527)=1),(NETWORKDAYS(E527,F527,Lister!$D$7:$D$13)-T527)*N527/NETWORKDAYS(Lister!$D$24,Lister!$E$24,Lister!$D$7:$D$13),IF(AND(MONTH(E527)=1,F527&gt;DATE(2021,1,31)),(NETWORKDAYS(E527,Lister!$E$24,Lister!$D$7:$D$13)-T527)*N527/NETWORKDAYS(Lister!$D$24,Lister!$E$24,Lister!$D$7:$D$13),IF(AND(E527&lt;DATE(2021,1,1),MONTH(F527)=1),(NETWORKDAYS(Lister!$D$24,F527,Lister!$D$7:$D$13)-T527)*N527/NETWORKDAYS(Lister!$D$24,Lister!$E$24,Lister!$D$7:$D$13),IF(AND(E527&lt;DATE(2021,1,1),F527&gt;DATE(2021,1,31)),(NETWORKDAYS(Lister!$D$24,Lister!$E$24,Lister!$D$7:$D$13)-T527)*N527/NETWORKDAYS(Lister!$D$24,Lister!$E$24,Lister!$D$7:$D$13),IF(OR(AND(E527&lt;DATE(2021,1,1),F527&lt;DATE(2021,1,1)),E527&gt;DATE(2021,1,31)),0)))))),0),"")</f>
        <v/>
      </c>
      <c r="AB527" s="50" t="str">
        <f>IFERROR(MAX(IF(OR(O527="",P527="",Q527="",R527="",S527="",T527="",U527=""),"",IF(AND(MONTH(E527)=2,MONTH(F527)=2),(NETWORKDAYS(E527,F527,Lister!$D$7:$D$13)-U527)*N527/NETWORKDAYS(Lister!$D$25,Lister!$E$25,Lister!$D$7:$D$13),IF(AND(E527&lt;DATE(2021,2,1),MONTH(F527)=2),(NETWORKDAYS(Lister!$D$25,F527,Lister!$D$7:$D$13)-U527)*N527/NETWORKDAYS(Lister!$D$25,Lister!$E$25,Lister!$D$7:$D$13),IF(AND(E527&lt;DATE(2021,2,1),F527&lt;DATE(2021,2,1)),0)))),0),"")</f>
        <v/>
      </c>
      <c r="AC527" s="52" t="str">
        <f t="shared" si="38"/>
        <v/>
      </c>
    </row>
    <row r="528" spans="1:29" x14ac:dyDescent="0.35">
      <c r="A528" s="11" t="str">
        <f t="shared" si="39"/>
        <v/>
      </c>
      <c r="B528" s="33"/>
      <c r="C528" s="17"/>
      <c r="D528" s="18"/>
      <c r="E528" s="12"/>
      <c r="F528" s="12"/>
      <c r="G528" s="42" t="str">
        <f>IF(OR(E528="",F528=""),"",NETWORKDAYS(E528,F528,Lister!$D$7:$D$13))</f>
        <v/>
      </c>
      <c r="H528" s="14"/>
      <c r="I528" s="25" t="str">
        <f t="shared" si="35"/>
        <v/>
      </c>
      <c r="J528" s="47"/>
      <c r="K528" s="48"/>
      <c r="L528" s="15"/>
      <c r="M528" s="51" t="str">
        <f t="shared" si="36"/>
        <v/>
      </c>
      <c r="N528" s="49" t="str">
        <f t="shared" si="37"/>
        <v/>
      </c>
      <c r="O528" s="15"/>
      <c r="P528" s="15"/>
      <c r="Q528" s="15"/>
      <c r="R528" s="15"/>
      <c r="S528" s="15"/>
      <c r="T528" s="15"/>
      <c r="U528" s="15"/>
      <c r="V528" s="50" t="str">
        <f>IFERROR(MAX(IF(OR(O528="",P528="",Q528="",R528="",S528="",T528="",U528=""),"",IF(AND(MONTH(E528)=8,MONTH(F528)=8),(NETWORKDAYS(E528,F528,Lister!$D$7:$D$13)-O528)*N528/NETWORKDAYS(Lister!$D$19,Lister!$E$19,Lister!$D$7:$D$13),IF(AND(MONTH(E528)=8,F528&gt;DATE(2020,8,31)),(NETWORKDAYS(E528,Lister!$E$19,Lister!$D$7:$D$13)-O528)*N528/NETWORKDAYS(Lister!$D$19,Lister!$E$19,Lister!$D$7:$D$13),IF(E528&gt;DATE(2020,8,31),0)))),0),"")</f>
        <v/>
      </c>
      <c r="W528" s="50" t="str">
        <f>IFERROR(MAX(IF(OR(O528="",P528="",Q528="",R528="",S528="",T528="",U528=""),"",IF(AND(MONTH(E528)=9,MONTH(F528)=9),(NETWORKDAYS(E528,F528,Lister!$D$7:$D$13)-P528)*N528/NETWORKDAYS(Lister!$D$20,Lister!$E$20,Lister!$D$7:$D$13),IF(AND(MONTH(E528)=9,F528&gt;DATE(2020,9,30)),(NETWORKDAYS(E528,Lister!$E$20,Lister!$D$7:$D$13)-P528)*N528/NETWORKDAYS(Lister!$D$20,Lister!$E$20,Lister!$D$7:$D$13),IF(AND(E528&lt;DATE(2020,9,1),MONTH(F528)=9),(NETWORKDAYS(Lister!$D$20,F528,Lister!$D$7:$D$13)-P528)*N528/NETWORKDAYS(Lister!$D$20,Lister!$E$20,Lister!$D$7:$D$13),IF(AND(E528&lt;DATE(2020,9,1),F528&gt;DATE(2020,9,30)),(NETWORKDAYS(Lister!$D$20,Lister!$E$20,Lister!$D$7:$D$13)-P528)*N528/NETWORKDAYS(Lister!$D$20,Lister!$E$20,Lister!$D$7:$D$13),IF(OR(AND(E528&lt;DATE(2020,9,1),F528&lt;DATE(2020,9,1)),E528&gt;DATE(2020,9,30)),0)))))),0),"")</f>
        <v/>
      </c>
      <c r="X528" s="50" t="str">
        <f>IFERROR(MAX(IF(OR(O528="",P528="",Q528="",R528="",S528="",T528="",U528=""),"",IF(AND(MONTH(E528)=10,MONTH(F528)=10),(NETWORKDAYS(E528,F528,Lister!$D$7:$D$13)-Q528)*N528/NETWORKDAYS(Lister!$D$21,Lister!$E$21,Lister!$D$7:$D$13),IF(AND(MONTH(E528)=10,F528&gt;DATE(2020,10,31)),(NETWORKDAYS(E528,Lister!$E$21,Lister!$D$7:$D$13)-Q528)*N528/NETWORKDAYS(Lister!$D$21,Lister!$E$21,Lister!$D$7:$D$13),IF(AND(E528&lt;DATE(2020,10,1),MONTH(F528)=10),(NETWORKDAYS(Lister!$D$21,F528,Lister!$D$7:$D$13)-Q528)*N528/NETWORKDAYS(Lister!$D$21,Lister!$E$21,Lister!$D$7:$D$13),IF(AND(E528&lt;DATE(2020,31,1),F528&gt;DATE(2020,10,31)),(NETWORKDAYS(Lister!$D$21,Lister!$E$21,Lister!$D$7:$D$13)-Q528)*N528/NETWORKDAYS(Lister!$D$21,Lister!$E$21,Lister!$D$7:$D$13),IF(OR(AND(E528&lt;DATE(2020,10,1),F528&lt;DATE(2020,10,1)),E528&gt;DATE(2020,10,31)),0)))))),0),"")</f>
        <v/>
      </c>
      <c r="Y528" s="50" t="str">
        <f>IFERROR(MAX(IF(OR(O528="",P528="",Q528="",R528="",S528="",T528="",U528=""),"",IF(AND(MONTH(E528)=11,MONTH(F528)=11),(NETWORKDAYS(E528,F528,Lister!$D$7:$D$13)-R528)*N528/NETWORKDAYS(Lister!$D$22,Lister!$E$22,Lister!$D$7:$D$13),IF(AND(MONTH(E528)=11,F528&gt;DATE(2020,11,30)),(NETWORKDAYS(E528,Lister!$E$22,Lister!$D$7:$D$13)-R528)*N528/NETWORKDAYS(Lister!$D$22,Lister!$E$22,Lister!$D$7:$D$13),IF(AND(E528&lt;DATE(2020,11,1),MONTH(F528)=11),(NETWORKDAYS(Lister!$D$22,F528,Lister!$D$7:$D$13)-R528)*N528/NETWORKDAYS(Lister!$D$22,Lister!$E$22,Lister!$D$7:$D$13),IF(AND(E528&lt;DATE(2020,11,1),F528&gt;DATE(2020,11,30)),(NETWORKDAYS(Lister!$D$22,Lister!$E$22,Lister!$D$7:$D$13)-R528)*N528/NETWORKDAYS(Lister!$D$22,Lister!$E$22,Lister!$D$7:$D$13),IF(OR(AND(E528&lt;DATE(2020,11,1),F528&lt;DATE(2020,11,1)),E528&gt;DATE(2020,11,30)),0)))))),0),"")</f>
        <v/>
      </c>
      <c r="Z528" s="50" t="str">
        <f>IFERROR(MAX(IF(OR(O528="",P528="",Q528="",R528="",S528="",T528="",U528=""),"",IF(AND(MONTH(E528)=12,MONTH(F528)=12),(NETWORKDAYS(E528,F528,Lister!$D$7:$D$13)-S528)*N528/NETWORKDAYS(Lister!$D$23,Lister!$E$23,Lister!$D$7:$D$13),IF(AND(MONTH(E528)=12,F528&gt;DATE(2020,12,31)),(NETWORKDAYS(E528,Lister!$E$23,Lister!$D$7:$D$13)-S528)*N528/NETWORKDAYS(Lister!$D$23,Lister!$E$23,Lister!$D$7:$D$13),IF(AND(E528&lt;DATE(2020,12,1),MONTH(F528)=12),(NETWORKDAYS(Lister!$D$23,F528,Lister!$D$7:$D$13)-S528)*N528/NETWORKDAYS(Lister!$D$23,Lister!$E$23,Lister!$D$7:$D$13),IF(AND(E528&lt;DATE(2020,12,1),F528&gt;DATE(2020,12,31)),(NETWORKDAYS(Lister!$D$23,Lister!$E$23,Lister!$D$7:$D$13)-S528)*N528/NETWORKDAYS(Lister!$D$23,Lister!$E$23,Lister!$D$7:$D$13),IF(OR(AND(E528&lt;DATE(2020,12,1),F528&lt;DATE(2020,12,1)),E528&gt;DATE(2020,12,31)),0)))))),0),"")</f>
        <v/>
      </c>
      <c r="AA528" s="50" t="str">
        <f>IFERROR(MAX(IF(OR(O528="",P528="",Q528="",R528="",S528="",T528="",U528=""),"",IF(AND(MONTH(E528)=1,MONTH(F528)=1),(NETWORKDAYS(E528,F528,Lister!$D$7:$D$13)-T528)*N528/NETWORKDAYS(Lister!$D$24,Lister!$E$24,Lister!$D$7:$D$13),IF(AND(MONTH(E528)=1,F528&gt;DATE(2021,1,31)),(NETWORKDAYS(E528,Lister!$E$24,Lister!$D$7:$D$13)-T528)*N528/NETWORKDAYS(Lister!$D$24,Lister!$E$24,Lister!$D$7:$D$13),IF(AND(E528&lt;DATE(2021,1,1),MONTH(F528)=1),(NETWORKDAYS(Lister!$D$24,F528,Lister!$D$7:$D$13)-T528)*N528/NETWORKDAYS(Lister!$D$24,Lister!$E$24,Lister!$D$7:$D$13),IF(AND(E528&lt;DATE(2021,1,1),F528&gt;DATE(2021,1,31)),(NETWORKDAYS(Lister!$D$24,Lister!$E$24,Lister!$D$7:$D$13)-T528)*N528/NETWORKDAYS(Lister!$D$24,Lister!$E$24,Lister!$D$7:$D$13),IF(OR(AND(E528&lt;DATE(2021,1,1),F528&lt;DATE(2021,1,1)),E528&gt;DATE(2021,1,31)),0)))))),0),"")</f>
        <v/>
      </c>
      <c r="AB528" s="50" t="str">
        <f>IFERROR(MAX(IF(OR(O528="",P528="",Q528="",R528="",S528="",T528="",U528=""),"",IF(AND(MONTH(E528)=2,MONTH(F528)=2),(NETWORKDAYS(E528,F528,Lister!$D$7:$D$13)-U528)*N528/NETWORKDAYS(Lister!$D$25,Lister!$E$25,Lister!$D$7:$D$13),IF(AND(E528&lt;DATE(2021,2,1),MONTH(F528)=2),(NETWORKDAYS(Lister!$D$25,F528,Lister!$D$7:$D$13)-U528)*N528/NETWORKDAYS(Lister!$D$25,Lister!$E$25,Lister!$D$7:$D$13),IF(AND(E528&lt;DATE(2021,2,1),F528&lt;DATE(2021,2,1)),0)))),0),"")</f>
        <v/>
      </c>
      <c r="AC528" s="52" t="str">
        <f t="shared" si="38"/>
        <v/>
      </c>
    </row>
    <row r="529" spans="1:29" x14ac:dyDescent="0.35">
      <c r="A529" s="11" t="str">
        <f t="shared" si="39"/>
        <v/>
      </c>
      <c r="B529" s="33"/>
      <c r="C529" s="17"/>
      <c r="D529" s="18"/>
      <c r="E529" s="12"/>
      <c r="F529" s="12"/>
      <c r="G529" s="42" t="str">
        <f>IF(OR(E529="",F529=""),"",NETWORKDAYS(E529,F529,Lister!$D$7:$D$13))</f>
        <v/>
      </c>
      <c r="H529" s="14"/>
      <c r="I529" s="25" t="str">
        <f t="shared" si="35"/>
        <v/>
      </c>
      <c r="J529" s="47"/>
      <c r="K529" s="48"/>
      <c r="L529" s="15"/>
      <c r="M529" s="51" t="str">
        <f t="shared" si="36"/>
        <v/>
      </c>
      <c r="N529" s="49" t="str">
        <f t="shared" si="37"/>
        <v/>
      </c>
      <c r="O529" s="15"/>
      <c r="P529" s="15"/>
      <c r="Q529" s="15"/>
      <c r="R529" s="15"/>
      <c r="S529" s="15"/>
      <c r="T529" s="15"/>
      <c r="U529" s="15"/>
      <c r="V529" s="50" t="str">
        <f>IFERROR(MAX(IF(OR(O529="",P529="",Q529="",R529="",S529="",T529="",U529=""),"",IF(AND(MONTH(E529)=8,MONTH(F529)=8),(NETWORKDAYS(E529,F529,Lister!$D$7:$D$13)-O529)*N529/NETWORKDAYS(Lister!$D$19,Lister!$E$19,Lister!$D$7:$D$13),IF(AND(MONTH(E529)=8,F529&gt;DATE(2020,8,31)),(NETWORKDAYS(E529,Lister!$E$19,Lister!$D$7:$D$13)-O529)*N529/NETWORKDAYS(Lister!$D$19,Lister!$E$19,Lister!$D$7:$D$13),IF(E529&gt;DATE(2020,8,31),0)))),0),"")</f>
        <v/>
      </c>
      <c r="W529" s="50" t="str">
        <f>IFERROR(MAX(IF(OR(O529="",P529="",Q529="",R529="",S529="",T529="",U529=""),"",IF(AND(MONTH(E529)=9,MONTH(F529)=9),(NETWORKDAYS(E529,F529,Lister!$D$7:$D$13)-P529)*N529/NETWORKDAYS(Lister!$D$20,Lister!$E$20,Lister!$D$7:$D$13),IF(AND(MONTH(E529)=9,F529&gt;DATE(2020,9,30)),(NETWORKDAYS(E529,Lister!$E$20,Lister!$D$7:$D$13)-P529)*N529/NETWORKDAYS(Lister!$D$20,Lister!$E$20,Lister!$D$7:$D$13),IF(AND(E529&lt;DATE(2020,9,1),MONTH(F529)=9),(NETWORKDAYS(Lister!$D$20,F529,Lister!$D$7:$D$13)-P529)*N529/NETWORKDAYS(Lister!$D$20,Lister!$E$20,Lister!$D$7:$D$13),IF(AND(E529&lt;DATE(2020,9,1),F529&gt;DATE(2020,9,30)),(NETWORKDAYS(Lister!$D$20,Lister!$E$20,Lister!$D$7:$D$13)-P529)*N529/NETWORKDAYS(Lister!$D$20,Lister!$E$20,Lister!$D$7:$D$13),IF(OR(AND(E529&lt;DATE(2020,9,1),F529&lt;DATE(2020,9,1)),E529&gt;DATE(2020,9,30)),0)))))),0),"")</f>
        <v/>
      </c>
      <c r="X529" s="50" t="str">
        <f>IFERROR(MAX(IF(OR(O529="",P529="",Q529="",R529="",S529="",T529="",U529=""),"",IF(AND(MONTH(E529)=10,MONTH(F529)=10),(NETWORKDAYS(E529,F529,Lister!$D$7:$D$13)-Q529)*N529/NETWORKDAYS(Lister!$D$21,Lister!$E$21,Lister!$D$7:$D$13),IF(AND(MONTH(E529)=10,F529&gt;DATE(2020,10,31)),(NETWORKDAYS(E529,Lister!$E$21,Lister!$D$7:$D$13)-Q529)*N529/NETWORKDAYS(Lister!$D$21,Lister!$E$21,Lister!$D$7:$D$13),IF(AND(E529&lt;DATE(2020,10,1),MONTH(F529)=10),(NETWORKDAYS(Lister!$D$21,F529,Lister!$D$7:$D$13)-Q529)*N529/NETWORKDAYS(Lister!$D$21,Lister!$E$21,Lister!$D$7:$D$13),IF(AND(E529&lt;DATE(2020,31,1),F529&gt;DATE(2020,10,31)),(NETWORKDAYS(Lister!$D$21,Lister!$E$21,Lister!$D$7:$D$13)-Q529)*N529/NETWORKDAYS(Lister!$D$21,Lister!$E$21,Lister!$D$7:$D$13),IF(OR(AND(E529&lt;DATE(2020,10,1),F529&lt;DATE(2020,10,1)),E529&gt;DATE(2020,10,31)),0)))))),0),"")</f>
        <v/>
      </c>
      <c r="Y529" s="50" t="str">
        <f>IFERROR(MAX(IF(OR(O529="",P529="",Q529="",R529="",S529="",T529="",U529=""),"",IF(AND(MONTH(E529)=11,MONTH(F529)=11),(NETWORKDAYS(E529,F529,Lister!$D$7:$D$13)-R529)*N529/NETWORKDAYS(Lister!$D$22,Lister!$E$22,Lister!$D$7:$D$13),IF(AND(MONTH(E529)=11,F529&gt;DATE(2020,11,30)),(NETWORKDAYS(E529,Lister!$E$22,Lister!$D$7:$D$13)-R529)*N529/NETWORKDAYS(Lister!$D$22,Lister!$E$22,Lister!$D$7:$D$13),IF(AND(E529&lt;DATE(2020,11,1),MONTH(F529)=11),(NETWORKDAYS(Lister!$D$22,F529,Lister!$D$7:$D$13)-R529)*N529/NETWORKDAYS(Lister!$D$22,Lister!$E$22,Lister!$D$7:$D$13),IF(AND(E529&lt;DATE(2020,11,1),F529&gt;DATE(2020,11,30)),(NETWORKDAYS(Lister!$D$22,Lister!$E$22,Lister!$D$7:$D$13)-R529)*N529/NETWORKDAYS(Lister!$D$22,Lister!$E$22,Lister!$D$7:$D$13),IF(OR(AND(E529&lt;DATE(2020,11,1),F529&lt;DATE(2020,11,1)),E529&gt;DATE(2020,11,30)),0)))))),0),"")</f>
        <v/>
      </c>
      <c r="Z529" s="50" t="str">
        <f>IFERROR(MAX(IF(OR(O529="",P529="",Q529="",R529="",S529="",T529="",U529=""),"",IF(AND(MONTH(E529)=12,MONTH(F529)=12),(NETWORKDAYS(E529,F529,Lister!$D$7:$D$13)-S529)*N529/NETWORKDAYS(Lister!$D$23,Lister!$E$23,Lister!$D$7:$D$13),IF(AND(MONTH(E529)=12,F529&gt;DATE(2020,12,31)),(NETWORKDAYS(E529,Lister!$E$23,Lister!$D$7:$D$13)-S529)*N529/NETWORKDAYS(Lister!$D$23,Lister!$E$23,Lister!$D$7:$D$13),IF(AND(E529&lt;DATE(2020,12,1),MONTH(F529)=12),(NETWORKDAYS(Lister!$D$23,F529,Lister!$D$7:$D$13)-S529)*N529/NETWORKDAYS(Lister!$D$23,Lister!$E$23,Lister!$D$7:$D$13),IF(AND(E529&lt;DATE(2020,12,1),F529&gt;DATE(2020,12,31)),(NETWORKDAYS(Lister!$D$23,Lister!$E$23,Lister!$D$7:$D$13)-S529)*N529/NETWORKDAYS(Lister!$D$23,Lister!$E$23,Lister!$D$7:$D$13),IF(OR(AND(E529&lt;DATE(2020,12,1),F529&lt;DATE(2020,12,1)),E529&gt;DATE(2020,12,31)),0)))))),0),"")</f>
        <v/>
      </c>
      <c r="AA529" s="50" t="str">
        <f>IFERROR(MAX(IF(OR(O529="",P529="",Q529="",R529="",S529="",T529="",U529=""),"",IF(AND(MONTH(E529)=1,MONTH(F529)=1),(NETWORKDAYS(E529,F529,Lister!$D$7:$D$13)-T529)*N529/NETWORKDAYS(Lister!$D$24,Lister!$E$24,Lister!$D$7:$D$13),IF(AND(MONTH(E529)=1,F529&gt;DATE(2021,1,31)),(NETWORKDAYS(E529,Lister!$E$24,Lister!$D$7:$D$13)-T529)*N529/NETWORKDAYS(Lister!$D$24,Lister!$E$24,Lister!$D$7:$D$13),IF(AND(E529&lt;DATE(2021,1,1),MONTH(F529)=1),(NETWORKDAYS(Lister!$D$24,F529,Lister!$D$7:$D$13)-T529)*N529/NETWORKDAYS(Lister!$D$24,Lister!$E$24,Lister!$D$7:$D$13),IF(AND(E529&lt;DATE(2021,1,1),F529&gt;DATE(2021,1,31)),(NETWORKDAYS(Lister!$D$24,Lister!$E$24,Lister!$D$7:$D$13)-T529)*N529/NETWORKDAYS(Lister!$D$24,Lister!$E$24,Lister!$D$7:$D$13),IF(OR(AND(E529&lt;DATE(2021,1,1),F529&lt;DATE(2021,1,1)),E529&gt;DATE(2021,1,31)),0)))))),0),"")</f>
        <v/>
      </c>
      <c r="AB529" s="50" t="str">
        <f>IFERROR(MAX(IF(OR(O529="",P529="",Q529="",R529="",S529="",T529="",U529=""),"",IF(AND(MONTH(E529)=2,MONTH(F529)=2),(NETWORKDAYS(E529,F529,Lister!$D$7:$D$13)-U529)*N529/NETWORKDAYS(Lister!$D$25,Lister!$E$25,Lister!$D$7:$D$13),IF(AND(E529&lt;DATE(2021,2,1),MONTH(F529)=2),(NETWORKDAYS(Lister!$D$25,F529,Lister!$D$7:$D$13)-U529)*N529/NETWORKDAYS(Lister!$D$25,Lister!$E$25,Lister!$D$7:$D$13),IF(AND(E529&lt;DATE(2021,2,1),F529&lt;DATE(2021,2,1)),0)))),0),"")</f>
        <v/>
      </c>
      <c r="AC529" s="52" t="str">
        <f t="shared" si="38"/>
        <v/>
      </c>
    </row>
    <row r="530" spans="1:29" x14ac:dyDescent="0.35">
      <c r="A530" s="11" t="str">
        <f t="shared" si="39"/>
        <v/>
      </c>
      <c r="B530" s="33"/>
      <c r="C530" s="17"/>
      <c r="D530" s="18"/>
      <c r="E530" s="12"/>
      <c r="F530" s="12"/>
      <c r="G530" s="42" t="str">
        <f>IF(OR(E530="",F530=""),"",NETWORKDAYS(E530,F530,Lister!$D$7:$D$13))</f>
        <v/>
      </c>
      <c r="H530" s="14"/>
      <c r="I530" s="25" t="str">
        <f t="shared" si="35"/>
        <v/>
      </c>
      <c r="J530" s="47"/>
      <c r="K530" s="48"/>
      <c r="L530" s="15"/>
      <c r="M530" s="51" t="str">
        <f t="shared" si="36"/>
        <v/>
      </c>
      <c r="N530" s="49" t="str">
        <f t="shared" si="37"/>
        <v/>
      </c>
      <c r="O530" s="15"/>
      <c r="P530" s="15"/>
      <c r="Q530" s="15"/>
      <c r="R530" s="15"/>
      <c r="S530" s="15"/>
      <c r="T530" s="15"/>
      <c r="U530" s="15"/>
      <c r="V530" s="50" t="str">
        <f>IFERROR(MAX(IF(OR(O530="",P530="",Q530="",R530="",S530="",T530="",U530=""),"",IF(AND(MONTH(E530)=8,MONTH(F530)=8),(NETWORKDAYS(E530,F530,Lister!$D$7:$D$13)-O530)*N530/NETWORKDAYS(Lister!$D$19,Lister!$E$19,Lister!$D$7:$D$13),IF(AND(MONTH(E530)=8,F530&gt;DATE(2020,8,31)),(NETWORKDAYS(E530,Lister!$E$19,Lister!$D$7:$D$13)-O530)*N530/NETWORKDAYS(Lister!$D$19,Lister!$E$19,Lister!$D$7:$D$13),IF(E530&gt;DATE(2020,8,31),0)))),0),"")</f>
        <v/>
      </c>
      <c r="W530" s="50" t="str">
        <f>IFERROR(MAX(IF(OR(O530="",P530="",Q530="",R530="",S530="",T530="",U530=""),"",IF(AND(MONTH(E530)=9,MONTH(F530)=9),(NETWORKDAYS(E530,F530,Lister!$D$7:$D$13)-P530)*N530/NETWORKDAYS(Lister!$D$20,Lister!$E$20,Lister!$D$7:$D$13),IF(AND(MONTH(E530)=9,F530&gt;DATE(2020,9,30)),(NETWORKDAYS(E530,Lister!$E$20,Lister!$D$7:$D$13)-P530)*N530/NETWORKDAYS(Lister!$D$20,Lister!$E$20,Lister!$D$7:$D$13),IF(AND(E530&lt;DATE(2020,9,1),MONTH(F530)=9),(NETWORKDAYS(Lister!$D$20,F530,Lister!$D$7:$D$13)-P530)*N530/NETWORKDAYS(Lister!$D$20,Lister!$E$20,Lister!$D$7:$D$13),IF(AND(E530&lt;DATE(2020,9,1),F530&gt;DATE(2020,9,30)),(NETWORKDAYS(Lister!$D$20,Lister!$E$20,Lister!$D$7:$D$13)-P530)*N530/NETWORKDAYS(Lister!$D$20,Lister!$E$20,Lister!$D$7:$D$13),IF(OR(AND(E530&lt;DATE(2020,9,1),F530&lt;DATE(2020,9,1)),E530&gt;DATE(2020,9,30)),0)))))),0),"")</f>
        <v/>
      </c>
      <c r="X530" s="50" t="str">
        <f>IFERROR(MAX(IF(OR(O530="",P530="",Q530="",R530="",S530="",T530="",U530=""),"",IF(AND(MONTH(E530)=10,MONTH(F530)=10),(NETWORKDAYS(E530,F530,Lister!$D$7:$D$13)-Q530)*N530/NETWORKDAYS(Lister!$D$21,Lister!$E$21,Lister!$D$7:$D$13),IF(AND(MONTH(E530)=10,F530&gt;DATE(2020,10,31)),(NETWORKDAYS(E530,Lister!$E$21,Lister!$D$7:$D$13)-Q530)*N530/NETWORKDAYS(Lister!$D$21,Lister!$E$21,Lister!$D$7:$D$13),IF(AND(E530&lt;DATE(2020,10,1),MONTH(F530)=10),(NETWORKDAYS(Lister!$D$21,F530,Lister!$D$7:$D$13)-Q530)*N530/NETWORKDAYS(Lister!$D$21,Lister!$E$21,Lister!$D$7:$D$13),IF(AND(E530&lt;DATE(2020,31,1),F530&gt;DATE(2020,10,31)),(NETWORKDAYS(Lister!$D$21,Lister!$E$21,Lister!$D$7:$D$13)-Q530)*N530/NETWORKDAYS(Lister!$D$21,Lister!$E$21,Lister!$D$7:$D$13),IF(OR(AND(E530&lt;DATE(2020,10,1),F530&lt;DATE(2020,10,1)),E530&gt;DATE(2020,10,31)),0)))))),0),"")</f>
        <v/>
      </c>
      <c r="Y530" s="50" t="str">
        <f>IFERROR(MAX(IF(OR(O530="",P530="",Q530="",R530="",S530="",T530="",U530=""),"",IF(AND(MONTH(E530)=11,MONTH(F530)=11),(NETWORKDAYS(E530,F530,Lister!$D$7:$D$13)-R530)*N530/NETWORKDAYS(Lister!$D$22,Lister!$E$22,Lister!$D$7:$D$13),IF(AND(MONTH(E530)=11,F530&gt;DATE(2020,11,30)),(NETWORKDAYS(E530,Lister!$E$22,Lister!$D$7:$D$13)-R530)*N530/NETWORKDAYS(Lister!$D$22,Lister!$E$22,Lister!$D$7:$D$13),IF(AND(E530&lt;DATE(2020,11,1),MONTH(F530)=11),(NETWORKDAYS(Lister!$D$22,F530,Lister!$D$7:$D$13)-R530)*N530/NETWORKDAYS(Lister!$D$22,Lister!$E$22,Lister!$D$7:$D$13),IF(AND(E530&lt;DATE(2020,11,1),F530&gt;DATE(2020,11,30)),(NETWORKDAYS(Lister!$D$22,Lister!$E$22,Lister!$D$7:$D$13)-R530)*N530/NETWORKDAYS(Lister!$D$22,Lister!$E$22,Lister!$D$7:$D$13),IF(OR(AND(E530&lt;DATE(2020,11,1),F530&lt;DATE(2020,11,1)),E530&gt;DATE(2020,11,30)),0)))))),0),"")</f>
        <v/>
      </c>
      <c r="Z530" s="50" t="str">
        <f>IFERROR(MAX(IF(OR(O530="",P530="",Q530="",R530="",S530="",T530="",U530=""),"",IF(AND(MONTH(E530)=12,MONTH(F530)=12),(NETWORKDAYS(E530,F530,Lister!$D$7:$D$13)-S530)*N530/NETWORKDAYS(Lister!$D$23,Lister!$E$23,Lister!$D$7:$D$13),IF(AND(MONTH(E530)=12,F530&gt;DATE(2020,12,31)),(NETWORKDAYS(E530,Lister!$E$23,Lister!$D$7:$D$13)-S530)*N530/NETWORKDAYS(Lister!$D$23,Lister!$E$23,Lister!$D$7:$D$13),IF(AND(E530&lt;DATE(2020,12,1),MONTH(F530)=12),(NETWORKDAYS(Lister!$D$23,F530,Lister!$D$7:$D$13)-S530)*N530/NETWORKDAYS(Lister!$D$23,Lister!$E$23,Lister!$D$7:$D$13),IF(AND(E530&lt;DATE(2020,12,1),F530&gt;DATE(2020,12,31)),(NETWORKDAYS(Lister!$D$23,Lister!$E$23,Lister!$D$7:$D$13)-S530)*N530/NETWORKDAYS(Lister!$D$23,Lister!$E$23,Lister!$D$7:$D$13),IF(OR(AND(E530&lt;DATE(2020,12,1),F530&lt;DATE(2020,12,1)),E530&gt;DATE(2020,12,31)),0)))))),0),"")</f>
        <v/>
      </c>
      <c r="AA530" s="50" t="str">
        <f>IFERROR(MAX(IF(OR(O530="",P530="",Q530="",R530="",S530="",T530="",U530=""),"",IF(AND(MONTH(E530)=1,MONTH(F530)=1),(NETWORKDAYS(E530,F530,Lister!$D$7:$D$13)-T530)*N530/NETWORKDAYS(Lister!$D$24,Lister!$E$24,Lister!$D$7:$D$13),IF(AND(MONTH(E530)=1,F530&gt;DATE(2021,1,31)),(NETWORKDAYS(E530,Lister!$E$24,Lister!$D$7:$D$13)-T530)*N530/NETWORKDAYS(Lister!$D$24,Lister!$E$24,Lister!$D$7:$D$13),IF(AND(E530&lt;DATE(2021,1,1),MONTH(F530)=1),(NETWORKDAYS(Lister!$D$24,F530,Lister!$D$7:$D$13)-T530)*N530/NETWORKDAYS(Lister!$D$24,Lister!$E$24,Lister!$D$7:$D$13),IF(AND(E530&lt;DATE(2021,1,1),F530&gt;DATE(2021,1,31)),(NETWORKDAYS(Lister!$D$24,Lister!$E$24,Lister!$D$7:$D$13)-T530)*N530/NETWORKDAYS(Lister!$D$24,Lister!$E$24,Lister!$D$7:$D$13),IF(OR(AND(E530&lt;DATE(2021,1,1),F530&lt;DATE(2021,1,1)),E530&gt;DATE(2021,1,31)),0)))))),0),"")</f>
        <v/>
      </c>
      <c r="AB530" s="50" t="str">
        <f>IFERROR(MAX(IF(OR(O530="",P530="",Q530="",R530="",S530="",T530="",U530=""),"",IF(AND(MONTH(E530)=2,MONTH(F530)=2),(NETWORKDAYS(E530,F530,Lister!$D$7:$D$13)-U530)*N530/NETWORKDAYS(Lister!$D$25,Lister!$E$25,Lister!$D$7:$D$13),IF(AND(E530&lt;DATE(2021,2,1),MONTH(F530)=2),(NETWORKDAYS(Lister!$D$25,F530,Lister!$D$7:$D$13)-U530)*N530/NETWORKDAYS(Lister!$D$25,Lister!$E$25,Lister!$D$7:$D$13),IF(AND(E530&lt;DATE(2021,2,1),F530&lt;DATE(2021,2,1)),0)))),0),"")</f>
        <v/>
      </c>
      <c r="AC530" s="52" t="str">
        <f t="shared" si="38"/>
        <v/>
      </c>
    </row>
    <row r="531" spans="1:29" x14ac:dyDescent="0.35">
      <c r="A531" s="11" t="str">
        <f t="shared" si="39"/>
        <v/>
      </c>
      <c r="B531" s="33"/>
      <c r="C531" s="17"/>
      <c r="D531" s="18"/>
      <c r="E531" s="12"/>
      <c r="F531" s="12"/>
      <c r="G531" s="42" t="str">
        <f>IF(OR(E531="",F531=""),"",NETWORKDAYS(E531,F531,Lister!$D$7:$D$13))</f>
        <v/>
      </c>
      <c r="H531" s="14"/>
      <c r="I531" s="25" t="str">
        <f t="shared" si="35"/>
        <v/>
      </c>
      <c r="J531" s="47"/>
      <c r="K531" s="48"/>
      <c r="L531" s="15"/>
      <c r="M531" s="51" t="str">
        <f t="shared" si="36"/>
        <v/>
      </c>
      <c r="N531" s="49" t="str">
        <f t="shared" si="37"/>
        <v/>
      </c>
      <c r="O531" s="15"/>
      <c r="P531" s="15"/>
      <c r="Q531" s="15"/>
      <c r="R531" s="15"/>
      <c r="S531" s="15"/>
      <c r="T531" s="15"/>
      <c r="U531" s="15"/>
      <c r="V531" s="50" t="str">
        <f>IFERROR(MAX(IF(OR(O531="",P531="",Q531="",R531="",S531="",T531="",U531=""),"",IF(AND(MONTH(E531)=8,MONTH(F531)=8),(NETWORKDAYS(E531,F531,Lister!$D$7:$D$13)-O531)*N531/NETWORKDAYS(Lister!$D$19,Lister!$E$19,Lister!$D$7:$D$13),IF(AND(MONTH(E531)=8,F531&gt;DATE(2020,8,31)),(NETWORKDAYS(E531,Lister!$E$19,Lister!$D$7:$D$13)-O531)*N531/NETWORKDAYS(Lister!$D$19,Lister!$E$19,Lister!$D$7:$D$13),IF(E531&gt;DATE(2020,8,31),0)))),0),"")</f>
        <v/>
      </c>
      <c r="W531" s="50" t="str">
        <f>IFERROR(MAX(IF(OR(O531="",P531="",Q531="",R531="",S531="",T531="",U531=""),"",IF(AND(MONTH(E531)=9,MONTH(F531)=9),(NETWORKDAYS(E531,F531,Lister!$D$7:$D$13)-P531)*N531/NETWORKDAYS(Lister!$D$20,Lister!$E$20,Lister!$D$7:$D$13),IF(AND(MONTH(E531)=9,F531&gt;DATE(2020,9,30)),(NETWORKDAYS(E531,Lister!$E$20,Lister!$D$7:$D$13)-P531)*N531/NETWORKDAYS(Lister!$D$20,Lister!$E$20,Lister!$D$7:$D$13),IF(AND(E531&lt;DATE(2020,9,1),MONTH(F531)=9),(NETWORKDAYS(Lister!$D$20,F531,Lister!$D$7:$D$13)-P531)*N531/NETWORKDAYS(Lister!$D$20,Lister!$E$20,Lister!$D$7:$D$13),IF(AND(E531&lt;DATE(2020,9,1),F531&gt;DATE(2020,9,30)),(NETWORKDAYS(Lister!$D$20,Lister!$E$20,Lister!$D$7:$D$13)-P531)*N531/NETWORKDAYS(Lister!$D$20,Lister!$E$20,Lister!$D$7:$D$13),IF(OR(AND(E531&lt;DATE(2020,9,1),F531&lt;DATE(2020,9,1)),E531&gt;DATE(2020,9,30)),0)))))),0),"")</f>
        <v/>
      </c>
      <c r="X531" s="50" t="str">
        <f>IFERROR(MAX(IF(OR(O531="",P531="",Q531="",R531="",S531="",T531="",U531=""),"",IF(AND(MONTH(E531)=10,MONTH(F531)=10),(NETWORKDAYS(E531,F531,Lister!$D$7:$D$13)-Q531)*N531/NETWORKDAYS(Lister!$D$21,Lister!$E$21,Lister!$D$7:$D$13),IF(AND(MONTH(E531)=10,F531&gt;DATE(2020,10,31)),(NETWORKDAYS(E531,Lister!$E$21,Lister!$D$7:$D$13)-Q531)*N531/NETWORKDAYS(Lister!$D$21,Lister!$E$21,Lister!$D$7:$D$13),IF(AND(E531&lt;DATE(2020,10,1),MONTH(F531)=10),(NETWORKDAYS(Lister!$D$21,F531,Lister!$D$7:$D$13)-Q531)*N531/NETWORKDAYS(Lister!$D$21,Lister!$E$21,Lister!$D$7:$D$13),IF(AND(E531&lt;DATE(2020,31,1),F531&gt;DATE(2020,10,31)),(NETWORKDAYS(Lister!$D$21,Lister!$E$21,Lister!$D$7:$D$13)-Q531)*N531/NETWORKDAYS(Lister!$D$21,Lister!$E$21,Lister!$D$7:$D$13),IF(OR(AND(E531&lt;DATE(2020,10,1),F531&lt;DATE(2020,10,1)),E531&gt;DATE(2020,10,31)),0)))))),0),"")</f>
        <v/>
      </c>
      <c r="Y531" s="50" t="str">
        <f>IFERROR(MAX(IF(OR(O531="",P531="",Q531="",R531="",S531="",T531="",U531=""),"",IF(AND(MONTH(E531)=11,MONTH(F531)=11),(NETWORKDAYS(E531,F531,Lister!$D$7:$D$13)-R531)*N531/NETWORKDAYS(Lister!$D$22,Lister!$E$22,Lister!$D$7:$D$13),IF(AND(MONTH(E531)=11,F531&gt;DATE(2020,11,30)),(NETWORKDAYS(E531,Lister!$E$22,Lister!$D$7:$D$13)-R531)*N531/NETWORKDAYS(Lister!$D$22,Lister!$E$22,Lister!$D$7:$D$13),IF(AND(E531&lt;DATE(2020,11,1),MONTH(F531)=11),(NETWORKDAYS(Lister!$D$22,F531,Lister!$D$7:$D$13)-R531)*N531/NETWORKDAYS(Lister!$D$22,Lister!$E$22,Lister!$D$7:$D$13),IF(AND(E531&lt;DATE(2020,11,1),F531&gt;DATE(2020,11,30)),(NETWORKDAYS(Lister!$D$22,Lister!$E$22,Lister!$D$7:$D$13)-R531)*N531/NETWORKDAYS(Lister!$D$22,Lister!$E$22,Lister!$D$7:$D$13),IF(OR(AND(E531&lt;DATE(2020,11,1),F531&lt;DATE(2020,11,1)),E531&gt;DATE(2020,11,30)),0)))))),0),"")</f>
        <v/>
      </c>
      <c r="Z531" s="50" t="str">
        <f>IFERROR(MAX(IF(OR(O531="",P531="",Q531="",R531="",S531="",T531="",U531=""),"",IF(AND(MONTH(E531)=12,MONTH(F531)=12),(NETWORKDAYS(E531,F531,Lister!$D$7:$D$13)-S531)*N531/NETWORKDAYS(Lister!$D$23,Lister!$E$23,Lister!$D$7:$D$13),IF(AND(MONTH(E531)=12,F531&gt;DATE(2020,12,31)),(NETWORKDAYS(E531,Lister!$E$23,Lister!$D$7:$D$13)-S531)*N531/NETWORKDAYS(Lister!$D$23,Lister!$E$23,Lister!$D$7:$D$13),IF(AND(E531&lt;DATE(2020,12,1),MONTH(F531)=12),(NETWORKDAYS(Lister!$D$23,F531,Lister!$D$7:$D$13)-S531)*N531/NETWORKDAYS(Lister!$D$23,Lister!$E$23,Lister!$D$7:$D$13),IF(AND(E531&lt;DATE(2020,12,1),F531&gt;DATE(2020,12,31)),(NETWORKDAYS(Lister!$D$23,Lister!$E$23,Lister!$D$7:$D$13)-S531)*N531/NETWORKDAYS(Lister!$D$23,Lister!$E$23,Lister!$D$7:$D$13),IF(OR(AND(E531&lt;DATE(2020,12,1),F531&lt;DATE(2020,12,1)),E531&gt;DATE(2020,12,31)),0)))))),0),"")</f>
        <v/>
      </c>
      <c r="AA531" s="50" t="str">
        <f>IFERROR(MAX(IF(OR(O531="",P531="",Q531="",R531="",S531="",T531="",U531=""),"",IF(AND(MONTH(E531)=1,MONTH(F531)=1),(NETWORKDAYS(E531,F531,Lister!$D$7:$D$13)-T531)*N531/NETWORKDAYS(Lister!$D$24,Lister!$E$24,Lister!$D$7:$D$13),IF(AND(MONTH(E531)=1,F531&gt;DATE(2021,1,31)),(NETWORKDAYS(E531,Lister!$E$24,Lister!$D$7:$D$13)-T531)*N531/NETWORKDAYS(Lister!$D$24,Lister!$E$24,Lister!$D$7:$D$13),IF(AND(E531&lt;DATE(2021,1,1),MONTH(F531)=1),(NETWORKDAYS(Lister!$D$24,F531,Lister!$D$7:$D$13)-T531)*N531/NETWORKDAYS(Lister!$D$24,Lister!$E$24,Lister!$D$7:$D$13),IF(AND(E531&lt;DATE(2021,1,1),F531&gt;DATE(2021,1,31)),(NETWORKDAYS(Lister!$D$24,Lister!$E$24,Lister!$D$7:$D$13)-T531)*N531/NETWORKDAYS(Lister!$D$24,Lister!$E$24,Lister!$D$7:$D$13),IF(OR(AND(E531&lt;DATE(2021,1,1),F531&lt;DATE(2021,1,1)),E531&gt;DATE(2021,1,31)),0)))))),0),"")</f>
        <v/>
      </c>
      <c r="AB531" s="50" t="str">
        <f>IFERROR(MAX(IF(OR(O531="",P531="",Q531="",R531="",S531="",T531="",U531=""),"",IF(AND(MONTH(E531)=2,MONTH(F531)=2),(NETWORKDAYS(E531,F531,Lister!$D$7:$D$13)-U531)*N531/NETWORKDAYS(Lister!$D$25,Lister!$E$25,Lister!$D$7:$D$13),IF(AND(E531&lt;DATE(2021,2,1),MONTH(F531)=2),(NETWORKDAYS(Lister!$D$25,F531,Lister!$D$7:$D$13)-U531)*N531/NETWORKDAYS(Lister!$D$25,Lister!$E$25,Lister!$D$7:$D$13),IF(AND(E531&lt;DATE(2021,2,1),F531&lt;DATE(2021,2,1)),0)))),0),"")</f>
        <v/>
      </c>
      <c r="AC531" s="52" t="str">
        <f t="shared" si="38"/>
        <v/>
      </c>
    </row>
    <row r="532" spans="1:29" x14ac:dyDescent="0.35">
      <c r="A532" s="11" t="str">
        <f t="shared" si="39"/>
        <v/>
      </c>
      <c r="B532" s="33"/>
      <c r="C532" s="17"/>
      <c r="D532" s="18"/>
      <c r="E532" s="12"/>
      <c r="F532" s="12"/>
      <c r="G532" s="42" t="str">
        <f>IF(OR(E532="",F532=""),"",NETWORKDAYS(E532,F532,Lister!$D$7:$D$13))</f>
        <v/>
      </c>
      <c r="H532" s="14"/>
      <c r="I532" s="25" t="str">
        <f t="shared" si="35"/>
        <v/>
      </c>
      <c r="J532" s="47"/>
      <c r="K532" s="48"/>
      <c r="L532" s="15"/>
      <c r="M532" s="51" t="str">
        <f t="shared" si="36"/>
        <v/>
      </c>
      <c r="N532" s="49" t="str">
        <f t="shared" si="37"/>
        <v/>
      </c>
      <c r="O532" s="15"/>
      <c r="P532" s="15"/>
      <c r="Q532" s="15"/>
      <c r="R532" s="15"/>
      <c r="S532" s="15"/>
      <c r="T532" s="15"/>
      <c r="U532" s="15"/>
      <c r="V532" s="50" t="str">
        <f>IFERROR(MAX(IF(OR(O532="",P532="",Q532="",R532="",S532="",T532="",U532=""),"",IF(AND(MONTH(E532)=8,MONTH(F532)=8),(NETWORKDAYS(E532,F532,Lister!$D$7:$D$13)-O532)*N532/NETWORKDAYS(Lister!$D$19,Lister!$E$19,Lister!$D$7:$D$13),IF(AND(MONTH(E532)=8,F532&gt;DATE(2020,8,31)),(NETWORKDAYS(E532,Lister!$E$19,Lister!$D$7:$D$13)-O532)*N532/NETWORKDAYS(Lister!$D$19,Lister!$E$19,Lister!$D$7:$D$13),IF(E532&gt;DATE(2020,8,31),0)))),0),"")</f>
        <v/>
      </c>
      <c r="W532" s="50" t="str">
        <f>IFERROR(MAX(IF(OR(O532="",P532="",Q532="",R532="",S532="",T532="",U532=""),"",IF(AND(MONTH(E532)=9,MONTH(F532)=9),(NETWORKDAYS(E532,F532,Lister!$D$7:$D$13)-P532)*N532/NETWORKDAYS(Lister!$D$20,Lister!$E$20,Lister!$D$7:$D$13),IF(AND(MONTH(E532)=9,F532&gt;DATE(2020,9,30)),(NETWORKDAYS(E532,Lister!$E$20,Lister!$D$7:$D$13)-P532)*N532/NETWORKDAYS(Lister!$D$20,Lister!$E$20,Lister!$D$7:$D$13),IF(AND(E532&lt;DATE(2020,9,1),MONTH(F532)=9),(NETWORKDAYS(Lister!$D$20,F532,Lister!$D$7:$D$13)-P532)*N532/NETWORKDAYS(Lister!$D$20,Lister!$E$20,Lister!$D$7:$D$13),IF(AND(E532&lt;DATE(2020,9,1),F532&gt;DATE(2020,9,30)),(NETWORKDAYS(Lister!$D$20,Lister!$E$20,Lister!$D$7:$D$13)-P532)*N532/NETWORKDAYS(Lister!$D$20,Lister!$E$20,Lister!$D$7:$D$13),IF(OR(AND(E532&lt;DATE(2020,9,1),F532&lt;DATE(2020,9,1)),E532&gt;DATE(2020,9,30)),0)))))),0),"")</f>
        <v/>
      </c>
      <c r="X532" s="50" t="str">
        <f>IFERROR(MAX(IF(OR(O532="",P532="",Q532="",R532="",S532="",T532="",U532=""),"",IF(AND(MONTH(E532)=10,MONTH(F532)=10),(NETWORKDAYS(E532,F532,Lister!$D$7:$D$13)-Q532)*N532/NETWORKDAYS(Lister!$D$21,Lister!$E$21,Lister!$D$7:$D$13),IF(AND(MONTH(E532)=10,F532&gt;DATE(2020,10,31)),(NETWORKDAYS(E532,Lister!$E$21,Lister!$D$7:$D$13)-Q532)*N532/NETWORKDAYS(Lister!$D$21,Lister!$E$21,Lister!$D$7:$D$13),IF(AND(E532&lt;DATE(2020,10,1),MONTH(F532)=10),(NETWORKDAYS(Lister!$D$21,F532,Lister!$D$7:$D$13)-Q532)*N532/NETWORKDAYS(Lister!$D$21,Lister!$E$21,Lister!$D$7:$D$13),IF(AND(E532&lt;DATE(2020,31,1),F532&gt;DATE(2020,10,31)),(NETWORKDAYS(Lister!$D$21,Lister!$E$21,Lister!$D$7:$D$13)-Q532)*N532/NETWORKDAYS(Lister!$D$21,Lister!$E$21,Lister!$D$7:$D$13),IF(OR(AND(E532&lt;DATE(2020,10,1),F532&lt;DATE(2020,10,1)),E532&gt;DATE(2020,10,31)),0)))))),0),"")</f>
        <v/>
      </c>
      <c r="Y532" s="50" t="str">
        <f>IFERROR(MAX(IF(OR(O532="",P532="",Q532="",R532="",S532="",T532="",U532=""),"",IF(AND(MONTH(E532)=11,MONTH(F532)=11),(NETWORKDAYS(E532,F532,Lister!$D$7:$D$13)-R532)*N532/NETWORKDAYS(Lister!$D$22,Lister!$E$22,Lister!$D$7:$D$13),IF(AND(MONTH(E532)=11,F532&gt;DATE(2020,11,30)),(NETWORKDAYS(E532,Lister!$E$22,Lister!$D$7:$D$13)-R532)*N532/NETWORKDAYS(Lister!$D$22,Lister!$E$22,Lister!$D$7:$D$13),IF(AND(E532&lt;DATE(2020,11,1),MONTH(F532)=11),(NETWORKDAYS(Lister!$D$22,F532,Lister!$D$7:$D$13)-R532)*N532/NETWORKDAYS(Lister!$D$22,Lister!$E$22,Lister!$D$7:$D$13),IF(AND(E532&lt;DATE(2020,11,1),F532&gt;DATE(2020,11,30)),(NETWORKDAYS(Lister!$D$22,Lister!$E$22,Lister!$D$7:$D$13)-R532)*N532/NETWORKDAYS(Lister!$D$22,Lister!$E$22,Lister!$D$7:$D$13),IF(OR(AND(E532&lt;DATE(2020,11,1),F532&lt;DATE(2020,11,1)),E532&gt;DATE(2020,11,30)),0)))))),0),"")</f>
        <v/>
      </c>
      <c r="Z532" s="50" t="str">
        <f>IFERROR(MAX(IF(OR(O532="",P532="",Q532="",R532="",S532="",T532="",U532=""),"",IF(AND(MONTH(E532)=12,MONTH(F532)=12),(NETWORKDAYS(E532,F532,Lister!$D$7:$D$13)-S532)*N532/NETWORKDAYS(Lister!$D$23,Lister!$E$23,Lister!$D$7:$D$13),IF(AND(MONTH(E532)=12,F532&gt;DATE(2020,12,31)),(NETWORKDAYS(E532,Lister!$E$23,Lister!$D$7:$D$13)-S532)*N532/NETWORKDAYS(Lister!$D$23,Lister!$E$23,Lister!$D$7:$D$13),IF(AND(E532&lt;DATE(2020,12,1),MONTH(F532)=12),(NETWORKDAYS(Lister!$D$23,F532,Lister!$D$7:$D$13)-S532)*N532/NETWORKDAYS(Lister!$D$23,Lister!$E$23,Lister!$D$7:$D$13),IF(AND(E532&lt;DATE(2020,12,1),F532&gt;DATE(2020,12,31)),(NETWORKDAYS(Lister!$D$23,Lister!$E$23,Lister!$D$7:$D$13)-S532)*N532/NETWORKDAYS(Lister!$D$23,Lister!$E$23,Lister!$D$7:$D$13),IF(OR(AND(E532&lt;DATE(2020,12,1),F532&lt;DATE(2020,12,1)),E532&gt;DATE(2020,12,31)),0)))))),0),"")</f>
        <v/>
      </c>
      <c r="AA532" s="50" t="str">
        <f>IFERROR(MAX(IF(OR(O532="",P532="",Q532="",R532="",S532="",T532="",U532=""),"",IF(AND(MONTH(E532)=1,MONTH(F532)=1),(NETWORKDAYS(E532,F532,Lister!$D$7:$D$13)-T532)*N532/NETWORKDAYS(Lister!$D$24,Lister!$E$24,Lister!$D$7:$D$13),IF(AND(MONTH(E532)=1,F532&gt;DATE(2021,1,31)),(NETWORKDAYS(E532,Lister!$E$24,Lister!$D$7:$D$13)-T532)*N532/NETWORKDAYS(Lister!$D$24,Lister!$E$24,Lister!$D$7:$D$13),IF(AND(E532&lt;DATE(2021,1,1),MONTH(F532)=1),(NETWORKDAYS(Lister!$D$24,F532,Lister!$D$7:$D$13)-T532)*N532/NETWORKDAYS(Lister!$D$24,Lister!$E$24,Lister!$D$7:$D$13),IF(AND(E532&lt;DATE(2021,1,1),F532&gt;DATE(2021,1,31)),(NETWORKDAYS(Lister!$D$24,Lister!$E$24,Lister!$D$7:$D$13)-T532)*N532/NETWORKDAYS(Lister!$D$24,Lister!$E$24,Lister!$D$7:$D$13),IF(OR(AND(E532&lt;DATE(2021,1,1),F532&lt;DATE(2021,1,1)),E532&gt;DATE(2021,1,31)),0)))))),0),"")</f>
        <v/>
      </c>
      <c r="AB532" s="50" t="str">
        <f>IFERROR(MAX(IF(OR(O532="",P532="",Q532="",R532="",S532="",T532="",U532=""),"",IF(AND(MONTH(E532)=2,MONTH(F532)=2),(NETWORKDAYS(E532,F532,Lister!$D$7:$D$13)-U532)*N532/NETWORKDAYS(Lister!$D$25,Lister!$E$25,Lister!$D$7:$D$13),IF(AND(E532&lt;DATE(2021,2,1),MONTH(F532)=2),(NETWORKDAYS(Lister!$D$25,F532,Lister!$D$7:$D$13)-U532)*N532/NETWORKDAYS(Lister!$D$25,Lister!$E$25,Lister!$D$7:$D$13),IF(AND(E532&lt;DATE(2021,2,1),F532&lt;DATE(2021,2,1)),0)))),0),"")</f>
        <v/>
      </c>
      <c r="AC532" s="52" t="str">
        <f t="shared" si="38"/>
        <v/>
      </c>
    </row>
    <row r="533" spans="1:29" x14ac:dyDescent="0.35">
      <c r="A533" s="11" t="str">
        <f t="shared" si="39"/>
        <v/>
      </c>
      <c r="B533" s="33"/>
      <c r="C533" s="17"/>
      <c r="D533" s="18"/>
      <c r="E533" s="12"/>
      <c r="F533" s="12"/>
      <c r="G533" s="42" t="str">
        <f>IF(OR(E533="",F533=""),"",NETWORKDAYS(E533,F533,Lister!$D$7:$D$13))</f>
        <v/>
      </c>
      <c r="H533" s="14"/>
      <c r="I533" s="25" t="str">
        <f t="shared" si="35"/>
        <v/>
      </c>
      <c r="J533" s="47"/>
      <c r="K533" s="48"/>
      <c r="L533" s="15"/>
      <c r="M533" s="51" t="str">
        <f t="shared" si="36"/>
        <v/>
      </c>
      <c r="N533" s="49" t="str">
        <f t="shared" si="37"/>
        <v/>
      </c>
      <c r="O533" s="15"/>
      <c r="P533" s="15"/>
      <c r="Q533" s="15"/>
      <c r="R533" s="15"/>
      <c r="S533" s="15"/>
      <c r="T533" s="15"/>
      <c r="U533" s="15"/>
      <c r="V533" s="50" t="str">
        <f>IFERROR(MAX(IF(OR(O533="",P533="",Q533="",R533="",S533="",T533="",U533=""),"",IF(AND(MONTH(E533)=8,MONTH(F533)=8),(NETWORKDAYS(E533,F533,Lister!$D$7:$D$13)-O533)*N533/NETWORKDAYS(Lister!$D$19,Lister!$E$19,Lister!$D$7:$D$13),IF(AND(MONTH(E533)=8,F533&gt;DATE(2020,8,31)),(NETWORKDAYS(E533,Lister!$E$19,Lister!$D$7:$D$13)-O533)*N533/NETWORKDAYS(Lister!$D$19,Lister!$E$19,Lister!$D$7:$D$13),IF(E533&gt;DATE(2020,8,31),0)))),0),"")</f>
        <v/>
      </c>
      <c r="W533" s="50" t="str">
        <f>IFERROR(MAX(IF(OR(O533="",P533="",Q533="",R533="",S533="",T533="",U533=""),"",IF(AND(MONTH(E533)=9,MONTH(F533)=9),(NETWORKDAYS(E533,F533,Lister!$D$7:$D$13)-P533)*N533/NETWORKDAYS(Lister!$D$20,Lister!$E$20,Lister!$D$7:$D$13),IF(AND(MONTH(E533)=9,F533&gt;DATE(2020,9,30)),(NETWORKDAYS(E533,Lister!$E$20,Lister!$D$7:$D$13)-P533)*N533/NETWORKDAYS(Lister!$D$20,Lister!$E$20,Lister!$D$7:$D$13),IF(AND(E533&lt;DATE(2020,9,1),MONTH(F533)=9),(NETWORKDAYS(Lister!$D$20,F533,Lister!$D$7:$D$13)-P533)*N533/NETWORKDAYS(Lister!$D$20,Lister!$E$20,Lister!$D$7:$D$13),IF(AND(E533&lt;DATE(2020,9,1),F533&gt;DATE(2020,9,30)),(NETWORKDAYS(Lister!$D$20,Lister!$E$20,Lister!$D$7:$D$13)-P533)*N533/NETWORKDAYS(Lister!$D$20,Lister!$E$20,Lister!$D$7:$D$13),IF(OR(AND(E533&lt;DATE(2020,9,1),F533&lt;DATE(2020,9,1)),E533&gt;DATE(2020,9,30)),0)))))),0),"")</f>
        <v/>
      </c>
      <c r="X533" s="50" t="str">
        <f>IFERROR(MAX(IF(OR(O533="",P533="",Q533="",R533="",S533="",T533="",U533=""),"",IF(AND(MONTH(E533)=10,MONTH(F533)=10),(NETWORKDAYS(E533,F533,Lister!$D$7:$D$13)-Q533)*N533/NETWORKDAYS(Lister!$D$21,Lister!$E$21,Lister!$D$7:$D$13),IF(AND(MONTH(E533)=10,F533&gt;DATE(2020,10,31)),(NETWORKDAYS(E533,Lister!$E$21,Lister!$D$7:$D$13)-Q533)*N533/NETWORKDAYS(Lister!$D$21,Lister!$E$21,Lister!$D$7:$D$13),IF(AND(E533&lt;DATE(2020,10,1),MONTH(F533)=10),(NETWORKDAYS(Lister!$D$21,F533,Lister!$D$7:$D$13)-Q533)*N533/NETWORKDAYS(Lister!$D$21,Lister!$E$21,Lister!$D$7:$D$13),IF(AND(E533&lt;DATE(2020,31,1),F533&gt;DATE(2020,10,31)),(NETWORKDAYS(Lister!$D$21,Lister!$E$21,Lister!$D$7:$D$13)-Q533)*N533/NETWORKDAYS(Lister!$D$21,Lister!$E$21,Lister!$D$7:$D$13),IF(OR(AND(E533&lt;DATE(2020,10,1),F533&lt;DATE(2020,10,1)),E533&gt;DATE(2020,10,31)),0)))))),0),"")</f>
        <v/>
      </c>
      <c r="Y533" s="50" t="str">
        <f>IFERROR(MAX(IF(OR(O533="",P533="",Q533="",R533="",S533="",T533="",U533=""),"",IF(AND(MONTH(E533)=11,MONTH(F533)=11),(NETWORKDAYS(E533,F533,Lister!$D$7:$D$13)-R533)*N533/NETWORKDAYS(Lister!$D$22,Lister!$E$22,Lister!$D$7:$D$13),IF(AND(MONTH(E533)=11,F533&gt;DATE(2020,11,30)),(NETWORKDAYS(E533,Lister!$E$22,Lister!$D$7:$D$13)-R533)*N533/NETWORKDAYS(Lister!$D$22,Lister!$E$22,Lister!$D$7:$D$13),IF(AND(E533&lt;DATE(2020,11,1),MONTH(F533)=11),(NETWORKDAYS(Lister!$D$22,F533,Lister!$D$7:$D$13)-R533)*N533/NETWORKDAYS(Lister!$D$22,Lister!$E$22,Lister!$D$7:$D$13),IF(AND(E533&lt;DATE(2020,11,1),F533&gt;DATE(2020,11,30)),(NETWORKDAYS(Lister!$D$22,Lister!$E$22,Lister!$D$7:$D$13)-R533)*N533/NETWORKDAYS(Lister!$D$22,Lister!$E$22,Lister!$D$7:$D$13),IF(OR(AND(E533&lt;DATE(2020,11,1),F533&lt;DATE(2020,11,1)),E533&gt;DATE(2020,11,30)),0)))))),0),"")</f>
        <v/>
      </c>
      <c r="Z533" s="50" t="str">
        <f>IFERROR(MAX(IF(OR(O533="",P533="",Q533="",R533="",S533="",T533="",U533=""),"",IF(AND(MONTH(E533)=12,MONTH(F533)=12),(NETWORKDAYS(E533,F533,Lister!$D$7:$D$13)-S533)*N533/NETWORKDAYS(Lister!$D$23,Lister!$E$23,Lister!$D$7:$D$13),IF(AND(MONTH(E533)=12,F533&gt;DATE(2020,12,31)),(NETWORKDAYS(E533,Lister!$E$23,Lister!$D$7:$D$13)-S533)*N533/NETWORKDAYS(Lister!$D$23,Lister!$E$23,Lister!$D$7:$D$13),IF(AND(E533&lt;DATE(2020,12,1),MONTH(F533)=12),(NETWORKDAYS(Lister!$D$23,F533,Lister!$D$7:$D$13)-S533)*N533/NETWORKDAYS(Lister!$D$23,Lister!$E$23,Lister!$D$7:$D$13),IF(AND(E533&lt;DATE(2020,12,1),F533&gt;DATE(2020,12,31)),(NETWORKDAYS(Lister!$D$23,Lister!$E$23,Lister!$D$7:$D$13)-S533)*N533/NETWORKDAYS(Lister!$D$23,Lister!$E$23,Lister!$D$7:$D$13),IF(OR(AND(E533&lt;DATE(2020,12,1),F533&lt;DATE(2020,12,1)),E533&gt;DATE(2020,12,31)),0)))))),0),"")</f>
        <v/>
      </c>
      <c r="AA533" s="50" t="str">
        <f>IFERROR(MAX(IF(OR(O533="",P533="",Q533="",R533="",S533="",T533="",U533=""),"",IF(AND(MONTH(E533)=1,MONTH(F533)=1),(NETWORKDAYS(E533,F533,Lister!$D$7:$D$13)-T533)*N533/NETWORKDAYS(Lister!$D$24,Lister!$E$24,Lister!$D$7:$D$13),IF(AND(MONTH(E533)=1,F533&gt;DATE(2021,1,31)),(NETWORKDAYS(E533,Lister!$E$24,Lister!$D$7:$D$13)-T533)*N533/NETWORKDAYS(Lister!$D$24,Lister!$E$24,Lister!$D$7:$D$13),IF(AND(E533&lt;DATE(2021,1,1),MONTH(F533)=1),(NETWORKDAYS(Lister!$D$24,F533,Lister!$D$7:$D$13)-T533)*N533/NETWORKDAYS(Lister!$D$24,Lister!$E$24,Lister!$D$7:$D$13),IF(AND(E533&lt;DATE(2021,1,1),F533&gt;DATE(2021,1,31)),(NETWORKDAYS(Lister!$D$24,Lister!$E$24,Lister!$D$7:$D$13)-T533)*N533/NETWORKDAYS(Lister!$D$24,Lister!$E$24,Lister!$D$7:$D$13),IF(OR(AND(E533&lt;DATE(2021,1,1),F533&lt;DATE(2021,1,1)),E533&gt;DATE(2021,1,31)),0)))))),0),"")</f>
        <v/>
      </c>
      <c r="AB533" s="50" t="str">
        <f>IFERROR(MAX(IF(OR(O533="",P533="",Q533="",R533="",S533="",T533="",U533=""),"",IF(AND(MONTH(E533)=2,MONTH(F533)=2),(NETWORKDAYS(E533,F533,Lister!$D$7:$D$13)-U533)*N533/NETWORKDAYS(Lister!$D$25,Lister!$E$25,Lister!$D$7:$D$13),IF(AND(E533&lt;DATE(2021,2,1),MONTH(F533)=2),(NETWORKDAYS(Lister!$D$25,F533,Lister!$D$7:$D$13)-U533)*N533/NETWORKDAYS(Lister!$D$25,Lister!$E$25,Lister!$D$7:$D$13),IF(AND(E533&lt;DATE(2021,2,1),F533&lt;DATE(2021,2,1)),0)))),0),"")</f>
        <v/>
      </c>
      <c r="AC533" s="52" t="str">
        <f t="shared" si="38"/>
        <v/>
      </c>
    </row>
    <row r="534" spans="1:29" x14ac:dyDescent="0.35">
      <c r="A534" s="11" t="str">
        <f t="shared" si="39"/>
        <v/>
      </c>
      <c r="B534" s="33"/>
      <c r="C534" s="17"/>
      <c r="D534" s="18"/>
      <c r="E534" s="12"/>
      <c r="F534" s="12"/>
      <c r="G534" s="42" t="str">
        <f>IF(OR(E534="",F534=""),"",NETWORKDAYS(E534,F534,Lister!$D$7:$D$13))</f>
        <v/>
      </c>
      <c r="H534" s="14"/>
      <c r="I534" s="25" t="str">
        <f t="shared" ref="I534:I597" si="40">IF(H534="","",IF(H534="Funktionær",0.75,IF(H534="Ikke-funktionær",0.9,IF(H534="Elev/lærling",0.9))))</f>
        <v/>
      </c>
      <c r="J534" s="47"/>
      <c r="K534" s="48"/>
      <c r="L534" s="15"/>
      <c r="M534" s="51" t="str">
        <f t="shared" ref="M534:M597" si="41">IF(B534="","",IF(J534*I534&gt;30000*IF(L534&gt;37,37,L534)/37,30000*IF(L534&gt;37,37,L534)/37,J534*I534))</f>
        <v/>
      </c>
      <c r="N534" s="49" t="str">
        <f t="shared" ref="N534:N597" si="42">IF(M534="","",IF(M534&lt;=J534-K534,M534,J534-K534))</f>
        <v/>
      </c>
      <c r="O534" s="15"/>
      <c r="P534" s="15"/>
      <c r="Q534" s="15"/>
      <c r="R534" s="15"/>
      <c r="S534" s="15"/>
      <c r="T534" s="15"/>
      <c r="U534" s="15"/>
      <c r="V534" s="50" t="str">
        <f>IFERROR(MAX(IF(OR(O534="",P534="",Q534="",R534="",S534="",T534="",U534=""),"",IF(AND(MONTH(E534)=8,MONTH(F534)=8),(NETWORKDAYS(E534,F534,Lister!$D$7:$D$13)-O534)*N534/NETWORKDAYS(Lister!$D$19,Lister!$E$19,Lister!$D$7:$D$13),IF(AND(MONTH(E534)=8,F534&gt;DATE(2020,8,31)),(NETWORKDAYS(E534,Lister!$E$19,Lister!$D$7:$D$13)-O534)*N534/NETWORKDAYS(Lister!$D$19,Lister!$E$19,Lister!$D$7:$D$13),IF(E534&gt;DATE(2020,8,31),0)))),0),"")</f>
        <v/>
      </c>
      <c r="W534" s="50" t="str">
        <f>IFERROR(MAX(IF(OR(O534="",P534="",Q534="",R534="",S534="",T534="",U534=""),"",IF(AND(MONTH(E534)=9,MONTH(F534)=9),(NETWORKDAYS(E534,F534,Lister!$D$7:$D$13)-P534)*N534/NETWORKDAYS(Lister!$D$20,Lister!$E$20,Lister!$D$7:$D$13),IF(AND(MONTH(E534)=9,F534&gt;DATE(2020,9,30)),(NETWORKDAYS(E534,Lister!$E$20,Lister!$D$7:$D$13)-P534)*N534/NETWORKDAYS(Lister!$D$20,Lister!$E$20,Lister!$D$7:$D$13),IF(AND(E534&lt;DATE(2020,9,1),MONTH(F534)=9),(NETWORKDAYS(Lister!$D$20,F534,Lister!$D$7:$D$13)-P534)*N534/NETWORKDAYS(Lister!$D$20,Lister!$E$20,Lister!$D$7:$D$13),IF(AND(E534&lt;DATE(2020,9,1),F534&gt;DATE(2020,9,30)),(NETWORKDAYS(Lister!$D$20,Lister!$E$20,Lister!$D$7:$D$13)-P534)*N534/NETWORKDAYS(Lister!$D$20,Lister!$E$20,Lister!$D$7:$D$13),IF(OR(AND(E534&lt;DATE(2020,9,1),F534&lt;DATE(2020,9,1)),E534&gt;DATE(2020,9,30)),0)))))),0),"")</f>
        <v/>
      </c>
      <c r="X534" s="50" t="str">
        <f>IFERROR(MAX(IF(OR(O534="",P534="",Q534="",R534="",S534="",T534="",U534=""),"",IF(AND(MONTH(E534)=10,MONTH(F534)=10),(NETWORKDAYS(E534,F534,Lister!$D$7:$D$13)-Q534)*N534/NETWORKDAYS(Lister!$D$21,Lister!$E$21,Lister!$D$7:$D$13),IF(AND(MONTH(E534)=10,F534&gt;DATE(2020,10,31)),(NETWORKDAYS(E534,Lister!$E$21,Lister!$D$7:$D$13)-Q534)*N534/NETWORKDAYS(Lister!$D$21,Lister!$E$21,Lister!$D$7:$D$13),IF(AND(E534&lt;DATE(2020,10,1),MONTH(F534)=10),(NETWORKDAYS(Lister!$D$21,F534,Lister!$D$7:$D$13)-Q534)*N534/NETWORKDAYS(Lister!$D$21,Lister!$E$21,Lister!$D$7:$D$13),IF(AND(E534&lt;DATE(2020,31,1),F534&gt;DATE(2020,10,31)),(NETWORKDAYS(Lister!$D$21,Lister!$E$21,Lister!$D$7:$D$13)-Q534)*N534/NETWORKDAYS(Lister!$D$21,Lister!$E$21,Lister!$D$7:$D$13),IF(OR(AND(E534&lt;DATE(2020,10,1),F534&lt;DATE(2020,10,1)),E534&gt;DATE(2020,10,31)),0)))))),0),"")</f>
        <v/>
      </c>
      <c r="Y534" s="50" t="str">
        <f>IFERROR(MAX(IF(OR(O534="",P534="",Q534="",R534="",S534="",T534="",U534=""),"",IF(AND(MONTH(E534)=11,MONTH(F534)=11),(NETWORKDAYS(E534,F534,Lister!$D$7:$D$13)-R534)*N534/NETWORKDAYS(Lister!$D$22,Lister!$E$22,Lister!$D$7:$D$13),IF(AND(MONTH(E534)=11,F534&gt;DATE(2020,11,30)),(NETWORKDAYS(E534,Lister!$E$22,Lister!$D$7:$D$13)-R534)*N534/NETWORKDAYS(Lister!$D$22,Lister!$E$22,Lister!$D$7:$D$13),IF(AND(E534&lt;DATE(2020,11,1),MONTH(F534)=11),(NETWORKDAYS(Lister!$D$22,F534,Lister!$D$7:$D$13)-R534)*N534/NETWORKDAYS(Lister!$D$22,Lister!$E$22,Lister!$D$7:$D$13),IF(AND(E534&lt;DATE(2020,11,1),F534&gt;DATE(2020,11,30)),(NETWORKDAYS(Lister!$D$22,Lister!$E$22,Lister!$D$7:$D$13)-R534)*N534/NETWORKDAYS(Lister!$D$22,Lister!$E$22,Lister!$D$7:$D$13),IF(OR(AND(E534&lt;DATE(2020,11,1),F534&lt;DATE(2020,11,1)),E534&gt;DATE(2020,11,30)),0)))))),0),"")</f>
        <v/>
      </c>
      <c r="Z534" s="50" t="str">
        <f>IFERROR(MAX(IF(OR(O534="",P534="",Q534="",R534="",S534="",T534="",U534=""),"",IF(AND(MONTH(E534)=12,MONTH(F534)=12),(NETWORKDAYS(E534,F534,Lister!$D$7:$D$13)-S534)*N534/NETWORKDAYS(Lister!$D$23,Lister!$E$23,Lister!$D$7:$D$13),IF(AND(MONTH(E534)=12,F534&gt;DATE(2020,12,31)),(NETWORKDAYS(E534,Lister!$E$23,Lister!$D$7:$D$13)-S534)*N534/NETWORKDAYS(Lister!$D$23,Lister!$E$23,Lister!$D$7:$D$13),IF(AND(E534&lt;DATE(2020,12,1),MONTH(F534)=12),(NETWORKDAYS(Lister!$D$23,F534,Lister!$D$7:$D$13)-S534)*N534/NETWORKDAYS(Lister!$D$23,Lister!$E$23,Lister!$D$7:$D$13),IF(AND(E534&lt;DATE(2020,12,1),F534&gt;DATE(2020,12,31)),(NETWORKDAYS(Lister!$D$23,Lister!$E$23,Lister!$D$7:$D$13)-S534)*N534/NETWORKDAYS(Lister!$D$23,Lister!$E$23,Lister!$D$7:$D$13),IF(OR(AND(E534&lt;DATE(2020,12,1),F534&lt;DATE(2020,12,1)),E534&gt;DATE(2020,12,31)),0)))))),0),"")</f>
        <v/>
      </c>
      <c r="AA534" s="50" t="str">
        <f>IFERROR(MAX(IF(OR(O534="",P534="",Q534="",R534="",S534="",T534="",U534=""),"",IF(AND(MONTH(E534)=1,MONTH(F534)=1),(NETWORKDAYS(E534,F534,Lister!$D$7:$D$13)-T534)*N534/NETWORKDAYS(Lister!$D$24,Lister!$E$24,Lister!$D$7:$D$13),IF(AND(MONTH(E534)=1,F534&gt;DATE(2021,1,31)),(NETWORKDAYS(E534,Lister!$E$24,Lister!$D$7:$D$13)-T534)*N534/NETWORKDAYS(Lister!$D$24,Lister!$E$24,Lister!$D$7:$D$13),IF(AND(E534&lt;DATE(2021,1,1),MONTH(F534)=1),(NETWORKDAYS(Lister!$D$24,F534,Lister!$D$7:$D$13)-T534)*N534/NETWORKDAYS(Lister!$D$24,Lister!$E$24,Lister!$D$7:$D$13),IF(AND(E534&lt;DATE(2021,1,1),F534&gt;DATE(2021,1,31)),(NETWORKDAYS(Lister!$D$24,Lister!$E$24,Lister!$D$7:$D$13)-T534)*N534/NETWORKDAYS(Lister!$D$24,Lister!$E$24,Lister!$D$7:$D$13),IF(OR(AND(E534&lt;DATE(2021,1,1),F534&lt;DATE(2021,1,1)),E534&gt;DATE(2021,1,31)),0)))))),0),"")</f>
        <v/>
      </c>
      <c r="AB534" s="50" t="str">
        <f>IFERROR(MAX(IF(OR(O534="",P534="",Q534="",R534="",S534="",T534="",U534=""),"",IF(AND(MONTH(E534)=2,MONTH(F534)=2),(NETWORKDAYS(E534,F534,Lister!$D$7:$D$13)-U534)*N534/NETWORKDAYS(Lister!$D$25,Lister!$E$25,Lister!$D$7:$D$13),IF(AND(E534&lt;DATE(2021,2,1),MONTH(F534)=2),(NETWORKDAYS(Lister!$D$25,F534,Lister!$D$7:$D$13)-U534)*N534/NETWORKDAYS(Lister!$D$25,Lister!$E$25,Lister!$D$7:$D$13),IF(AND(E534&lt;DATE(2021,2,1),F534&lt;DATE(2021,2,1)),0)))),0),"")</f>
        <v/>
      </c>
      <c r="AC534" s="52" t="str">
        <f t="shared" ref="AC534:AC597" si="43">IF(AND(ISNUMBER(V534),ISNUMBER(W534),ISNUMBER(X534),ISNUMBER(Y534),ISNUMBER(Z534),ISNUMBER(AA534),ISNUMBER(AB534)),IF(AND(SUM(V534:AB534)&gt;150000,E534=DATE(2020,8,30),F534=DATE(2021,2,28)),150000,SUM(V534:AB534)),"")</f>
        <v/>
      </c>
    </row>
    <row r="535" spans="1:29" x14ac:dyDescent="0.35">
      <c r="A535" s="11" t="str">
        <f t="shared" ref="A535:A598" si="44">IF(B535="","",A534+1)</f>
        <v/>
      </c>
      <c r="B535" s="33"/>
      <c r="C535" s="17"/>
      <c r="D535" s="18"/>
      <c r="E535" s="12"/>
      <c r="F535" s="12"/>
      <c r="G535" s="42" t="str">
        <f>IF(OR(E535="",F535=""),"",NETWORKDAYS(E535,F535,Lister!$D$7:$D$13))</f>
        <v/>
      </c>
      <c r="H535" s="14"/>
      <c r="I535" s="25" t="str">
        <f t="shared" si="40"/>
        <v/>
      </c>
      <c r="J535" s="47"/>
      <c r="K535" s="48"/>
      <c r="L535" s="15"/>
      <c r="M535" s="51" t="str">
        <f t="shared" si="41"/>
        <v/>
      </c>
      <c r="N535" s="49" t="str">
        <f t="shared" si="42"/>
        <v/>
      </c>
      <c r="O535" s="15"/>
      <c r="P535" s="15"/>
      <c r="Q535" s="15"/>
      <c r="R535" s="15"/>
      <c r="S535" s="15"/>
      <c r="T535" s="15"/>
      <c r="U535" s="15"/>
      <c r="V535" s="50" t="str">
        <f>IFERROR(MAX(IF(OR(O535="",P535="",Q535="",R535="",S535="",T535="",U535=""),"",IF(AND(MONTH(E535)=8,MONTH(F535)=8),(NETWORKDAYS(E535,F535,Lister!$D$7:$D$13)-O535)*N535/NETWORKDAYS(Lister!$D$19,Lister!$E$19,Lister!$D$7:$D$13),IF(AND(MONTH(E535)=8,F535&gt;DATE(2020,8,31)),(NETWORKDAYS(E535,Lister!$E$19,Lister!$D$7:$D$13)-O535)*N535/NETWORKDAYS(Lister!$D$19,Lister!$E$19,Lister!$D$7:$D$13),IF(E535&gt;DATE(2020,8,31),0)))),0),"")</f>
        <v/>
      </c>
      <c r="W535" s="50" t="str">
        <f>IFERROR(MAX(IF(OR(O535="",P535="",Q535="",R535="",S535="",T535="",U535=""),"",IF(AND(MONTH(E535)=9,MONTH(F535)=9),(NETWORKDAYS(E535,F535,Lister!$D$7:$D$13)-P535)*N535/NETWORKDAYS(Lister!$D$20,Lister!$E$20,Lister!$D$7:$D$13),IF(AND(MONTH(E535)=9,F535&gt;DATE(2020,9,30)),(NETWORKDAYS(E535,Lister!$E$20,Lister!$D$7:$D$13)-P535)*N535/NETWORKDAYS(Lister!$D$20,Lister!$E$20,Lister!$D$7:$D$13),IF(AND(E535&lt;DATE(2020,9,1),MONTH(F535)=9),(NETWORKDAYS(Lister!$D$20,F535,Lister!$D$7:$D$13)-P535)*N535/NETWORKDAYS(Lister!$D$20,Lister!$E$20,Lister!$D$7:$D$13),IF(AND(E535&lt;DATE(2020,9,1),F535&gt;DATE(2020,9,30)),(NETWORKDAYS(Lister!$D$20,Lister!$E$20,Lister!$D$7:$D$13)-P535)*N535/NETWORKDAYS(Lister!$D$20,Lister!$E$20,Lister!$D$7:$D$13),IF(OR(AND(E535&lt;DATE(2020,9,1),F535&lt;DATE(2020,9,1)),E535&gt;DATE(2020,9,30)),0)))))),0),"")</f>
        <v/>
      </c>
      <c r="X535" s="50" t="str">
        <f>IFERROR(MAX(IF(OR(O535="",P535="",Q535="",R535="",S535="",T535="",U535=""),"",IF(AND(MONTH(E535)=10,MONTH(F535)=10),(NETWORKDAYS(E535,F535,Lister!$D$7:$D$13)-Q535)*N535/NETWORKDAYS(Lister!$D$21,Lister!$E$21,Lister!$D$7:$D$13),IF(AND(MONTH(E535)=10,F535&gt;DATE(2020,10,31)),(NETWORKDAYS(E535,Lister!$E$21,Lister!$D$7:$D$13)-Q535)*N535/NETWORKDAYS(Lister!$D$21,Lister!$E$21,Lister!$D$7:$D$13),IF(AND(E535&lt;DATE(2020,10,1),MONTH(F535)=10),(NETWORKDAYS(Lister!$D$21,F535,Lister!$D$7:$D$13)-Q535)*N535/NETWORKDAYS(Lister!$D$21,Lister!$E$21,Lister!$D$7:$D$13),IF(AND(E535&lt;DATE(2020,31,1),F535&gt;DATE(2020,10,31)),(NETWORKDAYS(Lister!$D$21,Lister!$E$21,Lister!$D$7:$D$13)-Q535)*N535/NETWORKDAYS(Lister!$D$21,Lister!$E$21,Lister!$D$7:$D$13),IF(OR(AND(E535&lt;DATE(2020,10,1),F535&lt;DATE(2020,10,1)),E535&gt;DATE(2020,10,31)),0)))))),0),"")</f>
        <v/>
      </c>
      <c r="Y535" s="50" t="str">
        <f>IFERROR(MAX(IF(OR(O535="",P535="",Q535="",R535="",S535="",T535="",U535=""),"",IF(AND(MONTH(E535)=11,MONTH(F535)=11),(NETWORKDAYS(E535,F535,Lister!$D$7:$D$13)-R535)*N535/NETWORKDAYS(Lister!$D$22,Lister!$E$22,Lister!$D$7:$D$13),IF(AND(MONTH(E535)=11,F535&gt;DATE(2020,11,30)),(NETWORKDAYS(E535,Lister!$E$22,Lister!$D$7:$D$13)-R535)*N535/NETWORKDAYS(Lister!$D$22,Lister!$E$22,Lister!$D$7:$D$13),IF(AND(E535&lt;DATE(2020,11,1),MONTH(F535)=11),(NETWORKDAYS(Lister!$D$22,F535,Lister!$D$7:$D$13)-R535)*N535/NETWORKDAYS(Lister!$D$22,Lister!$E$22,Lister!$D$7:$D$13),IF(AND(E535&lt;DATE(2020,11,1),F535&gt;DATE(2020,11,30)),(NETWORKDAYS(Lister!$D$22,Lister!$E$22,Lister!$D$7:$D$13)-R535)*N535/NETWORKDAYS(Lister!$D$22,Lister!$E$22,Lister!$D$7:$D$13),IF(OR(AND(E535&lt;DATE(2020,11,1),F535&lt;DATE(2020,11,1)),E535&gt;DATE(2020,11,30)),0)))))),0),"")</f>
        <v/>
      </c>
      <c r="Z535" s="50" t="str">
        <f>IFERROR(MAX(IF(OR(O535="",P535="",Q535="",R535="",S535="",T535="",U535=""),"",IF(AND(MONTH(E535)=12,MONTH(F535)=12),(NETWORKDAYS(E535,F535,Lister!$D$7:$D$13)-S535)*N535/NETWORKDAYS(Lister!$D$23,Lister!$E$23,Lister!$D$7:$D$13),IF(AND(MONTH(E535)=12,F535&gt;DATE(2020,12,31)),(NETWORKDAYS(E535,Lister!$E$23,Lister!$D$7:$D$13)-S535)*N535/NETWORKDAYS(Lister!$D$23,Lister!$E$23,Lister!$D$7:$D$13),IF(AND(E535&lt;DATE(2020,12,1),MONTH(F535)=12),(NETWORKDAYS(Lister!$D$23,F535,Lister!$D$7:$D$13)-S535)*N535/NETWORKDAYS(Lister!$D$23,Lister!$E$23,Lister!$D$7:$D$13),IF(AND(E535&lt;DATE(2020,12,1),F535&gt;DATE(2020,12,31)),(NETWORKDAYS(Lister!$D$23,Lister!$E$23,Lister!$D$7:$D$13)-S535)*N535/NETWORKDAYS(Lister!$D$23,Lister!$E$23,Lister!$D$7:$D$13),IF(OR(AND(E535&lt;DATE(2020,12,1),F535&lt;DATE(2020,12,1)),E535&gt;DATE(2020,12,31)),0)))))),0),"")</f>
        <v/>
      </c>
      <c r="AA535" s="50" t="str">
        <f>IFERROR(MAX(IF(OR(O535="",P535="",Q535="",R535="",S535="",T535="",U535=""),"",IF(AND(MONTH(E535)=1,MONTH(F535)=1),(NETWORKDAYS(E535,F535,Lister!$D$7:$D$13)-T535)*N535/NETWORKDAYS(Lister!$D$24,Lister!$E$24,Lister!$D$7:$D$13),IF(AND(MONTH(E535)=1,F535&gt;DATE(2021,1,31)),(NETWORKDAYS(E535,Lister!$E$24,Lister!$D$7:$D$13)-T535)*N535/NETWORKDAYS(Lister!$D$24,Lister!$E$24,Lister!$D$7:$D$13),IF(AND(E535&lt;DATE(2021,1,1),MONTH(F535)=1),(NETWORKDAYS(Lister!$D$24,F535,Lister!$D$7:$D$13)-T535)*N535/NETWORKDAYS(Lister!$D$24,Lister!$E$24,Lister!$D$7:$D$13),IF(AND(E535&lt;DATE(2021,1,1),F535&gt;DATE(2021,1,31)),(NETWORKDAYS(Lister!$D$24,Lister!$E$24,Lister!$D$7:$D$13)-T535)*N535/NETWORKDAYS(Lister!$D$24,Lister!$E$24,Lister!$D$7:$D$13),IF(OR(AND(E535&lt;DATE(2021,1,1),F535&lt;DATE(2021,1,1)),E535&gt;DATE(2021,1,31)),0)))))),0),"")</f>
        <v/>
      </c>
      <c r="AB535" s="50" t="str">
        <f>IFERROR(MAX(IF(OR(O535="",P535="",Q535="",R535="",S535="",T535="",U535=""),"",IF(AND(MONTH(E535)=2,MONTH(F535)=2),(NETWORKDAYS(E535,F535,Lister!$D$7:$D$13)-U535)*N535/NETWORKDAYS(Lister!$D$25,Lister!$E$25,Lister!$D$7:$D$13),IF(AND(E535&lt;DATE(2021,2,1),MONTH(F535)=2),(NETWORKDAYS(Lister!$D$25,F535,Lister!$D$7:$D$13)-U535)*N535/NETWORKDAYS(Lister!$D$25,Lister!$E$25,Lister!$D$7:$D$13),IF(AND(E535&lt;DATE(2021,2,1),F535&lt;DATE(2021,2,1)),0)))),0),"")</f>
        <v/>
      </c>
      <c r="AC535" s="52" t="str">
        <f t="shared" si="43"/>
        <v/>
      </c>
    </row>
    <row r="536" spans="1:29" x14ac:dyDescent="0.35">
      <c r="A536" s="11" t="str">
        <f t="shared" si="44"/>
        <v/>
      </c>
      <c r="B536" s="33"/>
      <c r="C536" s="17"/>
      <c r="D536" s="18"/>
      <c r="E536" s="12"/>
      <c r="F536" s="12"/>
      <c r="G536" s="42" t="str">
        <f>IF(OR(E536="",F536=""),"",NETWORKDAYS(E536,F536,Lister!$D$7:$D$13))</f>
        <v/>
      </c>
      <c r="H536" s="14"/>
      <c r="I536" s="25" t="str">
        <f t="shared" si="40"/>
        <v/>
      </c>
      <c r="J536" s="47"/>
      <c r="K536" s="48"/>
      <c r="L536" s="15"/>
      <c r="M536" s="51" t="str">
        <f t="shared" si="41"/>
        <v/>
      </c>
      <c r="N536" s="49" t="str">
        <f t="shared" si="42"/>
        <v/>
      </c>
      <c r="O536" s="15"/>
      <c r="P536" s="15"/>
      <c r="Q536" s="15"/>
      <c r="R536" s="15"/>
      <c r="S536" s="15"/>
      <c r="T536" s="15"/>
      <c r="U536" s="15"/>
      <c r="V536" s="50" t="str">
        <f>IFERROR(MAX(IF(OR(O536="",P536="",Q536="",R536="",S536="",T536="",U536=""),"",IF(AND(MONTH(E536)=8,MONTH(F536)=8),(NETWORKDAYS(E536,F536,Lister!$D$7:$D$13)-O536)*N536/NETWORKDAYS(Lister!$D$19,Lister!$E$19,Lister!$D$7:$D$13),IF(AND(MONTH(E536)=8,F536&gt;DATE(2020,8,31)),(NETWORKDAYS(E536,Lister!$E$19,Lister!$D$7:$D$13)-O536)*N536/NETWORKDAYS(Lister!$D$19,Lister!$E$19,Lister!$D$7:$D$13),IF(E536&gt;DATE(2020,8,31),0)))),0),"")</f>
        <v/>
      </c>
      <c r="W536" s="50" t="str">
        <f>IFERROR(MAX(IF(OR(O536="",P536="",Q536="",R536="",S536="",T536="",U536=""),"",IF(AND(MONTH(E536)=9,MONTH(F536)=9),(NETWORKDAYS(E536,F536,Lister!$D$7:$D$13)-P536)*N536/NETWORKDAYS(Lister!$D$20,Lister!$E$20,Lister!$D$7:$D$13),IF(AND(MONTH(E536)=9,F536&gt;DATE(2020,9,30)),(NETWORKDAYS(E536,Lister!$E$20,Lister!$D$7:$D$13)-P536)*N536/NETWORKDAYS(Lister!$D$20,Lister!$E$20,Lister!$D$7:$D$13),IF(AND(E536&lt;DATE(2020,9,1),MONTH(F536)=9),(NETWORKDAYS(Lister!$D$20,F536,Lister!$D$7:$D$13)-P536)*N536/NETWORKDAYS(Lister!$D$20,Lister!$E$20,Lister!$D$7:$D$13),IF(AND(E536&lt;DATE(2020,9,1),F536&gt;DATE(2020,9,30)),(NETWORKDAYS(Lister!$D$20,Lister!$E$20,Lister!$D$7:$D$13)-P536)*N536/NETWORKDAYS(Lister!$D$20,Lister!$E$20,Lister!$D$7:$D$13),IF(OR(AND(E536&lt;DATE(2020,9,1),F536&lt;DATE(2020,9,1)),E536&gt;DATE(2020,9,30)),0)))))),0),"")</f>
        <v/>
      </c>
      <c r="X536" s="50" t="str">
        <f>IFERROR(MAX(IF(OR(O536="",P536="",Q536="",R536="",S536="",T536="",U536=""),"",IF(AND(MONTH(E536)=10,MONTH(F536)=10),(NETWORKDAYS(E536,F536,Lister!$D$7:$D$13)-Q536)*N536/NETWORKDAYS(Lister!$D$21,Lister!$E$21,Lister!$D$7:$D$13),IF(AND(MONTH(E536)=10,F536&gt;DATE(2020,10,31)),(NETWORKDAYS(E536,Lister!$E$21,Lister!$D$7:$D$13)-Q536)*N536/NETWORKDAYS(Lister!$D$21,Lister!$E$21,Lister!$D$7:$D$13),IF(AND(E536&lt;DATE(2020,10,1),MONTH(F536)=10),(NETWORKDAYS(Lister!$D$21,F536,Lister!$D$7:$D$13)-Q536)*N536/NETWORKDAYS(Lister!$D$21,Lister!$E$21,Lister!$D$7:$D$13),IF(AND(E536&lt;DATE(2020,31,1),F536&gt;DATE(2020,10,31)),(NETWORKDAYS(Lister!$D$21,Lister!$E$21,Lister!$D$7:$D$13)-Q536)*N536/NETWORKDAYS(Lister!$D$21,Lister!$E$21,Lister!$D$7:$D$13),IF(OR(AND(E536&lt;DATE(2020,10,1),F536&lt;DATE(2020,10,1)),E536&gt;DATE(2020,10,31)),0)))))),0),"")</f>
        <v/>
      </c>
      <c r="Y536" s="50" t="str">
        <f>IFERROR(MAX(IF(OR(O536="",P536="",Q536="",R536="",S536="",T536="",U536=""),"",IF(AND(MONTH(E536)=11,MONTH(F536)=11),(NETWORKDAYS(E536,F536,Lister!$D$7:$D$13)-R536)*N536/NETWORKDAYS(Lister!$D$22,Lister!$E$22,Lister!$D$7:$D$13),IF(AND(MONTH(E536)=11,F536&gt;DATE(2020,11,30)),(NETWORKDAYS(E536,Lister!$E$22,Lister!$D$7:$D$13)-R536)*N536/NETWORKDAYS(Lister!$D$22,Lister!$E$22,Lister!$D$7:$D$13),IF(AND(E536&lt;DATE(2020,11,1),MONTH(F536)=11),(NETWORKDAYS(Lister!$D$22,F536,Lister!$D$7:$D$13)-R536)*N536/NETWORKDAYS(Lister!$D$22,Lister!$E$22,Lister!$D$7:$D$13),IF(AND(E536&lt;DATE(2020,11,1),F536&gt;DATE(2020,11,30)),(NETWORKDAYS(Lister!$D$22,Lister!$E$22,Lister!$D$7:$D$13)-R536)*N536/NETWORKDAYS(Lister!$D$22,Lister!$E$22,Lister!$D$7:$D$13),IF(OR(AND(E536&lt;DATE(2020,11,1),F536&lt;DATE(2020,11,1)),E536&gt;DATE(2020,11,30)),0)))))),0),"")</f>
        <v/>
      </c>
      <c r="Z536" s="50" t="str">
        <f>IFERROR(MAX(IF(OR(O536="",P536="",Q536="",R536="",S536="",T536="",U536=""),"",IF(AND(MONTH(E536)=12,MONTH(F536)=12),(NETWORKDAYS(E536,F536,Lister!$D$7:$D$13)-S536)*N536/NETWORKDAYS(Lister!$D$23,Lister!$E$23,Lister!$D$7:$D$13),IF(AND(MONTH(E536)=12,F536&gt;DATE(2020,12,31)),(NETWORKDAYS(E536,Lister!$E$23,Lister!$D$7:$D$13)-S536)*N536/NETWORKDAYS(Lister!$D$23,Lister!$E$23,Lister!$D$7:$D$13),IF(AND(E536&lt;DATE(2020,12,1),MONTH(F536)=12),(NETWORKDAYS(Lister!$D$23,F536,Lister!$D$7:$D$13)-S536)*N536/NETWORKDAYS(Lister!$D$23,Lister!$E$23,Lister!$D$7:$D$13),IF(AND(E536&lt;DATE(2020,12,1),F536&gt;DATE(2020,12,31)),(NETWORKDAYS(Lister!$D$23,Lister!$E$23,Lister!$D$7:$D$13)-S536)*N536/NETWORKDAYS(Lister!$D$23,Lister!$E$23,Lister!$D$7:$D$13),IF(OR(AND(E536&lt;DATE(2020,12,1),F536&lt;DATE(2020,12,1)),E536&gt;DATE(2020,12,31)),0)))))),0),"")</f>
        <v/>
      </c>
      <c r="AA536" s="50" t="str">
        <f>IFERROR(MAX(IF(OR(O536="",P536="",Q536="",R536="",S536="",T536="",U536=""),"",IF(AND(MONTH(E536)=1,MONTH(F536)=1),(NETWORKDAYS(E536,F536,Lister!$D$7:$D$13)-T536)*N536/NETWORKDAYS(Lister!$D$24,Lister!$E$24,Lister!$D$7:$D$13),IF(AND(MONTH(E536)=1,F536&gt;DATE(2021,1,31)),(NETWORKDAYS(E536,Lister!$E$24,Lister!$D$7:$D$13)-T536)*N536/NETWORKDAYS(Lister!$D$24,Lister!$E$24,Lister!$D$7:$D$13),IF(AND(E536&lt;DATE(2021,1,1),MONTH(F536)=1),(NETWORKDAYS(Lister!$D$24,F536,Lister!$D$7:$D$13)-T536)*N536/NETWORKDAYS(Lister!$D$24,Lister!$E$24,Lister!$D$7:$D$13),IF(AND(E536&lt;DATE(2021,1,1),F536&gt;DATE(2021,1,31)),(NETWORKDAYS(Lister!$D$24,Lister!$E$24,Lister!$D$7:$D$13)-T536)*N536/NETWORKDAYS(Lister!$D$24,Lister!$E$24,Lister!$D$7:$D$13),IF(OR(AND(E536&lt;DATE(2021,1,1),F536&lt;DATE(2021,1,1)),E536&gt;DATE(2021,1,31)),0)))))),0),"")</f>
        <v/>
      </c>
      <c r="AB536" s="50" t="str">
        <f>IFERROR(MAX(IF(OR(O536="",P536="",Q536="",R536="",S536="",T536="",U536=""),"",IF(AND(MONTH(E536)=2,MONTH(F536)=2),(NETWORKDAYS(E536,F536,Lister!$D$7:$D$13)-U536)*N536/NETWORKDAYS(Lister!$D$25,Lister!$E$25,Lister!$D$7:$D$13),IF(AND(E536&lt;DATE(2021,2,1),MONTH(F536)=2),(NETWORKDAYS(Lister!$D$25,F536,Lister!$D$7:$D$13)-U536)*N536/NETWORKDAYS(Lister!$D$25,Lister!$E$25,Lister!$D$7:$D$13),IF(AND(E536&lt;DATE(2021,2,1),F536&lt;DATE(2021,2,1)),0)))),0),"")</f>
        <v/>
      </c>
      <c r="AC536" s="52" t="str">
        <f t="shared" si="43"/>
        <v/>
      </c>
    </row>
    <row r="537" spans="1:29" x14ac:dyDescent="0.35">
      <c r="A537" s="11" t="str">
        <f t="shared" si="44"/>
        <v/>
      </c>
      <c r="B537" s="33"/>
      <c r="C537" s="17"/>
      <c r="D537" s="18"/>
      <c r="E537" s="12"/>
      <c r="F537" s="12"/>
      <c r="G537" s="42" t="str">
        <f>IF(OR(E537="",F537=""),"",NETWORKDAYS(E537,F537,Lister!$D$7:$D$13))</f>
        <v/>
      </c>
      <c r="H537" s="14"/>
      <c r="I537" s="25" t="str">
        <f t="shared" si="40"/>
        <v/>
      </c>
      <c r="J537" s="47"/>
      <c r="K537" s="48"/>
      <c r="L537" s="15"/>
      <c r="M537" s="51" t="str">
        <f t="shared" si="41"/>
        <v/>
      </c>
      <c r="N537" s="49" t="str">
        <f t="shared" si="42"/>
        <v/>
      </c>
      <c r="O537" s="15"/>
      <c r="P537" s="15"/>
      <c r="Q537" s="15"/>
      <c r="R537" s="15"/>
      <c r="S537" s="15"/>
      <c r="T537" s="15"/>
      <c r="U537" s="15"/>
      <c r="V537" s="50" t="str">
        <f>IFERROR(MAX(IF(OR(O537="",P537="",Q537="",R537="",S537="",T537="",U537=""),"",IF(AND(MONTH(E537)=8,MONTH(F537)=8),(NETWORKDAYS(E537,F537,Lister!$D$7:$D$13)-O537)*N537/NETWORKDAYS(Lister!$D$19,Lister!$E$19,Lister!$D$7:$D$13),IF(AND(MONTH(E537)=8,F537&gt;DATE(2020,8,31)),(NETWORKDAYS(E537,Lister!$E$19,Lister!$D$7:$D$13)-O537)*N537/NETWORKDAYS(Lister!$D$19,Lister!$E$19,Lister!$D$7:$D$13),IF(E537&gt;DATE(2020,8,31),0)))),0),"")</f>
        <v/>
      </c>
      <c r="W537" s="50" t="str">
        <f>IFERROR(MAX(IF(OR(O537="",P537="",Q537="",R537="",S537="",T537="",U537=""),"",IF(AND(MONTH(E537)=9,MONTH(F537)=9),(NETWORKDAYS(E537,F537,Lister!$D$7:$D$13)-P537)*N537/NETWORKDAYS(Lister!$D$20,Lister!$E$20,Lister!$D$7:$D$13),IF(AND(MONTH(E537)=9,F537&gt;DATE(2020,9,30)),(NETWORKDAYS(E537,Lister!$E$20,Lister!$D$7:$D$13)-P537)*N537/NETWORKDAYS(Lister!$D$20,Lister!$E$20,Lister!$D$7:$D$13),IF(AND(E537&lt;DATE(2020,9,1),MONTH(F537)=9),(NETWORKDAYS(Lister!$D$20,F537,Lister!$D$7:$D$13)-P537)*N537/NETWORKDAYS(Lister!$D$20,Lister!$E$20,Lister!$D$7:$D$13),IF(AND(E537&lt;DATE(2020,9,1),F537&gt;DATE(2020,9,30)),(NETWORKDAYS(Lister!$D$20,Lister!$E$20,Lister!$D$7:$D$13)-P537)*N537/NETWORKDAYS(Lister!$D$20,Lister!$E$20,Lister!$D$7:$D$13),IF(OR(AND(E537&lt;DATE(2020,9,1),F537&lt;DATE(2020,9,1)),E537&gt;DATE(2020,9,30)),0)))))),0),"")</f>
        <v/>
      </c>
      <c r="X537" s="50" t="str">
        <f>IFERROR(MAX(IF(OR(O537="",P537="",Q537="",R537="",S537="",T537="",U537=""),"",IF(AND(MONTH(E537)=10,MONTH(F537)=10),(NETWORKDAYS(E537,F537,Lister!$D$7:$D$13)-Q537)*N537/NETWORKDAYS(Lister!$D$21,Lister!$E$21,Lister!$D$7:$D$13),IF(AND(MONTH(E537)=10,F537&gt;DATE(2020,10,31)),(NETWORKDAYS(E537,Lister!$E$21,Lister!$D$7:$D$13)-Q537)*N537/NETWORKDAYS(Lister!$D$21,Lister!$E$21,Lister!$D$7:$D$13),IF(AND(E537&lt;DATE(2020,10,1),MONTH(F537)=10),(NETWORKDAYS(Lister!$D$21,F537,Lister!$D$7:$D$13)-Q537)*N537/NETWORKDAYS(Lister!$D$21,Lister!$E$21,Lister!$D$7:$D$13),IF(AND(E537&lt;DATE(2020,31,1),F537&gt;DATE(2020,10,31)),(NETWORKDAYS(Lister!$D$21,Lister!$E$21,Lister!$D$7:$D$13)-Q537)*N537/NETWORKDAYS(Lister!$D$21,Lister!$E$21,Lister!$D$7:$D$13),IF(OR(AND(E537&lt;DATE(2020,10,1),F537&lt;DATE(2020,10,1)),E537&gt;DATE(2020,10,31)),0)))))),0),"")</f>
        <v/>
      </c>
      <c r="Y537" s="50" t="str">
        <f>IFERROR(MAX(IF(OR(O537="",P537="",Q537="",R537="",S537="",T537="",U537=""),"",IF(AND(MONTH(E537)=11,MONTH(F537)=11),(NETWORKDAYS(E537,F537,Lister!$D$7:$D$13)-R537)*N537/NETWORKDAYS(Lister!$D$22,Lister!$E$22,Lister!$D$7:$D$13),IF(AND(MONTH(E537)=11,F537&gt;DATE(2020,11,30)),(NETWORKDAYS(E537,Lister!$E$22,Lister!$D$7:$D$13)-R537)*N537/NETWORKDAYS(Lister!$D$22,Lister!$E$22,Lister!$D$7:$D$13),IF(AND(E537&lt;DATE(2020,11,1),MONTH(F537)=11),(NETWORKDAYS(Lister!$D$22,F537,Lister!$D$7:$D$13)-R537)*N537/NETWORKDAYS(Lister!$D$22,Lister!$E$22,Lister!$D$7:$D$13),IF(AND(E537&lt;DATE(2020,11,1),F537&gt;DATE(2020,11,30)),(NETWORKDAYS(Lister!$D$22,Lister!$E$22,Lister!$D$7:$D$13)-R537)*N537/NETWORKDAYS(Lister!$D$22,Lister!$E$22,Lister!$D$7:$D$13),IF(OR(AND(E537&lt;DATE(2020,11,1),F537&lt;DATE(2020,11,1)),E537&gt;DATE(2020,11,30)),0)))))),0),"")</f>
        <v/>
      </c>
      <c r="Z537" s="50" t="str">
        <f>IFERROR(MAX(IF(OR(O537="",P537="",Q537="",R537="",S537="",T537="",U537=""),"",IF(AND(MONTH(E537)=12,MONTH(F537)=12),(NETWORKDAYS(E537,F537,Lister!$D$7:$D$13)-S537)*N537/NETWORKDAYS(Lister!$D$23,Lister!$E$23,Lister!$D$7:$D$13),IF(AND(MONTH(E537)=12,F537&gt;DATE(2020,12,31)),(NETWORKDAYS(E537,Lister!$E$23,Lister!$D$7:$D$13)-S537)*N537/NETWORKDAYS(Lister!$D$23,Lister!$E$23,Lister!$D$7:$D$13),IF(AND(E537&lt;DATE(2020,12,1),MONTH(F537)=12),(NETWORKDAYS(Lister!$D$23,F537,Lister!$D$7:$D$13)-S537)*N537/NETWORKDAYS(Lister!$D$23,Lister!$E$23,Lister!$D$7:$D$13),IF(AND(E537&lt;DATE(2020,12,1),F537&gt;DATE(2020,12,31)),(NETWORKDAYS(Lister!$D$23,Lister!$E$23,Lister!$D$7:$D$13)-S537)*N537/NETWORKDAYS(Lister!$D$23,Lister!$E$23,Lister!$D$7:$D$13),IF(OR(AND(E537&lt;DATE(2020,12,1),F537&lt;DATE(2020,12,1)),E537&gt;DATE(2020,12,31)),0)))))),0),"")</f>
        <v/>
      </c>
      <c r="AA537" s="50" t="str">
        <f>IFERROR(MAX(IF(OR(O537="",P537="",Q537="",R537="",S537="",T537="",U537=""),"",IF(AND(MONTH(E537)=1,MONTH(F537)=1),(NETWORKDAYS(E537,F537,Lister!$D$7:$D$13)-T537)*N537/NETWORKDAYS(Lister!$D$24,Lister!$E$24,Lister!$D$7:$D$13),IF(AND(MONTH(E537)=1,F537&gt;DATE(2021,1,31)),(NETWORKDAYS(E537,Lister!$E$24,Lister!$D$7:$D$13)-T537)*N537/NETWORKDAYS(Lister!$D$24,Lister!$E$24,Lister!$D$7:$D$13),IF(AND(E537&lt;DATE(2021,1,1),MONTH(F537)=1),(NETWORKDAYS(Lister!$D$24,F537,Lister!$D$7:$D$13)-T537)*N537/NETWORKDAYS(Lister!$D$24,Lister!$E$24,Lister!$D$7:$D$13),IF(AND(E537&lt;DATE(2021,1,1),F537&gt;DATE(2021,1,31)),(NETWORKDAYS(Lister!$D$24,Lister!$E$24,Lister!$D$7:$D$13)-T537)*N537/NETWORKDAYS(Lister!$D$24,Lister!$E$24,Lister!$D$7:$D$13),IF(OR(AND(E537&lt;DATE(2021,1,1),F537&lt;DATE(2021,1,1)),E537&gt;DATE(2021,1,31)),0)))))),0),"")</f>
        <v/>
      </c>
      <c r="AB537" s="50" t="str">
        <f>IFERROR(MAX(IF(OR(O537="",P537="",Q537="",R537="",S537="",T537="",U537=""),"",IF(AND(MONTH(E537)=2,MONTH(F537)=2),(NETWORKDAYS(E537,F537,Lister!$D$7:$D$13)-U537)*N537/NETWORKDAYS(Lister!$D$25,Lister!$E$25,Lister!$D$7:$D$13),IF(AND(E537&lt;DATE(2021,2,1),MONTH(F537)=2),(NETWORKDAYS(Lister!$D$25,F537,Lister!$D$7:$D$13)-U537)*N537/NETWORKDAYS(Lister!$D$25,Lister!$E$25,Lister!$D$7:$D$13),IF(AND(E537&lt;DATE(2021,2,1),F537&lt;DATE(2021,2,1)),0)))),0),"")</f>
        <v/>
      </c>
      <c r="AC537" s="52" t="str">
        <f t="shared" si="43"/>
        <v/>
      </c>
    </row>
    <row r="538" spans="1:29" x14ac:dyDescent="0.35">
      <c r="A538" s="11" t="str">
        <f t="shared" si="44"/>
        <v/>
      </c>
      <c r="B538" s="33"/>
      <c r="C538" s="17"/>
      <c r="D538" s="18"/>
      <c r="E538" s="12"/>
      <c r="F538" s="12"/>
      <c r="G538" s="42" t="str">
        <f>IF(OR(E538="",F538=""),"",NETWORKDAYS(E538,F538,Lister!$D$7:$D$13))</f>
        <v/>
      </c>
      <c r="H538" s="14"/>
      <c r="I538" s="25" t="str">
        <f t="shared" si="40"/>
        <v/>
      </c>
      <c r="J538" s="47"/>
      <c r="K538" s="48"/>
      <c r="L538" s="15"/>
      <c r="M538" s="51" t="str">
        <f t="shared" si="41"/>
        <v/>
      </c>
      <c r="N538" s="49" t="str">
        <f t="shared" si="42"/>
        <v/>
      </c>
      <c r="O538" s="15"/>
      <c r="P538" s="15"/>
      <c r="Q538" s="15"/>
      <c r="R538" s="15"/>
      <c r="S538" s="15"/>
      <c r="T538" s="15"/>
      <c r="U538" s="15"/>
      <c r="V538" s="50" t="str">
        <f>IFERROR(MAX(IF(OR(O538="",P538="",Q538="",R538="",S538="",T538="",U538=""),"",IF(AND(MONTH(E538)=8,MONTH(F538)=8),(NETWORKDAYS(E538,F538,Lister!$D$7:$D$13)-O538)*N538/NETWORKDAYS(Lister!$D$19,Lister!$E$19,Lister!$D$7:$D$13),IF(AND(MONTH(E538)=8,F538&gt;DATE(2020,8,31)),(NETWORKDAYS(E538,Lister!$E$19,Lister!$D$7:$D$13)-O538)*N538/NETWORKDAYS(Lister!$D$19,Lister!$E$19,Lister!$D$7:$D$13),IF(E538&gt;DATE(2020,8,31),0)))),0),"")</f>
        <v/>
      </c>
      <c r="W538" s="50" t="str">
        <f>IFERROR(MAX(IF(OR(O538="",P538="",Q538="",R538="",S538="",T538="",U538=""),"",IF(AND(MONTH(E538)=9,MONTH(F538)=9),(NETWORKDAYS(E538,F538,Lister!$D$7:$D$13)-P538)*N538/NETWORKDAYS(Lister!$D$20,Lister!$E$20,Lister!$D$7:$D$13),IF(AND(MONTH(E538)=9,F538&gt;DATE(2020,9,30)),(NETWORKDAYS(E538,Lister!$E$20,Lister!$D$7:$D$13)-P538)*N538/NETWORKDAYS(Lister!$D$20,Lister!$E$20,Lister!$D$7:$D$13),IF(AND(E538&lt;DATE(2020,9,1),MONTH(F538)=9),(NETWORKDAYS(Lister!$D$20,F538,Lister!$D$7:$D$13)-P538)*N538/NETWORKDAYS(Lister!$D$20,Lister!$E$20,Lister!$D$7:$D$13),IF(AND(E538&lt;DATE(2020,9,1),F538&gt;DATE(2020,9,30)),(NETWORKDAYS(Lister!$D$20,Lister!$E$20,Lister!$D$7:$D$13)-P538)*N538/NETWORKDAYS(Lister!$D$20,Lister!$E$20,Lister!$D$7:$D$13),IF(OR(AND(E538&lt;DATE(2020,9,1),F538&lt;DATE(2020,9,1)),E538&gt;DATE(2020,9,30)),0)))))),0),"")</f>
        <v/>
      </c>
      <c r="X538" s="50" t="str">
        <f>IFERROR(MAX(IF(OR(O538="",P538="",Q538="",R538="",S538="",T538="",U538=""),"",IF(AND(MONTH(E538)=10,MONTH(F538)=10),(NETWORKDAYS(E538,F538,Lister!$D$7:$D$13)-Q538)*N538/NETWORKDAYS(Lister!$D$21,Lister!$E$21,Lister!$D$7:$D$13),IF(AND(MONTH(E538)=10,F538&gt;DATE(2020,10,31)),(NETWORKDAYS(E538,Lister!$E$21,Lister!$D$7:$D$13)-Q538)*N538/NETWORKDAYS(Lister!$D$21,Lister!$E$21,Lister!$D$7:$D$13),IF(AND(E538&lt;DATE(2020,10,1),MONTH(F538)=10),(NETWORKDAYS(Lister!$D$21,F538,Lister!$D$7:$D$13)-Q538)*N538/NETWORKDAYS(Lister!$D$21,Lister!$E$21,Lister!$D$7:$D$13),IF(AND(E538&lt;DATE(2020,31,1),F538&gt;DATE(2020,10,31)),(NETWORKDAYS(Lister!$D$21,Lister!$E$21,Lister!$D$7:$D$13)-Q538)*N538/NETWORKDAYS(Lister!$D$21,Lister!$E$21,Lister!$D$7:$D$13),IF(OR(AND(E538&lt;DATE(2020,10,1),F538&lt;DATE(2020,10,1)),E538&gt;DATE(2020,10,31)),0)))))),0),"")</f>
        <v/>
      </c>
      <c r="Y538" s="50" t="str">
        <f>IFERROR(MAX(IF(OR(O538="",P538="",Q538="",R538="",S538="",T538="",U538=""),"",IF(AND(MONTH(E538)=11,MONTH(F538)=11),(NETWORKDAYS(E538,F538,Lister!$D$7:$D$13)-R538)*N538/NETWORKDAYS(Lister!$D$22,Lister!$E$22,Lister!$D$7:$D$13),IF(AND(MONTH(E538)=11,F538&gt;DATE(2020,11,30)),(NETWORKDAYS(E538,Lister!$E$22,Lister!$D$7:$D$13)-R538)*N538/NETWORKDAYS(Lister!$D$22,Lister!$E$22,Lister!$D$7:$D$13),IF(AND(E538&lt;DATE(2020,11,1),MONTH(F538)=11),(NETWORKDAYS(Lister!$D$22,F538,Lister!$D$7:$D$13)-R538)*N538/NETWORKDAYS(Lister!$D$22,Lister!$E$22,Lister!$D$7:$D$13),IF(AND(E538&lt;DATE(2020,11,1),F538&gt;DATE(2020,11,30)),(NETWORKDAYS(Lister!$D$22,Lister!$E$22,Lister!$D$7:$D$13)-R538)*N538/NETWORKDAYS(Lister!$D$22,Lister!$E$22,Lister!$D$7:$D$13),IF(OR(AND(E538&lt;DATE(2020,11,1),F538&lt;DATE(2020,11,1)),E538&gt;DATE(2020,11,30)),0)))))),0),"")</f>
        <v/>
      </c>
      <c r="Z538" s="50" t="str">
        <f>IFERROR(MAX(IF(OR(O538="",P538="",Q538="",R538="",S538="",T538="",U538=""),"",IF(AND(MONTH(E538)=12,MONTH(F538)=12),(NETWORKDAYS(E538,F538,Lister!$D$7:$D$13)-S538)*N538/NETWORKDAYS(Lister!$D$23,Lister!$E$23,Lister!$D$7:$D$13),IF(AND(MONTH(E538)=12,F538&gt;DATE(2020,12,31)),(NETWORKDAYS(E538,Lister!$E$23,Lister!$D$7:$D$13)-S538)*N538/NETWORKDAYS(Lister!$D$23,Lister!$E$23,Lister!$D$7:$D$13),IF(AND(E538&lt;DATE(2020,12,1),MONTH(F538)=12),(NETWORKDAYS(Lister!$D$23,F538,Lister!$D$7:$D$13)-S538)*N538/NETWORKDAYS(Lister!$D$23,Lister!$E$23,Lister!$D$7:$D$13),IF(AND(E538&lt;DATE(2020,12,1),F538&gt;DATE(2020,12,31)),(NETWORKDAYS(Lister!$D$23,Lister!$E$23,Lister!$D$7:$D$13)-S538)*N538/NETWORKDAYS(Lister!$D$23,Lister!$E$23,Lister!$D$7:$D$13),IF(OR(AND(E538&lt;DATE(2020,12,1),F538&lt;DATE(2020,12,1)),E538&gt;DATE(2020,12,31)),0)))))),0),"")</f>
        <v/>
      </c>
      <c r="AA538" s="50" t="str">
        <f>IFERROR(MAX(IF(OR(O538="",P538="",Q538="",R538="",S538="",T538="",U538=""),"",IF(AND(MONTH(E538)=1,MONTH(F538)=1),(NETWORKDAYS(E538,F538,Lister!$D$7:$D$13)-T538)*N538/NETWORKDAYS(Lister!$D$24,Lister!$E$24,Lister!$D$7:$D$13),IF(AND(MONTH(E538)=1,F538&gt;DATE(2021,1,31)),(NETWORKDAYS(E538,Lister!$E$24,Lister!$D$7:$D$13)-T538)*N538/NETWORKDAYS(Lister!$D$24,Lister!$E$24,Lister!$D$7:$D$13),IF(AND(E538&lt;DATE(2021,1,1),MONTH(F538)=1),(NETWORKDAYS(Lister!$D$24,F538,Lister!$D$7:$D$13)-T538)*N538/NETWORKDAYS(Lister!$D$24,Lister!$E$24,Lister!$D$7:$D$13),IF(AND(E538&lt;DATE(2021,1,1),F538&gt;DATE(2021,1,31)),(NETWORKDAYS(Lister!$D$24,Lister!$E$24,Lister!$D$7:$D$13)-T538)*N538/NETWORKDAYS(Lister!$D$24,Lister!$E$24,Lister!$D$7:$D$13),IF(OR(AND(E538&lt;DATE(2021,1,1),F538&lt;DATE(2021,1,1)),E538&gt;DATE(2021,1,31)),0)))))),0),"")</f>
        <v/>
      </c>
      <c r="AB538" s="50" t="str">
        <f>IFERROR(MAX(IF(OR(O538="",P538="",Q538="",R538="",S538="",T538="",U538=""),"",IF(AND(MONTH(E538)=2,MONTH(F538)=2),(NETWORKDAYS(E538,F538,Lister!$D$7:$D$13)-U538)*N538/NETWORKDAYS(Lister!$D$25,Lister!$E$25,Lister!$D$7:$D$13),IF(AND(E538&lt;DATE(2021,2,1),MONTH(F538)=2),(NETWORKDAYS(Lister!$D$25,F538,Lister!$D$7:$D$13)-U538)*N538/NETWORKDAYS(Lister!$D$25,Lister!$E$25,Lister!$D$7:$D$13),IF(AND(E538&lt;DATE(2021,2,1),F538&lt;DATE(2021,2,1)),0)))),0),"")</f>
        <v/>
      </c>
      <c r="AC538" s="52" t="str">
        <f t="shared" si="43"/>
        <v/>
      </c>
    </row>
    <row r="539" spans="1:29" x14ac:dyDescent="0.35">
      <c r="A539" s="11" t="str">
        <f t="shared" si="44"/>
        <v/>
      </c>
      <c r="B539" s="33"/>
      <c r="C539" s="17"/>
      <c r="D539" s="18"/>
      <c r="E539" s="12"/>
      <c r="F539" s="12"/>
      <c r="G539" s="42" t="str">
        <f>IF(OR(E539="",F539=""),"",NETWORKDAYS(E539,F539,Lister!$D$7:$D$13))</f>
        <v/>
      </c>
      <c r="H539" s="14"/>
      <c r="I539" s="25" t="str">
        <f t="shared" si="40"/>
        <v/>
      </c>
      <c r="J539" s="47"/>
      <c r="K539" s="48"/>
      <c r="L539" s="15"/>
      <c r="M539" s="51" t="str">
        <f t="shared" si="41"/>
        <v/>
      </c>
      <c r="N539" s="49" t="str">
        <f t="shared" si="42"/>
        <v/>
      </c>
      <c r="O539" s="15"/>
      <c r="P539" s="15"/>
      <c r="Q539" s="15"/>
      <c r="R539" s="15"/>
      <c r="S539" s="15"/>
      <c r="T539" s="15"/>
      <c r="U539" s="15"/>
      <c r="V539" s="50" t="str">
        <f>IFERROR(MAX(IF(OR(O539="",P539="",Q539="",R539="",S539="",T539="",U539=""),"",IF(AND(MONTH(E539)=8,MONTH(F539)=8),(NETWORKDAYS(E539,F539,Lister!$D$7:$D$13)-O539)*N539/NETWORKDAYS(Lister!$D$19,Lister!$E$19,Lister!$D$7:$D$13),IF(AND(MONTH(E539)=8,F539&gt;DATE(2020,8,31)),(NETWORKDAYS(E539,Lister!$E$19,Lister!$D$7:$D$13)-O539)*N539/NETWORKDAYS(Lister!$D$19,Lister!$E$19,Lister!$D$7:$D$13),IF(E539&gt;DATE(2020,8,31),0)))),0),"")</f>
        <v/>
      </c>
      <c r="W539" s="50" t="str">
        <f>IFERROR(MAX(IF(OR(O539="",P539="",Q539="",R539="",S539="",T539="",U539=""),"",IF(AND(MONTH(E539)=9,MONTH(F539)=9),(NETWORKDAYS(E539,F539,Lister!$D$7:$D$13)-P539)*N539/NETWORKDAYS(Lister!$D$20,Lister!$E$20,Lister!$D$7:$D$13),IF(AND(MONTH(E539)=9,F539&gt;DATE(2020,9,30)),(NETWORKDAYS(E539,Lister!$E$20,Lister!$D$7:$D$13)-P539)*N539/NETWORKDAYS(Lister!$D$20,Lister!$E$20,Lister!$D$7:$D$13),IF(AND(E539&lt;DATE(2020,9,1),MONTH(F539)=9),(NETWORKDAYS(Lister!$D$20,F539,Lister!$D$7:$D$13)-P539)*N539/NETWORKDAYS(Lister!$D$20,Lister!$E$20,Lister!$D$7:$D$13),IF(AND(E539&lt;DATE(2020,9,1),F539&gt;DATE(2020,9,30)),(NETWORKDAYS(Lister!$D$20,Lister!$E$20,Lister!$D$7:$D$13)-P539)*N539/NETWORKDAYS(Lister!$D$20,Lister!$E$20,Lister!$D$7:$D$13),IF(OR(AND(E539&lt;DATE(2020,9,1),F539&lt;DATE(2020,9,1)),E539&gt;DATE(2020,9,30)),0)))))),0),"")</f>
        <v/>
      </c>
      <c r="X539" s="50" t="str">
        <f>IFERROR(MAX(IF(OR(O539="",P539="",Q539="",R539="",S539="",T539="",U539=""),"",IF(AND(MONTH(E539)=10,MONTH(F539)=10),(NETWORKDAYS(E539,F539,Lister!$D$7:$D$13)-Q539)*N539/NETWORKDAYS(Lister!$D$21,Lister!$E$21,Lister!$D$7:$D$13),IF(AND(MONTH(E539)=10,F539&gt;DATE(2020,10,31)),(NETWORKDAYS(E539,Lister!$E$21,Lister!$D$7:$D$13)-Q539)*N539/NETWORKDAYS(Lister!$D$21,Lister!$E$21,Lister!$D$7:$D$13),IF(AND(E539&lt;DATE(2020,10,1),MONTH(F539)=10),(NETWORKDAYS(Lister!$D$21,F539,Lister!$D$7:$D$13)-Q539)*N539/NETWORKDAYS(Lister!$D$21,Lister!$E$21,Lister!$D$7:$D$13),IF(AND(E539&lt;DATE(2020,31,1),F539&gt;DATE(2020,10,31)),(NETWORKDAYS(Lister!$D$21,Lister!$E$21,Lister!$D$7:$D$13)-Q539)*N539/NETWORKDAYS(Lister!$D$21,Lister!$E$21,Lister!$D$7:$D$13),IF(OR(AND(E539&lt;DATE(2020,10,1),F539&lt;DATE(2020,10,1)),E539&gt;DATE(2020,10,31)),0)))))),0),"")</f>
        <v/>
      </c>
      <c r="Y539" s="50" t="str">
        <f>IFERROR(MAX(IF(OR(O539="",P539="",Q539="",R539="",S539="",T539="",U539=""),"",IF(AND(MONTH(E539)=11,MONTH(F539)=11),(NETWORKDAYS(E539,F539,Lister!$D$7:$D$13)-R539)*N539/NETWORKDAYS(Lister!$D$22,Lister!$E$22,Lister!$D$7:$D$13),IF(AND(MONTH(E539)=11,F539&gt;DATE(2020,11,30)),(NETWORKDAYS(E539,Lister!$E$22,Lister!$D$7:$D$13)-R539)*N539/NETWORKDAYS(Lister!$D$22,Lister!$E$22,Lister!$D$7:$D$13),IF(AND(E539&lt;DATE(2020,11,1),MONTH(F539)=11),(NETWORKDAYS(Lister!$D$22,F539,Lister!$D$7:$D$13)-R539)*N539/NETWORKDAYS(Lister!$D$22,Lister!$E$22,Lister!$D$7:$D$13),IF(AND(E539&lt;DATE(2020,11,1),F539&gt;DATE(2020,11,30)),(NETWORKDAYS(Lister!$D$22,Lister!$E$22,Lister!$D$7:$D$13)-R539)*N539/NETWORKDAYS(Lister!$D$22,Lister!$E$22,Lister!$D$7:$D$13),IF(OR(AND(E539&lt;DATE(2020,11,1),F539&lt;DATE(2020,11,1)),E539&gt;DATE(2020,11,30)),0)))))),0),"")</f>
        <v/>
      </c>
      <c r="Z539" s="50" t="str">
        <f>IFERROR(MAX(IF(OR(O539="",P539="",Q539="",R539="",S539="",T539="",U539=""),"",IF(AND(MONTH(E539)=12,MONTH(F539)=12),(NETWORKDAYS(E539,F539,Lister!$D$7:$D$13)-S539)*N539/NETWORKDAYS(Lister!$D$23,Lister!$E$23,Lister!$D$7:$D$13),IF(AND(MONTH(E539)=12,F539&gt;DATE(2020,12,31)),(NETWORKDAYS(E539,Lister!$E$23,Lister!$D$7:$D$13)-S539)*N539/NETWORKDAYS(Lister!$D$23,Lister!$E$23,Lister!$D$7:$D$13),IF(AND(E539&lt;DATE(2020,12,1),MONTH(F539)=12),(NETWORKDAYS(Lister!$D$23,F539,Lister!$D$7:$D$13)-S539)*N539/NETWORKDAYS(Lister!$D$23,Lister!$E$23,Lister!$D$7:$D$13),IF(AND(E539&lt;DATE(2020,12,1),F539&gt;DATE(2020,12,31)),(NETWORKDAYS(Lister!$D$23,Lister!$E$23,Lister!$D$7:$D$13)-S539)*N539/NETWORKDAYS(Lister!$D$23,Lister!$E$23,Lister!$D$7:$D$13),IF(OR(AND(E539&lt;DATE(2020,12,1),F539&lt;DATE(2020,12,1)),E539&gt;DATE(2020,12,31)),0)))))),0),"")</f>
        <v/>
      </c>
      <c r="AA539" s="50" t="str">
        <f>IFERROR(MAX(IF(OR(O539="",P539="",Q539="",R539="",S539="",T539="",U539=""),"",IF(AND(MONTH(E539)=1,MONTH(F539)=1),(NETWORKDAYS(E539,F539,Lister!$D$7:$D$13)-T539)*N539/NETWORKDAYS(Lister!$D$24,Lister!$E$24,Lister!$D$7:$D$13),IF(AND(MONTH(E539)=1,F539&gt;DATE(2021,1,31)),(NETWORKDAYS(E539,Lister!$E$24,Lister!$D$7:$D$13)-T539)*N539/NETWORKDAYS(Lister!$D$24,Lister!$E$24,Lister!$D$7:$D$13),IF(AND(E539&lt;DATE(2021,1,1),MONTH(F539)=1),(NETWORKDAYS(Lister!$D$24,F539,Lister!$D$7:$D$13)-T539)*N539/NETWORKDAYS(Lister!$D$24,Lister!$E$24,Lister!$D$7:$D$13),IF(AND(E539&lt;DATE(2021,1,1),F539&gt;DATE(2021,1,31)),(NETWORKDAYS(Lister!$D$24,Lister!$E$24,Lister!$D$7:$D$13)-T539)*N539/NETWORKDAYS(Lister!$D$24,Lister!$E$24,Lister!$D$7:$D$13),IF(OR(AND(E539&lt;DATE(2021,1,1),F539&lt;DATE(2021,1,1)),E539&gt;DATE(2021,1,31)),0)))))),0),"")</f>
        <v/>
      </c>
      <c r="AB539" s="50" t="str">
        <f>IFERROR(MAX(IF(OR(O539="",P539="",Q539="",R539="",S539="",T539="",U539=""),"",IF(AND(MONTH(E539)=2,MONTH(F539)=2),(NETWORKDAYS(E539,F539,Lister!$D$7:$D$13)-U539)*N539/NETWORKDAYS(Lister!$D$25,Lister!$E$25,Lister!$D$7:$D$13),IF(AND(E539&lt;DATE(2021,2,1),MONTH(F539)=2),(NETWORKDAYS(Lister!$D$25,F539,Lister!$D$7:$D$13)-U539)*N539/NETWORKDAYS(Lister!$D$25,Lister!$E$25,Lister!$D$7:$D$13),IF(AND(E539&lt;DATE(2021,2,1),F539&lt;DATE(2021,2,1)),0)))),0),"")</f>
        <v/>
      </c>
      <c r="AC539" s="52" t="str">
        <f t="shared" si="43"/>
        <v/>
      </c>
    </row>
    <row r="540" spans="1:29" x14ac:dyDescent="0.35">
      <c r="A540" s="11" t="str">
        <f t="shared" si="44"/>
        <v/>
      </c>
      <c r="B540" s="33"/>
      <c r="C540" s="17"/>
      <c r="D540" s="18"/>
      <c r="E540" s="12"/>
      <c r="F540" s="12"/>
      <c r="G540" s="42" t="str">
        <f>IF(OR(E540="",F540=""),"",NETWORKDAYS(E540,F540,Lister!$D$7:$D$13))</f>
        <v/>
      </c>
      <c r="H540" s="14"/>
      <c r="I540" s="25" t="str">
        <f t="shared" si="40"/>
        <v/>
      </c>
      <c r="J540" s="47"/>
      <c r="K540" s="48"/>
      <c r="L540" s="15"/>
      <c r="M540" s="51" t="str">
        <f t="shared" si="41"/>
        <v/>
      </c>
      <c r="N540" s="49" t="str">
        <f t="shared" si="42"/>
        <v/>
      </c>
      <c r="O540" s="15"/>
      <c r="P540" s="15"/>
      <c r="Q540" s="15"/>
      <c r="R540" s="15"/>
      <c r="S540" s="15"/>
      <c r="T540" s="15"/>
      <c r="U540" s="15"/>
      <c r="V540" s="50" t="str">
        <f>IFERROR(MAX(IF(OR(O540="",P540="",Q540="",R540="",S540="",T540="",U540=""),"",IF(AND(MONTH(E540)=8,MONTH(F540)=8),(NETWORKDAYS(E540,F540,Lister!$D$7:$D$13)-O540)*N540/NETWORKDAYS(Lister!$D$19,Lister!$E$19,Lister!$D$7:$D$13),IF(AND(MONTH(E540)=8,F540&gt;DATE(2020,8,31)),(NETWORKDAYS(E540,Lister!$E$19,Lister!$D$7:$D$13)-O540)*N540/NETWORKDAYS(Lister!$D$19,Lister!$E$19,Lister!$D$7:$D$13),IF(E540&gt;DATE(2020,8,31),0)))),0),"")</f>
        <v/>
      </c>
      <c r="W540" s="50" t="str">
        <f>IFERROR(MAX(IF(OR(O540="",P540="",Q540="",R540="",S540="",T540="",U540=""),"",IF(AND(MONTH(E540)=9,MONTH(F540)=9),(NETWORKDAYS(E540,F540,Lister!$D$7:$D$13)-P540)*N540/NETWORKDAYS(Lister!$D$20,Lister!$E$20,Lister!$D$7:$D$13),IF(AND(MONTH(E540)=9,F540&gt;DATE(2020,9,30)),(NETWORKDAYS(E540,Lister!$E$20,Lister!$D$7:$D$13)-P540)*N540/NETWORKDAYS(Lister!$D$20,Lister!$E$20,Lister!$D$7:$D$13),IF(AND(E540&lt;DATE(2020,9,1),MONTH(F540)=9),(NETWORKDAYS(Lister!$D$20,F540,Lister!$D$7:$D$13)-P540)*N540/NETWORKDAYS(Lister!$D$20,Lister!$E$20,Lister!$D$7:$D$13),IF(AND(E540&lt;DATE(2020,9,1),F540&gt;DATE(2020,9,30)),(NETWORKDAYS(Lister!$D$20,Lister!$E$20,Lister!$D$7:$D$13)-P540)*N540/NETWORKDAYS(Lister!$D$20,Lister!$E$20,Lister!$D$7:$D$13),IF(OR(AND(E540&lt;DATE(2020,9,1),F540&lt;DATE(2020,9,1)),E540&gt;DATE(2020,9,30)),0)))))),0),"")</f>
        <v/>
      </c>
      <c r="X540" s="50" t="str">
        <f>IFERROR(MAX(IF(OR(O540="",P540="",Q540="",R540="",S540="",T540="",U540=""),"",IF(AND(MONTH(E540)=10,MONTH(F540)=10),(NETWORKDAYS(E540,F540,Lister!$D$7:$D$13)-Q540)*N540/NETWORKDAYS(Lister!$D$21,Lister!$E$21,Lister!$D$7:$D$13),IF(AND(MONTH(E540)=10,F540&gt;DATE(2020,10,31)),(NETWORKDAYS(E540,Lister!$E$21,Lister!$D$7:$D$13)-Q540)*N540/NETWORKDAYS(Lister!$D$21,Lister!$E$21,Lister!$D$7:$D$13),IF(AND(E540&lt;DATE(2020,10,1),MONTH(F540)=10),(NETWORKDAYS(Lister!$D$21,F540,Lister!$D$7:$D$13)-Q540)*N540/NETWORKDAYS(Lister!$D$21,Lister!$E$21,Lister!$D$7:$D$13),IF(AND(E540&lt;DATE(2020,31,1),F540&gt;DATE(2020,10,31)),(NETWORKDAYS(Lister!$D$21,Lister!$E$21,Lister!$D$7:$D$13)-Q540)*N540/NETWORKDAYS(Lister!$D$21,Lister!$E$21,Lister!$D$7:$D$13),IF(OR(AND(E540&lt;DATE(2020,10,1),F540&lt;DATE(2020,10,1)),E540&gt;DATE(2020,10,31)),0)))))),0),"")</f>
        <v/>
      </c>
      <c r="Y540" s="50" t="str">
        <f>IFERROR(MAX(IF(OR(O540="",P540="",Q540="",R540="",S540="",T540="",U540=""),"",IF(AND(MONTH(E540)=11,MONTH(F540)=11),(NETWORKDAYS(E540,F540,Lister!$D$7:$D$13)-R540)*N540/NETWORKDAYS(Lister!$D$22,Lister!$E$22,Lister!$D$7:$D$13),IF(AND(MONTH(E540)=11,F540&gt;DATE(2020,11,30)),(NETWORKDAYS(E540,Lister!$E$22,Lister!$D$7:$D$13)-R540)*N540/NETWORKDAYS(Lister!$D$22,Lister!$E$22,Lister!$D$7:$D$13),IF(AND(E540&lt;DATE(2020,11,1),MONTH(F540)=11),(NETWORKDAYS(Lister!$D$22,F540,Lister!$D$7:$D$13)-R540)*N540/NETWORKDAYS(Lister!$D$22,Lister!$E$22,Lister!$D$7:$D$13),IF(AND(E540&lt;DATE(2020,11,1),F540&gt;DATE(2020,11,30)),(NETWORKDAYS(Lister!$D$22,Lister!$E$22,Lister!$D$7:$D$13)-R540)*N540/NETWORKDAYS(Lister!$D$22,Lister!$E$22,Lister!$D$7:$D$13),IF(OR(AND(E540&lt;DATE(2020,11,1),F540&lt;DATE(2020,11,1)),E540&gt;DATE(2020,11,30)),0)))))),0),"")</f>
        <v/>
      </c>
      <c r="Z540" s="50" t="str">
        <f>IFERROR(MAX(IF(OR(O540="",P540="",Q540="",R540="",S540="",T540="",U540=""),"",IF(AND(MONTH(E540)=12,MONTH(F540)=12),(NETWORKDAYS(E540,F540,Lister!$D$7:$D$13)-S540)*N540/NETWORKDAYS(Lister!$D$23,Lister!$E$23,Lister!$D$7:$D$13),IF(AND(MONTH(E540)=12,F540&gt;DATE(2020,12,31)),(NETWORKDAYS(E540,Lister!$E$23,Lister!$D$7:$D$13)-S540)*N540/NETWORKDAYS(Lister!$D$23,Lister!$E$23,Lister!$D$7:$D$13),IF(AND(E540&lt;DATE(2020,12,1),MONTH(F540)=12),(NETWORKDAYS(Lister!$D$23,F540,Lister!$D$7:$D$13)-S540)*N540/NETWORKDAYS(Lister!$D$23,Lister!$E$23,Lister!$D$7:$D$13),IF(AND(E540&lt;DATE(2020,12,1),F540&gt;DATE(2020,12,31)),(NETWORKDAYS(Lister!$D$23,Lister!$E$23,Lister!$D$7:$D$13)-S540)*N540/NETWORKDAYS(Lister!$D$23,Lister!$E$23,Lister!$D$7:$D$13),IF(OR(AND(E540&lt;DATE(2020,12,1),F540&lt;DATE(2020,12,1)),E540&gt;DATE(2020,12,31)),0)))))),0),"")</f>
        <v/>
      </c>
      <c r="AA540" s="50" t="str">
        <f>IFERROR(MAX(IF(OR(O540="",P540="",Q540="",R540="",S540="",T540="",U540=""),"",IF(AND(MONTH(E540)=1,MONTH(F540)=1),(NETWORKDAYS(E540,F540,Lister!$D$7:$D$13)-T540)*N540/NETWORKDAYS(Lister!$D$24,Lister!$E$24,Lister!$D$7:$D$13),IF(AND(MONTH(E540)=1,F540&gt;DATE(2021,1,31)),(NETWORKDAYS(E540,Lister!$E$24,Lister!$D$7:$D$13)-T540)*N540/NETWORKDAYS(Lister!$D$24,Lister!$E$24,Lister!$D$7:$D$13),IF(AND(E540&lt;DATE(2021,1,1),MONTH(F540)=1),(NETWORKDAYS(Lister!$D$24,F540,Lister!$D$7:$D$13)-T540)*N540/NETWORKDAYS(Lister!$D$24,Lister!$E$24,Lister!$D$7:$D$13),IF(AND(E540&lt;DATE(2021,1,1),F540&gt;DATE(2021,1,31)),(NETWORKDAYS(Lister!$D$24,Lister!$E$24,Lister!$D$7:$D$13)-T540)*N540/NETWORKDAYS(Lister!$D$24,Lister!$E$24,Lister!$D$7:$D$13),IF(OR(AND(E540&lt;DATE(2021,1,1),F540&lt;DATE(2021,1,1)),E540&gt;DATE(2021,1,31)),0)))))),0),"")</f>
        <v/>
      </c>
      <c r="AB540" s="50" t="str">
        <f>IFERROR(MAX(IF(OR(O540="",P540="",Q540="",R540="",S540="",T540="",U540=""),"",IF(AND(MONTH(E540)=2,MONTH(F540)=2),(NETWORKDAYS(E540,F540,Lister!$D$7:$D$13)-U540)*N540/NETWORKDAYS(Lister!$D$25,Lister!$E$25,Lister!$D$7:$D$13),IF(AND(E540&lt;DATE(2021,2,1),MONTH(F540)=2),(NETWORKDAYS(Lister!$D$25,F540,Lister!$D$7:$D$13)-U540)*N540/NETWORKDAYS(Lister!$D$25,Lister!$E$25,Lister!$D$7:$D$13),IF(AND(E540&lt;DATE(2021,2,1),F540&lt;DATE(2021,2,1)),0)))),0),"")</f>
        <v/>
      </c>
      <c r="AC540" s="52" t="str">
        <f t="shared" si="43"/>
        <v/>
      </c>
    </row>
    <row r="541" spans="1:29" x14ac:dyDescent="0.35">
      <c r="A541" s="11" t="str">
        <f t="shared" si="44"/>
        <v/>
      </c>
      <c r="B541" s="33"/>
      <c r="C541" s="17"/>
      <c r="D541" s="18"/>
      <c r="E541" s="12"/>
      <c r="F541" s="12"/>
      <c r="G541" s="42" t="str">
        <f>IF(OR(E541="",F541=""),"",NETWORKDAYS(E541,F541,Lister!$D$7:$D$13))</f>
        <v/>
      </c>
      <c r="H541" s="14"/>
      <c r="I541" s="25" t="str">
        <f t="shared" si="40"/>
        <v/>
      </c>
      <c r="J541" s="47"/>
      <c r="K541" s="48"/>
      <c r="L541" s="15"/>
      <c r="M541" s="51" t="str">
        <f t="shared" si="41"/>
        <v/>
      </c>
      <c r="N541" s="49" t="str">
        <f t="shared" si="42"/>
        <v/>
      </c>
      <c r="O541" s="15"/>
      <c r="P541" s="15"/>
      <c r="Q541" s="15"/>
      <c r="R541" s="15"/>
      <c r="S541" s="15"/>
      <c r="T541" s="15"/>
      <c r="U541" s="15"/>
      <c r="V541" s="50" t="str">
        <f>IFERROR(MAX(IF(OR(O541="",P541="",Q541="",R541="",S541="",T541="",U541=""),"",IF(AND(MONTH(E541)=8,MONTH(F541)=8),(NETWORKDAYS(E541,F541,Lister!$D$7:$D$13)-O541)*N541/NETWORKDAYS(Lister!$D$19,Lister!$E$19,Lister!$D$7:$D$13),IF(AND(MONTH(E541)=8,F541&gt;DATE(2020,8,31)),(NETWORKDAYS(E541,Lister!$E$19,Lister!$D$7:$D$13)-O541)*N541/NETWORKDAYS(Lister!$D$19,Lister!$E$19,Lister!$D$7:$D$13),IF(E541&gt;DATE(2020,8,31),0)))),0),"")</f>
        <v/>
      </c>
      <c r="W541" s="50" t="str">
        <f>IFERROR(MAX(IF(OR(O541="",P541="",Q541="",R541="",S541="",T541="",U541=""),"",IF(AND(MONTH(E541)=9,MONTH(F541)=9),(NETWORKDAYS(E541,F541,Lister!$D$7:$D$13)-P541)*N541/NETWORKDAYS(Lister!$D$20,Lister!$E$20,Lister!$D$7:$D$13),IF(AND(MONTH(E541)=9,F541&gt;DATE(2020,9,30)),(NETWORKDAYS(E541,Lister!$E$20,Lister!$D$7:$D$13)-P541)*N541/NETWORKDAYS(Lister!$D$20,Lister!$E$20,Lister!$D$7:$D$13),IF(AND(E541&lt;DATE(2020,9,1),MONTH(F541)=9),(NETWORKDAYS(Lister!$D$20,F541,Lister!$D$7:$D$13)-P541)*N541/NETWORKDAYS(Lister!$D$20,Lister!$E$20,Lister!$D$7:$D$13),IF(AND(E541&lt;DATE(2020,9,1),F541&gt;DATE(2020,9,30)),(NETWORKDAYS(Lister!$D$20,Lister!$E$20,Lister!$D$7:$D$13)-P541)*N541/NETWORKDAYS(Lister!$D$20,Lister!$E$20,Lister!$D$7:$D$13),IF(OR(AND(E541&lt;DATE(2020,9,1),F541&lt;DATE(2020,9,1)),E541&gt;DATE(2020,9,30)),0)))))),0),"")</f>
        <v/>
      </c>
      <c r="X541" s="50" t="str">
        <f>IFERROR(MAX(IF(OR(O541="",P541="",Q541="",R541="",S541="",T541="",U541=""),"",IF(AND(MONTH(E541)=10,MONTH(F541)=10),(NETWORKDAYS(E541,F541,Lister!$D$7:$D$13)-Q541)*N541/NETWORKDAYS(Lister!$D$21,Lister!$E$21,Lister!$D$7:$D$13),IF(AND(MONTH(E541)=10,F541&gt;DATE(2020,10,31)),(NETWORKDAYS(E541,Lister!$E$21,Lister!$D$7:$D$13)-Q541)*N541/NETWORKDAYS(Lister!$D$21,Lister!$E$21,Lister!$D$7:$D$13),IF(AND(E541&lt;DATE(2020,10,1),MONTH(F541)=10),(NETWORKDAYS(Lister!$D$21,F541,Lister!$D$7:$D$13)-Q541)*N541/NETWORKDAYS(Lister!$D$21,Lister!$E$21,Lister!$D$7:$D$13),IF(AND(E541&lt;DATE(2020,31,1),F541&gt;DATE(2020,10,31)),(NETWORKDAYS(Lister!$D$21,Lister!$E$21,Lister!$D$7:$D$13)-Q541)*N541/NETWORKDAYS(Lister!$D$21,Lister!$E$21,Lister!$D$7:$D$13),IF(OR(AND(E541&lt;DATE(2020,10,1),F541&lt;DATE(2020,10,1)),E541&gt;DATE(2020,10,31)),0)))))),0),"")</f>
        <v/>
      </c>
      <c r="Y541" s="50" t="str">
        <f>IFERROR(MAX(IF(OR(O541="",P541="",Q541="",R541="",S541="",T541="",U541=""),"",IF(AND(MONTH(E541)=11,MONTH(F541)=11),(NETWORKDAYS(E541,F541,Lister!$D$7:$D$13)-R541)*N541/NETWORKDAYS(Lister!$D$22,Lister!$E$22,Lister!$D$7:$D$13),IF(AND(MONTH(E541)=11,F541&gt;DATE(2020,11,30)),(NETWORKDAYS(E541,Lister!$E$22,Lister!$D$7:$D$13)-R541)*N541/NETWORKDAYS(Lister!$D$22,Lister!$E$22,Lister!$D$7:$D$13),IF(AND(E541&lt;DATE(2020,11,1),MONTH(F541)=11),(NETWORKDAYS(Lister!$D$22,F541,Lister!$D$7:$D$13)-R541)*N541/NETWORKDAYS(Lister!$D$22,Lister!$E$22,Lister!$D$7:$D$13),IF(AND(E541&lt;DATE(2020,11,1),F541&gt;DATE(2020,11,30)),(NETWORKDAYS(Lister!$D$22,Lister!$E$22,Lister!$D$7:$D$13)-R541)*N541/NETWORKDAYS(Lister!$D$22,Lister!$E$22,Lister!$D$7:$D$13),IF(OR(AND(E541&lt;DATE(2020,11,1),F541&lt;DATE(2020,11,1)),E541&gt;DATE(2020,11,30)),0)))))),0),"")</f>
        <v/>
      </c>
      <c r="Z541" s="50" t="str">
        <f>IFERROR(MAX(IF(OR(O541="",P541="",Q541="",R541="",S541="",T541="",U541=""),"",IF(AND(MONTH(E541)=12,MONTH(F541)=12),(NETWORKDAYS(E541,F541,Lister!$D$7:$D$13)-S541)*N541/NETWORKDAYS(Lister!$D$23,Lister!$E$23,Lister!$D$7:$D$13),IF(AND(MONTH(E541)=12,F541&gt;DATE(2020,12,31)),(NETWORKDAYS(E541,Lister!$E$23,Lister!$D$7:$D$13)-S541)*N541/NETWORKDAYS(Lister!$D$23,Lister!$E$23,Lister!$D$7:$D$13),IF(AND(E541&lt;DATE(2020,12,1),MONTH(F541)=12),(NETWORKDAYS(Lister!$D$23,F541,Lister!$D$7:$D$13)-S541)*N541/NETWORKDAYS(Lister!$D$23,Lister!$E$23,Lister!$D$7:$D$13),IF(AND(E541&lt;DATE(2020,12,1),F541&gt;DATE(2020,12,31)),(NETWORKDAYS(Lister!$D$23,Lister!$E$23,Lister!$D$7:$D$13)-S541)*N541/NETWORKDAYS(Lister!$D$23,Lister!$E$23,Lister!$D$7:$D$13),IF(OR(AND(E541&lt;DATE(2020,12,1),F541&lt;DATE(2020,12,1)),E541&gt;DATE(2020,12,31)),0)))))),0),"")</f>
        <v/>
      </c>
      <c r="AA541" s="50" t="str">
        <f>IFERROR(MAX(IF(OR(O541="",P541="",Q541="",R541="",S541="",T541="",U541=""),"",IF(AND(MONTH(E541)=1,MONTH(F541)=1),(NETWORKDAYS(E541,F541,Lister!$D$7:$D$13)-T541)*N541/NETWORKDAYS(Lister!$D$24,Lister!$E$24,Lister!$D$7:$D$13),IF(AND(MONTH(E541)=1,F541&gt;DATE(2021,1,31)),(NETWORKDAYS(E541,Lister!$E$24,Lister!$D$7:$D$13)-T541)*N541/NETWORKDAYS(Lister!$D$24,Lister!$E$24,Lister!$D$7:$D$13),IF(AND(E541&lt;DATE(2021,1,1),MONTH(F541)=1),(NETWORKDAYS(Lister!$D$24,F541,Lister!$D$7:$D$13)-T541)*N541/NETWORKDAYS(Lister!$D$24,Lister!$E$24,Lister!$D$7:$D$13),IF(AND(E541&lt;DATE(2021,1,1),F541&gt;DATE(2021,1,31)),(NETWORKDAYS(Lister!$D$24,Lister!$E$24,Lister!$D$7:$D$13)-T541)*N541/NETWORKDAYS(Lister!$D$24,Lister!$E$24,Lister!$D$7:$D$13),IF(OR(AND(E541&lt;DATE(2021,1,1),F541&lt;DATE(2021,1,1)),E541&gt;DATE(2021,1,31)),0)))))),0),"")</f>
        <v/>
      </c>
      <c r="AB541" s="50" t="str">
        <f>IFERROR(MAX(IF(OR(O541="",P541="",Q541="",R541="",S541="",T541="",U541=""),"",IF(AND(MONTH(E541)=2,MONTH(F541)=2),(NETWORKDAYS(E541,F541,Lister!$D$7:$D$13)-U541)*N541/NETWORKDAYS(Lister!$D$25,Lister!$E$25,Lister!$D$7:$D$13),IF(AND(E541&lt;DATE(2021,2,1),MONTH(F541)=2),(NETWORKDAYS(Lister!$D$25,F541,Lister!$D$7:$D$13)-U541)*N541/NETWORKDAYS(Lister!$D$25,Lister!$E$25,Lister!$D$7:$D$13),IF(AND(E541&lt;DATE(2021,2,1),F541&lt;DATE(2021,2,1)),0)))),0),"")</f>
        <v/>
      </c>
      <c r="AC541" s="52" t="str">
        <f t="shared" si="43"/>
        <v/>
      </c>
    </row>
    <row r="542" spans="1:29" x14ac:dyDescent="0.35">
      <c r="A542" s="11" t="str">
        <f t="shared" si="44"/>
        <v/>
      </c>
      <c r="B542" s="33"/>
      <c r="C542" s="17"/>
      <c r="D542" s="18"/>
      <c r="E542" s="12"/>
      <c r="F542" s="12"/>
      <c r="G542" s="42" t="str">
        <f>IF(OR(E542="",F542=""),"",NETWORKDAYS(E542,F542,Lister!$D$7:$D$13))</f>
        <v/>
      </c>
      <c r="H542" s="14"/>
      <c r="I542" s="25" t="str">
        <f t="shared" si="40"/>
        <v/>
      </c>
      <c r="J542" s="47"/>
      <c r="K542" s="48"/>
      <c r="L542" s="15"/>
      <c r="M542" s="51" t="str">
        <f t="shared" si="41"/>
        <v/>
      </c>
      <c r="N542" s="49" t="str">
        <f t="shared" si="42"/>
        <v/>
      </c>
      <c r="O542" s="15"/>
      <c r="P542" s="15"/>
      <c r="Q542" s="15"/>
      <c r="R542" s="15"/>
      <c r="S542" s="15"/>
      <c r="T542" s="15"/>
      <c r="U542" s="15"/>
      <c r="V542" s="50" t="str">
        <f>IFERROR(MAX(IF(OR(O542="",P542="",Q542="",R542="",S542="",T542="",U542=""),"",IF(AND(MONTH(E542)=8,MONTH(F542)=8),(NETWORKDAYS(E542,F542,Lister!$D$7:$D$13)-O542)*N542/NETWORKDAYS(Lister!$D$19,Lister!$E$19,Lister!$D$7:$D$13),IF(AND(MONTH(E542)=8,F542&gt;DATE(2020,8,31)),(NETWORKDAYS(E542,Lister!$E$19,Lister!$D$7:$D$13)-O542)*N542/NETWORKDAYS(Lister!$D$19,Lister!$E$19,Lister!$D$7:$D$13),IF(E542&gt;DATE(2020,8,31),0)))),0),"")</f>
        <v/>
      </c>
      <c r="W542" s="50" t="str">
        <f>IFERROR(MAX(IF(OR(O542="",P542="",Q542="",R542="",S542="",T542="",U542=""),"",IF(AND(MONTH(E542)=9,MONTH(F542)=9),(NETWORKDAYS(E542,F542,Lister!$D$7:$D$13)-P542)*N542/NETWORKDAYS(Lister!$D$20,Lister!$E$20,Lister!$D$7:$D$13),IF(AND(MONTH(E542)=9,F542&gt;DATE(2020,9,30)),(NETWORKDAYS(E542,Lister!$E$20,Lister!$D$7:$D$13)-P542)*N542/NETWORKDAYS(Lister!$D$20,Lister!$E$20,Lister!$D$7:$D$13),IF(AND(E542&lt;DATE(2020,9,1),MONTH(F542)=9),(NETWORKDAYS(Lister!$D$20,F542,Lister!$D$7:$D$13)-P542)*N542/NETWORKDAYS(Lister!$D$20,Lister!$E$20,Lister!$D$7:$D$13),IF(AND(E542&lt;DATE(2020,9,1),F542&gt;DATE(2020,9,30)),(NETWORKDAYS(Lister!$D$20,Lister!$E$20,Lister!$D$7:$D$13)-P542)*N542/NETWORKDAYS(Lister!$D$20,Lister!$E$20,Lister!$D$7:$D$13),IF(OR(AND(E542&lt;DATE(2020,9,1),F542&lt;DATE(2020,9,1)),E542&gt;DATE(2020,9,30)),0)))))),0),"")</f>
        <v/>
      </c>
      <c r="X542" s="50" t="str">
        <f>IFERROR(MAX(IF(OR(O542="",P542="",Q542="",R542="",S542="",T542="",U542=""),"",IF(AND(MONTH(E542)=10,MONTH(F542)=10),(NETWORKDAYS(E542,F542,Lister!$D$7:$D$13)-Q542)*N542/NETWORKDAYS(Lister!$D$21,Lister!$E$21,Lister!$D$7:$D$13),IF(AND(MONTH(E542)=10,F542&gt;DATE(2020,10,31)),(NETWORKDAYS(E542,Lister!$E$21,Lister!$D$7:$D$13)-Q542)*N542/NETWORKDAYS(Lister!$D$21,Lister!$E$21,Lister!$D$7:$D$13),IF(AND(E542&lt;DATE(2020,10,1),MONTH(F542)=10),(NETWORKDAYS(Lister!$D$21,F542,Lister!$D$7:$D$13)-Q542)*N542/NETWORKDAYS(Lister!$D$21,Lister!$E$21,Lister!$D$7:$D$13),IF(AND(E542&lt;DATE(2020,31,1),F542&gt;DATE(2020,10,31)),(NETWORKDAYS(Lister!$D$21,Lister!$E$21,Lister!$D$7:$D$13)-Q542)*N542/NETWORKDAYS(Lister!$D$21,Lister!$E$21,Lister!$D$7:$D$13),IF(OR(AND(E542&lt;DATE(2020,10,1),F542&lt;DATE(2020,10,1)),E542&gt;DATE(2020,10,31)),0)))))),0),"")</f>
        <v/>
      </c>
      <c r="Y542" s="50" t="str">
        <f>IFERROR(MAX(IF(OR(O542="",P542="",Q542="",R542="",S542="",T542="",U542=""),"",IF(AND(MONTH(E542)=11,MONTH(F542)=11),(NETWORKDAYS(E542,F542,Lister!$D$7:$D$13)-R542)*N542/NETWORKDAYS(Lister!$D$22,Lister!$E$22,Lister!$D$7:$D$13),IF(AND(MONTH(E542)=11,F542&gt;DATE(2020,11,30)),(NETWORKDAYS(E542,Lister!$E$22,Lister!$D$7:$D$13)-R542)*N542/NETWORKDAYS(Lister!$D$22,Lister!$E$22,Lister!$D$7:$D$13),IF(AND(E542&lt;DATE(2020,11,1),MONTH(F542)=11),(NETWORKDAYS(Lister!$D$22,F542,Lister!$D$7:$D$13)-R542)*N542/NETWORKDAYS(Lister!$D$22,Lister!$E$22,Lister!$D$7:$D$13),IF(AND(E542&lt;DATE(2020,11,1),F542&gt;DATE(2020,11,30)),(NETWORKDAYS(Lister!$D$22,Lister!$E$22,Lister!$D$7:$D$13)-R542)*N542/NETWORKDAYS(Lister!$D$22,Lister!$E$22,Lister!$D$7:$D$13),IF(OR(AND(E542&lt;DATE(2020,11,1),F542&lt;DATE(2020,11,1)),E542&gt;DATE(2020,11,30)),0)))))),0),"")</f>
        <v/>
      </c>
      <c r="Z542" s="50" t="str">
        <f>IFERROR(MAX(IF(OR(O542="",P542="",Q542="",R542="",S542="",T542="",U542=""),"",IF(AND(MONTH(E542)=12,MONTH(F542)=12),(NETWORKDAYS(E542,F542,Lister!$D$7:$D$13)-S542)*N542/NETWORKDAYS(Lister!$D$23,Lister!$E$23,Lister!$D$7:$D$13),IF(AND(MONTH(E542)=12,F542&gt;DATE(2020,12,31)),(NETWORKDAYS(E542,Lister!$E$23,Lister!$D$7:$D$13)-S542)*N542/NETWORKDAYS(Lister!$D$23,Lister!$E$23,Lister!$D$7:$D$13),IF(AND(E542&lt;DATE(2020,12,1),MONTH(F542)=12),(NETWORKDAYS(Lister!$D$23,F542,Lister!$D$7:$D$13)-S542)*N542/NETWORKDAYS(Lister!$D$23,Lister!$E$23,Lister!$D$7:$D$13),IF(AND(E542&lt;DATE(2020,12,1),F542&gt;DATE(2020,12,31)),(NETWORKDAYS(Lister!$D$23,Lister!$E$23,Lister!$D$7:$D$13)-S542)*N542/NETWORKDAYS(Lister!$D$23,Lister!$E$23,Lister!$D$7:$D$13),IF(OR(AND(E542&lt;DATE(2020,12,1),F542&lt;DATE(2020,12,1)),E542&gt;DATE(2020,12,31)),0)))))),0),"")</f>
        <v/>
      </c>
      <c r="AA542" s="50" t="str">
        <f>IFERROR(MAX(IF(OR(O542="",P542="",Q542="",R542="",S542="",T542="",U542=""),"",IF(AND(MONTH(E542)=1,MONTH(F542)=1),(NETWORKDAYS(E542,F542,Lister!$D$7:$D$13)-T542)*N542/NETWORKDAYS(Lister!$D$24,Lister!$E$24,Lister!$D$7:$D$13),IF(AND(MONTH(E542)=1,F542&gt;DATE(2021,1,31)),(NETWORKDAYS(E542,Lister!$E$24,Lister!$D$7:$D$13)-T542)*N542/NETWORKDAYS(Lister!$D$24,Lister!$E$24,Lister!$D$7:$D$13),IF(AND(E542&lt;DATE(2021,1,1),MONTH(F542)=1),(NETWORKDAYS(Lister!$D$24,F542,Lister!$D$7:$D$13)-T542)*N542/NETWORKDAYS(Lister!$D$24,Lister!$E$24,Lister!$D$7:$D$13),IF(AND(E542&lt;DATE(2021,1,1),F542&gt;DATE(2021,1,31)),(NETWORKDAYS(Lister!$D$24,Lister!$E$24,Lister!$D$7:$D$13)-T542)*N542/NETWORKDAYS(Lister!$D$24,Lister!$E$24,Lister!$D$7:$D$13),IF(OR(AND(E542&lt;DATE(2021,1,1),F542&lt;DATE(2021,1,1)),E542&gt;DATE(2021,1,31)),0)))))),0),"")</f>
        <v/>
      </c>
      <c r="AB542" s="50" t="str">
        <f>IFERROR(MAX(IF(OR(O542="",P542="",Q542="",R542="",S542="",T542="",U542=""),"",IF(AND(MONTH(E542)=2,MONTH(F542)=2),(NETWORKDAYS(E542,F542,Lister!$D$7:$D$13)-U542)*N542/NETWORKDAYS(Lister!$D$25,Lister!$E$25,Lister!$D$7:$D$13),IF(AND(E542&lt;DATE(2021,2,1),MONTH(F542)=2),(NETWORKDAYS(Lister!$D$25,F542,Lister!$D$7:$D$13)-U542)*N542/NETWORKDAYS(Lister!$D$25,Lister!$E$25,Lister!$D$7:$D$13),IF(AND(E542&lt;DATE(2021,2,1),F542&lt;DATE(2021,2,1)),0)))),0),"")</f>
        <v/>
      </c>
      <c r="AC542" s="52" t="str">
        <f t="shared" si="43"/>
        <v/>
      </c>
    </row>
    <row r="543" spans="1:29" x14ac:dyDescent="0.35">
      <c r="A543" s="11" t="str">
        <f t="shared" si="44"/>
        <v/>
      </c>
      <c r="B543" s="33"/>
      <c r="C543" s="17"/>
      <c r="D543" s="18"/>
      <c r="E543" s="12"/>
      <c r="F543" s="12"/>
      <c r="G543" s="42" t="str">
        <f>IF(OR(E543="",F543=""),"",NETWORKDAYS(E543,F543,Lister!$D$7:$D$13))</f>
        <v/>
      </c>
      <c r="H543" s="14"/>
      <c r="I543" s="25" t="str">
        <f t="shared" si="40"/>
        <v/>
      </c>
      <c r="J543" s="47"/>
      <c r="K543" s="48"/>
      <c r="L543" s="15"/>
      <c r="M543" s="51" t="str">
        <f t="shared" si="41"/>
        <v/>
      </c>
      <c r="N543" s="49" t="str">
        <f t="shared" si="42"/>
        <v/>
      </c>
      <c r="O543" s="15"/>
      <c r="P543" s="15"/>
      <c r="Q543" s="15"/>
      <c r="R543" s="15"/>
      <c r="S543" s="15"/>
      <c r="T543" s="15"/>
      <c r="U543" s="15"/>
      <c r="V543" s="50" t="str">
        <f>IFERROR(MAX(IF(OR(O543="",P543="",Q543="",R543="",S543="",T543="",U543=""),"",IF(AND(MONTH(E543)=8,MONTH(F543)=8),(NETWORKDAYS(E543,F543,Lister!$D$7:$D$13)-O543)*N543/NETWORKDAYS(Lister!$D$19,Lister!$E$19,Lister!$D$7:$D$13),IF(AND(MONTH(E543)=8,F543&gt;DATE(2020,8,31)),(NETWORKDAYS(E543,Lister!$E$19,Lister!$D$7:$D$13)-O543)*N543/NETWORKDAYS(Lister!$D$19,Lister!$E$19,Lister!$D$7:$D$13),IF(E543&gt;DATE(2020,8,31),0)))),0),"")</f>
        <v/>
      </c>
      <c r="W543" s="50" t="str">
        <f>IFERROR(MAX(IF(OR(O543="",P543="",Q543="",R543="",S543="",T543="",U543=""),"",IF(AND(MONTH(E543)=9,MONTH(F543)=9),(NETWORKDAYS(E543,F543,Lister!$D$7:$D$13)-P543)*N543/NETWORKDAYS(Lister!$D$20,Lister!$E$20,Lister!$D$7:$D$13),IF(AND(MONTH(E543)=9,F543&gt;DATE(2020,9,30)),(NETWORKDAYS(E543,Lister!$E$20,Lister!$D$7:$D$13)-P543)*N543/NETWORKDAYS(Lister!$D$20,Lister!$E$20,Lister!$D$7:$D$13),IF(AND(E543&lt;DATE(2020,9,1),MONTH(F543)=9),(NETWORKDAYS(Lister!$D$20,F543,Lister!$D$7:$D$13)-P543)*N543/NETWORKDAYS(Lister!$D$20,Lister!$E$20,Lister!$D$7:$D$13),IF(AND(E543&lt;DATE(2020,9,1),F543&gt;DATE(2020,9,30)),(NETWORKDAYS(Lister!$D$20,Lister!$E$20,Lister!$D$7:$D$13)-P543)*N543/NETWORKDAYS(Lister!$D$20,Lister!$E$20,Lister!$D$7:$D$13),IF(OR(AND(E543&lt;DATE(2020,9,1),F543&lt;DATE(2020,9,1)),E543&gt;DATE(2020,9,30)),0)))))),0),"")</f>
        <v/>
      </c>
      <c r="X543" s="50" t="str">
        <f>IFERROR(MAX(IF(OR(O543="",P543="",Q543="",R543="",S543="",T543="",U543=""),"",IF(AND(MONTH(E543)=10,MONTH(F543)=10),(NETWORKDAYS(E543,F543,Lister!$D$7:$D$13)-Q543)*N543/NETWORKDAYS(Lister!$D$21,Lister!$E$21,Lister!$D$7:$D$13),IF(AND(MONTH(E543)=10,F543&gt;DATE(2020,10,31)),(NETWORKDAYS(E543,Lister!$E$21,Lister!$D$7:$D$13)-Q543)*N543/NETWORKDAYS(Lister!$D$21,Lister!$E$21,Lister!$D$7:$D$13),IF(AND(E543&lt;DATE(2020,10,1),MONTH(F543)=10),(NETWORKDAYS(Lister!$D$21,F543,Lister!$D$7:$D$13)-Q543)*N543/NETWORKDAYS(Lister!$D$21,Lister!$E$21,Lister!$D$7:$D$13),IF(AND(E543&lt;DATE(2020,31,1),F543&gt;DATE(2020,10,31)),(NETWORKDAYS(Lister!$D$21,Lister!$E$21,Lister!$D$7:$D$13)-Q543)*N543/NETWORKDAYS(Lister!$D$21,Lister!$E$21,Lister!$D$7:$D$13),IF(OR(AND(E543&lt;DATE(2020,10,1),F543&lt;DATE(2020,10,1)),E543&gt;DATE(2020,10,31)),0)))))),0),"")</f>
        <v/>
      </c>
      <c r="Y543" s="50" t="str">
        <f>IFERROR(MAX(IF(OR(O543="",P543="",Q543="",R543="",S543="",T543="",U543=""),"",IF(AND(MONTH(E543)=11,MONTH(F543)=11),(NETWORKDAYS(E543,F543,Lister!$D$7:$D$13)-R543)*N543/NETWORKDAYS(Lister!$D$22,Lister!$E$22,Lister!$D$7:$D$13),IF(AND(MONTH(E543)=11,F543&gt;DATE(2020,11,30)),(NETWORKDAYS(E543,Lister!$E$22,Lister!$D$7:$D$13)-R543)*N543/NETWORKDAYS(Lister!$D$22,Lister!$E$22,Lister!$D$7:$D$13),IF(AND(E543&lt;DATE(2020,11,1),MONTH(F543)=11),(NETWORKDAYS(Lister!$D$22,F543,Lister!$D$7:$D$13)-R543)*N543/NETWORKDAYS(Lister!$D$22,Lister!$E$22,Lister!$D$7:$D$13),IF(AND(E543&lt;DATE(2020,11,1),F543&gt;DATE(2020,11,30)),(NETWORKDAYS(Lister!$D$22,Lister!$E$22,Lister!$D$7:$D$13)-R543)*N543/NETWORKDAYS(Lister!$D$22,Lister!$E$22,Lister!$D$7:$D$13),IF(OR(AND(E543&lt;DATE(2020,11,1),F543&lt;DATE(2020,11,1)),E543&gt;DATE(2020,11,30)),0)))))),0),"")</f>
        <v/>
      </c>
      <c r="Z543" s="50" t="str">
        <f>IFERROR(MAX(IF(OR(O543="",P543="",Q543="",R543="",S543="",T543="",U543=""),"",IF(AND(MONTH(E543)=12,MONTH(F543)=12),(NETWORKDAYS(E543,F543,Lister!$D$7:$D$13)-S543)*N543/NETWORKDAYS(Lister!$D$23,Lister!$E$23,Lister!$D$7:$D$13),IF(AND(MONTH(E543)=12,F543&gt;DATE(2020,12,31)),(NETWORKDAYS(E543,Lister!$E$23,Lister!$D$7:$D$13)-S543)*N543/NETWORKDAYS(Lister!$D$23,Lister!$E$23,Lister!$D$7:$D$13),IF(AND(E543&lt;DATE(2020,12,1),MONTH(F543)=12),(NETWORKDAYS(Lister!$D$23,F543,Lister!$D$7:$D$13)-S543)*N543/NETWORKDAYS(Lister!$D$23,Lister!$E$23,Lister!$D$7:$D$13),IF(AND(E543&lt;DATE(2020,12,1),F543&gt;DATE(2020,12,31)),(NETWORKDAYS(Lister!$D$23,Lister!$E$23,Lister!$D$7:$D$13)-S543)*N543/NETWORKDAYS(Lister!$D$23,Lister!$E$23,Lister!$D$7:$D$13),IF(OR(AND(E543&lt;DATE(2020,12,1),F543&lt;DATE(2020,12,1)),E543&gt;DATE(2020,12,31)),0)))))),0),"")</f>
        <v/>
      </c>
      <c r="AA543" s="50" t="str">
        <f>IFERROR(MAX(IF(OR(O543="",P543="",Q543="",R543="",S543="",T543="",U543=""),"",IF(AND(MONTH(E543)=1,MONTH(F543)=1),(NETWORKDAYS(E543,F543,Lister!$D$7:$D$13)-T543)*N543/NETWORKDAYS(Lister!$D$24,Lister!$E$24,Lister!$D$7:$D$13),IF(AND(MONTH(E543)=1,F543&gt;DATE(2021,1,31)),(NETWORKDAYS(E543,Lister!$E$24,Lister!$D$7:$D$13)-T543)*N543/NETWORKDAYS(Lister!$D$24,Lister!$E$24,Lister!$D$7:$D$13),IF(AND(E543&lt;DATE(2021,1,1),MONTH(F543)=1),(NETWORKDAYS(Lister!$D$24,F543,Lister!$D$7:$D$13)-T543)*N543/NETWORKDAYS(Lister!$D$24,Lister!$E$24,Lister!$D$7:$D$13),IF(AND(E543&lt;DATE(2021,1,1),F543&gt;DATE(2021,1,31)),(NETWORKDAYS(Lister!$D$24,Lister!$E$24,Lister!$D$7:$D$13)-T543)*N543/NETWORKDAYS(Lister!$D$24,Lister!$E$24,Lister!$D$7:$D$13),IF(OR(AND(E543&lt;DATE(2021,1,1),F543&lt;DATE(2021,1,1)),E543&gt;DATE(2021,1,31)),0)))))),0),"")</f>
        <v/>
      </c>
      <c r="AB543" s="50" t="str">
        <f>IFERROR(MAX(IF(OR(O543="",P543="",Q543="",R543="",S543="",T543="",U543=""),"",IF(AND(MONTH(E543)=2,MONTH(F543)=2),(NETWORKDAYS(E543,F543,Lister!$D$7:$D$13)-U543)*N543/NETWORKDAYS(Lister!$D$25,Lister!$E$25,Lister!$D$7:$D$13),IF(AND(E543&lt;DATE(2021,2,1),MONTH(F543)=2),(NETWORKDAYS(Lister!$D$25,F543,Lister!$D$7:$D$13)-U543)*N543/NETWORKDAYS(Lister!$D$25,Lister!$E$25,Lister!$D$7:$D$13),IF(AND(E543&lt;DATE(2021,2,1),F543&lt;DATE(2021,2,1)),0)))),0),"")</f>
        <v/>
      </c>
      <c r="AC543" s="52" t="str">
        <f t="shared" si="43"/>
        <v/>
      </c>
    </row>
    <row r="544" spans="1:29" x14ac:dyDescent="0.35">
      <c r="A544" s="11" t="str">
        <f t="shared" si="44"/>
        <v/>
      </c>
      <c r="B544" s="33"/>
      <c r="C544" s="17"/>
      <c r="D544" s="18"/>
      <c r="E544" s="12"/>
      <c r="F544" s="12"/>
      <c r="G544" s="42" t="str">
        <f>IF(OR(E544="",F544=""),"",NETWORKDAYS(E544,F544,Lister!$D$7:$D$13))</f>
        <v/>
      </c>
      <c r="H544" s="14"/>
      <c r="I544" s="25" t="str">
        <f t="shared" si="40"/>
        <v/>
      </c>
      <c r="J544" s="47"/>
      <c r="K544" s="48"/>
      <c r="L544" s="15"/>
      <c r="M544" s="51" t="str">
        <f t="shared" si="41"/>
        <v/>
      </c>
      <c r="N544" s="49" t="str">
        <f t="shared" si="42"/>
        <v/>
      </c>
      <c r="O544" s="15"/>
      <c r="P544" s="15"/>
      <c r="Q544" s="15"/>
      <c r="R544" s="15"/>
      <c r="S544" s="15"/>
      <c r="T544" s="15"/>
      <c r="U544" s="15"/>
      <c r="V544" s="50" t="str">
        <f>IFERROR(MAX(IF(OR(O544="",P544="",Q544="",R544="",S544="",T544="",U544=""),"",IF(AND(MONTH(E544)=8,MONTH(F544)=8),(NETWORKDAYS(E544,F544,Lister!$D$7:$D$13)-O544)*N544/NETWORKDAYS(Lister!$D$19,Lister!$E$19,Lister!$D$7:$D$13),IF(AND(MONTH(E544)=8,F544&gt;DATE(2020,8,31)),(NETWORKDAYS(E544,Lister!$E$19,Lister!$D$7:$D$13)-O544)*N544/NETWORKDAYS(Lister!$D$19,Lister!$E$19,Lister!$D$7:$D$13),IF(E544&gt;DATE(2020,8,31),0)))),0),"")</f>
        <v/>
      </c>
      <c r="W544" s="50" t="str">
        <f>IFERROR(MAX(IF(OR(O544="",P544="",Q544="",R544="",S544="",T544="",U544=""),"",IF(AND(MONTH(E544)=9,MONTH(F544)=9),(NETWORKDAYS(E544,F544,Lister!$D$7:$D$13)-P544)*N544/NETWORKDAYS(Lister!$D$20,Lister!$E$20,Lister!$D$7:$D$13),IF(AND(MONTH(E544)=9,F544&gt;DATE(2020,9,30)),(NETWORKDAYS(E544,Lister!$E$20,Lister!$D$7:$D$13)-P544)*N544/NETWORKDAYS(Lister!$D$20,Lister!$E$20,Lister!$D$7:$D$13),IF(AND(E544&lt;DATE(2020,9,1),MONTH(F544)=9),(NETWORKDAYS(Lister!$D$20,F544,Lister!$D$7:$D$13)-P544)*N544/NETWORKDAYS(Lister!$D$20,Lister!$E$20,Lister!$D$7:$D$13),IF(AND(E544&lt;DATE(2020,9,1),F544&gt;DATE(2020,9,30)),(NETWORKDAYS(Lister!$D$20,Lister!$E$20,Lister!$D$7:$D$13)-P544)*N544/NETWORKDAYS(Lister!$D$20,Lister!$E$20,Lister!$D$7:$D$13),IF(OR(AND(E544&lt;DATE(2020,9,1),F544&lt;DATE(2020,9,1)),E544&gt;DATE(2020,9,30)),0)))))),0),"")</f>
        <v/>
      </c>
      <c r="X544" s="50" t="str">
        <f>IFERROR(MAX(IF(OR(O544="",P544="",Q544="",R544="",S544="",T544="",U544=""),"",IF(AND(MONTH(E544)=10,MONTH(F544)=10),(NETWORKDAYS(E544,F544,Lister!$D$7:$D$13)-Q544)*N544/NETWORKDAYS(Lister!$D$21,Lister!$E$21,Lister!$D$7:$D$13),IF(AND(MONTH(E544)=10,F544&gt;DATE(2020,10,31)),(NETWORKDAYS(E544,Lister!$E$21,Lister!$D$7:$D$13)-Q544)*N544/NETWORKDAYS(Lister!$D$21,Lister!$E$21,Lister!$D$7:$D$13),IF(AND(E544&lt;DATE(2020,10,1),MONTH(F544)=10),(NETWORKDAYS(Lister!$D$21,F544,Lister!$D$7:$D$13)-Q544)*N544/NETWORKDAYS(Lister!$D$21,Lister!$E$21,Lister!$D$7:$D$13),IF(AND(E544&lt;DATE(2020,31,1),F544&gt;DATE(2020,10,31)),(NETWORKDAYS(Lister!$D$21,Lister!$E$21,Lister!$D$7:$D$13)-Q544)*N544/NETWORKDAYS(Lister!$D$21,Lister!$E$21,Lister!$D$7:$D$13),IF(OR(AND(E544&lt;DATE(2020,10,1),F544&lt;DATE(2020,10,1)),E544&gt;DATE(2020,10,31)),0)))))),0),"")</f>
        <v/>
      </c>
      <c r="Y544" s="50" t="str">
        <f>IFERROR(MAX(IF(OR(O544="",P544="",Q544="",R544="",S544="",T544="",U544=""),"",IF(AND(MONTH(E544)=11,MONTH(F544)=11),(NETWORKDAYS(E544,F544,Lister!$D$7:$D$13)-R544)*N544/NETWORKDAYS(Lister!$D$22,Lister!$E$22,Lister!$D$7:$D$13),IF(AND(MONTH(E544)=11,F544&gt;DATE(2020,11,30)),(NETWORKDAYS(E544,Lister!$E$22,Lister!$D$7:$D$13)-R544)*N544/NETWORKDAYS(Lister!$D$22,Lister!$E$22,Lister!$D$7:$D$13),IF(AND(E544&lt;DATE(2020,11,1),MONTH(F544)=11),(NETWORKDAYS(Lister!$D$22,F544,Lister!$D$7:$D$13)-R544)*N544/NETWORKDAYS(Lister!$D$22,Lister!$E$22,Lister!$D$7:$D$13),IF(AND(E544&lt;DATE(2020,11,1),F544&gt;DATE(2020,11,30)),(NETWORKDAYS(Lister!$D$22,Lister!$E$22,Lister!$D$7:$D$13)-R544)*N544/NETWORKDAYS(Lister!$D$22,Lister!$E$22,Lister!$D$7:$D$13),IF(OR(AND(E544&lt;DATE(2020,11,1),F544&lt;DATE(2020,11,1)),E544&gt;DATE(2020,11,30)),0)))))),0),"")</f>
        <v/>
      </c>
      <c r="Z544" s="50" t="str">
        <f>IFERROR(MAX(IF(OR(O544="",P544="",Q544="",R544="",S544="",T544="",U544=""),"",IF(AND(MONTH(E544)=12,MONTH(F544)=12),(NETWORKDAYS(E544,F544,Lister!$D$7:$D$13)-S544)*N544/NETWORKDAYS(Lister!$D$23,Lister!$E$23,Lister!$D$7:$D$13),IF(AND(MONTH(E544)=12,F544&gt;DATE(2020,12,31)),(NETWORKDAYS(E544,Lister!$E$23,Lister!$D$7:$D$13)-S544)*N544/NETWORKDAYS(Lister!$D$23,Lister!$E$23,Lister!$D$7:$D$13),IF(AND(E544&lt;DATE(2020,12,1),MONTH(F544)=12),(NETWORKDAYS(Lister!$D$23,F544,Lister!$D$7:$D$13)-S544)*N544/NETWORKDAYS(Lister!$D$23,Lister!$E$23,Lister!$D$7:$D$13),IF(AND(E544&lt;DATE(2020,12,1),F544&gt;DATE(2020,12,31)),(NETWORKDAYS(Lister!$D$23,Lister!$E$23,Lister!$D$7:$D$13)-S544)*N544/NETWORKDAYS(Lister!$D$23,Lister!$E$23,Lister!$D$7:$D$13),IF(OR(AND(E544&lt;DATE(2020,12,1),F544&lt;DATE(2020,12,1)),E544&gt;DATE(2020,12,31)),0)))))),0),"")</f>
        <v/>
      </c>
      <c r="AA544" s="50" t="str">
        <f>IFERROR(MAX(IF(OR(O544="",P544="",Q544="",R544="",S544="",T544="",U544=""),"",IF(AND(MONTH(E544)=1,MONTH(F544)=1),(NETWORKDAYS(E544,F544,Lister!$D$7:$D$13)-T544)*N544/NETWORKDAYS(Lister!$D$24,Lister!$E$24,Lister!$D$7:$D$13),IF(AND(MONTH(E544)=1,F544&gt;DATE(2021,1,31)),(NETWORKDAYS(E544,Lister!$E$24,Lister!$D$7:$D$13)-T544)*N544/NETWORKDAYS(Lister!$D$24,Lister!$E$24,Lister!$D$7:$D$13),IF(AND(E544&lt;DATE(2021,1,1),MONTH(F544)=1),(NETWORKDAYS(Lister!$D$24,F544,Lister!$D$7:$D$13)-T544)*N544/NETWORKDAYS(Lister!$D$24,Lister!$E$24,Lister!$D$7:$D$13),IF(AND(E544&lt;DATE(2021,1,1),F544&gt;DATE(2021,1,31)),(NETWORKDAYS(Lister!$D$24,Lister!$E$24,Lister!$D$7:$D$13)-T544)*N544/NETWORKDAYS(Lister!$D$24,Lister!$E$24,Lister!$D$7:$D$13),IF(OR(AND(E544&lt;DATE(2021,1,1),F544&lt;DATE(2021,1,1)),E544&gt;DATE(2021,1,31)),0)))))),0),"")</f>
        <v/>
      </c>
      <c r="AB544" s="50" t="str">
        <f>IFERROR(MAX(IF(OR(O544="",P544="",Q544="",R544="",S544="",T544="",U544=""),"",IF(AND(MONTH(E544)=2,MONTH(F544)=2),(NETWORKDAYS(E544,F544,Lister!$D$7:$D$13)-U544)*N544/NETWORKDAYS(Lister!$D$25,Lister!$E$25,Lister!$D$7:$D$13),IF(AND(E544&lt;DATE(2021,2,1),MONTH(F544)=2),(NETWORKDAYS(Lister!$D$25,F544,Lister!$D$7:$D$13)-U544)*N544/NETWORKDAYS(Lister!$D$25,Lister!$E$25,Lister!$D$7:$D$13),IF(AND(E544&lt;DATE(2021,2,1),F544&lt;DATE(2021,2,1)),0)))),0),"")</f>
        <v/>
      </c>
      <c r="AC544" s="52" t="str">
        <f t="shared" si="43"/>
        <v/>
      </c>
    </row>
    <row r="545" spans="1:29" x14ac:dyDescent="0.35">
      <c r="A545" s="11" t="str">
        <f t="shared" si="44"/>
        <v/>
      </c>
      <c r="B545" s="33"/>
      <c r="C545" s="17"/>
      <c r="D545" s="18"/>
      <c r="E545" s="12"/>
      <c r="F545" s="12"/>
      <c r="G545" s="42" t="str">
        <f>IF(OR(E545="",F545=""),"",NETWORKDAYS(E545,F545,Lister!$D$7:$D$13))</f>
        <v/>
      </c>
      <c r="H545" s="14"/>
      <c r="I545" s="25" t="str">
        <f t="shared" si="40"/>
        <v/>
      </c>
      <c r="J545" s="47"/>
      <c r="K545" s="48"/>
      <c r="L545" s="15"/>
      <c r="M545" s="51" t="str">
        <f t="shared" si="41"/>
        <v/>
      </c>
      <c r="N545" s="49" t="str">
        <f t="shared" si="42"/>
        <v/>
      </c>
      <c r="O545" s="15"/>
      <c r="P545" s="15"/>
      <c r="Q545" s="15"/>
      <c r="R545" s="15"/>
      <c r="S545" s="15"/>
      <c r="T545" s="15"/>
      <c r="U545" s="15"/>
      <c r="V545" s="50" t="str">
        <f>IFERROR(MAX(IF(OR(O545="",P545="",Q545="",R545="",S545="",T545="",U545=""),"",IF(AND(MONTH(E545)=8,MONTH(F545)=8),(NETWORKDAYS(E545,F545,Lister!$D$7:$D$13)-O545)*N545/NETWORKDAYS(Lister!$D$19,Lister!$E$19,Lister!$D$7:$D$13),IF(AND(MONTH(E545)=8,F545&gt;DATE(2020,8,31)),(NETWORKDAYS(E545,Lister!$E$19,Lister!$D$7:$D$13)-O545)*N545/NETWORKDAYS(Lister!$D$19,Lister!$E$19,Lister!$D$7:$D$13),IF(E545&gt;DATE(2020,8,31),0)))),0),"")</f>
        <v/>
      </c>
      <c r="W545" s="50" t="str">
        <f>IFERROR(MAX(IF(OR(O545="",P545="",Q545="",R545="",S545="",T545="",U545=""),"",IF(AND(MONTH(E545)=9,MONTH(F545)=9),(NETWORKDAYS(E545,F545,Lister!$D$7:$D$13)-P545)*N545/NETWORKDAYS(Lister!$D$20,Lister!$E$20,Lister!$D$7:$D$13),IF(AND(MONTH(E545)=9,F545&gt;DATE(2020,9,30)),(NETWORKDAYS(E545,Lister!$E$20,Lister!$D$7:$D$13)-P545)*N545/NETWORKDAYS(Lister!$D$20,Lister!$E$20,Lister!$D$7:$D$13),IF(AND(E545&lt;DATE(2020,9,1),MONTH(F545)=9),(NETWORKDAYS(Lister!$D$20,F545,Lister!$D$7:$D$13)-P545)*N545/NETWORKDAYS(Lister!$D$20,Lister!$E$20,Lister!$D$7:$D$13),IF(AND(E545&lt;DATE(2020,9,1),F545&gt;DATE(2020,9,30)),(NETWORKDAYS(Lister!$D$20,Lister!$E$20,Lister!$D$7:$D$13)-P545)*N545/NETWORKDAYS(Lister!$D$20,Lister!$E$20,Lister!$D$7:$D$13),IF(OR(AND(E545&lt;DATE(2020,9,1),F545&lt;DATE(2020,9,1)),E545&gt;DATE(2020,9,30)),0)))))),0),"")</f>
        <v/>
      </c>
      <c r="X545" s="50" t="str">
        <f>IFERROR(MAX(IF(OR(O545="",P545="",Q545="",R545="",S545="",T545="",U545=""),"",IF(AND(MONTH(E545)=10,MONTH(F545)=10),(NETWORKDAYS(E545,F545,Lister!$D$7:$D$13)-Q545)*N545/NETWORKDAYS(Lister!$D$21,Lister!$E$21,Lister!$D$7:$D$13),IF(AND(MONTH(E545)=10,F545&gt;DATE(2020,10,31)),(NETWORKDAYS(E545,Lister!$E$21,Lister!$D$7:$D$13)-Q545)*N545/NETWORKDAYS(Lister!$D$21,Lister!$E$21,Lister!$D$7:$D$13),IF(AND(E545&lt;DATE(2020,10,1),MONTH(F545)=10),(NETWORKDAYS(Lister!$D$21,F545,Lister!$D$7:$D$13)-Q545)*N545/NETWORKDAYS(Lister!$D$21,Lister!$E$21,Lister!$D$7:$D$13),IF(AND(E545&lt;DATE(2020,31,1),F545&gt;DATE(2020,10,31)),(NETWORKDAYS(Lister!$D$21,Lister!$E$21,Lister!$D$7:$D$13)-Q545)*N545/NETWORKDAYS(Lister!$D$21,Lister!$E$21,Lister!$D$7:$D$13),IF(OR(AND(E545&lt;DATE(2020,10,1),F545&lt;DATE(2020,10,1)),E545&gt;DATE(2020,10,31)),0)))))),0),"")</f>
        <v/>
      </c>
      <c r="Y545" s="50" t="str">
        <f>IFERROR(MAX(IF(OR(O545="",P545="",Q545="",R545="",S545="",T545="",U545=""),"",IF(AND(MONTH(E545)=11,MONTH(F545)=11),(NETWORKDAYS(E545,F545,Lister!$D$7:$D$13)-R545)*N545/NETWORKDAYS(Lister!$D$22,Lister!$E$22,Lister!$D$7:$D$13),IF(AND(MONTH(E545)=11,F545&gt;DATE(2020,11,30)),(NETWORKDAYS(E545,Lister!$E$22,Lister!$D$7:$D$13)-R545)*N545/NETWORKDAYS(Lister!$D$22,Lister!$E$22,Lister!$D$7:$D$13),IF(AND(E545&lt;DATE(2020,11,1),MONTH(F545)=11),(NETWORKDAYS(Lister!$D$22,F545,Lister!$D$7:$D$13)-R545)*N545/NETWORKDAYS(Lister!$D$22,Lister!$E$22,Lister!$D$7:$D$13),IF(AND(E545&lt;DATE(2020,11,1),F545&gt;DATE(2020,11,30)),(NETWORKDAYS(Lister!$D$22,Lister!$E$22,Lister!$D$7:$D$13)-R545)*N545/NETWORKDAYS(Lister!$D$22,Lister!$E$22,Lister!$D$7:$D$13),IF(OR(AND(E545&lt;DATE(2020,11,1),F545&lt;DATE(2020,11,1)),E545&gt;DATE(2020,11,30)),0)))))),0),"")</f>
        <v/>
      </c>
      <c r="Z545" s="50" t="str">
        <f>IFERROR(MAX(IF(OR(O545="",P545="",Q545="",R545="",S545="",T545="",U545=""),"",IF(AND(MONTH(E545)=12,MONTH(F545)=12),(NETWORKDAYS(E545,F545,Lister!$D$7:$D$13)-S545)*N545/NETWORKDAYS(Lister!$D$23,Lister!$E$23,Lister!$D$7:$D$13),IF(AND(MONTH(E545)=12,F545&gt;DATE(2020,12,31)),(NETWORKDAYS(E545,Lister!$E$23,Lister!$D$7:$D$13)-S545)*N545/NETWORKDAYS(Lister!$D$23,Lister!$E$23,Lister!$D$7:$D$13),IF(AND(E545&lt;DATE(2020,12,1),MONTH(F545)=12),(NETWORKDAYS(Lister!$D$23,F545,Lister!$D$7:$D$13)-S545)*N545/NETWORKDAYS(Lister!$D$23,Lister!$E$23,Lister!$D$7:$D$13),IF(AND(E545&lt;DATE(2020,12,1),F545&gt;DATE(2020,12,31)),(NETWORKDAYS(Lister!$D$23,Lister!$E$23,Lister!$D$7:$D$13)-S545)*N545/NETWORKDAYS(Lister!$D$23,Lister!$E$23,Lister!$D$7:$D$13),IF(OR(AND(E545&lt;DATE(2020,12,1),F545&lt;DATE(2020,12,1)),E545&gt;DATE(2020,12,31)),0)))))),0),"")</f>
        <v/>
      </c>
      <c r="AA545" s="50" t="str">
        <f>IFERROR(MAX(IF(OR(O545="",P545="",Q545="",R545="",S545="",T545="",U545=""),"",IF(AND(MONTH(E545)=1,MONTH(F545)=1),(NETWORKDAYS(E545,F545,Lister!$D$7:$D$13)-T545)*N545/NETWORKDAYS(Lister!$D$24,Lister!$E$24,Lister!$D$7:$D$13),IF(AND(MONTH(E545)=1,F545&gt;DATE(2021,1,31)),(NETWORKDAYS(E545,Lister!$E$24,Lister!$D$7:$D$13)-T545)*N545/NETWORKDAYS(Lister!$D$24,Lister!$E$24,Lister!$D$7:$D$13),IF(AND(E545&lt;DATE(2021,1,1),MONTH(F545)=1),(NETWORKDAYS(Lister!$D$24,F545,Lister!$D$7:$D$13)-T545)*N545/NETWORKDAYS(Lister!$D$24,Lister!$E$24,Lister!$D$7:$D$13),IF(AND(E545&lt;DATE(2021,1,1),F545&gt;DATE(2021,1,31)),(NETWORKDAYS(Lister!$D$24,Lister!$E$24,Lister!$D$7:$D$13)-T545)*N545/NETWORKDAYS(Lister!$D$24,Lister!$E$24,Lister!$D$7:$D$13),IF(OR(AND(E545&lt;DATE(2021,1,1),F545&lt;DATE(2021,1,1)),E545&gt;DATE(2021,1,31)),0)))))),0),"")</f>
        <v/>
      </c>
      <c r="AB545" s="50" t="str">
        <f>IFERROR(MAX(IF(OR(O545="",P545="",Q545="",R545="",S545="",T545="",U545=""),"",IF(AND(MONTH(E545)=2,MONTH(F545)=2),(NETWORKDAYS(E545,F545,Lister!$D$7:$D$13)-U545)*N545/NETWORKDAYS(Lister!$D$25,Lister!$E$25,Lister!$D$7:$D$13),IF(AND(E545&lt;DATE(2021,2,1),MONTH(F545)=2),(NETWORKDAYS(Lister!$D$25,F545,Lister!$D$7:$D$13)-U545)*N545/NETWORKDAYS(Lister!$D$25,Lister!$E$25,Lister!$D$7:$D$13),IF(AND(E545&lt;DATE(2021,2,1),F545&lt;DATE(2021,2,1)),0)))),0),"")</f>
        <v/>
      </c>
      <c r="AC545" s="52" t="str">
        <f t="shared" si="43"/>
        <v/>
      </c>
    </row>
    <row r="546" spans="1:29" x14ac:dyDescent="0.35">
      <c r="A546" s="11" t="str">
        <f t="shared" si="44"/>
        <v/>
      </c>
      <c r="B546" s="33"/>
      <c r="C546" s="17"/>
      <c r="D546" s="18"/>
      <c r="E546" s="12"/>
      <c r="F546" s="12"/>
      <c r="G546" s="42" t="str">
        <f>IF(OR(E546="",F546=""),"",NETWORKDAYS(E546,F546,Lister!$D$7:$D$13))</f>
        <v/>
      </c>
      <c r="H546" s="14"/>
      <c r="I546" s="25" t="str">
        <f t="shared" si="40"/>
        <v/>
      </c>
      <c r="J546" s="47"/>
      <c r="K546" s="48"/>
      <c r="L546" s="15"/>
      <c r="M546" s="51" t="str">
        <f t="shared" si="41"/>
        <v/>
      </c>
      <c r="N546" s="49" t="str">
        <f t="shared" si="42"/>
        <v/>
      </c>
      <c r="O546" s="15"/>
      <c r="P546" s="15"/>
      <c r="Q546" s="15"/>
      <c r="R546" s="15"/>
      <c r="S546" s="15"/>
      <c r="T546" s="15"/>
      <c r="U546" s="15"/>
      <c r="V546" s="50" t="str">
        <f>IFERROR(MAX(IF(OR(O546="",P546="",Q546="",R546="",S546="",T546="",U546=""),"",IF(AND(MONTH(E546)=8,MONTH(F546)=8),(NETWORKDAYS(E546,F546,Lister!$D$7:$D$13)-O546)*N546/NETWORKDAYS(Lister!$D$19,Lister!$E$19,Lister!$D$7:$D$13),IF(AND(MONTH(E546)=8,F546&gt;DATE(2020,8,31)),(NETWORKDAYS(E546,Lister!$E$19,Lister!$D$7:$D$13)-O546)*N546/NETWORKDAYS(Lister!$D$19,Lister!$E$19,Lister!$D$7:$D$13),IF(E546&gt;DATE(2020,8,31),0)))),0),"")</f>
        <v/>
      </c>
      <c r="W546" s="50" t="str">
        <f>IFERROR(MAX(IF(OR(O546="",P546="",Q546="",R546="",S546="",T546="",U546=""),"",IF(AND(MONTH(E546)=9,MONTH(F546)=9),(NETWORKDAYS(E546,F546,Lister!$D$7:$D$13)-P546)*N546/NETWORKDAYS(Lister!$D$20,Lister!$E$20,Lister!$D$7:$D$13),IF(AND(MONTH(E546)=9,F546&gt;DATE(2020,9,30)),(NETWORKDAYS(E546,Lister!$E$20,Lister!$D$7:$D$13)-P546)*N546/NETWORKDAYS(Lister!$D$20,Lister!$E$20,Lister!$D$7:$D$13),IF(AND(E546&lt;DATE(2020,9,1),MONTH(F546)=9),(NETWORKDAYS(Lister!$D$20,F546,Lister!$D$7:$D$13)-P546)*N546/NETWORKDAYS(Lister!$D$20,Lister!$E$20,Lister!$D$7:$D$13),IF(AND(E546&lt;DATE(2020,9,1),F546&gt;DATE(2020,9,30)),(NETWORKDAYS(Lister!$D$20,Lister!$E$20,Lister!$D$7:$D$13)-P546)*N546/NETWORKDAYS(Lister!$D$20,Lister!$E$20,Lister!$D$7:$D$13),IF(OR(AND(E546&lt;DATE(2020,9,1),F546&lt;DATE(2020,9,1)),E546&gt;DATE(2020,9,30)),0)))))),0),"")</f>
        <v/>
      </c>
      <c r="X546" s="50" t="str">
        <f>IFERROR(MAX(IF(OR(O546="",P546="",Q546="",R546="",S546="",T546="",U546=""),"",IF(AND(MONTH(E546)=10,MONTH(F546)=10),(NETWORKDAYS(E546,F546,Lister!$D$7:$D$13)-Q546)*N546/NETWORKDAYS(Lister!$D$21,Lister!$E$21,Lister!$D$7:$D$13),IF(AND(MONTH(E546)=10,F546&gt;DATE(2020,10,31)),(NETWORKDAYS(E546,Lister!$E$21,Lister!$D$7:$D$13)-Q546)*N546/NETWORKDAYS(Lister!$D$21,Lister!$E$21,Lister!$D$7:$D$13),IF(AND(E546&lt;DATE(2020,10,1),MONTH(F546)=10),(NETWORKDAYS(Lister!$D$21,F546,Lister!$D$7:$D$13)-Q546)*N546/NETWORKDAYS(Lister!$D$21,Lister!$E$21,Lister!$D$7:$D$13),IF(AND(E546&lt;DATE(2020,31,1),F546&gt;DATE(2020,10,31)),(NETWORKDAYS(Lister!$D$21,Lister!$E$21,Lister!$D$7:$D$13)-Q546)*N546/NETWORKDAYS(Lister!$D$21,Lister!$E$21,Lister!$D$7:$D$13),IF(OR(AND(E546&lt;DATE(2020,10,1),F546&lt;DATE(2020,10,1)),E546&gt;DATE(2020,10,31)),0)))))),0),"")</f>
        <v/>
      </c>
      <c r="Y546" s="50" t="str">
        <f>IFERROR(MAX(IF(OR(O546="",P546="",Q546="",R546="",S546="",T546="",U546=""),"",IF(AND(MONTH(E546)=11,MONTH(F546)=11),(NETWORKDAYS(E546,F546,Lister!$D$7:$D$13)-R546)*N546/NETWORKDAYS(Lister!$D$22,Lister!$E$22,Lister!$D$7:$D$13),IF(AND(MONTH(E546)=11,F546&gt;DATE(2020,11,30)),(NETWORKDAYS(E546,Lister!$E$22,Lister!$D$7:$D$13)-R546)*N546/NETWORKDAYS(Lister!$D$22,Lister!$E$22,Lister!$D$7:$D$13),IF(AND(E546&lt;DATE(2020,11,1),MONTH(F546)=11),(NETWORKDAYS(Lister!$D$22,F546,Lister!$D$7:$D$13)-R546)*N546/NETWORKDAYS(Lister!$D$22,Lister!$E$22,Lister!$D$7:$D$13),IF(AND(E546&lt;DATE(2020,11,1),F546&gt;DATE(2020,11,30)),(NETWORKDAYS(Lister!$D$22,Lister!$E$22,Lister!$D$7:$D$13)-R546)*N546/NETWORKDAYS(Lister!$D$22,Lister!$E$22,Lister!$D$7:$D$13),IF(OR(AND(E546&lt;DATE(2020,11,1),F546&lt;DATE(2020,11,1)),E546&gt;DATE(2020,11,30)),0)))))),0),"")</f>
        <v/>
      </c>
      <c r="Z546" s="50" t="str">
        <f>IFERROR(MAX(IF(OR(O546="",P546="",Q546="",R546="",S546="",T546="",U546=""),"",IF(AND(MONTH(E546)=12,MONTH(F546)=12),(NETWORKDAYS(E546,F546,Lister!$D$7:$D$13)-S546)*N546/NETWORKDAYS(Lister!$D$23,Lister!$E$23,Lister!$D$7:$D$13),IF(AND(MONTH(E546)=12,F546&gt;DATE(2020,12,31)),(NETWORKDAYS(E546,Lister!$E$23,Lister!$D$7:$D$13)-S546)*N546/NETWORKDAYS(Lister!$D$23,Lister!$E$23,Lister!$D$7:$D$13),IF(AND(E546&lt;DATE(2020,12,1),MONTH(F546)=12),(NETWORKDAYS(Lister!$D$23,F546,Lister!$D$7:$D$13)-S546)*N546/NETWORKDAYS(Lister!$D$23,Lister!$E$23,Lister!$D$7:$D$13),IF(AND(E546&lt;DATE(2020,12,1),F546&gt;DATE(2020,12,31)),(NETWORKDAYS(Lister!$D$23,Lister!$E$23,Lister!$D$7:$D$13)-S546)*N546/NETWORKDAYS(Lister!$D$23,Lister!$E$23,Lister!$D$7:$D$13),IF(OR(AND(E546&lt;DATE(2020,12,1),F546&lt;DATE(2020,12,1)),E546&gt;DATE(2020,12,31)),0)))))),0),"")</f>
        <v/>
      </c>
      <c r="AA546" s="50" t="str">
        <f>IFERROR(MAX(IF(OR(O546="",P546="",Q546="",R546="",S546="",T546="",U546=""),"",IF(AND(MONTH(E546)=1,MONTH(F546)=1),(NETWORKDAYS(E546,F546,Lister!$D$7:$D$13)-T546)*N546/NETWORKDAYS(Lister!$D$24,Lister!$E$24,Lister!$D$7:$D$13),IF(AND(MONTH(E546)=1,F546&gt;DATE(2021,1,31)),(NETWORKDAYS(E546,Lister!$E$24,Lister!$D$7:$D$13)-T546)*N546/NETWORKDAYS(Lister!$D$24,Lister!$E$24,Lister!$D$7:$D$13),IF(AND(E546&lt;DATE(2021,1,1),MONTH(F546)=1),(NETWORKDAYS(Lister!$D$24,F546,Lister!$D$7:$D$13)-T546)*N546/NETWORKDAYS(Lister!$D$24,Lister!$E$24,Lister!$D$7:$D$13),IF(AND(E546&lt;DATE(2021,1,1),F546&gt;DATE(2021,1,31)),(NETWORKDAYS(Lister!$D$24,Lister!$E$24,Lister!$D$7:$D$13)-T546)*N546/NETWORKDAYS(Lister!$D$24,Lister!$E$24,Lister!$D$7:$D$13),IF(OR(AND(E546&lt;DATE(2021,1,1),F546&lt;DATE(2021,1,1)),E546&gt;DATE(2021,1,31)),0)))))),0),"")</f>
        <v/>
      </c>
      <c r="AB546" s="50" t="str">
        <f>IFERROR(MAX(IF(OR(O546="",P546="",Q546="",R546="",S546="",T546="",U546=""),"",IF(AND(MONTH(E546)=2,MONTH(F546)=2),(NETWORKDAYS(E546,F546,Lister!$D$7:$D$13)-U546)*N546/NETWORKDAYS(Lister!$D$25,Lister!$E$25,Lister!$D$7:$D$13),IF(AND(E546&lt;DATE(2021,2,1),MONTH(F546)=2),(NETWORKDAYS(Lister!$D$25,F546,Lister!$D$7:$D$13)-U546)*N546/NETWORKDAYS(Lister!$D$25,Lister!$E$25,Lister!$D$7:$D$13),IF(AND(E546&lt;DATE(2021,2,1),F546&lt;DATE(2021,2,1)),0)))),0),"")</f>
        <v/>
      </c>
      <c r="AC546" s="52" t="str">
        <f t="shared" si="43"/>
        <v/>
      </c>
    </row>
    <row r="547" spans="1:29" x14ac:dyDescent="0.35">
      <c r="A547" s="11" t="str">
        <f t="shared" si="44"/>
        <v/>
      </c>
      <c r="B547" s="33"/>
      <c r="C547" s="17"/>
      <c r="D547" s="18"/>
      <c r="E547" s="12"/>
      <c r="F547" s="12"/>
      <c r="G547" s="42" t="str">
        <f>IF(OR(E547="",F547=""),"",NETWORKDAYS(E547,F547,Lister!$D$7:$D$13))</f>
        <v/>
      </c>
      <c r="H547" s="14"/>
      <c r="I547" s="25" t="str">
        <f t="shared" si="40"/>
        <v/>
      </c>
      <c r="J547" s="47"/>
      <c r="K547" s="48"/>
      <c r="L547" s="15"/>
      <c r="M547" s="51" t="str">
        <f t="shared" si="41"/>
        <v/>
      </c>
      <c r="N547" s="49" t="str">
        <f t="shared" si="42"/>
        <v/>
      </c>
      <c r="O547" s="15"/>
      <c r="P547" s="15"/>
      <c r="Q547" s="15"/>
      <c r="R547" s="15"/>
      <c r="S547" s="15"/>
      <c r="T547" s="15"/>
      <c r="U547" s="15"/>
      <c r="V547" s="50" t="str">
        <f>IFERROR(MAX(IF(OR(O547="",P547="",Q547="",R547="",S547="",T547="",U547=""),"",IF(AND(MONTH(E547)=8,MONTH(F547)=8),(NETWORKDAYS(E547,F547,Lister!$D$7:$D$13)-O547)*N547/NETWORKDAYS(Lister!$D$19,Lister!$E$19,Lister!$D$7:$D$13),IF(AND(MONTH(E547)=8,F547&gt;DATE(2020,8,31)),(NETWORKDAYS(E547,Lister!$E$19,Lister!$D$7:$D$13)-O547)*N547/NETWORKDAYS(Lister!$D$19,Lister!$E$19,Lister!$D$7:$D$13),IF(E547&gt;DATE(2020,8,31),0)))),0),"")</f>
        <v/>
      </c>
      <c r="W547" s="50" t="str">
        <f>IFERROR(MAX(IF(OR(O547="",P547="",Q547="",R547="",S547="",T547="",U547=""),"",IF(AND(MONTH(E547)=9,MONTH(F547)=9),(NETWORKDAYS(E547,F547,Lister!$D$7:$D$13)-P547)*N547/NETWORKDAYS(Lister!$D$20,Lister!$E$20,Lister!$D$7:$D$13),IF(AND(MONTH(E547)=9,F547&gt;DATE(2020,9,30)),(NETWORKDAYS(E547,Lister!$E$20,Lister!$D$7:$D$13)-P547)*N547/NETWORKDAYS(Lister!$D$20,Lister!$E$20,Lister!$D$7:$D$13),IF(AND(E547&lt;DATE(2020,9,1),MONTH(F547)=9),(NETWORKDAYS(Lister!$D$20,F547,Lister!$D$7:$D$13)-P547)*N547/NETWORKDAYS(Lister!$D$20,Lister!$E$20,Lister!$D$7:$D$13),IF(AND(E547&lt;DATE(2020,9,1),F547&gt;DATE(2020,9,30)),(NETWORKDAYS(Lister!$D$20,Lister!$E$20,Lister!$D$7:$D$13)-P547)*N547/NETWORKDAYS(Lister!$D$20,Lister!$E$20,Lister!$D$7:$D$13),IF(OR(AND(E547&lt;DATE(2020,9,1),F547&lt;DATE(2020,9,1)),E547&gt;DATE(2020,9,30)),0)))))),0),"")</f>
        <v/>
      </c>
      <c r="X547" s="50" t="str">
        <f>IFERROR(MAX(IF(OR(O547="",P547="",Q547="",R547="",S547="",T547="",U547=""),"",IF(AND(MONTH(E547)=10,MONTH(F547)=10),(NETWORKDAYS(E547,F547,Lister!$D$7:$D$13)-Q547)*N547/NETWORKDAYS(Lister!$D$21,Lister!$E$21,Lister!$D$7:$D$13),IF(AND(MONTH(E547)=10,F547&gt;DATE(2020,10,31)),(NETWORKDAYS(E547,Lister!$E$21,Lister!$D$7:$D$13)-Q547)*N547/NETWORKDAYS(Lister!$D$21,Lister!$E$21,Lister!$D$7:$D$13),IF(AND(E547&lt;DATE(2020,10,1),MONTH(F547)=10),(NETWORKDAYS(Lister!$D$21,F547,Lister!$D$7:$D$13)-Q547)*N547/NETWORKDAYS(Lister!$D$21,Lister!$E$21,Lister!$D$7:$D$13),IF(AND(E547&lt;DATE(2020,31,1),F547&gt;DATE(2020,10,31)),(NETWORKDAYS(Lister!$D$21,Lister!$E$21,Lister!$D$7:$D$13)-Q547)*N547/NETWORKDAYS(Lister!$D$21,Lister!$E$21,Lister!$D$7:$D$13),IF(OR(AND(E547&lt;DATE(2020,10,1),F547&lt;DATE(2020,10,1)),E547&gt;DATE(2020,10,31)),0)))))),0),"")</f>
        <v/>
      </c>
      <c r="Y547" s="50" t="str">
        <f>IFERROR(MAX(IF(OR(O547="",P547="",Q547="",R547="",S547="",T547="",U547=""),"",IF(AND(MONTH(E547)=11,MONTH(F547)=11),(NETWORKDAYS(E547,F547,Lister!$D$7:$D$13)-R547)*N547/NETWORKDAYS(Lister!$D$22,Lister!$E$22,Lister!$D$7:$D$13),IF(AND(MONTH(E547)=11,F547&gt;DATE(2020,11,30)),(NETWORKDAYS(E547,Lister!$E$22,Lister!$D$7:$D$13)-R547)*N547/NETWORKDAYS(Lister!$D$22,Lister!$E$22,Lister!$D$7:$D$13),IF(AND(E547&lt;DATE(2020,11,1),MONTH(F547)=11),(NETWORKDAYS(Lister!$D$22,F547,Lister!$D$7:$D$13)-R547)*N547/NETWORKDAYS(Lister!$D$22,Lister!$E$22,Lister!$D$7:$D$13),IF(AND(E547&lt;DATE(2020,11,1),F547&gt;DATE(2020,11,30)),(NETWORKDAYS(Lister!$D$22,Lister!$E$22,Lister!$D$7:$D$13)-R547)*N547/NETWORKDAYS(Lister!$D$22,Lister!$E$22,Lister!$D$7:$D$13),IF(OR(AND(E547&lt;DATE(2020,11,1),F547&lt;DATE(2020,11,1)),E547&gt;DATE(2020,11,30)),0)))))),0),"")</f>
        <v/>
      </c>
      <c r="Z547" s="50" t="str">
        <f>IFERROR(MAX(IF(OR(O547="",P547="",Q547="",R547="",S547="",T547="",U547=""),"",IF(AND(MONTH(E547)=12,MONTH(F547)=12),(NETWORKDAYS(E547,F547,Lister!$D$7:$D$13)-S547)*N547/NETWORKDAYS(Lister!$D$23,Lister!$E$23,Lister!$D$7:$D$13),IF(AND(MONTH(E547)=12,F547&gt;DATE(2020,12,31)),(NETWORKDAYS(E547,Lister!$E$23,Lister!$D$7:$D$13)-S547)*N547/NETWORKDAYS(Lister!$D$23,Lister!$E$23,Lister!$D$7:$D$13),IF(AND(E547&lt;DATE(2020,12,1),MONTH(F547)=12),(NETWORKDAYS(Lister!$D$23,F547,Lister!$D$7:$D$13)-S547)*N547/NETWORKDAYS(Lister!$D$23,Lister!$E$23,Lister!$D$7:$D$13),IF(AND(E547&lt;DATE(2020,12,1),F547&gt;DATE(2020,12,31)),(NETWORKDAYS(Lister!$D$23,Lister!$E$23,Lister!$D$7:$D$13)-S547)*N547/NETWORKDAYS(Lister!$D$23,Lister!$E$23,Lister!$D$7:$D$13),IF(OR(AND(E547&lt;DATE(2020,12,1),F547&lt;DATE(2020,12,1)),E547&gt;DATE(2020,12,31)),0)))))),0),"")</f>
        <v/>
      </c>
      <c r="AA547" s="50" t="str">
        <f>IFERROR(MAX(IF(OR(O547="",P547="",Q547="",R547="",S547="",T547="",U547=""),"",IF(AND(MONTH(E547)=1,MONTH(F547)=1),(NETWORKDAYS(E547,F547,Lister!$D$7:$D$13)-T547)*N547/NETWORKDAYS(Lister!$D$24,Lister!$E$24,Lister!$D$7:$D$13),IF(AND(MONTH(E547)=1,F547&gt;DATE(2021,1,31)),(NETWORKDAYS(E547,Lister!$E$24,Lister!$D$7:$D$13)-T547)*N547/NETWORKDAYS(Lister!$D$24,Lister!$E$24,Lister!$D$7:$D$13),IF(AND(E547&lt;DATE(2021,1,1),MONTH(F547)=1),(NETWORKDAYS(Lister!$D$24,F547,Lister!$D$7:$D$13)-T547)*N547/NETWORKDAYS(Lister!$D$24,Lister!$E$24,Lister!$D$7:$D$13),IF(AND(E547&lt;DATE(2021,1,1),F547&gt;DATE(2021,1,31)),(NETWORKDAYS(Lister!$D$24,Lister!$E$24,Lister!$D$7:$D$13)-T547)*N547/NETWORKDAYS(Lister!$D$24,Lister!$E$24,Lister!$D$7:$D$13),IF(OR(AND(E547&lt;DATE(2021,1,1),F547&lt;DATE(2021,1,1)),E547&gt;DATE(2021,1,31)),0)))))),0),"")</f>
        <v/>
      </c>
      <c r="AB547" s="50" t="str">
        <f>IFERROR(MAX(IF(OR(O547="",P547="",Q547="",R547="",S547="",T547="",U547=""),"",IF(AND(MONTH(E547)=2,MONTH(F547)=2),(NETWORKDAYS(E547,F547,Lister!$D$7:$D$13)-U547)*N547/NETWORKDAYS(Lister!$D$25,Lister!$E$25,Lister!$D$7:$D$13),IF(AND(E547&lt;DATE(2021,2,1),MONTH(F547)=2),(NETWORKDAYS(Lister!$D$25,F547,Lister!$D$7:$D$13)-U547)*N547/NETWORKDAYS(Lister!$D$25,Lister!$E$25,Lister!$D$7:$D$13),IF(AND(E547&lt;DATE(2021,2,1),F547&lt;DATE(2021,2,1)),0)))),0),"")</f>
        <v/>
      </c>
      <c r="AC547" s="52" t="str">
        <f t="shared" si="43"/>
        <v/>
      </c>
    </row>
    <row r="548" spans="1:29" x14ac:dyDescent="0.35">
      <c r="A548" s="11" t="str">
        <f t="shared" si="44"/>
        <v/>
      </c>
      <c r="B548" s="33"/>
      <c r="C548" s="17"/>
      <c r="D548" s="18"/>
      <c r="E548" s="12"/>
      <c r="F548" s="12"/>
      <c r="G548" s="42" t="str">
        <f>IF(OR(E548="",F548=""),"",NETWORKDAYS(E548,F548,Lister!$D$7:$D$13))</f>
        <v/>
      </c>
      <c r="H548" s="14"/>
      <c r="I548" s="25" t="str">
        <f t="shared" si="40"/>
        <v/>
      </c>
      <c r="J548" s="47"/>
      <c r="K548" s="48"/>
      <c r="L548" s="15"/>
      <c r="M548" s="51" t="str">
        <f t="shared" si="41"/>
        <v/>
      </c>
      <c r="N548" s="49" t="str">
        <f t="shared" si="42"/>
        <v/>
      </c>
      <c r="O548" s="15"/>
      <c r="P548" s="15"/>
      <c r="Q548" s="15"/>
      <c r="R548" s="15"/>
      <c r="S548" s="15"/>
      <c r="T548" s="15"/>
      <c r="U548" s="15"/>
      <c r="V548" s="50" t="str">
        <f>IFERROR(MAX(IF(OR(O548="",P548="",Q548="",R548="",S548="",T548="",U548=""),"",IF(AND(MONTH(E548)=8,MONTH(F548)=8),(NETWORKDAYS(E548,F548,Lister!$D$7:$D$13)-O548)*N548/NETWORKDAYS(Lister!$D$19,Lister!$E$19,Lister!$D$7:$D$13),IF(AND(MONTH(E548)=8,F548&gt;DATE(2020,8,31)),(NETWORKDAYS(E548,Lister!$E$19,Lister!$D$7:$D$13)-O548)*N548/NETWORKDAYS(Lister!$D$19,Lister!$E$19,Lister!$D$7:$D$13),IF(E548&gt;DATE(2020,8,31),0)))),0),"")</f>
        <v/>
      </c>
      <c r="W548" s="50" t="str">
        <f>IFERROR(MAX(IF(OR(O548="",P548="",Q548="",R548="",S548="",T548="",U548=""),"",IF(AND(MONTH(E548)=9,MONTH(F548)=9),(NETWORKDAYS(E548,F548,Lister!$D$7:$D$13)-P548)*N548/NETWORKDAYS(Lister!$D$20,Lister!$E$20,Lister!$D$7:$D$13),IF(AND(MONTH(E548)=9,F548&gt;DATE(2020,9,30)),(NETWORKDAYS(E548,Lister!$E$20,Lister!$D$7:$D$13)-P548)*N548/NETWORKDAYS(Lister!$D$20,Lister!$E$20,Lister!$D$7:$D$13),IF(AND(E548&lt;DATE(2020,9,1),MONTH(F548)=9),(NETWORKDAYS(Lister!$D$20,F548,Lister!$D$7:$D$13)-P548)*N548/NETWORKDAYS(Lister!$D$20,Lister!$E$20,Lister!$D$7:$D$13),IF(AND(E548&lt;DATE(2020,9,1),F548&gt;DATE(2020,9,30)),(NETWORKDAYS(Lister!$D$20,Lister!$E$20,Lister!$D$7:$D$13)-P548)*N548/NETWORKDAYS(Lister!$D$20,Lister!$E$20,Lister!$D$7:$D$13),IF(OR(AND(E548&lt;DATE(2020,9,1),F548&lt;DATE(2020,9,1)),E548&gt;DATE(2020,9,30)),0)))))),0),"")</f>
        <v/>
      </c>
      <c r="X548" s="50" t="str">
        <f>IFERROR(MAX(IF(OR(O548="",P548="",Q548="",R548="",S548="",T548="",U548=""),"",IF(AND(MONTH(E548)=10,MONTH(F548)=10),(NETWORKDAYS(E548,F548,Lister!$D$7:$D$13)-Q548)*N548/NETWORKDAYS(Lister!$D$21,Lister!$E$21,Lister!$D$7:$D$13),IF(AND(MONTH(E548)=10,F548&gt;DATE(2020,10,31)),(NETWORKDAYS(E548,Lister!$E$21,Lister!$D$7:$D$13)-Q548)*N548/NETWORKDAYS(Lister!$D$21,Lister!$E$21,Lister!$D$7:$D$13),IF(AND(E548&lt;DATE(2020,10,1),MONTH(F548)=10),(NETWORKDAYS(Lister!$D$21,F548,Lister!$D$7:$D$13)-Q548)*N548/NETWORKDAYS(Lister!$D$21,Lister!$E$21,Lister!$D$7:$D$13),IF(AND(E548&lt;DATE(2020,31,1),F548&gt;DATE(2020,10,31)),(NETWORKDAYS(Lister!$D$21,Lister!$E$21,Lister!$D$7:$D$13)-Q548)*N548/NETWORKDAYS(Lister!$D$21,Lister!$E$21,Lister!$D$7:$D$13),IF(OR(AND(E548&lt;DATE(2020,10,1),F548&lt;DATE(2020,10,1)),E548&gt;DATE(2020,10,31)),0)))))),0),"")</f>
        <v/>
      </c>
      <c r="Y548" s="50" t="str">
        <f>IFERROR(MAX(IF(OR(O548="",P548="",Q548="",R548="",S548="",T548="",U548=""),"",IF(AND(MONTH(E548)=11,MONTH(F548)=11),(NETWORKDAYS(E548,F548,Lister!$D$7:$D$13)-R548)*N548/NETWORKDAYS(Lister!$D$22,Lister!$E$22,Lister!$D$7:$D$13),IF(AND(MONTH(E548)=11,F548&gt;DATE(2020,11,30)),(NETWORKDAYS(E548,Lister!$E$22,Lister!$D$7:$D$13)-R548)*N548/NETWORKDAYS(Lister!$D$22,Lister!$E$22,Lister!$D$7:$D$13),IF(AND(E548&lt;DATE(2020,11,1),MONTH(F548)=11),(NETWORKDAYS(Lister!$D$22,F548,Lister!$D$7:$D$13)-R548)*N548/NETWORKDAYS(Lister!$D$22,Lister!$E$22,Lister!$D$7:$D$13),IF(AND(E548&lt;DATE(2020,11,1),F548&gt;DATE(2020,11,30)),(NETWORKDAYS(Lister!$D$22,Lister!$E$22,Lister!$D$7:$D$13)-R548)*N548/NETWORKDAYS(Lister!$D$22,Lister!$E$22,Lister!$D$7:$D$13),IF(OR(AND(E548&lt;DATE(2020,11,1),F548&lt;DATE(2020,11,1)),E548&gt;DATE(2020,11,30)),0)))))),0),"")</f>
        <v/>
      </c>
      <c r="Z548" s="50" t="str">
        <f>IFERROR(MAX(IF(OR(O548="",P548="",Q548="",R548="",S548="",T548="",U548=""),"",IF(AND(MONTH(E548)=12,MONTH(F548)=12),(NETWORKDAYS(E548,F548,Lister!$D$7:$D$13)-S548)*N548/NETWORKDAYS(Lister!$D$23,Lister!$E$23,Lister!$D$7:$D$13),IF(AND(MONTH(E548)=12,F548&gt;DATE(2020,12,31)),(NETWORKDAYS(E548,Lister!$E$23,Lister!$D$7:$D$13)-S548)*N548/NETWORKDAYS(Lister!$D$23,Lister!$E$23,Lister!$D$7:$D$13),IF(AND(E548&lt;DATE(2020,12,1),MONTH(F548)=12),(NETWORKDAYS(Lister!$D$23,F548,Lister!$D$7:$D$13)-S548)*N548/NETWORKDAYS(Lister!$D$23,Lister!$E$23,Lister!$D$7:$D$13),IF(AND(E548&lt;DATE(2020,12,1),F548&gt;DATE(2020,12,31)),(NETWORKDAYS(Lister!$D$23,Lister!$E$23,Lister!$D$7:$D$13)-S548)*N548/NETWORKDAYS(Lister!$D$23,Lister!$E$23,Lister!$D$7:$D$13),IF(OR(AND(E548&lt;DATE(2020,12,1),F548&lt;DATE(2020,12,1)),E548&gt;DATE(2020,12,31)),0)))))),0),"")</f>
        <v/>
      </c>
      <c r="AA548" s="50" t="str">
        <f>IFERROR(MAX(IF(OR(O548="",P548="",Q548="",R548="",S548="",T548="",U548=""),"",IF(AND(MONTH(E548)=1,MONTH(F548)=1),(NETWORKDAYS(E548,F548,Lister!$D$7:$D$13)-T548)*N548/NETWORKDAYS(Lister!$D$24,Lister!$E$24,Lister!$D$7:$D$13),IF(AND(MONTH(E548)=1,F548&gt;DATE(2021,1,31)),(NETWORKDAYS(E548,Lister!$E$24,Lister!$D$7:$D$13)-T548)*N548/NETWORKDAYS(Lister!$D$24,Lister!$E$24,Lister!$D$7:$D$13),IF(AND(E548&lt;DATE(2021,1,1),MONTH(F548)=1),(NETWORKDAYS(Lister!$D$24,F548,Lister!$D$7:$D$13)-T548)*N548/NETWORKDAYS(Lister!$D$24,Lister!$E$24,Lister!$D$7:$D$13),IF(AND(E548&lt;DATE(2021,1,1),F548&gt;DATE(2021,1,31)),(NETWORKDAYS(Lister!$D$24,Lister!$E$24,Lister!$D$7:$D$13)-T548)*N548/NETWORKDAYS(Lister!$D$24,Lister!$E$24,Lister!$D$7:$D$13),IF(OR(AND(E548&lt;DATE(2021,1,1),F548&lt;DATE(2021,1,1)),E548&gt;DATE(2021,1,31)),0)))))),0),"")</f>
        <v/>
      </c>
      <c r="AB548" s="50" t="str">
        <f>IFERROR(MAX(IF(OR(O548="",P548="",Q548="",R548="",S548="",T548="",U548=""),"",IF(AND(MONTH(E548)=2,MONTH(F548)=2),(NETWORKDAYS(E548,F548,Lister!$D$7:$D$13)-U548)*N548/NETWORKDAYS(Lister!$D$25,Lister!$E$25,Lister!$D$7:$D$13),IF(AND(E548&lt;DATE(2021,2,1),MONTH(F548)=2),(NETWORKDAYS(Lister!$D$25,F548,Lister!$D$7:$D$13)-U548)*N548/NETWORKDAYS(Lister!$D$25,Lister!$E$25,Lister!$D$7:$D$13),IF(AND(E548&lt;DATE(2021,2,1),F548&lt;DATE(2021,2,1)),0)))),0),"")</f>
        <v/>
      </c>
      <c r="AC548" s="52" t="str">
        <f t="shared" si="43"/>
        <v/>
      </c>
    </row>
    <row r="549" spans="1:29" x14ac:dyDescent="0.35">
      <c r="A549" s="11" t="str">
        <f t="shared" si="44"/>
        <v/>
      </c>
      <c r="B549" s="33"/>
      <c r="C549" s="17"/>
      <c r="D549" s="18"/>
      <c r="E549" s="12"/>
      <c r="F549" s="12"/>
      <c r="G549" s="42" t="str">
        <f>IF(OR(E549="",F549=""),"",NETWORKDAYS(E549,F549,Lister!$D$7:$D$13))</f>
        <v/>
      </c>
      <c r="H549" s="14"/>
      <c r="I549" s="25" t="str">
        <f t="shared" si="40"/>
        <v/>
      </c>
      <c r="J549" s="47"/>
      <c r="K549" s="48"/>
      <c r="L549" s="15"/>
      <c r="M549" s="51" t="str">
        <f t="shared" si="41"/>
        <v/>
      </c>
      <c r="N549" s="49" t="str">
        <f t="shared" si="42"/>
        <v/>
      </c>
      <c r="O549" s="15"/>
      <c r="P549" s="15"/>
      <c r="Q549" s="15"/>
      <c r="R549" s="15"/>
      <c r="S549" s="15"/>
      <c r="T549" s="15"/>
      <c r="U549" s="15"/>
      <c r="V549" s="50" t="str">
        <f>IFERROR(MAX(IF(OR(O549="",P549="",Q549="",R549="",S549="",T549="",U549=""),"",IF(AND(MONTH(E549)=8,MONTH(F549)=8),(NETWORKDAYS(E549,F549,Lister!$D$7:$D$13)-O549)*N549/NETWORKDAYS(Lister!$D$19,Lister!$E$19,Lister!$D$7:$D$13),IF(AND(MONTH(E549)=8,F549&gt;DATE(2020,8,31)),(NETWORKDAYS(E549,Lister!$E$19,Lister!$D$7:$D$13)-O549)*N549/NETWORKDAYS(Lister!$D$19,Lister!$E$19,Lister!$D$7:$D$13),IF(E549&gt;DATE(2020,8,31),0)))),0),"")</f>
        <v/>
      </c>
      <c r="W549" s="50" t="str">
        <f>IFERROR(MAX(IF(OR(O549="",P549="",Q549="",R549="",S549="",T549="",U549=""),"",IF(AND(MONTH(E549)=9,MONTH(F549)=9),(NETWORKDAYS(E549,F549,Lister!$D$7:$D$13)-P549)*N549/NETWORKDAYS(Lister!$D$20,Lister!$E$20,Lister!$D$7:$D$13),IF(AND(MONTH(E549)=9,F549&gt;DATE(2020,9,30)),(NETWORKDAYS(E549,Lister!$E$20,Lister!$D$7:$D$13)-P549)*N549/NETWORKDAYS(Lister!$D$20,Lister!$E$20,Lister!$D$7:$D$13),IF(AND(E549&lt;DATE(2020,9,1),MONTH(F549)=9),(NETWORKDAYS(Lister!$D$20,F549,Lister!$D$7:$D$13)-P549)*N549/NETWORKDAYS(Lister!$D$20,Lister!$E$20,Lister!$D$7:$D$13),IF(AND(E549&lt;DATE(2020,9,1),F549&gt;DATE(2020,9,30)),(NETWORKDAYS(Lister!$D$20,Lister!$E$20,Lister!$D$7:$D$13)-P549)*N549/NETWORKDAYS(Lister!$D$20,Lister!$E$20,Lister!$D$7:$D$13),IF(OR(AND(E549&lt;DATE(2020,9,1),F549&lt;DATE(2020,9,1)),E549&gt;DATE(2020,9,30)),0)))))),0),"")</f>
        <v/>
      </c>
      <c r="X549" s="50" t="str">
        <f>IFERROR(MAX(IF(OR(O549="",P549="",Q549="",R549="",S549="",T549="",U549=""),"",IF(AND(MONTH(E549)=10,MONTH(F549)=10),(NETWORKDAYS(E549,F549,Lister!$D$7:$D$13)-Q549)*N549/NETWORKDAYS(Lister!$D$21,Lister!$E$21,Lister!$D$7:$D$13),IF(AND(MONTH(E549)=10,F549&gt;DATE(2020,10,31)),(NETWORKDAYS(E549,Lister!$E$21,Lister!$D$7:$D$13)-Q549)*N549/NETWORKDAYS(Lister!$D$21,Lister!$E$21,Lister!$D$7:$D$13),IF(AND(E549&lt;DATE(2020,10,1),MONTH(F549)=10),(NETWORKDAYS(Lister!$D$21,F549,Lister!$D$7:$D$13)-Q549)*N549/NETWORKDAYS(Lister!$D$21,Lister!$E$21,Lister!$D$7:$D$13),IF(AND(E549&lt;DATE(2020,31,1),F549&gt;DATE(2020,10,31)),(NETWORKDAYS(Lister!$D$21,Lister!$E$21,Lister!$D$7:$D$13)-Q549)*N549/NETWORKDAYS(Lister!$D$21,Lister!$E$21,Lister!$D$7:$D$13),IF(OR(AND(E549&lt;DATE(2020,10,1),F549&lt;DATE(2020,10,1)),E549&gt;DATE(2020,10,31)),0)))))),0),"")</f>
        <v/>
      </c>
      <c r="Y549" s="50" t="str">
        <f>IFERROR(MAX(IF(OR(O549="",P549="",Q549="",R549="",S549="",T549="",U549=""),"",IF(AND(MONTH(E549)=11,MONTH(F549)=11),(NETWORKDAYS(E549,F549,Lister!$D$7:$D$13)-R549)*N549/NETWORKDAYS(Lister!$D$22,Lister!$E$22,Lister!$D$7:$D$13),IF(AND(MONTH(E549)=11,F549&gt;DATE(2020,11,30)),(NETWORKDAYS(E549,Lister!$E$22,Lister!$D$7:$D$13)-R549)*N549/NETWORKDAYS(Lister!$D$22,Lister!$E$22,Lister!$D$7:$D$13),IF(AND(E549&lt;DATE(2020,11,1),MONTH(F549)=11),(NETWORKDAYS(Lister!$D$22,F549,Lister!$D$7:$D$13)-R549)*N549/NETWORKDAYS(Lister!$D$22,Lister!$E$22,Lister!$D$7:$D$13),IF(AND(E549&lt;DATE(2020,11,1),F549&gt;DATE(2020,11,30)),(NETWORKDAYS(Lister!$D$22,Lister!$E$22,Lister!$D$7:$D$13)-R549)*N549/NETWORKDAYS(Lister!$D$22,Lister!$E$22,Lister!$D$7:$D$13),IF(OR(AND(E549&lt;DATE(2020,11,1),F549&lt;DATE(2020,11,1)),E549&gt;DATE(2020,11,30)),0)))))),0),"")</f>
        <v/>
      </c>
      <c r="Z549" s="50" t="str">
        <f>IFERROR(MAX(IF(OR(O549="",P549="",Q549="",R549="",S549="",T549="",U549=""),"",IF(AND(MONTH(E549)=12,MONTH(F549)=12),(NETWORKDAYS(E549,F549,Lister!$D$7:$D$13)-S549)*N549/NETWORKDAYS(Lister!$D$23,Lister!$E$23,Lister!$D$7:$D$13),IF(AND(MONTH(E549)=12,F549&gt;DATE(2020,12,31)),(NETWORKDAYS(E549,Lister!$E$23,Lister!$D$7:$D$13)-S549)*N549/NETWORKDAYS(Lister!$D$23,Lister!$E$23,Lister!$D$7:$D$13),IF(AND(E549&lt;DATE(2020,12,1),MONTH(F549)=12),(NETWORKDAYS(Lister!$D$23,F549,Lister!$D$7:$D$13)-S549)*N549/NETWORKDAYS(Lister!$D$23,Lister!$E$23,Lister!$D$7:$D$13),IF(AND(E549&lt;DATE(2020,12,1),F549&gt;DATE(2020,12,31)),(NETWORKDAYS(Lister!$D$23,Lister!$E$23,Lister!$D$7:$D$13)-S549)*N549/NETWORKDAYS(Lister!$D$23,Lister!$E$23,Lister!$D$7:$D$13),IF(OR(AND(E549&lt;DATE(2020,12,1),F549&lt;DATE(2020,12,1)),E549&gt;DATE(2020,12,31)),0)))))),0),"")</f>
        <v/>
      </c>
      <c r="AA549" s="50" t="str">
        <f>IFERROR(MAX(IF(OR(O549="",P549="",Q549="",R549="",S549="",T549="",U549=""),"",IF(AND(MONTH(E549)=1,MONTH(F549)=1),(NETWORKDAYS(E549,F549,Lister!$D$7:$D$13)-T549)*N549/NETWORKDAYS(Lister!$D$24,Lister!$E$24,Lister!$D$7:$D$13),IF(AND(MONTH(E549)=1,F549&gt;DATE(2021,1,31)),(NETWORKDAYS(E549,Lister!$E$24,Lister!$D$7:$D$13)-T549)*N549/NETWORKDAYS(Lister!$D$24,Lister!$E$24,Lister!$D$7:$D$13),IF(AND(E549&lt;DATE(2021,1,1),MONTH(F549)=1),(NETWORKDAYS(Lister!$D$24,F549,Lister!$D$7:$D$13)-T549)*N549/NETWORKDAYS(Lister!$D$24,Lister!$E$24,Lister!$D$7:$D$13),IF(AND(E549&lt;DATE(2021,1,1),F549&gt;DATE(2021,1,31)),(NETWORKDAYS(Lister!$D$24,Lister!$E$24,Lister!$D$7:$D$13)-T549)*N549/NETWORKDAYS(Lister!$D$24,Lister!$E$24,Lister!$D$7:$D$13),IF(OR(AND(E549&lt;DATE(2021,1,1),F549&lt;DATE(2021,1,1)),E549&gt;DATE(2021,1,31)),0)))))),0),"")</f>
        <v/>
      </c>
      <c r="AB549" s="50" t="str">
        <f>IFERROR(MAX(IF(OR(O549="",P549="",Q549="",R549="",S549="",T549="",U549=""),"",IF(AND(MONTH(E549)=2,MONTH(F549)=2),(NETWORKDAYS(E549,F549,Lister!$D$7:$D$13)-U549)*N549/NETWORKDAYS(Lister!$D$25,Lister!$E$25,Lister!$D$7:$D$13),IF(AND(E549&lt;DATE(2021,2,1),MONTH(F549)=2),(NETWORKDAYS(Lister!$D$25,F549,Lister!$D$7:$D$13)-U549)*N549/NETWORKDAYS(Lister!$D$25,Lister!$E$25,Lister!$D$7:$D$13),IF(AND(E549&lt;DATE(2021,2,1),F549&lt;DATE(2021,2,1)),0)))),0),"")</f>
        <v/>
      </c>
      <c r="AC549" s="52" t="str">
        <f t="shared" si="43"/>
        <v/>
      </c>
    </row>
    <row r="550" spans="1:29" x14ac:dyDescent="0.35">
      <c r="A550" s="11" t="str">
        <f t="shared" si="44"/>
        <v/>
      </c>
      <c r="B550" s="33"/>
      <c r="C550" s="17"/>
      <c r="D550" s="18"/>
      <c r="E550" s="12"/>
      <c r="F550" s="12"/>
      <c r="G550" s="42" t="str">
        <f>IF(OR(E550="",F550=""),"",NETWORKDAYS(E550,F550,Lister!$D$7:$D$13))</f>
        <v/>
      </c>
      <c r="H550" s="14"/>
      <c r="I550" s="25" t="str">
        <f t="shared" si="40"/>
        <v/>
      </c>
      <c r="J550" s="47"/>
      <c r="K550" s="48"/>
      <c r="L550" s="15"/>
      <c r="M550" s="51" t="str">
        <f t="shared" si="41"/>
        <v/>
      </c>
      <c r="N550" s="49" t="str">
        <f t="shared" si="42"/>
        <v/>
      </c>
      <c r="O550" s="15"/>
      <c r="P550" s="15"/>
      <c r="Q550" s="15"/>
      <c r="R550" s="15"/>
      <c r="S550" s="15"/>
      <c r="T550" s="15"/>
      <c r="U550" s="15"/>
      <c r="V550" s="50" t="str">
        <f>IFERROR(MAX(IF(OR(O550="",P550="",Q550="",R550="",S550="",T550="",U550=""),"",IF(AND(MONTH(E550)=8,MONTH(F550)=8),(NETWORKDAYS(E550,F550,Lister!$D$7:$D$13)-O550)*N550/NETWORKDAYS(Lister!$D$19,Lister!$E$19,Lister!$D$7:$D$13),IF(AND(MONTH(E550)=8,F550&gt;DATE(2020,8,31)),(NETWORKDAYS(E550,Lister!$E$19,Lister!$D$7:$D$13)-O550)*N550/NETWORKDAYS(Lister!$D$19,Lister!$E$19,Lister!$D$7:$D$13),IF(E550&gt;DATE(2020,8,31),0)))),0),"")</f>
        <v/>
      </c>
      <c r="W550" s="50" t="str">
        <f>IFERROR(MAX(IF(OR(O550="",P550="",Q550="",R550="",S550="",T550="",U550=""),"",IF(AND(MONTH(E550)=9,MONTH(F550)=9),(NETWORKDAYS(E550,F550,Lister!$D$7:$D$13)-P550)*N550/NETWORKDAYS(Lister!$D$20,Lister!$E$20,Lister!$D$7:$D$13),IF(AND(MONTH(E550)=9,F550&gt;DATE(2020,9,30)),(NETWORKDAYS(E550,Lister!$E$20,Lister!$D$7:$D$13)-P550)*N550/NETWORKDAYS(Lister!$D$20,Lister!$E$20,Lister!$D$7:$D$13),IF(AND(E550&lt;DATE(2020,9,1),MONTH(F550)=9),(NETWORKDAYS(Lister!$D$20,F550,Lister!$D$7:$D$13)-P550)*N550/NETWORKDAYS(Lister!$D$20,Lister!$E$20,Lister!$D$7:$D$13),IF(AND(E550&lt;DATE(2020,9,1),F550&gt;DATE(2020,9,30)),(NETWORKDAYS(Lister!$D$20,Lister!$E$20,Lister!$D$7:$D$13)-P550)*N550/NETWORKDAYS(Lister!$D$20,Lister!$E$20,Lister!$D$7:$D$13),IF(OR(AND(E550&lt;DATE(2020,9,1),F550&lt;DATE(2020,9,1)),E550&gt;DATE(2020,9,30)),0)))))),0),"")</f>
        <v/>
      </c>
      <c r="X550" s="50" t="str">
        <f>IFERROR(MAX(IF(OR(O550="",P550="",Q550="",R550="",S550="",T550="",U550=""),"",IF(AND(MONTH(E550)=10,MONTH(F550)=10),(NETWORKDAYS(E550,F550,Lister!$D$7:$D$13)-Q550)*N550/NETWORKDAYS(Lister!$D$21,Lister!$E$21,Lister!$D$7:$D$13),IF(AND(MONTH(E550)=10,F550&gt;DATE(2020,10,31)),(NETWORKDAYS(E550,Lister!$E$21,Lister!$D$7:$D$13)-Q550)*N550/NETWORKDAYS(Lister!$D$21,Lister!$E$21,Lister!$D$7:$D$13),IF(AND(E550&lt;DATE(2020,10,1),MONTH(F550)=10),(NETWORKDAYS(Lister!$D$21,F550,Lister!$D$7:$D$13)-Q550)*N550/NETWORKDAYS(Lister!$D$21,Lister!$E$21,Lister!$D$7:$D$13),IF(AND(E550&lt;DATE(2020,31,1),F550&gt;DATE(2020,10,31)),(NETWORKDAYS(Lister!$D$21,Lister!$E$21,Lister!$D$7:$D$13)-Q550)*N550/NETWORKDAYS(Lister!$D$21,Lister!$E$21,Lister!$D$7:$D$13),IF(OR(AND(E550&lt;DATE(2020,10,1),F550&lt;DATE(2020,10,1)),E550&gt;DATE(2020,10,31)),0)))))),0),"")</f>
        <v/>
      </c>
      <c r="Y550" s="50" t="str">
        <f>IFERROR(MAX(IF(OR(O550="",P550="",Q550="",R550="",S550="",T550="",U550=""),"",IF(AND(MONTH(E550)=11,MONTH(F550)=11),(NETWORKDAYS(E550,F550,Lister!$D$7:$D$13)-R550)*N550/NETWORKDAYS(Lister!$D$22,Lister!$E$22,Lister!$D$7:$D$13),IF(AND(MONTH(E550)=11,F550&gt;DATE(2020,11,30)),(NETWORKDAYS(E550,Lister!$E$22,Lister!$D$7:$D$13)-R550)*N550/NETWORKDAYS(Lister!$D$22,Lister!$E$22,Lister!$D$7:$D$13),IF(AND(E550&lt;DATE(2020,11,1),MONTH(F550)=11),(NETWORKDAYS(Lister!$D$22,F550,Lister!$D$7:$D$13)-R550)*N550/NETWORKDAYS(Lister!$D$22,Lister!$E$22,Lister!$D$7:$D$13),IF(AND(E550&lt;DATE(2020,11,1),F550&gt;DATE(2020,11,30)),(NETWORKDAYS(Lister!$D$22,Lister!$E$22,Lister!$D$7:$D$13)-R550)*N550/NETWORKDAYS(Lister!$D$22,Lister!$E$22,Lister!$D$7:$D$13),IF(OR(AND(E550&lt;DATE(2020,11,1),F550&lt;DATE(2020,11,1)),E550&gt;DATE(2020,11,30)),0)))))),0),"")</f>
        <v/>
      </c>
      <c r="Z550" s="50" t="str">
        <f>IFERROR(MAX(IF(OR(O550="",P550="",Q550="",R550="",S550="",T550="",U550=""),"",IF(AND(MONTH(E550)=12,MONTH(F550)=12),(NETWORKDAYS(E550,F550,Lister!$D$7:$D$13)-S550)*N550/NETWORKDAYS(Lister!$D$23,Lister!$E$23,Lister!$D$7:$D$13),IF(AND(MONTH(E550)=12,F550&gt;DATE(2020,12,31)),(NETWORKDAYS(E550,Lister!$E$23,Lister!$D$7:$D$13)-S550)*N550/NETWORKDAYS(Lister!$D$23,Lister!$E$23,Lister!$D$7:$D$13),IF(AND(E550&lt;DATE(2020,12,1),MONTH(F550)=12),(NETWORKDAYS(Lister!$D$23,F550,Lister!$D$7:$D$13)-S550)*N550/NETWORKDAYS(Lister!$D$23,Lister!$E$23,Lister!$D$7:$D$13),IF(AND(E550&lt;DATE(2020,12,1),F550&gt;DATE(2020,12,31)),(NETWORKDAYS(Lister!$D$23,Lister!$E$23,Lister!$D$7:$D$13)-S550)*N550/NETWORKDAYS(Lister!$D$23,Lister!$E$23,Lister!$D$7:$D$13),IF(OR(AND(E550&lt;DATE(2020,12,1),F550&lt;DATE(2020,12,1)),E550&gt;DATE(2020,12,31)),0)))))),0),"")</f>
        <v/>
      </c>
      <c r="AA550" s="50" t="str">
        <f>IFERROR(MAX(IF(OR(O550="",P550="",Q550="",R550="",S550="",T550="",U550=""),"",IF(AND(MONTH(E550)=1,MONTH(F550)=1),(NETWORKDAYS(E550,F550,Lister!$D$7:$D$13)-T550)*N550/NETWORKDAYS(Lister!$D$24,Lister!$E$24,Lister!$D$7:$D$13),IF(AND(MONTH(E550)=1,F550&gt;DATE(2021,1,31)),(NETWORKDAYS(E550,Lister!$E$24,Lister!$D$7:$D$13)-T550)*N550/NETWORKDAYS(Lister!$D$24,Lister!$E$24,Lister!$D$7:$D$13),IF(AND(E550&lt;DATE(2021,1,1),MONTH(F550)=1),(NETWORKDAYS(Lister!$D$24,F550,Lister!$D$7:$D$13)-T550)*N550/NETWORKDAYS(Lister!$D$24,Lister!$E$24,Lister!$D$7:$D$13),IF(AND(E550&lt;DATE(2021,1,1),F550&gt;DATE(2021,1,31)),(NETWORKDAYS(Lister!$D$24,Lister!$E$24,Lister!$D$7:$D$13)-T550)*N550/NETWORKDAYS(Lister!$D$24,Lister!$E$24,Lister!$D$7:$D$13),IF(OR(AND(E550&lt;DATE(2021,1,1),F550&lt;DATE(2021,1,1)),E550&gt;DATE(2021,1,31)),0)))))),0),"")</f>
        <v/>
      </c>
      <c r="AB550" s="50" t="str">
        <f>IFERROR(MAX(IF(OR(O550="",P550="",Q550="",R550="",S550="",T550="",U550=""),"",IF(AND(MONTH(E550)=2,MONTH(F550)=2),(NETWORKDAYS(E550,F550,Lister!$D$7:$D$13)-U550)*N550/NETWORKDAYS(Lister!$D$25,Lister!$E$25,Lister!$D$7:$D$13),IF(AND(E550&lt;DATE(2021,2,1),MONTH(F550)=2),(NETWORKDAYS(Lister!$D$25,F550,Lister!$D$7:$D$13)-U550)*N550/NETWORKDAYS(Lister!$D$25,Lister!$E$25,Lister!$D$7:$D$13),IF(AND(E550&lt;DATE(2021,2,1),F550&lt;DATE(2021,2,1)),0)))),0),"")</f>
        <v/>
      </c>
      <c r="AC550" s="52" t="str">
        <f t="shared" si="43"/>
        <v/>
      </c>
    </row>
    <row r="551" spans="1:29" x14ac:dyDescent="0.35">
      <c r="A551" s="11" t="str">
        <f t="shared" si="44"/>
        <v/>
      </c>
      <c r="B551" s="33"/>
      <c r="C551" s="17"/>
      <c r="D551" s="18"/>
      <c r="E551" s="12"/>
      <c r="F551" s="12"/>
      <c r="G551" s="42" t="str">
        <f>IF(OR(E551="",F551=""),"",NETWORKDAYS(E551,F551,Lister!$D$7:$D$13))</f>
        <v/>
      </c>
      <c r="H551" s="14"/>
      <c r="I551" s="25" t="str">
        <f t="shared" si="40"/>
        <v/>
      </c>
      <c r="J551" s="47"/>
      <c r="K551" s="48"/>
      <c r="L551" s="15"/>
      <c r="M551" s="51" t="str">
        <f t="shared" si="41"/>
        <v/>
      </c>
      <c r="N551" s="49" t="str">
        <f t="shared" si="42"/>
        <v/>
      </c>
      <c r="O551" s="15"/>
      <c r="P551" s="15"/>
      <c r="Q551" s="15"/>
      <c r="R551" s="15"/>
      <c r="S551" s="15"/>
      <c r="T551" s="15"/>
      <c r="U551" s="15"/>
      <c r="V551" s="50" t="str">
        <f>IFERROR(MAX(IF(OR(O551="",P551="",Q551="",R551="",S551="",T551="",U551=""),"",IF(AND(MONTH(E551)=8,MONTH(F551)=8),(NETWORKDAYS(E551,F551,Lister!$D$7:$D$13)-O551)*N551/NETWORKDAYS(Lister!$D$19,Lister!$E$19,Lister!$D$7:$D$13),IF(AND(MONTH(E551)=8,F551&gt;DATE(2020,8,31)),(NETWORKDAYS(E551,Lister!$E$19,Lister!$D$7:$D$13)-O551)*N551/NETWORKDAYS(Lister!$D$19,Lister!$E$19,Lister!$D$7:$D$13),IF(E551&gt;DATE(2020,8,31),0)))),0),"")</f>
        <v/>
      </c>
      <c r="W551" s="50" t="str">
        <f>IFERROR(MAX(IF(OR(O551="",P551="",Q551="",R551="",S551="",T551="",U551=""),"",IF(AND(MONTH(E551)=9,MONTH(F551)=9),(NETWORKDAYS(E551,F551,Lister!$D$7:$D$13)-P551)*N551/NETWORKDAYS(Lister!$D$20,Lister!$E$20,Lister!$D$7:$D$13),IF(AND(MONTH(E551)=9,F551&gt;DATE(2020,9,30)),(NETWORKDAYS(E551,Lister!$E$20,Lister!$D$7:$D$13)-P551)*N551/NETWORKDAYS(Lister!$D$20,Lister!$E$20,Lister!$D$7:$D$13),IF(AND(E551&lt;DATE(2020,9,1),MONTH(F551)=9),(NETWORKDAYS(Lister!$D$20,F551,Lister!$D$7:$D$13)-P551)*N551/NETWORKDAYS(Lister!$D$20,Lister!$E$20,Lister!$D$7:$D$13),IF(AND(E551&lt;DATE(2020,9,1),F551&gt;DATE(2020,9,30)),(NETWORKDAYS(Lister!$D$20,Lister!$E$20,Lister!$D$7:$D$13)-P551)*N551/NETWORKDAYS(Lister!$D$20,Lister!$E$20,Lister!$D$7:$D$13),IF(OR(AND(E551&lt;DATE(2020,9,1),F551&lt;DATE(2020,9,1)),E551&gt;DATE(2020,9,30)),0)))))),0),"")</f>
        <v/>
      </c>
      <c r="X551" s="50" t="str">
        <f>IFERROR(MAX(IF(OR(O551="",P551="",Q551="",R551="",S551="",T551="",U551=""),"",IF(AND(MONTH(E551)=10,MONTH(F551)=10),(NETWORKDAYS(E551,F551,Lister!$D$7:$D$13)-Q551)*N551/NETWORKDAYS(Lister!$D$21,Lister!$E$21,Lister!$D$7:$D$13),IF(AND(MONTH(E551)=10,F551&gt;DATE(2020,10,31)),(NETWORKDAYS(E551,Lister!$E$21,Lister!$D$7:$D$13)-Q551)*N551/NETWORKDAYS(Lister!$D$21,Lister!$E$21,Lister!$D$7:$D$13),IF(AND(E551&lt;DATE(2020,10,1),MONTH(F551)=10),(NETWORKDAYS(Lister!$D$21,F551,Lister!$D$7:$D$13)-Q551)*N551/NETWORKDAYS(Lister!$D$21,Lister!$E$21,Lister!$D$7:$D$13),IF(AND(E551&lt;DATE(2020,31,1),F551&gt;DATE(2020,10,31)),(NETWORKDAYS(Lister!$D$21,Lister!$E$21,Lister!$D$7:$D$13)-Q551)*N551/NETWORKDAYS(Lister!$D$21,Lister!$E$21,Lister!$D$7:$D$13),IF(OR(AND(E551&lt;DATE(2020,10,1),F551&lt;DATE(2020,10,1)),E551&gt;DATE(2020,10,31)),0)))))),0),"")</f>
        <v/>
      </c>
      <c r="Y551" s="50" t="str">
        <f>IFERROR(MAX(IF(OR(O551="",P551="",Q551="",R551="",S551="",T551="",U551=""),"",IF(AND(MONTH(E551)=11,MONTH(F551)=11),(NETWORKDAYS(E551,F551,Lister!$D$7:$D$13)-R551)*N551/NETWORKDAYS(Lister!$D$22,Lister!$E$22,Lister!$D$7:$D$13),IF(AND(MONTH(E551)=11,F551&gt;DATE(2020,11,30)),(NETWORKDAYS(E551,Lister!$E$22,Lister!$D$7:$D$13)-R551)*N551/NETWORKDAYS(Lister!$D$22,Lister!$E$22,Lister!$D$7:$D$13),IF(AND(E551&lt;DATE(2020,11,1),MONTH(F551)=11),(NETWORKDAYS(Lister!$D$22,F551,Lister!$D$7:$D$13)-R551)*N551/NETWORKDAYS(Lister!$D$22,Lister!$E$22,Lister!$D$7:$D$13),IF(AND(E551&lt;DATE(2020,11,1),F551&gt;DATE(2020,11,30)),(NETWORKDAYS(Lister!$D$22,Lister!$E$22,Lister!$D$7:$D$13)-R551)*N551/NETWORKDAYS(Lister!$D$22,Lister!$E$22,Lister!$D$7:$D$13),IF(OR(AND(E551&lt;DATE(2020,11,1),F551&lt;DATE(2020,11,1)),E551&gt;DATE(2020,11,30)),0)))))),0),"")</f>
        <v/>
      </c>
      <c r="Z551" s="50" t="str">
        <f>IFERROR(MAX(IF(OR(O551="",P551="",Q551="",R551="",S551="",T551="",U551=""),"",IF(AND(MONTH(E551)=12,MONTH(F551)=12),(NETWORKDAYS(E551,F551,Lister!$D$7:$D$13)-S551)*N551/NETWORKDAYS(Lister!$D$23,Lister!$E$23,Lister!$D$7:$D$13),IF(AND(MONTH(E551)=12,F551&gt;DATE(2020,12,31)),(NETWORKDAYS(E551,Lister!$E$23,Lister!$D$7:$D$13)-S551)*N551/NETWORKDAYS(Lister!$D$23,Lister!$E$23,Lister!$D$7:$D$13),IF(AND(E551&lt;DATE(2020,12,1),MONTH(F551)=12),(NETWORKDAYS(Lister!$D$23,F551,Lister!$D$7:$D$13)-S551)*N551/NETWORKDAYS(Lister!$D$23,Lister!$E$23,Lister!$D$7:$D$13),IF(AND(E551&lt;DATE(2020,12,1),F551&gt;DATE(2020,12,31)),(NETWORKDAYS(Lister!$D$23,Lister!$E$23,Lister!$D$7:$D$13)-S551)*N551/NETWORKDAYS(Lister!$D$23,Lister!$E$23,Lister!$D$7:$D$13),IF(OR(AND(E551&lt;DATE(2020,12,1),F551&lt;DATE(2020,12,1)),E551&gt;DATE(2020,12,31)),0)))))),0),"")</f>
        <v/>
      </c>
      <c r="AA551" s="50" t="str">
        <f>IFERROR(MAX(IF(OR(O551="",P551="",Q551="",R551="",S551="",T551="",U551=""),"",IF(AND(MONTH(E551)=1,MONTH(F551)=1),(NETWORKDAYS(E551,F551,Lister!$D$7:$D$13)-T551)*N551/NETWORKDAYS(Lister!$D$24,Lister!$E$24,Lister!$D$7:$D$13),IF(AND(MONTH(E551)=1,F551&gt;DATE(2021,1,31)),(NETWORKDAYS(E551,Lister!$E$24,Lister!$D$7:$D$13)-T551)*N551/NETWORKDAYS(Lister!$D$24,Lister!$E$24,Lister!$D$7:$D$13),IF(AND(E551&lt;DATE(2021,1,1),MONTH(F551)=1),(NETWORKDAYS(Lister!$D$24,F551,Lister!$D$7:$D$13)-T551)*N551/NETWORKDAYS(Lister!$D$24,Lister!$E$24,Lister!$D$7:$D$13),IF(AND(E551&lt;DATE(2021,1,1),F551&gt;DATE(2021,1,31)),(NETWORKDAYS(Lister!$D$24,Lister!$E$24,Lister!$D$7:$D$13)-T551)*N551/NETWORKDAYS(Lister!$D$24,Lister!$E$24,Lister!$D$7:$D$13),IF(OR(AND(E551&lt;DATE(2021,1,1),F551&lt;DATE(2021,1,1)),E551&gt;DATE(2021,1,31)),0)))))),0),"")</f>
        <v/>
      </c>
      <c r="AB551" s="50" t="str">
        <f>IFERROR(MAX(IF(OR(O551="",P551="",Q551="",R551="",S551="",T551="",U551=""),"",IF(AND(MONTH(E551)=2,MONTH(F551)=2),(NETWORKDAYS(E551,F551,Lister!$D$7:$D$13)-U551)*N551/NETWORKDAYS(Lister!$D$25,Lister!$E$25,Lister!$D$7:$D$13),IF(AND(E551&lt;DATE(2021,2,1),MONTH(F551)=2),(NETWORKDAYS(Lister!$D$25,F551,Lister!$D$7:$D$13)-U551)*N551/NETWORKDAYS(Lister!$D$25,Lister!$E$25,Lister!$D$7:$D$13),IF(AND(E551&lt;DATE(2021,2,1),F551&lt;DATE(2021,2,1)),0)))),0),"")</f>
        <v/>
      </c>
      <c r="AC551" s="52" t="str">
        <f t="shared" si="43"/>
        <v/>
      </c>
    </row>
    <row r="552" spans="1:29" x14ac:dyDescent="0.35">
      <c r="A552" s="11" t="str">
        <f t="shared" si="44"/>
        <v/>
      </c>
      <c r="B552" s="33"/>
      <c r="C552" s="17"/>
      <c r="D552" s="18"/>
      <c r="E552" s="12"/>
      <c r="F552" s="12"/>
      <c r="G552" s="42" t="str">
        <f>IF(OR(E552="",F552=""),"",NETWORKDAYS(E552,F552,Lister!$D$7:$D$13))</f>
        <v/>
      </c>
      <c r="H552" s="14"/>
      <c r="I552" s="25" t="str">
        <f t="shared" si="40"/>
        <v/>
      </c>
      <c r="J552" s="47"/>
      <c r="K552" s="48"/>
      <c r="L552" s="15"/>
      <c r="M552" s="51" t="str">
        <f t="shared" si="41"/>
        <v/>
      </c>
      <c r="N552" s="49" t="str">
        <f t="shared" si="42"/>
        <v/>
      </c>
      <c r="O552" s="15"/>
      <c r="P552" s="15"/>
      <c r="Q552" s="15"/>
      <c r="R552" s="15"/>
      <c r="S552" s="15"/>
      <c r="T552" s="15"/>
      <c r="U552" s="15"/>
      <c r="V552" s="50" t="str">
        <f>IFERROR(MAX(IF(OR(O552="",P552="",Q552="",R552="",S552="",T552="",U552=""),"",IF(AND(MONTH(E552)=8,MONTH(F552)=8),(NETWORKDAYS(E552,F552,Lister!$D$7:$D$13)-O552)*N552/NETWORKDAYS(Lister!$D$19,Lister!$E$19,Lister!$D$7:$D$13),IF(AND(MONTH(E552)=8,F552&gt;DATE(2020,8,31)),(NETWORKDAYS(E552,Lister!$E$19,Lister!$D$7:$D$13)-O552)*N552/NETWORKDAYS(Lister!$D$19,Lister!$E$19,Lister!$D$7:$D$13),IF(E552&gt;DATE(2020,8,31),0)))),0),"")</f>
        <v/>
      </c>
      <c r="W552" s="50" t="str">
        <f>IFERROR(MAX(IF(OR(O552="",P552="",Q552="",R552="",S552="",T552="",U552=""),"",IF(AND(MONTH(E552)=9,MONTH(F552)=9),(NETWORKDAYS(E552,F552,Lister!$D$7:$D$13)-P552)*N552/NETWORKDAYS(Lister!$D$20,Lister!$E$20,Lister!$D$7:$D$13),IF(AND(MONTH(E552)=9,F552&gt;DATE(2020,9,30)),(NETWORKDAYS(E552,Lister!$E$20,Lister!$D$7:$D$13)-P552)*N552/NETWORKDAYS(Lister!$D$20,Lister!$E$20,Lister!$D$7:$D$13),IF(AND(E552&lt;DATE(2020,9,1),MONTH(F552)=9),(NETWORKDAYS(Lister!$D$20,F552,Lister!$D$7:$D$13)-P552)*N552/NETWORKDAYS(Lister!$D$20,Lister!$E$20,Lister!$D$7:$D$13),IF(AND(E552&lt;DATE(2020,9,1),F552&gt;DATE(2020,9,30)),(NETWORKDAYS(Lister!$D$20,Lister!$E$20,Lister!$D$7:$D$13)-P552)*N552/NETWORKDAYS(Lister!$D$20,Lister!$E$20,Lister!$D$7:$D$13),IF(OR(AND(E552&lt;DATE(2020,9,1),F552&lt;DATE(2020,9,1)),E552&gt;DATE(2020,9,30)),0)))))),0),"")</f>
        <v/>
      </c>
      <c r="X552" s="50" t="str">
        <f>IFERROR(MAX(IF(OR(O552="",P552="",Q552="",R552="",S552="",T552="",U552=""),"",IF(AND(MONTH(E552)=10,MONTH(F552)=10),(NETWORKDAYS(E552,F552,Lister!$D$7:$D$13)-Q552)*N552/NETWORKDAYS(Lister!$D$21,Lister!$E$21,Lister!$D$7:$D$13),IF(AND(MONTH(E552)=10,F552&gt;DATE(2020,10,31)),(NETWORKDAYS(E552,Lister!$E$21,Lister!$D$7:$D$13)-Q552)*N552/NETWORKDAYS(Lister!$D$21,Lister!$E$21,Lister!$D$7:$D$13),IF(AND(E552&lt;DATE(2020,10,1),MONTH(F552)=10),(NETWORKDAYS(Lister!$D$21,F552,Lister!$D$7:$D$13)-Q552)*N552/NETWORKDAYS(Lister!$D$21,Lister!$E$21,Lister!$D$7:$D$13),IF(AND(E552&lt;DATE(2020,31,1),F552&gt;DATE(2020,10,31)),(NETWORKDAYS(Lister!$D$21,Lister!$E$21,Lister!$D$7:$D$13)-Q552)*N552/NETWORKDAYS(Lister!$D$21,Lister!$E$21,Lister!$D$7:$D$13),IF(OR(AND(E552&lt;DATE(2020,10,1),F552&lt;DATE(2020,10,1)),E552&gt;DATE(2020,10,31)),0)))))),0),"")</f>
        <v/>
      </c>
      <c r="Y552" s="50" t="str">
        <f>IFERROR(MAX(IF(OR(O552="",P552="",Q552="",R552="",S552="",T552="",U552=""),"",IF(AND(MONTH(E552)=11,MONTH(F552)=11),(NETWORKDAYS(E552,F552,Lister!$D$7:$D$13)-R552)*N552/NETWORKDAYS(Lister!$D$22,Lister!$E$22,Lister!$D$7:$D$13),IF(AND(MONTH(E552)=11,F552&gt;DATE(2020,11,30)),(NETWORKDAYS(E552,Lister!$E$22,Lister!$D$7:$D$13)-R552)*N552/NETWORKDAYS(Lister!$D$22,Lister!$E$22,Lister!$D$7:$D$13),IF(AND(E552&lt;DATE(2020,11,1),MONTH(F552)=11),(NETWORKDAYS(Lister!$D$22,F552,Lister!$D$7:$D$13)-R552)*N552/NETWORKDAYS(Lister!$D$22,Lister!$E$22,Lister!$D$7:$D$13),IF(AND(E552&lt;DATE(2020,11,1),F552&gt;DATE(2020,11,30)),(NETWORKDAYS(Lister!$D$22,Lister!$E$22,Lister!$D$7:$D$13)-R552)*N552/NETWORKDAYS(Lister!$D$22,Lister!$E$22,Lister!$D$7:$D$13),IF(OR(AND(E552&lt;DATE(2020,11,1),F552&lt;DATE(2020,11,1)),E552&gt;DATE(2020,11,30)),0)))))),0),"")</f>
        <v/>
      </c>
      <c r="Z552" s="50" t="str">
        <f>IFERROR(MAX(IF(OR(O552="",P552="",Q552="",R552="",S552="",T552="",U552=""),"",IF(AND(MONTH(E552)=12,MONTH(F552)=12),(NETWORKDAYS(E552,F552,Lister!$D$7:$D$13)-S552)*N552/NETWORKDAYS(Lister!$D$23,Lister!$E$23,Lister!$D$7:$D$13),IF(AND(MONTH(E552)=12,F552&gt;DATE(2020,12,31)),(NETWORKDAYS(E552,Lister!$E$23,Lister!$D$7:$D$13)-S552)*N552/NETWORKDAYS(Lister!$D$23,Lister!$E$23,Lister!$D$7:$D$13),IF(AND(E552&lt;DATE(2020,12,1),MONTH(F552)=12),(NETWORKDAYS(Lister!$D$23,F552,Lister!$D$7:$D$13)-S552)*N552/NETWORKDAYS(Lister!$D$23,Lister!$E$23,Lister!$D$7:$D$13),IF(AND(E552&lt;DATE(2020,12,1),F552&gt;DATE(2020,12,31)),(NETWORKDAYS(Lister!$D$23,Lister!$E$23,Lister!$D$7:$D$13)-S552)*N552/NETWORKDAYS(Lister!$D$23,Lister!$E$23,Lister!$D$7:$D$13),IF(OR(AND(E552&lt;DATE(2020,12,1),F552&lt;DATE(2020,12,1)),E552&gt;DATE(2020,12,31)),0)))))),0),"")</f>
        <v/>
      </c>
      <c r="AA552" s="50" t="str">
        <f>IFERROR(MAX(IF(OR(O552="",P552="",Q552="",R552="",S552="",T552="",U552=""),"",IF(AND(MONTH(E552)=1,MONTH(F552)=1),(NETWORKDAYS(E552,F552,Lister!$D$7:$D$13)-T552)*N552/NETWORKDAYS(Lister!$D$24,Lister!$E$24,Lister!$D$7:$D$13),IF(AND(MONTH(E552)=1,F552&gt;DATE(2021,1,31)),(NETWORKDAYS(E552,Lister!$E$24,Lister!$D$7:$D$13)-T552)*N552/NETWORKDAYS(Lister!$D$24,Lister!$E$24,Lister!$D$7:$D$13),IF(AND(E552&lt;DATE(2021,1,1),MONTH(F552)=1),(NETWORKDAYS(Lister!$D$24,F552,Lister!$D$7:$D$13)-T552)*N552/NETWORKDAYS(Lister!$D$24,Lister!$E$24,Lister!$D$7:$D$13),IF(AND(E552&lt;DATE(2021,1,1),F552&gt;DATE(2021,1,31)),(NETWORKDAYS(Lister!$D$24,Lister!$E$24,Lister!$D$7:$D$13)-T552)*N552/NETWORKDAYS(Lister!$D$24,Lister!$E$24,Lister!$D$7:$D$13),IF(OR(AND(E552&lt;DATE(2021,1,1),F552&lt;DATE(2021,1,1)),E552&gt;DATE(2021,1,31)),0)))))),0),"")</f>
        <v/>
      </c>
      <c r="AB552" s="50" t="str">
        <f>IFERROR(MAX(IF(OR(O552="",P552="",Q552="",R552="",S552="",T552="",U552=""),"",IF(AND(MONTH(E552)=2,MONTH(F552)=2),(NETWORKDAYS(E552,F552,Lister!$D$7:$D$13)-U552)*N552/NETWORKDAYS(Lister!$D$25,Lister!$E$25,Lister!$D$7:$D$13),IF(AND(E552&lt;DATE(2021,2,1),MONTH(F552)=2),(NETWORKDAYS(Lister!$D$25,F552,Lister!$D$7:$D$13)-U552)*N552/NETWORKDAYS(Lister!$D$25,Lister!$E$25,Lister!$D$7:$D$13),IF(AND(E552&lt;DATE(2021,2,1),F552&lt;DATE(2021,2,1)),0)))),0),"")</f>
        <v/>
      </c>
      <c r="AC552" s="52" t="str">
        <f t="shared" si="43"/>
        <v/>
      </c>
    </row>
    <row r="553" spans="1:29" x14ac:dyDescent="0.35">
      <c r="A553" s="11" t="str">
        <f t="shared" si="44"/>
        <v/>
      </c>
      <c r="B553" s="33"/>
      <c r="C553" s="17"/>
      <c r="D553" s="18"/>
      <c r="E553" s="12"/>
      <c r="F553" s="12"/>
      <c r="G553" s="42" t="str">
        <f>IF(OR(E553="",F553=""),"",NETWORKDAYS(E553,F553,Lister!$D$7:$D$13))</f>
        <v/>
      </c>
      <c r="H553" s="14"/>
      <c r="I553" s="25" t="str">
        <f t="shared" si="40"/>
        <v/>
      </c>
      <c r="J553" s="47"/>
      <c r="K553" s="48"/>
      <c r="L553" s="15"/>
      <c r="M553" s="51" t="str">
        <f t="shared" si="41"/>
        <v/>
      </c>
      <c r="N553" s="49" t="str">
        <f t="shared" si="42"/>
        <v/>
      </c>
      <c r="O553" s="15"/>
      <c r="P553" s="15"/>
      <c r="Q553" s="15"/>
      <c r="R553" s="15"/>
      <c r="S553" s="15"/>
      <c r="T553" s="15"/>
      <c r="U553" s="15"/>
      <c r="V553" s="50" t="str">
        <f>IFERROR(MAX(IF(OR(O553="",P553="",Q553="",R553="",S553="",T553="",U553=""),"",IF(AND(MONTH(E553)=8,MONTH(F553)=8),(NETWORKDAYS(E553,F553,Lister!$D$7:$D$13)-O553)*N553/NETWORKDAYS(Lister!$D$19,Lister!$E$19,Lister!$D$7:$D$13),IF(AND(MONTH(E553)=8,F553&gt;DATE(2020,8,31)),(NETWORKDAYS(E553,Lister!$E$19,Lister!$D$7:$D$13)-O553)*N553/NETWORKDAYS(Lister!$D$19,Lister!$E$19,Lister!$D$7:$D$13),IF(E553&gt;DATE(2020,8,31),0)))),0),"")</f>
        <v/>
      </c>
      <c r="W553" s="50" t="str">
        <f>IFERROR(MAX(IF(OR(O553="",P553="",Q553="",R553="",S553="",T553="",U553=""),"",IF(AND(MONTH(E553)=9,MONTH(F553)=9),(NETWORKDAYS(E553,F553,Lister!$D$7:$D$13)-P553)*N553/NETWORKDAYS(Lister!$D$20,Lister!$E$20,Lister!$D$7:$D$13),IF(AND(MONTH(E553)=9,F553&gt;DATE(2020,9,30)),(NETWORKDAYS(E553,Lister!$E$20,Lister!$D$7:$D$13)-P553)*N553/NETWORKDAYS(Lister!$D$20,Lister!$E$20,Lister!$D$7:$D$13),IF(AND(E553&lt;DATE(2020,9,1),MONTH(F553)=9),(NETWORKDAYS(Lister!$D$20,F553,Lister!$D$7:$D$13)-P553)*N553/NETWORKDAYS(Lister!$D$20,Lister!$E$20,Lister!$D$7:$D$13),IF(AND(E553&lt;DATE(2020,9,1),F553&gt;DATE(2020,9,30)),(NETWORKDAYS(Lister!$D$20,Lister!$E$20,Lister!$D$7:$D$13)-P553)*N553/NETWORKDAYS(Lister!$D$20,Lister!$E$20,Lister!$D$7:$D$13),IF(OR(AND(E553&lt;DATE(2020,9,1),F553&lt;DATE(2020,9,1)),E553&gt;DATE(2020,9,30)),0)))))),0),"")</f>
        <v/>
      </c>
      <c r="X553" s="50" t="str">
        <f>IFERROR(MAX(IF(OR(O553="",P553="",Q553="",R553="",S553="",T553="",U553=""),"",IF(AND(MONTH(E553)=10,MONTH(F553)=10),(NETWORKDAYS(E553,F553,Lister!$D$7:$D$13)-Q553)*N553/NETWORKDAYS(Lister!$D$21,Lister!$E$21,Lister!$D$7:$D$13),IF(AND(MONTH(E553)=10,F553&gt;DATE(2020,10,31)),(NETWORKDAYS(E553,Lister!$E$21,Lister!$D$7:$D$13)-Q553)*N553/NETWORKDAYS(Lister!$D$21,Lister!$E$21,Lister!$D$7:$D$13),IF(AND(E553&lt;DATE(2020,10,1),MONTH(F553)=10),(NETWORKDAYS(Lister!$D$21,F553,Lister!$D$7:$D$13)-Q553)*N553/NETWORKDAYS(Lister!$D$21,Lister!$E$21,Lister!$D$7:$D$13),IF(AND(E553&lt;DATE(2020,31,1),F553&gt;DATE(2020,10,31)),(NETWORKDAYS(Lister!$D$21,Lister!$E$21,Lister!$D$7:$D$13)-Q553)*N553/NETWORKDAYS(Lister!$D$21,Lister!$E$21,Lister!$D$7:$D$13),IF(OR(AND(E553&lt;DATE(2020,10,1),F553&lt;DATE(2020,10,1)),E553&gt;DATE(2020,10,31)),0)))))),0),"")</f>
        <v/>
      </c>
      <c r="Y553" s="50" t="str">
        <f>IFERROR(MAX(IF(OR(O553="",P553="",Q553="",R553="",S553="",T553="",U553=""),"",IF(AND(MONTH(E553)=11,MONTH(F553)=11),(NETWORKDAYS(E553,F553,Lister!$D$7:$D$13)-R553)*N553/NETWORKDAYS(Lister!$D$22,Lister!$E$22,Lister!$D$7:$D$13),IF(AND(MONTH(E553)=11,F553&gt;DATE(2020,11,30)),(NETWORKDAYS(E553,Lister!$E$22,Lister!$D$7:$D$13)-R553)*N553/NETWORKDAYS(Lister!$D$22,Lister!$E$22,Lister!$D$7:$D$13),IF(AND(E553&lt;DATE(2020,11,1),MONTH(F553)=11),(NETWORKDAYS(Lister!$D$22,F553,Lister!$D$7:$D$13)-R553)*N553/NETWORKDAYS(Lister!$D$22,Lister!$E$22,Lister!$D$7:$D$13),IF(AND(E553&lt;DATE(2020,11,1),F553&gt;DATE(2020,11,30)),(NETWORKDAYS(Lister!$D$22,Lister!$E$22,Lister!$D$7:$D$13)-R553)*N553/NETWORKDAYS(Lister!$D$22,Lister!$E$22,Lister!$D$7:$D$13),IF(OR(AND(E553&lt;DATE(2020,11,1),F553&lt;DATE(2020,11,1)),E553&gt;DATE(2020,11,30)),0)))))),0),"")</f>
        <v/>
      </c>
      <c r="Z553" s="50" t="str">
        <f>IFERROR(MAX(IF(OR(O553="",P553="",Q553="",R553="",S553="",T553="",U553=""),"",IF(AND(MONTH(E553)=12,MONTH(F553)=12),(NETWORKDAYS(E553,F553,Lister!$D$7:$D$13)-S553)*N553/NETWORKDAYS(Lister!$D$23,Lister!$E$23,Lister!$D$7:$D$13),IF(AND(MONTH(E553)=12,F553&gt;DATE(2020,12,31)),(NETWORKDAYS(E553,Lister!$E$23,Lister!$D$7:$D$13)-S553)*N553/NETWORKDAYS(Lister!$D$23,Lister!$E$23,Lister!$D$7:$D$13),IF(AND(E553&lt;DATE(2020,12,1),MONTH(F553)=12),(NETWORKDAYS(Lister!$D$23,F553,Lister!$D$7:$D$13)-S553)*N553/NETWORKDAYS(Lister!$D$23,Lister!$E$23,Lister!$D$7:$D$13),IF(AND(E553&lt;DATE(2020,12,1),F553&gt;DATE(2020,12,31)),(NETWORKDAYS(Lister!$D$23,Lister!$E$23,Lister!$D$7:$D$13)-S553)*N553/NETWORKDAYS(Lister!$D$23,Lister!$E$23,Lister!$D$7:$D$13),IF(OR(AND(E553&lt;DATE(2020,12,1),F553&lt;DATE(2020,12,1)),E553&gt;DATE(2020,12,31)),0)))))),0),"")</f>
        <v/>
      </c>
      <c r="AA553" s="50" t="str">
        <f>IFERROR(MAX(IF(OR(O553="",P553="",Q553="",R553="",S553="",T553="",U553=""),"",IF(AND(MONTH(E553)=1,MONTH(F553)=1),(NETWORKDAYS(E553,F553,Lister!$D$7:$D$13)-T553)*N553/NETWORKDAYS(Lister!$D$24,Lister!$E$24,Lister!$D$7:$D$13),IF(AND(MONTH(E553)=1,F553&gt;DATE(2021,1,31)),(NETWORKDAYS(E553,Lister!$E$24,Lister!$D$7:$D$13)-T553)*N553/NETWORKDAYS(Lister!$D$24,Lister!$E$24,Lister!$D$7:$D$13),IF(AND(E553&lt;DATE(2021,1,1),MONTH(F553)=1),(NETWORKDAYS(Lister!$D$24,F553,Lister!$D$7:$D$13)-T553)*N553/NETWORKDAYS(Lister!$D$24,Lister!$E$24,Lister!$D$7:$D$13),IF(AND(E553&lt;DATE(2021,1,1),F553&gt;DATE(2021,1,31)),(NETWORKDAYS(Lister!$D$24,Lister!$E$24,Lister!$D$7:$D$13)-T553)*N553/NETWORKDAYS(Lister!$D$24,Lister!$E$24,Lister!$D$7:$D$13),IF(OR(AND(E553&lt;DATE(2021,1,1),F553&lt;DATE(2021,1,1)),E553&gt;DATE(2021,1,31)),0)))))),0),"")</f>
        <v/>
      </c>
      <c r="AB553" s="50" t="str">
        <f>IFERROR(MAX(IF(OR(O553="",P553="",Q553="",R553="",S553="",T553="",U553=""),"",IF(AND(MONTH(E553)=2,MONTH(F553)=2),(NETWORKDAYS(E553,F553,Lister!$D$7:$D$13)-U553)*N553/NETWORKDAYS(Lister!$D$25,Lister!$E$25,Lister!$D$7:$D$13),IF(AND(E553&lt;DATE(2021,2,1),MONTH(F553)=2),(NETWORKDAYS(Lister!$D$25,F553,Lister!$D$7:$D$13)-U553)*N553/NETWORKDAYS(Lister!$D$25,Lister!$E$25,Lister!$D$7:$D$13),IF(AND(E553&lt;DATE(2021,2,1),F553&lt;DATE(2021,2,1)),0)))),0),"")</f>
        <v/>
      </c>
      <c r="AC553" s="52" t="str">
        <f t="shared" si="43"/>
        <v/>
      </c>
    </row>
    <row r="554" spans="1:29" x14ac:dyDescent="0.35">
      <c r="A554" s="11" t="str">
        <f t="shared" si="44"/>
        <v/>
      </c>
      <c r="B554" s="33"/>
      <c r="C554" s="17"/>
      <c r="D554" s="18"/>
      <c r="E554" s="12"/>
      <c r="F554" s="12"/>
      <c r="G554" s="42" t="str">
        <f>IF(OR(E554="",F554=""),"",NETWORKDAYS(E554,F554,Lister!$D$7:$D$13))</f>
        <v/>
      </c>
      <c r="H554" s="14"/>
      <c r="I554" s="25" t="str">
        <f t="shared" si="40"/>
        <v/>
      </c>
      <c r="J554" s="47"/>
      <c r="K554" s="48"/>
      <c r="L554" s="15"/>
      <c r="M554" s="51" t="str">
        <f t="shared" si="41"/>
        <v/>
      </c>
      <c r="N554" s="49" t="str">
        <f t="shared" si="42"/>
        <v/>
      </c>
      <c r="O554" s="15"/>
      <c r="P554" s="15"/>
      <c r="Q554" s="15"/>
      <c r="R554" s="15"/>
      <c r="S554" s="15"/>
      <c r="T554" s="15"/>
      <c r="U554" s="15"/>
      <c r="V554" s="50" t="str">
        <f>IFERROR(MAX(IF(OR(O554="",P554="",Q554="",R554="",S554="",T554="",U554=""),"",IF(AND(MONTH(E554)=8,MONTH(F554)=8),(NETWORKDAYS(E554,F554,Lister!$D$7:$D$13)-O554)*N554/NETWORKDAYS(Lister!$D$19,Lister!$E$19,Lister!$D$7:$D$13),IF(AND(MONTH(E554)=8,F554&gt;DATE(2020,8,31)),(NETWORKDAYS(E554,Lister!$E$19,Lister!$D$7:$D$13)-O554)*N554/NETWORKDAYS(Lister!$D$19,Lister!$E$19,Lister!$D$7:$D$13),IF(E554&gt;DATE(2020,8,31),0)))),0),"")</f>
        <v/>
      </c>
      <c r="W554" s="50" t="str">
        <f>IFERROR(MAX(IF(OR(O554="",P554="",Q554="",R554="",S554="",T554="",U554=""),"",IF(AND(MONTH(E554)=9,MONTH(F554)=9),(NETWORKDAYS(E554,F554,Lister!$D$7:$D$13)-P554)*N554/NETWORKDAYS(Lister!$D$20,Lister!$E$20,Lister!$D$7:$D$13),IF(AND(MONTH(E554)=9,F554&gt;DATE(2020,9,30)),(NETWORKDAYS(E554,Lister!$E$20,Lister!$D$7:$D$13)-P554)*N554/NETWORKDAYS(Lister!$D$20,Lister!$E$20,Lister!$D$7:$D$13),IF(AND(E554&lt;DATE(2020,9,1),MONTH(F554)=9),(NETWORKDAYS(Lister!$D$20,F554,Lister!$D$7:$D$13)-P554)*N554/NETWORKDAYS(Lister!$D$20,Lister!$E$20,Lister!$D$7:$D$13),IF(AND(E554&lt;DATE(2020,9,1),F554&gt;DATE(2020,9,30)),(NETWORKDAYS(Lister!$D$20,Lister!$E$20,Lister!$D$7:$D$13)-P554)*N554/NETWORKDAYS(Lister!$D$20,Lister!$E$20,Lister!$D$7:$D$13),IF(OR(AND(E554&lt;DATE(2020,9,1),F554&lt;DATE(2020,9,1)),E554&gt;DATE(2020,9,30)),0)))))),0),"")</f>
        <v/>
      </c>
      <c r="X554" s="50" t="str">
        <f>IFERROR(MAX(IF(OR(O554="",P554="",Q554="",R554="",S554="",T554="",U554=""),"",IF(AND(MONTH(E554)=10,MONTH(F554)=10),(NETWORKDAYS(E554,F554,Lister!$D$7:$D$13)-Q554)*N554/NETWORKDAYS(Lister!$D$21,Lister!$E$21,Lister!$D$7:$D$13),IF(AND(MONTH(E554)=10,F554&gt;DATE(2020,10,31)),(NETWORKDAYS(E554,Lister!$E$21,Lister!$D$7:$D$13)-Q554)*N554/NETWORKDAYS(Lister!$D$21,Lister!$E$21,Lister!$D$7:$D$13),IF(AND(E554&lt;DATE(2020,10,1),MONTH(F554)=10),(NETWORKDAYS(Lister!$D$21,F554,Lister!$D$7:$D$13)-Q554)*N554/NETWORKDAYS(Lister!$D$21,Lister!$E$21,Lister!$D$7:$D$13),IF(AND(E554&lt;DATE(2020,31,1),F554&gt;DATE(2020,10,31)),(NETWORKDAYS(Lister!$D$21,Lister!$E$21,Lister!$D$7:$D$13)-Q554)*N554/NETWORKDAYS(Lister!$D$21,Lister!$E$21,Lister!$D$7:$D$13),IF(OR(AND(E554&lt;DATE(2020,10,1),F554&lt;DATE(2020,10,1)),E554&gt;DATE(2020,10,31)),0)))))),0),"")</f>
        <v/>
      </c>
      <c r="Y554" s="50" t="str">
        <f>IFERROR(MAX(IF(OR(O554="",P554="",Q554="",R554="",S554="",T554="",U554=""),"",IF(AND(MONTH(E554)=11,MONTH(F554)=11),(NETWORKDAYS(E554,F554,Lister!$D$7:$D$13)-R554)*N554/NETWORKDAYS(Lister!$D$22,Lister!$E$22,Lister!$D$7:$D$13),IF(AND(MONTH(E554)=11,F554&gt;DATE(2020,11,30)),(NETWORKDAYS(E554,Lister!$E$22,Lister!$D$7:$D$13)-R554)*N554/NETWORKDAYS(Lister!$D$22,Lister!$E$22,Lister!$D$7:$D$13),IF(AND(E554&lt;DATE(2020,11,1),MONTH(F554)=11),(NETWORKDAYS(Lister!$D$22,F554,Lister!$D$7:$D$13)-R554)*N554/NETWORKDAYS(Lister!$D$22,Lister!$E$22,Lister!$D$7:$D$13),IF(AND(E554&lt;DATE(2020,11,1),F554&gt;DATE(2020,11,30)),(NETWORKDAYS(Lister!$D$22,Lister!$E$22,Lister!$D$7:$D$13)-R554)*N554/NETWORKDAYS(Lister!$D$22,Lister!$E$22,Lister!$D$7:$D$13),IF(OR(AND(E554&lt;DATE(2020,11,1),F554&lt;DATE(2020,11,1)),E554&gt;DATE(2020,11,30)),0)))))),0),"")</f>
        <v/>
      </c>
      <c r="Z554" s="50" t="str">
        <f>IFERROR(MAX(IF(OR(O554="",P554="",Q554="",R554="",S554="",T554="",U554=""),"",IF(AND(MONTH(E554)=12,MONTH(F554)=12),(NETWORKDAYS(E554,F554,Lister!$D$7:$D$13)-S554)*N554/NETWORKDAYS(Lister!$D$23,Lister!$E$23,Lister!$D$7:$D$13),IF(AND(MONTH(E554)=12,F554&gt;DATE(2020,12,31)),(NETWORKDAYS(E554,Lister!$E$23,Lister!$D$7:$D$13)-S554)*N554/NETWORKDAYS(Lister!$D$23,Lister!$E$23,Lister!$D$7:$D$13),IF(AND(E554&lt;DATE(2020,12,1),MONTH(F554)=12),(NETWORKDAYS(Lister!$D$23,F554,Lister!$D$7:$D$13)-S554)*N554/NETWORKDAYS(Lister!$D$23,Lister!$E$23,Lister!$D$7:$D$13),IF(AND(E554&lt;DATE(2020,12,1),F554&gt;DATE(2020,12,31)),(NETWORKDAYS(Lister!$D$23,Lister!$E$23,Lister!$D$7:$D$13)-S554)*N554/NETWORKDAYS(Lister!$D$23,Lister!$E$23,Lister!$D$7:$D$13),IF(OR(AND(E554&lt;DATE(2020,12,1),F554&lt;DATE(2020,12,1)),E554&gt;DATE(2020,12,31)),0)))))),0),"")</f>
        <v/>
      </c>
      <c r="AA554" s="50" t="str">
        <f>IFERROR(MAX(IF(OR(O554="",P554="",Q554="",R554="",S554="",T554="",U554=""),"",IF(AND(MONTH(E554)=1,MONTH(F554)=1),(NETWORKDAYS(E554,F554,Lister!$D$7:$D$13)-T554)*N554/NETWORKDAYS(Lister!$D$24,Lister!$E$24,Lister!$D$7:$D$13),IF(AND(MONTH(E554)=1,F554&gt;DATE(2021,1,31)),(NETWORKDAYS(E554,Lister!$E$24,Lister!$D$7:$D$13)-T554)*N554/NETWORKDAYS(Lister!$D$24,Lister!$E$24,Lister!$D$7:$D$13),IF(AND(E554&lt;DATE(2021,1,1),MONTH(F554)=1),(NETWORKDAYS(Lister!$D$24,F554,Lister!$D$7:$D$13)-T554)*N554/NETWORKDAYS(Lister!$D$24,Lister!$E$24,Lister!$D$7:$D$13),IF(AND(E554&lt;DATE(2021,1,1),F554&gt;DATE(2021,1,31)),(NETWORKDAYS(Lister!$D$24,Lister!$E$24,Lister!$D$7:$D$13)-T554)*N554/NETWORKDAYS(Lister!$D$24,Lister!$E$24,Lister!$D$7:$D$13),IF(OR(AND(E554&lt;DATE(2021,1,1),F554&lt;DATE(2021,1,1)),E554&gt;DATE(2021,1,31)),0)))))),0),"")</f>
        <v/>
      </c>
      <c r="AB554" s="50" t="str">
        <f>IFERROR(MAX(IF(OR(O554="",P554="",Q554="",R554="",S554="",T554="",U554=""),"",IF(AND(MONTH(E554)=2,MONTH(F554)=2),(NETWORKDAYS(E554,F554,Lister!$D$7:$D$13)-U554)*N554/NETWORKDAYS(Lister!$D$25,Lister!$E$25,Lister!$D$7:$D$13),IF(AND(E554&lt;DATE(2021,2,1),MONTH(F554)=2),(NETWORKDAYS(Lister!$D$25,F554,Lister!$D$7:$D$13)-U554)*N554/NETWORKDAYS(Lister!$D$25,Lister!$E$25,Lister!$D$7:$D$13),IF(AND(E554&lt;DATE(2021,2,1),F554&lt;DATE(2021,2,1)),0)))),0),"")</f>
        <v/>
      </c>
      <c r="AC554" s="52" t="str">
        <f t="shared" si="43"/>
        <v/>
      </c>
    </row>
    <row r="555" spans="1:29" x14ac:dyDescent="0.35">
      <c r="A555" s="11" t="str">
        <f t="shared" si="44"/>
        <v/>
      </c>
      <c r="B555" s="33"/>
      <c r="C555" s="17"/>
      <c r="D555" s="18"/>
      <c r="E555" s="12"/>
      <c r="F555" s="12"/>
      <c r="G555" s="42" t="str">
        <f>IF(OR(E555="",F555=""),"",NETWORKDAYS(E555,F555,Lister!$D$7:$D$13))</f>
        <v/>
      </c>
      <c r="H555" s="14"/>
      <c r="I555" s="25" t="str">
        <f t="shared" si="40"/>
        <v/>
      </c>
      <c r="J555" s="47"/>
      <c r="K555" s="48"/>
      <c r="L555" s="15"/>
      <c r="M555" s="51" t="str">
        <f t="shared" si="41"/>
        <v/>
      </c>
      <c r="N555" s="49" t="str">
        <f t="shared" si="42"/>
        <v/>
      </c>
      <c r="O555" s="15"/>
      <c r="P555" s="15"/>
      <c r="Q555" s="15"/>
      <c r="R555" s="15"/>
      <c r="S555" s="15"/>
      <c r="T555" s="15"/>
      <c r="U555" s="15"/>
      <c r="V555" s="50" t="str">
        <f>IFERROR(MAX(IF(OR(O555="",P555="",Q555="",R555="",S555="",T555="",U555=""),"",IF(AND(MONTH(E555)=8,MONTH(F555)=8),(NETWORKDAYS(E555,F555,Lister!$D$7:$D$13)-O555)*N555/NETWORKDAYS(Lister!$D$19,Lister!$E$19,Lister!$D$7:$D$13),IF(AND(MONTH(E555)=8,F555&gt;DATE(2020,8,31)),(NETWORKDAYS(E555,Lister!$E$19,Lister!$D$7:$D$13)-O555)*N555/NETWORKDAYS(Lister!$D$19,Lister!$E$19,Lister!$D$7:$D$13),IF(E555&gt;DATE(2020,8,31),0)))),0),"")</f>
        <v/>
      </c>
      <c r="W555" s="50" t="str">
        <f>IFERROR(MAX(IF(OR(O555="",P555="",Q555="",R555="",S555="",T555="",U555=""),"",IF(AND(MONTH(E555)=9,MONTH(F555)=9),(NETWORKDAYS(E555,F555,Lister!$D$7:$D$13)-P555)*N555/NETWORKDAYS(Lister!$D$20,Lister!$E$20,Lister!$D$7:$D$13),IF(AND(MONTH(E555)=9,F555&gt;DATE(2020,9,30)),(NETWORKDAYS(E555,Lister!$E$20,Lister!$D$7:$D$13)-P555)*N555/NETWORKDAYS(Lister!$D$20,Lister!$E$20,Lister!$D$7:$D$13),IF(AND(E555&lt;DATE(2020,9,1),MONTH(F555)=9),(NETWORKDAYS(Lister!$D$20,F555,Lister!$D$7:$D$13)-P555)*N555/NETWORKDAYS(Lister!$D$20,Lister!$E$20,Lister!$D$7:$D$13),IF(AND(E555&lt;DATE(2020,9,1),F555&gt;DATE(2020,9,30)),(NETWORKDAYS(Lister!$D$20,Lister!$E$20,Lister!$D$7:$D$13)-P555)*N555/NETWORKDAYS(Lister!$D$20,Lister!$E$20,Lister!$D$7:$D$13),IF(OR(AND(E555&lt;DATE(2020,9,1),F555&lt;DATE(2020,9,1)),E555&gt;DATE(2020,9,30)),0)))))),0),"")</f>
        <v/>
      </c>
      <c r="X555" s="50" t="str">
        <f>IFERROR(MAX(IF(OR(O555="",P555="",Q555="",R555="",S555="",T555="",U555=""),"",IF(AND(MONTH(E555)=10,MONTH(F555)=10),(NETWORKDAYS(E555,F555,Lister!$D$7:$D$13)-Q555)*N555/NETWORKDAYS(Lister!$D$21,Lister!$E$21,Lister!$D$7:$D$13),IF(AND(MONTH(E555)=10,F555&gt;DATE(2020,10,31)),(NETWORKDAYS(E555,Lister!$E$21,Lister!$D$7:$D$13)-Q555)*N555/NETWORKDAYS(Lister!$D$21,Lister!$E$21,Lister!$D$7:$D$13),IF(AND(E555&lt;DATE(2020,10,1),MONTH(F555)=10),(NETWORKDAYS(Lister!$D$21,F555,Lister!$D$7:$D$13)-Q555)*N555/NETWORKDAYS(Lister!$D$21,Lister!$E$21,Lister!$D$7:$D$13),IF(AND(E555&lt;DATE(2020,31,1),F555&gt;DATE(2020,10,31)),(NETWORKDAYS(Lister!$D$21,Lister!$E$21,Lister!$D$7:$D$13)-Q555)*N555/NETWORKDAYS(Lister!$D$21,Lister!$E$21,Lister!$D$7:$D$13),IF(OR(AND(E555&lt;DATE(2020,10,1),F555&lt;DATE(2020,10,1)),E555&gt;DATE(2020,10,31)),0)))))),0),"")</f>
        <v/>
      </c>
      <c r="Y555" s="50" t="str">
        <f>IFERROR(MAX(IF(OR(O555="",P555="",Q555="",R555="",S555="",T555="",U555=""),"",IF(AND(MONTH(E555)=11,MONTH(F555)=11),(NETWORKDAYS(E555,F555,Lister!$D$7:$D$13)-R555)*N555/NETWORKDAYS(Lister!$D$22,Lister!$E$22,Lister!$D$7:$D$13),IF(AND(MONTH(E555)=11,F555&gt;DATE(2020,11,30)),(NETWORKDAYS(E555,Lister!$E$22,Lister!$D$7:$D$13)-R555)*N555/NETWORKDAYS(Lister!$D$22,Lister!$E$22,Lister!$D$7:$D$13),IF(AND(E555&lt;DATE(2020,11,1),MONTH(F555)=11),(NETWORKDAYS(Lister!$D$22,F555,Lister!$D$7:$D$13)-R555)*N555/NETWORKDAYS(Lister!$D$22,Lister!$E$22,Lister!$D$7:$D$13),IF(AND(E555&lt;DATE(2020,11,1),F555&gt;DATE(2020,11,30)),(NETWORKDAYS(Lister!$D$22,Lister!$E$22,Lister!$D$7:$D$13)-R555)*N555/NETWORKDAYS(Lister!$D$22,Lister!$E$22,Lister!$D$7:$D$13),IF(OR(AND(E555&lt;DATE(2020,11,1),F555&lt;DATE(2020,11,1)),E555&gt;DATE(2020,11,30)),0)))))),0),"")</f>
        <v/>
      </c>
      <c r="Z555" s="50" t="str">
        <f>IFERROR(MAX(IF(OR(O555="",P555="",Q555="",R555="",S555="",T555="",U555=""),"",IF(AND(MONTH(E555)=12,MONTH(F555)=12),(NETWORKDAYS(E555,F555,Lister!$D$7:$D$13)-S555)*N555/NETWORKDAYS(Lister!$D$23,Lister!$E$23,Lister!$D$7:$D$13),IF(AND(MONTH(E555)=12,F555&gt;DATE(2020,12,31)),(NETWORKDAYS(E555,Lister!$E$23,Lister!$D$7:$D$13)-S555)*N555/NETWORKDAYS(Lister!$D$23,Lister!$E$23,Lister!$D$7:$D$13),IF(AND(E555&lt;DATE(2020,12,1),MONTH(F555)=12),(NETWORKDAYS(Lister!$D$23,F555,Lister!$D$7:$D$13)-S555)*N555/NETWORKDAYS(Lister!$D$23,Lister!$E$23,Lister!$D$7:$D$13),IF(AND(E555&lt;DATE(2020,12,1),F555&gt;DATE(2020,12,31)),(NETWORKDAYS(Lister!$D$23,Lister!$E$23,Lister!$D$7:$D$13)-S555)*N555/NETWORKDAYS(Lister!$D$23,Lister!$E$23,Lister!$D$7:$D$13),IF(OR(AND(E555&lt;DATE(2020,12,1),F555&lt;DATE(2020,12,1)),E555&gt;DATE(2020,12,31)),0)))))),0),"")</f>
        <v/>
      </c>
      <c r="AA555" s="50" t="str">
        <f>IFERROR(MAX(IF(OR(O555="",P555="",Q555="",R555="",S555="",T555="",U555=""),"",IF(AND(MONTH(E555)=1,MONTH(F555)=1),(NETWORKDAYS(E555,F555,Lister!$D$7:$D$13)-T555)*N555/NETWORKDAYS(Lister!$D$24,Lister!$E$24,Lister!$D$7:$D$13),IF(AND(MONTH(E555)=1,F555&gt;DATE(2021,1,31)),(NETWORKDAYS(E555,Lister!$E$24,Lister!$D$7:$D$13)-T555)*N555/NETWORKDAYS(Lister!$D$24,Lister!$E$24,Lister!$D$7:$D$13),IF(AND(E555&lt;DATE(2021,1,1),MONTH(F555)=1),(NETWORKDAYS(Lister!$D$24,F555,Lister!$D$7:$D$13)-T555)*N555/NETWORKDAYS(Lister!$D$24,Lister!$E$24,Lister!$D$7:$D$13),IF(AND(E555&lt;DATE(2021,1,1),F555&gt;DATE(2021,1,31)),(NETWORKDAYS(Lister!$D$24,Lister!$E$24,Lister!$D$7:$D$13)-T555)*N555/NETWORKDAYS(Lister!$D$24,Lister!$E$24,Lister!$D$7:$D$13),IF(OR(AND(E555&lt;DATE(2021,1,1),F555&lt;DATE(2021,1,1)),E555&gt;DATE(2021,1,31)),0)))))),0),"")</f>
        <v/>
      </c>
      <c r="AB555" s="50" t="str">
        <f>IFERROR(MAX(IF(OR(O555="",P555="",Q555="",R555="",S555="",T555="",U555=""),"",IF(AND(MONTH(E555)=2,MONTH(F555)=2),(NETWORKDAYS(E555,F555,Lister!$D$7:$D$13)-U555)*N555/NETWORKDAYS(Lister!$D$25,Lister!$E$25,Lister!$D$7:$D$13),IF(AND(E555&lt;DATE(2021,2,1),MONTH(F555)=2),(NETWORKDAYS(Lister!$D$25,F555,Lister!$D$7:$D$13)-U555)*N555/NETWORKDAYS(Lister!$D$25,Lister!$E$25,Lister!$D$7:$D$13),IF(AND(E555&lt;DATE(2021,2,1),F555&lt;DATE(2021,2,1)),0)))),0),"")</f>
        <v/>
      </c>
      <c r="AC555" s="52" t="str">
        <f t="shared" si="43"/>
        <v/>
      </c>
    </row>
    <row r="556" spans="1:29" x14ac:dyDescent="0.35">
      <c r="A556" s="11" t="str">
        <f t="shared" si="44"/>
        <v/>
      </c>
      <c r="B556" s="33"/>
      <c r="C556" s="17"/>
      <c r="D556" s="18"/>
      <c r="E556" s="12"/>
      <c r="F556" s="12"/>
      <c r="G556" s="42" t="str">
        <f>IF(OR(E556="",F556=""),"",NETWORKDAYS(E556,F556,Lister!$D$7:$D$13))</f>
        <v/>
      </c>
      <c r="H556" s="14"/>
      <c r="I556" s="25" t="str">
        <f t="shared" si="40"/>
        <v/>
      </c>
      <c r="J556" s="47"/>
      <c r="K556" s="48"/>
      <c r="L556" s="15"/>
      <c r="M556" s="51" t="str">
        <f t="shared" si="41"/>
        <v/>
      </c>
      <c r="N556" s="49" t="str">
        <f t="shared" si="42"/>
        <v/>
      </c>
      <c r="O556" s="15"/>
      <c r="P556" s="15"/>
      <c r="Q556" s="15"/>
      <c r="R556" s="15"/>
      <c r="S556" s="15"/>
      <c r="T556" s="15"/>
      <c r="U556" s="15"/>
      <c r="V556" s="50" t="str">
        <f>IFERROR(MAX(IF(OR(O556="",P556="",Q556="",R556="",S556="",T556="",U556=""),"",IF(AND(MONTH(E556)=8,MONTH(F556)=8),(NETWORKDAYS(E556,F556,Lister!$D$7:$D$13)-O556)*N556/NETWORKDAYS(Lister!$D$19,Lister!$E$19,Lister!$D$7:$D$13),IF(AND(MONTH(E556)=8,F556&gt;DATE(2020,8,31)),(NETWORKDAYS(E556,Lister!$E$19,Lister!$D$7:$D$13)-O556)*N556/NETWORKDAYS(Lister!$D$19,Lister!$E$19,Lister!$D$7:$D$13),IF(E556&gt;DATE(2020,8,31),0)))),0),"")</f>
        <v/>
      </c>
      <c r="W556" s="50" t="str">
        <f>IFERROR(MAX(IF(OR(O556="",P556="",Q556="",R556="",S556="",T556="",U556=""),"",IF(AND(MONTH(E556)=9,MONTH(F556)=9),(NETWORKDAYS(E556,F556,Lister!$D$7:$D$13)-P556)*N556/NETWORKDAYS(Lister!$D$20,Lister!$E$20,Lister!$D$7:$D$13),IF(AND(MONTH(E556)=9,F556&gt;DATE(2020,9,30)),(NETWORKDAYS(E556,Lister!$E$20,Lister!$D$7:$D$13)-P556)*N556/NETWORKDAYS(Lister!$D$20,Lister!$E$20,Lister!$D$7:$D$13),IF(AND(E556&lt;DATE(2020,9,1),MONTH(F556)=9),(NETWORKDAYS(Lister!$D$20,F556,Lister!$D$7:$D$13)-P556)*N556/NETWORKDAYS(Lister!$D$20,Lister!$E$20,Lister!$D$7:$D$13),IF(AND(E556&lt;DATE(2020,9,1),F556&gt;DATE(2020,9,30)),(NETWORKDAYS(Lister!$D$20,Lister!$E$20,Lister!$D$7:$D$13)-P556)*N556/NETWORKDAYS(Lister!$D$20,Lister!$E$20,Lister!$D$7:$D$13),IF(OR(AND(E556&lt;DATE(2020,9,1),F556&lt;DATE(2020,9,1)),E556&gt;DATE(2020,9,30)),0)))))),0),"")</f>
        <v/>
      </c>
      <c r="X556" s="50" t="str">
        <f>IFERROR(MAX(IF(OR(O556="",P556="",Q556="",R556="",S556="",T556="",U556=""),"",IF(AND(MONTH(E556)=10,MONTH(F556)=10),(NETWORKDAYS(E556,F556,Lister!$D$7:$D$13)-Q556)*N556/NETWORKDAYS(Lister!$D$21,Lister!$E$21,Lister!$D$7:$D$13),IF(AND(MONTH(E556)=10,F556&gt;DATE(2020,10,31)),(NETWORKDAYS(E556,Lister!$E$21,Lister!$D$7:$D$13)-Q556)*N556/NETWORKDAYS(Lister!$D$21,Lister!$E$21,Lister!$D$7:$D$13),IF(AND(E556&lt;DATE(2020,10,1),MONTH(F556)=10),(NETWORKDAYS(Lister!$D$21,F556,Lister!$D$7:$D$13)-Q556)*N556/NETWORKDAYS(Lister!$D$21,Lister!$E$21,Lister!$D$7:$D$13),IF(AND(E556&lt;DATE(2020,31,1),F556&gt;DATE(2020,10,31)),(NETWORKDAYS(Lister!$D$21,Lister!$E$21,Lister!$D$7:$D$13)-Q556)*N556/NETWORKDAYS(Lister!$D$21,Lister!$E$21,Lister!$D$7:$D$13),IF(OR(AND(E556&lt;DATE(2020,10,1),F556&lt;DATE(2020,10,1)),E556&gt;DATE(2020,10,31)),0)))))),0),"")</f>
        <v/>
      </c>
      <c r="Y556" s="50" t="str">
        <f>IFERROR(MAX(IF(OR(O556="",P556="",Q556="",R556="",S556="",T556="",U556=""),"",IF(AND(MONTH(E556)=11,MONTH(F556)=11),(NETWORKDAYS(E556,F556,Lister!$D$7:$D$13)-R556)*N556/NETWORKDAYS(Lister!$D$22,Lister!$E$22,Lister!$D$7:$D$13),IF(AND(MONTH(E556)=11,F556&gt;DATE(2020,11,30)),(NETWORKDAYS(E556,Lister!$E$22,Lister!$D$7:$D$13)-R556)*N556/NETWORKDAYS(Lister!$D$22,Lister!$E$22,Lister!$D$7:$D$13),IF(AND(E556&lt;DATE(2020,11,1),MONTH(F556)=11),(NETWORKDAYS(Lister!$D$22,F556,Lister!$D$7:$D$13)-R556)*N556/NETWORKDAYS(Lister!$D$22,Lister!$E$22,Lister!$D$7:$D$13),IF(AND(E556&lt;DATE(2020,11,1),F556&gt;DATE(2020,11,30)),(NETWORKDAYS(Lister!$D$22,Lister!$E$22,Lister!$D$7:$D$13)-R556)*N556/NETWORKDAYS(Lister!$D$22,Lister!$E$22,Lister!$D$7:$D$13),IF(OR(AND(E556&lt;DATE(2020,11,1),F556&lt;DATE(2020,11,1)),E556&gt;DATE(2020,11,30)),0)))))),0),"")</f>
        <v/>
      </c>
      <c r="Z556" s="50" t="str">
        <f>IFERROR(MAX(IF(OR(O556="",P556="",Q556="",R556="",S556="",T556="",U556=""),"",IF(AND(MONTH(E556)=12,MONTH(F556)=12),(NETWORKDAYS(E556,F556,Lister!$D$7:$D$13)-S556)*N556/NETWORKDAYS(Lister!$D$23,Lister!$E$23,Lister!$D$7:$D$13),IF(AND(MONTH(E556)=12,F556&gt;DATE(2020,12,31)),(NETWORKDAYS(E556,Lister!$E$23,Lister!$D$7:$D$13)-S556)*N556/NETWORKDAYS(Lister!$D$23,Lister!$E$23,Lister!$D$7:$D$13),IF(AND(E556&lt;DATE(2020,12,1),MONTH(F556)=12),(NETWORKDAYS(Lister!$D$23,F556,Lister!$D$7:$D$13)-S556)*N556/NETWORKDAYS(Lister!$D$23,Lister!$E$23,Lister!$D$7:$D$13),IF(AND(E556&lt;DATE(2020,12,1),F556&gt;DATE(2020,12,31)),(NETWORKDAYS(Lister!$D$23,Lister!$E$23,Lister!$D$7:$D$13)-S556)*N556/NETWORKDAYS(Lister!$D$23,Lister!$E$23,Lister!$D$7:$D$13),IF(OR(AND(E556&lt;DATE(2020,12,1),F556&lt;DATE(2020,12,1)),E556&gt;DATE(2020,12,31)),0)))))),0),"")</f>
        <v/>
      </c>
      <c r="AA556" s="50" t="str">
        <f>IFERROR(MAX(IF(OR(O556="",P556="",Q556="",R556="",S556="",T556="",U556=""),"",IF(AND(MONTH(E556)=1,MONTH(F556)=1),(NETWORKDAYS(E556,F556,Lister!$D$7:$D$13)-T556)*N556/NETWORKDAYS(Lister!$D$24,Lister!$E$24,Lister!$D$7:$D$13),IF(AND(MONTH(E556)=1,F556&gt;DATE(2021,1,31)),(NETWORKDAYS(E556,Lister!$E$24,Lister!$D$7:$D$13)-T556)*N556/NETWORKDAYS(Lister!$D$24,Lister!$E$24,Lister!$D$7:$D$13),IF(AND(E556&lt;DATE(2021,1,1),MONTH(F556)=1),(NETWORKDAYS(Lister!$D$24,F556,Lister!$D$7:$D$13)-T556)*N556/NETWORKDAYS(Lister!$D$24,Lister!$E$24,Lister!$D$7:$D$13),IF(AND(E556&lt;DATE(2021,1,1),F556&gt;DATE(2021,1,31)),(NETWORKDAYS(Lister!$D$24,Lister!$E$24,Lister!$D$7:$D$13)-T556)*N556/NETWORKDAYS(Lister!$D$24,Lister!$E$24,Lister!$D$7:$D$13),IF(OR(AND(E556&lt;DATE(2021,1,1),F556&lt;DATE(2021,1,1)),E556&gt;DATE(2021,1,31)),0)))))),0),"")</f>
        <v/>
      </c>
      <c r="AB556" s="50" t="str">
        <f>IFERROR(MAX(IF(OR(O556="",P556="",Q556="",R556="",S556="",T556="",U556=""),"",IF(AND(MONTH(E556)=2,MONTH(F556)=2),(NETWORKDAYS(E556,F556,Lister!$D$7:$D$13)-U556)*N556/NETWORKDAYS(Lister!$D$25,Lister!$E$25,Lister!$D$7:$D$13),IF(AND(E556&lt;DATE(2021,2,1),MONTH(F556)=2),(NETWORKDAYS(Lister!$D$25,F556,Lister!$D$7:$D$13)-U556)*N556/NETWORKDAYS(Lister!$D$25,Lister!$E$25,Lister!$D$7:$D$13),IF(AND(E556&lt;DATE(2021,2,1),F556&lt;DATE(2021,2,1)),0)))),0),"")</f>
        <v/>
      </c>
      <c r="AC556" s="52" t="str">
        <f t="shared" si="43"/>
        <v/>
      </c>
    </row>
    <row r="557" spans="1:29" x14ac:dyDescent="0.35">
      <c r="A557" s="11" t="str">
        <f t="shared" si="44"/>
        <v/>
      </c>
      <c r="B557" s="33"/>
      <c r="C557" s="17"/>
      <c r="D557" s="18"/>
      <c r="E557" s="12"/>
      <c r="F557" s="12"/>
      <c r="G557" s="42" t="str">
        <f>IF(OR(E557="",F557=""),"",NETWORKDAYS(E557,F557,Lister!$D$7:$D$13))</f>
        <v/>
      </c>
      <c r="H557" s="14"/>
      <c r="I557" s="25" t="str">
        <f t="shared" si="40"/>
        <v/>
      </c>
      <c r="J557" s="47"/>
      <c r="K557" s="48"/>
      <c r="L557" s="15"/>
      <c r="M557" s="51" t="str">
        <f t="shared" si="41"/>
        <v/>
      </c>
      <c r="N557" s="49" t="str">
        <f t="shared" si="42"/>
        <v/>
      </c>
      <c r="O557" s="15"/>
      <c r="P557" s="15"/>
      <c r="Q557" s="15"/>
      <c r="R557" s="15"/>
      <c r="S557" s="15"/>
      <c r="T557" s="15"/>
      <c r="U557" s="15"/>
      <c r="V557" s="50" t="str">
        <f>IFERROR(MAX(IF(OR(O557="",P557="",Q557="",R557="",S557="",T557="",U557=""),"",IF(AND(MONTH(E557)=8,MONTH(F557)=8),(NETWORKDAYS(E557,F557,Lister!$D$7:$D$13)-O557)*N557/NETWORKDAYS(Lister!$D$19,Lister!$E$19,Lister!$D$7:$D$13),IF(AND(MONTH(E557)=8,F557&gt;DATE(2020,8,31)),(NETWORKDAYS(E557,Lister!$E$19,Lister!$D$7:$D$13)-O557)*N557/NETWORKDAYS(Lister!$D$19,Lister!$E$19,Lister!$D$7:$D$13),IF(E557&gt;DATE(2020,8,31),0)))),0),"")</f>
        <v/>
      </c>
      <c r="W557" s="50" t="str">
        <f>IFERROR(MAX(IF(OR(O557="",P557="",Q557="",R557="",S557="",T557="",U557=""),"",IF(AND(MONTH(E557)=9,MONTH(F557)=9),(NETWORKDAYS(E557,F557,Lister!$D$7:$D$13)-P557)*N557/NETWORKDAYS(Lister!$D$20,Lister!$E$20,Lister!$D$7:$D$13),IF(AND(MONTH(E557)=9,F557&gt;DATE(2020,9,30)),(NETWORKDAYS(E557,Lister!$E$20,Lister!$D$7:$D$13)-P557)*N557/NETWORKDAYS(Lister!$D$20,Lister!$E$20,Lister!$D$7:$D$13),IF(AND(E557&lt;DATE(2020,9,1),MONTH(F557)=9),(NETWORKDAYS(Lister!$D$20,F557,Lister!$D$7:$D$13)-P557)*N557/NETWORKDAYS(Lister!$D$20,Lister!$E$20,Lister!$D$7:$D$13),IF(AND(E557&lt;DATE(2020,9,1),F557&gt;DATE(2020,9,30)),(NETWORKDAYS(Lister!$D$20,Lister!$E$20,Lister!$D$7:$D$13)-P557)*N557/NETWORKDAYS(Lister!$D$20,Lister!$E$20,Lister!$D$7:$D$13),IF(OR(AND(E557&lt;DATE(2020,9,1),F557&lt;DATE(2020,9,1)),E557&gt;DATE(2020,9,30)),0)))))),0),"")</f>
        <v/>
      </c>
      <c r="X557" s="50" t="str">
        <f>IFERROR(MAX(IF(OR(O557="",P557="",Q557="",R557="",S557="",T557="",U557=""),"",IF(AND(MONTH(E557)=10,MONTH(F557)=10),(NETWORKDAYS(E557,F557,Lister!$D$7:$D$13)-Q557)*N557/NETWORKDAYS(Lister!$D$21,Lister!$E$21,Lister!$D$7:$D$13),IF(AND(MONTH(E557)=10,F557&gt;DATE(2020,10,31)),(NETWORKDAYS(E557,Lister!$E$21,Lister!$D$7:$D$13)-Q557)*N557/NETWORKDAYS(Lister!$D$21,Lister!$E$21,Lister!$D$7:$D$13),IF(AND(E557&lt;DATE(2020,10,1),MONTH(F557)=10),(NETWORKDAYS(Lister!$D$21,F557,Lister!$D$7:$D$13)-Q557)*N557/NETWORKDAYS(Lister!$D$21,Lister!$E$21,Lister!$D$7:$D$13),IF(AND(E557&lt;DATE(2020,31,1),F557&gt;DATE(2020,10,31)),(NETWORKDAYS(Lister!$D$21,Lister!$E$21,Lister!$D$7:$D$13)-Q557)*N557/NETWORKDAYS(Lister!$D$21,Lister!$E$21,Lister!$D$7:$D$13),IF(OR(AND(E557&lt;DATE(2020,10,1),F557&lt;DATE(2020,10,1)),E557&gt;DATE(2020,10,31)),0)))))),0),"")</f>
        <v/>
      </c>
      <c r="Y557" s="50" t="str">
        <f>IFERROR(MAX(IF(OR(O557="",P557="",Q557="",R557="",S557="",T557="",U557=""),"",IF(AND(MONTH(E557)=11,MONTH(F557)=11),(NETWORKDAYS(E557,F557,Lister!$D$7:$D$13)-R557)*N557/NETWORKDAYS(Lister!$D$22,Lister!$E$22,Lister!$D$7:$D$13),IF(AND(MONTH(E557)=11,F557&gt;DATE(2020,11,30)),(NETWORKDAYS(E557,Lister!$E$22,Lister!$D$7:$D$13)-R557)*N557/NETWORKDAYS(Lister!$D$22,Lister!$E$22,Lister!$D$7:$D$13),IF(AND(E557&lt;DATE(2020,11,1),MONTH(F557)=11),(NETWORKDAYS(Lister!$D$22,F557,Lister!$D$7:$D$13)-R557)*N557/NETWORKDAYS(Lister!$D$22,Lister!$E$22,Lister!$D$7:$D$13),IF(AND(E557&lt;DATE(2020,11,1),F557&gt;DATE(2020,11,30)),(NETWORKDAYS(Lister!$D$22,Lister!$E$22,Lister!$D$7:$D$13)-R557)*N557/NETWORKDAYS(Lister!$D$22,Lister!$E$22,Lister!$D$7:$D$13),IF(OR(AND(E557&lt;DATE(2020,11,1),F557&lt;DATE(2020,11,1)),E557&gt;DATE(2020,11,30)),0)))))),0),"")</f>
        <v/>
      </c>
      <c r="Z557" s="50" t="str">
        <f>IFERROR(MAX(IF(OR(O557="",P557="",Q557="",R557="",S557="",T557="",U557=""),"",IF(AND(MONTH(E557)=12,MONTH(F557)=12),(NETWORKDAYS(E557,F557,Lister!$D$7:$D$13)-S557)*N557/NETWORKDAYS(Lister!$D$23,Lister!$E$23,Lister!$D$7:$D$13),IF(AND(MONTH(E557)=12,F557&gt;DATE(2020,12,31)),(NETWORKDAYS(E557,Lister!$E$23,Lister!$D$7:$D$13)-S557)*N557/NETWORKDAYS(Lister!$D$23,Lister!$E$23,Lister!$D$7:$D$13),IF(AND(E557&lt;DATE(2020,12,1),MONTH(F557)=12),(NETWORKDAYS(Lister!$D$23,F557,Lister!$D$7:$D$13)-S557)*N557/NETWORKDAYS(Lister!$D$23,Lister!$E$23,Lister!$D$7:$D$13),IF(AND(E557&lt;DATE(2020,12,1),F557&gt;DATE(2020,12,31)),(NETWORKDAYS(Lister!$D$23,Lister!$E$23,Lister!$D$7:$D$13)-S557)*N557/NETWORKDAYS(Lister!$D$23,Lister!$E$23,Lister!$D$7:$D$13),IF(OR(AND(E557&lt;DATE(2020,12,1),F557&lt;DATE(2020,12,1)),E557&gt;DATE(2020,12,31)),0)))))),0),"")</f>
        <v/>
      </c>
      <c r="AA557" s="50" t="str">
        <f>IFERROR(MAX(IF(OR(O557="",P557="",Q557="",R557="",S557="",T557="",U557=""),"",IF(AND(MONTH(E557)=1,MONTH(F557)=1),(NETWORKDAYS(E557,F557,Lister!$D$7:$D$13)-T557)*N557/NETWORKDAYS(Lister!$D$24,Lister!$E$24,Lister!$D$7:$D$13),IF(AND(MONTH(E557)=1,F557&gt;DATE(2021,1,31)),(NETWORKDAYS(E557,Lister!$E$24,Lister!$D$7:$D$13)-T557)*N557/NETWORKDAYS(Lister!$D$24,Lister!$E$24,Lister!$D$7:$D$13),IF(AND(E557&lt;DATE(2021,1,1),MONTH(F557)=1),(NETWORKDAYS(Lister!$D$24,F557,Lister!$D$7:$D$13)-T557)*N557/NETWORKDAYS(Lister!$D$24,Lister!$E$24,Lister!$D$7:$D$13),IF(AND(E557&lt;DATE(2021,1,1),F557&gt;DATE(2021,1,31)),(NETWORKDAYS(Lister!$D$24,Lister!$E$24,Lister!$D$7:$D$13)-T557)*N557/NETWORKDAYS(Lister!$D$24,Lister!$E$24,Lister!$D$7:$D$13),IF(OR(AND(E557&lt;DATE(2021,1,1),F557&lt;DATE(2021,1,1)),E557&gt;DATE(2021,1,31)),0)))))),0),"")</f>
        <v/>
      </c>
      <c r="AB557" s="50" t="str">
        <f>IFERROR(MAX(IF(OR(O557="",P557="",Q557="",R557="",S557="",T557="",U557=""),"",IF(AND(MONTH(E557)=2,MONTH(F557)=2),(NETWORKDAYS(E557,F557,Lister!$D$7:$D$13)-U557)*N557/NETWORKDAYS(Lister!$D$25,Lister!$E$25,Lister!$D$7:$D$13),IF(AND(E557&lt;DATE(2021,2,1),MONTH(F557)=2),(NETWORKDAYS(Lister!$D$25,F557,Lister!$D$7:$D$13)-U557)*N557/NETWORKDAYS(Lister!$D$25,Lister!$E$25,Lister!$D$7:$D$13),IF(AND(E557&lt;DATE(2021,2,1),F557&lt;DATE(2021,2,1)),0)))),0),"")</f>
        <v/>
      </c>
      <c r="AC557" s="52" t="str">
        <f t="shared" si="43"/>
        <v/>
      </c>
    </row>
    <row r="558" spans="1:29" x14ac:dyDescent="0.35">
      <c r="A558" s="11" t="str">
        <f t="shared" si="44"/>
        <v/>
      </c>
      <c r="B558" s="33"/>
      <c r="C558" s="17"/>
      <c r="D558" s="18"/>
      <c r="E558" s="12"/>
      <c r="F558" s="12"/>
      <c r="G558" s="42" t="str">
        <f>IF(OR(E558="",F558=""),"",NETWORKDAYS(E558,F558,Lister!$D$7:$D$13))</f>
        <v/>
      </c>
      <c r="H558" s="14"/>
      <c r="I558" s="25" t="str">
        <f t="shared" si="40"/>
        <v/>
      </c>
      <c r="J558" s="47"/>
      <c r="K558" s="48"/>
      <c r="L558" s="15"/>
      <c r="M558" s="51" t="str">
        <f t="shared" si="41"/>
        <v/>
      </c>
      <c r="N558" s="49" t="str">
        <f t="shared" si="42"/>
        <v/>
      </c>
      <c r="O558" s="15"/>
      <c r="P558" s="15"/>
      <c r="Q558" s="15"/>
      <c r="R558" s="15"/>
      <c r="S558" s="15"/>
      <c r="T558" s="15"/>
      <c r="U558" s="15"/>
      <c r="V558" s="50" t="str">
        <f>IFERROR(MAX(IF(OR(O558="",P558="",Q558="",R558="",S558="",T558="",U558=""),"",IF(AND(MONTH(E558)=8,MONTH(F558)=8),(NETWORKDAYS(E558,F558,Lister!$D$7:$D$13)-O558)*N558/NETWORKDAYS(Lister!$D$19,Lister!$E$19,Lister!$D$7:$D$13),IF(AND(MONTH(E558)=8,F558&gt;DATE(2020,8,31)),(NETWORKDAYS(E558,Lister!$E$19,Lister!$D$7:$D$13)-O558)*N558/NETWORKDAYS(Lister!$D$19,Lister!$E$19,Lister!$D$7:$D$13),IF(E558&gt;DATE(2020,8,31),0)))),0),"")</f>
        <v/>
      </c>
      <c r="W558" s="50" t="str">
        <f>IFERROR(MAX(IF(OR(O558="",P558="",Q558="",R558="",S558="",T558="",U558=""),"",IF(AND(MONTH(E558)=9,MONTH(F558)=9),(NETWORKDAYS(E558,F558,Lister!$D$7:$D$13)-P558)*N558/NETWORKDAYS(Lister!$D$20,Lister!$E$20,Lister!$D$7:$D$13),IF(AND(MONTH(E558)=9,F558&gt;DATE(2020,9,30)),(NETWORKDAYS(E558,Lister!$E$20,Lister!$D$7:$D$13)-P558)*N558/NETWORKDAYS(Lister!$D$20,Lister!$E$20,Lister!$D$7:$D$13),IF(AND(E558&lt;DATE(2020,9,1),MONTH(F558)=9),(NETWORKDAYS(Lister!$D$20,F558,Lister!$D$7:$D$13)-P558)*N558/NETWORKDAYS(Lister!$D$20,Lister!$E$20,Lister!$D$7:$D$13),IF(AND(E558&lt;DATE(2020,9,1),F558&gt;DATE(2020,9,30)),(NETWORKDAYS(Lister!$D$20,Lister!$E$20,Lister!$D$7:$D$13)-P558)*N558/NETWORKDAYS(Lister!$D$20,Lister!$E$20,Lister!$D$7:$D$13),IF(OR(AND(E558&lt;DATE(2020,9,1),F558&lt;DATE(2020,9,1)),E558&gt;DATE(2020,9,30)),0)))))),0),"")</f>
        <v/>
      </c>
      <c r="X558" s="50" t="str">
        <f>IFERROR(MAX(IF(OR(O558="",P558="",Q558="",R558="",S558="",T558="",U558=""),"",IF(AND(MONTH(E558)=10,MONTH(F558)=10),(NETWORKDAYS(E558,F558,Lister!$D$7:$D$13)-Q558)*N558/NETWORKDAYS(Lister!$D$21,Lister!$E$21,Lister!$D$7:$D$13),IF(AND(MONTH(E558)=10,F558&gt;DATE(2020,10,31)),(NETWORKDAYS(E558,Lister!$E$21,Lister!$D$7:$D$13)-Q558)*N558/NETWORKDAYS(Lister!$D$21,Lister!$E$21,Lister!$D$7:$D$13),IF(AND(E558&lt;DATE(2020,10,1),MONTH(F558)=10),(NETWORKDAYS(Lister!$D$21,F558,Lister!$D$7:$D$13)-Q558)*N558/NETWORKDAYS(Lister!$D$21,Lister!$E$21,Lister!$D$7:$D$13),IF(AND(E558&lt;DATE(2020,31,1),F558&gt;DATE(2020,10,31)),(NETWORKDAYS(Lister!$D$21,Lister!$E$21,Lister!$D$7:$D$13)-Q558)*N558/NETWORKDAYS(Lister!$D$21,Lister!$E$21,Lister!$D$7:$D$13),IF(OR(AND(E558&lt;DATE(2020,10,1),F558&lt;DATE(2020,10,1)),E558&gt;DATE(2020,10,31)),0)))))),0),"")</f>
        <v/>
      </c>
      <c r="Y558" s="50" t="str">
        <f>IFERROR(MAX(IF(OR(O558="",P558="",Q558="",R558="",S558="",T558="",U558=""),"",IF(AND(MONTH(E558)=11,MONTH(F558)=11),(NETWORKDAYS(E558,F558,Lister!$D$7:$D$13)-R558)*N558/NETWORKDAYS(Lister!$D$22,Lister!$E$22,Lister!$D$7:$D$13),IF(AND(MONTH(E558)=11,F558&gt;DATE(2020,11,30)),(NETWORKDAYS(E558,Lister!$E$22,Lister!$D$7:$D$13)-R558)*N558/NETWORKDAYS(Lister!$D$22,Lister!$E$22,Lister!$D$7:$D$13),IF(AND(E558&lt;DATE(2020,11,1),MONTH(F558)=11),(NETWORKDAYS(Lister!$D$22,F558,Lister!$D$7:$D$13)-R558)*N558/NETWORKDAYS(Lister!$D$22,Lister!$E$22,Lister!$D$7:$D$13),IF(AND(E558&lt;DATE(2020,11,1),F558&gt;DATE(2020,11,30)),(NETWORKDAYS(Lister!$D$22,Lister!$E$22,Lister!$D$7:$D$13)-R558)*N558/NETWORKDAYS(Lister!$D$22,Lister!$E$22,Lister!$D$7:$D$13),IF(OR(AND(E558&lt;DATE(2020,11,1),F558&lt;DATE(2020,11,1)),E558&gt;DATE(2020,11,30)),0)))))),0),"")</f>
        <v/>
      </c>
      <c r="Z558" s="50" t="str">
        <f>IFERROR(MAX(IF(OR(O558="",P558="",Q558="",R558="",S558="",T558="",U558=""),"",IF(AND(MONTH(E558)=12,MONTH(F558)=12),(NETWORKDAYS(E558,F558,Lister!$D$7:$D$13)-S558)*N558/NETWORKDAYS(Lister!$D$23,Lister!$E$23,Lister!$D$7:$D$13),IF(AND(MONTH(E558)=12,F558&gt;DATE(2020,12,31)),(NETWORKDAYS(E558,Lister!$E$23,Lister!$D$7:$D$13)-S558)*N558/NETWORKDAYS(Lister!$D$23,Lister!$E$23,Lister!$D$7:$D$13),IF(AND(E558&lt;DATE(2020,12,1),MONTH(F558)=12),(NETWORKDAYS(Lister!$D$23,F558,Lister!$D$7:$D$13)-S558)*N558/NETWORKDAYS(Lister!$D$23,Lister!$E$23,Lister!$D$7:$D$13),IF(AND(E558&lt;DATE(2020,12,1),F558&gt;DATE(2020,12,31)),(NETWORKDAYS(Lister!$D$23,Lister!$E$23,Lister!$D$7:$D$13)-S558)*N558/NETWORKDAYS(Lister!$D$23,Lister!$E$23,Lister!$D$7:$D$13),IF(OR(AND(E558&lt;DATE(2020,12,1),F558&lt;DATE(2020,12,1)),E558&gt;DATE(2020,12,31)),0)))))),0),"")</f>
        <v/>
      </c>
      <c r="AA558" s="50" t="str">
        <f>IFERROR(MAX(IF(OR(O558="",P558="",Q558="",R558="",S558="",T558="",U558=""),"",IF(AND(MONTH(E558)=1,MONTH(F558)=1),(NETWORKDAYS(E558,F558,Lister!$D$7:$D$13)-T558)*N558/NETWORKDAYS(Lister!$D$24,Lister!$E$24,Lister!$D$7:$D$13),IF(AND(MONTH(E558)=1,F558&gt;DATE(2021,1,31)),(NETWORKDAYS(E558,Lister!$E$24,Lister!$D$7:$D$13)-T558)*N558/NETWORKDAYS(Lister!$D$24,Lister!$E$24,Lister!$D$7:$D$13),IF(AND(E558&lt;DATE(2021,1,1),MONTH(F558)=1),(NETWORKDAYS(Lister!$D$24,F558,Lister!$D$7:$D$13)-T558)*N558/NETWORKDAYS(Lister!$D$24,Lister!$E$24,Lister!$D$7:$D$13),IF(AND(E558&lt;DATE(2021,1,1),F558&gt;DATE(2021,1,31)),(NETWORKDAYS(Lister!$D$24,Lister!$E$24,Lister!$D$7:$D$13)-T558)*N558/NETWORKDAYS(Lister!$D$24,Lister!$E$24,Lister!$D$7:$D$13),IF(OR(AND(E558&lt;DATE(2021,1,1),F558&lt;DATE(2021,1,1)),E558&gt;DATE(2021,1,31)),0)))))),0),"")</f>
        <v/>
      </c>
      <c r="AB558" s="50" t="str">
        <f>IFERROR(MAX(IF(OR(O558="",P558="",Q558="",R558="",S558="",T558="",U558=""),"",IF(AND(MONTH(E558)=2,MONTH(F558)=2),(NETWORKDAYS(E558,F558,Lister!$D$7:$D$13)-U558)*N558/NETWORKDAYS(Lister!$D$25,Lister!$E$25,Lister!$D$7:$D$13),IF(AND(E558&lt;DATE(2021,2,1),MONTH(F558)=2),(NETWORKDAYS(Lister!$D$25,F558,Lister!$D$7:$D$13)-U558)*N558/NETWORKDAYS(Lister!$D$25,Lister!$E$25,Lister!$D$7:$D$13),IF(AND(E558&lt;DATE(2021,2,1),F558&lt;DATE(2021,2,1)),0)))),0),"")</f>
        <v/>
      </c>
      <c r="AC558" s="52" t="str">
        <f t="shared" si="43"/>
        <v/>
      </c>
    </row>
    <row r="559" spans="1:29" x14ac:dyDescent="0.35">
      <c r="A559" s="11" t="str">
        <f t="shared" si="44"/>
        <v/>
      </c>
      <c r="B559" s="33"/>
      <c r="C559" s="17"/>
      <c r="D559" s="18"/>
      <c r="E559" s="12"/>
      <c r="F559" s="12"/>
      <c r="G559" s="42" t="str">
        <f>IF(OR(E559="",F559=""),"",NETWORKDAYS(E559,F559,Lister!$D$7:$D$13))</f>
        <v/>
      </c>
      <c r="H559" s="14"/>
      <c r="I559" s="25" t="str">
        <f t="shared" si="40"/>
        <v/>
      </c>
      <c r="J559" s="47"/>
      <c r="K559" s="48"/>
      <c r="L559" s="15"/>
      <c r="M559" s="51" t="str">
        <f t="shared" si="41"/>
        <v/>
      </c>
      <c r="N559" s="49" t="str">
        <f t="shared" si="42"/>
        <v/>
      </c>
      <c r="O559" s="15"/>
      <c r="P559" s="15"/>
      <c r="Q559" s="15"/>
      <c r="R559" s="15"/>
      <c r="S559" s="15"/>
      <c r="T559" s="15"/>
      <c r="U559" s="15"/>
      <c r="V559" s="50" t="str">
        <f>IFERROR(MAX(IF(OR(O559="",P559="",Q559="",R559="",S559="",T559="",U559=""),"",IF(AND(MONTH(E559)=8,MONTH(F559)=8),(NETWORKDAYS(E559,F559,Lister!$D$7:$D$13)-O559)*N559/NETWORKDAYS(Lister!$D$19,Lister!$E$19,Lister!$D$7:$D$13),IF(AND(MONTH(E559)=8,F559&gt;DATE(2020,8,31)),(NETWORKDAYS(E559,Lister!$E$19,Lister!$D$7:$D$13)-O559)*N559/NETWORKDAYS(Lister!$D$19,Lister!$E$19,Lister!$D$7:$D$13),IF(E559&gt;DATE(2020,8,31),0)))),0),"")</f>
        <v/>
      </c>
      <c r="W559" s="50" t="str">
        <f>IFERROR(MAX(IF(OR(O559="",P559="",Q559="",R559="",S559="",T559="",U559=""),"",IF(AND(MONTH(E559)=9,MONTH(F559)=9),(NETWORKDAYS(E559,F559,Lister!$D$7:$D$13)-P559)*N559/NETWORKDAYS(Lister!$D$20,Lister!$E$20,Lister!$D$7:$D$13),IF(AND(MONTH(E559)=9,F559&gt;DATE(2020,9,30)),(NETWORKDAYS(E559,Lister!$E$20,Lister!$D$7:$D$13)-P559)*N559/NETWORKDAYS(Lister!$D$20,Lister!$E$20,Lister!$D$7:$D$13),IF(AND(E559&lt;DATE(2020,9,1),MONTH(F559)=9),(NETWORKDAYS(Lister!$D$20,F559,Lister!$D$7:$D$13)-P559)*N559/NETWORKDAYS(Lister!$D$20,Lister!$E$20,Lister!$D$7:$D$13),IF(AND(E559&lt;DATE(2020,9,1),F559&gt;DATE(2020,9,30)),(NETWORKDAYS(Lister!$D$20,Lister!$E$20,Lister!$D$7:$D$13)-P559)*N559/NETWORKDAYS(Lister!$D$20,Lister!$E$20,Lister!$D$7:$D$13),IF(OR(AND(E559&lt;DATE(2020,9,1),F559&lt;DATE(2020,9,1)),E559&gt;DATE(2020,9,30)),0)))))),0),"")</f>
        <v/>
      </c>
      <c r="X559" s="50" t="str">
        <f>IFERROR(MAX(IF(OR(O559="",P559="",Q559="",R559="",S559="",T559="",U559=""),"",IF(AND(MONTH(E559)=10,MONTH(F559)=10),(NETWORKDAYS(E559,F559,Lister!$D$7:$D$13)-Q559)*N559/NETWORKDAYS(Lister!$D$21,Lister!$E$21,Lister!$D$7:$D$13),IF(AND(MONTH(E559)=10,F559&gt;DATE(2020,10,31)),(NETWORKDAYS(E559,Lister!$E$21,Lister!$D$7:$D$13)-Q559)*N559/NETWORKDAYS(Lister!$D$21,Lister!$E$21,Lister!$D$7:$D$13),IF(AND(E559&lt;DATE(2020,10,1),MONTH(F559)=10),(NETWORKDAYS(Lister!$D$21,F559,Lister!$D$7:$D$13)-Q559)*N559/NETWORKDAYS(Lister!$D$21,Lister!$E$21,Lister!$D$7:$D$13),IF(AND(E559&lt;DATE(2020,31,1),F559&gt;DATE(2020,10,31)),(NETWORKDAYS(Lister!$D$21,Lister!$E$21,Lister!$D$7:$D$13)-Q559)*N559/NETWORKDAYS(Lister!$D$21,Lister!$E$21,Lister!$D$7:$D$13),IF(OR(AND(E559&lt;DATE(2020,10,1),F559&lt;DATE(2020,10,1)),E559&gt;DATE(2020,10,31)),0)))))),0),"")</f>
        <v/>
      </c>
      <c r="Y559" s="50" t="str">
        <f>IFERROR(MAX(IF(OR(O559="",P559="",Q559="",R559="",S559="",T559="",U559=""),"",IF(AND(MONTH(E559)=11,MONTH(F559)=11),(NETWORKDAYS(E559,F559,Lister!$D$7:$D$13)-R559)*N559/NETWORKDAYS(Lister!$D$22,Lister!$E$22,Lister!$D$7:$D$13),IF(AND(MONTH(E559)=11,F559&gt;DATE(2020,11,30)),(NETWORKDAYS(E559,Lister!$E$22,Lister!$D$7:$D$13)-R559)*N559/NETWORKDAYS(Lister!$D$22,Lister!$E$22,Lister!$D$7:$D$13),IF(AND(E559&lt;DATE(2020,11,1),MONTH(F559)=11),(NETWORKDAYS(Lister!$D$22,F559,Lister!$D$7:$D$13)-R559)*N559/NETWORKDAYS(Lister!$D$22,Lister!$E$22,Lister!$D$7:$D$13),IF(AND(E559&lt;DATE(2020,11,1),F559&gt;DATE(2020,11,30)),(NETWORKDAYS(Lister!$D$22,Lister!$E$22,Lister!$D$7:$D$13)-R559)*N559/NETWORKDAYS(Lister!$D$22,Lister!$E$22,Lister!$D$7:$D$13),IF(OR(AND(E559&lt;DATE(2020,11,1),F559&lt;DATE(2020,11,1)),E559&gt;DATE(2020,11,30)),0)))))),0),"")</f>
        <v/>
      </c>
      <c r="Z559" s="50" t="str">
        <f>IFERROR(MAX(IF(OR(O559="",P559="",Q559="",R559="",S559="",T559="",U559=""),"",IF(AND(MONTH(E559)=12,MONTH(F559)=12),(NETWORKDAYS(E559,F559,Lister!$D$7:$D$13)-S559)*N559/NETWORKDAYS(Lister!$D$23,Lister!$E$23,Lister!$D$7:$D$13),IF(AND(MONTH(E559)=12,F559&gt;DATE(2020,12,31)),(NETWORKDAYS(E559,Lister!$E$23,Lister!$D$7:$D$13)-S559)*N559/NETWORKDAYS(Lister!$D$23,Lister!$E$23,Lister!$D$7:$D$13),IF(AND(E559&lt;DATE(2020,12,1),MONTH(F559)=12),(NETWORKDAYS(Lister!$D$23,F559,Lister!$D$7:$D$13)-S559)*N559/NETWORKDAYS(Lister!$D$23,Lister!$E$23,Lister!$D$7:$D$13),IF(AND(E559&lt;DATE(2020,12,1),F559&gt;DATE(2020,12,31)),(NETWORKDAYS(Lister!$D$23,Lister!$E$23,Lister!$D$7:$D$13)-S559)*N559/NETWORKDAYS(Lister!$D$23,Lister!$E$23,Lister!$D$7:$D$13),IF(OR(AND(E559&lt;DATE(2020,12,1),F559&lt;DATE(2020,12,1)),E559&gt;DATE(2020,12,31)),0)))))),0),"")</f>
        <v/>
      </c>
      <c r="AA559" s="50" t="str">
        <f>IFERROR(MAX(IF(OR(O559="",P559="",Q559="",R559="",S559="",T559="",U559=""),"",IF(AND(MONTH(E559)=1,MONTH(F559)=1),(NETWORKDAYS(E559,F559,Lister!$D$7:$D$13)-T559)*N559/NETWORKDAYS(Lister!$D$24,Lister!$E$24,Lister!$D$7:$D$13),IF(AND(MONTH(E559)=1,F559&gt;DATE(2021,1,31)),(NETWORKDAYS(E559,Lister!$E$24,Lister!$D$7:$D$13)-T559)*N559/NETWORKDAYS(Lister!$D$24,Lister!$E$24,Lister!$D$7:$D$13),IF(AND(E559&lt;DATE(2021,1,1),MONTH(F559)=1),(NETWORKDAYS(Lister!$D$24,F559,Lister!$D$7:$D$13)-T559)*N559/NETWORKDAYS(Lister!$D$24,Lister!$E$24,Lister!$D$7:$D$13),IF(AND(E559&lt;DATE(2021,1,1),F559&gt;DATE(2021,1,31)),(NETWORKDAYS(Lister!$D$24,Lister!$E$24,Lister!$D$7:$D$13)-T559)*N559/NETWORKDAYS(Lister!$D$24,Lister!$E$24,Lister!$D$7:$D$13),IF(OR(AND(E559&lt;DATE(2021,1,1),F559&lt;DATE(2021,1,1)),E559&gt;DATE(2021,1,31)),0)))))),0),"")</f>
        <v/>
      </c>
      <c r="AB559" s="50" t="str">
        <f>IFERROR(MAX(IF(OR(O559="",P559="",Q559="",R559="",S559="",T559="",U559=""),"",IF(AND(MONTH(E559)=2,MONTH(F559)=2),(NETWORKDAYS(E559,F559,Lister!$D$7:$D$13)-U559)*N559/NETWORKDAYS(Lister!$D$25,Lister!$E$25,Lister!$D$7:$D$13),IF(AND(E559&lt;DATE(2021,2,1),MONTH(F559)=2),(NETWORKDAYS(Lister!$D$25,F559,Lister!$D$7:$D$13)-U559)*N559/NETWORKDAYS(Lister!$D$25,Lister!$E$25,Lister!$D$7:$D$13),IF(AND(E559&lt;DATE(2021,2,1),F559&lt;DATE(2021,2,1)),0)))),0),"")</f>
        <v/>
      </c>
      <c r="AC559" s="52" t="str">
        <f t="shared" si="43"/>
        <v/>
      </c>
    </row>
    <row r="560" spans="1:29" x14ac:dyDescent="0.35">
      <c r="A560" s="11" t="str">
        <f t="shared" si="44"/>
        <v/>
      </c>
      <c r="B560" s="33"/>
      <c r="C560" s="17"/>
      <c r="D560" s="18"/>
      <c r="E560" s="12"/>
      <c r="F560" s="12"/>
      <c r="G560" s="42" t="str">
        <f>IF(OR(E560="",F560=""),"",NETWORKDAYS(E560,F560,Lister!$D$7:$D$13))</f>
        <v/>
      </c>
      <c r="H560" s="14"/>
      <c r="I560" s="25" t="str">
        <f t="shared" si="40"/>
        <v/>
      </c>
      <c r="J560" s="47"/>
      <c r="K560" s="48"/>
      <c r="L560" s="15"/>
      <c r="M560" s="51" t="str">
        <f t="shared" si="41"/>
        <v/>
      </c>
      <c r="N560" s="49" t="str">
        <f t="shared" si="42"/>
        <v/>
      </c>
      <c r="O560" s="15"/>
      <c r="P560" s="15"/>
      <c r="Q560" s="15"/>
      <c r="R560" s="15"/>
      <c r="S560" s="15"/>
      <c r="T560" s="15"/>
      <c r="U560" s="15"/>
      <c r="V560" s="50" t="str">
        <f>IFERROR(MAX(IF(OR(O560="",P560="",Q560="",R560="",S560="",T560="",U560=""),"",IF(AND(MONTH(E560)=8,MONTH(F560)=8),(NETWORKDAYS(E560,F560,Lister!$D$7:$D$13)-O560)*N560/NETWORKDAYS(Lister!$D$19,Lister!$E$19,Lister!$D$7:$D$13),IF(AND(MONTH(E560)=8,F560&gt;DATE(2020,8,31)),(NETWORKDAYS(E560,Lister!$E$19,Lister!$D$7:$D$13)-O560)*N560/NETWORKDAYS(Lister!$D$19,Lister!$E$19,Lister!$D$7:$D$13),IF(E560&gt;DATE(2020,8,31),0)))),0),"")</f>
        <v/>
      </c>
      <c r="W560" s="50" t="str">
        <f>IFERROR(MAX(IF(OR(O560="",P560="",Q560="",R560="",S560="",T560="",U560=""),"",IF(AND(MONTH(E560)=9,MONTH(F560)=9),(NETWORKDAYS(E560,F560,Lister!$D$7:$D$13)-P560)*N560/NETWORKDAYS(Lister!$D$20,Lister!$E$20,Lister!$D$7:$D$13),IF(AND(MONTH(E560)=9,F560&gt;DATE(2020,9,30)),(NETWORKDAYS(E560,Lister!$E$20,Lister!$D$7:$D$13)-P560)*N560/NETWORKDAYS(Lister!$D$20,Lister!$E$20,Lister!$D$7:$D$13),IF(AND(E560&lt;DATE(2020,9,1),MONTH(F560)=9),(NETWORKDAYS(Lister!$D$20,F560,Lister!$D$7:$D$13)-P560)*N560/NETWORKDAYS(Lister!$D$20,Lister!$E$20,Lister!$D$7:$D$13),IF(AND(E560&lt;DATE(2020,9,1),F560&gt;DATE(2020,9,30)),(NETWORKDAYS(Lister!$D$20,Lister!$E$20,Lister!$D$7:$D$13)-P560)*N560/NETWORKDAYS(Lister!$D$20,Lister!$E$20,Lister!$D$7:$D$13),IF(OR(AND(E560&lt;DATE(2020,9,1),F560&lt;DATE(2020,9,1)),E560&gt;DATE(2020,9,30)),0)))))),0),"")</f>
        <v/>
      </c>
      <c r="X560" s="50" t="str">
        <f>IFERROR(MAX(IF(OR(O560="",P560="",Q560="",R560="",S560="",T560="",U560=""),"",IF(AND(MONTH(E560)=10,MONTH(F560)=10),(NETWORKDAYS(E560,F560,Lister!$D$7:$D$13)-Q560)*N560/NETWORKDAYS(Lister!$D$21,Lister!$E$21,Lister!$D$7:$D$13),IF(AND(MONTH(E560)=10,F560&gt;DATE(2020,10,31)),(NETWORKDAYS(E560,Lister!$E$21,Lister!$D$7:$D$13)-Q560)*N560/NETWORKDAYS(Lister!$D$21,Lister!$E$21,Lister!$D$7:$D$13),IF(AND(E560&lt;DATE(2020,10,1),MONTH(F560)=10),(NETWORKDAYS(Lister!$D$21,F560,Lister!$D$7:$D$13)-Q560)*N560/NETWORKDAYS(Lister!$D$21,Lister!$E$21,Lister!$D$7:$D$13),IF(AND(E560&lt;DATE(2020,31,1),F560&gt;DATE(2020,10,31)),(NETWORKDAYS(Lister!$D$21,Lister!$E$21,Lister!$D$7:$D$13)-Q560)*N560/NETWORKDAYS(Lister!$D$21,Lister!$E$21,Lister!$D$7:$D$13),IF(OR(AND(E560&lt;DATE(2020,10,1),F560&lt;DATE(2020,10,1)),E560&gt;DATE(2020,10,31)),0)))))),0),"")</f>
        <v/>
      </c>
      <c r="Y560" s="50" t="str">
        <f>IFERROR(MAX(IF(OR(O560="",P560="",Q560="",R560="",S560="",T560="",U560=""),"",IF(AND(MONTH(E560)=11,MONTH(F560)=11),(NETWORKDAYS(E560,F560,Lister!$D$7:$D$13)-R560)*N560/NETWORKDAYS(Lister!$D$22,Lister!$E$22,Lister!$D$7:$D$13),IF(AND(MONTH(E560)=11,F560&gt;DATE(2020,11,30)),(NETWORKDAYS(E560,Lister!$E$22,Lister!$D$7:$D$13)-R560)*N560/NETWORKDAYS(Lister!$D$22,Lister!$E$22,Lister!$D$7:$D$13),IF(AND(E560&lt;DATE(2020,11,1),MONTH(F560)=11),(NETWORKDAYS(Lister!$D$22,F560,Lister!$D$7:$D$13)-R560)*N560/NETWORKDAYS(Lister!$D$22,Lister!$E$22,Lister!$D$7:$D$13),IF(AND(E560&lt;DATE(2020,11,1),F560&gt;DATE(2020,11,30)),(NETWORKDAYS(Lister!$D$22,Lister!$E$22,Lister!$D$7:$D$13)-R560)*N560/NETWORKDAYS(Lister!$D$22,Lister!$E$22,Lister!$D$7:$D$13),IF(OR(AND(E560&lt;DATE(2020,11,1),F560&lt;DATE(2020,11,1)),E560&gt;DATE(2020,11,30)),0)))))),0),"")</f>
        <v/>
      </c>
      <c r="Z560" s="50" t="str">
        <f>IFERROR(MAX(IF(OR(O560="",P560="",Q560="",R560="",S560="",T560="",U560=""),"",IF(AND(MONTH(E560)=12,MONTH(F560)=12),(NETWORKDAYS(E560,F560,Lister!$D$7:$D$13)-S560)*N560/NETWORKDAYS(Lister!$D$23,Lister!$E$23,Lister!$D$7:$D$13),IF(AND(MONTH(E560)=12,F560&gt;DATE(2020,12,31)),(NETWORKDAYS(E560,Lister!$E$23,Lister!$D$7:$D$13)-S560)*N560/NETWORKDAYS(Lister!$D$23,Lister!$E$23,Lister!$D$7:$D$13),IF(AND(E560&lt;DATE(2020,12,1),MONTH(F560)=12),(NETWORKDAYS(Lister!$D$23,F560,Lister!$D$7:$D$13)-S560)*N560/NETWORKDAYS(Lister!$D$23,Lister!$E$23,Lister!$D$7:$D$13),IF(AND(E560&lt;DATE(2020,12,1),F560&gt;DATE(2020,12,31)),(NETWORKDAYS(Lister!$D$23,Lister!$E$23,Lister!$D$7:$D$13)-S560)*N560/NETWORKDAYS(Lister!$D$23,Lister!$E$23,Lister!$D$7:$D$13),IF(OR(AND(E560&lt;DATE(2020,12,1),F560&lt;DATE(2020,12,1)),E560&gt;DATE(2020,12,31)),0)))))),0),"")</f>
        <v/>
      </c>
      <c r="AA560" s="50" t="str">
        <f>IFERROR(MAX(IF(OR(O560="",P560="",Q560="",R560="",S560="",T560="",U560=""),"",IF(AND(MONTH(E560)=1,MONTH(F560)=1),(NETWORKDAYS(E560,F560,Lister!$D$7:$D$13)-T560)*N560/NETWORKDAYS(Lister!$D$24,Lister!$E$24,Lister!$D$7:$D$13),IF(AND(MONTH(E560)=1,F560&gt;DATE(2021,1,31)),(NETWORKDAYS(E560,Lister!$E$24,Lister!$D$7:$D$13)-T560)*N560/NETWORKDAYS(Lister!$D$24,Lister!$E$24,Lister!$D$7:$D$13),IF(AND(E560&lt;DATE(2021,1,1),MONTH(F560)=1),(NETWORKDAYS(Lister!$D$24,F560,Lister!$D$7:$D$13)-T560)*N560/NETWORKDAYS(Lister!$D$24,Lister!$E$24,Lister!$D$7:$D$13),IF(AND(E560&lt;DATE(2021,1,1),F560&gt;DATE(2021,1,31)),(NETWORKDAYS(Lister!$D$24,Lister!$E$24,Lister!$D$7:$D$13)-T560)*N560/NETWORKDAYS(Lister!$D$24,Lister!$E$24,Lister!$D$7:$D$13),IF(OR(AND(E560&lt;DATE(2021,1,1),F560&lt;DATE(2021,1,1)),E560&gt;DATE(2021,1,31)),0)))))),0),"")</f>
        <v/>
      </c>
      <c r="AB560" s="50" t="str">
        <f>IFERROR(MAX(IF(OR(O560="",P560="",Q560="",R560="",S560="",T560="",U560=""),"",IF(AND(MONTH(E560)=2,MONTH(F560)=2),(NETWORKDAYS(E560,F560,Lister!$D$7:$D$13)-U560)*N560/NETWORKDAYS(Lister!$D$25,Lister!$E$25,Lister!$D$7:$D$13),IF(AND(E560&lt;DATE(2021,2,1),MONTH(F560)=2),(NETWORKDAYS(Lister!$D$25,F560,Lister!$D$7:$D$13)-U560)*N560/NETWORKDAYS(Lister!$D$25,Lister!$E$25,Lister!$D$7:$D$13),IF(AND(E560&lt;DATE(2021,2,1),F560&lt;DATE(2021,2,1)),0)))),0),"")</f>
        <v/>
      </c>
      <c r="AC560" s="52" t="str">
        <f t="shared" si="43"/>
        <v/>
      </c>
    </row>
    <row r="561" spans="1:29" x14ac:dyDescent="0.35">
      <c r="A561" s="11" t="str">
        <f t="shared" si="44"/>
        <v/>
      </c>
      <c r="B561" s="33"/>
      <c r="C561" s="17"/>
      <c r="D561" s="18"/>
      <c r="E561" s="12"/>
      <c r="F561" s="12"/>
      <c r="G561" s="42" t="str">
        <f>IF(OR(E561="",F561=""),"",NETWORKDAYS(E561,F561,Lister!$D$7:$D$13))</f>
        <v/>
      </c>
      <c r="H561" s="14"/>
      <c r="I561" s="25" t="str">
        <f t="shared" si="40"/>
        <v/>
      </c>
      <c r="J561" s="47"/>
      <c r="K561" s="48"/>
      <c r="L561" s="15"/>
      <c r="M561" s="51" t="str">
        <f t="shared" si="41"/>
        <v/>
      </c>
      <c r="N561" s="49" t="str">
        <f t="shared" si="42"/>
        <v/>
      </c>
      <c r="O561" s="15"/>
      <c r="P561" s="15"/>
      <c r="Q561" s="15"/>
      <c r="R561" s="15"/>
      <c r="S561" s="15"/>
      <c r="T561" s="15"/>
      <c r="U561" s="15"/>
      <c r="V561" s="50" t="str">
        <f>IFERROR(MAX(IF(OR(O561="",P561="",Q561="",R561="",S561="",T561="",U561=""),"",IF(AND(MONTH(E561)=8,MONTH(F561)=8),(NETWORKDAYS(E561,F561,Lister!$D$7:$D$13)-O561)*N561/NETWORKDAYS(Lister!$D$19,Lister!$E$19,Lister!$D$7:$D$13),IF(AND(MONTH(E561)=8,F561&gt;DATE(2020,8,31)),(NETWORKDAYS(E561,Lister!$E$19,Lister!$D$7:$D$13)-O561)*N561/NETWORKDAYS(Lister!$D$19,Lister!$E$19,Lister!$D$7:$D$13),IF(E561&gt;DATE(2020,8,31),0)))),0),"")</f>
        <v/>
      </c>
      <c r="W561" s="50" t="str">
        <f>IFERROR(MAX(IF(OR(O561="",P561="",Q561="",R561="",S561="",T561="",U561=""),"",IF(AND(MONTH(E561)=9,MONTH(F561)=9),(NETWORKDAYS(E561,F561,Lister!$D$7:$D$13)-P561)*N561/NETWORKDAYS(Lister!$D$20,Lister!$E$20,Lister!$D$7:$D$13),IF(AND(MONTH(E561)=9,F561&gt;DATE(2020,9,30)),(NETWORKDAYS(E561,Lister!$E$20,Lister!$D$7:$D$13)-P561)*N561/NETWORKDAYS(Lister!$D$20,Lister!$E$20,Lister!$D$7:$D$13),IF(AND(E561&lt;DATE(2020,9,1),MONTH(F561)=9),(NETWORKDAYS(Lister!$D$20,F561,Lister!$D$7:$D$13)-P561)*N561/NETWORKDAYS(Lister!$D$20,Lister!$E$20,Lister!$D$7:$D$13),IF(AND(E561&lt;DATE(2020,9,1),F561&gt;DATE(2020,9,30)),(NETWORKDAYS(Lister!$D$20,Lister!$E$20,Lister!$D$7:$D$13)-P561)*N561/NETWORKDAYS(Lister!$D$20,Lister!$E$20,Lister!$D$7:$D$13),IF(OR(AND(E561&lt;DATE(2020,9,1),F561&lt;DATE(2020,9,1)),E561&gt;DATE(2020,9,30)),0)))))),0),"")</f>
        <v/>
      </c>
      <c r="X561" s="50" t="str">
        <f>IFERROR(MAX(IF(OR(O561="",P561="",Q561="",R561="",S561="",T561="",U561=""),"",IF(AND(MONTH(E561)=10,MONTH(F561)=10),(NETWORKDAYS(E561,F561,Lister!$D$7:$D$13)-Q561)*N561/NETWORKDAYS(Lister!$D$21,Lister!$E$21,Lister!$D$7:$D$13),IF(AND(MONTH(E561)=10,F561&gt;DATE(2020,10,31)),(NETWORKDAYS(E561,Lister!$E$21,Lister!$D$7:$D$13)-Q561)*N561/NETWORKDAYS(Lister!$D$21,Lister!$E$21,Lister!$D$7:$D$13),IF(AND(E561&lt;DATE(2020,10,1),MONTH(F561)=10),(NETWORKDAYS(Lister!$D$21,F561,Lister!$D$7:$D$13)-Q561)*N561/NETWORKDAYS(Lister!$D$21,Lister!$E$21,Lister!$D$7:$D$13),IF(AND(E561&lt;DATE(2020,31,1),F561&gt;DATE(2020,10,31)),(NETWORKDAYS(Lister!$D$21,Lister!$E$21,Lister!$D$7:$D$13)-Q561)*N561/NETWORKDAYS(Lister!$D$21,Lister!$E$21,Lister!$D$7:$D$13),IF(OR(AND(E561&lt;DATE(2020,10,1),F561&lt;DATE(2020,10,1)),E561&gt;DATE(2020,10,31)),0)))))),0),"")</f>
        <v/>
      </c>
      <c r="Y561" s="50" t="str">
        <f>IFERROR(MAX(IF(OR(O561="",P561="",Q561="",R561="",S561="",T561="",U561=""),"",IF(AND(MONTH(E561)=11,MONTH(F561)=11),(NETWORKDAYS(E561,F561,Lister!$D$7:$D$13)-R561)*N561/NETWORKDAYS(Lister!$D$22,Lister!$E$22,Lister!$D$7:$D$13),IF(AND(MONTH(E561)=11,F561&gt;DATE(2020,11,30)),(NETWORKDAYS(E561,Lister!$E$22,Lister!$D$7:$D$13)-R561)*N561/NETWORKDAYS(Lister!$D$22,Lister!$E$22,Lister!$D$7:$D$13),IF(AND(E561&lt;DATE(2020,11,1),MONTH(F561)=11),(NETWORKDAYS(Lister!$D$22,F561,Lister!$D$7:$D$13)-R561)*N561/NETWORKDAYS(Lister!$D$22,Lister!$E$22,Lister!$D$7:$D$13),IF(AND(E561&lt;DATE(2020,11,1),F561&gt;DATE(2020,11,30)),(NETWORKDAYS(Lister!$D$22,Lister!$E$22,Lister!$D$7:$D$13)-R561)*N561/NETWORKDAYS(Lister!$D$22,Lister!$E$22,Lister!$D$7:$D$13),IF(OR(AND(E561&lt;DATE(2020,11,1),F561&lt;DATE(2020,11,1)),E561&gt;DATE(2020,11,30)),0)))))),0),"")</f>
        <v/>
      </c>
      <c r="Z561" s="50" t="str">
        <f>IFERROR(MAX(IF(OR(O561="",P561="",Q561="",R561="",S561="",T561="",U561=""),"",IF(AND(MONTH(E561)=12,MONTH(F561)=12),(NETWORKDAYS(E561,F561,Lister!$D$7:$D$13)-S561)*N561/NETWORKDAYS(Lister!$D$23,Lister!$E$23,Lister!$D$7:$D$13),IF(AND(MONTH(E561)=12,F561&gt;DATE(2020,12,31)),(NETWORKDAYS(E561,Lister!$E$23,Lister!$D$7:$D$13)-S561)*N561/NETWORKDAYS(Lister!$D$23,Lister!$E$23,Lister!$D$7:$D$13),IF(AND(E561&lt;DATE(2020,12,1),MONTH(F561)=12),(NETWORKDAYS(Lister!$D$23,F561,Lister!$D$7:$D$13)-S561)*N561/NETWORKDAYS(Lister!$D$23,Lister!$E$23,Lister!$D$7:$D$13),IF(AND(E561&lt;DATE(2020,12,1),F561&gt;DATE(2020,12,31)),(NETWORKDAYS(Lister!$D$23,Lister!$E$23,Lister!$D$7:$D$13)-S561)*N561/NETWORKDAYS(Lister!$D$23,Lister!$E$23,Lister!$D$7:$D$13),IF(OR(AND(E561&lt;DATE(2020,12,1),F561&lt;DATE(2020,12,1)),E561&gt;DATE(2020,12,31)),0)))))),0),"")</f>
        <v/>
      </c>
      <c r="AA561" s="50" t="str">
        <f>IFERROR(MAX(IF(OR(O561="",P561="",Q561="",R561="",S561="",T561="",U561=""),"",IF(AND(MONTH(E561)=1,MONTH(F561)=1),(NETWORKDAYS(E561,F561,Lister!$D$7:$D$13)-T561)*N561/NETWORKDAYS(Lister!$D$24,Lister!$E$24,Lister!$D$7:$D$13),IF(AND(MONTH(E561)=1,F561&gt;DATE(2021,1,31)),(NETWORKDAYS(E561,Lister!$E$24,Lister!$D$7:$D$13)-T561)*N561/NETWORKDAYS(Lister!$D$24,Lister!$E$24,Lister!$D$7:$D$13),IF(AND(E561&lt;DATE(2021,1,1),MONTH(F561)=1),(NETWORKDAYS(Lister!$D$24,F561,Lister!$D$7:$D$13)-T561)*N561/NETWORKDAYS(Lister!$D$24,Lister!$E$24,Lister!$D$7:$D$13),IF(AND(E561&lt;DATE(2021,1,1),F561&gt;DATE(2021,1,31)),(NETWORKDAYS(Lister!$D$24,Lister!$E$24,Lister!$D$7:$D$13)-T561)*N561/NETWORKDAYS(Lister!$D$24,Lister!$E$24,Lister!$D$7:$D$13),IF(OR(AND(E561&lt;DATE(2021,1,1),F561&lt;DATE(2021,1,1)),E561&gt;DATE(2021,1,31)),0)))))),0),"")</f>
        <v/>
      </c>
      <c r="AB561" s="50" t="str">
        <f>IFERROR(MAX(IF(OR(O561="",P561="",Q561="",R561="",S561="",T561="",U561=""),"",IF(AND(MONTH(E561)=2,MONTH(F561)=2),(NETWORKDAYS(E561,F561,Lister!$D$7:$D$13)-U561)*N561/NETWORKDAYS(Lister!$D$25,Lister!$E$25,Lister!$D$7:$D$13),IF(AND(E561&lt;DATE(2021,2,1),MONTH(F561)=2),(NETWORKDAYS(Lister!$D$25,F561,Lister!$D$7:$D$13)-U561)*N561/NETWORKDAYS(Lister!$D$25,Lister!$E$25,Lister!$D$7:$D$13),IF(AND(E561&lt;DATE(2021,2,1),F561&lt;DATE(2021,2,1)),0)))),0),"")</f>
        <v/>
      </c>
      <c r="AC561" s="52" t="str">
        <f t="shared" si="43"/>
        <v/>
      </c>
    </row>
    <row r="562" spans="1:29" x14ac:dyDescent="0.35">
      <c r="A562" s="11" t="str">
        <f t="shared" si="44"/>
        <v/>
      </c>
      <c r="B562" s="33"/>
      <c r="C562" s="17"/>
      <c r="D562" s="18"/>
      <c r="E562" s="12"/>
      <c r="F562" s="12"/>
      <c r="G562" s="42" t="str">
        <f>IF(OR(E562="",F562=""),"",NETWORKDAYS(E562,F562,Lister!$D$7:$D$13))</f>
        <v/>
      </c>
      <c r="H562" s="14"/>
      <c r="I562" s="25" t="str">
        <f t="shared" si="40"/>
        <v/>
      </c>
      <c r="J562" s="47"/>
      <c r="K562" s="48"/>
      <c r="L562" s="15"/>
      <c r="M562" s="51" t="str">
        <f t="shared" si="41"/>
        <v/>
      </c>
      <c r="N562" s="49" t="str">
        <f t="shared" si="42"/>
        <v/>
      </c>
      <c r="O562" s="15"/>
      <c r="P562" s="15"/>
      <c r="Q562" s="15"/>
      <c r="R562" s="15"/>
      <c r="S562" s="15"/>
      <c r="T562" s="15"/>
      <c r="U562" s="15"/>
      <c r="V562" s="50" t="str">
        <f>IFERROR(MAX(IF(OR(O562="",P562="",Q562="",R562="",S562="",T562="",U562=""),"",IF(AND(MONTH(E562)=8,MONTH(F562)=8),(NETWORKDAYS(E562,F562,Lister!$D$7:$D$13)-O562)*N562/NETWORKDAYS(Lister!$D$19,Lister!$E$19,Lister!$D$7:$D$13),IF(AND(MONTH(E562)=8,F562&gt;DATE(2020,8,31)),(NETWORKDAYS(E562,Lister!$E$19,Lister!$D$7:$D$13)-O562)*N562/NETWORKDAYS(Lister!$D$19,Lister!$E$19,Lister!$D$7:$D$13),IF(E562&gt;DATE(2020,8,31),0)))),0),"")</f>
        <v/>
      </c>
      <c r="W562" s="50" t="str">
        <f>IFERROR(MAX(IF(OR(O562="",P562="",Q562="",R562="",S562="",T562="",U562=""),"",IF(AND(MONTH(E562)=9,MONTH(F562)=9),(NETWORKDAYS(E562,F562,Lister!$D$7:$D$13)-P562)*N562/NETWORKDAYS(Lister!$D$20,Lister!$E$20,Lister!$D$7:$D$13),IF(AND(MONTH(E562)=9,F562&gt;DATE(2020,9,30)),(NETWORKDAYS(E562,Lister!$E$20,Lister!$D$7:$D$13)-P562)*N562/NETWORKDAYS(Lister!$D$20,Lister!$E$20,Lister!$D$7:$D$13),IF(AND(E562&lt;DATE(2020,9,1),MONTH(F562)=9),(NETWORKDAYS(Lister!$D$20,F562,Lister!$D$7:$D$13)-P562)*N562/NETWORKDAYS(Lister!$D$20,Lister!$E$20,Lister!$D$7:$D$13),IF(AND(E562&lt;DATE(2020,9,1),F562&gt;DATE(2020,9,30)),(NETWORKDAYS(Lister!$D$20,Lister!$E$20,Lister!$D$7:$D$13)-P562)*N562/NETWORKDAYS(Lister!$D$20,Lister!$E$20,Lister!$D$7:$D$13),IF(OR(AND(E562&lt;DATE(2020,9,1),F562&lt;DATE(2020,9,1)),E562&gt;DATE(2020,9,30)),0)))))),0),"")</f>
        <v/>
      </c>
      <c r="X562" s="50" t="str">
        <f>IFERROR(MAX(IF(OR(O562="",P562="",Q562="",R562="",S562="",T562="",U562=""),"",IF(AND(MONTH(E562)=10,MONTH(F562)=10),(NETWORKDAYS(E562,F562,Lister!$D$7:$D$13)-Q562)*N562/NETWORKDAYS(Lister!$D$21,Lister!$E$21,Lister!$D$7:$D$13),IF(AND(MONTH(E562)=10,F562&gt;DATE(2020,10,31)),(NETWORKDAYS(E562,Lister!$E$21,Lister!$D$7:$D$13)-Q562)*N562/NETWORKDAYS(Lister!$D$21,Lister!$E$21,Lister!$D$7:$D$13),IF(AND(E562&lt;DATE(2020,10,1),MONTH(F562)=10),(NETWORKDAYS(Lister!$D$21,F562,Lister!$D$7:$D$13)-Q562)*N562/NETWORKDAYS(Lister!$D$21,Lister!$E$21,Lister!$D$7:$D$13),IF(AND(E562&lt;DATE(2020,31,1),F562&gt;DATE(2020,10,31)),(NETWORKDAYS(Lister!$D$21,Lister!$E$21,Lister!$D$7:$D$13)-Q562)*N562/NETWORKDAYS(Lister!$D$21,Lister!$E$21,Lister!$D$7:$D$13),IF(OR(AND(E562&lt;DATE(2020,10,1),F562&lt;DATE(2020,10,1)),E562&gt;DATE(2020,10,31)),0)))))),0),"")</f>
        <v/>
      </c>
      <c r="Y562" s="50" t="str">
        <f>IFERROR(MAX(IF(OR(O562="",P562="",Q562="",R562="",S562="",T562="",U562=""),"",IF(AND(MONTH(E562)=11,MONTH(F562)=11),(NETWORKDAYS(E562,F562,Lister!$D$7:$D$13)-R562)*N562/NETWORKDAYS(Lister!$D$22,Lister!$E$22,Lister!$D$7:$D$13),IF(AND(MONTH(E562)=11,F562&gt;DATE(2020,11,30)),(NETWORKDAYS(E562,Lister!$E$22,Lister!$D$7:$D$13)-R562)*N562/NETWORKDAYS(Lister!$D$22,Lister!$E$22,Lister!$D$7:$D$13),IF(AND(E562&lt;DATE(2020,11,1),MONTH(F562)=11),(NETWORKDAYS(Lister!$D$22,F562,Lister!$D$7:$D$13)-R562)*N562/NETWORKDAYS(Lister!$D$22,Lister!$E$22,Lister!$D$7:$D$13),IF(AND(E562&lt;DATE(2020,11,1),F562&gt;DATE(2020,11,30)),(NETWORKDAYS(Lister!$D$22,Lister!$E$22,Lister!$D$7:$D$13)-R562)*N562/NETWORKDAYS(Lister!$D$22,Lister!$E$22,Lister!$D$7:$D$13),IF(OR(AND(E562&lt;DATE(2020,11,1),F562&lt;DATE(2020,11,1)),E562&gt;DATE(2020,11,30)),0)))))),0),"")</f>
        <v/>
      </c>
      <c r="Z562" s="50" t="str">
        <f>IFERROR(MAX(IF(OR(O562="",P562="",Q562="",R562="",S562="",T562="",U562=""),"",IF(AND(MONTH(E562)=12,MONTH(F562)=12),(NETWORKDAYS(E562,F562,Lister!$D$7:$D$13)-S562)*N562/NETWORKDAYS(Lister!$D$23,Lister!$E$23,Lister!$D$7:$D$13),IF(AND(MONTH(E562)=12,F562&gt;DATE(2020,12,31)),(NETWORKDAYS(E562,Lister!$E$23,Lister!$D$7:$D$13)-S562)*N562/NETWORKDAYS(Lister!$D$23,Lister!$E$23,Lister!$D$7:$D$13),IF(AND(E562&lt;DATE(2020,12,1),MONTH(F562)=12),(NETWORKDAYS(Lister!$D$23,F562,Lister!$D$7:$D$13)-S562)*N562/NETWORKDAYS(Lister!$D$23,Lister!$E$23,Lister!$D$7:$D$13),IF(AND(E562&lt;DATE(2020,12,1),F562&gt;DATE(2020,12,31)),(NETWORKDAYS(Lister!$D$23,Lister!$E$23,Lister!$D$7:$D$13)-S562)*N562/NETWORKDAYS(Lister!$D$23,Lister!$E$23,Lister!$D$7:$D$13),IF(OR(AND(E562&lt;DATE(2020,12,1),F562&lt;DATE(2020,12,1)),E562&gt;DATE(2020,12,31)),0)))))),0),"")</f>
        <v/>
      </c>
      <c r="AA562" s="50" t="str">
        <f>IFERROR(MAX(IF(OR(O562="",P562="",Q562="",R562="",S562="",T562="",U562=""),"",IF(AND(MONTH(E562)=1,MONTH(F562)=1),(NETWORKDAYS(E562,F562,Lister!$D$7:$D$13)-T562)*N562/NETWORKDAYS(Lister!$D$24,Lister!$E$24,Lister!$D$7:$D$13),IF(AND(MONTH(E562)=1,F562&gt;DATE(2021,1,31)),(NETWORKDAYS(E562,Lister!$E$24,Lister!$D$7:$D$13)-T562)*N562/NETWORKDAYS(Lister!$D$24,Lister!$E$24,Lister!$D$7:$D$13),IF(AND(E562&lt;DATE(2021,1,1),MONTH(F562)=1),(NETWORKDAYS(Lister!$D$24,F562,Lister!$D$7:$D$13)-T562)*N562/NETWORKDAYS(Lister!$D$24,Lister!$E$24,Lister!$D$7:$D$13),IF(AND(E562&lt;DATE(2021,1,1),F562&gt;DATE(2021,1,31)),(NETWORKDAYS(Lister!$D$24,Lister!$E$24,Lister!$D$7:$D$13)-T562)*N562/NETWORKDAYS(Lister!$D$24,Lister!$E$24,Lister!$D$7:$D$13),IF(OR(AND(E562&lt;DATE(2021,1,1),F562&lt;DATE(2021,1,1)),E562&gt;DATE(2021,1,31)),0)))))),0),"")</f>
        <v/>
      </c>
      <c r="AB562" s="50" t="str">
        <f>IFERROR(MAX(IF(OR(O562="",P562="",Q562="",R562="",S562="",T562="",U562=""),"",IF(AND(MONTH(E562)=2,MONTH(F562)=2),(NETWORKDAYS(E562,F562,Lister!$D$7:$D$13)-U562)*N562/NETWORKDAYS(Lister!$D$25,Lister!$E$25,Lister!$D$7:$D$13),IF(AND(E562&lt;DATE(2021,2,1),MONTH(F562)=2),(NETWORKDAYS(Lister!$D$25,F562,Lister!$D$7:$D$13)-U562)*N562/NETWORKDAYS(Lister!$D$25,Lister!$E$25,Lister!$D$7:$D$13),IF(AND(E562&lt;DATE(2021,2,1),F562&lt;DATE(2021,2,1)),0)))),0),"")</f>
        <v/>
      </c>
      <c r="AC562" s="52" t="str">
        <f t="shared" si="43"/>
        <v/>
      </c>
    </row>
    <row r="563" spans="1:29" x14ac:dyDescent="0.35">
      <c r="A563" s="11" t="str">
        <f t="shared" si="44"/>
        <v/>
      </c>
      <c r="B563" s="33"/>
      <c r="C563" s="17"/>
      <c r="D563" s="18"/>
      <c r="E563" s="12"/>
      <c r="F563" s="12"/>
      <c r="G563" s="42" t="str">
        <f>IF(OR(E563="",F563=""),"",NETWORKDAYS(E563,F563,Lister!$D$7:$D$13))</f>
        <v/>
      </c>
      <c r="H563" s="14"/>
      <c r="I563" s="25" t="str">
        <f t="shared" si="40"/>
        <v/>
      </c>
      <c r="J563" s="47"/>
      <c r="K563" s="48"/>
      <c r="L563" s="15"/>
      <c r="M563" s="51" t="str">
        <f t="shared" si="41"/>
        <v/>
      </c>
      <c r="N563" s="49" t="str">
        <f t="shared" si="42"/>
        <v/>
      </c>
      <c r="O563" s="15"/>
      <c r="P563" s="15"/>
      <c r="Q563" s="15"/>
      <c r="R563" s="15"/>
      <c r="S563" s="15"/>
      <c r="T563" s="15"/>
      <c r="U563" s="15"/>
      <c r="V563" s="50" t="str">
        <f>IFERROR(MAX(IF(OR(O563="",P563="",Q563="",R563="",S563="",T563="",U563=""),"",IF(AND(MONTH(E563)=8,MONTH(F563)=8),(NETWORKDAYS(E563,F563,Lister!$D$7:$D$13)-O563)*N563/NETWORKDAYS(Lister!$D$19,Lister!$E$19,Lister!$D$7:$D$13),IF(AND(MONTH(E563)=8,F563&gt;DATE(2020,8,31)),(NETWORKDAYS(E563,Lister!$E$19,Lister!$D$7:$D$13)-O563)*N563/NETWORKDAYS(Lister!$D$19,Lister!$E$19,Lister!$D$7:$D$13),IF(E563&gt;DATE(2020,8,31),0)))),0),"")</f>
        <v/>
      </c>
      <c r="W563" s="50" t="str">
        <f>IFERROR(MAX(IF(OR(O563="",P563="",Q563="",R563="",S563="",T563="",U563=""),"",IF(AND(MONTH(E563)=9,MONTH(F563)=9),(NETWORKDAYS(E563,F563,Lister!$D$7:$D$13)-P563)*N563/NETWORKDAYS(Lister!$D$20,Lister!$E$20,Lister!$D$7:$D$13),IF(AND(MONTH(E563)=9,F563&gt;DATE(2020,9,30)),(NETWORKDAYS(E563,Lister!$E$20,Lister!$D$7:$D$13)-P563)*N563/NETWORKDAYS(Lister!$D$20,Lister!$E$20,Lister!$D$7:$D$13),IF(AND(E563&lt;DATE(2020,9,1),MONTH(F563)=9),(NETWORKDAYS(Lister!$D$20,F563,Lister!$D$7:$D$13)-P563)*N563/NETWORKDAYS(Lister!$D$20,Lister!$E$20,Lister!$D$7:$D$13),IF(AND(E563&lt;DATE(2020,9,1),F563&gt;DATE(2020,9,30)),(NETWORKDAYS(Lister!$D$20,Lister!$E$20,Lister!$D$7:$D$13)-P563)*N563/NETWORKDAYS(Lister!$D$20,Lister!$E$20,Lister!$D$7:$D$13),IF(OR(AND(E563&lt;DATE(2020,9,1),F563&lt;DATE(2020,9,1)),E563&gt;DATE(2020,9,30)),0)))))),0),"")</f>
        <v/>
      </c>
      <c r="X563" s="50" t="str">
        <f>IFERROR(MAX(IF(OR(O563="",P563="",Q563="",R563="",S563="",T563="",U563=""),"",IF(AND(MONTH(E563)=10,MONTH(F563)=10),(NETWORKDAYS(E563,F563,Lister!$D$7:$D$13)-Q563)*N563/NETWORKDAYS(Lister!$D$21,Lister!$E$21,Lister!$D$7:$D$13),IF(AND(MONTH(E563)=10,F563&gt;DATE(2020,10,31)),(NETWORKDAYS(E563,Lister!$E$21,Lister!$D$7:$D$13)-Q563)*N563/NETWORKDAYS(Lister!$D$21,Lister!$E$21,Lister!$D$7:$D$13),IF(AND(E563&lt;DATE(2020,10,1),MONTH(F563)=10),(NETWORKDAYS(Lister!$D$21,F563,Lister!$D$7:$D$13)-Q563)*N563/NETWORKDAYS(Lister!$D$21,Lister!$E$21,Lister!$D$7:$D$13),IF(AND(E563&lt;DATE(2020,31,1),F563&gt;DATE(2020,10,31)),(NETWORKDAYS(Lister!$D$21,Lister!$E$21,Lister!$D$7:$D$13)-Q563)*N563/NETWORKDAYS(Lister!$D$21,Lister!$E$21,Lister!$D$7:$D$13),IF(OR(AND(E563&lt;DATE(2020,10,1),F563&lt;DATE(2020,10,1)),E563&gt;DATE(2020,10,31)),0)))))),0),"")</f>
        <v/>
      </c>
      <c r="Y563" s="50" t="str">
        <f>IFERROR(MAX(IF(OR(O563="",P563="",Q563="",R563="",S563="",T563="",U563=""),"",IF(AND(MONTH(E563)=11,MONTH(F563)=11),(NETWORKDAYS(E563,F563,Lister!$D$7:$D$13)-R563)*N563/NETWORKDAYS(Lister!$D$22,Lister!$E$22,Lister!$D$7:$D$13),IF(AND(MONTH(E563)=11,F563&gt;DATE(2020,11,30)),(NETWORKDAYS(E563,Lister!$E$22,Lister!$D$7:$D$13)-R563)*N563/NETWORKDAYS(Lister!$D$22,Lister!$E$22,Lister!$D$7:$D$13),IF(AND(E563&lt;DATE(2020,11,1),MONTH(F563)=11),(NETWORKDAYS(Lister!$D$22,F563,Lister!$D$7:$D$13)-R563)*N563/NETWORKDAYS(Lister!$D$22,Lister!$E$22,Lister!$D$7:$D$13),IF(AND(E563&lt;DATE(2020,11,1),F563&gt;DATE(2020,11,30)),(NETWORKDAYS(Lister!$D$22,Lister!$E$22,Lister!$D$7:$D$13)-R563)*N563/NETWORKDAYS(Lister!$D$22,Lister!$E$22,Lister!$D$7:$D$13),IF(OR(AND(E563&lt;DATE(2020,11,1),F563&lt;DATE(2020,11,1)),E563&gt;DATE(2020,11,30)),0)))))),0),"")</f>
        <v/>
      </c>
      <c r="Z563" s="50" t="str">
        <f>IFERROR(MAX(IF(OR(O563="",P563="",Q563="",R563="",S563="",T563="",U563=""),"",IF(AND(MONTH(E563)=12,MONTH(F563)=12),(NETWORKDAYS(E563,F563,Lister!$D$7:$D$13)-S563)*N563/NETWORKDAYS(Lister!$D$23,Lister!$E$23,Lister!$D$7:$D$13),IF(AND(MONTH(E563)=12,F563&gt;DATE(2020,12,31)),(NETWORKDAYS(E563,Lister!$E$23,Lister!$D$7:$D$13)-S563)*N563/NETWORKDAYS(Lister!$D$23,Lister!$E$23,Lister!$D$7:$D$13),IF(AND(E563&lt;DATE(2020,12,1),MONTH(F563)=12),(NETWORKDAYS(Lister!$D$23,F563,Lister!$D$7:$D$13)-S563)*N563/NETWORKDAYS(Lister!$D$23,Lister!$E$23,Lister!$D$7:$D$13),IF(AND(E563&lt;DATE(2020,12,1),F563&gt;DATE(2020,12,31)),(NETWORKDAYS(Lister!$D$23,Lister!$E$23,Lister!$D$7:$D$13)-S563)*N563/NETWORKDAYS(Lister!$D$23,Lister!$E$23,Lister!$D$7:$D$13),IF(OR(AND(E563&lt;DATE(2020,12,1),F563&lt;DATE(2020,12,1)),E563&gt;DATE(2020,12,31)),0)))))),0),"")</f>
        <v/>
      </c>
      <c r="AA563" s="50" t="str">
        <f>IFERROR(MAX(IF(OR(O563="",P563="",Q563="",R563="",S563="",T563="",U563=""),"",IF(AND(MONTH(E563)=1,MONTH(F563)=1),(NETWORKDAYS(E563,F563,Lister!$D$7:$D$13)-T563)*N563/NETWORKDAYS(Lister!$D$24,Lister!$E$24,Lister!$D$7:$D$13),IF(AND(MONTH(E563)=1,F563&gt;DATE(2021,1,31)),(NETWORKDAYS(E563,Lister!$E$24,Lister!$D$7:$D$13)-T563)*N563/NETWORKDAYS(Lister!$D$24,Lister!$E$24,Lister!$D$7:$D$13),IF(AND(E563&lt;DATE(2021,1,1),MONTH(F563)=1),(NETWORKDAYS(Lister!$D$24,F563,Lister!$D$7:$D$13)-T563)*N563/NETWORKDAYS(Lister!$D$24,Lister!$E$24,Lister!$D$7:$D$13),IF(AND(E563&lt;DATE(2021,1,1),F563&gt;DATE(2021,1,31)),(NETWORKDAYS(Lister!$D$24,Lister!$E$24,Lister!$D$7:$D$13)-T563)*N563/NETWORKDAYS(Lister!$D$24,Lister!$E$24,Lister!$D$7:$D$13),IF(OR(AND(E563&lt;DATE(2021,1,1),F563&lt;DATE(2021,1,1)),E563&gt;DATE(2021,1,31)),0)))))),0),"")</f>
        <v/>
      </c>
      <c r="AB563" s="50" t="str">
        <f>IFERROR(MAX(IF(OR(O563="",P563="",Q563="",R563="",S563="",T563="",U563=""),"",IF(AND(MONTH(E563)=2,MONTH(F563)=2),(NETWORKDAYS(E563,F563,Lister!$D$7:$D$13)-U563)*N563/NETWORKDAYS(Lister!$D$25,Lister!$E$25,Lister!$D$7:$D$13),IF(AND(E563&lt;DATE(2021,2,1),MONTH(F563)=2),(NETWORKDAYS(Lister!$D$25,F563,Lister!$D$7:$D$13)-U563)*N563/NETWORKDAYS(Lister!$D$25,Lister!$E$25,Lister!$D$7:$D$13),IF(AND(E563&lt;DATE(2021,2,1),F563&lt;DATE(2021,2,1)),0)))),0),"")</f>
        <v/>
      </c>
      <c r="AC563" s="52" t="str">
        <f t="shared" si="43"/>
        <v/>
      </c>
    </row>
    <row r="564" spans="1:29" x14ac:dyDescent="0.35">
      <c r="A564" s="11" t="str">
        <f t="shared" si="44"/>
        <v/>
      </c>
      <c r="B564" s="33"/>
      <c r="C564" s="17"/>
      <c r="D564" s="18"/>
      <c r="E564" s="12"/>
      <c r="F564" s="12"/>
      <c r="G564" s="42" t="str">
        <f>IF(OR(E564="",F564=""),"",NETWORKDAYS(E564,F564,Lister!$D$7:$D$13))</f>
        <v/>
      </c>
      <c r="H564" s="14"/>
      <c r="I564" s="25" t="str">
        <f t="shared" si="40"/>
        <v/>
      </c>
      <c r="J564" s="47"/>
      <c r="K564" s="48"/>
      <c r="L564" s="15"/>
      <c r="M564" s="51" t="str">
        <f t="shared" si="41"/>
        <v/>
      </c>
      <c r="N564" s="49" t="str">
        <f t="shared" si="42"/>
        <v/>
      </c>
      <c r="O564" s="15"/>
      <c r="P564" s="15"/>
      <c r="Q564" s="15"/>
      <c r="R564" s="15"/>
      <c r="S564" s="15"/>
      <c r="T564" s="15"/>
      <c r="U564" s="15"/>
      <c r="V564" s="50" t="str">
        <f>IFERROR(MAX(IF(OR(O564="",P564="",Q564="",R564="",S564="",T564="",U564=""),"",IF(AND(MONTH(E564)=8,MONTH(F564)=8),(NETWORKDAYS(E564,F564,Lister!$D$7:$D$13)-O564)*N564/NETWORKDAYS(Lister!$D$19,Lister!$E$19,Lister!$D$7:$D$13),IF(AND(MONTH(E564)=8,F564&gt;DATE(2020,8,31)),(NETWORKDAYS(E564,Lister!$E$19,Lister!$D$7:$D$13)-O564)*N564/NETWORKDAYS(Lister!$D$19,Lister!$E$19,Lister!$D$7:$D$13),IF(E564&gt;DATE(2020,8,31),0)))),0),"")</f>
        <v/>
      </c>
      <c r="W564" s="50" t="str">
        <f>IFERROR(MAX(IF(OR(O564="",P564="",Q564="",R564="",S564="",T564="",U564=""),"",IF(AND(MONTH(E564)=9,MONTH(F564)=9),(NETWORKDAYS(E564,F564,Lister!$D$7:$D$13)-P564)*N564/NETWORKDAYS(Lister!$D$20,Lister!$E$20,Lister!$D$7:$D$13),IF(AND(MONTH(E564)=9,F564&gt;DATE(2020,9,30)),(NETWORKDAYS(E564,Lister!$E$20,Lister!$D$7:$D$13)-P564)*N564/NETWORKDAYS(Lister!$D$20,Lister!$E$20,Lister!$D$7:$D$13),IF(AND(E564&lt;DATE(2020,9,1),MONTH(F564)=9),(NETWORKDAYS(Lister!$D$20,F564,Lister!$D$7:$D$13)-P564)*N564/NETWORKDAYS(Lister!$D$20,Lister!$E$20,Lister!$D$7:$D$13),IF(AND(E564&lt;DATE(2020,9,1),F564&gt;DATE(2020,9,30)),(NETWORKDAYS(Lister!$D$20,Lister!$E$20,Lister!$D$7:$D$13)-P564)*N564/NETWORKDAYS(Lister!$D$20,Lister!$E$20,Lister!$D$7:$D$13),IF(OR(AND(E564&lt;DATE(2020,9,1),F564&lt;DATE(2020,9,1)),E564&gt;DATE(2020,9,30)),0)))))),0),"")</f>
        <v/>
      </c>
      <c r="X564" s="50" t="str">
        <f>IFERROR(MAX(IF(OR(O564="",P564="",Q564="",R564="",S564="",T564="",U564=""),"",IF(AND(MONTH(E564)=10,MONTH(F564)=10),(NETWORKDAYS(E564,F564,Lister!$D$7:$D$13)-Q564)*N564/NETWORKDAYS(Lister!$D$21,Lister!$E$21,Lister!$D$7:$D$13),IF(AND(MONTH(E564)=10,F564&gt;DATE(2020,10,31)),(NETWORKDAYS(E564,Lister!$E$21,Lister!$D$7:$D$13)-Q564)*N564/NETWORKDAYS(Lister!$D$21,Lister!$E$21,Lister!$D$7:$D$13),IF(AND(E564&lt;DATE(2020,10,1),MONTH(F564)=10),(NETWORKDAYS(Lister!$D$21,F564,Lister!$D$7:$D$13)-Q564)*N564/NETWORKDAYS(Lister!$D$21,Lister!$E$21,Lister!$D$7:$D$13),IF(AND(E564&lt;DATE(2020,31,1),F564&gt;DATE(2020,10,31)),(NETWORKDAYS(Lister!$D$21,Lister!$E$21,Lister!$D$7:$D$13)-Q564)*N564/NETWORKDAYS(Lister!$D$21,Lister!$E$21,Lister!$D$7:$D$13),IF(OR(AND(E564&lt;DATE(2020,10,1),F564&lt;DATE(2020,10,1)),E564&gt;DATE(2020,10,31)),0)))))),0),"")</f>
        <v/>
      </c>
      <c r="Y564" s="50" t="str">
        <f>IFERROR(MAX(IF(OR(O564="",P564="",Q564="",R564="",S564="",T564="",U564=""),"",IF(AND(MONTH(E564)=11,MONTH(F564)=11),(NETWORKDAYS(E564,F564,Lister!$D$7:$D$13)-R564)*N564/NETWORKDAYS(Lister!$D$22,Lister!$E$22,Lister!$D$7:$D$13),IF(AND(MONTH(E564)=11,F564&gt;DATE(2020,11,30)),(NETWORKDAYS(E564,Lister!$E$22,Lister!$D$7:$D$13)-R564)*N564/NETWORKDAYS(Lister!$D$22,Lister!$E$22,Lister!$D$7:$D$13),IF(AND(E564&lt;DATE(2020,11,1),MONTH(F564)=11),(NETWORKDAYS(Lister!$D$22,F564,Lister!$D$7:$D$13)-R564)*N564/NETWORKDAYS(Lister!$D$22,Lister!$E$22,Lister!$D$7:$D$13),IF(AND(E564&lt;DATE(2020,11,1),F564&gt;DATE(2020,11,30)),(NETWORKDAYS(Lister!$D$22,Lister!$E$22,Lister!$D$7:$D$13)-R564)*N564/NETWORKDAYS(Lister!$D$22,Lister!$E$22,Lister!$D$7:$D$13),IF(OR(AND(E564&lt;DATE(2020,11,1),F564&lt;DATE(2020,11,1)),E564&gt;DATE(2020,11,30)),0)))))),0),"")</f>
        <v/>
      </c>
      <c r="Z564" s="50" t="str">
        <f>IFERROR(MAX(IF(OR(O564="",P564="",Q564="",R564="",S564="",T564="",U564=""),"",IF(AND(MONTH(E564)=12,MONTH(F564)=12),(NETWORKDAYS(E564,F564,Lister!$D$7:$D$13)-S564)*N564/NETWORKDAYS(Lister!$D$23,Lister!$E$23,Lister!$D$7:$D$13),IF(AND(MONTH(E564)=12,F564&gt;DATE(2020,12,31)),(NETWORKDAYS(E564,Lister!$E$23,Lister!$D$7:$D$13)-S564)*N564/NETWORKDAYS(Lister!$D$23,Lister!$E$23,Lister!$D$7:$D$13),IF(AND(E564&lt;DATE(2020,12,1),MONTH(F564)=12),(NETWORKDAYS(Lister!$D$23,F564,Lister!$D$7:$D$13)-S564)*N564/NETWORKDAYS(Lister!$D$23,Lister!$E$23,Lister!$D$7:$D$13),IF(AND(E564&lt;DATE(2020,12,1),F564&gt;DATE(2020,12,31)),(NETWORKDAYS(Lister!$D$23,Lister!$E$23,Lister!$D$7:$D$13)-S564)*N564/NETWORKDAYS(Lister!$D$23,Lister!$E$23,Lister!$D$7:$D$13),IF(OR(AND(E564&lt;DATE(2020,12,1),F564&lt;DATE(2020,12,1)),E564&gt;DATE(2020,12,31)),0)))))),0),"")</f>
        <v/>
      </c>
      <c r="AA564" s="50" t="str">
        <f>IFERROR(MAX(IF(OR(O564="",P564="",Q564="",R564="",S564="",T564="",U564=""),"",IF(AND(MONTH(E564)=1,MONTH(F564)=1),(NETWORKDAYS(E564,F564,Lister!$D$7:$D$13)-T564)*N564/NETWORKDAYS(Lister!$D$24,Lister!$E$24,Lister!$D$7:$D$13),IF(AND(MONTH(E564)=1,F564&gt;DATE(2021,1,31)),(NETWORKDAYS(E564,Lister!$E$24,Lister!$D$7:$D$13)-T564)*N564/NETWORKDAYS(Lister!$D$24,Lister!$E$24,Lister!$D$7:$D$13),IF(AND(E564&lt;DATE(2021,1,1),MONTH(F564)=1),(NETWORKDAYS(Lister!$D$24,F564,Lister!$D$7:$D$13)-T564)*N564/NETWORKDAYS(Lister!$D$24,Lister!$E$24,Lister!$D$7:$D$13),IF(AND(E564&lt;DATE(2021,1,1),F564&gt;DATE(2021,1,31)),(NETWORKDAYS(Lister!$D$24,Lister!$E$24,Lister!$D$7:$D$13)-T564)*N564/NETWORKDAYS(Lister!$D$24,Lister!$E$24,Lister!$D$7:$D$13),IF(OR(AND(E564&lt;DATE(2021,1,1),F564&lt;DATE(2021,1,1)),E564&gt;DATE(2021,1,31)),0)))))),0),"")</f>
        <v/>
      </c>
      <c r="AB564" s="50" t="str">
        <f>IFERROR(MAX(IF(OR(O564="",P564="",Q564="",R564="",S564="",T564="",U564=""),"",IF(AND(MONTH(E564)=2,MONTH(F564)=2),(NETWORKDAYS(E564,F564,Lister!$D$7:$D$13)-U564)*N564/NETWORKDAYS(Lister!$D$25,Lister!$E$25,Lister!$D$7:$D$13),IF(AND(E564&lt;DATE(2021,2,1),MONTH(F564)=2),(NETWORKDAYS(Lister!$D$25,F564,Lister!$D$7:$D$13)-U564)*N564/NETWORKDAYS(Lister!$D$25,Lister!$E$25,Lister!$D$7:$D$13),IF(AND(E564&lt;DATE(2021,2,1),F564&lt;DATE(2021,2,1)),0)))),0),"")</f>
        <v/>
      </c>
      <c r="AC564" s="52" t="str">
        <f t="shared" si="43"/>
        <v/>
      </c>
    </row>
    <row r="565" spans="1:29" x14ac:dyDescent="0.35">
      <c r="A565" s="11" t="str">
        <f t="shared" si="44"/>
        <v/>
      </c>
      <c r="B565" s="33"/>
      <c r="C565" s="17"/>
      <c r="D565" s="18"/>
      <c r="E565" s="12"/>
      <c r="F565" s="12"/>
      <c r="G565" s="42" t="str">
        <f>IF(OR(E565="",F565=""),"",NETWORKDAYS(E565,F565,Lister!$D$7:$D$13))</f>
        <v/>
      </c>
      <c r="H565" s="14"/>
      <c r="I565" s="25" t="str">
        <f t="shared" si="40"/>
        <v/>
      </c>
      <c r="J565" s="47"/>
      <c r="K565" s="48"/>
      <c r="L565" s="15"/>
      <c r="M565" s="51" t="str">
        <f t="shared" si="41"/>
        <v/>
      </c>
      <c r="N565" s="49" t="str">
        <f t="shared" si="42"/>
        <v/>
      </c>
      <c r="O565" s="15"/>
      <c r="P565" s="15"/>
      <c r="Q565" s="15"/>
      <c r="R565" s="15"/>
      <c r="S565" s="15"/>
      <c r="T565" s="15"/>
      <c r="U565" s="15"/>
      <c r="V565" s="50" t="str">
        <f>IFERROR(MAX(IF(OR(O565="",P565="",Q565="",R565="",S565="",T565="",U565=""),"",IF(AND(MONTH(E565)=8,MONTH(F565)=8),(NETWORKDAYS(E565,F565,Lister!$D$7:$D$13)-O565)*N565/NETWORKDAYS(Lister!$D$19,Lister!$E$19,Lister!$D$7:$D$13),IF(AND(MONTH(E565)=8,F565&gt;DATE(2020,8,31)),(NETWORKDAYS(E565,Lister!$E$19,Lister!$D$7:$D$13)-O565)*N565/NETWORKDAYS(Lister!$D$19,Lister!$E$19,Lister!$D$7:$D$13),IF(E565&gt;DATE(2020,8,31),0)))),0),"")</f>
        <v/>
      </c>
      <c r="W565" s="50" t="str">
        <f>IFERROR(MAX(IF(OR(O565="",P565="",Q565="",R565="",S565="",T565="",U565=""),"",IF(AND(MONTH(E565)=9,MONTH(F565)=9),(NETWORKDAYS(E565,F565,Lister!$D$7:$D$13)-P565)*N565/NETWORKDAYS(Lister!$D$20,Lister!$E$20,Lister!$D$7:$D$13),IF(AND(MONTH(E565)=9,F565&gt;DATE(2020,9,30)),(NETWORKDAYS(E565,Lister!$E$20,Lister!$D$7:$D$13)-P565)*N565/NETWORKDAYS(Lister!$D$20,Lister!$E$20,Lister!$D$7:$D$13),IF(AND(E565&lt;DATE(2020,9,1),MONTH(F565)=9),(NETWORKDAYS(Lister!$D$20,F565,Lister!$D$7:$D$13)-P565)*N565/NETWORKDAYS(Lister!$D$20,Lister!$E$20,Lister!$D$7:$D$13),IF(AND(E565&lt;DATE(2020,9,1),F565&gt;DATE(2020,9,30)),(NETWORKDAYS(Lister!$D$20,Lister!$E$20,Lister!$D$7:$D$13)-P565)*N565/NETWORKDAYS(Lister!$D$20,Lister!$E$20,Lister!$D$7:$D$13),IF(OR(AND(E565&lt;DATE(2020,9,1),F565&lt;DATE(2020,9,1)),E565&gt;DATE(2020,9,30)),0)))))),0),"")</f>
        <v/>
      </c>
      <c r="X565" s="50" t="str">
        <f>IFERROR(MAX(IF(OR(O565="",P565="",Q565="",R565="",S565="",T565="",U565=""),"",IF(AND(MONTH(E565)=10,MONTH(F565)=10),(NETWORKDAYS(E565,F565,Lister!$D$7:$D$13)-Q565)*N565/NETWORKDAYS(Lister!$D$21,Lister!$E$21,Lister!$D$7:$D$13),IF(AND(MONTH(E565)=10,F565&gt;DATE(2020,10,31)),(NETWORKDAYS(E565,Lister!$E$21,Lister!$D$7:$D$13)-Q565)*N565/NETWORKDAYS(Lister!$D$21,Lister!$E$21,Lister!$D$7:$D$13),IF(AND(E565&lt;DATE(2020,10,1),MONTH(F565)=10),(NETWORKDAYS(Lister!$D$21,F565,Lister!$D$7:$D$13)-Q565)*N565/NETWORKDAYS(Lister!$D$21,Lister!$E$21,Lister!$D$7:$D$13),IF(AND(E565&lt;DATE(2020,31,1),F565&gt;DATE(2020,10,31)),(NETWORKDAYS(Lister!$D$21,Lister!$E$21,Lister!$D$7:$D$13)-Q565)*N565/NETWORKDAYS(Lister!$D$21,Lister!$E$21,Lister!$D$7:$D$13),IF(OR(AND(E565&lt;DATE(2020,10,1),F565&lt;DATE(2020,10,1)),E565&gt;DATE(2020,10,31)),0)))))),0),"")</f>
        <v/>
      </c>
      <c r="Y565" s="50" t="str">
        <f>IFERROR(MAX(IF(OR(O565="",P565="",Q565="",R565="",S565="",T565="",U565=""),"",IF(AND(MONTH(E565)=11,MONTH(F565)=11),(NETWORKDAYS(E565,F565,Lister!$D$7:$D$13)-R565)*N565/NETWORKDAYS(Lister!$D$22,Lister!$E$22,Lister!$D$7:$D$13),IF(AND(MONTH(E565)=11,F565&gt;DATE(2020,11,30)),(NETWORKDAYS(E565,Lister!$E$22,Lister!$D$7:$D$13)-R565)*N565/NETWORKDAYS(Lister!$D$22,Lister!$E$22,Lister!$D$7:$D$13),IF(AND(E565&lt;DATE(2020,11,1),MONTH(F565)=11),(NETWORKDAYS(Lister!$D$22,F565,Lister!$D$7:$D$13)-R565)*N565/NETWORKDAYS(Lister!$D$22,Lister!$E$22,Lister!$D$7:$D$13),IF(AND(E565&lt;DATE(2020,11,1),F565&gt;DATE(2020,11,30)),(NETWORKDAYS(Lister!$D$22,Lister!$E$22,Lister!$D$7:$D$13)-R565)*N565/NETWORKDAYS(Lister!$D$22,Lister!$E$22,Lister!$D$7:$D$13),IF(OR(AND(E565&lt;DATE(2020,11,1),F565&lt;DATE(2020,11,1)),E565&gt;DATE(2020,11,30)),0)))))),0),"")</f>
        <v/>
      </c>
      <c r="Z565" s="50" t="str">
        <f>IFERROR(MAX(IF(OR(O565="",P565="",Q565="",R565="",S565="",T565="",U565=""),"",IF(AND(MONTH(E565)=12,MONTH(F565)=12),(NETWORKDAYS(E565,F565,Lister!$D$7:$D$13)-S565)*N565/NETWORKDAYS(Lister!$D$23,Lister!$E$23,Lister!$D$7:$D$13),IF(AND(MONTH(E565)=12,F565&gt;DATE(2020,12,31)),(NETWORKDAYS(E565,Lister!$E$23,Lister!$D$7:$D$13)-S565)*N565/NETWORKDAYS(Lister!$D$23,Lister!$E$23,Lister!$D$7:$D$13),IF(AND(E565&lt;DATE(2020,12,1),MONTH(F565)=12),(NETWORKDAYS(Lister!$D$23,F565,Lister!$D$7:$D$13)-S565)*N565/NETWORKDAYS(Lister!$D$23,Lister!$E$23,Lister!$D$7:$D$13),IF(AND(E565&lt;DATE(2020,12,1),F565&gt;DATE(2020,12,31)),(NETWORKDAYS(Lister!$D$23,Lister!$E$23,Lister!$D$7:$D$13)-S565)*N565/NETWORKDAYS(Lister!$D$23,Lister!$E$23,Lister!$D$7:$D$13),IF(OR(AND(E565&lt;DATE(2020,12,1),F565&lt;DATE(2020,12,1)),E565&gt;DATE(2020,12,31)),0)))))),0),"")</f>
        <v/>
      </c>
      <c r="AA565" s="50" t="str">
        <f>IFERROR(MAX(IF(OR(O565="",P565="",Q565="",R565="",S565="",T565="",U565=""),"",IF(AND(MONTH(E565)=1,MONTH(F565)=1),(NETWORKDAYS(E565,F565,Lister!$D$7:$D$13)-T565)*N565/NETWORKDAYS(Lister!$D$24,Lister!$E$24,Lister!$D$7:$D$13),IF(AND(MONTH(E565)=1,F565&gt;DATE(2021,1,31)),(NETWORKDAYS(E565,Lister!$E$24,Lister!$D$7:$D$13)-T565)*N565/NETWORKDAYS(Lister!$D$24,Lister!$E$24,Lister!$D$7:$D$13),IF(AND(E565&lt;DATE(2021,1,1),MONTH(F565)=1),(NETWORKDAYS(Lister!$D$24,F565,Lister!$D$7:$D$13)-T565)*N565/NETWORKDAYS(Lister!$D$24,Lister!$E$24,Lister!$D$7:$D$13),IF(AND(E565&lt;DATE(2021,1,1),F565&gt;DATE(2021,1,31)),(NETWORKDAYS(Lister!$D$24,Lister!$E$24,Lister!$D$7:$D$13)-T565)*N565/NETWORKDAYS(Lister!$D$24,Lister!$E$24,Lister!$D$7:$D$13),IF(OR(AND(E565&lt;DATE(2021,1,1),F565&lt;DATE(2021,1,1)),E565&gt;DATE(2021,1,31)),0)))))),0),"")</f>
        <v/>
      </c>
      <c r="AB565" s="50" t="str">
        <f>IFERROR(MAX(IF(OR(O565="",P565="",Q565="",R565="",S565="",T565="",U565=""),"",IF(AND(MONTH(E565)=2,MONTH(F565)=2),(NETWORKDAYS(E565,F565,Lister!$D$7:$D$13)-U565)*N565/NETWORKDAYS(Lister!$D$25,Lister!$E$25,Lister!$D$7:$D$13),IF(AND(E565&lt;DATE(2021,2,1),MONTH(F565)=2),(NETWORKDAYS(Lister!$D$25,F565,Lister!$D$7:$D$13)-U565)*N565/NETWORKDAYS(Lister!$D$25,Lister!$E$25,Lister!$D$7:$D$13),IF(AND(E565&lt;DATE(2021,2,1),F565&lt;DATE(2021,2,1)),0)))),0),"")</f>
        <v/>
      </c>
      <c r="AC565" s="52" t="str">
        <f t="shared" si="43"/>
        <v/>
      </c>
    </row>
    <row r="566" spans="1:29" x14ac:dyDescent="0.35">
      <c r="A566" s="11" t="str">
        <f t="shared" si="44"/>
        <v/>
      </c>
      <c r="B566" s="33"/>
      <c r="C566" s="17"/>
      <c r="D566" s="18"/>
      <c r="E566" s="12"/>
      <c r="F566" s="12"/>
      <c r="G566" s="42" t="str">
        <f>IF(OR(E566="",F566=""),"",NETWORKDAYS(E566,F566,Lister!$D$7:$D$13))</f>
        <v/>
      </c>
      <c r="H566" s="14"/>
      <c r="I566" s="25" t="str">
        <f t="shared" si="40"/>
        <v/>
      </c>
      <c r="J566" s="47"/>
      <c r="K566" s="48"/>
      <c r="L566" s="15"/>
      <c r="M566" s="51" t="str">
        <f t="shared" si="41"/>
        <v/>
      </c>
      <c r="N566" s="49" t="str">
        <f t="shared" si="42"/>
        <v/>
      </c>
      <c r="O566" s="15"/>
      <c r="P566" s="15"/>
      <c r="Q566" s="15"/>
      <c r="R566" s="15"/>
      <c r="S566" s="15"/>
      <c r="T566" s="15"/>
      <c r="U566" s="15"/>
      <c r="V566" s="50" t="str">
        <f>IFERROR(MAX(IF(OR(O566="",P566="",Q566="",R566="",S566="",T566="",U566=""),"",IF(AND(MONTH(E566)=8,MONTH(F566)=8),(NETWORKDAYS(E566,F566,Lister!$D$7:$D$13)-O566)*N566/NETWORKDAYS(Lister!$D$19,Lister!$E$19,Lister!$D$7:$D$13),IF(AND(MONTH(E566)=8,F566&gt;DATE(2020,8,31)),(NETWORKDAYS(E566,Lister!$E$19,Lister!$D$7:$D$13)-O566)*N566/NETWORKDAYS(Lister!$D$19,Lister!$E$19,Lister!$D$7:$D$13),IF(E566&gt;DATE(2020,8,31),0)))),0),"")</f>
        <v/>
      </c>
      <c r="W566" s="50" t="str">
        <f>IFERROR(MAX(IF(OR(O566="",P566="",Q566="",R566="",S566="",T566="",U566=""),"",IF(AND(MONTH(E566)=9,MONTH(F566)=9),(NETWORKDAYS(E566,F566,Lister!$D$7:$D$13)-P566)*N566/NETWORKDAYS(Lister!$D$20,Lister!$E$20,Lister!$D$7:$D$13),IF(AND(MONTH(E566)=9,F566&gt;DATE(2020,9,30)),(NETWORKDAYS(E566,Lister!$E$20,Lister!$D$7:$D$13)-P566)*N566/NETWORKDAYS(Lister!$D$20,Lister!$E$20,Lister!$D$7:$D$13),IF(AND(E566&lt;DATE(2020,9,1),MONTH(F566)=9),(NETWORKDAYS(Lister!$D$20,F566,Lister!$D$7:$D$13)-P566)*N566/NETWORKDAYS(Lister!$D$20,Lister!$E$20,Lister!$D$7:$D$13),IF(AND(E566&lt;DATE(2020,9,1),F566&gt;DATE(2020,9,30)),(NETWORKDAYS(Lister!$D$20,Lister!$E$20,Lister!$D$7:$D$13)-P566)*N566/NETWORKDAYS(Lister!$D$20,Lister!$E$20,Lister!$D$7:$D$13),IF(OR(AND(E566&lt;DATE(2020,9,1),F566&lt;DATE(2020,9,1)),E566&gt;DATE(2020,9,30)),0)))))),0),"")</f>
        <v/>
      </c>
      <c r="X566" s="50" t="str">
        <f>IFERROR(MAX(IF(OR(O566="",P566="",Q566="",R566="",S566="",T566="",U566=""),"",IF(AND(MONTH(E566)=10,MONTH(F566)=10),(NETWORKDAYS(E566,F566,Lister!$D$7:$D$13)-Q566)*N566/NETWORKDAYS(Lister!$D$21,Lister!$E$21,Lister!$D$7:$D$13),IF(AND(MONTH(E566)=10,F566&gt;DATE(2020,10,31)),(NETWORKDAYS(E566,Lister!$E$21,Lister!$D$7:$D$13)-Q566)*N566/NETWORKDAYS(Lister!$D$21,Lister!$E$21,Lister!$D$7:$D$13),IF(AND(E566&lt;DATE(2020,10,1),MONTH(F566)=10),(NETWORKDAYS(Lister!$D$21,F566,Lister!$D$7:$D$13)-Q566)*N566/NETWORKDAYS(Lister!$D$21,Lister!$E$21,Lister!$D$7:$D$13),IF(AND(E566&lt;DATE(2020,31,1),F566&gt;DATE(2020,10,31)),(NETWORKDAYS(Lister!$D$21,Lister!$E$21,Lister!$D$7:$D$13)-Q566)*N566/NETWORKDAYS(Lister!$D$21,Lister!$E$21,Lister!$D$7:$D$13),IF(OR(AND(E566&lt;DATE(2020,10,1),F566&lt;DATE(2020,10,1)),E566&gt;DATE(2020,10,31)),0)))))),0),"")</f>
        <v/>
      </c>
      <c r="Y566" s="50" t="str">
        <f>IFERROR(MAX(IF(OR(O566="",P566="",Q566="",R566="",S566="",T566="",U566=""),"",IF(AND(MONTH(E566)=11,MONTH(F566)=11),(NETWORKDAYS(E566,F566,Lister!$D$7:$D$13)-R566)*N566/NETWORKDAYS(Lister!$D$22,Lister!$E$22,Lister!$D$7:$D$13),IF(AND(MONTH(E566)=11,F566&gt;DATE(2020,11,30)),(NETWORKDAYS(E566,Lister!$E$22,Lister!$D$7:$D$13)-R566)*N566/NETWORKDAYS(Lister!$D$22,Lister!$E$22,Lister!$D$7:$D$13),IF(AND(E566&lt;DATE(2020,11,1),MONTH(F566)=11),(NETWORKDAYS(Lister!$D$22,F566,Lister!$D$7:$D$13)-R566)*N566/NETWORKDAYS(Lister!$D$22,Lister!$E$22,Lister!$D$7:$D$13),IF(AND(E566&lt;DATE(2020,11,1),F566&gt;DATE(2020,11,30)),(NETWORKDAYS(Lister!$D$22,Lister!$E$22,Lister!$D$7:$D$13)-R566)*N566/NETWORKDAYS(Lister!$D$22,Lister!$E$22,Lister!$D$7:$D$13),IF(OR(AND(E566&lt;DATE(2020,11,1),F566&lt;DATE(2020,11,1)),E566&gt;DATE(2020,11,30)),0)))))),0),"")</f>
        <v/>
      </c>
      <c r="Z566" s="50" t="str">
        <f>IFERROR(MAX(IF(OR(O566="",P566="",Q566="",R566="",S566="",T566="",U566=""),"",IF(AND(MONTH(E566)=12,MONTH(F566)=12),(NETWORKDAYS(E566,F566,Lister!$D$7:$D$13)-S566)*N566/NETWORKDAYS(Lister!$D$23,Lister!$E$23,Lister!$D$7:$D$13),IF(AND(MONTH(E566)=12,F566&gt;DATE(2020,12,31)),(NETWORKDAYS(E566,Lister!$E$23,Lister!$D$7:$D$13)-S566)*N566/NETWORKDAYS(Lister!$D$23,Lister!$E$23,Lister!$D$7:$D$13),IF(AND(E566&lt;DATE(2020,12,1),MONTH(F566)=12),(NETWORKDAYS(Lister!$D$23,F566,Lister!$D$7:$D$13)-S566)*N566/NETWORKDAYS(Lister!$D$23,Lister!$E$23,Lister!$D$7:$D$13),IF(AND(E566&lt;DATE(2020,12,1),F566&gt;DATE(2020,12,31)),(NETWORKDAYS(Lister!$D$23,Lister!$E$23,Lister!$D$7:$D$13)-S566)*N566/NETWORKDAYS(Lister!$D$23,Lister!$E$23,Lister!$D$7:$D$13),IF(OR(AND(E566&lt;DATE(2020,12,1),F566&lt;DATE(2020,12,1)),E566&gt;DATE(2020,12,31)),0)))))),0),"")</f>
        <v/>
      </c>
      <c r="AA566" s="50" t="str">
        <f>IFERROR(MAX(IF(OR(O566="",P566="",Q566="",R566="",S566="",T566="",U566=""),"",IF(AND(MONTH(E566)=1,MONTH(F566)=1),(NETWORKDAYS(E566,F566,Lister!$D$7:$D$13)-T566)*N566/NETWORKDAYS(Lister!$D$24,Lister!$E$24,Lister!$D$7:$D$13),IF(AND(MONTH(E566)=1,F566&gt;DATE(2021,1,31)),(NETWORKDAYS(E566,Lister!$E$24,Lister!$D$7:$D$13)-T566)*N566/NETWORKDAYS(Lister!$D$24,Lister!$E$24,Lister!$D$7:$D$13),IF(AND(E566&lt;DATE(2021,1,1),MONTH(F566)=1),(NETWORKDAYS(Lister!$D$24,F566,Lister!$D$7:$D$13)-T566)*N566/NETWORKDAYS(Lister!$D$24,Lister!$E$24,Lister!$D$7:$D$13),IF(AND(E566&lt;DATE(2021,1,1),F566&gt;DATE(2021,1,31)),(NETWORKDAYS(Lister!$D$24,Lister!$E$24,Lister!$D$7:$D$13)-T566)*N566/NETWORKDAYS(Lister!$D$24,Lister!$E$24,Lister!$D$7:$D$13),IF(OR(AND(E566&lt;DATE(2021,1,1),F566&lt;DATE(2021,1,1)),E566&gt;DATE(2021,1,31)),0)))))),0),"")</f>
        <v/>
      </c>
      <c r="AB566" s="50" t="str">
        <f>IFERROR(MAX(IF(OR(O566="",P566="",Q566="",R566="",S566="",T566="",U566=""),"",IF(AND(MONTH(E566)=2,MONTH(F566)=2),(NETWORKDAYS(E566,F566,Lister!$D$7:$D$13)-U566)*N566/NETWORKDAYS(Lister!$D$25,Lister!$E$25,Lister!$D$7:$D$13),IF(AND(E566&lt;DATE(2021,2,1),MONTH(F566)=2),(NETWORKDAYS(Lister!$D$25,F566,Lister!$D$7:$D$13)-U566)*N566/NETWORKDAYS(Lister!$D$25,Lister!$E$25,Lister!$D$7:$D$13),IF(AND(E566&lt;DATE(2021,2,1),F566&lt;DATE(2021,2,1)),0)))),0),"")</f>
        <v/>
      </c>
      <c r="AC566" s="52" t="str">
        <f t="shared" si="43"/>
        <v/>
      </c>
    </row>
    <row r="567" spans="1:29" x14ac:dyDescent="0.35">
      <c r="A567" s="11" t="str">
        <f t="shared" si="44"/>
        <v/>
      </c>
      <c r="B567" s="33"/>
      <c r="C567" s="17"/>
      <c r="D567" s="18"/>
      <c r="E567" s="12"/>
      <c r="F567" s="12"/>
      <c r="G567" s="42" t="str">
        <f>IF(OR(E567="",F567=""),"",NETWORKDAYS(E567,F567,Lister!$D$7:$D$13))</f>
        <v/>
      </c>
      <c r="H567" s="14"/>
      <c r="I567" s="25" t="str">
        <f t="shared" si="40"/>
        <v/>
      </c>
      <c r="J567" s="47"/>
      <c r="K567" s="48"/>
      <c r="L567" s="15"/>
      <c r="M567" s="51" t="str">
        <f t="shared" si="41"/>
        <v/>
      </c>
      <c r="N567" s="49" t="str">
        <f t="shared" si="42"/>
        <v/>
      </c>
      <c r="O567" s="15"/>
      <c r="P567" s="15"/>
      <c r="Q567" s="15"/>
      <c r="R567" s="15"/>
      <c r="S567" s="15"/>
      <c r="T567" s="15"/>
      <c r="U567" s="15"/>
      <c r="V567" s="50" t="str">
        <f>IFERROR(MAX(IF(OR(O567="",P567="",Q567="",R567="",S567="",T567="",U567=""),"",IF(AND(MONTH(E567)=8,MONTH(F567)=8),(NETWORKDAYS(E567,F567,Lister!$D$7:$D$13)-O567)*N567/NETWORKDAYS(Lister!$D$19,Lister!$E$19,Lister!$D$7:$D$13),IF(AND(MONTH(E567)=8,F567&gt;DATE(2020,8,31)),(NETWORKDAYS(E567,Lister!$E$19,Lister!$D$7:$D$13)-O567)*N567/NETWORKDAYS(Lister!$D$19,Lister!$E$19,Lister!$D$7:$D$13),IF(E567&gt;DATE(2020,8,31),0)))),0),"")</f>
        <v/>
      </c>
      <c r="W567" s="50" t="str">
        <f>IFERROR(MAX(IF(OR(O567="",P567="",Q567="",R567="",S567="",T567="",U567=""),"",IF(AND(MONTH(E567)=9,MONTH(F567)=9),(NETWORKDAYS(E567,F567,Lister!$D$7:$D$13)-P567)*N567/NETWORKDAYS(Lister!$D$20,Lister!$E$20,Lister!$D$7:$D$13),IF(AND(MONTH(E567)=9,F567&gt;DATE(2020,9,30)),(NETWORKDAYS(E567,Lister!$E$20,Lister!$D$7:$D$13)-P567)*N567/NETWORKDAYS(Lister!$D$20,Lister!$E$20,Lister!$D$7:$D$13),IF(AND(E567&lt;DATE(2020,9,1),MONTH(F567)=9),(NETWORKDAYS(Lister!$D$20,F567,Lister!$D$7:$D$13)-P567)*N567/NETWORKDAYS(Lister!$D$20,Lister!$E$20,Lister!$D$7:$D$13),IF(AND(E567&lt;DATE(2020,9,1),F567&gt;DATE(2020,9,30)),(NETWORKDAYS(Lister!$D$20,Lister!$E$20,Lister!$D$7:$D$13)-P567)*N567/NETWORKDAYS(Lister!$D$20,Lister!$E$20,Lister!$D$7:$D$13),IF(OR(AND(E567&lt;DATE(2020,9,1),F567&lt;DATE(2020,9,1)),E567&gt;DATE(2020,9,30)),0)))))),0),"")</f>
        <v/>
      </c>
      <c r="X567" s="50" t="str">
        <f>IFERROR(MAX(IF(OR(O567="",P567="",Q567="",R567="",S567="",T567="",U567=""),"",IF(AND(MONTH(E567)=10,MONTH(F567)=10),(NETWORKDAYS(E567,F567,Lister!$D$7:$D$13)-Q567)*N567/NETWORKDAYS(Lister!$D$21,Lister!$E$21,Lister!$D$7:$D$13),IF(AND(MONTH(E567)=10,F567&gt;DATE(2020,10,31)),(NETWORKDAYS(E567,Lister!$E$21,Lister!$D$7:$D$13)-Q567)*N567/NETWORKDAYS(Lister!$D$21,Lister!$E$21,Lister!$D$7:$D$13),IF(AND(E567&lt;DATE(2020,10,1),MONTH(F567)=10),(NETWORKDAYS(Lister!$D$21,F567,Lister!$D$7:$D$13)-Q567)*N567/NETWORKDAYS(Lister!$D$21,Lister!$E$21,Lister!$D$7:$D$13),IF(AND(E567&lt;DATE(2020,31,1),F567&gt;DATE(2020,10,31)),(NETWORKDAYS(Lister!$D$21,Lister!$E$21,Lister!$D$7:$D$13)-Q567)*N567/NETWORKDAYS(Lister!$D$21,Lister!$E$21,Lister!$D$7:$D$13),IF(OR(AND(E567&lt;DATE(2020,10,1),F567&lt;DATE(2020,10,1)),E567&gt;DATE(2020,10,31)),0)))))),0),"")</f>
        <v/>
      </c>
      <c r="Y567" s="50" t="str">
        <f>IFERROR(MAX(IF(OR(O567="",P567="",Q567="",R567="",S567="",T567="",U567=""),"",IF(AND(MONTH(E567)=11,MONTH(F567)=11),(NETWORKDAYS(E567,F567,Lister!$D$7:$D$13)-R567)*N567/NETWORKDAYS(Lister!$D$22,Lister!$E$22,Lister!$D$7:$D$13),IF(AND(MONTH(E567)=11,F567&gt;DATE(2020,11,30)),(NETWORKDAYS(E567,Lister!$E$22,Lister!$D$7:$D$13)-R567)*N567/NETWORKDAYS(Lister!$D$22,Lister!$E$22,Lister!$D$7:$D$13),IF(AND(E567&lt;DATE(2020,11,1),MONTH(F567)=11),(NETWORKDAYS(Lister!$D$22,F567,Lister!$D$7:$D$13)-R567)*N567/NETWORKDAYS(Lister!$D$22,Lister!$E$22,Lister!$D$7:$D$13),IF(AND(E567&lt;DATE(2020,11,1),F567&gt;DATE(2020,11,30)),(NETWORKDAYS(Lister!$D$22,Lister!$E$22,Lister!$D$7:$D$13)-R567)*N567/NETWORKDAYS(Lister!$D$22,Lister!$E$22,Lister!$D$7:$D$13),IF(OR(AND(E567&lt;DATE(2020,11,1),F567&lt;DATE(2020,11,1)),E567&gt;DATE(2020,11,30)),0)))))),0),"")</f>
        <v/>
      </c>
      <c r="Z567" s="50" t="str">
        <f>IFERROR(MAX(IF(OR(O567="",P567="",Q567="",R567="",S567="",T567="",U567=""),"",IF(AND(MONTH(E567)=12,MONTH(F567)=12),(NETWORKDAYS(E567,F567,Lister!$D$7:$D$13)-S567)*N567/NETWORKDAYS(Lister!$D$23,Lister!$E$23,Lister!$D$7:$D$13),IF(AND(MONTH(E567)=12,F567&gt;DATE(2020,12,31)),(NETWORKDAYS(E567,Lister!$E$23,Lister!$D$7:$D$13)-S567)*N567/NETWORKDAYS(Lister!$D$23,Lister!$E$23,Lister!$D$7:$D$13),IF(AND(E567&lt;DATE(2020,12,1),MONTH(F567)=12),(NETWORKDAYS(Lister!$D$23,F567,Lister!$D$7:$D$13)-S567)*N567/NETWORKDAYS(Lister!$D$23,Lister!$E$23,Lister!$D$7:$D$13),IF(AND(E567&lt;DATE(2020,12,1),F567&gt;DATE(2020,12,31)),(NETWORKDAYS(Lister!$D$23,Lister!$E$23,Lister!$D$7:$D$13)-S567)*N567/NETWORKDAYS(Lister!$D$23,Lister!$E$23,Lister!$D$7:$D$13),IF(OR(AND(E567&lt;DATE(2020,12,1),F567&lt;DATE(2020,12,1)),E567&gt;DATE(2020,12,31)),0)))))),0),"")</f>
        <v/>
      </c>
      <c r="AA567" s="50" t="str">
        <f>IFERROR(MAX(IF(OR(O567="",P567="",Q567="",R567="",S567="",T567="",U567=""),"",IF(AND(MONTH(E567)=1,MONTH(F567)=1),(NETWORKDAYS(E567,F567,Lister!$D$7:$D$13)-T567)*N567/NETWORKDAYS(Lister!$D$24,Lister!$E$24,Lister!$D$7:$D$13),IF(AND(MONTH(E567)=1,F567&gt;DATE(2021,1,31)),(NETWORKDAYS(E567,Lister!$E$24,Lister!$D$7:$D$13)-T567)*N567/NETWORKDAYS(Lister!$D$24,Lister!$E$24,Lister!$D$7:$D$13),IF(AND(E567&lt;DATE(2021,1,1),MONTH(F567)=1),(NETWORKDAYS(Lister!$D$24,F567,Lister!$D$7:$D$13)-T567)*N567/NETWORKDAYS(Lister!$D$24,Lister!$E$24,Lister!$D$7:$D$13),IF(AND(E567&lt;DATE(2021,1,1),F567&gt;DATE(2021,1,31)),(NETWORKDAYS(Lister!$D$24,Lister!$E$24,Lister!$D$7:$D$13)-T567)*N567/NETWORKDAYS(Lister!$D$24,Lister!$E$24,Lister!$D$7:$D$13),IF(OR(AND(E567&lt;DATE(2021,1,1),F567&lt;DATE(2021,1,1)),E567&gt;DATE(2021,1,31)),0)))))),0),"")</f>
        <v/>
      </c>
      <c r="AB567" s="50" t="str">
        <f>IFERROR(MAX(IF(OR(O567="",P567="",Q567="",R567="",S567="",T567="",U567=""),"",IF(AND(MONTH(E567)=2,MONTH(F567)=2),(NETWORKDAYS(E567,F567,Lister!$D$7:$D$13)-U567)*N567/NETWORKDAYS(Lister!$D$25,Lister!$E$25,Lister!$D$7:$D$13),IF(AND(E567&lt;DATE(2021,2,1),MONTH(F567)=2),(NETWORKDAYS(Lister!$D$25,F567,Lister!$D$7:$D$13)-U567)*N567/NETWORKDAYS(Lister!$D$25,Lister!$E$25,Lister!$D$7:$D$13),IF(AND(E567&lt;DATE(2021,2,1),F567&lt;DATE(2021,2,1)),0)))),0),"")</f>
        <v/>
      </c>
      <c r="AC567" s="52" t="str">
        <f t="shared" si="43"/>
        <v/>
      </c>
    </row>
    <row r="568" spans="1:29" x14ac:dyDescent="0.35">
      <c r="A568" s="11" t="str">
        <f t="shared" si="44"/>
        <v/>
      </c>
      <c r="B568" s="33"/>
      <c r="C568" s="17"/>
      <c r="D568" s="18"/>
      <c r="E568" s="12"/>
      <c r="F568" s="12"/>
      <c r="G568" s="42" t="str">
        <f>IF(OR(E568="",F568=""),"",NETWORKDAYS(E568,F568,Lister!$D$7:$D$13))</f>
        <v/>
      </c>
      <c r="H568" s="14"/>
      <c r="I568" s="25" t="str">
        <f t="shared" si="40"/>
        <v/>
      </c>
      <c r="J568" s="47"/>
      <c r="K568" s="48"/>
      <c r="L568" s="15"/>
      <c r="M568" s="51" t="str">
        <f t="shared" si="41"/>
        <v/>
      </c>
      <c r="N568" s="49" t="str">
        <f t="shared" si="42"/>
        <v/>
      </c>
      <c r="O568" s="15"/>
      <c r="P568" s="15"/>
      <c r="Q568" s="15"/>
      <c r="R568" s="15"/>
      <c r="S568" s="15"/>
      <c r="T568" s="15"/>
      <c r="U568" s="15"/>
      <c r="V568" s="50" t="str">
        <f>IFERROR(MAX(IF(OR(O568="",P568="",Q568="",R568="",S568="",T568="",U568=""),"",IF(AND(MONTH(E568)=8,MONTH(F568)=8),(NETWORKDAYS(E568,F568,Lister!$D$7:$D$13)-O568)*N568/NETWORKDAYS(Lister!$D$19,Lister!$E$19,Lister!$D$7:$D$13),IF(AND(MONTH(E568)=8,F568&gt;DATE(2020,8,31)),(NETWORKDAYS(E568,Lister!$E$19,Lister!$D$7:$D$13)-O568)*N568/NETWORKDAYS(Lister!$D$19,Lister!$E$19,Lister!$D$7:$D$13),IF(E568&gt;DATE(2020,8,31),0)))),0),"")</f>
        <v/>
      </c>
      <c r="W568" s="50" t="str">
        <f>IFERROR(MAX(IF(OR(O568="",P568="",Q568="",R568="",S568="",T568="",U568=""),"",IF(AND(MONTH(E568)=9,MONTH(F568)=9),(NETWORKDAYS(E568,F568,Lister!$D$7:$D$13)-P568)*N568/NETWORKDAYS(Lister!$D$20,Lister!$E$20,Lister!$D$7:$D$13),IF(AND(MONTH(E568)=9,F568&gt;DATE(2020,9,30)),(NETWORKDAYS(E568,Lister!$E$20,Lister!$D$7:$D$13)-P568)*N568/NETWORKDAYS(Lister!$D$20,Lister!$E$20,Lister!$D$7:$D$13),IF(AND(E568&lt;DATE(2020,9,1),MONTH(F568)=9),(NETWORKDAYS(Lister!$D$20,F568,Lister!$D$7:$D$13)-P568)*N568/NETWORKDAYS(Lister!$D$20,Lister!$E$20,Lister!$D$7:$D$13),IF(AND(E568&lt;DATE(2020,9,1),F568&gt;DATE(2020,9,30)),(NETWORKDAYS(Lister!$D$20,Lister!$E$20,Lister!$D$7:$D$13)-P568)*N568/NETWORKDAYS(Lister!$D$20,Lister!$E$20,Lister!$D$7:$D$13),IF(OR(AND(E568&lt;DATE(2020,9,1),F568&lt;DATE(2020,9,1)),E568&gt;DATE(2020,9,30)),0)))))),0),"")</f>
        <v/>
      </c>
      <c r="X568" s="50" t="str">
        <f>IFERROR(MAX(IF(OR(O568="",P568="",Q568="",R568="",S568="",T568="",U568=""),"",IF(AND(MONTH(E568)=10,MONTH(F568)=10),(NETWORKDAYS(E568,F568,Lister!$D$7:$D$13)-Q568)*N568/NETWORKDAYS(Lister!$D$21,Lister!$E$21,Lister!$D$7:$D$13),IF(AND(MONTH(E568)=10,F568&gt;DATE(2020,10,31)),(NETWORKDAYS(E568,Lister!$E$21,Lister!$D$7:$D$13)-Q568)*N568/NETWORKDAYS(Lister!$D$21,Lister!$E$21,Lister!$D$7:$D$13),IF(AND(E568&lt;DATE(2020,10,1),MONTH(F568)=10),(NETWORKDAYS(Lister!$D$21,F568,Lister!$D$7:$D$13)-Q568)*N568/NETWORKDAYS(Lister!$D$21,Lister!$E$21,Lister!$D$7:$D$13),IF(AND(E568&lt;DATE(2020,31,1),F568&gt;DATE(2020,10,31)),(NETWORKDAYS(Lister!$D$21,Lister!$E$21,Lister!$D$7:$D$13)-Q568)*N568/NETWORKDAYS(Lister!$D$21,Lister!$E$21,Lister!$D$7:$D$13),IF(OR(AND(E568&lt;DATE(2020,10,1),F568&lt;DATE(2020,10,1)),E568&gt;DATE(2020,10,31)),0)))))),0),"")</f>
        <v/>
      </c>
      <c r="Y568" s="50" t="str">
        <f>IFERROR(MAX(IF(OR(O568="",P568="",Q568="",R568="",S568="",T568="",U568=""),"",IF(AND(MONTH(E568)=11,MONTH(F568)=11),(NETWORKDAYS(E568,F568,Lister!$D$7:$D$13)-R568)*N568/NETWORKDAYS(Lister!$D$22,Lister!$E$22,Lister!$D$7:$D$13),IF(AND(MONTH(E568)=11,F568&gt;DATE(2020,11,30)),(NETWORKDAYS(E568,Lister!$E$22,Lister!$D$7:$D$13)-R568)*N568/NETWORKDAYS(Lister!$D$22,Lister!$E$22,Lister!$D$7:$D$13),IF(AND(E568&lt;DATE(2020,11,1),MONTH(F568)=11),(NETWORKDAYS(Lister!$D$22,F568,Lister!$D$7:$D$13)-R568)*N568/NETWORKDAYS(Lister!$D$22,Lister!$E$22,Lister!$D$7:$D$13),IF(AND(E568&lt;DATE(2020,11,1),F568&gt;DATE(2020,11,30)),(NETWORKDAYS(Lister!$D$22,Lister!$E$22,Lister!$D$7:$D$13)-R568)*N568/NETWORKDAYS(Lister!$D$22,Lister!$E$22,Lister!$D$7:$D$13),IF(OR(AND(E568&lt;DATE(2020,11,1),F568&lt;DATE(2020,11,1)),E568&gt;DATE(2020,11,30)),0)))))),0),"")</f>
        <v/>
      </c>
      <c r="Z568" s="50" t="str">
        <f>IFERROR(MAX(IF(OR(O568="",P568="",Q568="",R568="",S568="",T568="",U568=""),"",IF(AND(MONTH(E568)=12,MONTH(F568)=12),(NETWORKDAYS(E568,F568,Lister!$D$7:$D$13)-S568)*N568/NETWORKDAYS(Lister!$D$23,Lister!$E$23,Lister!$D$7:$D$13),IF(AND(MONTH(E568)=12,F568&gt;DATE(2020,12,31)),(NETWORKDAYS(E568,Lister!$E$23,Lister!$D$7:$D$13)-S568)*N568/NETWORKDAYS(Lister!$D$23,Lister!$E$23,Lister!$D$7:$D$13),IF(AND(E568&lt;DATE(2020,12,1),MONTH(F568)=12),(NETWORKDAYS(Lister!$D$23,F568,Lister!$D$7:$D$13)-S568)*N568/NETWORKDAYS(Lister!$D$23,Lister!$E$23,Lister!$D$7:$D$13),IF(AND(E568&lt;DATE(2020,12,1),F568&gt;DATE(2020,12,31)),(NETWORKDAYS(Lister!$D$23,Lister!$E$23,Lister!$D$7:$D$13)-S568)*N568/NETWORKDAYS(Lister!$D$23,Lister!$E$23,Lister!$D$7:$D$13),IF(OR(AND(E568&lt;DATE(2020,12,1),F568&lt;DATE(2020,12,1)),E568&gt;DATE(2020,12,31)),0)))))),0),"")</f>
        <v/>
      </c>
      <c r="AA568" s="50" t="str">
        <f>IFERROR(MAX(IF(OR(O568="",P568="",Q568="",R568="",S568="",T568="",U568=""),"",IF(AND(MONTH(E568)=1,MONTH(F568)=1),(NETWORKDAYS(E568,F568,Lister!$D$7:$D$13)-T568)*N568/NETWORKDAYS(Lister!$D$24,Lister!$E$24,Lister!$D$7:$D$13),IF(AND(MONTH(E568)=1,F568&gt;DATE(2021,1,31)),(NETWORKDAYS(E568,Lister!$E$24,Lister!$D$7:$D$13)-T568)*N568/NETWORKDAYS(Lister!$D$24,Lister!$E$24,Lister!$D$7:$D$13),IF(AND(E568&lt;DATE(2021,1,1),MONTH(F568)=1),(NETWORKDAYS(Lister!$D$24,F568,Lister!$D$7:$D$13)-T568)*N568/NETWORKDAYS(Lister!$D$24,Lister!$E$24,Lister!$D$7:$D$13),IF(AND(E568&lt;DATE(2021,1,1),F568&gt;DATE(2021,1,31)),(NETWORKDAYS(Lister!$D$24,Lister!$E$24,Lister!$D$7:$D$13)-T568)*N568/NETWORKDAYS(Lister!$D$24,Lister!$E$24,Lister!$D$7:$D$13),IF(OR(AND(E568&lt;DATE(2021,1,1),F568&lt;DATE(2021,1,1)),E568&gt;DATE(2021,1,31)),0)))))),0),"")</f>
        <v/>
      </c>
      <c r="AB568" s="50" t="str">
        <f>IFERROR(MAX(IF(OR(O568="",P568="",Q568="",R568="",S568="",T568="",U568=""),"",IF(AND(MONTH(E568)=2,MONTH(F568)=2),(NETWORKDAYS(E568,F568,Lister!$D$7:$D$13)-U568)*N568/NETWORKDAYS(Lister!$D$25,Lister!$E$25,Lister!$D$7:$D$13),IF(AND(E568&lt;DATE(2021,2,1),MONTH(F568)=2),(NETWORKDAYS(Lister!$D$25,F568,Lister!$D$7:$D$13)-U568)*N568/NETWORKDAYS(Lister!$D$25,Lister!$E$25,Lister!$D$7:$D$13),IF(AND(E568&lt;DATE(2021,2,1),F568&lt;DATE(2021,2,1)),0)))),0),"")</f>
        <v/>
      </c>
      <c r="AC568" s="52" t="str">
        <f t="shared" si="43"/>
        <v/>
      </c>
    </row>
    <row r="569" spans="1:29" x14ac:dyDescent="0.35">
      <c r="A569" s="11" t="str">
        <f t="shared" si="44"/>
        <v/>
      </c>
      <c r="B569" s="33"/>
      <c r="C569" s="17"/>
      <c r="D569" s="18"/>
      <c r="E569" s="12"/>
      <c r="F569" s="12"/>
      <c r="G569" s="42" t="str">
        <f>IF(OR(E569="",F569=""),"",NETWORKDAYS(E569,F569,Lister!$D$7:$D$13))</f>
        <v/>
      </c>
      <c r="H569" s="14"/>
      <c r="I569" s="25" t="str">
        <f t="shared" si="40"/>
        <v/>
      </c>
      <c r="J569" s="47"/>
      <c r="K569" s="48"/>
      <c r="L569" s="15"/>
      <c r="M569" s="51" t="str">
        <f t="shared" si="41"/>
        <v/>
      </c>
      <c r="N569" s="49" t="str">
        <f t="shared" si="42"/>
        <v/>
      </c>
      <c r="O569" s="15"/>
      <c r="P569" s="15"/>
      <c r="Q569" s="15"/>
      <c r="R569" s="15"/>
      <c r="S569" s="15"/>
      <c r="T569" s="15"/>
      <c r="U569" s="15"/>
      <c r="V569" s="50" t="str">
        <f>IFERROR(MAX(IF(OR(O569="",P569="",Q569="",R569="",S569="",T569="",U569=""),"",IF(AND(MONTH(E569)=8,MONTH(F569)=8),(NETWORKDAYS(E569,F569,Lister!$D$7:$D$13)-O569)*N569/NETWORKDAYS(Lister!$D$19,Lister!$E$19,Lister!$D$7:$D$13),IF(AND(MONTH(E569)=8,F569&gt;DATE(2020,8,31)),(NETWORKDAYS(E569,Lister!$E$19,Lister!$D$7:$D$13)-O569)*N569/NETWORKDAYS(Lister!$D$19,Lister!$E$19,Lister!$D$7:$D$13),IF(E569&gt;DATE(2020,8,31),0)))),0),"")</f>
        <v/>
      </c>
      <c r="W569" s="50" t="str">
        <f>IFERROR(MAX(IF(OR(O569="",P569="",Q569="",R569="",S569="",T569="",U569=""),"",IF(AND(MONTH(E569)=9,MONTH(F569)=9),(NETWORKDAYS(E569,F569,Lister!$D$7:$D$13)-P569)*N569/NETWORKDAYS(Lister!$D$20,Lister!$E$20,Lister!$D$7:$D$13),IF(AND(MONTH(E569)=9,F569&gt;DATE(2020,9,30)),(NETWORKDAYS(E569,Lister!$E$20,Lister!$D$7:$D$13)-P569)*N569/NETWORKDAYS(Lister!$D$20,Lister!$E$20,Lister!$D$7:$D$13),IF(AND(E569&lt;DATE(2020,9,1),MONTH(F569)=9),(NETWORKDAYS(Lister!$D$20,F569,Lister!$D$7:$D$13)-P569)*N569/NETWORKDAYS(Lister!$D$20,Lister!$E$20,Lister!$D$7:$D$13),IF(AND(E569&lt;DATE(2020,9,1),F569&gt;DATE(2020,9,30)),(NETWORKDAYS(Lister!$D$20,Lister!$E$20,Lister!$D$7:$D$13)-P569)*N569/NETWORKDAYS(Lister!$D$20,Lister!$E$20,Lister!$D$7:$D$13),IF(OR(AND(E569&lt;DATE(2020,9,1),F569&lt;DATE(2020,9,1)),E569&gt;DATE(2020,9,30)),0)))))),0),"")</f>
        <v/>
      </c>
      <c r="X569" s="50" t="str">
        <f>IFERROR(MAX(IF(OR(O569="",P569="",Q569="",R569="",S569="",T569="",U569=""),"",IF(AND(MONTH(E569)=10,MONTH(F569)=10),(NETWORKDAYS(E569,F569,Lister!$D$7:$D$13)-Q569)*N569/NETWORKDAYS(Lister!$D$21,Lister!$E$21,Lister!$D$7:$D$13),IF(AND(MONTH(E569)=10,F569&gt;DATE(2020,10,31)),(NETWORKDAYS(E569,Lister!$E$21,Lister!$D$7:$D$13)-Q569)*N569/NETWORKDAYS(Lister!$D$21,Lister!$E$21,Lister!$D$7:$D$13),IF(AND(E569&lt;DATE(2020,10,1),MONTH(F569)=10),(NETWORKDAYS(Lister!$D$21,F569,Lister!$D$7:$D$13)-Q569)*N569/NETWORKDAYS(Lister!$D$21,Lister!$E$21,Lister!$D$7:$D$13),IF(AND(E569&lt;DATE(2020,31,1),F569&gt;DATE(2020,10,31)),(NETWORKDAYS(Lister!$D$21,Lister!$E$21,Lister!$D$7:$D$13)-Q569)*N569/NETWORKDAYS(Lister!$D$21,Lister!$E$21,Lister!$D$7:$D$13),IF(OR(AND(E569&lt;DATE(2020,10,1),F569&lt;DATE(2020,10,1)),E569&gt;DATE(2020,10,31)),0)))))),0),"")</f>
        <v/>
      </c>
      <c r="Y569" s="50" t="str">
        <f>IFERROR(MAX(IF(OR(O569="",P569="",Q569="",R569="",S569="",T569="",U569=""),"",IF(AND(MONTH(E569)=11,MONTH(F569)=11),(NETWORKDAYS(E569,F569,Lister!$D$7:$D$13)-R569)*N569/NETWORKDAYS(Lister!$D$22,Lister!$E$22,Lister!$D$7:$D$13),IF(AND(MONTH(E569)=11,F569&gt;DATE(2020,11,30)),(NETWORKDAYS(E569,Lister!$E$22,Lister!$D$7:$D$13)-R569)*N569/NETWORKDAYS(Lister!$D$22,Lister!$E$22,Lister!$D$7:$D$13),IF(AND(E569&lt;DATE(2020,11,1),MONTH(F569)=11),(NETWORKDAYS(Lister!$D$22,F569,Lister!$D$7:$D$13)-R569)*N569/NETWORKDAYS(Lister!$D$22,Lister!$E$22,Lister!$D$7:$D$13),IF(AND(E569&lt;DATE(2020,11,1),F569&gt;DATE(2020,11,30)),(NETWORKDAYS(Lister!$D$22,Lister!$E$22,Lister!$D$7:$D$13)-R569)*N569/NETWORKDAYS(Lister!$D$22,Lister!$E$22,Lister!$D$7:$D$13),IF(OR(AND(E569&lt;DATE(2020,11,1),F569&lt;DATE(2020,11,1)),E569&gt;DATE(2020,11,30)),0)))))),0),"")</f>
        <v/>
      </c>
      <c r="Z569" s="50" t="str">
        <f>IFERROR(MAX(IF(OR(O569="",P569="",Q569="",R569="",S569="",T569="",U569=""),"",IF(AND(MONTH(E569)=12,MONTH(F569)=12),(NETWORKDAYS(E569,F569,Lister!$D$7:$D$13)-S569)*N569/NETWORKDAYS(Lister!$D$23,Lister!$E$23,Lister!$D$7:$D$13),IF(AND(MONTH(E569)=12,F569&gt;DATE(2020,12,31)),(NETWORKDAYS(E569,Lister!$E$23,Lister!$D$7:$D$13)-S569)*N569/NETWORKDAYS(Lister!$D$23,Lister!$E$23,Lister!$D$7:$D$13),IF(AND(E569&lt;DATE(2020,12,1),MONTH(F569)=12),(NETWORKDAYS(Lister!$D$23,F569,Lister!$D$7:$D$13)-S569)*N569/NETWORKDAYS(Lister!$D$23,Lister!$E$23,Lister!$D$7:$D$13),IF(AND(E569&lt;DATE(2020,12,1),F569&gt;DATE(2020,12,31)),(NETWORKDAYS(Lister!$D$23,Lister!$E$23,Lister!$D$7:$D$13)-S569)*N569/NETWORKDAYS(Lister!$D$23,Lister!$E$23,Lister!$D$7:$D$13),IF(OR(AND(E569&lt;DATE(2020,12,1),F569&lt;DATE(2020,12,1)),E569&gt;DATE(2020,12,31)),0)))))),0),"")</f>
        <v/>
      </c>
      <c r="AA569" s="50" t="str">
        <f>IFERROR(MAX(IF(OR(O569="",P569="",Q569="",R569="",S569="",T569="",U569=""),"",IF(AND(MONTH(E569)=1,MONTH(F569)=1),(NETWORKDAYS(E569,F569,Lister!$D$7:$D$13)-T569)*N569/NETWORKDAYS(Lister!$D$24,Lister!$E$24,Lister!$D$7:$D$13),IF(AND(MONTH(E569)=1,F569&gt;DATE(2021,1,31)),(NETWORKDAYS(E569,Lister!$E$24,Lister!$D$7:$D$13)-T569)*N569/NETWORKDAYS(Lister!$D$24,Lister!$E$24,Lister!$D$7:$D$13),IF(AND(E569&lt;DATE(2021,1,1),MONTH(F569)=1),(NETWORKDAYS(Lister!$D$24,F569,Lister!$D$7:$D$13)-T569)*N569/NETWORKDAYS(Lister!$D$24,Lister!$E$24,Lister!$D$7:$D$13),IF(AND(E569&lt;DATE(2021,1,1),F569&gt;DATE(2021,1,31)),(NETWORKDAYS(Lister!$D$24,Lister!$E$24,Lister!$D$7:$D$13)-T569)*N569/NETWORKDAYS(Lister!$D$24,Lister!$E$24,Lister!$D$7:$D$13),IF(OR(AND(E569&lt;DATE(2021,1,1),F569&lt;DATE(2021,1,1)),E569&gt;DATE(2021,1,31)),0)))))),0),"")</f>
        <v/>
      </c>
      <c r="AB569" s="50" t="str">
        <f>IFERROR(MAX(IF(OR(O569="",P569="",Q569="",R569="",S569="",T569="",U569=""),"",IF(AND(MONTH(E569)=2,MONTH(F569)=2),(NETWORKDAYS(E569,F569,Lister!$D$7:$D$13)-U569)*N569/NETWORKDAYS(Lister!$D$25,Lister!$E$25,Lister!$D$7:$D$13),IF(AND(E569&lt;DATE(2021,2,1),MONTH(F569)=2),(NETWORKDAYS(Lister!$D$25,F569,Lister!$D$7:$D$13)-U569)*N569/NETWORKDAYS(Lister!$D$25,Lister!$E$25,Lister!$D$7:$D$13),IF(AND(E569&lt;DATE(2021,2,1),F569&lt;DATE(2021,2,1)),0)))),0),"")</f>
        <v/>
      </c>
      <c r="AC569" s="52" t="str">
        <f t="shared" si="43"/>
        <v/>
      </c>
    </row>
    <row r="570" spans="1:29" x14ac:dyDescent="0.35">
      <c r="A570" s="11" t="str">
        <f t="shared" si="44"/>
        <v/>
      </c>
      <c r="B570" s="33"/>
      <c r="C570" s="17"/>
      <c r="D570" s="18"/>
      <c r="E570" s="12"/>
      <c r="F570" s="12"/>
      <c r="G570" s="42" t="str">
        <f>IF(OR(E570="",F570=""),"",NETWORKDAYS(E570,F570,Lister!$D$7:$D$13))</f>
        <v/>
      </c>
      <c r="H570" s="14"/>
      <c r="I570" s="25" t="str">
        <f t="shared" si="40"/>
        <v/>
      </c>
      <c r="J570" s="47"/>
      <c r="K570" s="48"/>
      <c r="L570" s="15"/>
      <c r="M570" s="51" t="str">
        <f t="shared" si="41"/>
        <v/>
      </c>
      <c r="N570" s="49" t="str">
        <f t="shared" si="42"/>
        <v/>
      </c>
      <c r="O570" s="15"/>
      <c r="P570" s="15"/>
      <c r="Q570" s="15"/>
      <c r="R570" s="15"/>
      <c r="S570" s="15"/>
      <c r="T570" s="15"/>
      <c r="U570" s="15"/>
      <c r="V570" s="50" t="str">
        <f>IFERROR(MAX(IF(OR(O570="",P570="",Q570="",R570="",S570="",T570="",U570=""),"",IF(AND(MONTH(E570)=8,MONTH(F570)=8),(NETWORKDAYS(E570,F570,Lister!$D$7:$D$13)-O570)*N570/NETWORKDAYS(Lister!$D$19,Lister!$E$19,Lister!$D$7:$D$13),IF(AND(MONTH(E570)=8,F570&gt;DATE(2020,8,31)),(NETWORKDAYS(E570,Lister!$E$19,Lister!$D$7:$D$13)-O570)*N570/NETWORKDAYS(Lister!$D$19,Lister!$E$19,Lister!$D$7:$D$13),IF(E570&gt;DATE(2020,8,31),0)))),0),"")</f>
        <v/>
      </c>
      <c r="W570" s="50" t="str">
        <f>IFERROR(MAX(IF(OR(O570="",P570="",Q570="",R570="",S570="",T570="",U570=""),"",IF(AND(MONTH(E570)=9,MONTH(F570)=9),(NETWORKDAYS(E570,F570,Lister!$D$7:$D$13)-P570)*N570/NETWORKDAYS(Lister!$D$20,Lister!$E$20,Lister!$D$7:$D$13),IF(AND(MONTH(E570)=9,F570&gt;DATE(2020,9,30)),(NETWORKDAYS(E570,Lister!$E$20,Lister!$D$7:$D$13)-P570)*N570/NETWORKDAYS(Lister!$D$20,Lister!$E$20,Lister!$D$7:$D$13),IF(AND(E570&lt;DATE(2020,9,1),MONTH(F570)=9),(NETWORKDAYS(Lister!$D$20,F570,Lister!$D$7:$D$13)-P570)*N570/NETWORKDAYS(Lister!$D$20,Lister!$E$20,Lister!$D$7:$D$13),IF(AND(E570&lt;DATE(2020,9,1),F570&gt;DATE(2020,9,30)),(NETWORKDAYS(Lister!$D$20,Lister!$E$20,Lister!$D$7:$D$13)-P570)*N570/NETWORKDAYS(Lister!$D$20,Lister!$E$20,Lister!$D$7:$D$13),IF(OR(AND(E570&lt;DATE(2020,9,1),F570&lt;DATE(2020,9,1)),E570&gt;DATE(2020,9,30)),0)))))),0),"")</f>
        <v/>
      </c>
      <c r="X570" s="50" t="str">
        <f>IFERROR(MAX(IF(OR(O570="",P570="",Q570="",R570="",S570="",T570="",U570=""),"",IF(AND(MONTH(E570)=10,MONTH(F570)=10),(NETWORKDAYS(E570,F570,Lister!$D$7:$D$13)-Q570)*N570/NETWORKDAYS(Lister!$D$21,Lister!$E$21,Lister!$D$7:$D$13),IF(AND(MONTH(E570)=10,F570&gt;DATE(2020,10,31)),(NETWORKDAYS(E570,Lister!$E$21,Lister!$D$7:$D$13)-Q570)*N570/NETWORKDAYS(Lister!$D$21,Lister!$E$21,Lister!$D$7:$D$13),IF(AND(E570&lt;DATE(2020,10,1),MONTH(F570)=10),(NETWORKDAYS(Lister!$D$21,F570,Lister!$D$7:$D$13)-Q570)*N570/NETWORKDAYS(Lister!$D$21,Lister!$E$21,Lister!$D$7:$D$13),IF(AND(E570&lt;DATE(2020,31,1),F570&gt;DATE(2020,10,31)),(NETWORKDAYS(Lister!$D$21,Lister!$E$21,Lister!$D$7:$D$13)-Q570)*N570/NETWORKDAYS(Lister!$D$21,Lister!$E$21,Lister!$D$7:$D$13),IF(OR(AND(E570&lt;DATE(2020,10,1),F570&lt;DATE(2020,10,1)),E570&gt;DATE(2020,10,31)),0)))))),0),"")</f>
        <v/>
      </c>
      <c r="Y570" s="50" t="str">
        <f>IFERROR(MAX(IF(OR(O570="",P570="",Q570="",R570="",S570="",T570="",U570=""),"",IF(AND(MONTH(E570)=11,MONTH(F570)=11),(NETWORKDAYS(E570,F570,Lister!$D$7:$D$13)-R570)*N570/NETWORKDAYS(Lister!$D$22,Lister!$E$22,Lister!$D$7:$D$13),IF(AND(MONTH(E570)=11,F570&gt;DATE(2020,11,30)),(NETWORKDAYS(E570,Lister!$E$22,Lister!$D$7:$D$13)-R570)*N570/NETWORKDAYS(Lister!$D$22,Lister!$E$22,Lister!$D$7:$D$13),IF(AND(E570&lt;DATE(2020,11,1),MONTH(F570)=11),(NETWORKDAYS(Lister!$D$22,F570,Lister!$D$7:$D$13)-R570)*N570/NETWORKDAYS(Lister!$D$22,Lister!$E$22,Lister!$D$7:$D$13),IF(AND(E570&lt;DATE(2020,11,1),F570&gt;DATE(2020,11,30)),(NETWORKDAYS(Lister!$D$22,Lister!$E$22,Lister!$D$7:$D$13)-R570)*N570/NETWORKDAYS(Lister!$D$22,Lister!$E$22,Lister!$D$7:$D$13),IF(OR(AND(E570&lt;DATE(2020,11,1),F570&lt;DATE(2020,11,1)),E570&gt;DATE(2020,11,30)),0)))))),0),"")</f>
        <v/>
      </c>
      <c r="Z570" s="50" t="str">
        <f>IFERROR(MAX(IF(OR(O570="",P570="",Q570="",R570="",S570="",T570="",U570=""),"",IF(AND(MONTH(E570)=12,MONTH(F570)=12),(NETWORKDAYS(E570,F570,Lister!$D$7:$D$13)-S570)*N570/NETWORKDAYS(Lister!$D$23,Lister!$E$23,Lister!$D$7:$D$13),IF(AND(MONTH(E570)=12,F570&gt;DATE(2020,12,31)),(NETWORKDAYS(E570,Lister!$E$23,Lister!$D$7:$D$13)-S570)*N570/NETWORKDAYS(Lister!$D$23,Lister!$E$23,Lister!$D$7:$D$13),IF(AND(E570&lt;DATE(2020,12,1),MONTH(F570)=12),(NETWORKDAYS(Lister!$D$23,F570,Lister!$D$7:$D$13)-S570)*N570/NETWORKDAYS(Lister!$D$23,Lister!$E$23,Lister!$D$7:$D$13),IF(AND(E570&lt;DATE(2020,12,1),F570&gt;DATE(2020,12,31)),(NETWORKDAYS(Lister!$D$23,Lister!$E$23,Lister!$D$7:$D$13)-S570)*N570/NETWORKDAYS(Lister!$D$23,Lister!$E$23,Lister!$D$7:$D$13),IF(OR(AND(E570&lt;DATE(2020,12,1),F570&lt;DATE(2020,12,1)),E570&gt;DATE(2020,12,31)),0)))))),0),"")</f>
        <v/>
      </c>
      <c r="AA570" s="50" t="str">
        <f>IFERROR(MAX(IF(OR(O570="",P570="",Q570="",R570="",S570="",T570="",U570=""),"",IF(AND(MONTH(E570)=1,MONTH(F570)=1),(NETWORKDAYS(E570,F570,Lister!$D$7:$D$13)-T570)*N570/NETWORKDAYS(Lister!$D$24,Lister!$E$24,Lister!$D$7:$D$13),IF(AND(MONTH(E570)=1,F570&gt;DATE(2021,1,31)),(NETWORKDAYS(E570,Lister!$E$24,Lister!$D$7:$D$13)-T570)*N570/NETWORKDAYS(Lister!$D$24,Lister!$E$24,Lister!$D$7:$D$13),IF(AND(E570&lt;DATE(2021,1,1),MONTH(F570)=1),(NETWORKDAYS(Lister!$D$24,F570,Lister!$D$7:$D$13)-T570)*N570/NETWORKDAYS(Lister!$D$24,Lister!$E$24,Lister!$D$7:$D$13),IF(AND(E570&lt;DATE(2021,1,1),F570&gt;DATE(2021,1,31)),(NETWORKDAYS(Lister!$D$24,Lister!$E$24,Lister!$D$7:$D$13)-T570)*N570/NETWORKDAYS(Lister!$D$24,Lister!$E$24,Lister!$D$7:$D$13),IF(OR(AND(E570&lt;DATE(2021,1,1),F570&lt;DATE(2021,1,1)),E570&gt;DATE(2021,1,31)),0)))))),0),"")</f>
        <v/>
      </c>
      <c r="AB570" s="50" t="str">
        <f>IFERROR(MAX(IF(OR(O570="",P570="",Q570="",R570="",S570="",T570="",U570=""),"",IF(AND(MONTH(E570)=2,MONTH(F570)=2),(NETWORKDAYS(E570,F570,Lister!$D$7:$D$13)-U570)*N570/NETWORKDAYS(Lister!$D$25,Lister!$E$25,Lister!$D$7:$D$13),IF(AND(E570&lt;DATE(2021,2,1),MONTH(F570)=2),(NETWORKDAYS(Lister!$D$25,F570,Lister!$D$7:$D$13)-U570)*N570/NETWORKDAYS(Lister!$D$25,Lister!$E$25,Lister!$D$7:$D$13),IF(AND(E570&lt;DATE(2021,2,1),F570&lt;DATE(2021,2,1)),0)))),0),"")</f>
        <v/>
      </c>
      <c r="AC570" s="52" t="str">
        <f t="shared" si="43"/>
        <v/>
      </c>
    </row>
    <row r="571" spans="1:29" x14ac:dyDescent="0.35">
      <c r="A571" s="11" t="str">
        <f t="shared" si="44"/>
        <v/>
      </c>
      <c r="B571" s="33"/>
      <c r="C571" s="17"/>
      <c r="D571" s="18"/>
      <c r="E571" s="12"/>
      <c r="F571" s="12"/>
      <c r="G571" s="42" t="str">
        <f>IF(OR(E571="",F571=""),"",NETWORKDAYS(E571,F571,Lister!$D$7:$D$13))</f>
        <v/>
      </c>
      <c r="H571" s="14"/>
      <c r="I571" s="25" t="str">
        <f t="shared" si="40"/>
        <v/>
      </c>
      <c r="J571" s="47"/>
      <c r="K571" s="48"/>
      <c r="L571" s="15"/>
      <c r="M571" s="51" t="str">
        <f t="shared" si="41"/>
        <v/>
      </c>
      <c r="N571" s="49" t="str">
        <f t="shared" si="42"/>
        <v/>
      </c>
      <c r="O571" s="15"/>
      <c r="P571" s="15"/>
      <c r="Q571" s="15"/>
      <c r="R571" s="15"/>
      <c r="S571" s="15"/>
      <c r="T571" s="15"/>
      <c r="U571" s="15"/>
      <c r="V571" s="50" t="str">
        <f>IFERROR(MAX(IF(OR(O571="",P571="",Q571="",R571="",S571="",T571="",U571=""),"",IF(AND(MONTH(E571)=8,MONTH(F571)=8),(NETWORKDAYS(E571,F571,Lister!$D$7:$D$13)-O571)*N571/NETWORKDAYS(Lister!$D$19,Lister!$E$19,Lister!$D$7:$D$13),IF(AND(MONTH(E571)=8,F571&gt;DATE(2020,8,31)),(NETWORKDAYS(E571,Lister!$E$19,Lister!$D$7:$D$13)-O571)*N571/NETWORKDAYS(Lister!$D$19,Lister!$E$19,Lister!$D$7:$D$13),IF(E571&gt;DATE(2020,8,31),0)))),0),"")</f>
        <v/>
      </c>
      <c r="W571" s="50" t="str">
        <f>IFERROR(MAX(IF(OR(O571="",P571="",Q571="",R571="",S571="",T571="",U571=""),"",IF(AND(MONTH(E571)=9,MONTH(F571)=9),(NETWORKDAYS(E571,F571,Lister!$D$7:$D$13)-P571)*N571/NETWORKDAYS(Lister!$D$20,Lister!$E$20,Lister!$D$7:$D$13),IF(AND(MONTH(E571)=9,F571&gt;DATE(2020,9,30)),(NETWORKDAYS(E571,Lister!$E$20,Lister!$D$7:$D$13)-P571)*N571/NETWORKDAYS(Lister!$D$20,Lister!$E$20,Lister!$D$7:$D$13),IF(AND(E571&lt;DATE(2020,9,1),MONTH(F571)=9),(NETWORKDAYS(Lister!$D$20,F571,Lister!$D$7:$D$13)-P571)*N571/NETWORKDAYS(Lister!$D$20,Lister!$E$20,Lister!$D$7:$D$13),IF(AND(E571&lt;DATE(2020,9,1),F571&gt;DATE(2020,9,30)),(NETWORKDAYS(Lister!$D$20,Lister!$E$20,Lister!$D$7:$D$13)-P571)*N571/NETWORKDAYS(Lister!$D$20,Lister!$E$20,Lister!$D$7:$D$13),IF(OR(AND(E571&lt;DATE(2020,9,1),F571&lt;DATE(2020,9,1)),E571&gt;DATE(2020,9,30)),0)))))),0),"")</f>
        <v/>
      </c>
      <c r="X571" s="50" t="str">
        <f>IFERROR(MAX(IF(OR(O571="",P571="",Q571="",R571="",S571="",T571="",U571=""),"",IF(AND(MONTH(E571)=10,MONTH(F571)=10),(NETWORKDAYS(E571,F571,Lister!$D$7:$D$13)-Q571)*N571/NETWORKDAYS(Lister!$D$21,Lister!$E$21,Lister!$D$7:$D$13),IF(AND(MONTH(E571)=10,F571&gt;DATE(2020,10,31)),(NETWORKDAYS(E571,Lister!$E$21,Lister!$D$7:$D$13)-Q571)*N571/NETWORKDAYS(Lister!$D$21,Lister!$E$21,Lister!$D$7:$D$13),IF(AND(E571&lt;DATE(2020,10,1),MONTH(F571)=10),(NETWORKDAYS(Lister!$D$21,F571,Lister!$D$7:$D$13)-Q571)*N571/NETWORKDAYS(Lister!$D$21,Lister!$E$21,Lister!$D$7:$D$13),IF(AND(E571&lt;DATE(2020,31,1),F571&gt;DATE(2020,10,31)),(NETWORKDAYS(Lister!$D$21,Lister!$E$21,Lister!$D$7:$D$13)-Q571)*N571/NETWORKDAYS(Lister!$D$21,Lister!$E$21,Lister!$D$7:$D$13),IF(OR(AND(E571&lt;DATE(2020,10,1),F571&lt;DATE(2020,10,1)),E571&gt;DATE(2020,10,31)),0)))))),0),"")</f>
        <v/>
      </c>
      <c r="Y571" s="50" t="str">
        <f>IFERROR(MAX(IF(OR(O571="",P571="",Q571="",R571="",S571="",T571="",U571=""),"",IF(AND(MONTH(E571)=11,MONTH(F571)=11),(NETWORKDAYS(E571,F571,Lister!$D$7:$D$13)-R571)*N571/NETWORKDAYS(Lister!$D$22,Lister!$E$22,Lister!$D$7:$D$13),IF(AND(MONTH(E571)=11,F571&gt;DATE(2020,11,30)),(NETWORKDAYS(E571,Lister!$E$22,Lister!$D$7:$D$13)-R571)*N571/NETWORKDAYS(Lister!$D$22,Lister!$E$22,Lister!$D$7:$D$13),IF(AND(E571&lt;DATE(2020,11,1),MONTH(F571)=11),(NETWORKDAYS(Lister!$D$22,F571,Lister!$D$7:$D$13)-R571)*N571/NETWORKDAYS(Lister!$D$22,Lister!$E$22,Lister!$D$7:$D$13),IF(AND(E571&lt;DATE(2020,11,1),F571&gt;DATE(2020,11,30)),(NETWORKDAYS(Lister!$D$22,Lister!$E$22,Lister!$D$7:$D$13)-R571)*N571/NETWORKDAYS(Lister!$D$22,Lister!$E$22,Lister!$D$7:$D$13),IF(OR(AND(E571&lt;DATE(2020,11,1),F571&lt;DATE(2020,11,1)),E571&gt;DATE(2020,11,30)),0)))))),0),"")</f>
        <v/>
      </c>
      <c r="Z571" s="50" t="str">
        <f>IFERROR(MAX(IF(OR(O571="",P571="",Q571="",R571="",S571="",T571="",U571=""),"",IF(AND(MONTH(E571)=12,MONTH(F571)=12),(NETWORKDAYS(E571,F571,Lister!$D$7:$D$13)-S571)*N571/NETWORKDAYS(Lister!$D$23,Lister!$E$23,Lister!$D$7:$D$13),IF(AND(MONTH(E571)=12,F571&gt;DATE(2020,12,31)),(NETWORKDAYS(E571,Lister!$E$23,Lister!$D$7:$D$13)-S571)*N571/NETWORKDAYS(Lister!$D$23,Lister!$E$23,Lister!$D$7:$D$13),IF(AND(E571&lt;DATE(2020,12,1),MONTH(F571)=12),(NETWORKDAYS(Lister!$D$23,F571,Lister!$D$7:$D$13)-S571)*N571/NETWORKDAYS(Lister!$D$23,Lister!$E$23,Lister!$D$7:$D$13),IF(AND(E571&lt;DATE(2020,12,1),F571&gt;DATE(2020,12,31)),(NETWORKDAYS(Lister!$D$23,Lister!$E$23,Lister!$D$7:$D$13)-S571)*N571/NETWORKDAYS(Lister!$D$23,Lister!$E$23,Lister!$D$7:$D$13),IF(OR(AND(E571&lt;DATE(2020,12,1),F571&lt;DATE(2020,12,1)),E571&gt;DATE(2020,12,31)),0)))))),0),"")</f>
        <v/>
      </c>
      <c r="AA571" s="50" t="str">
        <f>IFERROR(MAX(IF(OR(O571="",P571="",Q571="",R571="",S571="",T571="",U571=""),"",IF(AND(MONTH(E571)=1,MONTH(F571)=1),(NETWORKDAYS(E571,F571,Lister!$D$7:$D$13)-T571)*N571/NETWORKDAYS(Lister!$D$24,Lister!$E$24,Lister!$D$7:$D$13),IF(AND(MONTH(E571)=1,F571&gt;DATE(2021,1,31)),(NETWORKDAYS(E571,Lister!$E$24,Lister!$D$7:$D$13)-T571)*N571/NETWORKDAYS(Lister!$D$24,Lister!$E$24,Lister!$D$7:$D$13),IF(AND(E571&lt;DATE(2021,1,1),MONTH(F571)=1),(NETWORKDAYS(Lister!$D$24,F571,Lister!$D$7:$D$13)-T571)*N571/NETWORKDAYS(Lister!$D$24,Lister!$E$24,Lister!$D$7:$D$13),IF(AND(E571&lt;DATE(2021,1,1),F571&gt;DATE(2021,1,31)),(NETWORKDAYS(Lister!$D$24,Lister!$E$24,Lister!$D$7:$D$13)-T571)*N571/NETWORKDAYS(Lister!$D$24,Lister!$E$24,Lister!$D$7:$D$13),IF(OR(AND(E571&lt;DATE(2021,1,1),F571&lt;DATE(2021,1,1)),E571&gt;DATE(2021,1,31)),0)))))),0),"")</f>
        <v/>
      </c>
      <c r="AB571" s="50" t="str">
        <f>IFERROR(MAX(IF(OR(O571="",P571="",Q571="",R571="",S571="",T571="",U571=""),"",IF(AND(MONTH(E571)=2,MONTH(F571)=2),(NETWORKDAYS(E571,F571,Lister!$D$7:$D$13)-U571)*N571/NETWORKDAYS(Lister!$D$25,Lister!$E$25,Lister!$D$7:$D$13),IF(AND(E571&lt;DATE(2021,2,1),MONTH(F571)=2),(NETWORKDAYS(Lister!$D$25,F571,Lister!$D$7:$D$13)-U571)*N571/NETWORKDAYS(Lister!$D$25,Lister!$E$25,Lister!$D$7:$D$13),IF(AND(E571&lt;DATE(2021,2,1),F571&lt;DATE(2021,2,1)),0)))),0),"")</f>
        <v/>
      </c>
      <c r="AC571" s="52" t="str">
        <f t="shared" si="43"/>
        <v/>
      </c>
    </row>
    <row r="572" spans="1:29" x14ac:dyDescent="0.35">
      <c r="A572" s="11" t="str">
        <f t="shared" si="44"/>
        <v/>
      </c>
      <c r="B572" s="33"/>
      <c r="C572" s="17"/>
      <c r="D572" s="18"/>
      <c r="E572" s="12"/>
      <c r="F572" s="12"/>
      <c r="G572" s="42" t="str">
        <f>IF(OR(E572="",F572=""),"",NETWORKDAYS(E572,F572,Lister!$D$7:$D$13))</f>
        <v/>
      </c>
      <c r="H572" s="14"/>
      <c r="I572" s="25" t="str">
        <f t="shared" si="40"/>
        <v/>
      </c>
      <c r="J572" s="47"/>
      <c r="K572" s="48"/>
      <c r="L572" s="15"/>
      <c r="M572" s="51" t="str">
        <f t="shared" si="41"/>
        <v/>
      </c>
      <c r="N572" s="49" t="str">
        <f t="shared" si="42"/>
        <v/>
      </c>
      <c r="O572" s="15"/>
      <c r="P572" s="15"/>
      <c r="Q572" s="15"/>
      <c r="R572" s="15"/>
      <c r="S572" s="15"/>
      <c r="T572" s="15"/>
      <c r="U572" s="15"/>
      <c r="V572" s="50" t="str">
        <f>IFERROR(MAX(IF(OR(O572="",P572="",Q572="",R572="",S572="",T572="",U572=""),"",IF(AND(MONTH(E572)=8,MONTH(F572)=8),(NETWORKDAYS(E572,F572,Lister!$D$7:$D$13)-O572)*N572/NETWORKDAYS(Lister!$D$19,Lister!$E$19,Lister!$D$7:$D$13),IF(AND(MONTH(E572)=8,F572&gt;DATE(2020,8,31)),(NETWORKDAYS(E572,Lister!$E$19,Lister!$D$7:$D$13)-O572)*N572/NETWORKDAYS(Lister!$D$19,Lister!$E$19,Lister!$D$7:$D$13),IF(E572&gt;DATE(2020,8,31),0)))),0),"")</f>
        <v/>
      </c>
      <c r="W572" s="50" t="str">
        <f>IFERROR(MAX(IF(OR(O572="",P572="",Q572="",R572="",S572="",T572="",U572=""),"",IF(AND(MONTH(E572)=9,MONTH(F572)=9),(NETWORKDAYS(E572,F572,Lister!$D$7:$D$13)-P572)*N572/NETWORKDAYS(Lister!$D$20,Lister!$E$20,Lister!$D$7:$D$13),IF(AND(MONTH(E572)=9,F572&gt;DATE(2020,9,30)),(NETWORKDAYS(E572,Lister!$E$20,Lister!$D$7:$D$13)-P572)*N572/NETWORKDAYS(Lister!$D$20,Lister!$E$20,Lister!$D$7:$D$13),IF(AND(E572&lt;DATE(2020,9,1),MONTH(F572)=9),(NETWORKDAYS(Lister!$D$20,F572,Lister!$D$7:$D$13)-P572)*N572/NETWORKDAYS(Lister!$D$20,Lister!$E$20,Lister!$D$7:$D$13),IF(AND(E572&lt;DATE(2020,9,1),F572&gt;DATE(2020,9,30)),(NETWORKDAYS(Lister!$D$20,Lister!$E$20,Lister!$D$7:$D$13)-P572)*N572/NETWORKDAYS(Lister!$D$20,Lister!$E$20,Lister!$D$7:$D$13),IF(OR(AND(E572&lt;DATE(2020,9,1),F572&lt;DATE(2020,9,1)),E572&gt;DATE(2020,9,30)),0)))))),0),"")</f>
        <v/>
      </c>
      <c r="X572" s="50" t="str">
        <f>IFERROR(MAX(IF(OR(O572="",P572="",Q572="",R572="",S572="",T572="",U572=""),"",IF(AND(MONTH(E572)=10,MONTH(F572)=10),(NETWORKDAYS(E572,F572,Lister!$D$7:$D$13)-Q572)*N572/NETWORKDAYS(Lister!$D$21,Lister!$E$21,Lister!$D$7:$D$13),IF(AND(MONTH(E572)=10,F572&gt;DATE(2020,10,31)),(NETWORKDAYS(E572,Lister!$E$21,Lister!$D$7:$D$13)-Q572)*N572/NETWORKDAYS(Lister!$D$21,Lister!$E$21,Lister!$D$7:$D$13),IF(AND(E572&lt;DATE(2020,10,1),MONTH(F572)=10),(NETWORKDAYS(Lister!$D$21,F572,Lister!$D$7:$D$13)-Q572)*N572/NETWORKDAYS(Lister!$D$21,Lister!$E$21,Lister!$D$7:$D$13),IF(AND(E572&lt;DATE(2020,31,1),F572&gt;DATE(2020,10,31)),(NETWORKDAYS(Lister!$D$21,Lister!$E$21,Lister!$D$7:$D$13)-Q572)*N572/NETWORKDAYS(Lister!$D$21,Lister!$E$21,Lister!$D$7:$D$13),IF(OR(AND(E572&lt;DATE(2020,10,1),F572&lt;DATE(2020,10,1)),E572&gt;DATE(2020,10,31)),0)))))),0),"")</f>
        <v/>
      </c>
      <c r="Y572" s="50" t="str">
        <f>IFERROR(MAX(IF(OR(O572="",P572="",Q572="",R572="",S572="",T572="",U572=""),"",IF(AND(MONTH(E572)=11,MONTH(F572)=11),(NETWORKDAYS(E572,F572,Lister!$D$7:$D$13)-R572)*N572/NETWORKDAYS(Lister!$D$22,Lister!$E$22,Lister!$D$7:$D$13),IF(AND(MONTH(E572)=11,F572&gt;DATE(2020,11,30)),(NETWORKDAYS(E572,Lister!$E$22,Lister!$D$7:$D$13)-R572)*N572/NETWORKDAYS(Lister!$D$22,Lister!$E$22,Lister!$D$7:$D$13),IF(AND(E572&lt;DATE(2020,11,1),MONTH(F572)=11),(NETWORKDAYS(Lister!$D$22,F572,Lister!$D$7:$D$13)-R572)*N572/NETWORKDAYS(Lister!$D$22,Lister!$E$22,Lister!$D$7:$D$13),IF(AND(E572&lt;DATE(2020,11,1),F572&gt;DATE(2020,11,30)),(NETWORKDAYS(Lister!$D$22,Lister!$E$22,Lister!$D$7:$D$13)-R572)*N572/NETWORKDAYS(Lister!$D$22,Lister!$E$22,Lister!$D$7:$D$13),IF(OR(AND(E572&lt;DATE(2020,11,1),F572&lt;DATE(2020,11,1)),E572&gt;DATE(2020,11,30)),0)))))),0),"")</f>
        <v/>
      </c>
      <c r="Z572" s="50" t="str">
        <f>IFERROR(MAX(IF(OR(O572="",P572="",Q572="",R572="",S572="",T572="",U572=""),"",IF(AND(MONTH(E572)=12,MONTH(F572)=12),(NETWORKDAYS(E572,F572,Lister!$D$7:$D$13)-S572)*N572/NETWORKDAYS(Lister!$D$23,Lister!$E$23,Lister!$D$7:$D$13),IF(AND(MONTH(E572)=12,F572&gt;DATE(2020,12,31)),(NETWORKDAYS(E572,Lister!$E$23,Lister!$D$7:$D$13)-S572)*N572/NETWORKDAYS(Lister!$D$23,Lister!$E$23,Lister!$D$7:$D$13),IF(AND(E572&lt;DATE(2020,12,1),MONTH(F572)=12),(NETWORKDAYS(Lister!$D$23,F572,Lister!$D$7:$D$13)-S572)*N572/NETWORKDAYS(Lister!$D$23,Lister!$E$23,Lister!$D$7:$D$13),IF(AND(E572&lt;DATE(2020,12,1),F572&gt;DATE(2020,12,31)),(NETWORKDAYS(Lister!$D$23,Lister!$E$23,Lister!$D$7:$D$13)-S572)*N572/NETWORKDAYS(Lister!$D$23,Lister!$E$23,Lister!$D$7:$D$13),IF(OR(AND(E572&lt;DATE(2020,12,1),F572&lt;DATE(2020,12,1)),E572&gt;DATE(2020,12,31)),0)))))),0),"")</f>
        <v/>
      </c>
      <c r="AA572" s="50" t="str">
        <f>IFERROR(MAX(IF(OR(O572="",P572="",Q572="",R572="",S572="",T572="",U572=""),"",IF(AND(MONTH(E572)=1,MONTH(F572)=1),(NETWORKDAYS(E572,F572,Lister!$D$7:$D$13)-T572)*N572/NETWORKDAYS(Lister!$D$24,Lister!$E$24,Lister!$D$7:$D$13),IF(AND(MONTH(E572)=1,F572&gt;DATE(2021,1,31)),(NETWORKDAYS(E572,Lister!$E$24,Lister!$D$7:$D$13)-T572)*N572/NETWORKDAYS(Lister!$D$24,Lister!$E$24,Lister!$D$7:$D$13),IF(AND(E572&lt;DATE(2021,1,1),MONTH(F572)=1),(NETWORKDAYS(Lister!$D$24,F572,Lister!$D$7:$D$13)-T572)*N572/NETWORKDAYS(Lister!$D$24,Lister!$E$24,Lister!$D$7:$D$13),IF(AND(E572&lt;DATE(2021,1,1),F572&gt;DATE(2021,1,31)),(NETWORKDAYS(Lister!$D$24,Lister!$E$24,Lister!$D$7:$D$13)-T572)*N572/NETWORKDAYS(Lister!$D$24,Lister!$E$24,Lister!$D$7:$D$13),IF(OR(AND(E572&lt;DATE(2021,1,1),F572&lt;DATE(2021,1,1)),E572&gt;DATE(2021,1,31)),0)))))),0),"")</f>
        <v/>
      </c>
      <c r="AB572" s="50" t="str">
        <f>IFERROR(MAX(IF(OR(O572="",P572="",Q572="",R572="",S572="",T572="",U572=""),"",IF(AND(MONTH(E572)=2,MONTH(F572)=2),(NETWORKDAYS(E572,F572,Lister!$D$7:$D$13)-U572)*N572/NETWORKDAYS(Lister!$D$25,Lister!$E$25,Lister!$D$7:$D$13),IF(AND(E572&lt;DATE(2021,2,1),MONTH(F572)=2),(NETWORKDAYS(Lister!$D$25,F572,Lister!$D$7:$D$13)-U572)*N572/NETWORKDAYS(Lister!$D$25,Lister!$E$25,Lister!$D$7:$D$13),IF(AND(E572&lt;DATE(2021,2,1),F572&lt;DATE(2021,2,1)),0)))),0),"")</f>
        <v/>
      </c>
      <c r="AC572" s="52" t="str">
        <f t="shared" si="43"/>
        <v/>
      </c>
    </row>
    <row r="573" spans="1:29" x14ac:dyDescent="0.35">
      <c r="A573" s="11" t="str">
        <f t="shared" si="44"/>
        <v/>
      </c>
      <c r="B573" s="33"/>
      <c r="C573" s="17"/>
      <c r="D573" s="18"/>
      <c r="E573" s="12"/>
      <c r="F573" s="12"/>
      <c r="G573" s="42" t="str">
        <f>IF(OR(E573="",F573=""),"",NETWORKDAYS(E573,F573,Lister!$D$7:$D$13))</f>
        <v/>
      </c>
      <c r="H573" s="14"/>
      <c r="I573" s="25" t="str">
        <f t="shared" si="40"/>
        <v/>
      </c>
      <c r="J573" s="47"/>
      <c r="K573" s="48"/>
      <c r="L573" s="15"/>
      <c r="M573" s="51" t="str">
        <f t="shared" si="41"/>
        <v/>
      </c>
      <c r="N573" s="49" t="str">
        <f t="shared" si="42"/>
        <v/>
      </c>
      <c r="O573" s="15"/>
      <c r="P573" s="15"/>
      <c r="Q573" s="15"/>
      <c r="R573" s="15"/>
      <c r="S573" s="15"/>
      <c r="T573" s="15"/>
      <c r="U573" s="15"/>
      <c r="V573" s="50" t="str">
        <f>IFERROR(MAX(IF(OR(O573="",P573="",Q573="",R573="",S573="",T573="",U573=""),"",IF(AND(MONTH(E573)=8,MONTH(F573)=8),(NETWORKDAYS(E573,F573,Lister!$D$7:$D$13)-O573)*N573/NETWORKDAYS(Lister!$D$19,Lister!$E$19,Lister!$D$7:$D$13),IF(AND(MONTH(E573)=8,F573&gt;DATE(2020,8,31)),(NETWORKDAYS(E573,Lister!$E$19,Lister!$D$7:$D$13)-O573)*N573/NETWORKDAYS(Lister!$D$19,Lister!$E$19,Lister!$D$7:$D$13),IF(E573&gt;DATE(2020,8,31),0)))),0),"")</f>
        <v/>
      </c>
      <c r="W573" s="50" t="str">
        <f>IFERROR(MAX(IF(OR(O573="",P573="",Q573="",R573="",S573="",T573="",U573=""),"",IF(AND(MONTH(E573)=9,MONTH(F573)=9),(NETWORKDAYS(E573,F573,Lister!$D$7:$D$13)-P573)*N573/NETWORKDAYS(Lister!$D$20,Lister!$E$20,Lister!$D$7:$D$13),IF(AND(MONTH(E573)=9,F573&gt;DATE(2020,9,30)),(NETWORKDAYS(E573,Lister!$E$20,Lister!$D$7:$D$13)-P573)*N573/NETWORKDAYS(Lister!$D$20,Lister!$E$20,Lister!$D$7:$D$13),IF(AND(E573&lt;DATE(2020,9,1),MONTH(F573)=9),(NETWORKDAYS(Lister!$D$20,F573,Lister!$D$7:$D$13)-P573)*N573/NETWORKDAYS(Lister!$D$20,Lister!$E$20,Lister!$D$7:$D$13),IF(AND(E573&lt;DATE(2020,9,1),F573&gt;DATE(2020,9,30)),(NETWORKDAYS(Lister!$D$20,Lister!$E$20,Lister!$D$7:$D$13)-P573)*N573/NETWORKDAYS(Lister!$D$20,Lister!$E$20,Lister!$D$7:$D$13),IF(OR(AND(E573&lt;DATE(2020,9,1),F573&lt;DATE(2020,9,1)),E573&gt;DATE(2020,9,30)),0)))))),0),"")</f>
        <v/>
      </c>
      <c r="X573" s="50" t="str">
        <f>IFERROR(MAX(IF(OR(O573="",P573="",Q573="",R573="",S573="",T573="",U573=""),"",IF(AND(MONTH(E573)=10,MONTH(F573)=10),(NETWORKDAYS(E573,F573,Lister!$D$7:$D$13)-Q573)*N573/NETWORKDAYS(Lister!$D$21,Lister!$E$21,Lister!$D$7:$D$13),IF(AND(MONTH(E573)=10,F573&gt;DATE(2020,10,31)),(NETWORKDAYS(E573,Lister!$E$21,Lister!$D$7:$D$13)-Q573)*N573/NETWORKDAYS(Lister!$D$21,Lister!$E$21,Lister!$D$7:$D$13),IF(AND(E573&lt;DATE(2020,10,1),MONTH(F573)=10),(NETWORKDAYS(Lister!$D$21,F573,Lister!$D$7:$D$13)-Q573)*N573/NETWORKDAYS(Lister!$D$21,Lister!$E$21,Lister!$D$7:$D$13),IF(AND(E573&lt;DATE(2020,31,1),F573&gt;DATE(2020,10,31)),(NETWORKDAYS(Lister!$D$21,Lister!$E$21,Lister!$D$7:$D$13)-Q573)*N573/NETWORKDAYS(Lister!$D$21,Lister!$E$21,Lister!$D$7:$D$13),IF(OR(AND(E573&lt;DATE(2020,10,1),F573&lt;DATE(2020,10,1)),E573&gt;DATE(2020,10,31)),0)))))),0),"")</f>
        <v/>
      </c>
      <c r="Y573" s="50" t="str">
        <f>IFERROR(MAX(IF(OR(O573="",P573="",Q573="",R573="",S573="",T573="",U573=""),"",IF(AND(MONTH(E573)=11,MONTH(F573)=11),(NETWORKDAYS(E573,F573,Lister!$D$7:$D$13)-R573)*N573/NETWORKDAYS(Lister!$D$22,Lister!$E$22,Lister!$D$7:$D$13),IF(AND(MONTH(E573)=11,F573&gt;DATE(2020,11,30)),(NETWORKDAYS(E573,Lister!$E$22,Lister!$D$7:$D$13)-R573)*N573/NETWORKDAYS(Lister!$D$22,Lister!$E$22,Lister!$D$7:$D$13),IF(AND(E573&lt;DATE(2020,11,1),MONTH(F573)=11),(NETWORKDAYS(Lister!$D$22,F573,Lister!$D$7:$D$13)-R573)*N573/NETWORKDAYS(Lister!$D$22,Lister!$E$22,Lister!$D$7:$D$13),IF(AND(E573&lt;DATE(2020,11,1),F573&gt;DATE(2020,11,30)),(NETWORKDAYS(Lister!$D$22,Lister!$E$22,Lister!$D$7:$D$13)-R573)*N573/NETWORKDAYS(Lister!$D$22,Lister!$E$22,Lister!$D$7:$D$13),IF(OR(AND(E573&lt;DATE(2020,11,1),F573&lt;DATE(2020,11,1)),E573&gt;DATE(2020,11,30)),0)))))),0),"")</f>
        <v/>
      </c>
      <c r="Z573" s="50" t="str">
        <f>IFERROR(MAX(IF(OR(O573="",P573="",Q573="",R573="",S573="",T573="",U573=""),"",IF(AND(MONTH(E573)=12,MONTH(F573)=12),(NETWORKDAYS(E573,F573,Lister!$D$7:$D$13)-S573)*N573/NETWORKDAYS(Lister!$D$23,Lister!$E$23,Lister!$D$7:$D$13),IF(AND(MONTH(E573)=12,F573&gt;DATE(2020,12,31)),(NETWORKDAYS(E573,Lister!$E$23,Lister!$D$7:$D$13)-S573)*N573/NETWORKDAYS(Lister!$D$23,Lister!$E$23,Lister!$D$7:$D$13),IF(AND(E573&lt;DATE(2020,12,1),MONTH(F573)=12),(NETWORKDAYS(Lister!$D$23,F573,Lister!$D$7:$D$13)-S573)*N573/NETWORKDAYS(Lister!$D$23,Lister!$E$23,Lister!$D$7:$D$13),IF(AND(E573&lt;DATE(2020,12,1),F573&gt;DATE(2020,12,31)),(NETWORKDAYS(Lister!$D$23,Lister!$E$23,Lister!$D$7:$D$13)-S573)*N573/NETWORKDAYS(Lister!$D$23,Lister!$E$23,Lister!$D$7:$D$13),IF(OR(AND(E573&lt;DATE(2020,12,1),F573&lt;DATE(2020,12,1)),E573&gt;DATE(2020,12,31)),0)))))),0),"")</f>
        <v/>
      </c>
      <c r="AA573" s="50" t="str">
        <f>IFERROR(MAX(IF(OR(O573="",P573="",Q573="",R573="",S573="",T573="",U573=""),"",IF(AND(MONTH(E573)=1,MONTH(F573)=1),(NETWORKDAYS(E573,F573,Lister!$D$7:$D$13)-T573)*N573/NETWORKDAYS(Lister!$D$24,Lister!$E$24,Lister!$D$7:$D$13),IF(AND(MONTH(E573)=1,F573&gt;DATE(2021,1,31)),(NETWORKDAYS(E573,Lister!$E$24,Lister!$D$7:$D$13)-T573)*N573/NETWORKDAYS(Lister!$D$24,Lister!$E$24,Lister!$D$7:$D$13),IF(AND(E573&lt;DATE(2021,1,1),MONTH(F573)=1),(NETWORKDAYS(Lister!$D$24,F573,Lister!$D$7:$D$13)-T573)*N573/NETWORKDAYS(Lister!$D$24,Lister!$E$24,Lister!$D$7:$D$13),IF(AND(E573&lt;DATE(2021,1,1),F573&gt;DATE(2021,1,31)),(NETWORKDAYS(Lister!$D$24,Lister!$E$24,Lister!$D$7:$D$13)-T573)*N573/NETWORKDAYS(Lister!$D$24,Lister!$E$24,Lister!$D$7:$D$13),IF(OR(AND(E573&lt;DATE(2021,1,1),F573&lt;DATE(2021,1,1)),E573&gt;DATE(2021,1,31)),0)))))),0),"")</f>
        <v/>
      </c>
      <c r="AB573" s="50" t="str">
        <f>IFERROR(MAX(IF(OR(O573="",P573="",Q573="",R573="",S573="",T573="",U573=""),"",IF(AND(MONTH(E573)=2,MONTH(F573)=2),(NETWORKDAYS(E573,F573,Lister!$D$7:$D$13)-U573)*N573/NETWORKDAYS(Lister!$D$25,Lister!$E$25,Lister!$D$7:$D$13),IF(AND(E573&lt;DATE(2021,2,1),MONTH(F573)=2),(NETWORKDAYS(Lister!$D$25,F573,Lister!$D$7:$D$13)-U573)*N573/NETWORKDAYS(Lister!$D$25,Lister!$E$25,Lister!$D$7:$D$13),IF(AND(E573&lt;DATE(2021,2,1),F573&lt;DATE(2021,2,1)),0)))),0),"")</f>
        <v/>
      </c>
      <c r="AC573" s="52" t="str">
        <f t="shared" si="43"/>
        <v/>
      </c>
    </row>
    <row r="574" spans="1:29" x14ac:dyDescent="0.35">
      <c r="A574" s="11" t="str">
        <f t="shared" si="44"/>
        <v/>
      </c>
      <c r="B574" s="33"/>
      <c r="C574" s="17"/>
      <c r="D574" s="18"/>
      <c r="E574" s="12"/>
      <c r="F574" s="12"/>
      <c r="G574" s="42" t="str">
        <f>IF(OR(E574="",F574=""),"",NETWORKDAYS(E574,F574,Lister!$D$7:$D$13))</f>
        <v/>
      </c>
      <c r="H574" s="14"/>
      <c r="I574" s="25" t="str">
        <f t="shared" si="40"/>
        <v/>
      </c>
      <c r="J574" s="47"/>
      <c r="K574" s="48"/>
      <c r="L574" s="15"/>
      <c r="M574" s="51" t="str">
        <f t="shared" si="41"/>
        <v/>
      </c>
      <c r="N574" s="49" t="str">
        <f t="shared" si="42"/>
        <v/>
      </c>
      <c r="O574" s="15"/>
      <c r="P574" s="15"/>
      <c r="Q574" s="15"/>
      <c r="R574" s="15"/>
      <c r="S574" s="15"/>
      <c r="T574" s="15"/>
      <c r="U574" s="15"/>
      <c r="V574" s="50" t="str">
        <f>IFERROR(MAX(IF(OR(O574="",P574="",Q574="",R574="",S574="",T574="",U574=""),"",IF(AND(MONTH(E574)=8,MONTH(F574)=8),(NETWORKDAYS(E574,F574,Lister!$D$7:$D$13)-O574)*N574/NETWORKDAYS(Lister!$D$19,Lister!$E$19,Lister!$D$7:$D$13),IF(AND(MONTH(E574)=8,F574&gt;DATE(2020,8,31)),(NETWORKDAYS(E574,Lister!$E$19,Lister!$D$7:$D$13)-O574)*N574/NETWORKDAYS(Lister!$D$19,Lister!$E$19,Lister!$D$7:$D$13),IF(E574&gt;DATE(2020,8,31),0)))),0),"")</f>
        <v/>
      </c>
      <c r="W574" s="50" t="str">
        <f>IFERROR(MAX(IF(OR(O574="",P574="",Q574="",R574="",S574="",T574="",U574=""),"",IF(AND(MONTH(E574)=9,MONTH(F574)=9),(NETWORKDAYS(E574,F574,Lister!$D$7:$D$13)-P574)*N574/NETWORKDAYS(Lister!$D$20,Lister!$E$20,Lister!$D$7:$D$13),IF(AND(MONTH(E574)=9,F574&gt;DATE(2020,9,30)),(NETWORKDAYS(E574,Lister!$E$20,Lister!$D$7:$D$13)-P574)*N574/NETWORKDAYS(Lister!$D$20,Lister!$E$20,Lister!$D$7:$D$13),IF(AND(E574&lt;DATE(2020,9,1),MONTH(F574)=9),(NETWORKDAYS(Lister!$D$20,F574,Lister!$D$7:$D$13)-P574)*N574/NETWORKDAYS(Lister!$D$20,Lister!$E$20,Lister!$D$7:$D$13),IF(AND(E574&lt;DATE(2020,9,1),F574&gt;DATE(2020,9,30)),(NETWORKDAYS(Lister!$D$20,Lister!$E$20,Lister!$D$7:$D$13)-P574)*N574/NETWORKDAYS(Lister!$D$20,Lister!$E$20,Lister!$D$7:$D$13),IF(OR(AND(E574&lt;DATE(2020,9,1),F574&lt;DATE(2020,9,1)),E574&gt;DATE(2020,9,30)),0)))))),0),"")</f>
        <v/>
      </c>
      <c r="X574" s="50" t="str">
        <f>IFERROR(MAX(IF(OR(O574="",P574="",Q574="",R574="",S574="",T574="",U574=""),"",IF(AND(MONTH(E574)=10,MONTH(F574)=10),(NETWORKDAYS(E574,F574,Lister!$D$7:$D$13)-Q574)*N574/NETWORKDAYS(Lister!$D$21,Lister!$E$21,Lister!$D$7:$D$13),IF(AND(MONTH(E574)=10,F574&gt;DATE(2020,10,31)),(NETWORKDAYS(E574,Lister!$E$21,Lister!$D$7:$D$13)-Q574)*N574/NETWORKDAYS(Lister!$D$21,Lister!$E$21,Lister!$D$7:$D$13),IF(AND(E574&lt;DATE(2020,10,1),MONTH(F574)=10),(NETWORKDAYS(Lister!$D$21,F574,Lister!$D$7:$D$13)-Q574)*N574/NETWORKDAYS(Lister!$D$21,Lister!$E$21,Lister!$D$7:$D$13),IF(AND(E574&lt;DATE(2020,31,1),F574&gt;DATE(2020,10,31)),(NETWORKDAYS(Lister!$D$21,Lister!$E$21,Lister!$D$7:$D$13)-Q574)*N574/NETWORKDAYS(Lister!$D$21,Lister!$E$21,Lister!$D$7:$D$13),IF(OR(AND(E574&lt;DATE(2020,10,1),F574&lt;DATE(2020,10,1)),E574&gt;DATE(2020,10,31)),0)))))),0),"")</f>
        <v/>
      </c>
      <c r="Y574" s="50" t="str">
        <f>IFERROR(MAX(IF(OR(O574="",P574="",Q574="",R574="",S574="",T574="",U574=""),"",IF(AND(MONTH(E574)=11,MONTH(F574)=11),(NETWORKDAYS(E574,F574,Lister!$D$7:$D$13)-R574)*N574/NETWORKDAYS(Lister!$D$22,Lister!$E$22,Lister!$D$7:$D$13),IF(AND(MONTH(E574)=11,F574&gt;DATE(2020,11,30)),(NETWORKDAYS(E574,Lister!$E$22,Lister!$D$7:$D$13)-R574)*N574/NETWORKDAYS(Lister!$D$22,Lister!$E$22,Lister!$D$7:$D$13),IF(AND(E574&lt;DATE(2020,11,1),MONTH(F574)=11),(NETWORKDAYS(Lister!$D$22,F574,Lister!$D$7:$D$13)-R574)*N574/NETWORKDAYS(Lister!$D$22,Lister!$E$22,Lister!$D$7:$D$13),IF(AND(E574&lt;DATE(2020,11,1),F574&gt;DATE(2020,11,30)),(NETWORKDAYS(Lister!$D$22,Lister!$E$22,Lister!$D$7:$D$13)-R574)*N574/NETWORKDAYS(Lister!$D$22,Lister!$E$22,Lister!$D$7:$D$13),IF(OR(AND(E574&lt;DATE(2020,11,1),F574&lt;DATE(2020,11,1)),E574&gt;DATE(2020,11,30)),0)))))),0),"")</f>
        <v/>
      </c>
      <c r="Z574" s="50" t="str">
        <f>IFERROR(MAX(IF(OR(O574="",P574="",Q574="",R574="",S574="",T574="",U574=""),"",IF(AND(MONTH(E574)=12,MONTH(F574)=12),(NETWORKDAYS(E574,F574,Lister!$D$7:$D$13)-S574)*N574/NETWORKDAYS(Lister!$D$23,Lister!$E$23,Lister!$D$7:$D$13),IF(AND(MONTH(E574)=12,F574&gt;DATE(2020,12,31)),(NETWORKDAYS(E574,Lister!$E$23,Lister!$D$7:$D$13)-S574)*N574/NETWORKDAYS(Lister!$D$23,Lister!$E$23,Lister!$D$7:$D$13),IF(AND(E574&lt;DATE(2020,12,1),MONTH(F574)=12),(NETWORKDAYS(Lister!$D$23,F574,Lister!$D$7:$D$13)-S574)*N574/NETWORKDAYS(Lister!$D$23,Lister!$E$23,Lister!$D$7:$D$13),IF(AND(E574&lt;DATE(2020,12,1),F574&gt;DATE(2020,12,31)),(NETWORKDAYS(Lister!$D$23,Lister!$E$23,Lister!$D$7:$D$13)-S574)*N574/NETWORKDAYS(Lister!$D$23,Lister!$E$23,Lister!$D$7:$D$13),IF(OR(AND(E574&lt;DATE(2020,12,1),F574&lt;DATE(2020,12,1)),E574&gt;DATE(2020,12,31)),0)))))),0),"")</f>
        <v/>
      </c>
      <c r="AA574" s="50" t="str">
        <f>IFERROR(MAX(IF(OR(O574="",P574="",Q574="",R574="",S574="",T574="",U574=""),"",IF(AND(MONTH(E574)=1,MONTH(F574)=1),(NETWORKDAYS(E574,F574,Lister!$D$7:$D$13)-T574)*N574/NETWORKDAYS(Lister!$D$24,Lister!$E$24,Lister!$D$7:$D$13),IF(AND(MONTH(E574)=1,F574&gt;DATE(2021,1,31)),(NETWORKDAYS(E574,Lister!$E$24,Lister!$D$7:$D$13)-T574)*N574/NETWORKDAYS(Lister!$D$24,Lister!$E$24,Lister!$D$7:$D$13),IF(AND(E574&lt;DATE(2021,1,1),MONTH(F574)=1),(NETWORKDAYS(Lister!$D$24,F574,Lister!$D$7:$D$13)-T574)*N574/NETWORKDAYS(Lister!$D$24,Lister!$E$24,Lister!$D$7:$D$13),IF(AND(E574&lt;DATE(2021,1,1),F574&gt;DATE(2021,1,31)),(NETWORKDAYS(Lister!$D$24,Lister!$E$24,Lister!$D$7:$D$13)-T574)*N574/NETWORKDAYS(Lister!$D$24,Lister!$E$24,Lister!$D$7:$D$13),IF(OR(AND(E574&lt;DATE(2021,1,1),F574&lt;DATE(2021,1,1)),E574&gt;DATE(2021,1,31)),0)))))),0),"")</f>
        <v/>
      </c>
      <c r="AB574" s="50" t="str">
        <f>IFERROR(MAX(IF(OR(O574="",P574="",Q574="",R574="",S574="",T574="",U574=""),"",IF(AND(MONTH(E574)=2,MONTH(F574)=2),(NETWORKDAYS(E574,F574,Lister!$D$7:$D$13)-U574)*N574/NETWORKDAYS(Lister!$D$25,Lister!$E$25,Lister!$D$7:$D$13),IF(AND(E574&lt;DATE(2021,2,1),MONTH(F574)=2),(NETWORKDAYS(Lister!$D$25,F574,Lister!$D$7:$D$13)-U574)*N574/NETWORKDAYS(Lister!$D$25,Lister!$E$25,Lister!$D$7:$D$13),IF(AND(E574&lt;DATE(2021,2,1),F574&lt;DATE(2021,2,1)),0)))),0),"")</f>
        <v/>
      </c>
      <c r="AC574" s="52" t="str">
        <f t="shared" si="43"/>
        <v/>
      </c>
    </row>
    <row r="575" spans="1:29" x14ac:dyDescent="0.35">
      <c r="A575" s="11" t="str">
        <f t="shared" si="44"/>
        <v/>
      </c>
      <c r="B575" s="33"/>
      <c r="C575" s="17"/>
      <c r="D575" s="18"/>
      <c r="E575" s="12"/>
      <c r="F575" s="12"/>
      <c r="G575" s="42" t="str">
        <f>IF(OR(E575="",F575=""),"",NETWORKDAYS(E575,F575,Lister!$D$7:$D$13))</f>
        <v/>
      </c>
      <c r="H575" s="14"/>
      <c r="I575" s="25" t="str">
        <f t="shared" si="40"/>
        <v/>
      </c>
      <c r="J575" s="47"/>
      <c r="K575" s="48"/>
      <c r="L575" s="15"/>
      <c r="M575" s="51" t="str">
        <f t="shared" si="41"/>
        <v/>
      </c>
      <c r="N575" s="49" t="str">
        <f t="shared" si="42"/>
        <v/>
      </c>
      <c r="O575" s="15"/>
      <c r="P575" s="15"/>
      <c r="Q575" s="15"/>
      <c r="R575" s="15"/>
      <c r="S575" s="15"/>
      <c r="T575" s="15"/>
      <c r="U575" s="15"/>
      <c r="V575" s="50" t="str">
        <f>IFERROR(MAX(IF(OR(O575="",P575="",Q575="",R575="",S575="",T575="",U575=""),"",IF(AND(MONTH(E575)=8,MONTH(F575)=8),(NETWORKDAYS(E575,F575,Lister!$D$7:$D$13)-O575)*N575/NETWORKDAYS(Lister!$D$19,Lister!$E$19,Lister!$D$7:$D$13),IF(AND(MONTH(E575)=8,F575&gt;DATE(2020,8,31)),(NETWORKDAYS(E575,Lister!$E$19,Lister!$D$7:$D$13)-O575)*N575/NETWORKDAYS(Lister!$D$19,Lister!$E$19,Lister!$D$7:$D$13),IF(E575&gt;DATE(2020,8,31),0)))),0),"")</f>
        <v/>
      </c>
      <c r="W575" s="50" t="str">
        <f>IFERROR(MAX(IF(OR(O575="",P575="",Q575="",R575="",S575="",T575="",U575=""),"",IF(AND(MONTH(E575)=9,MONTH(F575)=9),(NETWORKDAYS(E575,F575,Lister!$D$7:$D$13)-P575)*N575/NETWORKDAYS(Lister!$D$20,Lister!$E$20,Lister!$D$7:$D$13),IF(AND(MONTH(E575)=9,F575&gt;DATE(2020,9,30)),(NETWORKDAYS(E575,Lister!$E$20,Lister!$D$7:$D$13)-P575)*N575/NETWORKDAYS(Lister!$D$20,Lister!$E$20,Lister!$D$7:$D$13),IF(AND(E575&lt;DATE(2020,9,1),MONTH(F575)=9),(NETWORKDAYS(Lister!$D$20,F575,Lister!$D$7:$D$13)-P575)*N575/NETWORKDAYS(Lister!$D$20,Lister!$E$20,Lister!$D$7:$D$13),IF(AND(E575&lt;DATE(2020,9,1),F575&gt;DATE(2020,9,30)),(NETWORKDAYS(Lister!$D$20,Lister!$E$20,Lister!$D$7:$D$13)-P575)*N575/NETWORKDAYS(Lister!$D$20,Lister!$E$20,Lister!$D$7:$D$13),IF(OR(AND(E575&lt;DATE(2020,9,1),F575&lt;DATE(2020,9,1)),E575&gt;DATE(2020,9,30)),0)))))),0),"")</f>
        <v/>
      </c>
      <c r="X575" s="50" t="str">
        <f>IFERROR(MAX(IF(OR(O575="",P575="",Q575="",R575="",S575="",T575="",U575=""),"",IF(AND(MONTH(E575)=10,MONTH(F575)=10),(NETWORKDAYS(E575,F575,Lister!$D$7:$D$13)-Q575)*N575/NETWORKDAYS(Lister!$D$21,Lister!$E$21,Lister!$D$7:$D$13),IF(AND(MONTH(E575)=10,F575&gt;DATE(2020,10,31)),(NETWORKDAYS(E575,Lister!$E$21,Lister!$D$7:$D$13)-Q575)*N575/NETWORKDAYS(Lister!$D$21,Lister!$E$21,Lister!$D$7:$D$13),IF(AND(E575&lt;DATE(2020,10,1),MONTH(F575)=10),(NETWORKDAYS(Lister!$D$21,F575,Lister!$D$7:$D$13)-Q575)*N575/NETWORKDAYS(Lister!$D$21,Lister!$E$21,Lister!$D$7:$D$13),IF(AND(E575&lt;DATE(2020,31,1),F575&gt;DATE(2020,10,31)),(NETWORKDAYS(Lister!$D$21,Lister!$E$21,Lister!$D$7:$D$13)-Q575)*N575/NETWORKDAYS(Lister!$D$21,Lister!$E$21,Lister!$D$7:$D$13),IF(OR(AND(E575&lt;DATE(2020,10,1),F575&lt;DATE(2020,10,1)),E575&gt;DATE(2020,10,31)),0)))))),0),"")</f>
        <v/>
      </c>
      <c r="Y575" s="50" t="str">
        <f>IFERROR(MAX(IF(OR(O575="",P575="",Q575="",R575="",S575="",T575="",U575=""),"",IF(AND(MONTH(E575)=11,MONTH(F575)=11),(NETWORKDAYS(E575,F575,Lister!$D$7:$D$13)-R575)*N575/NETWORKDAYS(Lister!$D$22,Lister!$E$22,Lister!$D$7:$D$13),IF(AND(MONTH(E575)=11,F575&gt;DATE(2020,11,30)),(NETWORKDAYS(E575,Lister!$E$22,Lister!$D$7:$D$13)-R575)*N575/NETWORKDAYS(Lister!$D$22,Lister!$E$22,Lister!$D$7:$D$13),IF(AND(E575&lt;DATE(2020,11,1),MONTH(F575)=11),(NETWORKDAYS(Lister!$D$22,F575,Lister!$D$7:$D$13)-R575)*N575/NETWORKDAYS(Lister!$D$22,Lister!$E$22,Lister!$D$7:$D$13),IF(AND(E575&lt;DATE(2020,11,1),F575&gt;DATE(2020,11,30)),(NETWORKDAYS(Lister!$D$22,Lister!$E$22,Lister!$D$7:$D$13)-R575)*N575/NETWORKDAYS(Lister!$D$22,Lister!$E$22,Lister!$D$7:$D$13),IF(OR(AND(E575&lt;DATE(2020,11,1),F575&lt;DATE(2020,11,1)),E575&gt;DATE(2020,11,30)),0)))))),0),"")</f>
        <v/>
      </c>
      <c r="Z575" s="50" t="str">
        <f>IFERROR(MAX(IF(OR(O575="",P575="",Q575="",R575="",S575="",T575="",U575=""),"",IF(AND(MONTH(E575)=12,MONTH(F575)=12),(NETWORKDAYS(E575,F575,Lister!$D$7:$D$13)-S575)*N575/NETWORKDAYS(Lister!$D$23,Lister!$E$23,Lister!$D$7:$D$13),IF(AND(MONTH(E575)=12,F575&gt;DATE(2020,12,31)),(NETWORKDAYS(E575,Lister!$E$23,Lister!$D$7:$D$13)-S575)*N575/NETWORKDAYS(Lister!$D$23,Lister!$E$23,Lister!$D$7:$D$13),IF(AND(E575&lt;DATE(2020,12,1),MONTH(F575)=12),(NETWORKDAYS(Lister!$D$23,F575,Lister!$D$7:$D$13)-S575)*N575/NETWORKDAYS(Lister!$D$23,Lister!$E$23,Lister!$D$7:$D$13),IF(AND(E575&lt;DATE(2020,12,1),F575&gt;DATE(2020,12,31)),(NETWORKDAYS(Lister!$D$23,Lister!$E$23,Lister!$D$7:$D$13)-S575)*N575/NETWORKDAYS(Lister!$D$23,Lister!$E$23,Lister!$D$7:$D$13),IF(OR(AND(E575&lt;DATE(2020,12,1),F575&lt;DATE(2020,12,1)),E575&gt;DATE(2020,12,31)),0)))))),0),"")</f>
        <v/>
      </c>
      <c r="AA575" s="50" t="str">
        <f>IFERROR(MAX(IF(OR(O575="",P575="",Q575="",R575="",S575="",T575="",U575=""),"",IF(AND(MONTH(E575)=1,MONTH(F575)=1),(NETWORKDAYS(E575,F575,Lister!$D$7:$D$13)-T575)*N575/NETWORKDAYS(Lister!$D$24,Lister!$E$24,Lister!$D$7:$D$13),IF(AND(MONTH(E575)=1,F575&gt;DATE(2021,1,31)),(NETWORKDAYS(E575,Lister!$E$24,Lister!$D$7:$D$13)-T575)*N575/NETWORKDAYS(Lister!$D$24,Lister!$E$24,Lister!$D$7:$D$13),IF(AND(E575&lt;DATE(2021,1,1),MONTH(F575)=1),(NETWORKDAYS(Lister!$D$24,F575,Lister!$D$7:$D$13)-T575)*N575/NETWORKDAYS(Lister!$D$24,Lister!$E$24,Lister!$D$7:$D$13),IF(AND(E575&lt;DATE(2021,1,1),F575&gt;DATE(2021,1,31)),(NETWORKDAYS(Lister!$D$24,Lister!$E$24,Lister!$D$7:$D$13)-T575)*N575/NETWORKDAYS(Lister!$D$24,Lister!$E$24,Lister!$D$7:$D$13),IF(OR(AND(E575&lt;DATE(2021,1,1),F575&lt;DATE(2021,1,1)),E575&gt;DATE(2021,1,31)),0)))))),0),"")</f>
        <v/>
      </c>
      <c r="AB575" s="50" t="str">
        <f>IFERROR(MAX(IF(OR(O575="",P575="",Q575="",R575="",S575="",T575="",U575=""),"",IF(AND(MONTH(E575)=2,MONTH(F575)=2),(NETWORKDAYS(E575,F575,Lister!$D$7:$D$13)-U575)*N575/NETWORKDAYS(Lister!$D$25,Lister!$E$25,Lister!$D$7:$D$13),IF(AND(E575&lt;DATE(2021,2,1),MONTH(F575)=2),(NETWORKDAYS(Lister!$D$25,F575,Lister!$D$7:$D$13)-U575)*N575/NETWORKDAYS(Lister!$D$25,Lister!$E$25,Lister!$D$7:$D$13),IF(AND(E575&lt;DATE(2021,2,1),F575&lt;DATE(2021,2,1)),0)))),0),"")</f>
        <v/>
      </c>
      <c r="AC575" s="52" t="str">
        <f t="shared" si="43"/>
        <v/>
      </c>
    </row>
    <row r="576" spans="1:29" x14ac:dyDescent="0.35">
      <c r="A576" s="11" t="str">
        <f t="shared" si="44"/>
        <v/>
      </c>
      <c r="B576" s="33"/>
      <c r="C576" s="17"/>
      <c r="D576" s="18"/>
      <c r="E576" s="12"/>
      <c r="F576" s="12"/>
      <c r="G576" s="42" t="str">
        <f>IF(OR(E576="",F576=""),"",NETWORKDAYS(E576,F576,Lister!$D$7:$D$13))</f>
        <v/>
      </c>
      <c r="H576" s="14"/>
      <c r="I576" s="25" t="str">
        <f t="shared" si="40"/>
        <v/>
      </c>
      <c r="J576" s="47"/>
      <c r="K576" s="48"/>
      <c r="L576" s="15"/>
      <c r="M576" s="51" t="str">
        <f t="shared" si="41"/>
        <v/>
      </c>
      <c r="N576" s="49" t="str">
        <f t="shared" si="42"/>
        <v/>
      </c>
      <c r="O576" s="15"/>
      <c r="P576" s="15"/>
      <c r="Q576" s="15"/>
      <c r="R576" s="15"/>
      <c r="S576" s="15"/>
      <c r="T576" s="15"/>
      <c r="U576" s="15"/>
      <c r="V576" s="50" t="str">
        <f>IFERROR(MAX(IF(OR(O576="",P576="",Q576="",R576="",S576="",T576="",U576=""),"",IF(AND(MONTH(E576)=8,MONTH(F576)=8),(NETWORKDAYS(E576,F576,Lister!$D$7:$D$13)-O576)*N576/NETWORKDAYS(Lister!$D$19,Lister!$E$19,Lister!$D$7:$D$13),IF(AND(MONTH(E576)=8,F576&gt;DATE(2020,8,31)),(NETWORKDAYS(E576,Lister!$E$19,Lister!$D$7:$D$13)-O576)*N576/NETWORKDAYS(Lister!$D$19,Lister!$E$19,Lister!$D$7:$D$13),IF(E576&gt;DATE(2020,8,31),0)))),0),"")</f>
        <v/>
      </c>
      <c r="W576" s="50" t="str">
        <f>IFERROR(MAX(IF(OR(O576="",P576="",Q576="",R576="",S576="",T576="",U576=""),"",IF(AND(MONTH(E576)=9,MONTH(F576)=9),(NETWORKDAYS(E576,F576,Lister!$D$7:$D$13)-P576)*N576/NETWORKDAYS(Lister!$D$20,Lister!$E$20,Lister!$D$7:$D$13),IF(AND(MONTH(E576)=9,F576&gt;DATE(2020,9,30)),(NETWORKDAYS(E576,Lister!$E$20,Lister!$D$7:$D$13)-P576)*N576/NETWORKDAYS(Lister!$D$20,Lister!$E$20,Lister!$D$7:$D$13),IF(AND(E576&lt;DATE(2020,9,1),MONTH(F576)=9),(NETWORKDAYS(Lister!$D$20,F576,Lister!$D$7:$D$13)-P576)*N576/NETWORKDAYS(Lister!$D$20,Lister!$E$20,Lister!$D$7:$D$13),IF(AND(E576&lt;DATE(2020,9,1),F576&gt;DATE(2020,9,30)),(NETWORKDAYS(Lister!$D$20,Lister!$E$20,Lister!$D$7:$D$13)-P576)*N576/NETWORKDAYS(Lister!$D$20,Lister!$E$20,Lister!$D$7:$D$13),IF(OR(AND(E576&lt;DATE(2020,9,1),F576&lt;DATE(2020,9,1)),E576&gt;DATE(2020,9,30)),0)))))),0),"")</f>
        <v/>
      </c>
      <c r="X576" s="50" t="str">
        <f>IFERROR(MAX(IF(OR(O576="",P576="",Q576="",R576="",S576="",T576="",U576=""),"",IF(AND(MONTH(E576)=10,MONTH(F576)=10),(NETWORKDAYS(E576,F576,Lister!$D$7:$D$13)-Q576)*N576/NETWORKDAYS(Lister!$D$21,Lister!$E$21,Lister!$D$7:$D$13),IF(AND(MONTH(E576)=10,F576&gt;DATE(2020,10,31)),(NETWORKDAYS(E576,Lister!$E$21,Lister!$D$7:$D$13)-Q576)*N576/NETWORKDAYS(Lister!$D$21,Lister!$E$21,Lister!$D$7:$D$13),IF(AND(E576&lt;DATE(2020,10,1),MONTH(F576)=10),(NETWORKDAYS(Lister!$D$21,F576,Lister!$D$7:$D$13)-Q576)*N576/NETWORKDAYS(Lister!$D$21,Lister!$E$21,Lister!$D$7:$D$13),IF(AND(E576&lt;DATE(2020,31,1),F576&gt;DATE(2020,10,31)),(NETWORKDAYS(Lister!$D$21,Lister!$E$21,Lister!$D$7:$D$13)-Q576)*N576/NETWORKDAYS(Lister!$D$21,Lister!$E$21,Lister!$D$7:$D$13),IF(OR(AND(E576&lt;DATE(2020,10,1),F576&lt;DATE(2020,10,1)),E576&gt;DATE(2020,10,31)),0)))))),0),"")</f>
        <v/>
      </c>
      <c r="Y576" s="50" t="str">
        <f>IFERROR(MAX(IF(OR(O576="",P576="",Q576="",R576="",S576="",T576="",U576=""),"",IF(AND(MONTH(E576)=11,MONTH(F576)=11),(NETWORKDAYS(E576,F576,Lister!$D$7:$D$13)-R576)*N576/NETWORKDAYS(Lister!$D$22,Lister!$E$22,Lister!$D$7:$D$13),IF(AND(MONTH(E576)=11,F576&gt;DATE(2020,11,30)),(NETWORKDAYS(E576,Lister!$E$22,Lister!$D$7:$D$13)-R576)*N576/NETWORKDAYS(Lister!$D$22,Lister!$E$22,Lister!$D$7:$D$13),IF(AND(E576&lt;DATE(2020,11,1),MONTH(F576)=11),(NETWORKDAYS(Lister!$D$22,F576,Lister!$D$7:$D$13)-R576)*N576/NETWORKDAYS(Lister!$D$22,Lister!$E$22,Lister!$D$7:$D$13),IF(AND(E576&lt;DATE(2020,11,1),F576&gt;DATE(2020,11,30)),(NETWORKDAYS(Lister!$D$22,Lister!$E$22,Lister!$D$7:$D$13)-R576)*N576/NETWORKDAYS(Lister!$D$22,Lister!$E$22,Lister!$D$7:$D$13),IF(OR(AND(E576&lt;DATE(2020,11,1),F576&lt;DATE(2020,11,1)),E576&gt;DATE(2020,11,30)),0)))))),0),"")</f>
        <v/>
      </c>
      <c r="Z576" s="50" t="str">
        <f>IFERROR(MAX(IF(OR(O576="",P576="",Q576="",R576="",S576="",T576="",U576=""),"",IF(AND(MONTH(E576)=12,MONTH(F576)=12),(NETWORKDAYS(E576,F576,Lister!$D$7:$D$13)-S576)*N576/NETWORKDAYS(Lister!$D$23,Lister!$E$23,Lister!$D$7:$D$13),IF(AND(MONTH(E576)=12,F576&gt;DATE(2020,12,31)),(NETWORKDAYS(E576,Lister!$E$23,Lister!$D$7:$D$13)-S576)*N576/NETWORKDAYS(Lister!$D$23,Lister!$E$23,Lister!$D$7:$D$13),IF(AND(E576&lt;DATE(2020,12,1),MONTH(F576)=12),(NETWORKDAYS(Lister!$D$23,F576,Lister!$D$7:$D$13)-S576)*N576/NETWORKDAYS(Lister!$D$23,Lister!$E$23,Lister!$D$7:$D$13),IF(AND(E576&lt;DATE(2020,12,1),F576&gt;DATE(2020,12,31)),(NETWORKDAYS(Lister!$D$23,Lister!$E$23,Lister!$D$7:$D$13)-S576)*N576/NETWORKDAYS(Lister!$D$23,Lister!$E$23,Lister!$D$7:$D$13),IF(OR(AND(E576&lt;DATE(2020,12,1),F576&lt;DATE(2020,12,1)),E576&gt;DATE(2020,12,31)),0)))))),0),"")</f>
        <v/>
      </c>
      <c r="AA576" s="50" t="str">
        <f>IFERROR(MAX(IF(OR(O576="",P576="",Q576="",R576="",S576="",T576="",U576=""),"",IF(AND(MONTH(E576)=1,MONTH(F576)=1),(NETWORKDAYS(E576,F576,Lister!$D$7:$D$13)-T576)*N576/NETWORKDAYS(Lister!$D$24,Lister!$E$24,Lister!$D$7:$D$13),IF(AND(MONTH(E576)=1,F576&gt;DATE(2021,1,31)),(NETWORKDAYS(E576,Lister!$E$24,Lister!$D$7:$D$13)-T576)*N576/NETWORKDAYS(Lister!$D$24,Lister!$E$24,Lister!$D$7:$D$13),IF(AND(E576&lt;DATE(2021,1,1),MONTH(F576)=1),(NETWORKDAYS(Lister!$D$24,F576,Lister!$D$7:$D$13)-T576)*N576/NETWORKDAYS(Lister!$D$24,Lister!$E$24,Lister!$D$7:$D$13),IF(AND(E576&lt;DATE(2021,1,1),F576&gt;DATE(2021,1,31)),(NETWORKDAYS(Lister!$D$24,Lister!$E$24,Lister!$D$7:$D$13)-T576)*N576/NETWORKDAYS(Lister!$D$24,Lister!$E$24,Lister!$D$7:$D$13),IF(OR(AND(E576&lt;DATE(2021,1,1),F576&lt;DATE(2021,1,1)),E576&gt;DATE(2021,1,31)),0)))))),0),"")</f>
        <v/>
      </c>
      <c r="AB576" s="50" t="str">
        <f>IFERROR(MAX(IF(OR(O576="",P576="",Q576="",R576="",S576="",T576="",U576=""),"",IF(AND(MONTH(E576)=2,MONTH(F576)=2),(NETWORKDAYS(E576,F576,Lister!$D$7:$D$13)-U576)*N576/NETWORKDAYS(Lister!$D$25,Lister!$E$25,Lister!$D$7:$D$13),IF(AND(E576&lt;DATE(2021,2,1),MONTH(F576)=2),(NETWORKDAYS(Lister!$D$25,F576,Lister!$D$7:$D$13)-U576)*N576/NETWORKDAYS(Lister!$D$25,Lister!$E$25,Lister!$D$7:$D$13),IF(AND(E576&lt;DATE(2021,2,1),F576&lt;DATE(2021,2,1)),0)))),0),"")</f>
        <v/>
      </c>
      <c r="AC576" s="52" t="str">
        <f t="shared" si="43"/>
        <v/>
      </c>
    </row>
    <row r="577" spans="1:29" x14ac:dyDescent="0.35">
      <c r="A577" s="11" t="str">
        <f t="shared" si="44"/>
        <v/>
      </c>
      <c r="B577" s="33"/>
      <c r="C577" s="17"/>
      <c r="D577" s="18"/>
      <c r="E577" s="12"/>
      <c r="F577" s="12"/>
      <c r="G577" s="42" t="str">
        <f>IF(OR(E577="",F577=""),"",NETWORKDAYS(E577,F577,Lister!$D$7:$D$13))</f>
        <v/>
      </c>
      <c r="H577" s="14"/>
      <c r="I577" s="25" t="str">
        <f t="shared" si="40"/>
        <v/>
      </c>
      <c r="J577" s="47"/>
      <c r="K577" s="48"/>
      <c r="L577" s="15"/>
      <c r="M577" s="51" t="str">
        <f t="shared" si="41"/>
        <v/>
      </c>
      <c r="N577" s="49" t="str">
        <f t="shared" si="42"/>
        <v/>
      </c>
      <c r="O577" s="15"/>
      <c r="P577" s="15"/>
      <c r="Q577" s="15"/>
      <c r="R577" s="15"/>
      <c r="S577" s="15"/>
      <c r="T577" s="15"/>
      <c r="U577" s="15"/>
      <c r="V577" s="50" t="str">
        <f>IFERROR(MAX(IF(OR(O577="",P577="",Q577="",R577="",S577="",T577="",U577=""),"",IF(AND(MONTH(E577)=8,MONTH(F577)=8),(NETWORKDAYS(E577,F577,Lister!$D$7:$D$13)-O577)*N577/NETWORKDAYS(Lister!$D$19,Lister!$E$19,Lister!$D$7:$D$13),IF(AND(MONTH(E577)=8,F577&gt;DATE(2020,8,31)),(NETWORKDAYS(E577,Lister!$E$19,Lister!$D$7:$D$13)-O577)*N577/NETWORKDAYS(Lister!$D$19,Lister!$E$19,Lister!$D$7:$D$13),IF(E577&gt;DATE(2020,8,31),0)))),0),"")</f>
        <v/>
      </c>
      <c r="W577" s="50" t="str">
        <f>IFERROR(MAX(IF(OR(O577="",P577="",Q577="",R577="",S577="",T577="",U577=""),"",IF(AND(MONTH(E577)=9,MONTH(F577)=9),(NETWORKDAYS(E577,F577,Lister!$D$7:$D$13)-P577)*N577/NETWORKDAYS(Lister!$D$20,Lister!$E$20,Lister!$D$7:$D$13),IF(AND(MONTH(E577)=9,F577&gt;DATE(2020,9,30)),(NETWORKDAYS(E577,Lister!$E$20,Lister!$D$7:$D$13)-P577)*N577/NETWORKDAYS(Lister!$D$20,Lister!$E$20,Lister!$D$7:$D$13),IF(AND(E577&lt;DATE(2020,9,1),MONTH(F577)=9),(NETWORKDAYS(Lister!$D$20,F577,Lister!$D$7:$D$13)-P577)*N577/NETWORKDAYS(Lister!$D$20,Lister!$E$20,Lister!$D$7:$D$13),IF(AND(E577&lt;DATE(2020,9,1),F577&gt;DATE(2020,9,30)),(NETWORKDAYS(Lister!$D$20,Lister!$E$20,Lister!$D$7:$D$13)-P577)*N577/NETWORKDAYS(Lister!$D$20,Lister!$E$20,Lister!$D$7:$D$13),IF(OR(AND(E577&lt;DATE(2020,9,1),F577&lt;DATE(2020,9,1)),E577&gt;DATE(2020,9,30)),0)))))),0),"")</f>
        <v/>
      </c>
      <c r="X577" s="50" t="str">
        <f>IFERROR(MAX(IF(OR(O577="",P577="",Q577="",R577="",S577="",T577="",U577=""),"",IF(AND(MONTH(E577)=10,MONTH(F577)=10),(NETWORKDAYS(E577,F577,Lister!$D$7:$D$13)-Q577)*N577/NETWORKDAYS(Lister!$D$21,Lister!$E$21,Lister!$D$7:$D$13),IF(AND(MONTH(E577)=10,F577&gt;DATE(2020,10,31)),(NETWORKDAYS(E577,Lister!$E$21,Lister!$D$7:$D$13)-Q577)*N577/NETWORKDAYS(Lister!$D$21,Lister!$E$21,Lister!$D$7:$D$13),IF(AND(E577&lt;DATE(2020,10,1),MONTH(F577)=10),(NETWORKDAYS(Lister!$D$21,F577,Lister!$D$7:$D$13)-Q577)*N577/NETWORKDAYS(Lister!$D$21,Lister!$E$21,Lister!$D$7:$D$13),IF(AND(E577&lt;DATE(2020,31,1),F577&gt;DATE(2020,10,31)),(NETWORKDAYS(Lister!$D$21,Lister!$E$21,Lister!$D$7:$D$13)-Q577)*N577/NETWORKDAYS(Lister!$D$21,Lister!$E$21,Lister!$D$7:$D$13),IF(OR(AND(E577&lt;DATE(2020,10,1),F577&lt;DATE(2020,10,1)),E577&gt;DATE(2020,10,31)),0)))))),0),"")</f>
        <v/>
      </c>
      <c r="Y577" s="50" t="str">
        <f>IFERROR(MAX(IF(OR(O577="",P577="",Q577="",R577="",S577="",T577="",U577=""),"",IF(AND(MONTH(E577)=11,MONTH(F577)=11),(NETWORKDAYS(E577,F577,Lister!$D$7:$D$13)-R577)*N577/NETWORKDAYS(Lister!$D$22,Lister!$E$22,Lister!$D$7:$D$13),IF(AND(MONTH(E577)=11,F577&gt;DATE(2020,11,30)),(NETWORKDAYS(E577,Lister!$E$22,Lister!$D$7:$D$13)-R577)*N577/NETWORKDAYS(Lister!$D$22,Lister!$E$22,Lister!$D$7:$D$13),IF(AND(E577&lt;DATE(2020,11,1),MONTH(F577)=11),(NETWORKDAYS(Lister!$D$22,F577,Lister!$D$7:$D$13)-R577)*N577/NETWORKDAYS(Lister!$D$22,Lister!$E$22,Lister!$D$7:$D$13),IF(AND(E577&lt;DATE(2020,11,1),F577&gt;DATE(2020,11,30)),(NETWORKDAYS(Lister!$D$22,Lister!$E$22,Lister!$D$7:$D$13)-R577)*N577/NETWORKDAYS(Lister!$D$22,Lister!$E$22,Lister!$D$7:$D$13),IF(OR(AND(E577&lt;DATE(2020,11,1),F577&lt;DATE(2020,11,1)),E577&gt;DATE(2020,11,30)),0)))))),0),"")</f>
        <v/>
      </c>
      <c r="Z577" s="50" t="str">
        <f>IFERROR(MAX(IF(OR(O577="",P577="",Q577="",R577="",S577="",T577="",U577=""),"",IF(AND(MONTH(E577)=12,MONTH(F577)=12),(NETWORKDAYS(E577,F577,Lister!$D$7:$D$13)-S577)*N577/NETWORKDAYS(Lister!$D$23,Lister!$E$23,Lister!$D$7:$D$13),IF(AND(MONTH(E577)=12,F577&gt;DATE(2020,12,31)),(NETWORKDAYS(E577,Lister!$E$23,Lister!$D$7:$D$13)-S577)*N577/NETWORKDAYS(Lister!$D$23,Lister!$E$23,Lister!$D$7:$D$13),IF(AND(E577&lt;DATE(2020,12,1),MONTH(F577)=12),(NETWORKDAYS(Lister!$D$23,F577,Lister!$D$7:$D$13)-S577)*N577/NETWORKDAYS(Lister!$D$23,Lister!$E$23,Lister!$D$7:$D$13),IF(AND(E577&lt;DATE(2020,12,1),F577&gt;DATE(2020,12,31)),(NETWORKDAYS(Lister!$D$23,Lister!$E$23,Lister!$D$7:$D$13)-S577)*N577/NETWORKDAYS(Lister!$D$23,Lister!$E$23,Lister!$D$7:$D$13),IF(OR(AND(E577&lt;DATE(2020,12,1),F577&lt;DATE(2020,12,1)),E577&gt;DATE(2020,12,31)),0)))))),0),"")</f>
        <v/>
      </c>
      <c r="AA577" s="50" t="str">
        <f>IFERROR(MAX(IF(OR(O577="",P577="",Q577="",R577="",S577="",T577="",U577=""),"",IF(AND(MONTH(E577)=1,MONTH(F577)=1),(NETWORKDAYS(E577,F577,Lister!$D$7:$D$13)-T577)*N577/NETWORKDAYS(Lister!$D$24,Lister!$E$24,Lister!$D$7:$D$13),IF(AND(MONTH(E577)=1,F577&gt;DATE(2021,1,31)),(NETWORKDAYS(E577,Lister!$E$24,Lister!$D$7:$D$13)-T577)*N577/NETWORKDAYS(Lister!$D$24,Lister!$E$24,Lister!$D$7:$D$13),IF(AND(E577&lt;DATE(2021,1,1),MONTH(F577)=1),(NETWORKDAYS(Lister!$D$24,F577,Lister!$D$7:$D$13)-T577)*N577/NETWORKDAYS(Lister!$D$24,Lister!$E$24,Lister!$D$7:$D$13),IF(AND(E577&lt;DATE(2021,1,1),F577&gt;DATE(2021,1,31)),(NETWORKDAYS(Lister!$D$24,Lister!$E$24,Lister!$D$7:$D$13)-T577)*N577/NETWORKDAYS(Lister!$D$24,Lister!$E$24,Lister!$D$7:$D$13),IF(OR(AND(E577&lt;DATE(2021,1,1),F577&lt;DATE(2021,1,1)),E577&gt;DATE(2021,1,31)),0)))))),0),"")</f>
        <v/>
      </c>
      <c r="AB577" s="50" t="str">
        <f>IFERROR(MAX(IF(OR(O577="",P577="",Q577="",R577="",S577="",T577="",U577=""),"",IF(AND(MONTH(E577)=2,MONTH(F577)=2),(NETWORKDAYS(E577,F577,Lister!$D$7:$D$13)-U577)*N577/NETWORKDAYS(Lister!$D$25,Lister!$E$25,Lister!$D$7:$D$13),IF(AND(E577&lt;DATE(2021,2,1),MONTH(F577)=2),(NETWORKDAYS(Lister!$D$25,F577,Lister!$D$7:$D$13)-U577)*N577/NETWORKDAYS(Lister!$D$25,Lister!$E$25,Lister!$D$7:$D$13),IF(AND(E577&lt;DATE(2021,2,1),F577&lt;DATE(2021,2,1)),0)))),0),"")</f>
        <v/>
      </c>
      <c r="AC577" s="52" t="str">
        <f t="shared" si="43"/>
        <v/>
      </c>
    </row>
    <row r="578" spans="1:29" x14ac:dyDescent="0.35">
      <c r="A578" s="11" t="str">
        <f t="shared" si="44"/>
        <v/>
      </c>
      <c r="B578" s="33"/>
      <c r="C578" s="17"/>
      <c r="D578" s="18"/>
      <c r="E578" s="12"/>
      <c r="F578" s="12"/>
      <c r="G578" s="42" t="str">
        <f>IF(OR(E578="",F578=""),"",NETWORKDAYS(E578,F578,Lister!$D$7:$D$13))</f>
        <v/>
      </c>
      <c r="H578" s="14"/>
      <c r="I578" s="25" t="str">
        <f t="shared" si="40"/>
        <v/>
      </c>
      <c r="J578" s="47"/>
      <c r="K578" s="48"/>
      <c r="L578" s="15"/>
      <c r="M578" s="51" t="str">
        <f t="shared" si="41"/>
        <v/>
      </c>
      <c r="N578" s="49" t="str">
        <f t="shared" si="42"/>
        <v/>
      </c>
      <c r="O578" s="15"/>
      <c r="P578" s="15"/>
      <c r="Q578" s="15"/>
      <c r="R578" s="15"/>
      <c r="S578" s="15"/>
      <c r="T578" s="15"/>
      <c r="U578" s="15"/>
      <c r="V578" s="50" t="str">
        <f>IFERROR(MAX(IF(OR(O578="",P578="",Q578="",R578="",S578="",T578="",U578=""),"",IF(AND(MONTH(E578)=8,MONTH(F578)=8),(NETWORKDAYS(E578,F578,Lister!$D$7:$D$13)-O578)*N578/NETWORKDAYS(Lister!$D$19,Lister!$E$19,Lister!$D$7:$D$13),IF(AND(MONTH(E578)=8,F578&gt;DATE(2020,8,31)),(NETWORKDAYS(E578,Lister!$E$19,Lister!$D$7:$D$13)-O578)*N578/NETWORKDAYS(Lister!$D$19,Lister!$E$19,Lister!$D$7:$D$13),IF(E578&gt;DATE(2020,8,31),0)))),0),"")</f>
        <v/>
      </c>
      <c r="W578" s="50" t="str">
        <f>IFERROR(MAX(IF(OR(O578="",P578="",Q578="",R578="",S578="",T578="",U578=""),"",IF(AND(MONTH(E578)=9,MONTH(F578)=9),(NETWORKDAYS(E578,F578,Lister!$D$7:$D$13)-P578)*N578/NETWORKDAYS(Lister!$D$20,Lister!$E$20,Lister!$D$7:$D$13),IF(AND(MONTH(E578)=9,F578&gt;DATE(2020,9,30)),(NETWORKDAYS(E578,Lister!$E$20,Lister!$D$7:$D$13)-P578)*N578/NETWORKDAYS(Lister!$D$20,Lister!$E$20,Lister!$D$7:$D$13),IF(AND(E578&lt;DATE(2020,9,1),MONTH(F578)=9),(NETWORKDAYS(Lister!$D$20,F578,Lister!$D$7:$D$13)-P578)*N578/NETWORKDAYS(Lister!$D$20,Lister!$E$20,Lister!$D$7:$D$13),IF(AND(E578&lt;DATE(2020,9,1),F578&gt;DATE(2020,9,30)),(NETWORKDAYS(Lister!$D$20,Lister!$E$20,Lister!$D$7:$D$13)-P578)*N578/NETWORKDAYS(Lister!$D$20,Lister!$E$20,Lister!$D$7:$D$13),IF(OR(AND(E578&lt;DATE(2020,9,1),F578&lt;DATE(2020,9,1)),E578&gt;DATE(2020,9,30)),0)))))),0),"")</f>
        <v/>
      </c>
      <c r="X578" s="50" t="str">
        <f>IFERROR(MAX(IF(OR(O578="",P578="",Q578="",R578="",S578="",T578="",U578=""),"",IF(AND(MONTH(E578)=10,MONTH(F578)=10),(NETWORKDAYS(E578,F578,Lister!$D$7:$D$13)-Q578)*N578/NETWORKDAYS(Lister!$D$21,Lister!$E$21,Lister!$D$7:$D$13),IF(AND(MONTH(E578)=10,F578&gt;DATE(2020,10,31)),(NETWORKDAYS(E578,Lister!$E$21,Lister!$D$7:$D$13)-Q578)*N578/NETWORKDAYS(Lister!$D$21,Lister!$E$21,Lister!$D$7:$D$13),IF(AND(E578&lt;DATE(2020,10,1),MONTH(F578)=10),(NETWORKDAYS(Lister!$D$21,F578,Lister!$D$7:$D$13)-Q578)*N578/NETWORKDAYS(Lister!$D$21,Lister!$E$21,Lister!$D$7:$D$13),IF(AND(E578&lt;DATE(2020,31,1),F578&gt;DATE(2020,10,31)),(NETWORKDAYS(Lister!$D$21,Lister!$E$21,Lister!$D$7:$D$13)-Q578)*N578/NETWORKDAYS(Lister!$D$21,Lister!$E$21,Lister!$D$7:$D$13),IF(OR(AND(E578&lt;DATE(2020,10,1),F578&lt;DATE(2020,10,1)),E578&gt;DATE(2020,10,31)),0)))))),0),"")</f>
        <v/>
      </c>
      <c r="Y578" s="50" t="str">
        <f>IFERROR(MAX(IF(OR(O578="",P578="",Q578="",R578="",S578="",T578="",U578=""),"",IF(AND(MONTH(E578)=11,MONTH(F578)=11),(NETWORKDAYS(E578,F578,Lister!$D$7:$D$13)-R578)*N578/NETWORKDAYS(Lister!$D$22,Lister!$E$22,Lister!$D$7:$D$13),IF(AND(MONTH(E578)=11,F578&gt;DATE(2020,11,30)),(NETWORKDAYS(E578,Lister!$E$22,Lister!$D$7:$D$13)-R578)*N578/NETWORKDAYS(Lister!$D$22,Lister!$E$22,Lister!$D$7:$D$13),IF(AND(E578&lt;DATE(2020,11,1),MONTH(F578)=11),(NETWORKDAYS(Lister!$D$22,F578,Lister!$D$7:$D$13)-R578)*N578/NETWORKDAYS(Lister!$D$22,Lister!$E$22,Lister!$D$7:$D$13),IF(AND(E578&lt;DATE(2020,11,1),F578&gt;DATE(2020,11,30)),(NETWORKDAYS(Lister!$D$22,Lister!$E$22,Lister!$D$7:$D$13)-R578)*N578/NETWORKDAYS(Lister!$D$22,Lister!$E$22,Lister!$D$7:$D$13),IF(OR(AND(E578&lt;DATE(2020,11,1),F578&lt;DATE(2020,11,1)),E578&gt;DATE(2020,11,30)),0)))))),0),"")</f>
        <v/>
      </c>
      <c r="Z578" s="50" t="str">
        <f>IFERROR(MAX(IF(OR(O578="",P578="",Q578="",R578="",S578="",T578="",U578=""),"",IF(AND(MONTH(E578)=12,MONTH(F578)=12),(NETWORKDAYS(E578,F578,Lister!$D$7:$D$13)-S578)*N578/NETWORKDAYS(Lister!$D$23,Lister!$E$23,Lister!$D$7:$D$13),IF(AND(MONTH(E578)=12,F578&gt;DATE(2020,12,31)),(NETWORKDAYS(E578,Lister!$E$23,Lister!$D$7:$D$13)-S578)*N578/NETWORKDAYS(Lister!$D$23,Lister!$E$23,Lister!$D$7:$D$13),IF(AND(E578&lt;DATE(2020,12,1),MONTH(F578)=12),(NETWORKDAYS(Lister!$D$23,F578,Lister!$D$7:$D$13)-S578)*N578/NETWORKDAYS(Lister!$D$23,Lister!$E$23,Lister!$D$7:$D$13),IF(AND(E578&lt;DATE(2020,12,1),F578&gt;DATE(2020,12,31)),(NETWORKDAYS(Lister!$D$23,Lister!$E$23,Lister!$D$7:$D$13)-S578)*N578/NETWORKDAYS(Lister!$D$23,Lister!$E$23,Lister!$D$7:$D$13),IF(OR(AND(E578&lt;DATE(2020,12,1),F578&lt;DATE(2020,12,1)),E578&gt;DATE(2020,12,31)),0)))))),0),"")</f>
        <v/>
      </c>
      <c r="AA578" s="50" t="str">
        <f>IFERROR(MAX(IF(OR(O578="",P578="",Q578="",R578="",S578="",T578="",U578=""),"",IF(AND(MONTH(E578)=1,MONTH(F578)=1),(NETWORKDAYS(E578,F578,Lister!$D$7:$D$13)-T578)*N578/NETWORKDAYS(Lister!$D$24,Lister!$E$24,Lister!$D$7:$D$13),IF(AND(MONTH(E578)=1,F578&gt;DATE(2021,1,31)),(NETWORKDAYS(E578,Lister!$E$24,Lister!$D$7:$D$13)-T578)*N578/NETWORKDAYS(Lister!$D$24,Lister!$E$24,Lister!$D$7:$D$13),IF(AND(E578&lt;DATE(2021,1,1),MONTH(F578)=1),(NETWORKDAYS(Lister!$D$24,F578,Lister!$D$7:$D$13)-T578)*N578/NETWORKDAYS(Lister!$D$24,Lister!$E$24,Lister!$D$7:$D$13),IF(AND(E578&lt;DATE(2021,1,1),F578&gt;DATE(2021,1,31)),(NETWORKDAYS(Lister!$D$24,Lister!$E$24,Lister!$D$7:$D$13)-T578)*N578/NETWORKDAYS(Lister!$D$24,Lister!$E$24,Lister!$D$7:$D$13),IF(OR(AND(E578&lt;DATE(2021,1,1),F578&lt;DATE(2021,1,1)),E578&gt;DATE(2021,1,31)),0)))))),0),"")</f>
        <v/>
      </c>
      <c r="AB578" s="50" t="str">
        <f>IFERROR(MAX(IF(OR(O578="",P578="",Q578="",R578="",S578="",T578="",U578=""),"",IF(AND(MONTH(E578)=2,MONTH(F578)=2),(NETWORKDAYS(E578,F578,Lister!$D$7:$D$13)-U578)*N578/NETWORKDAYS(Lister!$D$25,Lister!$E$25,Lister!$D$7:$D$13),IF(AND(E578&lt;DATE(2021,2,1),MONTH(F578)=2),(NETWORKDAYS(Lister!$D$25,F578,Lister!$D$7:$D$13)-U578)*N578/NETWORKDAYS(Lister!$D$25,Lister!$E$25,Lister!$D$7:$D$13),IF(AND(E578&lt;DATE(2021,2,1),F578&lt;DATE(2021,2,1)),0)))),0),"")</f>
        <v/>
      </c>
      <c r="AC578" s="52" t="str">
        <f t="shared" si="43"/>
        <v/>
      </c>
    </row>
    <row r="579" spans="1:29" x14ac:dyDescent="0.35">
      <c r="A579" s="11" t="str">
        <f t="shared" si="44"/>
        <v/>
      </c>
      <c r="B579" s="33"/>
      <c r="C579" s="17"/>
      <c r="D579" s="18"/>
      <c r="E579" s="12"/>
      <c r="F579" s="12"/>
      <c r="G579" s="42" t="str">
        <f>IF(OR(E579="",F579=""),"",NETWORKDAYS(E579,F579,Lister!$D$7:$D$13))</f>
        <v/>
      </c>
      <c r="H579" s="14"/>
      <c r="I579" s="25" t="str">
        <f t="shared" si="40"/>
        <v/>
      </c>
      <c r="J579" s="47"/>
      <c r="K579" s="48"/>
      <c r="L579" s="15"/>
      <c r="M579" s="51" t="str">
        <f t="shared" si="41"/>
        <v/>
      </c>
      <c r="N579" s="49" t="str">
        <f t="shared" si="42"/>
        <v/>
      </c>
      <c r="O579" s="15"/>
      <c r="P579" s="15"/>
      <c r="Q579" s="15"/>
      <c r="R579" s="15"/>
      <c r="S579" s="15"/>
      <c r="T579" s="15"/>
      <c r="U579" s="15"/>
      <c r="V579" s="50" t="str">
        <f>IFERROR(MAX(IF(OR(O579="",P579="",Q579="",R579="",S579="",T579="",U579=""),"",IF(AND(MONTH(E579)=8,MONTH(F579)=8),(NETWORKDAYS(E579,F579,Lister!$D$7:$D$13)-O579)*N579/NETWORKDAYS(Lister!$D$19,Lister!$E$19,Lister!$D$7:$D$13),IF(AND(MONTH(E579)=8,F579&gt;DATE(2020,8,31)),(NETWORKDAYS(E579,Lister!$E$19,Lister!$D$7:$D$13)-O579)*N579/NETWORKDAYS(Lister!$D$19,Lister!$E$19,Lister!$D$7:$D$13),IF(E579&gt;DATE(2020,8,31),0)))),0),"")</f>
        <v/>
      </c>
      <c r="W579" s="50" t="str">
        <f>IFERROR(MAX(IF(OR(O579="",P579="",Q579="",R579="",S579="",T579="",U579=""),"",IF(AND(MONTH(E579)=9,MONTH(F579)=9),(NETWORKDAYS(E579,F579,Lister!$D$7:$D$13)-P579)*N579/NETWORKDAYS(Lister!$D$20,Lister!$E$20,Lister!$D$7:$D$13),IF(AND(MONTH(E579)=9,F579&gt;DATE(2020,9,30)),(NETWORKDAYS(E579,Lister!$E$20,Lister!$D$7:$D$13)-P579)*N579/NETWORKDAYS(Lister!$D$20,Lister!$E$20,Lister!$D$7:$D$13),IF(AND(E579&lt;DATE(2020,9,1),MONTH(F579)=9),(NETWORKDAYS(Lister!$D$20,F579,Lister!$D$7:$D$13)-P579)*N579/NETWORKDAYS(Lister!$D$20,Lister!$E$20,Lister!$D$7:$D$13),IF(AND(E579&lt;DATE(2020,9,1),F579&gt;DATE(2020,9,30)),(NETWORKDAYS(Lister!$D$20,Lister!$E$20,Lister!$D$7:$D$13)-P579)*N579/NETWORKDAYS(Lister!$D$20,Lister!$E$20,Lister!$D$7:$D$13),IF(OR(AND(E579&lt;DATE(2020,9,1),F579&lt;DATE(2020,9,1)),E579&gt;DATE(2020,9,30)),0)))))),0),"")</f>
        <v/>
      </c>
      <c r="X579" s="50" t="str">
        <f>IFERROR(MAX(IF(OR(O579="",P579="",Q579="",R579="",S579="",T579="",U579=""),"",IF(AND(MONTH(E579)=10,MONTH(F579)=10),(NETWORKDAYS(E579,F579,Lister!$D$7:$D$13)-Q579)*N579/NETWORKDAYS(Lister!$D$21,Lister!$E$21,Lister!$D$7:$D$13),IF(AND(MONTH(E579)=10,F579&gt;DATE(2020,10,31)),(NETWORKDAYS(E579,Lister!$E$21,Lister!$D$7:$D$13)-Q579)*N579/NETWORKDAYS(Lister!$D$21,Lister!$E$21,Lister!$D$7:$D$13),IF(AND(E579&lt;DATE(2020,10,1),MONTH(F579)=10),(NETWORKDAYS(Lister!$D$21,F579,Lister!$D$7:$D$13)-Q579)*N579/NETWORKDAYS(Lister!$D$21,Lister!$E$21,Lister!$D$7:$D$13),IF(AND(E579&lt;DATE(2020,31,1),F579&gt;DATE(2020,10,31)),(NETWORKDAYS(Lister!$D$21,Lister!$E$21,Lister!$D$7:$D$13)-Q579)*N579/NETWORKDAYS(Lister!$D$21,Lister!$E$21,Lister!$D$7:$D$13),IF(OR(AND(E579&lt;DATE(2020,10,1),F579&lt;DATE(2020,10,1)),E579&gt;DATE(2020,10,31)),0)))))),0),"")</f>
        <v/>
      </c>
      <c r="Y579" s="50" t="str">
        <f>IFERROR(MAX(IF(OR(O579="",P579="",Q579="",R579="",S579="",T579="",U579=""),"",IF(AND(MONTH(E579)=11,MONTH(F579)=11),(NETWORKDAYS(E579,F579,Lister!$D$7:$D$13)-R579)*N579/NETWORKDAYS(Lister!$D$22,Lister!$E$22,Lister!$D$7:$D$13),IF(AND(MONTH(E579)=11,F579&gt;DATE(2020,11,30)),(NETWORKDAYS(E579,Lister!$E$22,Lister!$D$7:$D$13)-R579)*N579/NETWORKDAYS(Lister!$D$22,Lister!$E$22,Lister!$D$7:$D$13),IF(AND(E579&lt;DATE(2020,11,1),MONTH(F579)=11),(NETWORKDAYS(Lister!$D$22,F579,Lister!$D$7:$D$13)-R579)*N579/NETWORKDAYS(Lister!$D$22,Lister!$E$22,Lister!$D$7:$D$13),IF(AND(E579&lt;DATE(2020,11,1),F579&gt;DATE(2020,11,30)),(NETWORKDAYS(Lister!$D$22,Lister!$E$22,Lister!$D$7:$D$13)-R579)*N579/NETWORKDAYS(Lister!$D$22,Lister!$E$22,Lister!$D$7:$D$13),IF(OR(AND(E579&lt;DATE(2020,11,1),F579&lt;DATE(2020,11,1)),E579&gt;DATE(2020,11,30)),0)))))),0),"")</f>
        <v/>
      </c>
      <c r="Z579" s="50" t="str">
        <f>IFERROR(MAX(IF(OR(O579="",P579="",Q579="",R579="",S579="",T579="",U579=""),"",IF(AND(MONTH(E579)=12,MONTH(F579)=12),(NETWORKDAYS(E579,F579,Lister!$D$7:$D$13)-S579)*N579/NETWORKDAYS(Lister!$D$23,Lister!$E$23,Lister!$D$7:$D$13),IF(AND(MONTH(E579)=12,F579&gt;DATE(2020,12,31)),(NETWORKDAYS(E579,Lister!$E$23,Lister!$D$7:$D$13)-S579)*N579/NETWORKDAYS(Lister!$D$23,Lister!$E$23,Lister!$D$7:$D$13),IF(AND(E579&lt;DATE(2020,12,1),MONTH(F579)=12),(NETWORKDAYS(Lister!$D$23,F579,Lister!$D$7:$D$13)-S579)*N579/NETWORKDAYS(Lister!$D$23,Lister!$E$23,Lister!$D$7:$D$13),IF(AND(E579&lt;DATE(2020,12,1),F579&gt;DATE(2020,12,31)),(NETWORKDAYS(Lister!$D$23,Lister!$E$23,Lister!$D$7:$D$13)-S579)*N579/NETWORKDAYS(Lister!$D$23,Lister!$E$23,Lister!$D$7:$D$13),IF(OR(AND(E579&lt;DATE(2020,12,1),F579&lt;DATE(2020,12,1)),E579&gt;DATE(2020,12,31)),0)))))),0),"")</f>
        <v/>
      </c>
      <c r="AA579" s="50" t="str">
        <f>IFERROR(MAX(IF(OR(O579="",P579="",Q579="",R579="",S579="",T579="",U579=""),"",IF(AND(MONTH(E579)=1,MONTH(F579)=1),(NETWORKDAYS(E579,F579,Lister!$D$7:$D$13)-T579)*N579/NETWORKDAYS(Lister!$D$24,Lister!$E$24,Lister!$D$7:$D$13),IF(AND(MONTH(E579)=1,F579&gt;DATE(2021,1,31)),(NETWORKDAYS(E579,Lister!$E$24,Lister!$D$7:$D$13)-T579)*N579/NETWORKDAYS(Lister!$D$24,Lister!$E$24,Lister!$D$7:$D$13),IF(AND(E579&lt;DATE(2021,1,1),MONTH(F579)=1),(NETWORKDAYS(Lister!$D$24,F579,Lister!$D$7:$D$13)-T579)*N579/NETWORKDAYS(Lister!$D$24,Lister!$E$24,Lister!$D$7:$D$13),IF(AND(E579&lt;DATE(2021,1,1),F579&gt;DATE(2021,1,31)),(NETWORKDAYS(Lister!$D$24,Lister!$E$24,Lister!$D$7:$D$13)-T579)*N579/NETWORKDAYS(Lister!$D$24,Lister!$E$24,Lister!$D$7:$D$13),IF(OR(AND(E579&lt;DATE(2021,1,1),F579&lt;DATE(2021,1,1)),E579&gt;DATE(2021,1,31)),0)))))),0),"")</f>
        <v/>
      </c>
      <c r="AB579" s="50" t="str">
        <f>IFERROR(MAX(IF(OR(O579="",P579="",Q579="",R579="",S579="",T579="",U579=""),"",IF(AND(MONTH(E579)=2,MONTH(F579)=2),(NETWORKDAYS(E579,F579,Lister!$D$7:$D$13)-U579)*N579/NETWORKDAYS(Lister!$D$25,Lister!$E$25,Lister!$D$7:$D$13),IF(AND(E579&lt;DATE(2021,2,1),MONTH(F579)=2),(NETWORKDAYS(Lister!$D$25,F579,Lister!$D$7:$D$13)-U579)*N579/NETWORKDAYS(Lister!$D$25,Lister!$E$25,Lister!$D$7:$D$13),IF(AND(E579&lt;DATE(2021,2,1),F579&lt;DATE(2021,2,1)),0)))),0),"")</f>
        <v/>
      </c>
      <c r="AC579" s="52" t="str">
        <f t="shared" si="43"/>
        <v/>
      </c>
    </row>
    <row r="580" spans="1:29" x14ac:dyDescent="0.35">
      <c r="A580" s="11" t="str">
        <f t="shared" si="44"/>
        <v/>
      </c>
      <c r="B580" s="33"/>
      <c r="C580" s="17"/>
      <c r="D580" s="18"/>
      <c r="E580" s="12"/>
      <c r="F580" s="12"/>
      <c r="G580" s="42" t="str">
        <f>IF(OR(E580="",F580=""),"",NETWORKDAYS(E580,F580,Lister!$D$7:$D$13))</f>
        <v/>
      </c>
      <c r="H580" s="14"/>
      <c r="I580" s="25" t="str">
        <f t="shared" si="40"/>
        <v/>
      </c>
      <c r="J580" s="47"/>
      <c r="K580" s="48"/>
      <c r="L580" s="15"/>
      <c r="M580" s="51" t="str">
        <f t="shared" si="41"/>
        <v/>
      </c>
      <c r="N580" s="49" t="str">
        <f t="shared" si="42"/>
        <v/>
      </c>
      <c r="O580" s="15"/>
      <c r="P580" s="15"/>
      <c r="Q580" s="15"/>
      <c r="R580" s="15"/>
      <c r="S580" s="15"/>
      <c r="T580" s="15"/>
      <c r="U580" s="15"/>
      <c r="V580" s="50" t="str">
        <f>IFERROR(MAX(IF(OR(O580="",P580="",Q580="",R580="",S580="",T580="",U580=""),"",IF(AND(MONTH(E580)=8,MONTH(F580)=8),(NETWORKDAYS(E580,F580,Lister!$D$7:$D$13)-O580)*N580/NETWORKDAYS(Lister!$D$19,Lister!$E$19,Lister!$D$7:$D$13),IF(AND(MONTH(E580)=8,F580&gt;DATE(2020,8,31)),(NETWORKDAYS(E580,Lister!$E$19,Lister!$D$7:$D$13)-O580)*N580/NETWORKDAYS(Lister!$D$19,Lister!$E$19,Lister!$D$7:$D$13),IF(E580&gt;DATE(2020,8,31),0)))),0),"")</f>
        <v/>
      </c>
      <c r="W580" s="50" t="str">
        <f>IFERROR(MAX(IF(OR(O580="",P580="",Q580="",R580="",S580="",T580="",U580=""),"",IF(AND(MONTH(E580)=9,MONTH(F580)=9),(NETWORKDAYS(E580,F580,Lister!$D$7:$D$13)-P580)*N580/NETWORKDAYS(Lister!$D$20,Lister!$E$20,Lister!$D$7:$D$13),IF(AND(MONTH(E580)=9,F580&gt;DATE(2020,9,30)),(NETWORKDAYS(E580,Lister!$E$20,Lister!$D$7:$D$13)-P580)*N580/NETWORKDAYS(Lister!$D$20,Lister!$E$20,Lister!$D$7:$D$13),IF(AND(E580&lt;DATE(2020,9,1),MONTH(F580)=9),(NETWORKDAYS(Lister!$D$20,F580,Lister!$D$7:$D$13)-P580)*N580/NETWORKDAYS(Lister!$D$20,Lister!$E$20,Lister!$D$7:$D$13),IF(AND(E580&lt;DATE(2020,9,1),F580&gt;DATE(2020,9,30)),(NETWORKDAYS(Lister!$D$20,Lister!$E$20,Lister!$D$7:$D$13)-P580)*N580/NETWORKDAYS(Lister!$D$20,Lister!$E$20,Lister!$D$7:$D$13),IF(OR(AND(E580&lt;DATE(2020,9,1),F580&lt;DATE(2020,9,1)),E580&gt;DATE(2020,9,30)),0)))))),0),"")</f>
        <v/>
      </c>
      <c r="X580" s="50" t="str">
        <f>IFERROR(MAX(IF(OR(O580="",P580="",Q580="",R580="",S580="",T580="",U580=""),"",IF(AND(MONTH(E580)=10,MONTH(F580)=10),(NETWORKDAYS(E580,F580,Lister!$D$7:$D$13)-Q580)*N580/NETWORKDAYS(Lister!$D$21,Lister!$E$21,Lister!$D$7:$D$13),IF(AND(MONTH(E580)=10,F580&gt;DATE(2020,10,31)),(NETWORKDAYS(E580,Lister!$E$21,Lister!$D$7:$D$13)-Q580)*N580/NETWORKDAYS(Lister!$D$21,Lister!$E$21,Lister!$D$7:$D$13),IF(AND(E580&lt;DATE(2020,10,1),MONTH(F580)=10),(NETWORKDAYS(Lister!$D$21,F580,Lister!$D$7:$D$13)-Q580)*N580/NETWORKDAYS(Lister!$D$21,Lister!$E$21,Lister!$D$7:$D$13),IF(AND(E580&lt;DATE(2020,31,1),F580&gt;DATE(2020,10,31)),(NETWORKDAYS(Lister!$D$21,Lister!$E$21,Lister!$D$7:$D$13)-Q580)*N580/NETWORKDAYS(Lister!$D$21,Lister!$E$21,Lister!$D$7:$D$13),IF(OR(AND(E580&lt;DATE(2020,10,1),F580&lt;DATE(2020,10,1)),E580&gt;DATE(2020,10,31)),0)))))),0),"")</f>
        <v/>
      </c>
      <c r="Y580" s="50" t="str">
        <f>IFERROR(MAX(IF(OR(O580="",P580="",Q580="",R580="",S580="",T580="",U580=""),"",IF(AND(MONTH(E580)=11,MONTH(F580)=11),(NETWORKDAYS(E580,F580,Lister!$D$7:$D$13)-R580)*N580/NETWORKDAYS(Lister!$D$22,Lister!$E$22,Lister!$D$7:$D$13),IF(AND(MONTH(E580)=11,F580&gt;DATE(2020,11,30)),(NETWORKDAYS(E580,Lister!$E$22,Lister!$D$7:$D$13)-R580)*N580/NETWORKDAYS(Lister!$D$22,Lister!$E$22,Lister!$D$7:$D$13),IF(AND(E580&lt;DATE(2020,11,1),MONTH(F580)=11),(NETWORKDAYS(Lister!$D$22,F580,Lister!$D$7:$D$13)-R580)*N580/NETWORKDAYS(Lister!$D$22,Lister!$E$22,Lister!$D$7:$D$13),IF(AND(E580&lt;DATE(2020,11,1),F580&gt;DATE(2020,11,30)),(NETWORKDAYS(Lister!$D$22,Lister!$E$22,Lister!$D$7:$D$13)-R580)*N580/NETWORKDAYS(Lister!$D$22,Lister!$E$22,Lister!$D$7:$D$13),IF(OR(AND(E580&lt;DATE(2020,11,1),F580&lt;DATE(2020,11,1)),E580&gt;DATE(2020,11,30)),0)))))),0),"")</f>
        <v/>
      </c>
      <c r="Z580" s="50" t="str">
        <f>IFERROR(MAX(IF(OR(O580="",P580="",Q580="",R580="",S580="",T580="",U580=""),"",IF(AND(MONTH(E580)=12,MONTH(F580)=12),(NETWORKDAYS(E580,F580,Lister!$D$7:$D$13)-S580)*N580/NETWORKDAYS(Lister!$D$23,Lister!$E$23,Lister!$D$7:$D$13),IF(AND(MONTH(E580)=12,F580&gt;DATE(2020,12,31)),(NETWORKDAYS(E580,Lister!$E$23,Lister!$D$7:$D$13)-S580)*N580/NETWORKDAYS(Lister!$D$23,Lister!$E$23,Lister!$D$7:$D$13),IF(AND(E580&lt;DATE(2020,12,1),MONTH(F580)=12),(NETWORKDAYS(Lister!$D$23,F580,Lister!$D$7:$D$13)-S580)*N580/NETWORKDAYS(Lister!$D$23,Lister!$E$23,Lister!$D$7:$D$13),IF(AND(E580&lt;DATE(2020,12,1),F580&gt;DATE(2020,12,31)),(NETWORKDAYS(Lister!$D$23,Lister!$E$23,Lister!$D$7:$D$13)-S580)*N580/NETWORKDAYS(Lister!$D$23,Lister!$E$23,Lister!$D$7:$D$13),IF(OR(AND(E580&lt;DATE(2020,12,1),F580&lt;DATE(2020,12,1)),E580&gt;DATE(2020,12,31)),0)))))),0),"")</f>
        <v/>
      </c>
      <c r="AA580" s="50" t="str">
        <f>IFERROR(MAX(IF(OR(O580="",P580="",Q580="",R580="",S580="",T580="",U580=""),"",IF(AND(MONTH(E580)=1,MONTH(F580)=1),(NETWORKDAYS(E580,F580,Lister!$D$7:$D$13)-T580)*N580/NETWORKDAYS(Lister!$D$24,Lister!$E$24,Lister!$D$7:$D$13),IF(AND(MONTH(E580)=1,F580&gt;DATE(2021,1,31)),(NETWORKDAYS(E580,Lister!$E$24,Lister!$D$7:$D$13)-T580)*N580/NETWORKDAYS(Lister!$D$24,Lister!$E$24,Lister!$D$7:$D$13),IF(AND(E580&lt;DATE(2021,1,1),MONTH(F580)=1),(NETWORKDAYS(Lister!$D$24,F580,Lister!$D$7:$D$13)-T580)*N580/NETWORKDAYS(Lister!$D$24,Lister!$E$24,Lister!$D$7:$D$13),IF(AND(E580&lt;DATE(2021,1,1),F580&gt;DATE(2021,1,31)),(NETWORKDAYS(Lister!$D$24,Lister!$E$24,Lister!$D$7:$D$13)-T580)*N580/NETWORKDAYS(Lister!$D$24,Lister!$E$24,Lister!$D$7:$D$13),IF(OR(AND(E580&lt;DATE(2021,1,1),F580&lt;DATE(2021,1,1)),E580&gt;DATE(2021,1,31)),0)))))),0),"")</f>
        <v/>
      </c>
      <c r="AB580" s="50" t="str">
        <f>IFERROR(MAX(IF(OR(O580="",P580="",Q580="",R580="",S580="",T580="",U580=""),"",IF(AND(MONTH(E580)=2,MONTH(F580)=2),(NETWORKDAYS(E580,F580,Lister!$D$7:$D$13)-U580)*N580/NETWORKDAYS(Lister!$D$25,Lister!$E$25,Lister!$D$7:$D$13),IF(AND(E580&lt;DATE(2021,2,1),MONTH(F580)=2),(NETWORKDAYS(Lister!$D$25,F580,Lister!$D$7:$D$13)-U580)*N580/NETWORKDAYS(Lister!$D$25,Lister!$E$25,Lister!$D$7:$D$13),IF(AND(E580&lt;DATE(2021,2,1),F580&lt;DATE(2021,2,1)),0)))),0),"")</f>
        <v/>
      </c>
      <c r="AC580" s="52" t="str">
        <f t="shared" si="43"/>
        <v/>
      </c>
    </row>
    <row r="581" spans="1:29" x14ac:dyDescent="0.35">
      <c r="A581" s="11" t="str">
        <f t="shared" si="44"/>
        <v/>
      </c>
      <c r="B581" s="33"/>
      <c r="C581" s="17"/>
      <c r="D581" s="18"/>
      <c r="E581" s="12"/>
      <c r="F581" s="12"/>
      <c r="G581" s="42" t="str">
        <f>IF(OR(E581="",F581=""),"",NETWORKDAYS(E581,F581,Lister!$D$7:$D$13))</f>
        <v/>
      </c>
      <c r="H581" s="14"/>
      <c r="I581" s="25" t="str">
        <f t="shared" si="40"/>
        <v/>
      </c>
      <c r="J581" s="47"/>
      <c r="K581" s="48"/>
      <c r="L581" s="15"/>
      <c r="M581" s="51" t="str">
        <f t="shared" si="41"/>
        <v/>
      </c>
      <c r="N581" s="49" t="str">
        <f t="shared" si="42"/>
        <v/>
      </c>
      <c r="O581" s="15"/>
      <c r="P581" s="15"/>
      <c r="Q581" s="15"/>
      <c r="R581" s="15"/>
      <c r="S581" s="15"/>
      <c r="T581" s="15"/>
      <c r="U581" s="15"/>
      <c r="V581" s="50" t="str">
        <f>IFERROR(MAX(IF(OR(O581="",P581="",Q581="",R581="",S581="",T581="",U581=""),"",IF(AND(MONTH(E581)=8,MONTH(F581)=8),(NETWORKDAYS(E581,F581,Lister!$D$7:$D$13)-O581)*N581/NETWORKDAYS(Lister!$D$19,Lister!$E$19,Lister!$D$7:$D$13),IF(AND(MONTH(E581)=8,F581&gt;DATE(2020,8,31)),(NETWORKDAYS(E581,Lister!$E$19,Lister!$D$7:$D$13)-O581)*N581/NETWORKDAYS(Lister!$D$19,Lister!$E$19,Lister!$D$7:$D$13),IF(E581&gt;DATE(2020,8,31),0)))),0),"")</f>
        <v/>
      </c>
      <c r="W581" s="50" t="str">
        <f>IFERROR(MAX(IF(OR(O581="",P581="",Q581="",R581="",S581="",T581="",U581=""),"",IF(AND(MONTH(E581)=9,MONTH(F581)=9),(NETWORKDAYS(E581,F581,Lister!$D$7:$D$13)-P581)*N581/NETWORKDAYS(Lister!$D$20,Lister!$E$20,Lister!$D$7:$D$13),IF(AND(MONTH(E581)=9,F581&gt;DATE(2020,9,30)),(NETWORKDAYS(E581,Lister!$E$20,Lister!$D$7:$D$13)-P581)*N581/NETWORKDAYS(Lister!$D$20,Lister!$E$20,Lister!$D$7:$D$13),IF(AND(E581&lt;DATE(2020,9,1),MONTH(F581)=9),(NETWORKDAYS(Lister!$D$20,F581,Lister!$D$7:$D$13)-P581)*N581/NETWORKDAYS(Lister!$D$20,Lister!$E$20,Lister!$D$7:$D$13),IF(AND(E581&lt;DATE(2020,9,1),F581&gt;DATE(2020,9,30)),(NETWORKDAYS(Lister!$D$20,Lister!$E$20,Lister!$D$7:$D$13)-P581)*N581/NETWORKDAYS(Lister!$D$20,Lister!$E$20,Lister!$D$7:$D$13),IF(OR(AND(E581&lt;DATE(2020,9,1),F581&lt;DATE(2020,9,1)),E581&gt;DATE(2020,9,30)),0)))))),0),"")</f>
        <v/>
      </c>
      <c r="X581" s="50" t="str">
        <f>IFERROR(MAX(IF(OR(O581="",P581="",Q581="",R581="",S581="",T581="",U581=""),"",IF(AND(MONTH(E581)=10,MONTH(F581)=10),(NETWORKDAYS(E581,F581,Lister!$D$7:$D$13)-Q581)*N581/NETWORKDAYS(Lister!$D$21,Lister!$E$21,Lister!$D$7:$D$13),IF(AND(MONTH(E581)=10,F581&gt;DATE(2020,10,31)),(NETWORKDAYS(E581,Lister!$E$21,Lister!$D$7:$D$13)-Q581)*N581/NETWORKDAYS(Lister!$D$21,Lister!$E$21,Lister!$D$7:$D$13),IF(AND(E581&lt;DATE(2020,10,1),MONTH(F581)=10),(NETWORKDAYS(Lister!$D$21,F581,Lister!$D$7:$D$13)-Q581)*N581/NETWORKDAYS(Lister!$D$21,Lister!$E$21,Lister!$D$7:$D$13),IF(AND(E581&lt;DATE(2020,31,1),F581&gt;DATE(2020,10,31)),(NETWORKDAYS(Lister!$D$21,Lister!$E$21,Lister!$D$7:$D$13)-Q581)*N581/NETWORKDAYS(Lister!$D$21,Lister!$E$21,Lister!$D$7:$D$13),IF(OR(AND(E581&lt;DATE(2020,10,1),F581&lt;DATE(2020,10,1)),E581&gt;DATE(2020,10,31)),0)))))),0),"")</f>
        <v/>
      </c>
      <c r="Y581" s="50" t="str">
        <f>IFERROR(MAX(IF(OR(O581="",P581="",Q581="",R581="",S581="",T581="",U581=""),"",IF(AND(MONTH(E581)=11,MONTH(F581)=11),(NETWORKDAYS(E581,F581,Lister!$D$7:$D$13)-R581)*N581/NETWORKDAYS(Lister!$D$22,Lister!$E$22,Lister!$D$7:$D$13),IF(AND(MONTH(E581)=11,F581&gt;DATE(2020,11,30)),(NETWORKDAYS(E581,Lister!$E$22,Lister!$D$7:$D$13)-R581)*N581/NETWORKDAYS(Lister!$D$22,Lister!$E$22,Lister!$D$7:$D$13),IF(AND(E581&lt;DATE(2020,11,1),MONTH(F581)=11),(NETWORKDAYS(Lister!$D$22,F581,Lister!$D$7:$D$13)-R581)*N581/NETWORKDAYS(Lister!$D$22,Lister!$E$22,Lister!$D$7:$D$13),IF(AND(E581&lt;DATE(2020,11,1),F581&gt;DATE(2020,11,30)),(NETWORKDAYS(Lister!$D$22,Lister!$E$22,Lister!$D$7:$D$13)-R581)*N581/NETWORKDAYS(Lister!$D$22,Lister!$E$22,Lister!$D$7:$D$13),IF(OR(AND(E581&lt;DATE(2020,11,1),F581&lt;DATE(2020,11,1)),E581&gt;DATE(2020,11,30)),0)))))),0),"")</f>
        <v/>
      </c>
      <c r="Z581" s="50" t="str">
        <f>IFERROR(MAX(IF(OR(O581="",P581="",Q581="",R581="",S581="",T581="",U581=""),"",IF(AND(MONTH(E581)=12,MONTH(F581)=12),(NETWORKDAYS(E581,F581,Lister!$D$7:$D$13)-S581)*N581/NETWORKDAYS(Lister!$D$23,Lister!$E$23,Lister!$D$7:$D$13),IF(AND(MONTH(E581)=12,F581&gt;DATE(2020,12,31)),(NETWORKDAYS(E581,Lister!$E$23,Lister!$D$7:$D$13)-S581)*N581/NETWORKDAYS(Lister!$D$23,Lister!$E$23,Lister!$D$7:$D$13),IF(AND(E581&lt;DATE(2020,12,1),MONTH(F581)=12),(NETWORKDAYS(Lister!$D$23,F581,Lister!$D$7:$D$13)-S581)*N581/NETWORKDAYS(Lister!$D$23,Lister!$E$23,Lister!$D$7:$D$13),IF(AND(E581&lt;DATE(2020,12,1),F581&gt;DATE(2020,12,31)),(NETWORKDAYS(Lister!$D$23,Lister!$E$23,Lister!$D$7:$D$13)-S581)*N581/NETWORKDAYS(Lister!$D$23,Lister!$E$23,Lister!$D$7:$D$13),IF(OR(AND(E581&lt;DATE(2020,12,1),F581&lt;DATE(2020,12,1)),E581&gt;DATE(2020,12,31)),0)))))),0),"")</f>
        <v/>
      </c>
      <c r="AA581" s="50" t="str">
        <f>IFERROR(MAX(IF(OR(O581="",P581="",Q581="",R581="",S581="",T581="",U581=""),"",IF(AND(MONTH(E581)=1,MONTH(F581)=1),(NETWORKDAYS(E581,F581,Lister!$D$7:$D$13)-T581)*N581/NETWORKDAYS(Lister!$D$24,Lister!$E$24,Lister!$D$7:$D$13),IF(AND(MONTH(E581)=1,F581&gt;DATE(2021,1,31)),(NETWORKDAYS(E581,Lister!$E$24,Lister!$D$7:$D$13)-T581)*N581/NETWORKDAYS(Lister!$D$24,Lister!$E$24,Lister!$D$7:$D$13),IF(AND(E581&lt;DATE(2021,1,1),MONTH(F581)=1),(NETWORKDAYS(Lister!$D$24,F581,Lister!$D$7:$D$13)-T581)*N581/NETWORKDAYS(Lister!$D$24,Lister!$E$24,Lister!$D$7:$D$13),IF(AND(E581&lt;DATE(2021,1,1),F581&gt;DATE(2021,1,31)),(NETWORKDAYS(Lister!$D$24,Lister!$E$24,Lister!$D$7:$D$13)-T581)*N581/NETWORKDAYS(Lister!$D$24,Lister!$E$24,Lister!$D$7:$D$13),IF(OR(AND(E581&lt;DATE(2021,1,1),F581&lt;DATE(2021,1,1)),E581&gt;DATE(2021,1,31)),0)))))),0),"")</f>
        <v/>
      </c>
      <c r="AB581" s="50" t="str">
        <f>IFERROR(MAX(IF(OR(O581="",P581="",Q581="",R581="",S581="",T581="",U581=""),"",IF(AND(MONTH(E581)=2,MONTH(F581)=2),(NETWORKDAYS(E581,F581,Lister!$D$7:$D$13)-U581)*N581/NETWORKDAYS(Lister!$D$25,Lister!$E$25,Lister!$D$7:$D$13),IF(AND(E581&lt;DATE(2021,2,1),MONTH(F581)=2),(NETWORKDAYS(Lister!$D$25,F581,Lister!$D$7:$D$13)-U581)*N581/NETWORKDAYS(Lister!$D$25,Lister!$E$25,Lister!$D$7:$D$13),IF(AND(E581&lt;DATE(2021,2,1),F581&lt;DATE(2021,2,1)),0)))),0),"")</f>
        <v/>
      </c>
      <c r="AC581" s="52" t="str">
        <f t="shared" si="43"/>
        <v/>
      </c>
    </row>
    <row r="582" spans="1:29" x14ac:dyDescent="0.35">
      <c r="A582" s="11" t="str">
        <f t="shared" si="44"/>
        <v/>
      </c>
      <c r="B582" s="33"/>
      <c r="C582" s="17"/>
      <c r="D582" s="18"/>
      <c r="E582" s="12"/>
      <c r="F582" s="12"/>
      <c r="G582" s="42" t="str">
        <f>IF(OR(E582="",F582=""),"",NETWORKDAYS(E582,F582,Lister!$D$7:$D$13))</f>
        <v/>
      </c>
      <c r="H582" s="14"/>
      <c r="I582" s="25" t="str">
        <f t="shared" si="40"/>
        <v/>
      </c>
      <c r="J582" s="47"/>
      <c r="K582" s="48"/>
      <c r="L582" s="15"/>
      <c r="M582" s="51" t="str">
        <f t="shared" si="41"/>
        <v/>
      </c>
      <c r="N582" s="49" t="str">
        <f t="shared" si="42"/>
        <v/>
      </c>
      <c r="O582" s="15"/>
      <c r="P582" s="15"/>
      <c r="Q582" s="15"/>
      <c r="R582" s="15"/>
      <c r="S582" s="15"/>
      <c r="T582" s="15"/>
      <c r="U582" s="15"/>
      <c r="V582" s="50" t="str">
        <f>IFERROR(MAX(IF(OR(O582="",P582="",Q582="",R582="",S582="",T582="",U582=""),"",IF(AND(MONTH(E582)=8,MONTH(F582)=8),(NETWORKDAYS(E582,F582,Lister!$D$7:$D$13)-O582)*N582/NETWORKDAYS(Lister!$D$19,Lister!$E$19,Lister!$D$7:$D$13),IF(AND(MONTH(E582)=8,F582&gt;DATE(2020,8,31)),(NETWORKDAYS(E582,Lister!$E$19,Lister!$D$7:$D$13)-O582)*N582/NETWORKDAYS(Lister!$D$19,Lister!$E$19,Lister!$D$7:$D$13),IF(E582&gt;DATE(2020,8,31),0)))),0),"")</f>
        <v/>
      </c>
      <c r="W582" s="50" t="str">
        <f>IFERROR(MAX(IF(OR(O582="",P582="",Q582="",R582="",S582="",T582="",U582=""),"",IF(AND(MONTH(E582)=9,MONTH(F582)=9),(NETWORKDAYS(E582,F582,Lister!$D$7:$D$13)-P582)*N582/NETWORKDAYS(Lister!$D$20,Lister!$E$20,Lister!$D$7:$D$13),IF(AND(MONTH(E582)=9,F582&gt;DATE(2020,9,30)),(NETWORKDAYS(E582,Lister!$E$20,Lister!$D$7:$D$13)-P582)*N582/NETWORKDAYS(Lister!$D$20,Lister!$E$20,Lister!$D$7:$D$13),IF(AND(E582&lt;DATE(2020,9,1),MONTH(F582)=9),(NETWORKDAYS(Lister!$D$20,F582,Lister!$D$7:$D$13)-P582)*N582/NETWORKDAYS(Lister!$D$20,Lister!$E$20,Lister!$D$7:$D$13),IF(AND(E582&lt;DATE(2020,9,1),F582&gt;DATE(2020,9,30)),(NETWORKDAYS(Lister!$D$20,Lister!$E$20,Lister!$D$7:$D$13)-P582)*N582/NETWORKDAYS(Lister!$D$20,Lister!$E$20,Lister!$D$7:$D$13),IF(OR(AND(E582&lt;DATE(2020,9,1),F582&lt;DATE(2020,9,1)),E582&gt;DATE(2020,9,30)),0)))))),0),"")</f>
        <v/>
      </c>
      <c r="X582" s="50" t="str">
        <f>IFERROR(MAX(IF(OR(O582="",P582="",Q582="",R582="",S582="",T582="",U582=""),"",IF(AND(MONTH(E582)=10,MONTH(F582)=10),(NETWORKDAYS(E582,F582,Lister!$D$7:$D$13)-Q582)*N582/NETWORKDAYS(Lister!$D$21,Lister!$E$21,Lister!$D$7:$D$13),IF(AND(MONTH(E582)=10,F582&gt;DATE(2020,10,31)),(NETWORKDAYS(E582,Lister!$E$21,Lister!$D$7:$D$13)-Q582)*N582/NETWORKDAYS(Lister!$D$21,Lister!$E$21,Lister!$D$7:$D$13),IF(AND(E582&lt;DATE(2020,10,1),MONTH(F582)=10),(NETWORKDAYS(Lister!$D$21,F582,Lister!$D$7:$D$13)-Q582)*N582/NETWORKDAYS(Lister!$D$21,Lister!$E$21,Lister!$D$7:$D$13),IF(AND(E582&lt;DATE(2020,31,1),F582&gt;DATE(2020,10,31)),(NETWORKDAYS(Lister!$D$21,Lister!$E$21,Lister!$D$7:$D$13)-Q582)*N582/NETWORKDAYS(Lister!$D$21,Lister!$E$21,Lister!$D$7:$D$13),IF(OR(AND(E582&lt;DATE(2020,10,1),F582&lt;DATE(2020,10,1)),E582&gt;DATE(2020,10,31)),0)))))),0),"")</f>
        <v/>
      </c>
      <c r="Y582" s="50" t="str">
        <f>IFERROR(MAX(IF(OR(O582="",P582="",Q582="",R582="",S582="",T582="",U582=""),"",IF(AND(MONTH(E582)=11,MONTH(F582)=11),(NETWORKDAYS(E582,F582,Lister!$D$7:$D$13)-R582)*N582/NETWORKDAYS(Lister!$D$22,Lister!$E$22,Lister!$D$7:$D$13),IF(AND(MONTH(E582)=11,F582&gt;DATE(2020,11,30)),(NETWORKDAYS(E582,Lister!$E$22,Lister!$D$7:$D$13)-R582)*N582/NETWORKDAYS(Lister!$D$22,Lister!$E$22,Lister!$D$7:$D$13),IF(AND(E582&lt;DATE(2020,11,1),MONTH(F582)=11),(NETWORKDAYS(Lister!$D$22,F582,Lister!$D$7:$D$13)-R582)*N582/NETWORKDAYS(Lister!$D$22,Lister!$E$22,Lister!$D$7:$D$13),IF(AND(E582&lt;DATE(2020,11,1),F582&gt;DATE(2020,11,30)),(NETWORKDAYS(Lister!$D$22,Lister!$E$22,Lister!$D$7:$D$13)-R582)*N582/NETWORKDAYS(Lister!$D$22,Lister!$E$22,Lister!$D$7:$D$13),IF(OR(AND(E582&lt;DATE(2020,11,1),F582&lt;DATE(2020,11,1)),E582&gt;DATE(2020,11,30)),0)))))),0),"")</f>
        <v/>
      </c>
      <c r="Z582" s="50" t="str">
        <f>IFERROR(MAX(IF(OR(O582="",P582="",Q582="",R582="",S582="",T582="",U582=""),"",IF(AND(MONTH(E582)=12,MONTH(F582)=12),(NETWORKDAYS(E582,F582,Lister!$D$7:$D$13)-S582)*N582/NETWORKDAYS(Lister!$D$23,Lister!$E$23,Lister!$D$7:$D$13),IF(AND(MONTH(E582)=12,F582&gt;DATE(2020,12,31)),(NETWORKDAYS(E582,Lister!$E$23,Lister!$D$7:$D$13)-S582)*N582/NETWORKDAYS(Lister!$D$23,Lister!$E$23,Lister!$D$7:$D$13),IF(AND(E582&lt;DATE(2020,12,1),MONTH(F582)=12),(NETWORKDAYS(Lister!$D$23,F582,Lister!$D$7:$D$13)-S582)*N582/NETWORKDAYS(Lister!$D$23,Lister!$E$23,Lister!$D$7:$D$13),IF(AND(E582&lt;DATE(2020,12,1),F582&gt;DATE(2020,12,31)),(NETWORKDAYS(Lister!$D$23,Lister!$E$23,Lister!$D$7:$D$13)-S582)*N582/NETWORKDAYS(Lister!$D$23,Lister!$E$23,Lister!$D$7:$D$13),IF(OR(AND(E582&lt;DATE(2020,12,1),F582&lt;DATE(2020,12,1)),E582&gt;DATE(2020,12,31)),0)))))),0),"")</f>
        <v/>
      </c>
      <c r="AA582" s="50" t="str">
        <f>IFERROR(MAX(IF(OR(O582="",P582="",Q582="",R582="",S582="",T582="",U582=""),"",IF(AND(MONTH(E582)=1,MONTH(F582)=1),(NETWORKDAYS(E582,F582,Lister!$D$7:$D$13)-T582)*N582/NETWORKDAYS(Lister!$D$24,Lister!$E$24,Lister!$D$7:$D$13),IF(AND(MONTH(E582)=1,F582&gt;DATE(2021,1,31)),(NETWORKDAYS(E582,Lister!$E$24,Lister!$D$7:$D$13)-T582)*N582/NETWORKDAYS(Lister!$D$24,Lister!$E$24,Lister!$D$7:$D$13),IF(AND(E582&lt;DATE(2021,1,1),MONTH(F582)=1),(NETWORKDAYS(Lister!$D$24,F582,Lister!$D$7:$D$13)-T582)*N582/NETWORKDAYS(Lister!$D$24,Lister!$E$24,Lister!$D$7:$D$13),IF(AND(E582&lt;DATE(2021,1,1),F582&gt;DATE(2021,1,31)),(NETWORKDAYS(Lister!$D$24,Lister!$E$24,Lister!$D$7:$D$13)-T582)*N582/NETWORKDAYS(Lister!$D$24,Lister!$E$24,Lister!$D$7:$D$13),IF(OR(AND(E582&lt;DATE(2021,1,1),F582&lt;DATE(2021,1,1)),E582&gt;DATE(2021,1,31)),0)))))),0),"")</f>
        <v/>
      </c>
      <c r="AB582" s="50" t="str">
        <f>IFERROR(MAX(IF(OR(O582="",P582="",Q582="",R582="",S582="",T582="",U582=""),"",IF(AND(MONTH(E582)=2,MONTH(F582)=2),(NETWORKDAYS(E582,F582,Lister!$D$7:$D$13)-U582)*N582/NETWORKDAYS(Lister!$D$25,Lister!$E$25,Lister!$D$7:$D$13),IF(AND(E582&lt;DATE(2021,2,1),MONTH(F582)=2),(NETWORKDAYS(Lister!$D$25,F582,Lister!$D$7:$D$13)-U582)*N582/NETWORKDAYS(Lister!$D$25,Lister!$E$25,Lister!$D$7:$D$13),IF(AND(E582&lt;DATE(2021,2,1),F582&lt;DATE(2021,2,1)),0)))),0),"")</f>
        <v/>
      </c>
      <c r="AC582" s="52" t="str">
        <f t="shared" si="43"/>
        <v/>
      </c>
    </row>
    <row r="583" spans="1:29" x14ac:dyDescent="0.35">
      <c r="A583" s="11" t="str">
        <f t="shared" si="44"/>
        <v/>
      </c>
      <c r="B583" s="33"/>
      <c r="C583" s="17"/>
      <c r="D583" s="18"/>
      <c r="E583" s="12"/>
      <c r="F583" s="12"/>
      <c r="G583" s="42" t="str">
        <f>IF(OR(E583="",F583=""),"",NETWORKDAYS(E583,F583,Lister!$D$7:$D$13))</f>
        <v/>
      </c>
      <c r="H583" s="14"/>
      <c r="I583" s="25" t="str">
        <f t="shared" si="40"/>
        <v/>
      </c>
      <c r="J583" s="47"/>
      <c r="K583" s="48"/>
      <c r="L583" s="15"/>
      <c r="M583" s="51" t="str">
        <f t="shared" si="41"/>
        <v/>
      </c>
      <c r="N583" s="49" t="str">
        <f t="shared" si="42"/>
        <v/>
      </c>
      <c r="O583" s="15"/>
      <c r="P583" s="15"/>
      <c r="Q583" s="15"/>
      <c r="R583" s="15"/>
      <c r="S583" s="15"/>
      <c r="T583" s="15"/>
      <c r="U583" s="15"/>
      <c r="V583" s="50" t="str">
        <f>IFERROR(MAX(IF(OR(O583="",P583="",Q583="",R583="",S583="",T583="",U583=""),"",IF(AND(MONTH(E583)=8,MONTH(F583)=8),(NETWORKDAYS(E583,F583,Lister!$D$7:$D$13)-O583)*N583/NETWORKDAYS(Lister!$D$19,Lister!$E$19,Lister!$D$7:$D$13),IF(AND(MONTH(E583)=8,F583&gt;DATE(2020,8,31)),(NETWORKDAYS(E583,Lister!$E$19,Lister!$D$7:$D$13)-O583)*N583/NETWORKDAYS(Lister!$D$19,Lister!$E$19,Lister!$D$7:$D$13),IF(E583&gt;DATE(2020,8,31),0)))),0),"")</f>
        <v/>
      </c>
      <c r="W583" s="50" t="str">
        <f>IFERROR(MAX(IF(OR(O583="",P583="",Q583="",R583="",S583="",T583="",U583=""),"",IF(AND(MONTH(E583)=9,MONTH(F583)=9),(NETWORKDAYS(E583,F583,Lister!$D$7:$D$13)-P583)*N583/NETWORKDAYS(Lister!$D$20,Lister!$E$20,Lister!$D$7:$D$13),IF(AND(MONTH(E583)=9,F583&gt;DATE(2020,9,30)),(NETWORKDAYS(E583,Lister!$E$20,Lister!$D$7:$D$13)-P583)*N583/NETWORKDAYS(Lister!$D$20,Lister!$E$20,Lister!$D$7:$D$13),IF(AND(E583&lt;DATE(2020,9,1),MONTH(F583)=9),(NETWORKDAYS(Lister!$D$20,F583,Lister!$D$7:$D$13)-P583)*N583/NETWORKDAYS(Lister!$D$20,Lister!$E$20,Lister!$D$7:$D$13),IF(AND(E583&lt;DATE(2020,9,1),F583&gt;DATE(2020,9,30)),(NETWORKDAYS(Lister!$D$20,Lister!$E$20,Lister!$D$7:$D$13)-P583)*N583/NETWORKDAYS(Lister!$D$20,Lister!$E$20,Lister!$D$7:$D$13),IF(OR(AND(E583&lt;DATE(2020,9,1),F583&lt;DATE(2020,9,1)),E583&gt;DATE(2020,9,30)),0)))))),0),"")</f>
        <v/>
      </c>
      <c r="X583" s="50" t="str">
        <f>IFERROR(MAX(IF(OR(O583="",P583="",Q583="",R583="",S583="",T583="",U583=""),"",IF(AND(MONTH(E583)=10,MONTH(F583)=10),(NETWORKDAYS(E583,F583,Lister!$D$7:$D$13)-Q583)*N583/NETWORKDAYS(Lister!$D$21,Lister!$E$21,Lister!$D$7:$D$13),IF(AND(MONTH(E583)=10,F583&gt;DATE(2020,10,31)),(NETWORKDAYS(E583,Lister!$E$21,Lister!$D$7:$D$13)-Q583)*N583/NETWORKDAYS(Lister!$D$21,Lister!$E$21,Lister!$D$7:$D$13),IF(AND(E583&lt;DATE(2020,10,1),MONTH(F583)=10),(NETWORKDAYS(Lister!$D$21,F583,Lister!$D$7:$D$13)-Q583)*N583/NETWORKDAYS(Lister!$D$21,Lister!$E$21,Lister!$D$7:$D$13),IF(AND(E583&lt;DATE(2020,31,1),F583&gt;DATE(2020,10,31)),(NETWORKDAYS(Lister!$D$21,Lister!$E$21,Lister!$D$7:$D$13)-Q583)*N583/NETWORKDAYS(Lister!$D$21,Lister!$E$21,Lister!$D$7:$D$13),IF(OR(AND(E583&lt;DATE(2020,10,1),F583&lt;DATE(2020,10,1)),E583&gt;DATE(2020,10,31)),0)))))),0),"")</f>
        <v/>
      </c>
      <c r="Y583" s="50" t="str">
        <f>IFERROR(MAX(IF(OR(O583="",P583="",Q583="",R583="",S583="",T583="",U583=""),"",IF(AND(MONTH(E583)=11,MONTH(F583)=11),(NETWORKDAYS(E583,F583,Lister!$D$7:$D$13)-R583)*N583/NETWORKDAYS(Lister!$D$22,Lister!$E$22,Lister!$D$7:$D$13),IF(AND(MONTH(E583)=11,F583&gt;DATE(2020,11,30)),(NETWORKDAYS(E583,Lister!$E$22,Lister!$D$7:$D$13)-R583)*N583/NETWORKDAYS(Lister!$D$22,Lister!$E$22,Lister!$D$7:$D$13),IF(AND(E583&lt;DATE(2020,11,1),MONTH(F583)=11),(NETWORKDAYS(Lister!$D$22,F583,Lister!$D$7:$D$13)-R583)*N583/NETWORKDAYS(Lister!$D$22,Lister!$E$22,Lister!$D$7:$D$13),IF(AND(E583&lt;DATE(2020,11,1),F583&gt;DATE(2020,11,30)),(NETWORKDAYS(Lister!$D$22,Lister!$E$22,Lister!$D$7:$D$13)-R583)*N583/NETWORKDAYS(Lister!$D$22,Lister!$E$22,Lister!$D$7:$D$13),IF(OR(AND(E583&lt;DATE(2020,11,1),F583&lt;DATE(2020,11,1)),E583&gt;DATE(2020,11,30)),0)))))),0),"")</f>
        <v/>
      </c>
      <c r="Z583" s="50" t="str">
        <f>IFERROR(MAX(IF(OR(O583="",P583="",Q583="",R583="",S583="",T583="",U583=""),"",IF(AND(MONTH(E583)=12,MONTH(F583)=12),(NETWORKDAYS(E583,F583,Lister!$D$7:$D$13)-S583)*N583/NETWORKDAYS(Lister!$D$23,Lister!$E$23,Lister!$D$7:$D$13),IF(AND(MONTH(E583)=12,F583&gt;DATE(2020,12,31)),(NETWORKDAYS(E583,Lister!$E$23,Lister!$D$7:$D$13)-S583)*N583/NETWORKDAYS(Lister!$D$23,Lister!$E$23,Lister!$D$7:$D$13),IF(AND(E583&lt;DATE(2020,12,1),MONTH(F583)=12),(NETWORKDAYS(Lister!$D$23,F583,Lister!$D$7:$D$13)-S583)*N583/NETWORKDAYS(Lister!$D$23,Lister!$E$23,Lister!$D$7:$D$13),IF(AND(E583&lt;DATE(2020,12,1),F583&gt;DATE(2020,12,31)),(NETWORKDAYS(Lister!$D$23,Lister!$E$23,Lister!$D$7:$D$13)-S583)*N583/NETWORKDAYS(Lister!$D$23,Lister!$E$23,Lister!$D$7:$D$13),IF(OR(AND(E583&lt;DATE(2020,12,1),F583&lt;DATE(2020,12,1)),E583&gt;DATE(2020,12,31)),0)))))),0),"")</f>
        <v/>
      </c>
      <c r="AA583" s="50" t="str">
        <f>IFERROR(MAX(IF(OR(O583="",P583="",Q583="",R583="",S583="",T583="",U583=""),"",IF(AND(MONTH(E583)=1,MONTH(F583)=1),(NETWORKDAYS(E583,F583,Lister!$D$7:$D$13)-T583)*N583/NETWORKDAYS(Lister!$D$24,Lister!$E$24,Lister!$D$7:$D$13),IF(AND(MONTH(E583)=1,F583&gt;DATE(2021,1,31)),(NETWORKDAYS(E583,Lister!$E$24,Lister!$D$7:$D$13)-T583)*N583/NETWORKDAYS(Lister!$D$24,Lister!$E$24,Lister!$D$7:$D$13),IF(AND(E583&lt;DATE(2021,1,1),MONTH(F583)=1),(NETWORKDAYS(Lister!$D$24,F583,Lister!$D$7:$D$13)-T583)*N583/NETWORKDAYS(Lister!$D$24,Lister!$E$24,Lister!$D$7:$D$13),IF(AND(E583&lt;DATE(2021,1,1),F583&gt;DATE(2021,1,31)),(NETWORKDAYS(Lister!$D$24,Lister!$E$24,Lister!$D$7:$D$13)-T583)*N583/NETWORKDAYS(Lister!$D$24,Lister!$E$24,Lister!$D$7:$D$13),IF(OR(AND(E583&lt;DATE(2021,1,1),F583&lt;DATE(2021,1,1)),E583&gt;DATE(2021,1,31)),0)))))),0),"")</f>
        <v/>
      </c>
      <c r="AB583" s="50" t="str">
        <f>IFERROR(MAX(IF(OR(O583="",P583="",Q583="",R583="",S583="",T583="",U583=""),"",IF(AND(MONTH(E583)=2,MONTH(F583)=2),(NETWORKDAYS(E583,F583,Lister!$D$7:$D$13)-U583)*N583/NETWORKDAYS(Lister!$D$25,Lister!$E$25,Lister!$D$7:$D$13),IF(AND(E583&lt;DATE(2021,2,1),MONTH(F583)=2),(NETWORKDAYS(Lister!$D$25,F583,Lister!$D$7:$D$13)-U583)*N583/NETWORKDAYS(Lister!$D$25,Lister!$E$25,Lister!$D$7:$D$13),IF(AND(E583&lt;DATE(2021,2,1),F583&lt;DATE(2021,2,1)),0)))),0),"")</f>
        <v/>
      </c>
      <c r="AC583" s="52" t="str">
        <f t="shared" si="43"/>
        <v/>
      </c>
    </row>
    <row r="584" spans="1:29" x14ac:dyDescent="0.35">
      <c r="A584" s="11" t="str">
        <f t="shared" si="44"/>
        <v/>
      </c>
      <c r="B584" s="33"/>
      <c r="C584" s="17"/>
      <c r="D584" s="18"/>
      <c r="E584" s="12"/>
      <c r="F584" s="12"/>
      <c r="G584" s="42" t="str">
        <f>IF(OR(E584="",F584=""),"",NETWORKDAYS(E584,F584,Lister!$D$7:$D$13))</f>
        <v/>
      </c>
      <c r="H584" s="14"/>
      <c r="I584" s="25" t="str">
        <f t="shared" si="40"/>
        <v/>
      </c>
      <c r="J584" s="47"/>
      <c r="K584" s="48"/>
      <c r="L584" s="15"/>
      <c r="M584" s="51" t="str">
        <f t="shared" si="41"/>
        <v/>
      </c>
      <c r="N584" s="49" t="str">
        <f t="shared" si="42"/>
        <v/>
      </c>
      <c r="O584" s="15"/>
      <c r="P584" s="15"/>
      <c r="Q584" s="15"/>
      <c r="R584" s="15"/>
      <c r="S584" s="15"/>
      <c r="T584" s="15"/>
      <c r="U584" s="15"/>
      <c r="V584" s="50" t="str">
        <f>IFERROR(MAX(IF(OR(O584="",P584="",Q584="",R584="",S584="",T584="",U584=""),"",IF(AND(MONTH(E584)=8,MONTH(F584)=8),(NETWORKDAYS(E584,F584,Lister!$D$7:$D$13)-O584)*N584/NETWORKDAYS(Lister!$D$19,Lister!$E$19,Lister!$D$7:$D$13),IF(AND(MONTH(E584)=8,F584&gt;DATE(2020,8,31)),(NETWORKDAYS(E584,Lister!$E$19,Lister!$D$7:$D$13)-O584)*N584/NETWORKDAYS(Lister!$D$19,Lister!$E$19,Lister!$D$7:$D$13),IF(E584&gt;DATE(2020,8,31),0)))),0),"")</f>
        <v/>
      </c>
      <c r="W584" s="50" t="str">
        <f>IFERROR(MAX(IF(OR(O584="",P584="",Q584="",R584="",S584="",T584="",U584=""),"",IF(AND(MONTH(E584)=9,MONTH(F584)=9),(NETWORKDAYS(E584,F584,Lister!$D$7:$D$13)-P584)*N584/NETWORKDAYS(Lister!$D$20,Lister!$E$20,Lister!$D$7:$D$13),IF(AND(MONTH(E584)=9,F584&gt;DATE(2020,9,30)),(NETWORKDAYS(E584,Lister!$E$20,Lister!$D$7:$D$13)-P584)*N584/NETWORKDAYS(Lister!$D$20,Lister!$E$20,Lister!$D$7:$D$13),IF(AND(E584&lt;DATE(2020,9,1),MONTH(F584)=9),(NETWORKDAYS(Lister!$D$20,F584,Lister!$D$7:$D$13)-P584)*N584/NETWORKDAYS(Lister!$D$20,Lister!$E$20,Lister!$D$7:$D$13),IF(AND(E584&lt;DATE(2020,9,1),F584&gt;DATE(2020,9,30)),(NETWORKDAYS(Lister!$D$20,Lister!$E$20,Lister!$D$7:$D$13)-P584)*N584/NETWORKDAYS(Lister!$D$20,Lister!$E$20,Lister!$D$7:$D$13),IF(OR(AND(E584&lt;DATE(2020,9,1),F584&lt;DATE(2020,9,1)),E584&gt;DATE(2020,9,30)),0)))))),0),"")</f>
        <v/>
      </c>
      <c r="X584" s="50" t="str">
        <f>IFERROR(MAX(IF(OR(O584="",P584="",Q584="",R584="",S584="",T584="",U584=""),"",IF(AND(MONTH(E584)=10,MONTH(F584)=10),(NETWORKDAYS(E584,F584,Lister!$D$7:$D$13)-Q584)*N584/NETWORKDAYS(Lister!$D$21,Lister!$E$21,Lister!$D$7:$D$13),IF(AND(MONTH(E584)=10,F584&gt;DATE(2020,10,31)),(NETWORKDAYS(E584,Lister!$E$21,Lister!$D$7:$D$13)-Q584)*N584/NETWORKDAYS(Lister!$D$21,Lister!$E$21,Lister!$D$7:$D$13),IF(AND(E584&lt;DATE(2020,10,1),MONTH(F584)=10),(NETWORKDAYS(Lister!$D$21,F584,Lister!$D$7:$D$13)-Q584)*N584/NETWORKDAYS(Lister!$D$21,Lister!$E$21,Lister!$D$7:$D$13),IF(AND(E584&lt;DATE(2020,31,1),F584&gt;DATE(2020,10,31)),(NETWORKDAYS(Lister!$D$21,Lister!$E$21,Lister!$D$7:$D$13)-Q584)*N584/NETWORKDAYS(Lister!$D$21,Lister!$E$21,Lister!$D$7:$D$13),IF(OR(AND(E584&lt;DATE(2020,10,1),F584&lt;DATE(2020,10,1)),E584&gt;DATE(2020,10,31)),0)))))),0),"")</f>
        <v/>
      </c>
      <c r="Y584" s="50" t="str">
        <f>IFERROR(MAX(IF(OR(O584="",P584="",Q584="",R584="",S584="",T584="",U584=""),"",IF(AND(MONTH(E584)=11,MONTH(F584)=11),(NETWORKDAYS(E584,F584,Lister!$D$7:$D$13)-R584)*N584/NETWORKDAYS(Lister!$D$22,Lister!$E$22,Lister!$D$7:$D$13),IF(AND(MONTH(E584)=11,F584&gt;DATE(2020,11,30)),(NETWORKDAYS(E584,Lister!$E$22,Lister!$D$7:$D$13)-R584)*N584/NETWORKDAYS(Lister!$D$22,Lister!$E$22,Lister!$D$7:$D$13),IF(AND(E584&lt;DATE(2020,11,1),MONTH(F584)=11),(NETWORKDAYS(Lister!$D$22,F584,Lister!$D$7:$D$13)-R584)*N584/NETWORKDAYS(Lister!$D$22,Lister!$E$22,Lister!$D$7:$D$13),IF(AND(E584&lt;DATE(2020,11,1),F584&gt;DATE(2020,11,30)),(NETWORKDAYS(Lister!$D$22,Lister!$E$22,Lister!$D$7:$D$13)-R584)*N584/NETWORKDAYS(Lister!$D$22,Lister!$E$22,Lister!$D$7:$D$13),IF(OR(AND(E584&lt;DATE(2020,11,1),F584&lt;DATE(2020,11,1)),E584&gt;DATE(2020,11,30)),0)))))),0),"")</f>
        <v/>
      </c>
      <c r="Z584" s="50" t="str">
        <f>IFERROR(MAX(IF(OR(O584="",P584="",Q584="",R584="",S584="",T584="",U584=""),"",IF(AND(MONTH(E584)=12,MONTH(F584)=12),(NETWORKDAYS(E584,F584,Lister!$D$7:$D$13)-S584)*N584/NETWORKDAYS(Lister!$D$23,Lister!$E$23,Lister!$D$7:$D$13),IF(AND(MONTH(E584)=12,F584&gt;DATE(2020,12,31)),(NETWORKDAYS(E584,Lister!$E$23,Lister!$D$7:$D$13)-S584)*N584/NETWORKDAYS(Lister!$D$23,Lister!$E$23,Lister!$D$7:$D$13),IF(AND(E584&lt;DATE(2020,12,1),MONTH(F584)=12),(NETWORKDAYS(Lister!$D$23,F584,Lister!$D$7:$D$13)-S584)*N584/NETWORKDAYS(Lister!$D$23,Lister!$E$23,Lister!$D$7:$D$13),IF(AND(E584&lt;DATE(2020,12,1),F584&gt;DATE(2020,12,31)),(NETWORKDAYS(Lister!$D$23,Lister!$E$23,Lister!$D$7:$D$13)-S584)*N584/NETWORKDAYS(Lister!$D$23,Lister!$E$23,Lister!$D$7:$D$13),IF(OR(AND(E584&lt;DATE(2020,12,1),F584&lt;DATE(2020,12,1)),E584&gt;DATE(2020,12,31)),0)))))),0),"")</f>
        <v/>
      </c>
      <c r="AA584" s="50" t="str">
        <f>IFERROR(MAX(IF(OR(O584="",P584="",Q584="",R584="",S584="",T584="",U584=""),"",IF(AND(MONTH(E584)=1,MONTH(F584)=1),(NETWORKDAYS(E584,F584,Lister!$D$7:$D$13)-T584)*N584/NETWORKDAYS(Lister!$D$24,Lister!$E$24,Lister!$D$7:$D$13),IF(AND(MONTH(E584)=1,F584&gt;DATE(2021,1,31)),(NETWORKDAYS(E584,Lister!$E$24,Lister!$D$7:$D$13)-T584)*N584/NETWORKDAYS(Lister!$D$24,Lister!$E$24,Lister!$D$7:$D$13),IF(AND(E584&lt;DATE(2021,1,1),MONTH(F584)=1),(NETWORKDAYS(Lister!$D$24,F584,Lister!$D$7:$D$13)-T584)*N584/NETWORKDAYS(Lister!$D$24,Lister!$E$24,Lister!$D$7:$D$13),IF(AND(E584&lt;DATE(2021,1,1),F584&gt;DATE(2021,1,31)),(NETWORKDAYS(Lister!$D$24,Lister!$E$24,Lister!$D$7:$D$13)-T584)*N584/NETWORKDAYS(Lister!$D$24,Lister!$E$24,Lister!$D$7:$D$13),IF(OR(AND(E584&lt;DATE(2021,1,1),F584&lt;DATE(2021,1,1)),E584&gt;DATE(2021,1,31)),0)))))),0),"")</f>
        <v/>
      </c>
      <c r="AB584" s="50" t="str">
        <f>IFERROR(MAX(IF(OR(O584="",P584="",Q584="",R584="",S584="",T584="",U584=""),"",IF(AND(MONTH(E584)=2,MONTH(F584)=2),(NETWORKDAYS(E584,F584,Lister!$D$7:$D$13)-U584)*N584/NETWORKDAYS(Lister!$D$25,Lister!$E$25,Lister!$D$7:$D$13),IF(AND(E584&lt;DATE(2021,2,1),MONTH(F584)=2),(NETWORKDAYS(Lister!$D$25,F584,Lister!$D$7:$D$13)-U584)*N584/NETWORKDAYS(Lister!$D$25,Lister!$E$25,Lister!$D$7:$D$13),IF(AND(E584&lt;DATE(2021,2,1),F584&lt;DATE(2021,2,1)),0)))),0),"")</f>
        <v/>
      </c>
      <c r="AC584" s="52" t="str">
        <f t="shared" si="43"/>
        <v/>
      </c>
    </row>
    <row r="585" spans="1:29" x14ac:dyDescent="0.35">
      <c r="A585" s="11" t="str">
        <f t="shared" si="44"/>
        <v/>
      </c>
      <c r="B585" s="33"/>
      <c r="C585" s="17"/>
      <c r="D585" s="18"/>
      <c r="E585" s="12"/>
      <c r="F585" s="12"/>
      <c r="G585" s="42" t="str">
        <f>IF(OR(E585="",F585=""),"",NETWORKDAYS(E585,F585,Lister!$D$7:$D$13))</f>
        <v/>
      </c>
      <c r="H585" s="14"/>
      <c r="I585" s="25" t="str">
        <f t="shared" si="40"/>
        <v/>
      </c>
      <c r="J585" s="47"/>
      <c r="K585" s="48"/>
      <c r="L585" s="15"/>
      <c r="M585" s="51" t="str">
        <f t="shared" si="41"/>
        <v/>
      </c>
      <c r="N585" s="49" t="str">
        <f t="shared" si="42"/>
        <v/>
      </c>
      <c r="O585" s="15"/>
      <c r="P585" s="15"/>
      <c r="Q585" s="15"/>
      <c r="R585" s="15"/>
      <c r="S585" s="15"/>
      <c r="T585" s="15"/>
      <c r="U585" s="15"/>
      <c r="V585" s="50" t="str">
        <f>IFERROR(MAX(IF(OR(O585="",P585="",Q585="",R585="",S585="",T585="",U585=""),"",IF(AND(MONTH(E585)=8,MONTH(F585)=8),(NETWORKDAYS(E585,F585,Lister!$D$7:$D$13)-O585)*N585/NETWORKDAYS(Lister!$D$19,Lister!$E$19,Lister!$D$7:$D$13),IF(AND(MONTH(E585)=8,F585&gt;DATE(2020,8,31)),(NETWORKDAYS(E585,Lister!$E$19,Lister!$D$7:$D$13)-O585)*N585/NETWORKDAYS(Lister!$D$19,Lister!$E$19,Lister!$D$7:$D$13),IF(E585&gt;DATE(2020,8,31),0)))),0),"")</f>
        <v/>
      </c>
      <c r="W585" s="50" t="str">
        <f>IFERROR(MAX(IF(OR(O585="",P585="",Q585="",R585="",S585="",T585="",U585=""),"",IF(AND(MONTH(E585)=9,MONTH(F585)=9),(NETWORKDAYS(E585,F585,Lister!$D$7:$D$13)-P585)*N585/NETWORKDAYS(Lister!$D$20,Lister!$E$20,Lister!$D$7:$D$13),IF(AND(MONTH(E585)=9,F585&gt;DATE(2020,9,30)),(NETWORKDAYS(E585,Lister!$E$20,Lister!$D$7:$D$13)-P585)*N585/NETWORKDAYS(Lister!$D$20,Lister!$E$20,Lister!$D$7:$D$13),IF(AND(E585&lt;DATE(2020,9,1),MONTH(F585)=9),(NETWORKDAYS(Lister!$D$20,F585,Lister!$D$7:$D$13)-P585)*N585/NETWORKDAYS(Lister!$D$20,Lister!$E$20,Lister!$D$7:$D$13),IF(AND(E585&lt;DATE(2020,9,1),F585&gt;DATE(2020,9,30)),(NETWORKDAYS(Lister!$D$20,Lister!$E$20,Lister!$D$7:$D$13)-P585)*N585/NETWORKDAYS(Lister!$D$20,Lister!$E$20,Lister!$D$7:$D$13),IF(OR(AND(E585&lt;DATE(2020,9,1),F585&lt;DATE(2020,9,1)),E585&gt;DATE(2020,9,30)),0)))))),0),"")</f>
        <v/>
      </c>
      <c r="X585" s="50" t="str">
        <f>IFERROR(MAX(IF(OR(O585="",P585="",Q585="",R585="",S585="",T585="",U585=""),"",IF(AND(MONTH(E585)=10,MONTH(F585)=10),(NETWORKDAYS(E585,F585,Lister!$D$7:$D$13)-Q585)*N585/NETWORKDAYS(Lister!$D$21,Lister!$E$21,Lister!$D$7:$D$13),IF(AND(MONTH(E585)=10,F585&gt;DATE(2020,10,31)),(NETWORKDAYS(E585,Lister!$E$21,Lister!$D$7:$D$13)-Q585)*N585/NETWORKDAYS(Lister!$D$21,Lister!$E$21,Lister!$D$7:$D$13),IF(AND(E585&lt;DATE(2020,10,1),MONTH(F585)=10),(NETWORKDAYS(Lister!$D$21,F585,Lister!$D$7:$D$13)-Q585)*N585/NETWORKDAYS(Lister!$D$21,Lister!$E$21,Lister!$D$7:$D$13),IF(AND(E585&lt;DATE(2020,31,1),F585&gt;DATE(2020,10,31)),(NETWORKDAYS(Lister!$D$21,Lister!$E$21,Lister!$D$7:$D$13)-Q585)*N585/NETWORKDAYS(Lister!$D$21,Lister!$E$21,Lister!$D$7:$D$13),IF(OR(AND(E585&lt;DATE(2020,10,1),F585&lt;DATE(2020,10,1)),E585&gt;DATE(2020,10,31)),0)))))),0),"")</f>
        <v/>
      </c>
      <c r="Y585" s="50" t="str">
        <f>IFERROR(MAX(IF(OR(O585="",P585="",Q585="",R585="",S585="",T585="",U585=""),"",IF(AND(MONTH(E585)=11,MONTH(F585)=11),(NETWORKDAYS(E585,F585,Lister!$D$7:$D$13)-R585)*N585/NETWORKDAYS(Lister!$D$22,Lister!$E$22,Lister!$D$7:$D$13),IF(AND(MONTH(E585)=11,F585&gt;DATE(2020,11,30)),(NETWORKDAYS(E585,Lister!$E$22,Lister!$D$7:$D$13)-R585)*N585/NETWORKDAYS(Lister!$D$22,Lister!$E$22,Lister!$D$7:$D$13),IF(AND(E585&lt;DATE(2020,11,1),MONTH(F585)=11),(NETWORKDAYS(Lister!$D$22,F585,Lister!$D$7:$D$13)-R585)*N585/NETWORKDAYS(Lister!$D$22,Lister!$E$22,Lister!$D$7:$D$13),IF(AND(E585&lt;DATE(2020,11,1),F585&gt;DATE(2020,11,30)),(NETWORKDAYS(Lister!$D$22,Lister!$E$22,Lister!$D$7:$D$13)-R585)*N585/NETWORKDAYS(Lister!$D$22,Lister!$E$22,Lister!$D$7:$D$13),IF(OR(AND(E585&lt;DATE(2020,11,1),F585&lt;DATE(2020,11,1)),E585&gt;DATE(2020,11,30)),0)))))),0),"")</f>
        <v/>
      </c>
      <c r="Z585" s="50" t="str">
        <f>IFERROR(MAX(IF(OR(O585="",P585="",Q585="",R585="",S585="",T585="",U585=""),"",IF(AND(MONTH(E585)=12,MONTH(F585)=12),(NETWORKDAYS(E585,F585,Lister!$D$7:$D$13)-S585)*N585/NETWORKDAYS(Lister!$D$23,Lister!$E$23,Lister!$D$7:$D$13),IF(AND(MONTH(E585)=12,F585&gt;DATE(2020,12,31)),(NETWORKDAYS(E585,Lister!$E$23,Lister!$D$7:$D$13)-S585)*N585/NETWORKDAYS(Lister!$D$23,Lister!$E$23,Lister!$D$7:$D$13),IF(AND(E585&lt;DATE(2020,12,1),MONTH(F585)=12),(NETWORKDAYS(Lister!$D$23,F585,Lister!$D$7:$D$13)-S585)*N585/NETWORKDAYS(Lister!$D$23,Lister!$E$23,Lister!$D$7:$D$13),IF(AND(E585&lt;DATE(2020,12,1),F585&gt;DATE(2020,12,31)),(NETWORKDAYS(Lister!$D$23,Lister!$E$23,Lister!$D$7:$D$13)-S585)*N585/NETWORKDAYS(Lister!$D$23,Lister!$E$23,Lister!$D$7:$D$13),IF(OR(AND(E585&lt;DATE(2020,12,1),F585&lt;DATE(2020,12,1)),E585&gt;DATE(2020,12,31)),0)))))),0),"")</f>
        <v/>
      </c>
      <c r="AA585" s="50" t="str">
        <f>IFERROR(MAX(IF(OR(O585="",P585="",Q585="",R585="",S585="",T585="",U585=""),"",IF(AND(MONTH(E585)=1,MONTH(F585)=1),(NETWORKDAYS(E585,F585,Lister!$D$7:$D$13)-T585)*N585/NETWORKDAYS(Lister!$D$24,Lister!$E$24,Lister!$D$7:$D$13),IF(AND(MONTH(E585)=1,F585&gt;DATE(2021,1,31)),(NETWORKDAYS(E585,Lister!$E$24,Lister!$D$7:$D$13)-T585)*N585/NETWORKDAYS(Lister!$D$24,Lister!$E$24,Lister!$D$7:$D$13),IF(AND(E585&lt;DATE(2021,1,1),MONTH(F585)=1),(NETWORKDAYS(Lister!$D$24,F585,Lister!$D$7:$D$13)-T585)*N585/NETWORKDAYS(Lister!$D$24,Lister!$E$24,Lister!$D$7:$D$13),IF(AND(E585&lt;DATE(2021,1,1),F585&gt;DATE(2021,1,31)),(NETWORKDAYS(Lister!$D$24,Lister!$E$24,Lister!$D$7:$D$13)-T585)*N585/NETWORKDAYS(Lister!$D$24,Lister!$E$24,Lister!$D$7:$D$13),IF(OR(AND(E585&lt;DATE(2021,1,1),F585&lt;DATE(2021,1,1)),E585&gt;DATE(2021,1,31)),0)))))),0),"")</f>
        <v/>
      </c>
      <c r="AB585" s="50" t="str">
        <f>IFERROR(MAX(IF(OR(O585="",P585="",Q585="",R585="",S585="",T585="",U585=""),"",IF(AND(MONTH(E585)=2,MONTH(F585)=2),(NETWORKDAYS(E585,F585,Lister!$D$7:$D$13)-U585)*N585/NETWORKDAYS(Lister!$D$25,Lister!$E$25,Lister!$D$7:$D$13),IF(AND(E585&lt;DATE(2021,2,1),MONTH(F585)=2),(NETWORKDAYS(Lister!$D$25,F585,Lister!$D$7:$D$13)-U585)*N585/NETWORKDAYS(Lister!$D$25,Lister!$E$25,Lister!$D$7:$D$13),IF(AND(E585&lt;DATE(2021,2,1),F585&lt;DATE(2021,2,1)),0)))),0),"")</f>
        <v/>
      </c>
      <c r="AC585" s="52" t="str">
        <f t="shared" si="43"/>
        <v/>
      </c>
    </row>
    <row r="586" spans="1:29" x14ac:dyDescent="0.35">
      <c r="A586" s="11" t="str">
        <f t="shared" si="44"/>
        <v/>
      </c>
      <c r="B586" s="33"/>
      <c r="C586" s="17"/>
      <c r="D586" s="18"/>
      <c r="E586" s="12"/>
      <c r="F586" s="12"/>
      <c r="G586" s="42" t="str">
        <f>IF(OR(E586="",F586=""),"",NETWORKDAYS(E586,F586,Lister!$D$7:$D$13))</f>
        <v/>
      </c>
      <c r="H586" s="14"/>
      <c r="I586" s="25" t="str">
        <f t="shared" si="40"/>
        <v/>
      </c>
      <c r="J586" s="47"/>
      <c r="K586" s="48"/>
      <c r="L586" s="15"/>
      <c r="M586" s="51" t="str">
        <f t="shared" si="41"/>
        <v/>
      </c>
      <c r="N586" s="49" t="str">
        <f t="shared" si="42"/>
        <v/>
      </c>
      <c r="O586" s="15"/>
      <c r="P586" s="15"/>
      <c r="Q586" s="15"/>
      <c r="R586" s="15"/>
      <c r="S586" s="15"/>
      <c r="T586" s="15"/>
      <c r="U586" s="15"/>
      <c r="V586" s="50" t="str">
        <f>IFERROR(MAX(IF(OR(O586="",P586="",Q586="",R586="",S586="",T586="",U586=""),"",IF(AND(MONTH(E586)=8,MONTH(F586)=8),(NETWORKDAYS(E586,F586,Lister!$D$7:$D$13)-O586)*N586/NETWORKDAYS(Lister!$D$19,Lister!$E$19,Lister!$D$7:$D$13),IF(AND(MONTH(E586)=8,F586&gt;DATE(2020,8,31)),(NETWORKDAYS(E586,Lister!$E$19,Lister!$D$7:$D$13)-O586)*N586/NETWORKDAYS(Lister!$D$19,Lister!$E$19,Lister!$D$7:$D$13),IF(E586&gt;DATE(2020,8,31),0)))),0),"")</f>
        <v/>
      </c>
      <c r="W586" s="50" t="str">
        <f>IFERROR(MAX(IF(OR(O586="",P586="",Q586="",R586="",S586="",T586="",U586=""),"",IF(AND(MONTH(E586)=9,MONTH(F586)=9),(NETWORKDAYS(E586,F586,Lister!$D$7:$D$13)-P586)*N586/NETWORKDAYS(Lister!$D$20,Lister!$E$20,Lister!$D$7:$D$13),IF(AND(MONTH(E586)=9,F586&gt;DATE(2020,9,30)),(NETWORKDAYS(E586,Lister!$E$20,Lister!$D$7:$D$13)-P586)*N586/NETWORKDAYS(Lister!$D$20,Lister!$E$20,Lister!$D$7:$D$13),IF(AND(E586&lt;DATE(2020,9,1),MONTH(F586)=9),(NETWORKDAYS(Lister!$D$20,F586,Lister!$D$7:$D$13)-P586)*N586/NETWORKDAYS(Lister!$D$20,Lister!$E$20,Lister!$D$7:$D$13),IF(AND(E586&lt;DATE(2020,9,1),F586&gt;DATE(2020,9,30)),(NETWORKDAYS(Lister!$D$20,Lister!$E$20,Lister!$D$7:$D$13)-P586)*N586/NETWORKDAYS(Lister!$D$20,Lister!$E$20,Lister!$D$7:$D$13),IF(OR(AND(E586&lt;DATE(2020,9,1),F586&lt;DATE(2020,9,1)),E586&gt;DATE(2020,9,30)),0)))))),0),"")</f>
        <v/>
      </c>
      <c r="X586" s="50" t="str">
        <f>IFERROR(MAX(IF(OR(O586="",P586="",Q586="",R586="",S586="",T586="",U586=""),"",IF(AND(MONTH(E586)=10,MONTH(F586)=10),(NETWORKDAYS(E586,F586,Lister!$D$7:$D$13)-Q586)*N586/NETWORKDAYS(Lister!$D$21,Lister!$E$21,Lister!$D$7:$D$13),IF(AND(MONTH(E586)=10,F586&gt;DATE(2020,10,31)),(NETWORKDAYS(E586,Lister!$E$21,Lister!$D$7:$D$13)-Q586)*N586/NETWORKDAYS(Lister!$D$21,Lister!$E$21,Lister!$D$7:$D$13),IF(AND(E586&lt;DATE(2020,10,1),MONTH(F586)=10),(NETWORKDAYS(Lister!$D$21,F586,Lister!$D$7:$D$13)-Q586)*N586/NETWORKDAYS(Lister!$D$21,Lister!$E$21,Lister!$D$7:$D$13),IF(AND(E586&lt;DATE(2020,31,1),F586&gt;DATE(2020,10,31)),(NETWORKDAYS(Lister!$D$21,Lister!$E$21,Lister!$D$7:$D$13)-Q586)*N586/NETWORKDAYS(Lister!$D$21,Lister!$E$21,Lister!$D$7:$D$13),IF(OR(AND(E586&lt;DATE(2020,10,1),F586&lt;DATE(2020,10,1)),E586&gt;DATE(2020,10,31)),0)))))),0),"")</f>
        <v/>
      </c>
      <c r="Y586" s="50" t="str">
        <f>IFERROR(MAX(IF(OR(O586="",P586="",Q586="",R586="",S586="",T586="",U586=""),"",IF(AND(MONTH(E586)=11,MONTH(F586)=11),(NETWORKDAYS(E586,F586,Lister!$D$7:$D$13)-R586)*N586/NETWORKDAYS(Lister!$D$22,Lister!$E$22,Lister!$D$7:$D$13),IF(AND(MONTH(E586)=11,F586&gt;DATE(2020,11,30)),(NETWORKDAYS(E586,Lister!$E$22,Lister!$D$7:$D$13)-R586)*N586/NETWORKDAYS(Lister!$D$22,Lister!$E$22,Lister!$D$7:$D$13),IF(AND(E586&lt;DATE(2020,11,1),MONTH(F586)=11),(NETWORKDAYS(Lister!$D$22,F586,Lister!$D$7:$D$13)-R586)*N586/NETWORKDAYS(Lister!$D$22,Lister!$E$22,Lister!$D$7:$D$13),IF(AND(E586&lt;DATE(2020,11,1),F586&gt;DATE(2020,11,30)),(NETWORKDAYS(Lister!$D$22,Lister!$E$22,Lister!$D$7:$D$13)-R586)*N586/NETWORKDAYS(Lister!$D$22,Lister!$E$22,Lister!$D$7:$D$13),IF(OR(AND(E586&lt;DATE(2020,11,1),F586&lt;DATE(2020,11,1)),E586&gt;DATE(2020,11,30)),0)))))),0),"")</f>
        <v/>
      </c>
      <c r="Z586" s="50" t="str">
        <f>IFERROR(MAX(IF(OR(O586="",P586="",Q586="",R586="",S586="",T586="",U586=""),"",IF(AND(MONTH(E586)=12,MONTH(F586)=12),(NETWORKDAYS(E586,F586,Lister!$D$7:$D$13)-S586)*N586/NETWORKDAYS(Lister!$D$23,Lister!$E$23,Lister!$D$7:$D$13),IF(AND(MONTH(E586)=12,F586&gt;DATE(2020,12,31)),(NETWORKDAYS(E586,Lister!$E$23,Lister!$D$7:$D$13)-S586)*N586/NETWORKDAYS(Lister!$D$23,Lister!$E$23,Lister!$D$7:$D$13),IF(AND(E586&lt;DATE(2020,12,1),MONTH(F586)=12),(NETWORKDAYS(Lister!$D$23,F586,Lister!$D$7:$D$13)-S586)*N586/NETWORKDAYS(Lister!$D$23,Lister!$E$23,Lister!$D$7:$D$13),IF(AND(E586&lt;DATE(2020,12,1),F586&gt;DATE(2020,12,31)),(NETWORKDAYS(Lister!$D$23,Lister!$E$23,Lister!$D$7:$D$13)-S586)*N586/NETWORKDAYS(Lister!$D$23,Lister!$E$23,Lister!$D$7:$D$13),IF(OR(AND(E586&lt;DATE(2020,12,1),F586&lt;DATE(2020,12,1)),E586&gt;DATE(2020,12,31)),0)))))),0),"")</f>
        <v/>
      </c>
      <c r="AA586" s="50" t="str">
        <f>IFERROR(MAX(IF(OR(O586="",P586="",Q586="",R586="",S586="",T586="",U586=""),"",IF(AND(MONTH(E586)=1,MONTH(F586)=1),(NETWORKDAYS(E586,F586,Lister!$D$7:$D$13)-T586)*N586/NETWORKDAYS(Lister!$D$24,Lister!$E$24,Lister!$D$7:$D$13),IF(AND(MONTH(E586)=1,F586&gt;DATE(2021,1,31)),(NETWORKDAYS(E586,Lister!$E$24,Lister!$D$7:$D$13)-T586)*N586/NETWORKDAYS(Lister!$D$24,Lister!$E$24,Lister!$D$7:$D$13),IF(AND(E586&lt;DATE(2021,1,1),MONTH(F586)=1),(NETWORKDAYS(Lister!$D$24,F586,Lister!$D$7:$D$13)-T586)*N586/NETWORKDAYS(Lister!$D$24,Lister!$E$24,Lister!$D$7:$D$13),IF(AND(E586&lt;DATE(2021,1,1),F586&gt;DATE(2021,1,31)),(NETWORKDAYS(Lister!$D$24,Lister!$E$24,Lister!$D$7:$D$13)-T586)*N586/NETWORKDAYS(Lister!$D$24,Lister!$E$24,Lister!$D$7:$D$13),IF(OR(AND(E586&lt;DATE(2021,1,1),F586&lt;DATE(2021,1,1)),E586&gt;DATE(2021,1,31)),0)))))),0),"")</f>
        <v/>
      </c>
      <c r="AB586" s="50" t="str">
        <f>IFERROR(MAX(IF(OR(O586="",P586="",Q586="",R586="",S586="",T586="",U586=""),"",IF(AND(MONTH(E586)=2,MONTH(F586)=2),(NETWORKDAYS(E586,F586,Lister!$D$7:$D$13)-U586)*N586/NETWORKDAYS(Lister!$D$25,Lister!$E$25,Lister!$D$7:$D$13),IF(AND(E586&lt;DATE(2021,2,1),MONTH(F586)=2),(NETWORKDAYS(Lister!$D$25,F586,Lister!$D$7:$D$13)-U586)*N586/NETWORKDAYS(Lister!$D$25,Lister!$E$25,Lister!$D$7:$D$13),IF(AND(E586&lt;DATE(2021,2,1),F586&lt;DATE(2021,2,1)),0)))),0),"")</f>
        <v/>
      </c>
      <c r="AC586" s="52" t="str">
        <f t="shared" si="43"/>
        <v/>
      </c>
    </row>
    <row r="587" spans="1:29" x14ac:dyDescent="0.35">
      <c r="A587" s="11" t="str">
        <f t="shared" si="44"/>
        <v/>
      </c>
      <c r="B587" s="33"/>
      <c r="C587" s="17"/>
      <c r="D587" s="18"/>
      <c r="E587" s="12"/>
      <c r="F587" s="12"/>
      <c r="G587" s="42" t="str">
        <f>IF(OR(E587="",F587=""),"",NETWORKDAYS(E587,F587,Lister!$D$7:$D$13))</f>
        <v/>
      </c>
      <c r="H587" s="14"/>
      <c r="I587" s="25" t="str">
        <f t="shared" si="40"/>
        <v/>
      </c>
      <c r="J587" s="47"/>
      <c r="K587" s="48"/>
      <c r="L587" s="15"/>
      <c r="M587" s="51" t="str">
        <f t="shared" si="41"/>
        <v/>
      </c>
      <c r="N587" s="49" t="str">
        <f t="shared" si="42"/>
        <v/>
      </c>
      <c r="O587" s="15"/>
      <c r="P587" s="15"/>
      <c r="Q587" s="15"/>
      <c r="R587" s="15"/>
      <c r="S587" s="15"/>
      <c r="T587" s="15"/>
      <c r="U587" s="15"/>
      <c r="V587" s="50" t="str">
        <f>IFERROR(MAX(IF(OR(O587="",P587="",Q587="",R587="",S587="",T587="",U587=""),"",IF(AND(MONTH(E587)=8,MONTH(F587)=8),(NETWORKDAYS(E587,F587,Lister!$D$7:$D$13)-O587)*N587/NETWORKDAYS(Lister!$D$19,Lister!$E$19,Lister!$D$7:$D$13),IF(AND(MONTH(E587)=8,F587&gt;DATE(2020,8,31)),(NETWORKDAYS(E587,Lister!$E$19,Lister!$D$7:$D$13)-O587)*N587/NETWORKDAYS(Lister!$D$19,Lister!$E$19,Lister!$D$7:$D$13),IF(E587&gt;DATE(2020,8,31),0)))),0),"")</f>
        <v/>
      </c>
      <c r="W587" s="50" t="str">
        <f>IFERROR(MAX(IF(OR(O587="",P587="",Q587="",R587="",S587="",T587="",U587=""),"",IF(AND(MONTH(E587)=9,MONTH(F587)=9),(NETWORKDAYS(E587,F587,Lister!$D$7:$D$13)-P587)*N587/NETWORKDAYS(Lister!$D$20,Lister!$E$20,Lister!$D$7:$D$13),IF(AND(MONTH(E587)=9,F587&gt;DATE(2020,9,30)),(NETWORKDAYS(E587,Lister!$E$20,Lister!$D$7:$D$13)-P587)*N587/NETWORKDAYS(Lister!$D$20,Lister!$E$20,Lister!$D$7:$D$13),IF(AND(E587&lt;DATE(2020,9,1),MONTH(F587)=9),(NETWORKDAYS(Lister!$D$20,F587,Lister!$D$7:$D$13)-P587)*N587/NETWORKDAYS(Lister!$D$20,Lister!$E$20,Lister!$D$7:$D$13),IF(AND(E587&lt;DATE(2020,9,1),F587&gt;DATE(2020,9,30)),(NETWORKDAYS(Lister!$D$20,Lister!$E$20,Lister!$D$7:$D$13)-P587)*N587/NETWORKDAYS(Lister!$D$20,Lister!$E$20,Lister!$D$7:$D$13),IF(OR(AND(E587&lt;DATE(2020,9,1),F587&lt;DATE(2020,9,1)),E587&gt;DATE(2020,9,30)),0)))))),0),"")</f>
        <v/>
      </c>
      <c r="X587" s="50" t="str">
        <f>IFERROR(MAX(IF(OR(O587="",P587="",Q587="",R587="",S587="",T587="",U587=""),"",IF(AND(MONTH(E587)=10,MONTH(F587)=10),(NETWORKDAYS(E587,F587,Lister!$D$7:$D$13)-Q587)*N587/NETWORKDAYS(Lister!$D$21,Lister!$E$21,Lister!$D$7:$D$13),IF(AND(MONTH(E587)=10,F587&gt;DATE(2020,10,31)),(NETWORKDAYS(E587,Lister!$E$21,Lister!$D$7:$D$13)-Q587)*N587/NETWORKDAYS(Lister!$D$21,Lister!$E$21,Lister!$D$7:$D$13),IF(AND(E587&lt;DATE(2020,10,1),MONTH(F587)=10),(NETWORKDAYS(Lister!$D$21,F587,Lister!$D$7:$D$13)-Q587)*N587/NETWORKDAYS(Lister!$D$21,Lister!$E$21,Lister!$D$7:$D$13),IF(AND(E587&lt;DATE(2020,31,1),F587&gt;DATE(2020,10,31)),(NETWORKDAYS(Lister!$D$21,Lister!$E$21,Lister!$D$7:$D$13)-Q587)*N587/NETWORKDAYS(Lister!$D$21,Lister!$E$21,Lister!$D$7:$D$13),IF(OR(AND(E587&lt;DATE(2020,10,1),F587&lt;DATE(2020,10,1)),E587&gt;DATE(2020,10,31)),0)))))),0),"")</f>
        <v/>
      </c>
      <c r="Y587" s="50" t="str">
        <f>IFERROR(MAX(IF(OR(O587="",P587="",Q587="",R587="",S587="",T587="",U587=""),"",IF(AND(MONTH(E587)=11,MONTH(F587)=11),(NETWORKDAYS(E587,F587,Lister!$D$7:$D$13)-R587)*N587/NETWORKDAYS(Lister!$D$22,Lister!$E$22,Lister!$D$7:$D$13),IF(AND(MONTH(E587)=11,F587&gt;DATE(2020,11,30)),(NETWORKDAYS(E587,Lister!$E$22,Lister!$D$7:$D$13)-R587)*N587/NETWORKDAYS(Lister!$D$22,Lister!$E$22,Lister!$D$7:$D$13),IF(AND(E587&lt;DATE(2020,11,1),MONTH(F587)=11),(NETWORKDAYS(Lister!$D$22,F587,Lister!$D$7:$D$13)-R587)*N587/NETWORKDAYS(Lister!$D$22,Lister!$E$22,Lister!$D$7:$D$13),IF(AND(E587&lt;DATE(2020,11,1),F587&gt;DATE(2020,11,30)),(NETWORKDAYS(Lister!$D$22,Lister!$E$22,Lister!$D$7:$D$13)-R587)*N587/NETWORKDAYS(Lister!$D$22,Lister!$E$22,Lister!$D$7:$D$13),IF(OR(AND(E587&lt;DATE(2020,11,1),F587&lt;DATE(2020,11,1)),E587&gt;DATE(2020,11,30)),0)))))),0),"")</f>
        <v/>
      </c>
      <c r="Z587" s="50" t="str">
        <f>IFERROR(MAX(IF(OR(O587="",P587="",Q587="",R587="",S587="",T587="",U587=""),"",IF(AND(MONTH(E587)=12,MONTH(F587)=12),(NETWORKDAYS(E587,F587,Lister!$D$7:$D$13)-S587)*N587/NETWORKDAYS(Lister!$D$23,Lister!$E$23,Lister!$D$7:$D$13),IF(AND(MONTH(E587)=12,F587&gt;DATE(2020,12,31)),(NETWORKDAYS(E587,Lister!$E$23,Lister!$D$7:$D$13)-S587)*N587/NETWORKDAYS(Lister!$D$23,Lister!$E$23,Lister!$D$7:$D$13),IF(AND(E587&lt;DATE(2020,12,1),MONTH(F587)=12),(NETWORKDAYS(Lister!$D$23,F587,Lister!$D$7:$D$13)-S587)*N587/NETWORKDAYS(Lister!$D$23,Lister!$E$23,Lister!$D$7:$D$13),IF(AND(E587&lt;DATE(2020,12,1),F587&gt;DATE(2020,12,31)),(NETWORKDAYS(Lister!$D$23,Lister!$E$23,Lister!$D$7:$D$13)-S587)*N587/NETWORKDAYS(Lister!$D$23,Lister!$E$23,Lister!$D$7:$D$13),IF(OR(AND(E587&lt;DATE(2020,12,1),F587&lt;DATE(2020,12,1)),E587&gt;DATE(2020,12,31)),0)))))),0),"")</f>
        <v/>
      </c>
      <c r="AA587" s="50" t="str">
        <f>IFERROR(MAX(IF(OR(O587="",P587="",Q587="",R587="",S587="",T587="",U587=""),"",IF(AND(MONTH(E587)=1,MONTH(F587)=1),(NETWORKDAYS(E587,F587,Lister!$D$7:$D$13)-T587)*N587/NETWORKDAYS(Lister!$D$24,Lister!$E$24,Lister!$D$7:$D$13),IF(AND(MONTH(E587)=1,F587&gt;DATE(2021,1,31)),(NETWORKDAYS(E587,Lister!$E$24,Lister!$D$7:$D$13)-T587)*N587/NETWORKDAYS(Lister!$D$24,Lister!$E$24,Lister!$D$7:$D$13),IF(AND(E587&lt;DATE(2021,1,1),MONTH(F587)=1),(NETWORKDAYS(Lister!$D$24,F587,Lister!$D$7:$D$13)-T587)*N587/NETWORKDAYS(Lister!$D$24,Lister!$E$24,Lister!$D$7:$D$13),IF(AND(E587&lt;DATE(2021,1,1),F587&gt;DATE(2021,1,31)),(NETWORKDAYS(Lister!$D$24,Lister!$E$24,Lister!$D$7:$D$13)-T587)*N587/NETWORKDAYS(Lister!$D$24,Lister!$E$24,Lister!$D$7:$D$13),IF(OR(AND(E587&lt;DATE(2021,1,1),F587&lt;DATE(2021,1,1)),E587&gt;DATE(2021,1,31)),0)))))),0),"")</f>
        <v/>
      </c>
      <c r="AB587" s="50" t="str">
        <f>IFERROR(MAX(IF(OR(O587="",P587="",Q587="",R587="",S587="",T587="",U587=""),"",IF(AND(MONTH(E587)=2,MONTH(F587)=2),(NETWORKDAYS(E587,F587,Lister!$D$7:$D$13)-U587)*N587/NETWORKDAYS(Lister!$D$25,Lister!$E$25,Lister!$D$7:$D$13),IF(AND(E587&lt;DATE(2021,2,1),MONTH(F587)=2),(NETWORKDAYS(Lister!$D$25,F587,Lister!$D$7:$D$13)-U587)*N587/NETWORKDAYS(Lister!$D$25,Lister!$E$25,Lister!$D$7:$D$13),IF(AND(E587&lt;DATE(2021,2,1),F587&lt;DATE(2021,2,1)),0)))),0),"")</f>
        <v/>
      </c>
      <c r="AC587" s="52" t="str">
        <f t="shared" si="43"/>
        <v/>
      </c>
    </row>
    <row r="588" spans="1:29" x14ac:dyDescent="0.35">
      <c r="A588" s="11" t="str">
        <f t="shared" si="44"/>
        <v/>
      </c>
      <c r="B588" s="33"/>
      <c r="C588" s="17"/>
      <c r="D588" s="18"/>
      <c r="E588" s="12"/>
      <c r="F588" s="12"/>
      <c r="G588" s="42" t="str">
        <f>IF(OR(E588="",F588=""),"",NETWORKDAYS(E588,F588,Lister!$D$7:$D$13))</f>
        <v/>
      </c>
      <c r="H588" s="14"/>
      <c r="I588" s="25" t="str">
        <f t="shared" si="40"/>
        <v/>
      </c>
      <c r="J588" s="47"/>
      <c r="K588" s="48"/>
      <c r="L588" s="15"/>
      <c r="M588" s="51" t="str">
        <f t="shared" si="41"/>
        <v/>
      </c>
      <c r="N588" s="49" t="str">
        <f t="shared" si="42"/>
        <v/>
      </c>
      <c r="O588" s="15"/>
      <c r="P588" s="15"/>
      <c r="Q588" s="15"/>
      <c r="R588" s="15"/>
      <c r="S588" s="15"/>
      <c r="T588" s="15"/>
      <c r="U588" s="15"/>
      <c r="V588" s="50" t="str">
        <f>IFERROR(MAX(IF(OR(O588="",P588="",Q588="",R588="",S588="",T588="",U588=""),"",IF(AND(MONTH(E588)=8,MONTH(F588)=8),(NETWORKDAYS(E588,F588,Lister!$D$7:$D$13)-O588)*N588/NETWORKDAYS(Lister!$D$19,Lister!$E$19,Lister!$D$7:$D$13),IF(AND(MONTH(E588)=8,F588&gt;DATE(2020,8,31)),(NETWORKDAYS(E588,Lister!$E$19,Lister!$D$7:$D$13)-O588)*N588/NETWORKDAYS(Lister!$D$19,Lister!$E$19,Lister!$D$7:$D$13),IF(E588&gt;DATE(2020,8,31),0)))),0),"")</f>
        <v/>
      </c>
      <c r="W588" s="50" t="str">
        <f>IFERROR(MAX(IF(OR(O588="",P588="",Q588="",R588="",S588="",T588="",U588=""),"",IF(AND(MONTH(E588)=9,MONTH(F588)=9),(NETWORKDAYS(E588,F588,Lister!$D$7:$D$13)-P588)*N588/NETWORKDAYS(Lister!$D$20,Lister!$E$20,Lister!$D$7:$D$13),IF(AND(MONTH(E588)=9,F588&gt;DATE(2020,9,30)),(NETWORKDAYS(E588,Lister!$E$20,Lister!$D$7:$D$13)-P588)*N588/NETWORKDAYS(Lister!$D$20,Lister!$E$20,Lister!$D$7:$D$13),IF(AND(E588&lt;DATE(2020,9,1),MONTH(F588)=9),(NETWORKDAYS(Lister!$D$20,F588,Lister!$D$7:$D$13)-P588)*N588/NETWORKDAYS(Lister!$D$20,Lister!$E$20,Lister!$D$7:$D$13),IF(AND(E588&lt;DATE(2020,9,1),F588&gt;DATE(2020,9,30)),(NETWORKDAYS(Lister!$D$20,Lister!$E$20,Lister!$D$7:$D$13)-P588)*N588/NETWORKDAYS(Lister!$D$20,Lister!$E$20,Lister!$D$7:$D$13),IF(OR(AND(E588&lt;DATE(2020,9,1),F588&lt;DATE(2020,9,1)),E588&gt;DATE(2020,9,30)),0)))))),0),"")</f>
        <v/>
      </c>
      <c r="X588" s="50" t="str">
        <f>IFERROR(MAX(IF(OR(O588="",P588="",Q588="",R588="",S588="",T588="",U588=""),"",IF(AND(MONTH(E588)=10,MONTH(F588)=10),(NETWORKDAYS(E588,F588,Lister!$D$7:$D$13)-Q588)*N588/NETWORKDAYS(Lister!$D$21,Lister!$E$21,Lister!$D$7:$D$13),IF(AND(MONTH(E588)=10,F588&gt;DATE(2020,10,31)),(NETWORKDAYS(E588,Lister!$E$21,Lister!$D$7:$D$13)-Q588)*N588/NETWORKDAYS(Lister!$D$21,Lister!$E$21,Lister!$D$7:$D$13),IF(AND(E588&lt;DATE(2020,10,1),MONTH(F588)=10),(NETWORKDAYS(Lister!$D$21,F588,Lister!$D$7:$D$13)-Q588)*N588/NETWORKDAYS(Lister!$D$21,Lister!$E$21,Lister!$D$7:$D$13),IF(AND(E588&lt;DATE(2020,31,1),F588&gt;DATE(2020,10,31)),(NETWORKDAYS(Lister!$D$21,Lister!$E$21,Lister!$D$7:$D$13)-Q588)*N588/NETWORKDAYS(Lister!$D$21,Lister!$E$21,Lister!$D$7:$D$13),IF(OR(AND(E588&lt;DATE(2020,10,1),F588&lt;DATE(2020,10,1)),E588&gt;DATE(2020,10,31)),0)))))),0),"")</f>
        <v/>
      </c>
      <c r="Y588" s="50" t="str">
        <f>IFERROR(MAX(IF(OR(O588="",P588="",Q588="",R588="",S588="",T588="",U588=""),"",IF(AND(MONTH(E588)=11,MONTH(F588)=11),(NETWORKDAYS(E588,F588,Lister!$D$7:$D$13)-R588)*N588/NETWORKDAYS(Lister!$D$22,Lister!$E$22,Lister!$D$7:$D$13),IF(AND(MONTH(E588)=11,F588&gt;DATE(2020,11,30)),(NETWORKDAYS(E588,Lister!$E$22,Lister!$D$7:$D$13)-R588)*N588/NETWORKDAYS(Lister!$D$22,Lister!$E$22,Lister!$D$7:$D$13),IF(AND(E588&lt;DATE(2020,11,1),MONTH(F588)=11),(NETWORKDAYS(Lister!$D$22,F588,Lister!$D$7:$D$13)-R588)*N588/NETWORKDAYS(Lister!$D$22,Lister!$E$22,Lister!$D$7:$D$13),IF(AND(E588&lt;DATE(2020,11,1),F588&gt;DATE(2020,11,30)),(NETWORKDAYS(Lister!$D$22,Lister!$E$22,Lister!$D$7:$D$13)-R588)*N588/NETWORKDAYS(Lister!$D$22,Lister!$E$22,Lister!$D$7:$D$13),IF(OR(AND(E588&lt;DATE(2020,11,1),F588&lt;DATE(2020,11,1)),E588&gt;DATE(2020,11,30)),0)))))),0),"")</f>
        <v/>
      </c>
      <c r="Z588" s="50" t="str">
        <f>IFERROR(MAX(IF(OR(O588="",P588="",Q588="",R588="",S588="",T588="",U588=""),"",IF(AND(MONTH(E588)=12,MONTH(F588)=12),(NETWORKDAYS(E588,F588,Lister!$D$7:$D$13)-S588)*N588/NETWORKDAYS(Lister!$D$23,Lister!$E$23,Lister!$D$7:$D$13),IF(AND(MONTH(E588)=12,F588&gt;DATE(2020,12,31)),(NETWORKDAYS(E588,Lister!$E$23,Lister!$D$7:$D$13)-S588)*N588/NETWORKDAYS(Lister!$D$23,Lister!$E$23,Lister!$D$7:$D$13),IF(AND(E588&lt;DATE(2020,12,1),MONTH(F588)=12),(NETWORKDAYS(Lister!$D$23,F588,Lister!$D$7:$D$13)-S588)*N588/NETWORKDAYS(Lister!$D$23,Lister!$E$23,Lister!$D$7:$D$13),IF(AND(E588&lt;DATE(2020,12,1),F588&gt;DATE(2020,12,31)),(NETWORKDAYS(Lister!$D$23,Lister!$E$23,Lister!$D$7:$D$13)-S588)*N588/NETWORKDAYS(Lister!$D$23,Lister!$E$23,Lister!$D$7:$D$13),IF(OR(AND(E588&lt;DATE(2020,12,1),F588&lt;DATE(2020,12,1)),E588&gt;DATE(2020,12,31)),0)))))),0),"")</f>
        <v/>
      </c>
      <c r="AA588" s="50" t="str">
        <f>IFERROR(MAX(IF(OR(O588="",P588="",Q588="",R588="",S588="",T588="",U588=""),"",IF(AND(MONTH(E588)=1,MONTH(F588)=1),(NETWORKDAYS(E588,F588,Lister!$D$7:$D$13)-T588)*N588/NETWORKDAYS(Lister!$D$24,Lister!$E$24,Lister!$D$7:$D$13),IF(AND(MONTH(E588)=1,F588&gt;DATE(2021,1,31)),(NETWORKDAYS(E588,Lister!$E$24,Lister!$D$7:$D$13)-T588)*N588/NETWORKDAYS(Lister!$D$24,Lister!$E$24,Lister!$D$7:$D$13),IF(AND(E588&lt;DATE(2021,1,1),MONTH(F588)=1),(NETWORKDAYS(Lister!$D$24,F588,Lister!$D$7:$D$13)-T588)*N588/NETWORKDAYS(Lister!$D$24,Lister!$E$24,Lister!$D$7:$D$13),IF(AND(E588&lt;DATE(2021,1,1),F588&gt;DATE(2021,1,31)),(NETWORKDAYS(Lister!$D$24,Lister!$E$24,Lister!$D$7:$D$13)-T588)*N588/NETWORKDAYS(Lister!$D$24,Lister!$E$24,Lister!$D$7:$D$13),IF(OR(AND(E588&lt;DATE(2021,1,1),F588&lt;DATE(2021,1,1)),E588&gt;DATE(2021,1,31)),0)))))),0),"")</f>
        <v/>
      </c>
      <c r="AB588" s="50" t="str">
        <f>IFERROR(MAX(IF(OR(O588="",P588="",Q588="",R588="",S588="",T588="",U588=""),"",IF(AND(MONTH(E588)=2,MONTH(F588)=2),(NETWORKDAYS(E588,F588,Lister!$D$7:$D$13)-U588)*N588/NETWORKDAYS(Lister!$D$25,Lister!$E$25,Lister!$D$7:$D$13),IF(AND(E588&lt;DATE(2021,2,1),MONTH(F588)=2),(NETWORKDAYS(Lister!$D$25,F588,Lister!$D$7:$D$13)-U588)*N588/NETWORKDAYS(Lister!$D$25,Lister!$E$25,Lister!$D$7:$D$13),IF(AND(E588&lt;DATE(2021,2,1),F588&lt;DATE(2021,2,1)),0)))),0),"")</f>
        <v/>
      </c>
      <c r="AC588" s="52" t="str">
        <f t="shared" si="43"/>
        <v/>
      </c>
    </row>
    <row r="589" spans="1:29" x14ac:dyDescent="0.35">
      <c r="A589" s="11" t="str">
        <f t="shared" si="44"/>
        <v/>
      </c>
      <c r="B589" s="33"/>
      <c r="C589" s="17"/>
      <c r="D589" s="18"/>
      <c r="E589" s="12"/>
      <c r="F589" s="12"/>
      <c r="G589" s="42" t="str">
        <f>IF(OR(E589="",F589=""),"",NETWORKDAYS(E589,F589,Lister!$D$7:$D$13))</f>
        <v/>
      </c>
      <c r="H589" s="14"/>
      <c r="I589" s="25" t="str">
        <f t="shared" si="40"/>
        <v/>
      </c>
      <c r="J589" s="47"/>
      <c r="K589" s="48"/>
      <c r="L589" s="15"/>
      <c r="M589" s="51" t="str">
        <f t="shared" si="41"/>
        <v/>
      </c>
      <c r="N589" s="49" t="str">
        <f t="shared" si="42"/>
        <v/>
      </c>
      <c r="O589" s="15"/>
      <c r="P589" s="15"/>
      <c r="Q589" s="15"/>
      <c r="R589" s="15"/>
      <c r="S589" s="15"/>
      <c r="T589" s="15"/>
      <c r="U589" s="15"/>
      <c r="V589" s="50" t="str">
        <f>IFERROR(MAX(IF(OR(O589="",P589="",Q589="",R589="",S589="",T589="",U589=""),"",IF(AND(MONTH(E589)=8,MONTH(F589)=8),(NETWORKDAYS(E589,F589,Lister!$D$7:$D$13)-O589)*N589/NETWORKDAYS(Lister!$D$19,Lister!$E$19,Lister!$D$7:$D$13),IF(AND(MONTH(E589)=8,F589&gt;DATE(2020,8,31)),(NETWORKDAYS(E589,Lister!$E$19,Lister!$D$7:$D$13)-O589)*N589/NETWORKDAYS(Lister!$D$19,Lister!$E$19,Lister!$D$7:$D$13),IF(E589&gt;DATE(2020,8,31),0)))),0),"")</f>
        <v/>
      </c>
      <c r="W589" s="50" t="str">
        <f>IFERROR(MAX(IF(OR(O589="",P589="",Q589="",R589="",S589="",T589="",U589=""),"",IF(AND(MONTH(E589)=9,MONTH(F589)=9),(NETWORKDAYS(E589,F589,Lister!$D$7:$D$13)-P589)*N589/NETWORKDAYS(Lister!$D$20,Lister!$E$20,Lister!$D$7:$D$13),IF(AND(MONTH(E589)=9,F589&gt;DATE(2020,9,30)),(NETWORKDAYS(E589,Lister!$E$20,Lister!$D$7:$D$13)-P589)*N589/NETWORKDAYS(Lister!$D$20,Lister!$E$20,Lister!$D$7:$D$13),IF(AND(E589&lt;DATE(2020,9,1),MONTH(F589)=9),(NETWORKDAYS(Lister!$D$20,F589,Lister!$D$7:$D$13)-P589)*N589/NETWORKDAYS(Lister!$D$20,Lister!$E$20,Lister!$D$7:$D$13),IF(AND(E589&lt;DATE(2020,9,1),F589&gt;DATE(2020,9,30)),(NETWORKDAYS(Lister!$D$20,Lister!$E$20,Lister!$D$7:$D$13)-P589)*N589/NETWORKDAYS(Lister!$D$20,Lister!$E$20,Lister!$D$7:$D$13),IF(OR(AND(E589&lt;DATE(2020,9,1),F589&lt;DATE(2020,9,1)),E589&gt;DATE(2020,9,30)),0)))))),0),"")</f>
        <v/>
      </c>
      <c r="X589" s="50" t="str">
        <f>IFERROR(MAX(IF(OR(O589="",P589="",Q589="",R589="",S589="",T589="",U589=""),"",IF(AND(MONTH(E589)=10,MONTH(F589)=10),(NETWORKDAYS(E589,F589,Lister!$D$7:$D$13)-Q589)*N589/NETWORKDAYS(Lister!$D$21,Lister!$E$21,Lister!$D$7:$D$13),IF(AND(MONTH(E589)=10,F589&gt;DATE(2020,10,31)),(NETWORKDAYS(E589,Lister!$E$21,Lister!$D$7:$D$13)-Q589)*N589/NETWORKDAYS(Lister!$D$21,Lister!$E$21,Lister!$D$7:$D$13),IF(AND(E589&lt;DATE(2020,10,1),MONTH(F589)=10),(NETWORKDAYS(Lister!$D$21,F589,Lister!$D$7:$D$13)-Q589)*N589/NETWORKDAYS(Lister!$D$21,Lister!$E$21,Lister!$D$7:$D$13),IF(AND(E589&lt;DATE(2020,31,1),F589&gt;DATE(2020,10,31)),(NETWORKDAYS(Lister!$D$21,Lister!$E$21,Lister!$D$7:$D$13)-Q589)*N589/NETWORKDAYS(Lister!$D$21,Lister!$E$21,Lister!$D$7:$D$13),IF(OR(AND(E589&lt;DATE(2020,10,1),F589&lt;DATE(2020,10,1)),E589&gt;DATE(2020,10,31)),0)))))),0),"")</f>
        <v/>
      </c>
      <c r="Y589" s="50" t="str">
        <f>IFERROR(MAX(IF(OR(O589="",P589="",Q589="",R589="",S589="",T589="",U589=""),"",IF(AND(MONTH(E589)=11,MONTH(F589)=11),(NETWORKDAYS(E589,F589,Lister!$D$7:$D$13)-R589)*N589/NETWORKDAYS(Lister!$D$22,Lister!$E$22,Lister!$D$7:$D$13),IF(AND(MONTH(E589)=11,F589&gt;DATE(2020,11,30)),(NETWORKDAYS(E589,Lister!$E$22,Lister!$D$7:$D$13)-R589)*N589/NETWORKDAYS(Lister!$D$22,Lister!$E$22,Lister!$D$7:$D$13),IF(AND(E589&lt;DATE(2020,11,1),MONTH(F589)=11),(NETWORKDAYS(Lister!$D$22,F589,Lister!$D$7:$D$13)-R589)*N589/NETWORKDAYS(Lister!$D$22,Lister!$E$22,Lister!$D$7:$D$13),IF(AND(E589&lt;DATE(2020,11,1),F589&gt;DATE(2020,11,30)),(NETWORKDAYS(Lister!$D$22,Lister!$E$22,Lister!$D$7:$D$13)-R589)*N589/NETWORKDAYS(Lister!$D$22,Lister!$E$22,Lister!$D$7:$D$13),IF(OR(AND(E589&lt;DATE(2020,11,1),F589&lt;DATE(2020,11,1)),E589&gt;DATE(2020,11,30)),0)))))),0),"")</f>
        <v/>
      </c>
      <c r="Z589" s="50" t="str">
        <f>IFERROR(MAX(IF(OR(O589="",P589="",Q589="",R589="",S589="",T589="",U589=""),"",IF(AND(MONTH(E589)=12,MONTH(F589)=12),(NETWORKDAYS(E589,F589,Lister!$D$7:$D$13)-S589)*N589/NETWORKDAYS(Lister!$D$23,Lister!$E$23,Lister!$D$7:$D$13),IF(AND(MONTH(E589)=12,F589&gt;DATE(2020,12,31)),(NETWORKDAYS(E589,Lister!$E$23,Lister!$D$7:$D$13)-S589)*N589/NETWORKDAYS(Lister!$D$23,Lister!$E$23,Lister!$D$7:$D$13),IF(AND(E589&lt;DATE(2020,12,1),MONTH(F589)=12),(NETWORKDAYS(Lister!$D$23,F589,Lister!$D$7:$D$13)-S589)*N589/NETWORKDAYS(Lister!$D$23,Lister!$E$23,Lister!$D$7:$D$13),IF(AND(E589&lt;DATE(2020,12,1),F589&gt;DATE(2020,12,31)),(NETWORKDAYS(Lister!$D$23,Lister!$E$23,Lister!$D$7:$D$13)-S589)*N589/NETWORKDAYS(Lister!$D$23,Lister!$E$23,Lister!$D$7:$D$13),IF(OR(AND(E589&lt;DATE(2020,12,1),F589&lt;DATE(2020,12,1)),E589&gt;DATE(2020,12,31)),0)))))),0),"")</f>
        <v/>
      </c>
      <c r="AA589" s="50" t="str">
        <f>IFERROR(MAX(IF(OR(O589="",P589="",Q589="",R589="",S589="",T589="",U589=""),"",IF(AND(MONTH(E589)=1,MONTH(F589)=1),(NETWORKDAYS(E589,F589,Lister!$D$7:$D$13)-T589)*N589/NETWORKDAYS(Lister!$D$24,Lister!$E$24,Lister!$D$7:$D$13),IF(AND(MONTH(E589)=1,F589&gt;DATE(2021,1,31)),(NETWORKDAYS(E589,Lister!$E$24,Lister!$D$7:$D$13)-T589)*N589/NETWORKDAYS(Lister!$D$24,Lister!$E$24,Lister!$D$7:$D$13),IF(AND(E589&lt;DATE(2021,1,1),MONTH(F589)=1),(NETWORKDAYS(Lister!$D$24,F589,Lister!$D$7:$D$13)-T589)*N589/NETWORKDAYS(Lister!$D$24,Lister!$E$24,Lister!$D$7:$D$13),IF(AND(E589&lt;DATE(2021,1,1),F589&gt;DATE(2021,1,31)),(NETWORKDAYS(Lister!$D$24,Lister!$E$24,Lister!$D$7:$D$13)-T589)*N589/NETWORKDAYS(Lister!$D$24,Lister!$E$24,Lister!$D$7:$D$13),IF(OR(AND(E589&lt;DATE(2021,1,1),F589&lt;DATE(2021,1,1)),E589&gt;DATE(2021,1,31)),0)))))),0),"")</f>
        <v/>
      </c>
      <c r="AB589" s="50" t="str">
        <f>IFERROR(MAX(IF(OR(O589="",P589="",Q589="",R589="",S589="",T589="",U589=""),"",IF(AND(MONTH(E589)=2,MONTH(F589)=2),(NETWORKDAYS(E589,F589,Lister!$D$7:$D$13)-U589)*N589/NETWORKDAYS(Lister!$D$25,Lister!$E$25,Lister!$D$7:$D$13),IF(AND(E589&lt;DATE(2021,2,1),MONTH(F589)=2),(NETWORKDAYS(Lister!$D$25,F589,Lister!$D$7:$D$13)-U589)*N589/NETWORKDAYS(Lister!$D$25,Lister!$E$25,Lister!$D$7:$D$13),IF(AND(E589&lt;DATE(2021,2,1),F589&lt;DATE(2021,2,1)),0)))),0),"")</f>
        <v/>
      </c>
      <c r="AC589" s="52" t="str">
        <f t="shared" si="43"/>
        <v/>
      </c>
    </row>
    <row r="590" spans="1:29" x14ac:dyDescent="0.35">
      <c r="A590" s="11" t="str">
        <f t="shared" si="44"/>
        <v/>
      </c>
      <c r="B590" s="33"/>
      <c r="C590" s="17"/>
      <c r="D590" s="18"/>
      <c r="E590" s="12"/>
      <c r="F590" s="12"/>
      <c r="G590" s="42" t="str">
        <f>IF(OR(E590="",F590=""),"",NETWORKDAYS(E590,F590,Lister!$D$7:$D$13))</f>
        <v/>
      </c>
      <c r="H590" s="14"/>
      <c r="I590" s="25" t="str">
        <f t="shared" si="40"/>
        <v/>
      </c>
      <c r="J590" s="47"/>
      <c r="K590" s="48"/>
      <c r="L590" s="15"/>
      <c r="M590" s="51" t="str">
        <f t="shared" si="41"/>
        <v/>
      </c>
      <c r="N590" s="49" t="str">
        <f t="shared" si="42"/>
        <v/>
      </c>
      <c r="O590" s="15"/>
      <c r="P590" s="15"/>
      <c r="Q590" s="15"/>
      <c r="R590" s="15"/>
      <c r="S590" s="15"/>
      <c r="T590" s="15"/>
      <c r="U590" s="15"/>
      <c r="V590" s="50" t="str">
        <f>IFERROR(MAX(IF(OR(O590="",P590="",Q590="",R590="",S590="",T590="",U590=""),"",IF(AND(MONTH(E590)=8,MONTH(F590)=8),(NETWORKDAYS(E590,F590,Lister!$D$7:$D$13)-O590)*N590/NETWORKDAYS(Lister!$D$19,Lister!$E$19,Lister!$D$7:$D$13),IF(AND(MONTH(E590)=8,F590&gt;DATE(2020,8,31)),(NETWORKDAYS(E590,Lister!$E$19,Lister!$D$7:$D$13)-O590)*N590/NETWORKDAYS(Lister!$D$19,Lister!$E$19,Lister!$D$7:$D$13),IF(E590&gt;DATE(2020,8,31),0)))),0),"")</f>
        <v/>
      </c>
      <c r="W590" s="50" t="str">
        <f>IFERROR(MAX(IF(OR(O590="",P590="",Q590="",R590="",S590="",T590="",U590=""),"",IF(AND(MONTH(E590)=9,MONTH(F590)=9),(NETWORKDAYS(E590,F590,Lister!$D$7:$D$13)-P590)*N590/NETWORKDAYS(Lister!$D$20,Lister!$E$20,Lister!$D$7:$D$13),IF(AND(MONTH(E590)=9,F590&gt;DATE(2020,9,30)),(NETWORKDAYS(E590,Lister!$E$20,Lister!$D$7:$D$13)-P590)*N590/NETWORKDAYS(Lister!$D$20,Lister!$E$20,Lister!$D$7:$D$13),IF(AND(E590&lt;DATE(2020,9,1),MONTH(F590)=9),(NETWORKDAYS(Lister!$D$20,F590,Lister!$D$7:$D$13)-P590)*N590/NETWORKDAYS(Lister!$D$20,Lister!$E$20,Lister!$D$7:$D$13),IF(AND(E590&lt;DATE(2020,9,1),F590&gt;DATE(2020,9,30)),(NETWORKDAYS(Lister!$D$20,Lister!$E$20,Lister!$D$7:$D$13)-P590)*N590/NETWORKDAYS(Lister!$D$20,Lister!$E$20,Lister!$D$7:$D$13),IF(OR(AND(E590&lt;DATE(2020,9,1),F590&lt;DATE(2020,9,1)),E590&gt;DATE(2020,9,30)),0)))))),0),"")</f>
        <v/>
      </c>
      <c r="X590" s="50" t="str">
        <f>IFERROR(MAX(IF(OR(O590="",P590="",Q590="",R590="",S590="",T590="",U590=""),"",IF(AND(MONTH(E590)=10,MONTH(F590)=10),(NETWORKDAYS(E590,F590,Lister!$D$7:$D$13)-Q590)*N590/NETWORKDAYS(Lister!$D$21,Lister!$E$21,Lister!$D$7:$D$13),IF(AND(MONTH(E590)=10,F590&gt;DATE(2020,10,31)),(NETWORKDAYS(E590,Lister!$E$21,Lister!$D$7:$D$13)-Q590)*N590/NETWORKDAYS(Lister!$D$21,Lister!$E$21,Lister!$D$7:$D$13),IF(AND(E590&lt;DATE(2020,10,1),MONTH(F590)=10),(NETWORKDAYS(Lister!$D$21,F590,Lister!$D$7:$D$13)-Q590)*N590/NETWORKDAYS(Lister!$D$21,Lister!$E$21,Lister!$D$7:$D$13),IF(AND(E590&lt;DATE(2020,31,1),F590&gt;DATE(2020,10,31)),(NETWORKDAYS(Lister!$D$21,Lister!$E$21,Lister!$D$7:$D$13)-Q590)*N590/NETWORKDAYS(Lister!$D$21,Lister!$E$21,Lister!$D$7:$D$13),IF(OR(AND(E590&lt;DATE(2020,10,1),F590&lt;DATE(2020,10,1)),E590&gt;DATE(2020,10,31)),0)))))),0),"")</f>
        <v/>
      </c>
      <c r="Y590" s="50" t="str">
        <f>IFERROR(MAX(IF(OR(O590="",P590="",Q590="",R590="",S590="",T590="",U590=""),"",IF(AND(MONTH(E590)=11,MONTH(F590)=11),(NETWORKDAYS(E590,F590,Lister!$D$7:$D$13)-R590)*N590/NETWORKDAYS(Lister!$D$22,Lister!$E$22,Lister!$D$7:$D$13),IF(AND(MONTH(E590)=11,F590&gt;DATE(2020,11,30)),(NETWORKDAYS(E590,Lister!$E$22,Lister!$D$7:$D$13)-R590)*N590/NETWORKDAYS(Lister!$D$22,Lister!$E$22,Lister!$D$7:$D$13),IF(AND(E590&lt;DATE(2020,11,1),MONTH(F590)=11),(NETWORKDAYS(Lister!$D$22,F590,Lister!$D$7:$D$13)-R590)*N590/NETWORKDAYS(Lister!$D$22,Lister!$E$22,Lister!$D$7:$D$13),IF(AND(E590&lt;DATE(2020,11,1),F590&gt;DATE(2020,11,30)),(NETWORKDAYS(Lister!$D$22,Lister!$E$22,Lister!$D$7:$D$13)-R590)*N590/NETWORKDAYS(Lister!$D$22,Lister!$E$22,Lister!$D$7:$D$13),IF(OR(AND(E590&lt;DATE(2020,11,1),F590&lt;DATE(2020,11,1)),E590&gt;DATE(2020,11,30)),0)))))),0),"")</f>
        <v/>
      </c>
      <c r="Z590" s="50" t="str">
        <f>IFERROR(MAX(IF(OR(O590="",P590="",Q590="",R590="",S590="",T590="",U590=""),"",IF(AND(MONTH(E590)=12,MONTH(F590)=12),(NETWORKDAYS(E590,F590,Lister!$D$7:$D$13)-S590)*N590/NETWORKDAYS(Lister!$D$23,Lister!$E$23,Lister!$D$7:$D$13),IF(AND(MONTH(E590)=12,F590&gt;DATE(2020,12,31)),(NETWORKDAYS(E590,Lister!$E$23,Lister!$D$7:$D$13)-S590)*N590/NETWORKDAYS(Lister!$D$23,Lister!$E$23,Lister!$D$7:$D$13),IF(AND(E590&lt;DATE(2020,12,1),MONTH(F590)=12),(NETWORKDAYS(Lister!$D$23,F590,Lister!$D$7:$D$13)-S590)*N590/NETWORKDAYS(Lister!$D$23,Lister!$E$23,Lister!$D$7:$D$13),IF(AND(E590&lt;DATE(2020,12,1),F590&gt;DATE(2020,12,31)),(NETWORKDAYS(Lister!$D$23,Lister!$E$23,Lister!$D$7:$D$13)-S590)*N590/NETWORKDAYS(Lister!$D$23,Lister!$E$23,Lister!$D$7:$D$13),IF(OR(AND(E590&lt;DATE(2020,12,1),F590&lt;DATE(2020,12,1)),E590&gt;DATE(2020,12,31)),0)))))),0),"")</f>
        <v/>
      </c>
      <c r="AA590" s="50" t="str">
        <f>IFERROR(MAX(IF(OR(O590="",P590="",Q590="",R590="",S590="",T590="",U590=""),"",IF(AND(MONTH(E590)=1,MONTH(F590)=1),(NETWORKDAYS(E590,F590,Lister!$D$7:$D$13)-T590)*N590/NETWORKDAYS(Lister!$D$24,Lister!$E$24,Lister!$D$7:$D$13),IF(AND(MONTH(E590)=1,F590&gt;DATE(2021,1,31)),(NETWORKDAYS(E590,Lister!$E$24,Lister!$D$7:$D$13)-T590)*N590/NETWORKDAYS(Lister!$D$24,Lister!$E$24,Lister!$D$7:$D$13),IF(AND(E590&lt;DATE(2021,1,1),MONTH(F590)=1),(NETWORKDAYS(Lister!$D$24,F590,Lister!$D$7:$D$13)-T590)*N590/NETWORKDAYS(Lister!$D$24,Lister!$E$24,Lister!$D$7:$D$13),IF(AND(E590&lt;DATE(2021,1,1),F590&gt;DATE(2021,1,31)),(NETWORKDAYS(Lister!$D$24,Lister!$E$24,Lister!$D$7:$D$13)-T590)*N590/NETWORKDAYS(Lister!$D$24,Lister!$E$24,Lister!$D$7:$D$13),IF(OR(AND(E590&lt;DATE(2021,1,1),F590&lt;DATE(2021,1,1)),E590&gt;DATE(2021,1,31)),0)))))),0),"")</f>
        <v/>
      </c>
      <c r="AB590" s="50" t="str">
        <f>IFERROR(MAX(IF(OR(O590="",P590="",Q590="",R590="",S590="",T590="",U590=""),"",IF(AND(MONTH(E590)=2,MONTH(F590)=2),(NETWORKDAYS(E590,F590,Lister!$D$7:$D$13)-U590)*N590/NETWORKDAYS(Lister!$D$25,Lister!$E$25,Lister!$D$7:$D$13),IF(AND(E590&lt;DATE(2021,2,1),MONTH(F590)=2),(NETWORKDAYS(Lister!$D$25,F590,Lister!$D$7:$D$13)-U590)*N590/NETWORKDAYS(Lister!$D$25,Lister!$E$25,Lister!$D$7:$D$13),IF(AND(E590&lt;DATE(2021,2,1),F590&lt;DATE(2021,2,1)),0)))),0),"")</f>
        <v/>
      </c>
      <c r="AC590" s="52" t="str">
        <f t="shared" si="43"/>
        <v/>
      </c>
    </row>
    <row r="591" spans="1:29" x14ac:dyDescent="0.35">
      <c r="A591" s="11" t="str">
        <f t="shared" si="44"/>
        <v/>
      </c>
      <c r="B591" s="33"/>
      <c r="C591" s="17"/>
      <c r="D591" s="18"/>
      <c r="E591" s="12"/>
      <c r="F591" s="12"/>
      <c r="G591" s="42" t="str">
        <f>IF(OR(E591="",F591=""),"",NETWORKDAYS(E591,F591,Lister!$D$7:$D$13))</f>
        <v/>
      </c>
      <c r="H591" s="14"/>
      <c r="I591" s="25" t="str">
        <f t="shared" si="40"/>
        <v/>
      </c>
      <c r="J591" s="47"/>
      <c r="K591" s="48"/>
      <c r="L591" s="15"/>
      <c r="M591" s="51" t="str">
        <f t="shared" si="41"/>
        <v/>
      </c>
      <c r="N591" s="49" t="str">
        <f t="shared" si="42"/>
        <v/>
      </c>
      <c r="O591" s="15"/>
      <c r="P591" s="15"/>
      <c r="Q591" s="15"/>
      <c r="R591" s="15"/>
      <c r="S591" s="15"/>
      <c r="T591" s="15"/>
      <c r="U591" s="15"/>
      <c r="V591" s="50" t="str">
        <f>IFERROR(MAX(IF(OR(O591="",P591="",Q591="",R591="",S591="",T591="",U591=""),"",IF(AND(MONTH(E591)=8,MONTH(F591)=8),(NETWORKDAYS(E591,F591,Lister!$D$7:$D$13)-O591)*N591/NETWORKDAYS(Lister!$D$19,Lister!$E$19,Lister!$D$7:$D$13),IF(AND(MONTH(E591)=8,F591&gt;DATE(2020,8,31)),(NETWORKDAYS(E591,Lister!$E$19,Lister!$D$7:$D$13)-O591)*N591/NETWORKDAYS(Lister!$D$19,Lister!$E$19,Lister!$D$7:$D$13),IF(E591&gt;DATE(2020,8,31),0)))),0),"")</f>
        <v/>
      </c>
      <c r="W591" s="50" t="str">
        <f>IFERROR(MAX(IF(OR(O591="",P591="",Q591="",R591="",S591="",T591="",U591=""),"",IF(AND(MONTH(E591)=9,MONTH(F591)=9),(NETWORKDAYS(E591,F591,Lister!$D$7:$D$13)-P591)*N591/NETWORKDAYS(Lister!$D$20,Lister!$E$20,Lister!$D$7:$D$13),IF(AND(MONTH(E591)=9,F591&gt;DATE(2020,9,30)),(NETWORKDAYS(E591,Lister!$E$20,Lister!$D$7:$D$13)-P591)*N591/NETWORKDAYS(Lister!$D$20,Lister!$E$20,Lister!$D$7:$D$13),IF(AND(E591&lt;DATE(2020,9,1),MONTH(F591)=9),(NETWORKDAYS(Lister!$D$20,F591,Lister!$D$7:$D$13)-P591)*N591/NETWORKDAYS(Lister!$D$20,Lister!$E$20,Lister!$D$7:$D$13),IF(AND(E591&lt;DATE(2020,9,1),F591&gt;DATE(2020,9,30)),(NETWORKDAYS(Lister!$D$20,Lister!$E$20,Lister!$D$7:$D$13)-P591)*N591/NETWORKDAYS(Lister!$D$20,Lister!$E$20,Lister!$D$7:$D$13),IF(OR(AND(E591&lt;DATE(2020,9,1),F591&lt;DATE(2020,9,1)),E591&gt;DATE(2020,9,30)),0)))))),0),"")</f>
        <v/>
      </c>
      <c r="X591" s="50" t="str">
        <f>IFERROR(MAX(IF(OR(O591="",P591="",Q591="",R591="",S591="",T591="",U591=""),"",IF(AND(MONTH(E591)=10,MONTH(F591)=10),(NETWORKDAYS(E591,F591,Lister!$D$7:$D$13)-Q591)*N591/NETWORKDAYS(Lister!$D$21,Lister!$E$21,Lister!$D$7:$D$13),IF(AND(MONTH(E591)=10,F591&gt;DATE(2020,10,31)),(NETWORKDAYS(E591,Lister!$E$21,Lister!$D$7:$D$13)-Q591)*N591/NETWORKDAYS(Lister!$D$21,Lister!$E$21,Lister!$D$7:$D$13),IF(AND(E591&lt;DATE(2020,10,1),MONTH(F591)=10),(NETWORKDAYS(Lister!$D$21,F591,Lister!$D$7:$D$13)-Q591)*N591/NETWORKDAYS(Lister!$D$21,Lister!$E$21,Lister!$D$7:$D$13),IF(AND(E591&lt;DATE(2020,31,1),F591&gt;DATE(2020,10,31)),(NETWORKDAYS(Lister!$D$21,Lister!$E$21,Lister!$D$7:$D$13)-Q591)*N591/NETWORKDAYS(Lister!$D$21,Lister!$E$21,Lister!$D$7:$D$13),IF(OR(AND(E591&lt;DATE(2020,10,1),F591&lt;DATE(2020,10,1)),E591&gt;DATE(2020,10,31)),0)))))),0),"")</f>
        <v/>
      </c>
      <c r="Y591" s="50" t="str">
        <f>IFERROR(MAX(IF(OR(O591="",P591="",Q591="",R591="",S591="",T591="",U591=""),"",IF(AND(MONTH(E591)=11,MONTH(F591)=11),(NETWORKDAYS(E591,F591,Lister!$D$7:$D$13)-R591)*N591/NETWORKDAYS(Lister!$D$22,Lister!$E$22,Lister!$D$7:$D$13),IF(AND(MONTH(E591)=11,F591&gt;DATE(2020,11,30)),(NETWORKDAYS(E591,Lister!$E$22,Lister!$D$7:$D$13)-R591)*N591/NETWORKDAYS(Lister!$D$22,Lister!$E$22,Lister!$D$7:$D$13),IF(AND(E591&lt;DATE(2020,11,1),MONTH(F591)=11),(NETWORKDAYS(Lister!$D$22,F591,Lister!$D$7:$D$13)-R591)*N591/NETWORKDAYS(Lister!$D$22,Lister!$E$22,Lister!$D$7:$D$13),IF(AND(E591&lt;DATE(2020,11,1),F591&gt;DATE(2020,11,30)),(NETWORKDAYS(Lister!$D$22,Lister!$E$22,Lister!$D$7:$D$13)-R591)*N591/NETWORKDAYS(Lister!$D$22,Lister!$E$22,Lister!$D$7:$D$13),IF(OR(AND(E591&lt;DATE(2020,11,1),F591&lt;DATE(2020,11,1)),E591&gt;DATE(2020,11,30)),0)))))),0),"")</f>
        <v/>
      </c>
      <c r="Z591" s="50" t="str">
        <f>IFERROR(MAX(IF(OR(O591="",P591="",Q591="",R591="",S591="",T591="",U591=""),"",IF(AND(MONTH(E591)=12,MONTH(F591)=12),(NETWORKDAYS(E591,F591,Lister!$D$7:$D$13)-S591)*N591/NETWORKDAYS(Lister!$D$23,Lister!$E$23,Lister!$D$7:$D$13),IF(AND(MONTH(E591)=12,F591&gt;DATE(2020,12,31)),(NETWORKDAYS(E591,Lister!$E$23,Lister!$D$7:$D$13)-S591)*N591/NETWORKDAYS(Lister!$D$23,Lister!$E$23,Lister!$D$7:$D$13),IF(AND(E591&lt;DATE(2020,12,1),MONTH(F591)=12),(NETWORKDAYS(Lister!$D$23,F591,Lister!$D$7:$D$13)-S591)*N591/NETWORKDAYS(Lister!$D$23,Lister!$E$23,Lister!$D$7:$D$13),IF(AND(E591&lt;DATE(2020,12,1),F591&gt;DATE(2020,12,31)),(NETWORKDAYS(Lister!$D$23,Lister!$E$23,Lister!$D$7:$D$13)-S591)*N591/NETWORKDAYS(Lister!$D$23,Lister!$E$23,Lister!$D$7:$D$13),IF(OR(AND(E591&lt;DATE(2020,12,1),F591&lt;DATE(2020,12,1)),E591&gt;DATE(2020,12,31)),0)))))),0),"")</f>
        <v/>
      </c>
      <c r="AA591" s="50" t="str">
        <f>IFERROR(MAX(IF(OR(O591="",P591="",Q591="",R591="",S591="",T591="",U591=""),"",IF(AND(MONTH(E591)=1,MONTH(F591)=1),(NETWORKDAYS(E591,F591,Lister!$D$7:$D$13)-T591)*N591/NETWORKDAYS(Lister!$D$24,Lister!$E$24,Lister!$D$7:$D$13),IF(AND(MONTH(E591)=1,F591&gt;DATE(2021,1,31)),(NETWORKDAYS(E591,Lister!$E$24,Lister!$D$7:$D$13)-T591)*N591/NETWORKDAYS(Lister!$D$24,Lister!$E$24,Lister!$D$7:$D$13),IF(AND(E591&lt;DATE(2021,1,1),MONTH(F591)=1),(NETWORKDAYS(Lister!$D$24,F591,Lister!$D$7:$D$13)-T591)*N591/NETWORKDAYS(Lister!$D$24,Lister!$E$24,Lister!$D$7:$D$13),IF(AND(E591&lt;DATE(2021,1,1),F591&gt;DATE(2021,1,31)),(NETWORKDAYS(Lister!$D$24,Lister!$E$24,Lister!$D$7:$D$13)-T591)*N591/NETWORKDAYS(Lister!$D$24,Lister!$E$24,Lister!$D$7:$D$13),IF(OR(AND(E591&lt;DATE(2021,1,1),F591&lt;DATE(2021,1,1)),E591&gt;DATE(2021,1,31)),0)))))),0),"")</f>
        <v/>
      </c>
      <c r="AB591" s="50" t="str">
        <f>IFERROR(MAX(IF(OR(O591="",P591="",Q591="",R591="",S591="",T591="",U591=""),"",IF(AND(MONTH(E591)=2,MONTH(F591)=2),(NETWORKDAYS(E591,F591,Lister!$D$7:$D$13)-U591)*N591/NETWORKDAYS(Lister!$D$25,Lister!$E$25,Lister!$D$7:$D$13),IF(AND(E591&lt;DATE(2021,2,1),MONTH(F591)=2),(NETWORKDAYS(Lister!$D$25,F591,Lister!$D$7:$D$13)-U591)*N591/NETWORKDAYS(Lister!$D$25,Lister!$E$25,Lister!$D$7:$D$13),IF(AND(E591&lt;DATE(2021,2,1),F591&lt;DATE(2021,2,1)),0)))),0),"")</f>
        <v/>
      </c>
      <c r="AC591" s="52" t="str">
        <f t="shared" si="43"/>
        <v/>
      </c>
    </row>
    <row r="592" spans="1:29" x14ac:dyDescent="0.35">
      <c r="A592" s="11" t="str">
        <f t="shared" si="44"/>
        <v/>
      </c>
      <c r="B592" s="33"/>
      <c r="C592" s="17"/>
      <c r="D592" s="18"/>
      <c r="E592" s="12"/>
      <c r="F592" s="12"/>
      <c r="G592" s="42" t="str">
        <f>IF(OR(E592="",F592=""),"",NETWORKDAYS(E592,F592,Lister!$D$7:$D$13))</f>
        <v/>
      </c>
      <c r="H592" s="14"/>
      <c r="I592" s="25" t="str">
        <f t="shared" si="40"/>
        <v/>
      </c>
      <c r="J592" s="47"/>
      <c r="K592" s="48"/>
      <c r="L592" s="15"/>
      <c r="M592" s="51" t="str">
        <f t="shared" si="41"/>
        <v/>
      </c>
      <c r="N592" s="49" t="str">
        <f t="shared" si="42"/>
        <v/>
      </c>
      <c r="O592" s="15"/>
      <c r="P592" s="15"/>
      <c r="Q592" s="15"/>
      <c r="R592" s="15"/>
      <c r="S592" s="15"/>
      <c r="T592" s="15"/>
      <c r="U592" s="15"/>
      <c r="V592" s="50" t="str">
        <f>IFERROR(MAX(IF(OR(O592="",P592="",Q592="",R592="",S592="",T592="",U592=""),"",IF(AND(MONTH(E592)=8,MONTH(F592)=8),(NETWORKDAYS(E592,F592,Lister!$D$7:$D$13)-O592)*N592/NETWORKDAYS(Lister!$D$19,Lister!$E$19,Lister!$D$7:$D$13),IF(AND(MONTH(E592)=8,F592&gt;DATE(2020,8,31)),(NETWORKDAYS(E592,Lister!$E$19,Lister!$D$7:$D$13)-O592)*N592/NETWORKDAYS(Lister!$D$19,Lister!$E$19,Lister!$D$7:$D$13),IF(E592&gt;DATE(2020,8,31),0)))),0),"")</f>
        <v/>
      </c>
      <c r="W592" s="50" t="str">
        <f>IFERROR(MAX(IF(OR(O592="",P592="",Q592="",R592="",S592="",T592="",U592=""),"",IF(AND(MONTH(E592)=9,MONTH(F592)=9),(NETWORKDAYS(E592,F592,Lister!$D$7:$D$13)-P592)*N592/NETWORKDAYS(Lister!$D$20,Lister!$E$20,Lister!$D$7:$D$13),IF(AND(MONTH(E592)=9,F592&gt;DATE(2020,9,30)),(NETWORKDAYS(E592,Lister!$E$20,Lister!$D$7:$D$13)-P592)*N592/NETWORKDAYS(Lister!$D$20,Lister!$E$20,Lister!$D$7:$D$13),IF(AND(E592&lt;DATE(2020,9,1),MONTH(F592)=9),(NETWORKDAYS(Lister!$D$20,F592,Lister!$D$7:$D$13)-P592)*N592/NETWORKDAYS(Lister!$D$20,Lister!$E$20,Lister!$D$7:$D$13),IF(AND(E592&lt;DATE(2020,9,1),F592&gt;DATE(2020,9,30)),(NETWORKDAYS(Lister!$D$20,Lister!$E$20,Lister!$D$7:$D$13)-P592)*N592/NETWORKDAYS(Lister!$D$20,Lister!$E$20,Lister!$D$7:$D$13),IF(OR(AND(E592&lt;DATE(2020,9,1),F592&lt;DATE(2020,9,1)),E592&gt;DATE(2020,9,30)),0)))))),0),"")</f>
        <v/>
      </c>
      <c r="X592" s="50" t="str">
        <f>IFERROR(MAX(IF(OR(O592="",P592="",Q592="",R592="",S592="",T592="",U592=""),"",IF(AND(MONTH(E592)=10,MONTH(F592)=10),(NETWORKDAYS(E592,F592,Lister!$D$7:$D$13)-Q592)*N592/NETWORKDAYS(Lister!$D$21,Lister!$E$21,Lister!$D$7:$D$13),IF(AND(MONTH(E592)=10,F592&gt;DATE(2020,10,31)),(NETWORKDAYS(E592,Lister!$E$21,Lister!$D$7:$D$13)-Q592)*N592/NETWORKDAYS(Lister!$D$21,Lister!$E$21,Lister!$D$7:$D$13),IF(AND(E592&lt;DATE(2020,10,1),MONTH(F592)=10),(NETWORKDAYS(Lister!$D$21,F592,Lister!$D$7:$D$13)-Q592)*N592/NETWORKDAYS(Lister!$D$21,Lister!$E$21,Lister!$D$7:$D$13),IF(AND(E592&lt;DATE(2020,31,1),F592&gt;DATE(2020,10,31)),(NETWORKDAYS(Lister!$D$21,Lister!$E$21,Lister!$D$7:$D$13)-Q592)*N592/NETWORKDAYS(Lister!$D$21,Lister!$E$21,Lister!$D$7:$D$13),IF(OR(AND(E592&lt;DATE(2020,10,1),F592&lt;DATE(2020,10,1)),E592&gt;DATE(2020,10,31)),0)))))),0),"")</f>
        <v/>
      </c>
      <c r="Y592" s="50" t="str">
        <f>IFERROR(MAX(IF(OR(O592="",P592="",Q592="",R592="",S592="",T592="",U592=""),"",IF(AND(MONTH(E592)=11,MONTH(F592)=11),(NETWORKDAYS(E592,F592,Lister!$D$7:$D$13)-R592)*N592/NETWORKDAYS(Lister!$D$22,Lister!$E$22,Lister!$D$7:$D$13),IF(AND(MONTH(E592)=11,F592&gt;DATE(2020,11,30)),(NETWORKDAYS(E592,Lister!$E$22,Lister!$D$7:$D$13)-R592)*N592/NETWORKDAYS(Lister!$D$22,Lister!$E$22,Lister!$D$7:$D$13),IF(AND(E592&lt;DATE(2020,11,1),MONTH(F592)=11),(NETWORKDAYS(Lister!$D$22,F592,Lister!$D$7:$D$13)-R592)*N592/NETWORKDAYS(Lister!$D$22,Lister!$E$22,Lister!$D$7:$D$13),IF(AND(E592&lt;DATE(2020,11,1),F592&gt;DATE(2020,11,30)),(NETWORKDAYS(Lister!$D$22,Lister!$E$22,Lister!$D$7:$D$13)-R592)*N592/NETWORKDAYS(Lister!$D$22,Lister!$E$22,Lister!$D$7:$D$13),IF(OR(AND(E592&lt;DATE(2020,11,1),F592&lt;DATE(2020,11,1)),E592&gt;DATE(2020,11,30)),0)))))),0),"")</f>
        <v/>
      </c>
      <c r="Z592" s="50" t="str">
        <f>IFERROR(MAX(IF(OR(O592="",P592="",Q592="",R592="",S592="",T592="",U592=""),"",IF(AND(MONTH(E592)=12,MONTH(F592)=12),(NETWORKDAYS(E592,F592,Lister!$D$7:$D$13)-S592)*N592/NETWORKDAYS(Lister!$D$23,Lister!$E$23,Lister!$D$7:$D$13),IF(AND(MONTH(E592)=12,F592&gt;DATE(2020,12,31)),(NETWORKDAYS(E592,Lister!$E$23,Lister!$D$7:$D$13)-S592)*N592/NETWORKDAYS(Lister!$D$23,Lister!$E$23,Lister!$D$7:$D$13),IF(AND(E592&lt;DATE(2020,12,1),MONTH(F592)=12),(NETWORKDAYS(Lister!$D$23,F592,Lister!$D$7:$D$13)-S592)*N592/NETWORKDAYS(Lister!$D$23,Lister!$E$23,Lister!$D$7:$D$13),IF(AND(E592&lt;DATE(2020,12,1),F592&gt;DATE(2020,12,31)),(NETWORKDAYS(Lister!$D$23,Lister!$E$23,Lister!$D$7:$D$13)-S592)*N592/NETWORKDAYS(Lister!$D$23,Lister!$E$23,Lister!$D$7:$D$13),IF(OR(AND(E592&lt;DATE(2020,12,1),F592&lt;DATE(2020,12,1)),E592&gt;DATE(2020,12,31)),0)))))),0),"")</f>
        <v/>
      </c>
      <c r="AA592" s="50" t="str">
        <f>IFERROR(MAX(IF(OR(O592="",P592="",Q592="",R592="",S592="",T592="",U592=""),"",IF(AND(MONTH(E592)=1,MONTH(F592)=1),(NETWORKDAYS(E592,F592,Lister!$D$7:$D$13)-T592)*N592/NETWORKDAYS(Lister!$D$24,Lister!$E$24,Lister!$D$7:$D$13),IF(AND(MONTH(E592)=1,F592&gt;DATE(2021,1,31)),(NETWORKDAYS(E592,Lister!$E$24,Lister!$D$7:$D$13)-T592)*N592/NETWORKDAYS(Lister!$D$24,Lister!$E$24,Lister!$D$7:$D$13),IF(AND(E592&lt;DATE(2021,1,1),MONTH(F592)=1),(NETWORKDAYS(Lister!$D$24,F592,Lister!$D$7:$D$13)-T592)*N592/NETWORKDAYS(Lister!$D$24,Lister!$E$24,Lister!$D$7:$D$13),IF(AND(E592&lt;DATE(2021,1,1),F592&gt;DATE(2021,1,31)),(NETWORKDAYS(Lister!$D$24,Lister!$E$24,Lister!$D$7:$D$13)-T592)*N592/NETWORKDAYS(Lister!$D$24,Lister!$E$24,Lister!$D$7:$D$13),IF(OR(AND(E592&lt;DATE(2021,1,1),F592&lt;DATE(2021,1,1)),E592&gt;DATE(2021,1,31)),0)))))),0),"")</f>
        <v/>
      </c>
      <c r="AB592" s="50" t="str">
        <f>IFERROR(MAX(IF(OR(O592="",P592="",Q592="",R592="",S592="",T592="",U592=""),"",IF(AND(MONTH(E592)=2,MONTH(F592)=2),(NETWORKDAYS(E592,F592,Lister!$D$7:$D$13)-U592)*N592/NETWORKDAYS(Lister!$D$25,Lister!$E$25,Lister!$D$7:$D$13),IF(AND(E592&lt;DATE(2021,2,1),MONTH(F592)=2),(NETWORKDAYS(Lister!$D$25,F592,Lister!$D$7:$D$13)-U592)*N592/NETWORKDAYS(Lister!$D$25,Lister!$E$25,Lister!$D$7:$D$13),IF(AND(E592&lt;DATE(2021,2,1),F592&lt;DATE(2021,2,1)),0)))),0),"")</f>
        <v/>
      </c>
      <c r="AC592" s="52" t="str">
        <f t="shared" si="43"/>
        <v/>
      </c>
    </row>
    <row r="593" spans="1:29" x14ac:dyDescent="0.35">
      <c r="A593" s="11" t="str">
        <f t="shared" si="44"/>
        <v/>
      </c>
      <c r="B593" s="33"/>
      <c r="C593" s="17"/>
      <c r="D593" s="18"/>
      <c r="E593" s="12"/>
      <c r="F593" s="12"/>
      <c r="G593" s="42" t="str">
        <f>IF(OR(E593="",F593=""),"",NETWORKDAYS(E593,F593,Lister!$D$7:$D$13))</f>
        <v/>
      </c>
      <c r="H593" s="14"/>
      <c r="I593" s="25" t="str">
        <f t="shared" si="40"/>
        <v/>
      </c>
      <c r="J593" s="47"/>
      <c r="K593" s="48"/>
      <c r="L593" s="15"/>
      <c r="M593" s="51" t="str">
        <f t="shared" si="41"/>
        <v/>
      </c>
      <c r="N593" s="49" t="str">
        <f t="shared" si="42"/>
        <v/>
      </c>
      <c r="O593" s="15"/>
      <c r="P593" s="15"/>
      <c r="Q593" s="15"/>
      <c r="R593" s="15"/>
      <c r="S593" s="15"/>
      <c r="T593" s="15"/>
      <c r="U593" s="15"/>
      <c r="V593" s="50" t="str">
        <f>IFERROR(MAX(IF(OR(O593="",P593="",Q593="",R593="",S593="",T593="",U593=""),"",IF(AND(MONTH(E593)=8,MONTH(F593)=8),(NETWORKDAYS(E593,F593,Lister!$D$7:$D$13)-O593)*N593/NETWORKDAYS(Lister!$D$19,Lister!$E$19,Lister!$D$7:$D$13),IF(AND(MONTH(E593)=8,F593&gt;DATE(2020,8,31)),(NETWORKDAYS(E593,Lister!$E$19,Lister!$D$7:$D$13)-O593)*N593/NETWORKDAYS(Lister!$D$19,Lister!$E$19,Lister!$D$7:$D$13),IF(E593&gt;DATE(2020,8,31),0)))),0),"")</f>
        <v/>
      </c>
      <c r="W593" s="50" t="str">
        <f>IFERROR(MAX(IF(OR(O593="",P593="",Q593="",R593="",S593="",T593="",U593=""),"",IF(AND(MONTH(E593)=9,MONTH(F593)=9),(NETWORKDAYS(E593,F593,Lister!$D$7:$D$13)-P593)*N593/NETWORKDAYS(Lister!$D$20,Lister!$E$20,Lister!$D$7:$D$13),IF(AND(MONTH(E593)=9,F593&gt;DATE(2020,9,30)),(NETWORKDAYS(E593,Lister!$E$20,Lister!$D$7:$D$13)-P593)*N593/NETWORKDAYS(Lister!$D$20,Lister!$E$20,Lister!$D$7:$D$13),IF(AND(E593&lt;DATE(2020,9,1),MONTH(F593)=9),(NETWORKDAYS(Lister!$D$20,F593,Lister!$D$7:$D$13)-P593)*N593/NETWORKDAYS(Lister!$D$20,Lister!$E$20,Lister!$D$7:$D$13),IF(AND(E593&lt;DATE(2020,9,1),F593&gt;DATE(2020,9,30)),(NETWORKDAYS(Lister!$D$20,Lister!$E$20,Lister!$D$7:$D$13)-P593)*N593/NETWORKDAYS(Lister!$D$20,Lister!$E$20,Lister!$D$7:$D$13),IF(OR(AND(E593&lt;DATE(2020,9,1),F593&lt;DATE(2020,9,1)),E593&gt;DATE(2020,9,30)),0)))))),0),"")</f>
        <v/>
      </c>
      <c r="X593" s="50" t="str">
        <f>IFERROR(MAX(IF(OR(O593="",P593="",Q593="",R593="",S593="",T593="",U593=""),"",IF(AND(MONTH(E593)=10,MONTH(F593)=10),(NETWORKDAYS(E593,F593,Lister!$D$7:$D$13)-Q593)*N593/NETWORKDAYS(Lister!$D$21,Lister!$E$21,Lister!$D$7:$D$13),IF(AND(MONTH(E593)=10,F593&gt;DATE(2020,10,31)),(NETWORKDAYS(E593,Lister!$E$21,Lister!$D$7:$D$13)-Q593)*N593/NETWORKDAYS(Lister!$D$21,Lister!$E$21,Lister!$D$7:$D$13),IF(AND(E593&lt;DATE(2020,10,1),MONTH(F593)=10),(NETWORKDAYS(Lister!$D$21,F593,Lister!$D$7:$D$13)-Q593)*N593/NETWORKDAYS(Lister!$D$21,Lister!$E$21,Lister!$D$7:$D$13),IF(AND(E593&lt;DATE(2020,31,1),F593&gt;DATE(2020,10,31)),(NETWORKDAYS(Lister!$D$21,Lister!$E$21,Lister!$D$7:$D$13)-Q593)*N593/NETWORKDAYS(Lister!$D$21,Lister!$E$21,Lister!$D$7:$D$13),IF(OR(AND(E593&lt;DATE(2020,10,1),F593&lt;DATE(2020,10,1)),E593&gt;DATE(2020,10,31)),0)))))),0),"")</f>
        <v/>
      </c>
      <c r="Y593" s="50" t="str">
        <f>IFERROR(MAX(IF(OR(O593="",P593="",Q593="",R593="",S593="",T593="",U593=""),"",IF(AND(MONTH(E593)=11,MONTH(F593)=11),(NETWORKDAYS(E593,F593,Lister!$D$7:$D$13)-R593)*N593/NETWORKDAYS(Lister!$D$22,Lister!$E$22,Lister!$D$7:$D$13),IF(AND(MONTH(E593)=11,F593&gt;DATE(2020,11,30)),(NETWORKDAYS(E593,Lister!$E$22,Lister!$D$7:$D$13)-R593)*N593/NETWORKDAYS(Lister!$D$22,Lister!$E$22,Lister!$D$7:$D$13),IF(AND(E593&lt;DATE(2020,11,1),MONTH(F593)=11),(NETWORKDAYS(Lister!$D$22,F593,Lister!$D$7:$D$13)-R593)*N593/NETWORKDAYS(Lister!$D$22,Lister!$E$22,Lister!$D$7:$D$13),IF(AND(E593&lt;DATE(2020,11,1),F593&gt;DATE(2020,11,30)),(NETWORKDAYS(Lister!$D$22,Lister!$E$22,Lister!$D$7:$D$13)-R593)*N593/NETWORKDAYS(Lister!$D$22,Lister!$E$22,Lister!$D$7:$D$13),IF(OR(AND(E593&lt;DATE(2020,11,1),F593&lt;DATE(2020,11,1)),E593&gt;DATE(2020,11,30)),0)))))),0),"")</f>
        <v/>
      </c>
      <c r="Z593" s="50" t="str">
        <f>IFERROR(MAX(IF(OR(O593="",P593="",Q593="",R593="",S593="",T593="",U593=""),"",IF(AND(MONTH(E593)=12,MONTH(F593)=12),(NETWORKDAYS(E593,F593,Lister!$D$7:$D$13)-S593)*N593/NETWORKDAYS(Lister!$D$23,Lister!$E$23,Lister!$D$7:$D$13),IF(AND(MONTH(E593)=12,F593&gt;DATE(2020,12,31)),(NETWORKDAYS(E593,Lister!$E$23,Lister!$D$7:$D$13)-S593)*N593/NETWORKDAYS(Lister!$D$23,Lister!$E$23,Lister!$D$7:$D$13),IF(AND(E593&lt;DATE(2020,12,1),MONTH(F593)=12),(NETWORKDAYS(Lister!$D$23,F593,Lister!$D$7:$D$13)-S593)*N593/NETWORKDAYS(Lister!$D$23,Lister!$E$23,Lister!$D$7:$D$13),IF(AND(E593&lt;DATE(2020,12,1),F593&gt;DATE(2020,12,31)),(NETWORKDAYS(Lister!$D$23,Lister!$E$23,Lister!$D$7:$D$13)-S593)*N593/NETWORKDAYS(Lister!$D$23,Lister!$E$23,Lister!$D$7:$D$13),IF(OR(AND(E593&lt;DATE(2020,12,1),F593&lt;DATE(2020,12,1)),E593&gt;DATE(2020,12,31)),0)))))),0),"")</f>
        <v/>
      </c>
      <c r="AA593" s="50" t="str">
        <f>IFERROR(MAX(IF(OR(O593="",P593="",Q593="",R593="",S593="",T593="",U593=""),"",IF(AND(MONTH(E593)=1,MONTH(F593)=1),(NETWORKDAYS(E593,F593,Lister!$D$7:$D$13)-T593)*N593/NETWORKDAYS(Lister!$D$24,Lister!$E$24,Lister!$D$7:$D$13),IF(AND(MONTH(E593)=1,F593&gt;DATE(2021,1,31)),(NETWORKDAYS(E593,Lister!$E$24,Lister!$D$7:$D$13)-T593)*N593/NETWORKDAYS(Lister!$D$24,Lister!$E$24,Lister!$D$7:$D$13),IF(AND(E593&lt;DATE(2021,1,1),MONTH(F593)=1),(NETWORKDAYS(Lister!$D$24,F593,Lister!$D$7:$D$13)-T593)*N593/NETWORKDAYS(Lister!$D$24,Lister!$E$24,Lister!$D$7:$D$13),IF(AND(E593&lt;DATE(2021,1,1),F593&gt;DATE(2021,1,31)),(NETWORKDAYS(Lister!$D$24,Lister!$E$24,Lister!$D$7:$D$13)-T593)*N593/NETWORKDAYS(Lister!$D$24,Lister!$E$24,Lister!$D$7:$D$13),IF(OR(AND(E593&lt;DATE(2021,1,1),F593&lt;DATE(2021,1,1)),E593&gt;DATE(2021,1,31)),0)))))),0),"")</f>
        <v/>
      </c>
      <c r="AB593" s="50" t="str">
        <f>IFERROR(MAX(IF(OR(O593="",P593="",Q593="",R593="",S593="",T593="",U593=""),"",IF(AND(MONTH(E593)=2,MONTH(F593)=2),(NETWORKDAYS(E593,F593,Lister!$D$7:$D$13)-U593)*N593/NETWORKDAYS(Lister!$D$25,Lister!$E$25,Lister!$D$7:$D$13),IF(AND(E593&lt;DATE(2021,2,1),MONTH(F593)=2),(NETWORKDAYS(Lister!$D$25,F593,Lister!$D$7:$D$13)-U593)*N593/NETWORKDAYS(Lister!$D$25,Lister!$E$25,Lister!$D$7:$D$13),IF(AND(E593&lt;DATE(2021,2,1),F593&lt;DATE(2021,2,1)),0)))),0),"")</f>
        <v/>
      </c>
      <c r="AC593" s="52" t="str">
        <f t="shared" si="43"/>
        <v/>
      </c>
    </row>
    <row r="594" spans="1:29" x14ac:dyDescent="0.35">
      <c r="A594" s="11" t="str">
        <f t="shared" si="44"/>
        <v/>
      </c>
      <c r="B594" s="33"/>
      <c r="C594" s="17"/>
      <c r="D594" s="18"/>
      <c r="E594" s="12"/>
      <c r="F594" s="12"/>
      <c r="G594" s="42" t="str">
        <f>IF(OR(E594="",F594=""),"",NETWORKDAYS(E594,F594,Lister!$D$7:$D$13))</f>
        <v/>
      </c>
      <c r="H594" s="14"/>
      <c r="I594" s="25" t="str">
        <f t="shared" si="40"/>
        <v/>
      </c>
      <c r="J594" s="47"/>
      <c r="K594" s="48"/>
      <c r="L594" s="15"/>
      <c r="M594" s="51" t="str">
        <f t="shared" si="41"/>
        <v/>
      </c>
      <c r="N594" s="49" t="str">
        <f t="shared" si="42"/>
        <v/>
      </c>
      <c r="O594" s="15"/>
      <c r="P594" s="15"/>
      <c r="Q594" s="15"/>
      <c r="R594" s="15"/>
      <c r="S594" s="15"/>
      <c r="T594" s="15"/>
      <c r="U594" s="15"/>
      <c r="V594" s="50" t="str">
        <f>IFERROR(MAX(IF(OR(O594="",P594="",Q594="",R594="",S594="",T594="",U594=""),"",IF(AND(MONTH(E594)=8,MONTH(F594)=8),(NETWORKDAYS(E594,F594,Lister!$D$7:$D$13)-O594)*N594/NETWORKDAYS(Lister!$D$19,Lister!$E$19,Lister!$D$7:$D$13),IF(AND(MONTH(E594)=8,F594&gt;DATE(2020,8,31)),(NETWORKDAYS(E594,Lister!$E$19,Lister!$D$7:$D$13)-O594)*N594/NETWORKDAYS(Lister!$D$19,Lister!$E$19,Lister!$D$7:$D$13),IF(E594&gt;DATE(2020,8,31),0)))),0),"")</f>
        <v/>
      </c>
      <c r="W594" s="50" t="str">
        <f>IFERROR(MAX(IF(OR(O594="",P594="",Q594="",R594="",S594="",T594="",U594=""),"",IF(AND(MONTH(E594)=9,MONTH(F594)=9),(NETWORKDAYS(E594,F594,Lister!$D$7:$D$13)-P594)*N594/NETWORKDAYS(Lister!$D$20,Lister!$E$20,Lister!$D$7:$D$13),IF(AND(MONTH(E594)=9,F594&gt;DATE(2020,9,30)),(NETWORKDAYS(E594,Lister!$E$20,Lister!$D$7:$D$13)-P594)*N594/NETWORKDAYS(Lister!$D$20,Lister!$E$20,Lister!$D$7:$D$13),IF(AND(E594&lt;DATE(2020,9,1),MONTH(F594)=9),(NETWORKDAYS(Lister!$D$20,F594,Lister!$D$7:$D$13)-P594)*N594/NETWORKDAYS(Lister!$D$20,Lister!$E$20,Lister!$D$7:$D$13),IF(AND(E594&lt;DATE(2020,9,1),F594&gt;DATE(2020,9,30)),(NETWORKDAYS(Lister!$D$20,Lister!$E$20,Lister!$D$7:$D$13)-P594)*N594/NETWORKDAYS(Lister!$D$20,Lister!$E$20,Lister!$D$7:$D$13),IF(OR(AND(E594&lt;DATE(2020,9,1),F594&lt;DATE(2020,9,1)),E594&gt;DATE(2020,9,30)),0)))))),0),"")</f>
        <v/>
      </c>
      <c r="X594" s="50" t="str">
        <f>IFERROR(MAX(IF(OR(O594="",P594="",Q594="",R594="",S594="",T594="",U594=""),"",IF(AND(MONTH(E594)=10,MONTH(F594)=10),(NETWORKDAYS(E594,F594,Lister!$D$7:$D$13)-Q594)*N594/NETWORKDAYS(Lister!$D$21,Lister!$E$21,Lister!$D$7:$D$13),IF(AND(MONTH(E594)=10,F594&gt;DATE(2020,10,31)),(NETWORKDAYS(E594,Lister!$E$21,Lister!$D$7:$D$13)-Q594)*N594/NETWORKDAYS(Lister!$D$21,Lister!$E$21,Lister!$D$7:$D$13),IF(AND(E594&lt;DATE(2020,10,1),MONTH(F594)=10),(NETWORKDAYS(Lister!$D$21,F594,Lister!$D$7:$D$13)-Q594)*N594/NETWORKDAYS(Lister!$D$21,Lister!$E$21,Lister!$D$7:$D$13),IF(AND(E594&lt;DATE(2020,31,1),F594&gt;DATE(2020,10,31)),(NETWORKDAYS(Lister!$D$21,Lister!$E$21,Lister!$D$7:$D$13)-Q594)*N594/NETWORKDAYS(Lister!$D$21,Lister!$E$21,Lister!$D$7:$D$13),IF(OR(AND(E594&lt;DATE(2020,10,1),F594&lt;DATE(2020,10,1)),E594&gt;DATE(2020,10,31)),0)))))),0),"")</f>
        <v/>
      </c>
      <c r="Y594" s="50" t="str">
        <f>IFERROR(MAX(IF(OR(O594="",P594="",Q594="",R594="",S594="",T594="",U594=""),"",IF(AND(MONTH(E594)=11,MONTH(F594)=11),(NETWORKDAYS(E594,F594,Lister!$D$7:$D$13)-R594)*N594/NETWORKDAYS(Lister!$D$22,Lister!$E$22,Lister!$D$7:$D$13),IF(AND(MONTH(E594)=11,F594&gt;DATE(2020,11,30)),(NETWORKDAYS(E594,Lister!$E$22,Lister!$D$7:$D$13)-R594)*N594/NETWORKDAYS(Lister!$D$22,Lister!$E$22,Lister!$D$7:$D$13),IF(AND(E594&lt;DATE(2020,11,1),MONTH(F594)=11),(NETWORKDAYS(Lister!$D$22,F594,Lister!$D$7:$D$13)-R594)*N594/NETWORKDAYS(Lister!$D$22,Lister!$E$22,Lister!$D$7:$D$13),IF(AND(E594&lt;DATE(2020,11,1),F594&gt;DATE(2020,11,30)),(NETWORKDAYS(Lister!$D$22,Lister!$E$22,Lister!$D$7:$D$13)-R594)*N594/NETWORKDAYS(Lister!$D$22,Lister!$E$22,Lister!$D$7:$D$13),IF(OR(AND(E594&lt;DATE(2020,11,1),F594&lt;DATE(2020,11,1)),E594&gt;DATE(2020,11,30)),0)))))),0),"")</f>
        <v/>
      </c>
      <c r="Z594" s="50" t="str">
        <f>IFERROR(MAX(IF(OR(O594="",P594="",Q594="",R594="",S594="",T594="",U594=""),"",IF(AND(MONTH(E594)=12,MONTH(F594)=12),(NETWORKDAYS(E594,F594,Lister!$D$7:$D$13)-S594)*N594/NETWORKDAYS(Lister!$D$23,Lister!$E$23,Lister!$D$7:$D$13),IF(AND(MONTH(E594)=12,F594&gt;DATE(2020,12,31)),(NETWORKDAYS(E594,Lister!$E$23,Lister!$D$7:$D$13)-S594)*N594/NETWORKDAYS(Lister!$D$23,Lister!$E$23,Lister!$D$7:$D$13),IF(AND(E594&lt;DATE(2020,12,1),MONTH(F594)=12),(NETWORKDAYS(Lister!$D$23,F594,Lister!$D$7:$D$13)-S594)*N594/NETWORKDAYS(Lister!$D$23,Lister!$E$23,Lister!$D$7:$D$13),IF(AND(E594&lt;DATE(2020,12,1),F594&gt;DATE(2020,12,31)),(NETWORKDAYS(Lister!$D$23,Lister!$E$23,Lister!$D$7:$D$13)-S594)*N594/NETWORKDAYS(Lister!$D$23,Lister!$E$23,Lister!$D$7:$D$13),IF(OR(AND(E594&lt;DATE(2020,12,1),F594&lt;DATE(2020,12,1)),E594&gt;DATE(2020,12,31)),0)))))),0),"")</f>
        <v/>
      </c>
      <c r="AA594" s="50" t="str">
        <f>IFERROR(MAX(IF(OR(O594="",P594="",Q594="",R594="",S594="",T594="",U594=""),"",IF(AND(MONTH(E594)=1,MONTH(F594)=1),(NETWORKDAYS(E594,F594,Lister!$D$7:$D$13)-T594)*N594/NETWORKDAYS(Lister!$D$24,Lister!$E$24,Lister!$D$7:$D$13),IF(AND(MONTH(E594)=1,F594&gt;DATE(2021,1,31)),(NETWORKDAYS(E594,Lister!$E$24,Lister!$D$7:$D$13)-T594)*N594/NETWORKDAYS(Lister!$D$24,Lister!$E$24,Lister!$D$7:$D$13),IF(AND(E594&lt;DATE(2021,1,1),MONTH(F594)=1),(NETWORKDAYS(Lister!$D$24,F594,Lister!$D$7:$D$13)-T594)*N594/NETWORKDAYS(Lister!$D$24,Lister!$E$24,Lister!$D$7:$D$13),IF(AND(E594&lt;DATE(2021,1,1),F594&gt;DATE(2021,1,31)),(NETWORKDAYS(Lister!$D$24,Lister!$E$24,Lister!$D$7:$D$13)-T594)*N594/NETWORKDAYS(Lister!$D$24,Lister!$E$24,Lister!$D$7:$D$13),IF(OR(AND(E594&lt;DATE(2021,1,1),F594&lt;DATE(2021,1,1)),E594&gt;DATE(2021,1,31)),0)))))),0),"")</f>
        <v/>
      </c>
      <c r="AB594" s="50" t="str">
        <f>IFERROR(MAX(IF(OR(O594="",P594="",Q594="",R594="",S594="",T594="",U594=""),"",IF(AND(MONTH(E594)=2,MONTH(F594)=2),(NETWORKDAYS(E594,F594,Lister!$D$7:$D$13)-U594)*N594/NETWORKDAYS(Lister!$D$25,Lister!$E$25,Lister!$D$7:$D$13),IF(AND(E594&lt;DATE(2021,2,1),MONTH(F594)=2),(NETWORKDAYS(Lister!$D$25,F594,Lister!$D$7:$D$13)-U594)*N594/NETWORKDAYS(Lister!$D$25,Lister!$E$25,Lister!$D$7:$D$13),IF(AND(E594&lt;DATE(2021,2,1),F594&lt;DATE(2021,2,1)),0)))),0),"")</f>
        <v/>
      </c>
      <c r="AC594" s="52" t="str">
        <f t="shared" si="43"/>
        <v/>
      </c>
    </row>
    <row r="595" spans="1:29" x14ac:dyDescent="0.35">
      <c r="A595" s="11" t="str">
        <f t="shared" si="44"/>
        <v/>
      </c>
      <c r="B595" s="33"/>
      <c r="C595" s="17"/>
      <c r="D595" s="18"/>
      <c r="E595" s="12"/>
      <c r="F595" s="12"/>
      <c r="G595" s="42" t="str">
        <f>IF(OR(E595="",F595=""),"",NETWORKDAYS(E595,F595,Lister!$D$7:$D$13))</f>
        <v/>
      </c>
      <c r="H595" s="14"/>
      <c r="I595" s="25" t="str">
        <f t="shared" si="40"/>
        <v/>
      </c>
      <c r="J595" s="47"/>
      <c r="K595" s="48"/>
      <c r="L595" s="15"/>
      <c r="M595" s="51" t="str">
        <f t="shared" si="41"/>
        <v/>
      </c>
      <c r="N595" s="49" t="str">
        <f t="shared" si="42"/>
        <v/>
      </c>
      <c r="O595" s="15"/>
      <c r="P595" s="15"/>
      <c r="Q595" s="15"/>
      <c r="R595" s="15"/>
      <c r="S595" s="15"/>
      <c r="T595" s="15"/>
      <c r="U595" s="15"/>
      <c r="V595" s="50" t="str">
        <f>IFERROR(MAX(IF(OR(O595="",P595="",Q595="",R595="",S595="",T595="",U595=""),"",IF(AND(MONTH(E595)=8,MONTH(F595)=8),(NETWORKDAYS(E595,F595,Lister!$D$7:$D$13)-O595)*N595/NETWORKDAYS(Lister!$D$19,Lister!$E$19,Lister!$D$7:$D$13),IF(AND(MONTH(E595)=8,F595&gt;DATE(2020,8,31)),(NETWORKDAYS(E595,Lister!$E$19,Lister!$D$7:$D$13)-O595)*N595/NETWORKDAYS(Lister!$D$19,Lister!$E$19,Lister!$D$7:$D$13),IF(E595&gt;DATE(2020,8,31),0)))),0),"")</f>
        <v/>
      </c>
      <c r="W595" s="50" t="str">
        <f>IFERROR(MAX(IF(OR(O595="",P595="",Q595="",R595="",S595="",T595="",U595=""),"",IF(AND(MONTH(E595)=9,MONTH(F595)=9),(NETWORKDAYS(E595,F595,Lister!$D$7:$D$13)-P595)*N595/NETWORKDAYS(Lister!$D$20,Lister!$E$20,Lister!$D$7:$D$13),IF(AND(MONTH(E595)=9,F595&gt;DATE(2020,9,30)),(NETWORKDAYS(E595,Lister!$E$20,Lister!$D$7:$D$13)-P595)*N595/NETWORKDAYS(Lister!$D$20,Lister!$E$20,Lister!$D$7:$D$13),IF(AND(E595&lt;DATE(2020,9,1),MONTH(F595)=9),(NETWORKDAYS(Lister!$D$20,F595,Lister!$D$7:$D$13)-P595)*N595/NETWORKDAYS(Lister!$D$20,Lister!$E$20,Lister!$D$7:$D$13),IF(AND(E595&lt;DATE(2020,9,1),F595&gt;DATE(2020,9,30)),(NETWORKDAYS(Lister!$D$20,Lister!$E$20,Lister!$D$7:$D$13)-P595)*N595/NETWORKDAYS(Lister!$D$20,Lister!$E$20,Lister!$D$7:$D$13),IF(OR(AND(E595&lt;DATE(2020,9,1),F595&lt;DATE(2020,9,1)),E595&gt;DATE(2020,9,30)),0)))))),0),"")</f>
        <v/>
      </c>
      <c r="X595" s="50" t="str">
        <f>IFERROR(MAX(IF(OR(O595="",P595="",Q595="",R595="",S595="",T595="",U595=""),"",IF(AND(MONTH(E595)=10,MONTH(F595)=10),(NETWORKDAYS(E595,F595,Lister!$D$7:$D$13)-Q595)*N595/NETWORKDAYS(Lister!$D$21,Lister!$E$21,Lister!$D$7:$D$13),IF(AND(MONTH(E595)=10,F595&gt;DATE(2020,10,31)),(NETWORKDAYS(E595,Lister!$E$21,Lister!$D$7:$D$13)-Q595)*N595/NETWORKDAYS(Lister!$D$21,Lister!$E$21,Lister!$D$7:$D$13),IF(AND(E595&lt;DATE(2020,10,1),MONTH(F595)=10),(NETWORKDAYS(Lister!$D$21,F595,Lister!$D$7:$D$13)-Q595)*N595/NETWORKDAYS(Lister!$D$21,Lister!$E$21,Lister!$D$7:$D$13),IF(AND(E595&lt;DATE(2020,31,1),F595&gt;DATE(2020,10,31)),(NETWORKDAYS(Lister!$D$21,Lister!$E$21,Lister!$D$7:$D$13)-Q595)*N595/NETWORKDAYS(Lister!$D$21,Lister!$E$21,Lister!$D$7:$D$13),IF(OR(AND(E595&lt;DATE(2020,10,1),F595&lt;DATE(2020,10,1)),E595&gt;DATE(2020,10,31)),0)))))),0),"")</f>
        <v/>
      </c>
      <c r="Y595" s="50" t="str">
        <f>IFERROR(MAX(IF(OR(O595="",P595="",Q595="",R595="",S595="",T595="",U595=""),"",IF(AND(MONTH(E595)=11,MONTH(F595)=11),(NETWORKDAYS(E595,F595,Lister!$D$7:$D$13)-R595)*N595/NETWORKDAYS(Lister!$D$22,Lister!$E$22,Lister!$D$7:$D$13),IF(AND(MONTH(E595)=11,F595&gt;DATE(2020,11,30)),(NETWORKDAYS(E595,Lister!$E$22,Lister!$D$7:$D$13)-R595)*N595/NETWORKDAYS(Lister!$D$22,Lister!$E$22,Lister!$D$7:$D$13),IF(AND(E595&lt;DATE(2020,11,1),MONTH(F595)=11),(NETWORKDAYS(Lister!$D$22,F595,Lister!$D$7:$D$13)-R595)*N595/NETWORKDAYS(Lister!$D$22,Lister!$E$22,Lister!$D$7:$D$13),IF(AND(E595&lt;DATE(2020,11,1),F595&gt;DATE(2020,11,30)),(NETWORKDAYS(Lister!$D$22,Lister!$E$22,Lister!$D$7:$D$13)-R595)*N595/NETWORKDAYS(Lister!$D$22,Lister!$E$22,Lister!$D$7:$D$13),IF(OR(AND(E595&lt;DATE(2020,11,1),F595&lt;DATE(2020,11,1)),E595&gt;DATE(2020,11,30)),0)))))),0),"")</f>
        <v/>
      </c>
      <c r="Z595" s="50" t="str">
        <f>IFERROR(MAX(IF(OR(O595="",P595="",Q595="",R595="",S595="",T595="",U595=""),"",IF(AND(MONTH(E595)=12,MONTH(F595)=12),(NETWORKDAYS(E595,F595,Lister!$D$7:$D$13)-S595)*N595/NETWORKDAYS(Lister!$D$23,Lister!$E$23,Lister!$D$7:$D$13),IF(AND(MONTH(E595)=12,F595&gt;DATE(2020,12,31)),(NETWORKDAYS(E595,Lister!$E$23,Lister!$D$7:$D$13)-S595)*N595/NETWORKDAYS(Lister!$D$23,Lister!$E$23,Lister!$D$7:$D$13),IF(AND(E595&lt;DATE(2020,12,1),MONTH(F595)=12),(NETWORKDAYS(Lister!$D$23,F595,Lister!$D$7:$D$13)-S595)*N595/NETWORKDAYS(Lister!$D$23,Lister!$E$23,Lister!$D$7:$D$13),IF(AND(E595&lt;DATE(2020,12,1),F595&gt;DATE(2020,12,31)),(NETWORKDAYS(Lister!$D$23,Lister!$E$23,Lister!$D$7:$D$13)-S595)*N595/NETWORKDAYS(Lister!$D$23,Lister!$E$23,Lister!$D$7:$D$13),IF(OR(AND(E595&lt;DATE(2020,12,1),F595&lt;DATE(2020,12,1)),E595&gt;DATE(2020,12,31)),0)))))),0),"")</f>
        <v/>
      </c>
      <c r="AA595" s="50" t="str">
        <f>IFERROR(MAX(IF(OR(O595="",P595="",Q595="",R595="",S595="",T595="",U595=""),"",IF(AND(MONTH(E595)=1,MONTH(F595)=1),(NETWORKDAYS(E595,F595,Lister!$D$7:$D$13)-T595)*N595/NETWORKDAYS(Lister!$D$24,Lister!$E$24,Lister!$D$7:$D$13),IF(AND(MONTH(E595)=1,F595&gt;DATE(2021,1,31)),(NETWORKDAYS(E595,Lister!$E$24,Lister!$D$7:$D$13)-T595)*N595/NETWORKDAYS(Lister!$D$24,Lister!$E$24,Lister!$D$7:$D$13),IF(AND(E595&lt;DATE(2021,1,1),MONTH(F595)=1),(NETWORKDAYS(Lister!$D$24,F595,Lister!$D$7:$D$13)-T595)*N595/NETWORKDAYS(Lister!$D$24,Lister!$E$24,Lister!$D$7:$D$13),IF(AND(E595&lt;DATE(2021,1,1),F595&gt;DATE(2021,1,31)),(NETWORKDAYS(Lister!$D$24,Lister!$E$24,Lister!$D$7:$D$13)-T595)*N595/NETWORKDAYS(Lister!$D$24,Lister!$E$24,Lister!$D$7:$D$13),IF(OR(AND(E595&lt;DATE(2021,1,1),F595&lt;DATE(2021,1,1)),E595&gt;DATE(2021,1,31)),0)))))),0),"")</f>
        <v/>
      </c>
      <c r="AB595" s="50" t="str">
        <f>IFERROR(MAX(IF(OR(O595="",P595="",Q595="",R595="",S595="",T595="",U595=""),"",IF(AND(MONTH(E595)=2,MONTH(F595)=2),(NETWORKDAYS(E595,F595,Lister!$D$7:$D$13)-U595)*N595/NETWORKDAYS(Lister!$D$25,Lister!$E$25,Lister!$D$7:$D$13),IF(AND(E595&lt;DATE(2021,2,1),MONTH(F595)=2),(NETWORKDAYS(Lister!$D$25,F595,Lister!$D$7:$D$13)-U595)*N595/NETWORKDAYS(Lister!$D$25,Lister!$E$25,Lister!$D$7:$D$13),IF(AND(E595&lt;DATE(2021,2,1),F595&lt;DATE(2021,2,1)),0)))),0),"")</f>
        <v/>
      </c>
      <c r="AC595" s="52" t="str">
        <f t="shared" si="43"/>
        <v/>
      </c>
    </row>
    <row r="596" spans="1:29" x14ac:dyDescent="0.35">
      <c r="A596" s="11" t="str">
        <f t="shared" si="44"/>
        <v/>
      </c>
      <c r="B596" s="33"/>
      <c r="C596" s="17"/>
      <c r="D596" s="18"/>
      <c r="E596" s="12"/>
      <c r="F596" s="12"/>
      <c r="G596" s="42" t="str">
        <f>IF(OR(E596="",F596=""),"",NETWORKDAYS(E596,F596,Lister!$D$7:$D$13))</f>
        <v/>
      </c>
      <c r="H596" s="14"/>
      <c r="I596" s="25" t="str">
        <f t="shared" si="40"/>
        <v/>
      </c>
      <c r="J596" s="47"/>
      <c r="K596" s="48"/>
      <c r="L596" s="15"/>
      <c r="M596" s="51" t="str">
        <f t="shared" si="41"/>
        <v/>
      </c>
      <c r="N596" s="49" t="str">
        <f t="shared" si="42"/>
        <v/>
      </c>
      <c r="O596" s="15"/>
      <c r="P596" s="15"/>
      <c r="Q596" s="15"/>
      <c r="R596" s="15"/>
      <c r="S596" s="15"/>
      <c r="T596" s="15"/>
      <c r="U596" s="15"/>
      <c r="V596" s="50" t="str">
        <f>IFERROR(MAX(IF(OR(O596="",P596="",Q596="",R596="",S596="",T596="",U596=""),"",IF(AND(MONTH(E596)=8,MONTH(F596)=8),(NETWORKDAYS(E596,F596,Lister!$D$7:$D$13)-O596)*N596/NETWORKDAYS(Lister!$D$19,Lister!$E$19,Lister!$D$7:$D$13),IF(AND(MONTH(E596)=8,F596&gt;DATE(2020,8,31)),(NETWORKDAYS(E596,Lister!$E$19,Lister!$D$7:$D$13)-O596)*N596/NETWORKDAYS(Lister!$D$19,Lister!$E$19,Lister!$D$7:$D$13),IF(E596&gt;DATE(2020,8,31),0)))),0),"")</f>
        <v/>
      </c>
      <c r="W596" s="50" t="str">
        <f>IFERROR(MAX(IF(OR(O596="",P596="",Q596="",R596="",S596="",T596="",U596=""),"",IF(AND(MONTH(E596)=9,MONTH(F596)=9),(NETWORKDAYS(E596,F596,Lister!$D$7:$D$13)-P596)*N596/NETWORKDAYS(Lister!$D$20,Lister!$E$20,Lister!$D$7:$D$13),IF(AND(MONTH(E596)=9,F596&gt;DATE(2020,9,30)),(NETWORKDAYS(E596,Lister!$E$20,Lister!$D$7:$D$13)-P596)*N596/NETWORKDAYS(Lister!$D$20,Lister!$E$20,Lister!$D$7:$D$13),IF(AND(E596&lt;DATE(2020,9,1),MONTH(F596)=9),(NETWORKDAYS(Lister!$D$20,F596,Lister!$D$7:$D$13)-P596)*N596/NETWORKDAYS(Lister!$D$20,Lister!$E$20,Lister!$D$7:$D$13),IF(AND(E596&lt;DATE(2020,9,1),F596&gt;DATE(2020,9,30)),(NETWORKDAYS(Lister!$D$20,Lister!$E$20,Lister!$D$7:$D$13)-P596)*N596/NETWORKDAYS(Lister!$D$20,Lister!$E$20,Lister!$D$7:$D$13),IF(OR(AND(E596&lt;DATE(2020,9,1),F596&lt;DATE(2020,9,1)),E596&gt;DATE(2020,9,30)),0)))))),0),"")</f>
        <v/>
      </c>
      <c r="X596" s="50" t="str">
        <f>IFERROR(MAX(IF(OR(O596="",P596="",Q596="",R596="",S596="",T596="",U596=""),"",IF(AND(MONTH(E596)=10,MONTH(F596)=10),(NETWORKDAYS(E596,F596,Lister!$D$7:$D$13)-Q596)*N596/NETWORKDAYS(Lister!$D$21,Lister!$E$21,Lister!$D$7:$D$13),IF(AND(MONTH(E596)=10,F596&gt;DATE(2020,10,31)),(NETWORKDAYS(E596,Lister!$E$21,Lister!$D$7:$D$13)-Q596)*N596/NETWORKDAYS(Lister!$D$21,Lister!$E$21,Lister!$D$7:$D$13),IF(AND(E596&lt;DATE(2020,10,1),MONTH(F596)=10),(NETWORKDAYS(Lister!$D$21,F596,Lister!$D$7:$D$13)-Q596)*N596/NETWORKDAYS(Lister!$D$21,Lister!$E$21,Lister!$D$7:$D$13),IF(AND(E596&lt;DATE(2020,31,1),F596&gt;DATE(2020,10,31)),(NETWORKDAYS(Lister!$D$21,Lister!$E$21,Lister!$D$7:$D$13)-Q596)*N596/NETWORKDAYS(Lister!$D$21,Lister!$E$21,Lister!$D$7:$D$13),IF(OR(AND(E596&lt;DATE(2020,10,1),F596&lt;DATE(2020,10,1)),E596&gt;DATE(2020,10,31)),0)))))),0),"")</f>
        <v/>
      </c>
      <c r="Y596" s="50" t="str">
        <f>IFERROR(MAX(IF(OR(O596="",P596="",Q596="",R596="",S596="",T596="",U596=""),"",IF(AND(MONTH(E596)=11,MONTH(F596)=11),(NETWORKDAYS(E596,F596,Lister!$D$7:$D$13)-R596)*N596/NETWORKDAYS(Lister!$D$22,Lister!$E$22,Lister!$D$7:$D$13),IF(AND(MONTH(E596)=11,F596&gt;DATE(2020,11,30)),(NETWORKDAYS(E596,Lister!$E$22,Lister!$D$7:$D$13)-R596)*N596/NETWORKDAYS(Lister!$D$22,Lister!$E$22,Lister!$D$7:$D$13),IF(AND(E596&lt;DATE(2020,11,1),MONTH(F596)=11),(NETWORKDAYS(Lister!$D$22,F596,Lister!$D$7:$D$13)-R596)*N596/NETWORKDAYS(Lister!$D$22,Lister!$E$22,Lister!$D$7:$D$13),IF(AND(E596&lt;DATE(2020,11,1),F596&gt;DATE(2020,11,30)),(NETWORKDAYS(Lister!$D$22,Lister!$E$22,Lister!$D$7:$D$13)-R596)*N596/NETWORKDAYS(Lister!$D$22,Lister!$E$22,Lister!$D$7:$D$13),IF(OR(AND(E596&lt;DATE(2020,11,1),F596&lt;DATE(2020,11,1)),E596&gt;DATE(2020,11,30)),0)))))),0),"")</f>
        <v/>
      </c>
      <c r="Z596" s="50" t="str">
        <f>IFERROR(MAX(IF(OR(O596="",P596="",Q596="",R596="",S596="",T596="",U596=""),"",IF(AND(MONTH(E596)=12,MONTH(F596)=12),(NETWORKDAYS(E596,F596,Lister!$D$7:$D$13)-S596)*N596/NETWORKDAYS(Lister!$D$23,Lister!$E$23,Lister!$D$7:$D$13),IF(AND(MONTH(E596)=12,F596&gt;DATE(2020,12,31)),(NETWORKDAYS(E596,Lister!$E$23,Lister!$D$7:$D$13)-S596)*N596/NETWORKDAYS(Lister!$D$23,Lister!$E$23,Lister!$D$7:$D$13),IF(AND(E596&lt;DATE(2020,12,1),MONTH(F596)=12),(NETWORKDAYS(Lister!$D$23,F596,Lister!$D$7:$D$13)-S596)*N596/NETWORKDAYS(Lister!$D$23,Lister!$E$23,Lister!$D$7:$D$13),IF(AND(E596&lt;DATE(2020,12,1),F596&gt;DATE(2020,12,31)),(NETWORKDAYS(Lister!$D$23,Lister!$E$23,Lister!$D$7:$D$13)-S596)*N596/NETWORKDAYS(Lister!$D$23,Lister!$E$23,Lister!$D$7:$D$13),IF(OR(AND(E596&lt;DATE(2020,12,1),F596&lt;DATE(2020,12,1)),E596&gt;DATE(2020,12,31)),0)))))),0),"")</f>
        <v/>
      </c>
      <c r="AA596" s="50" t="str">
        <f>IFERROR(MAX(IF(OR(O596="",P596="",Q596="",R596="",S596="",T596="",U596=""),"",IF(AND(MONTH(E596)=1,MONTH(F596)=1),(NETWORKDAYS(E596,F596,Lister!$D$7:$D$13)-T596)*N596/NETWORKDAYS(Lister!$D$24,Lister!$E$24,Lister!$D$7:$D$13),IF(AND(MONTH(E596)=1,F596&gt;DATE(2021,1,31)),(NETWORKDAYS(E596,Lister!$E$24,Lister!$D$7:$D$13)-T596)*N596/NETWORKDAYS(Lister!$D$24,Lister!$E$24,Lister!$D$7:$D$13),IF(AND(E596&lt;DATE(2021,1,1),MONTH(F596)=1),(NETWORKDAYS(Lister!$D$24,F596,Lister!$D$7:$D$13)-T596)*N596/NETWORKDAYS(Lister!$D$24,Lister!$E$24,Lister!$D$7:$D$13),IF(AND(E596&lt;DATE(2021,1,1),F596&gt;DATE(2021,1,31)),(NETWORKDAYS(Lister!$D$24,Lister!$E$24,Lister!$D$7:$D$13)-T596)*N596/NETWORKDAYS(Lister!$D$24,Lister!$E$24,Lister!$D$7:$D$13),IF(OR(AND(E596&lt;DATE(2021,1,1),F596&lt;DATE(2021,1,1)),E596&gt;DATE(2021,1,31)),0)))))),0),"")</f>
        <v/>
      </c>
      <c r="AB596" s="50" t="str">
        <f>IFERROR(MAX(IF(OR(O596="",P596="",Q596="",R596="",S596="",T596="",U596=""),"",IF(AND(MONTH(E596)=2,MONTH(F596)=2),(NETWORKDAYS(E596,F596,Lister!$D$7:$D$13)-U596)*N596/NETWORKDAYS(Lister!$D$25,Lister!$E$25,Lister!$D$7:$D$13),IF(AND(E596&lt;DATE(2021,2,1),MONTH(F596)=2),(NETWORKDAYS(Lister!$D$25,F596,Lister!$D$7:$D$13)-U596)*N596/NETWORKDAYS(Lister!$D$25,Lister!$E$25,Lister!$D$7:$D$13),IF(AND(E596&lt;DATE(2021,2,1),F596&lt;DATE(2021,2,1)),0)))),0),"")</f>
        <v/>
      </c>
      <c r="AC596" s="52" t="str">
        <f t="shared" si="43"/>
        <v/>
      </c>
    </row>
    <row r="597" spans="1:29" x14ac:dyDescent="0.35">
      <c r="A597" s="11" t="str">
        <f t="shared" si="44"/>
        <v/>
      </c>
      <c r="B597" s="33"/>
      <c r="C597" s="17"/>
      <c r="D597" s="18"/>
      <c r="E597" s="12"/>
      <c r="F597" s="12"/>
      <c r="G597" s="42" t="str">
        <f>IF(OR(E597="",F597=""),"",NETWORKDAYS(E597,F597,Lister!$D$7:$D$13))</f>
        <v/>
      </c>
      <c r="H597" s="14"/>
      <c r="I597" s="25" t="str">
        <f t="shared" si="40"/>
        <v/>
      </c>
      <c r="J597" s="47"/>
      <c r="K597" s="48"/>
      <c r="L597" s="15"/>
      <c r="M597" s="51" t="str">
        <f t="shared" si="41"/>
        <v/>
      </c>
      <c r="N597" s="49" t="str">
        <f t="shared" si="42"/>
        <v/>
      </c>
      <c r="O597" s="15"/>
      <c r="P597" s="15"/>
      <c r="Q597" s="15"/>
      <c r="R597" s="15"/>
      <c r="S597" s="15"/>
      <c r="T597" s="15"/>
      <c r="U597" s="15"/>
      <c r="V597" s="50" t="str">
        <f>IFERROR(MAX(IF(OR(O597="",P597="",Q597="",R597="",S597="",T597="",U597=""),"",IF(AND(MONTH(E597)=8,MONTH(F597)=8),(NETWORKDAYS(E597,F597,Lister!$D$7:$D$13)-O597)*N597/NETWORKDAYS(Lister!$D$19,Lister!$E$19,Lister!$D$7:$D$13),IF(AND(MONTH(E597)=8,F597&gt;DATE(2020,8,31)),(NETWORKDAYS(E597,Lister!$E$19,Lister!$D$7:$D$13)-O597)*N597/NETWORKDAYS(Lister!$D$19,Lister!$E$19,Lister!$D$7:$D$13),IF(E597&gt;DATE(2020,8,31),0)))),0),"")</f>
        <v/>
      </c>
      <c r="W597" s="50" t="str">
        <f>IFERROR(MAX(IF(OR(O597="",P597="",Q597="",R597="",S597="",T597="",U597=""),"",IF(AND(MONTH(E597)=9,MONTH(F597)=9),(NETWORKDAYS(E597,F597,Lister!$D$7:$D$13)-P597)*N597/NETWORKDAYS(Lister!$D$20,Lister!$E$20,Lister!$D$7:$D$13),IF(AND(MONTH(E597)=9,F597&gt;DATE(2020,9,30)),(NETWORKDAYS(E597,Lister!$E$20,Lister!$D$7:$D$13)-P597)*N597/NETWORKDAYS(Lister!$D$20,Lister!$E$20,Lister!$D$7:$D$13),IF(AND(E597&lt;DATE(2020,9,1),MONTH(F597)=9),(NETWORKDAYS(Lister!$D$20,F597,Lister!$D$7:$D$13)-P597)*N597/NETWORKDAYS(Lister!$D$20,Lister!$E$20,Lister!$D$7:$D$13),IF(AND(E597&lt;DATE(2020,9,1),F597&gt;DATE(2020,9,30)),(NETWORKDAYS(Lister!$D$20,Lister!$E$20,Lister!$D$7:$D$13)-P597)*N597/NETWORKDAYS(Lister!$D$20,Lister!$E$20,Lister!$D$7:$D$13),IF(OR(AND(E597&lt;DATE(2020,9,1),F597&lt;DATE(2020,9,1)),E597&gt;DATE(2020,9,30)),0)))))),0),"")</f>
        <v/>
      </c>
      <c r="X597" s="50" t="str">
        <f>IFERROR(MAX(IF(OR(O597="",P597="",Q597="",R597="",S597="",T597="",U597=""),"",IF(AND(MONTH(E597)=10,MONTH(F597)=10),(NETWORKDAYS(E597,F597,Lister!$D$7:$D$13)-Q597)*N597/NETWORKDAYS(Lister!$D$21,Lister!$E$21,Lister!$D$7:$D$13),IF(AND(MONTH(E597)=10,F597&gt;DATE(2020,10,31)),(NETWORKDAYS(E597,Lister!$E$21,Lister!$D$7:$D$13)-Q597)*N597/NETWORKDAYS(Lister!$D$21,Lister!$E$21,Lister!$D$7:$D$13),IF(AND(E597&lt;DATE(2020,10,1),MONTH(F597)=10),(NETWORKDAYS(Lister!$D$21,F597,Lister!$D$7:$D$13)-Q597)*N597/NETWORKDAYS(Lister!$D$21,Lister!$E$21,Lister!$D$7:$D$13),IF(AND(E597&lt;DATE(2020,31,1),F597&gt;DATE(2020,10,31)),(NETWORKDAYS(Lister!$D$21,Lister!$E$21,Lister!$D$7:$D$13)-Q597)*N597/NETWORKDAYS(Lister!$D$21,Lister!$E$21,Lister!$D$7:$D$13),IF(OR(AND(E597&lt;DATE(2020,10,1),F597&lt;DATE(2020,10,1)),E597&gt;DATE(2020,10,31)),0)))))),0),"")</f>
        <v/>
      </c>
      <c r="Y597" s="50" t="str">
        <f>IFERROR(MAX(IF(OR(O597="",P597="",Q597="",R597="",S597="",T597="",U597=""),"",IF(AND(MONTH(E597)=11,MONTH(F597)=11),(NETWORKDAYS(E597,F597,Lister!$D$7:$D$13)-R597)*N597/NETWORKDAYS(Lister!$D$22,Lister!$E$22,Lister!$D$7:$D$13),IF(AND(MONTH(E597)=11,F597&gt;DATE(2020,11,30)),(NETWORKDAYS(E597,Lister!$E$22,Lister!$D$7:$D$13)-R597)*N597/NETWORKDAYS(Lister!$D$22,Lister!$E$22,Lister!$D$7:$D$13),IF(AND(E597&lt;DATE(2020,11,1),MONTH(F597)=11),(NETWORKDAYS(Lister!$D$22,F597,Lister!$D$7:$D$13)-R597)*N597/NETWORKDAYS(Lister!$D$22,Lister!$E$22,Lister!$D$7:$D$13),IF(AND(E597&lt;DATE(2020,11,1),F597&gt;DATE(2020,11,30)),(NETWORKDAYS(Lister!$D$22,Lister!$E$22,Lister!$D$7:$D$13)-R597)*N597/NETWORKDAYS(Lister!$D$22,Lister!$E$22,Lister!$D$7:$D$13),IF(OR(AND(E597&lt;DATE(2020,11,1),F597&lt;DATE(2020,11,1)),E597&gt;DATE(2020,11,30)),0)))))),0),"")</f>
        <v/>
      </c>
      <c r="Z597" s="50" t="str">
        <f>IFERROR(MAX(IF(OR(O597="",P597="",Q597="",R597="",S597="",T597="",U597=""),"",IF(AND(MONTH(E597)=12,MONTH(F597)=12),(NETWORKDAYS(E597,F597,Lister!$D$7:$D$13)-S597)*N597/NETWORKDAYS(Lister!$D$23,Lister!$E$23,Lister!$D$7:$D$13),IF(AND(MONTH(E597)=12,F597&gt;DATE(2020,12,31)),(NETWORKDAYS(E597,Lister!$E$23,Lister!$D$7:$D$13)-S597)*N597/NETWORKDAYS(Lister!$D$23,Lister!$E$23,Lister!$D$7:$D$13),IF(AND(E597&lt;DATE(2020,12,1),MONTH(F597)=12),(NETWORKDAYS(Lister!$D$23,F597,Lister!$D$7:$D$13)-S597)*N597/NETWORKDAYS(Lister!$D$23,Lister!$E$23,Lister!$D$7:$D$13),IF(AND(E597&lt;DATE(2020,12,1),F597&gt;DATE(2020,12,31)),(NETWORKDAYS(Lister!$D$23,Lister!$E$23,Lister!$D$7:$D$13)-S597)*N597/NETWORKDAYS(Lister!$D$23,Lister!$E$23,Lister!$D$7:$D$13),IF(OR(AND(E597&lt;DATE(2020,12,1),F597&lt;DATE(2020,12,1)),E597&gt;DATE(2020,12,31)),0)))))),0),"")</f>
        <v/>
      </c>
      <c r="AA597" s="50" t="str">
        <f>IFERROR(MAX(IF(OR(O597="",P597="",Q597="",R597="",S597="",T597="",U597=""),"",IF(AND(MONTH(E597)=1,MONTH(F597)=1),(NETWORKDAYS(E597,F597,Lister!$D$7:$D$13)-T597)*N597/NETWORKDAYS(Lister!$D$24,Lister!$E$24,Lister!$D$7:$D$13),IF(AND(MONTH(E597)=1,F597&gt;DATE(2021,1,31)),(NETWORKDAYS(E597,Lister!$E$24,Lister!$D$7:$D$13)-T597)*N597/NETWORKDAYS(Lister!$D$24,Lister!$E$24,Lister!$D$7:$D$13),IF(AND(E597&lt;DATE(2021,1,1),MONTH(F597)=1),(NETWORKDAYS(Lister!$D$24,F597,Lister!$D$7:$D$13)-T597)*N597/NETWORKDAYS(Lister!$D$24,Lister!$E$24,Lister!$D$7:$D$13),IF(AND(E597&lt;DATE(2021,1,1),F597&gt;DATE(2021,1,31)),(NETWORKDAYS(Lister!$D$24,Lister!$E$24,Lister!$D$7:$D$13)-T597)*N597/NETWORKDAYS(Lister!$D$24,Lister!$E$24,Lister!$D$7:$D$13),IF(OR(AND(E597&lt;DATE(2021,1,1),F597&lt;DATE(2021,1,1)),E597&gt;DATE(2021,1,31)),0)))))),0),"")</f>
        <v/>
      </c>
      <c r="AB597" s="50" t="str">
        <f>IFERROR(MAX(IF(OR(O597="",P597="",Q597="",R597="",S597="",T597="",U597=""),"",IF(AND(MONTH(E597)=2,MONTH(F597)=2),(NETWORKDAYS(E597,F597,Lister!$D$7:$D$13)-U597)*N597/NETWORKDAYS(Lister!$D$25,Lister!$E$25,Lister!$D$7:$D$13),IF(AND(E597&lt;DATE(2021,2,1),MONTH(F597)=2),(NETWORKDAYS(Lister!$D$25,F597,Lister!$D$7:$D$13)-U597)*N597/NETWORKDAYS(Lister!$D$25,Lister!$E$25,Lister!$D$7:$D$13),IF(AND(E597&lt;DATE(2021,2,1),F597&lt;DATE(2021,2,1)),0)))),0),"")</f>
        <v/>
      </c>
      <c r="AC597" s="52" t="str">
        <f t="shared" si="43"/>
        <v/>
      </c>
    </row>
    <row r="598" spans="1:29" x14ac:dyDescent="0.35">
      <c r="A598" s="11" t="str">
        <f t="shared" si="44"/>
        <v/>
      </c>
      <c r="B598" s="33"/>
      <c r="C598" s="17"/>
      <c r="D598" s="18"/>
      <c r="E598" s="12"/>
      <c r="F598" s="12"/>
      <c r="G598" s="42" t="str">
        <f>IF(OR(E598="",F598=""),"",NETWORKDAYS(E598,F598,Lister!$D$7:$D$13))</f>
        <v/>
      </c>
      <c r="H598" s="14"/>
      <c r="I598" s="25" t="str">
        <f t="shared" ref="I598:I661" si="45">IF(H598="","",IF(H598="Funktionær",0.75,IF(H598="Ikke-funktionær",0.9,IF(H598="Elev/lærling",0.9))))</f>
        <v/>
      </c>
      <c r="J598" s="47"/>
      <c r="K598" s="48"/>
      <c r="L598" s="15"/>
      <c r="M598" s="51" t="str">
        <f t="shared" ref="M598:M661" si="46">IF(B598="","",IF(J598*I598&gt;30000*IF(L598&gt;37,37,L598)/37,30000*IF(L598&gt;37,37,L598)/37,J598*I598))</f>
        <v/>
      </c>
      <c r="N598" s="49" t="str">
        <f t="shared" ref="N598:N661" si="47">IF(M598="","",IF(M598&lt;=J598-K598,M598,J598-K598))</f>
        <v/>
      </c>
      <c r="O598" s="15"/>
      <c r="P598" s="15"/>
      <c r="Q598" s="15"/>
      <c r="R598" s="15"/>
      <c r="S598" s="15"/>
      <c r="T598" s="15"/>
      <c r="U598" s="15"/>
      <c r="V598" s="50" t="str">
        <f>IFERROR(MAX(IF(OR(O598="",P598="",Q598="",R598="",S598="",T598="",U598=""),"",IF(AND(MONTH(E598)=8,MONTH(F598)=8),(NETWORKDAYS(E598,F598,Lister!$D$7:$D$13)-O598)*N598/NETWORKDAYS(Lister!$D$19,Lister!$E$19,Lister!$D$7:$D$13),IF(AND(MONTH(E598)=8,F598&gt;DATE(2020,8,31)),(NETWORKDAYS(E598,Lister!$E$19,Lister!$D$7:$D$13)-O598)*N598/NETWORKDAYS(Lister!$D$19,Lister!$E$19,Lister!$D$7:$D$13),IF(E598&gt;DATE(2020,8,31),0)))),0),"")</f>
        <v/>
      </c>
      <c r="W598" s="50" t="str">
        <f>IFERROR(MAX(IF(OR(O598="",P598="",Q598="",R598="",S598="",T598="",U598=""),"",IF(AND(MONTH(E598)=9,MONTH(F598)=9),(NETWORKDAYS(E598,F598,Lister!$D$7:$D$13)-P598)*N598/NETWORKDAYS(Lister!$D$20,Lister!$E$20,Lister!$D$7:$D$13),IF(AND(MONTH(E598)=9,F598&gt;DATE(2020,9,30)),(NETWORKDAYS(E598,Lister!$E$20,Lister!$D$7:$D$13)-P598)*N598/NETWORKDAYS(Lister!$D$20,Lister!$E$20,Lister!$D$7:$D$13),IF(AND(E598&lt;DATE(2020,9,1),MONTH(F598)=9),(NETWORKDAYS(Lister!$D$20,F598,Lister!$D$7:$D$13)-P598)*N598/NETWORKDAYS(Lister!$D$20,Lister!$E$20,Lister!$D$7:$D$13),IF(AND(E598&lt;DATE(2020,9,1),F598&gt;DATE(2020,9,30)),(NETWORKDAYS(Lister!$D$20,Lister!$E$20,Lister!$D$7:$D$13)-P598)*N598/NETWORKDAYS(Lister!$D$20,Lister!$E$20,Lister!$D$7:$D$13),IF(OR(AND(E598&lt;DATE(2020,9,1),F598&lt;DATE(2020,9,1)),E598&gt;DATE(2020,9,30)),0)))))),0),"")</f>
        <v/>
      </c>
      <c r="X598" s="50" t="str">
        <f>IFERROR(MAX(IF(OR(O598="",P598="",Q598="",R598="",S598="",T598="",U598=""),"",IF(AND(MONTH(E598)=10,MONTH(F598)=10),(NETWORKDAYS(E598,F598,Lister!$D$7:$D$13)-Q598)*N598/NETWORKDAYS(Lister!$D$21,Lister!$E$21,Lister!$D$7:$D$13),IF(AND(MONTH(E598)=10,F598&gt;DATE(2020,10,31)),(NETWORKDAYS(E598,Lister!$E$21,Lister!$D$7:$D$13)-Q598)*N598/NETWORKDAYS(Lister!$D$21,Lister!$E$21,Lister!$D$7:$D$13),IF(AND(E598&lt;DATE(2020,10,1),MONTH(F598)=10),(NETWORKDAYS(Lister!$D$21,F598,Lister!$D$7:$D$13)-Q598)*N598/NETWORKDAYS(Lister!$D$21,Lister!$E$21,Lister!$D$7:$D$13),IF(AND(E598&lt;DATE(2020,31,1),F598&gt;DATE(2020,10,31)),(NETWORKDAYS(Lister!$D$21,Lister!$E$21,Lister!$D$7:$D$13)-Q598)*N598/NETWORKDAYS(Lister!$D$21,Lister!$E$21,Lister!$D$7:$D$13),IF(OR(AND(E598&lt;DATE(2020,10,1),F598&lt;DATE(2020,10,1)),E598&gt;DATE(2020,10,31)),0)))))),0),"")</f>
        <v/>
      </c>
      <c r="Y598" s="50" t="str">
        <f>IFERROR(MAX(IF(OR(O598="",P598="",Q598="",R598="",S598="",T598="",U598=""),"",IF(AND(MONTH(E598)=11,MONTH(F598)=11),(NETWORKDAYS(E598,F598,Lister!$D$7:$D$13)-R598)*N598/NETWORKDAYS(Lister!$D$22,Lister!$E$22,Lister!$D$7:$D$13),IF(AND(MONTH(E598)=11,F598&gt;DATE(2020,11,30)),(NETWORKDAYS(E598,Lister!$E$22,Lister!$D$7:$D$13)-R598)*N598/NETWORKDAYS(Lister!$D$22,Lister!$E$22,Lister!$D$7:$D$13),IF(AND(E598&lt;DATE(2020,11,1),MONTH(F598)=11),(NETWORKDAYS(Lister!$D$22,F598,Lister!$D$7:$D$13)-R598)*N598/NETWORKDAYS(Lister!$D$22,Lister!$E$22,Lister!$D$7:$D$13),IF(AND(E598&lt;DATE(2020,11,1),F598&gt;DATE(2020,11,30)),(NETWORKDAYS(Lister!$D$22,Lister!$E$22,Lister!$D$7:$D$13)-R598)*N598/NETWORKDAYS(Lister!$D$22,Lister!$E$22,Lister!$D$7:$D$13),IF(OR(AND(E598&lt;DATE(2020,11,1),F598&lt;DATE(2020,11,1)),E598&gt;DATE(2020,11,30)),0)))))),0),"")</f>
        <v/>
      </c>
      <c r="Z598" s="50" t="str">
        <f>IFERROR(MAX(IF(OR(O598="",P598="",Q598="",R598="",S598="",T598="",U598=""),"",IF(AND(MONTH(E598)=12,MONTH(F598)=12),(NETWORKDAYS(E598,F598,Lister!$D$7:$D$13)-S598)*N598/NETWORKDAYS(Lister!$D$23,Lister!$E$23,Lister!$D$7:$D$13),IF(AND(MONTH(E598)=12,F598&gt;DATE(2020,12,31)),(NETWORKDAYS(E598,Lister!$E$23,Lister!$D$7:$D$13)-S598)*N598/NETWORKDAYS(Lister!$D$23,Lister!$E$23,Lister!$D$7:$D$13),IF(AND(E598&lt;DATE(2020,12,1),MONTH(F598)=12),(NETWORKDAYS(Lister!$D$23,F598,Lister!$D$7:$D$13)-S598)*N598/NETWORKDAYS(Lister!$D$23,Lister!$E$23,Lister!$D$7:$D$13),IF(AND(E598&lt;DATE(2020,12,1),F598&gt;DATE(2020,12,31)),(NETWORKDAYS(Lister!$D$23,Lister!$E$23,Lister!$D$7:$D$13)-S598)*N598/NETWORKDAYS(Lister!$D$23,Lister!$E$23,Lister!$D$7:$D$13),IF(OR(AND(E598&lt;DATE(2020,12,1),F598&lt;DATE(2020,12,1)),E598&gt;DATE(2020,12,31)),0)))))),0),"")</f>
        <v/>
      </c>
      <c r="AA598" s="50" t="str">
        <f>IFERROR(MAX(IF(OR(O598="",P598="",Q598="",R598="",S598="",T598="",U598=""),"",IF(AND(MONTH(E598)=1,MONTH(F598)=1),(NETWORKDAYS(E598,F598,Lister!$D$7:$D$13)-T598)*N598/NETWORKDAYS(Lister!$D$24,Lister!$E$24,Lister!$D$7:$D$13),IF(AND(MONTH(E598)=1,F598&gt;DATE(2021,1,31)),(NETWORKDAYS(E598,Lister!$E$24,Lister!$D$7:$D$13)-T598)*N598/NETWORKDAYS(Lister!$D$24,Lister!$E$24,Lister!$D$7:$D$13),IF(AND(E598&lt;DATE(2021,1,1),MONTH(F598)=1),(NETWORKDAYS(Lister!$D$24,F598,Lister!$D$7:$D$13)-T598)*N598/NETWORKDAYS(Lister!$D$24,Lister!$E$24,Lister!$D$7:$D$13),IF(AND(E598&lt;DATE(2021,1,1),F598&gt;DATE(2021,1,31)),(NETWORKDAYS(Lister!$D$24,Lister!$E$24,Lister!$D$7:$D$13)-T598)*N598/NETWORKDAYS(Lister!$D$24,Lister!$E$24,Lister!$D$7:$D$13),IF(OR(AND(E598&lt;DATE(2021,1,1),F598&lt;DATE(2021,1,1)),E598&gt;DATE(2021,1,31)),0)))))),0),"")</f>
        <v/>
      </c>
      <c r="AB598" s="50" t="str">
        <f>IFERROR(MAX(IF(OR(O598="",P598="",Q598="",R598="",S598="",T598="",U598=""),"",IF(AND(MONTH(E598)=2,MONTH(F598)=2),(NETWORKDAYS(E598,F598,Lister!$D$7:$D$13)-U598)*N598/NETWORKDAYS(Lister!$D$25,Lister!$E$25,Lister!$D$7:$D$13),IF(AND(E598&lt;DATE(2021,2,1),MONTH(F598)=2),(NETWORKDAYS(Lister!$D$25,F598,Lister!$D$7:$D$13)-U598)*N598/NETWORKDAYS(Lister!$D$25,Lister!$E$25,Lister!$D$7:$D$13),IF(AND(E598&lt;DATE(2021,2,1),F598&lt;DATE(2021,2,1)),0)))),0),"")</f>
        <v/>
      </c>
      <c r="AC598" s="52" t="str">
        <f t="shared" ref="AC598:AC661" si="48">IF(AND(ISNUMBER(V598),ISNUMBER(W598),ISNUMBER(X598),ISNUMBER(Y598),ISNUMBER(Z598),ISNUMBER(AA598),ISNUMBER(AB598)),IF(AND(SUM(V598:AB598)&gt;150000,E598=DATE(2020,8,30),F598=DATE(2021,2,28)),150000,SUM(V598:AB598)),"")</f>
        <v/>
      </c>
    </row>
    <row r="599" spans="1:29" x14ac:dyDescent="0.35">
      <c r="A599" s="11" t="str">
        <f t="shared" ref="A599:A662" si="49">IF(B599="","",A598+1)</f>
        <v/>
      </c>
      <c r="B599" s="33"/>
      <c r="C599" s="17"/>
      <c r="D599" s="18"/>
      <c r="E599" s="12"/>
      <c r="F599" s="12"/>
      <c r="G599" s="42" t="str">
        <f>IF(OR(E599="",F599=""),"",NETWORKDAYS(E599,F599,Lister!$D$7:$D$13))</f>
        <v/>
      </c>
      <c r="H599" s="14"/>
      <c r="I599" s="25" t="str">
        <f t="shared" si="45"/>
        <v/>
      </c>
      <c r="J599" s="47"/>
      <c r="K599" s="48"/>
      <c r="L599" s="15"/>
      <c r="M599" s="51" t="str">
        <f t="shared" si="46"/>
        <v/>
      </c>
      <c r="N599" s="49" t="str">
        <f t="shared" si="47"/>
        <v/>
      </c>
      <c r="O599" s="15"/>
      <c r="P599" s="15"/>
      <c r="Q599" s="15"/>
      <c r="R599" s="15"/>
      <c r="S599" s="15"/>
      <c r="T599" s="15"/>
      <c r="U599" s="15"/>
      <c r="V599" s="50" t="str">
        <f>IFERROR(MAX(IF(OR(O599="",P599="",Q599="",R599="",S599="",T599="",U599=""),"",IF(AND(MONTH(E599)=8,MONTH(F599)=8),(NETWORKDAYS(E599,F599,Lister!$D$7:$D$13)-O599)*N599/NETWORKDAYS(Lister!$D$19,Lister!$E$19,Lister!$D$7:$D$13),IF(AND(MONTH(E599)=8,F599&gt;DATE(2020,8,31)),(NETWORKDAYS(E599,Lister!$E$19,Lister!$D$7:$D$13)-O599)*N599/NETWORKDAYS(Lister!$D$19,Lister!$E$19,Lister!$D$7:$D$13),IF(E599&gt;DATE(2020,8,31),0)))),0),"")</f>
        <v/>
      </c>
      <c r="W599" s="50" t="str">
        <f>IFERROR(MAX(IF(OR(O599="",P599="",Q599="",R599="",S599="",T599="",U599=""),"",IF(AND(MONTH(E599)=9,MONTH(F599)=9),(NETWORKDAYS(E599,F599,Lister!$D$7:$D$13)-P599)*N599/NETWORKDAYS(Lister!$D$20,Lister!$E$20,Lister!$D$7:$D$13),IF(AND(MONTH(E599)=9,F599&gt;DATE(2020,9,30)),(NETWORKDAYS(E599,Lister!$E$20,Lister!$D$7:$D$13)-P599)*N599/NETWORKDAYS(Lister!$D$20,Lister!$E$20,Lister!$D$7:$D$13),IF(AND(E599&lt;DATE(2020,9,1),MONTH(F599)=9),(NETWORKDAYS(Lister!$D$20,F599,Lister!$D$7:$D$13)-P599)*N599/NETWORKDAYS(Lister!$D$20,Lister!$E$20,Lister!$D$7:$D$13),IF(AND(E599&lt;DATE(2020,9,1),F599&gt;DATE(2020,9,30)),(NETWORKDAYS(Lister!$D$20,Lister!$E$20,Lister!$D$7:$D$13)-P599)*N599/NETWORKDAYS(Lister!$D$20,Lister!$E$20,Lister!$D$7:$D$13),IF(OR(AND(E599&lt;DATE(2020,9,1),F599&lt;DATE(2020,9,1)),E599&gt;DATE(2020,9,30)),0)))))),0),"")</f>
        <v/>
      </c>
      <c r="X599" s="50" t="str">
        <f>IFERROR(MAX(IF(OR(O599="",P599="",Q599="",R599="",S599="",T599="",U599=""),"",IF(AND(MONTH(E599)=10,MONTH(F599)=10),(NETWORKDAYS(E599,F599,Lister!$D$7:$D$13)-Q599)*N599/NETWORKDAYS(Lister!$D$21,Lister!$E$21,Lister!$D$7:$D$13),IF(AND(MONTH(E599)=10,F599&gt;DATE(2020,10,31)),(NETWORKDAYS(E599,Lister!$E$21,Lister!$D$7:$D$13)-Q599)*N599/NETWORKDAYS(Lister!$D$21,Lister!$E$21,Lister!$D$7:$D$13),IF(AND(E599&lt;DATE(2020,10,1),MONTH(F599)=10),(NETWORKDAYS(Lister!$D$21,F599,Lister!$D$7:$D$13)-Q599)*N599/NETWORKDAYS(Lister!$D$21,Lister!$E$21,Lister!$D$7:$D$13),IF(AND(E599&lt;DATE(2020,31,1),F599&gt;DATE(2020,10,31)),(NETWORKDAYS(Lister!$D$21,Lister!$E$21,Lister!$D$7:$D$13)-Q599)*N599/NETWORKDAYS(Lister!$D$21,Lister!$E$21,Lister!$D$7:$D$13),IF(OR(AND(E599&lt;DATE(2020,10,1),F599&lt;DATE(2020,10,1)),E599&gt;DATE(2020,10,31)),0)))))),0),"")</f>
        <v/>
      </c>
      <c r="Y599" s="50" t="str">
        <f>IFERROR(MAX(IF(OR(O599="",P599="",Q599="",R599="",S599="",T599="",U599=""),"",IF(AND(MONTH(E599)=11,MONTH(F599)=11),(NETWORKDAYS(E599,F599,Lister!$D$7:$D$13)-R599)*N599/NETWORKDAYS(Lister!$D$22,Lister!$E$22,Lister!$D$7:$D$13),IF(AND(MONTH(E599)=11,F599&gt;DATE(2020,11,30)),(NETWORKDAYS(E599,Lister!$E$22,Lister!$D$7:$D$13)-R599)*N599/NETWORKDAYS(Lister!$D$22,Lister!$E$22,Lister!$D$7:$D$13),IF(AND(E599&lt;DATE(2020,11,1),MONTH(F599)=11),(NETWORKDAYS(Lister!$D$22,F599,Lister!$D$7:$D$13)-R599)*N599/NETWORKDAYS(Lister!$D$22,Lister!$E$22,Lister!$D$7:$D$13),IF(AND(E599&lt;DATE(2020,11,1),F599&gt;DATE(2020,11,30)),(NETWORKDAYS(Lister!$D$22,Lister!$E$22,Lister!$D$7:$D$13)-R599)*N599/NETWORKDAYS(Lister!$D$22,Lister!$E$22,Lister!$D$7:$D$13),IF(OR(AND(E599&lt;DATE(2020,11,1),F599&lt;DATE(2020,11,1)),E599&gt;DATE(2020,11,30)),0)))))),0),"")</f>
        <v/>
      </c>
      <c r="Z599" s="50" t="str">
        <f>IFERROR(MAX(IF(OR(O599="",P599="",Q599="",R599="",S599="",T599="",U599=""),"",IF(AND(MONTH(E599)=12,MONTH(F599)=12),(NETWORKDAYS(E599,F599,Lister!$D$7:$D$13)-S599)*N599/NETWORKDAYS(Lister!$D$23,Lister!$E$23,Lister!$D$7:$D$13),IF(AND(MONTH(E599)=12,F599&gt;DATE(2020,12,31)),(NETWORKDAYS(E599,Lister!$E$23,Lister!$D$7:$D$13)-S599)*N599/NETWORKDAYS(Lister!$D$23,Lister!$E$23,Lister!$D$7:$D$13),IF(AND(E599&lt;DATE(2020,12,1),MONTH(F599)=12),(NETWORKDAYS(Lister!$D$23,F599,Lister!$D$7:$D$13)-S599)*N599/NETWORKDAYS(Lister!$D$23,Lister!$E$23,Lister!$D$7:$D$13),IF(AND(E599&lt;DATE(2020,12,1),F599&gt;DATE(2020,12,31)),(NETWORKDAYS(Lister!$D$23,Lister!$E$23,Lister!$D$7:$D$13)-S599)*N599/NETWORKDAYS(Lister!$D$23,Lister!$E$23,Lister!$D$7:$D$13),IF(OR(AND(E599&lt;DATE(2020,12,1),F599&lt;DATE(2020,12,1)),E599&gt;DATE(2020,12,31)),0)))))),0),"")</f>
        <v/>
      </c>
      <c r="AA599" s="50" t="str">
        <f>IFERROR(MAX(IF(OR(O599="",P599="",Q599="",R599="",S599="",T599="",U599=""),"",IF(AND(MONTH(E599)=1,MONTH(F599)=1),(NETWORKDAYS(E599,F599,Lister!$D$7:$D$13)-T599)*N599/NETWORKDAYS(Lister!$D$24,Lister!$E$24,Lister!$D$7:$D$13),IF(AND(MONTH(E599)=1,F599&gt;DATE(2021,1,31)),(NETWORKDAYS(E599,Lister!$E$24,Lister!$D$7:$D$13)-T599)*N599/NETWORKDAYS(Lister!$D$24,Lister!$E$24,Lister!$D$7:$D$13),IF(AND(E599&lt;DATE(2021,1,1),MONTH(F599)=1),(NETWORKDAYS(Lister!$D$24,F599,Lister!$D$7:$D$13)-T599)*N599/NETWORKDAYS(Lister!$D$24,Lister!$E$24,Lister!$D$7:$D$13),IF(AND(E599&lt;DATE(2021,1,1),F599&gt;DATE(2021,1,31)),(NETWORKDAYS(Lister!$D$24,Lister!$E$24,Lister!$D$7:$D$13)-T599)*N599/NETWORKDAYS(Lister!$D$24,Lister!$E$24,Lister!$D$7:$D$13),IF(OR(AND(E599&lt;DATE(2021,1,1),F599&lt;DATE(2021,1,1)),E599&gt;DATE(2021,1,31)),0)))))),0),"")</f>
        <v/>
      </c>
      <c r="AB599" s="50" t="str">
        <f>IFERROR(MAX(IF(OR(O599="",P599="",Q599="",R599="",S599="",T599="",U599=""),"",IF(AND(MONTH(E599)=2,MONTH(F599)=2),(NETWORKDAYS(E599,F599,Lister!$D$7:$D$13)-U599)*N599/NETWORKDAYS(Lister!$D$25,Lister!$E$25,Lister!$D$7:$D$13),IF(AND(E599&lt;DATE(2021,2,1),MONTH(F599)=2),(NETWORKDAYS(Lister!$D$25,F599,Lister!$D$7:$D$13)-U599)*N599/NETWORKDAYS(Lister!$D$25,Lister!$E$25,Lister!$D$7:$D$13),IF(AND(E599&lt;DATE(2021,2,1),F599&lt;DATE(2021,2,1)),0)))),0),"")</f>
        <v/>
      </c>
      <c r="AC599" s="52" t="str">
        <f t="shared" si="48"/>
        <v/>
      </c>
    </row>
    <row r="600" spans="1:29" x14ac:dyDescent="0.35">
      <c r="A600" s="11" t="str">
        <f t="shared" si="49"/>
        <v/>
      </c>
      <c r="B600" s="33"/>
      <c r="C600" s="17"/>
      <c r="D600" s="18"/>
      <c r="E600" s="12"/>
      <c r="F600" s="12"/>
      <c r="G600" s="42" t="str">
        <f>IF(OR(E600="",F600=""),"",NETWORKDAYS(E600,F600,Lister!$D$7:$D$13))</f>
        <v/>
      </c>
      <c r="H600" s="14"/>
      <c r="I600" s="25" t="str">
        <f t="shared" si="45"/>
        <v/>
      </c>
      <c r="J600" s="47"/>
      <c r="K600" s="48"/>
      <c r="L600" s="15"/>
      <c r="M600" s="51" t="str">
        <f t="shared" si="46"/>
        <v/>
      </c>
      <c r="N600" s="49" t="str">
        <f t="shared" si="47"/>
        <v/>
      </c>
      <c r="O600" s="15"/>
      <c r="P600" s="15"/>
      <c r="Q600" s="15"/>
      <c r="R600" s="15"/>
      <c r="S600" s="15"/>
      <c r="T600" s="15"/>
      <c r="U600" s="15"/>
      <c r="V600" s="50" t="str">
        <f>IFERROR(MAX(IF(OR(O600="",P600="",Q600="",R600="",S600="",T600="",U600=""),"",IF(AND(MONTH(E600)=8,MONTH(F600)=8),(NETWORKDAYS(E600,F600,Lister!$D$7:$D$13)-O600)*N600/NETWORKDAYS(Lister!$D$19,Lister!$E$19,Lister!$D$7:$D$13),IF(AND(MONTH(E600)=8,F600&gt;DATE(2020,8,31)),(NETWORKDAYS(E600,Lister!$E$19,Lister!$D$7:$D$13)-O600)*N600/NETWORKDAYS(Lister!$D$19,Lister!$E$19,Lister!$D$7:$D$13),IF(E600&gt;DATE(2020,8,31),0)))),0),"")</f>
        <v/>
      </c>
      <c r="W600" s="50" t="str">
        <f>IFERROR(MAX(IF(OR(O600="",P600="",Q600="",R600="",S600="",T600="",U600=""),"",IF(AND(MONTH(E600)=9,MONTH(F600)=9),(NETWORKDAYS(E600,F600,Lister!$D$7:$D$13)-P600)*N600/NETWORKDAYS(Lister!$D$20,Lister!$E$20,Lister!$D$7:$D$13),IF(AND(MONTH(E600)=9,F600&gt;DATE(2020,9,30)),(NETWORKDAYS(E600,Lister!$E$20,Lister!$D$7:$D$13)-P600)*N600/NETWORKDAYS(Lister!$D$20,Lister!$E$20,Lister!$D$7:$D$13),IF(AND(E600&lt;DATE(2020,9,1),MONTH(F600)=9),(NETWORKDAYS(Lister!$D$20,F600,Lister!$D$7:$D$13)-P600)*N600/NETWORKDAYS(Lister!$D$20,Lister!$E$20,Lister!$D$7:$D$13),IF(AND(E600&lt;DATE(2020,9,1),F600&gt;DATE(2020,9,30)),(NETWORKDAYS(Lister!$D$20,Lister!$E$20,Lister!$D$7:$D$13)-P600)*N600/NETWORKDAYS(Lister!$D$20,Lister!$E$20,Lister!$D$7:$D$13),IF(OR(AND(E600&lt;DATE(2020,9,1),F600&lt;DATE(2020,9,1)),E600&gt;DATE(2020,9,30)),0)))))),0),"")</f>
        <v/>
      </c>
      <c r="X600" s="50" t="str">
        <f>IFERROR(MAX(IF(OR(O600="",P600="",Q600="",R600="",S600="",T600="",U600=""),"",IF(AND(MONTH(E600)=10,MONTH(F600)=10),(NETWORKDAYS(E600,F600,Lister!$D$7:$D$13)-Q600)*N600/NETWORKDAYS(Lister!$D$21,Lister!$E$21,Lister!$D$7:$D$13),IF(AND(MONTH(E600)=10,F600&gt;DATE(2020,10,31)),(NETWORKDAYS(E600,Lister!$E$21,Lister!$D$7:$D$13)-Q600)*N600/NETWORKDAYS(Lister!$D$21,Lister!$E$21,Lister!$D$7:$D$13),IF(AND(E600&lt;DATE(2020,10,1),MONTH(F600)=10),(NETWORKDAYS(Lister!$D$21,F600,Lister!$D$7:$D$13)-Q600)*N600/NETWORKDAYS(Lister!$D$21,Lister!$E$21,Lister!$D$7:$D$13),IF(AND(E600&lt;DATE(2020,31,1),F600&gt;DATE(2020,10,31)),(NETWORKDAYS(Lister!$D$21,Lister!$E$21,Lister!$D$7:$D$13)-Q600)*N600/NETWORKDAYS(Lister!$D$21,Lister!$E$21,Lister!$D$7:$D$13),IF(OR(AND(E600&lt;DATE(2020,10,1),F600&lt;DATE(2020,10,1)),E600&gt;DATE(2020,10,31)),0)))))),0),"")</f>
        <v/>
      </c>
      <c r="Y600" s="50" t="str">
        <f>IFERROR(MAX(IF(OR(O600="",P600="",Q600="",R600="",S600="",T600="",U600=""),"",IF(AND(MONTH(E600)=11,MONTH(F600)=11),(NETWORKDAYS(E600,F600,Lister!$D$7:$D$13)-R600)*N600/NETWORKDAYS(Lister!$D$22,Lister!$E$22,Lister!$D$7:$D$13),IF(AND(MONTH(E600)=11,F600&gt;DATE(2020,11,30)),(NETWORKDAYS(E600,Lister!$E$22,Lister!$D$7:$D$13)-R600)*N600/NETWORKDAYS(Lister!$D$22,Lister!$E$22,Lister!$D$7:$D$13),IF(AND(E600&lt;DATE(2020,11,1),MONTH(F600)=11),(NETWORKDAYS(Lister!$D$22,F600,Lister!$D$7:$D$13)-R600)*N600/NETWORKDAYS(Lister!$D$22,Lister!$E$22,Lister!$D$7:$D$13),IF(AND(E600&lt;DATE(2020,11,1),F600&gt;DATE(2020,11,30)),(NETWORKDAYS(Lister!$D$22,Lister!$E$22,Lister!$D$7:$D$13)-R600)*N600/NETWORKDAYS(Lister!$D$22,Lister!$E$22,Lister!$D$7:$D$13),IF(OR(AND(E600&lt;DATE(2020,11,1),F600&lt;DATE(2020,11,1)),E600&gt;DATE(2020,11,30)),0)))))),0),"")</f>
        <v/>
      </c>
      <c r="Z600" s="50" t="str">
        <f>IFERROR(MAX(IF(OR(O600="",P600="",Q600="",R600="",S600="",T600="",U600=""),"",IF(AND(MONTH(E600)=12,MONTH(F600)=12),(NETWORKDAYS(E600,F600,Lister!$D$7:$D$13)-S600)*N600/NETWORKDAYS(Lister!$D$23,Lister!$E$23,Lister!$D$7:$D$13),IF(AND(MONTH(E600)=12,F600&gt;DATE(2020,12,31)),(NETWORKDAYS(E600,Lister!$E$23,Lister!$D$7:$D$13)-S600)*N600/NETWORKDAYS(Lister!$D$23,Lister!$E$23,Lister!$D$7:$D$13),IF(AND(E600&lt;DATE(2020,12,1),MONTH(F600)=12),(NETWORKDAYS(Lister!$D$23,F600,Lister!$D$7:$D$13)-S600)*N600/NETWORKDAYS(Lister!$D$23,Lister!$E$23,Lister!$D$7:$D$13),IF(AND(E600&lt;DATE(2020,12,1),F600&gt;DATE(2020,12,31)),(NETWORKDAYS(Lister!$D$23,Lister!$E$23,Lister!$D$7:$D$13)-S600)*N600/NETWORKDAYS(Lister!$D$23,Lister!$E$23,Lister!$D$7:$D$13),IF(OR(AND(E600&lt;DATE(2020,12,1),F600&lt;DATE(2020,12,1)),E600&gt;DATE(2020,12,31)),0)))))),0),"")</f>
        <v/>
      </c>
      <c r="AA600" s="50" t="str">
        <f>IFERROR(MAX(IF(OR(O600="",P600="",Q600="",R600="",S600="",T600="",U600=""),"",IF(AND(MONTH(E600)=1,MONTH(F600)=1),(NETWORKDAYS(E600,F600,Lister!$D$7:$D$13)-T600)*N600/NETWORKDAYS(Lister!$D$24,Lister!$E$24,Lister!$D$7:$D$13),IF(AND(MONTH(E600)=1,F600&gt;DATE(2021,1,31)),(NETWORKDAYS(E600,Lister!$E$24,Lister!$D$7:$D$13)-T600)*N600/NETWORKDAYS(Lister!$D$24,Lister!$E$24,Lister!$D$7:$D$13),IF(AND(E600&lt;DATE(2021,1,1),MONTH(F600)=1),(NETWORKDAYS(Lister!$D$24,F600,Lister!$D$7:$D$13)-T600)*N600/NETWORKDAYS(Lister!$D$24,Lister!$E$24,Lister!$D$7:$D$13),IF(AND(E600&lt;DATE(2021,1,1),F600&gt;DATE(2021,1,31)),(NETWORKDAYS(Lister!$D$24,Lister!$E$24,Lister!$D$7:$D$13)-T600)*N600/NETWORKDAYS(Lister!$D$24,Lister!$E$24,Lister!$D$7:$D$13),IF(OR(AND(E600&lt;DATE(2021,1,1),F600&lt;DATE(2021,1,1)),E600&gt;DATE(2021,1,31)),0)))))),0),"")</f>
        <v/>
      </c>
      <c r="AB600" s="50" t="str">
        <f>IFERROR(MAX(IF(OR(O600="",P600="",Q600="",R600="",S600="",T600="",U600=""),"",IF(AND(MONTH(E600)=2,MONTH(F600)=2),(NETWORKDAYS(E600,F600,Lister!$D$7:$D$13)-U600)*N600/NETWORKDAYS(Lister!$D$25,Lister!$E$25,Lister!$D$7:$D$13),IF(AND(E600&lt;DATE(2021,2,1),MONTH(F600)=2),(NETWORKDAYS(Lister!$D$25,F600,Lister!$D$7:$D$13)-U600)*N600/NETWORKDAYS(Lister!$D$25,Lister!$E$25,Lister!$D$7:$D$13),IF(AND(E600&lt;DATE(2021,2,1),F600&lt;DATE(2021,2,1)),0)))),0),"")</f>
        <v/>
      </c>
      <c r="AC600" s="52" t="str">
        <f t="shared" si="48"/>
        <v/>
      </c>
    </row>
    <row r="601" spans="1:29" x14ac:dyDescent="0.35">
      <c r="A601" s="11" t="str">
        <f t="shared" si="49"/>
        <v/>
      </c>
      <c r="B601" s="33"/>
      <c r="C601" s="17"/>
      <c r="D601" s="18"/>
      <c r="E601" s="12"/>
      <c r="F601" s="12"/>
      <c r="G601" s="42" t="str">
        <f>IF(OR(E601="",F601=""),"",NETWORKDAYS(E601,F601,Lister!$D$7:$D$13))</f>
        <v/>
      </c>
      <c r="H601" s="14"/>
      <c r="I601" s="25" t="str">
        <f t="shared" si="45"/>
        <v/>
      </c>
      <c r="J601" s="47"/>
      <c r="K601" s="48"/>
      <c r="L601" s="15"/>
      <c r="M601" s="51" t="str">
        <f t="shared" si="46"/>
        <v/>
      </c>
      <c r="N601" s="49" t="str">
        <f t="shared" si="47"/>
        <v/>
      </c>
      <c r="O601" s="15"/>
      <c r="P601" s="15"/>
      <c r="Q601" s="15"/>
      <c r="R601" s="15"/>
      <c r="S601" s="15"/>
      <c r="T601" s="15"/>
      <c r="U601" s="15"/>
      <c r="V601" s="50" t="str">
        <f>IFERROR(MAX(IF(OR(O601="",P601="",Q601="",R601="",S601="",T601="",U601=""),"",IF(AND(MONTH(E601)=8,MONTH(F601)=8),(NETWORKDAYS(E601,F601,Lister!$D$7:$D$13)-O601)*N601/NETWORKDAYS(Lister!$D$19,Lister!$E$19,Lister!$D$7:$D$13),IF(AND(MONTH(E601)=8,F601&gt;DATE(2020,8,31)),(NETWORKDAYS(E601,Lister!$E$19,Lister!$D$7:$D$13)-O601)*N601/NETWORKDAYS(Lister!$D$19,Lister!$E$19,Lister!$D$7:$D$13),IF(E601&gt;DATE(2020,8,31),0)))),0),"")</f>
        <v/>
      </c>
      <c r="W601" s="50" t="str">
        <f>IFERROR(MAX(IF(OR(O601="",P601="",Q601="",R601="",S601="",T601="",U601=""),"",IF(AND(MONTH(E601)=9,MONTH(F601)=9),(NETWORKDAYS(E601,F601,Lister!$D$7:$D$13)-P601)*N601/NETWORKDAYS(Lister!$D$20,Lister!$E$20,Lister!$D$7:$D$13),IF(AND(MONTH(E601)=9,F601&gt;DATE(2020,9,30)),(NETWORKDAYS(E601,Lister!$E$20,Lister!$D$7:$D$13)-P601)*N601/NETWORKDAYS(Lister!$D$20,Lister!$E$20,Lister!$D$7:$D$13),IF(AND(E601&lt;DATE(2020,9,1),MONTH(F601)=9),(NETWORKDAYS(Lister!$D$20,F601,Lister!$D$7:$D$13)-P601)*N601/NETWORKDAYS(Lister!$D$20,Lister!$E$20,Lister!$D$7:$D$13),IF(AND(E601&lt;DATE(2020,9,1),F601&gt;DATE(2020,9,30)),(NETWORKDAYS(Lister!$D$20,Lister!$E$20,Lister!$D$7:$D$13)-P601)*N601/NETWORKDAYS(Lister!$D$20,Lister!$E$20,Lister!$D$7:$D$13),IF(OR(AND(E601&lt;DATE(2020,9,1),F601&lt;DATE(2020,9,1)),E601&gt;DATE(2020,9,30)),0)))))),0),"")</f>
        <v/>
      </c>
      <c r="X601" s="50" t="str">
        <f>IFERROR(MAX(IF(OR(O601="",P601="",Q601="",R601="",S601="",T601="",U601=""),"",IF(AND(MONTH(E601)=10,MONTH(F601)=10),(NETWORKDAYS(E601,F601,Lister!$D$7:$D$13)-Q601)*N601/NETWORKDAYS(Lister!$D$21,Lister!$E$21,Lister!$D$7:$D$13),IF(AND(MONTH(E601)=10,F601&gt;DATE(2020,10,31)),(NETWORKDAYS(E601,Lister!$E$21,Lister!$D$7:$D$13)-Q601)*N601/NETWORKDAYS(Lister!$D$21,Lister!$E$21,Lister!$D$7:$D$13),IF(AND(E601&lt;DATE(2020,10,1),MONTH(F601)=10),(NETWORKDAYS(Lister!$D$21,F601,Lister!$D$7:$D$13)-Q601)*N601/NETWORKDAYS(Lister!$D$21,Lister!$E$21,Lister!$D$7:$D$13),IF(AND(E601&lt;DATE(2020,31,1),F601&gt;DATE(2020,10,31)),(NETWORKDAYS(Lister!$D$21,Lister!$E$21,Lister!$D$7:$D$13)-Q601)*N601/NETWORKDAYS(Lister!$D$21,Lister!$E$21,Lister!$D$7:$D$13),IF(OR(AND(E601&lt;DATE(2020,10,1),F601&lt;DATE(2020,10,1)),E601&gt;DATE(2020,10,31)),0)))))),0),"")</f>
        <v/>
      </c>
      <c r="Y601" s="50" t="str">
        <f>IFERROR(MAX(IF(OR(O601="",P601="",Q601="",R601="",S601="",T601="",U601=""),"",IF(AND(MONTH(E601)=11,MONTH(F601)=11),(NETWORKDAYS(E601,F601,Lister!$D$7:$D$13)-R601)*N601/NETWORKDAYS(Lister!$D$22,Lister!$E$22,Lister!$D$7:$D$13),IF(AND(MONTH(E601)=11,F601&gt;DATE(2020,11,30)),(NETWORKDAYS(E601,Lister!$E$22,Lister!$D$7:$D$13)-R601)*N601/NETWORKDAYS(Lister!$D$22,Lister!$E$22,Lister!$D$7:$D$13),IF(AND(E601&lt;DATE(2020,11,1),MONTH(F601)=11),(NETWORKDAYS(Lister!$D$22,F601,Lister!$D$7:$D$13)-R601)*N601/NETWORKDAYS(Lister!$D$22,Lister!$E$22,Lister!$D$7:$D$13),IF(AND(E601&lt;DATE(2020,11,1),F601&gt;DATE(2020,11,30)),(NETWORKDAYS(Lister!$D$22,Lister!$E$22,Lister!$D$7:$D$13)-R601)*N601/NETWORKDAYS(Lister!$D$22,Lister!$E$22,Lister!$D$7:$D$13),IF(OR(AND(E601&lt;DATE(2020,11,1),F601&lt;DATE(2020,11,1)),E601&gt;DATE(2020,11,30)),0)))))),0),"")</f>
        <v/>
      </c>
      <c r="Z601" s="50" t="str">
        <f>IFERROR(MAX(IF(OR(O601="",P601="",Q601="",R601="",S601="",T601="",U601=""),"",IF(AND(MONTH(E601)=12,MONTH(F601)=12),(NETWORKDAYS(E601,F601,Lister!$D$7:$D$13)-S601)*N601/NETWORKDAYS(Lister!$D$23,Lister!$E$23,Lister!$D$7:$D$13),IF(AND(MONTH(E601)=12,F601&gt;DATE(2020,12,31)),(NETWORKDAYS(E601,Lister!$E$23,Lister!$D$7:$D$13)-S601)*N601/NETWORKDAYS(Lister!$D$23,Lister!$E$23,Lister!$D$7:$D$13),IF(AND(E601&lt;DATE(2020,12,1),MONTH(F601)=12),(NETWORKDAYS(Lister!$D$23,F601,Lister!$D$7:$D$13)-S601)*N601/NETWORKDAYS(Lister!$D$23,Lister!$E$23,Lister!$D$7:$D$13),IF(AND(E601&lt;DATE(2020,12,1),F601&gt;DATE(2020,12,31)),(NETWORKDAYS(Lister!$D$23,Lister!$E$23,Lister!$D$7:$D$13)-S601)*N601/NETWORKDAYS(Lister!$D$23,Lister!$E$23,Lister!$D$7:$D$13),IF(OR(AND(E601&lt;DATE(2020,12,1),F601&lt;DATE(2020,12,1)),E601&gt;DATE(2020,12,31)),0)))))),0),"")</f>
        <v/>
      </c>
      <c r="AA601" s="50" t="str">
        <f>IFERROR(MAX(IF(OR(O601="",P601="",Q601="",R601="",S601="",T601="",U601=""),"",IF(AND(MONTH(E601)=1,MONTH(F601)=1),(NETWORKDAYS(E601,F601,Lister!$D$7:$D$13)-T601)*N601/NETWORKDAYS(Lister!$D$24,Lister!$E$24,Lister!$D$7:$D$13),IF(AND(MONTH(E601)=1,F601&gt;DATE(2021,1,31)),(NETWORKDAYS(E601,Lister!$E$24,Lister!$D$7:$D$13)-T601)*N601/NETWORKDAYS(Lister!$D$24,Lister!$E$24,Lister!$D$7:$D$13),IF(AND(E601&lt;DATE(2021,1,1),MONTH(F601)=1),(NETWORKDAYS(Lister!$D$24,F601,Lister!$D$7:$D$13)-T601)*N601/NETWORKDAYS(Lister!$D$24,Lister!$E$24,Lister!$D$7:$D$13),IF(AND(E601&lt;DATE(2021,1,1),F601&gt;DATE(2021,1,31)),(NETWORKDAYS(Lister!$D$24,Lister!$E$24,Lister!$D$7:$D$13)-T601)*N601/NETWORKDAYS(Lister!$D$24,Lister!$E$24,Lister!$D$7:$D$13),IF(OR(AND(E601&lt;DATE(2021,1,1),F601&lt;DATE(2021,1,1)),E601&gt;DATE(2021,1,31)),0)))))),0),"")</f>
        <v/>
      </c>
      <c r="AB601" s="50" t="str">
        <f>IFERROR(MAX(IF(OR(O601="",P601="",Q601="",R601="",S601="",T601="",U601=""),"",IF(AND(MONTH(E601)=2,MONTH(F601)=2),(NETWORKDAYS(E601,F601,Lister!$D$7:$D$13)-U601)*N601/NETWORKDAYS(Lister!$D$25,Lister!$E$25,Lister!$D$7:$D$13),IF(AND(E601&lt;DATE(2021,2,1),MONTH(F601)=2),(NETWORKDAYS(Lister!$D$25,F601,Lister!$D$7:$D$13)-U601)*N601/NETWORKDAYS(Lister!$D$25,Lister!$E$25,Lister!$D$7:$D$13),IF(AND(E601&lt;DATE(2021,2,1),F601&lt;DATE(2021,2,1)),0)))),0),"")</f>
        <v/>
      </c>
      <c r="AC601" s="52" t="str">
        <f t="shared" si="48"/>
        <v/>
      </c>
    </row>
    <row r="602" spans="1:29" x14ac:dyDescent="0.35">
      <c r="A602" s="11" t="str">
        <f t="shared" si="49"/>
        <v/>
      </c>
      <c r="B602" s="33"/>
      <c r="C602" s="17"/>
      <c r="D602" s="18"/>
      <c r="E602" s="12"/>
      <c r="F602" s="12"/>
      <c r="G602" s="42" t="str">
        <f>IF(OR(E602="",F602=""),"",NETWORKDAYS(E602,F602,Lister!$D$7:$D$13))</f>
        <v/>
      </c>
      <c r="H602" s="14"/>
      <c r="I602" s="25" t="str">
        <f t="shared" si="45"/>
        <v/>
      </c>
      <c r="J602" s="47"/>
      <c r="K602" s="48"/>
      <c r="L602" s="15"/>
      <c r="M602" s="51" t="str">
        <f t="shared" si="46"/>
        <v/>
      </c>
      <c r="N602" s="49" t="str">
        <f t="shared" si="47"/>
        <v/>
      </c>
      <c r="O602" s="15"/>
      <c r="P602" s="15"/>
      <c r="Q602" s="15"/>
      <c r="R602" s="15"/>
      <c r="S602" s="15"/>
      <c r="T602" s="15"/>
      <c r="U602" s="15"/>
      <c r="V602" s="50" t="str">
        <f>IFERROR(MAX(IF(OR(O602="",P602="",Q602="",R602="",S602="",T602="",U602=""),"",IF(AND(MONTH(E602)=8,MONTH(F602)=8),(NETWORKDAYS(E602,F602,Lister!$D$7:$D$13)-O602)*N602/NETWORKDAYS(Lister!$D$19,Lister!$E$19,Lister!$D$7:$D$13),IF(AND(MONTH(E602)=8,F602&gt;DATE(2020,8,31)),(NETWORKDAYS(E602,Lister!$E$19,Lister!$D$7:$D$13)-O602)*N602/NETWORKDAYS(Lister!$D$19,Lister!$E$19,Lister!$D$7:$D$13),IF(E602&gt;DATE(2020,8,31),0)))),0),"")</f>
        <v/>
      </c>
      <c r="W602" s="50" t="str">
        <f>IFERROR(MAX(IF(OR(O602="",P602="",Q602="",R602="",S602="",T602="",U602=""),"",IF(AND(MONTH(E602)=9,MONTH(F602)=9),(NETWORKDAYS(E602,F602,Lister!$D$7:$D$13)-P602)*N602/NETWORKDAYS(Lister!$D$20,Lister!$E$20,Lister!$D$7:$D$13),IF(AND(MONTH(E602)=9,F602&gt;DATE(2020,9,30)),(NETWORKDAYS(E602,Lister!$E$20,Lister!$D$7:$D$13)-P602)*N602/NETWORKDAYS(Lister!$D$20,Lister!$E$20,Lister!$D$7:$D$13),IF(AND(E602&lt;DATE(2020,9,1),MONTH(F602)=9),(NETWORKDAYS(Lister!$D$20,F602,Lister!$D$7:$D$13)-P602)*N602/NETWORKDAYS(Lister!$D$20,Lister!$E$20,Lister!$D$7:$D$13),IF(AND(E602&lt;DATE(2020,9,1),F602&gt;DATE(2020,9,30)),(NETWORKDAYS(Lister!$D$20,Lister!$E$20,Lister!$D$7:$D$13)-P602)*N602/NETWORKDAYS(Lister!$D$20,Lister!$E$20,Lister!$D$7:$D$13),IF(OR(AND(E602&lt;DATE(2020,9,1),F602&lt;DATE(2020,9,1)),E602&gt;DATE(2020,9,30)),0)))))),0),"")</f>
        <v/>
      </c>
      <c r="X602" s="50" t="str">
        <f>IFERROR(MAX(IF(OR(O602="",P602="",Q602="",R602="",S602="",T602="",U602=""),"",IF(AND(MONTH(E602)=10,MONTH(F602)=10),(NETWORKDAYS(E602,F602,Lister!$D$7:$D$13)-Q602)*N602/NETWORKDAYS(Lister!$D$21,Lister!$E$21,Lister!$D$7:$D$13),IF(AND(MONTH(E602)=10,F602&gt;DATE(2020,10,31)),(NETWORKDAYS(E602,Lister!$E$21,Lister!$D$7:$D$13)-Q602)*N602/NETWORKDAYS(Lister!$D$21,Lister!$E$21,Lister!$D$7:$D$13),IF(AND(E602&lt;DATE(2020,10,1),MONTH(F602)=10),(NETWORKDAYS(Lister!$D$21,F602,Lister!$D$7:$D$13)-Q602)*N602/NETWORKDAYS(Lister!$D$21,Lister!$E$21,Lister!$D$7:$D$13),IF(AND(E602&lt;DATE(2020,31,1),F602&gt;DATE(2020,10,31)),(NETWORKDAYS(Lister!$D$21,Lister!$E$21,Lister!$D$7:$D$13)-Q602)*N602/NETWORKDAYS(Lister!$D$21,Lister!$E$21,Lister!$D$7:$D$13),IF(OR(AND(E602&lt;DATE(2020,10,1),F602&lt;DATE(2020,10,1)),E602&gt;DATE(2020,10,31)),0)))))),0),"")</f>
        <v/>
      </c>
      <c r="Y602" s="50" t="str">
        <f>IFERROR(MAX(IF(OR(O602="",P602="",Q602="",R602="",S602="",T602="",U602=""),"",IF(AND(MONTH(E602)=11,MONTH(F602)=11),(NETWORKDAYS(E602,F602,Lister!$D$7:$D$13)-R602)*N602/NETWORKDAYS(Lister!$D$22,Lister!$E$22,Lister!$D$7:$D$13),IF(AND(MONTH(E602)=11,F602&gt;DATE(2020,11,30)),(NETWORKDAYS(E602,Lister!$E$22,Lister!$D$7:$D$13)-R602)*N602/NETWORKDAYS(Lister!$D$22,Lister!$E$22,Lister!$D$7:$D$13),IF(AND(E602&lt;DATE(2020,11,1),MONTH(F602)=11),(NETWORKDAYS(Lister!$D$22,F602,Lister!$D$7:$D$13)-R602)*N602/NETWORKDAYS(Lister!$D$22,Lister!$E$22,Lister!$D$7:$D$13),IF(AND(E602&lt;DATE(2020,11,1),F602&gt;DATE(2020,11,30)),(NETWORKDAYS(Lister!$D$22,Lister!$E$22,Lister!$D$7:$D$13)-R602)*N602/NETWORKDAYS(Lister!$D$22,Lister!$E$22,Lister!$D$7:$D$13),IF(OR(AND(E602&lt;DATE(2020,11,1),F602&lt;DATE(2020,11,1)),E602&gt;DATE(2020,11,30)),0)))))),0),"")</f>
        <v/>
      </c>
      <c r="Z602" s="50" t="str">
        <f>IFERROR(MAX(IF(OR(O602="",P602="",Q602="",R602="",S602="",T602="",U602=""),"",IF(AND(MONTH(E602)=12,MONTH(F602)=12),(NETWORKDAYS(E602,F602,Lister!$D$7:$D$13)-S602)*N602/NETWORKDAYS(Lister!$D$23,Lister!$E$23,Lister!$D$7:$D$13),IF(AND(MONTH(E602)=12,F602&gt;DATE(2020,12,31)),(NETWORKDAYS(E602,Lister!$E$23,Lister!$D$7:$D$13)-S602)*N602/NETWORKDAYS(Lister!$D$23,Lister!$E$23,Lister!$D$7:$D$13),IF(AND(E602&lt;DATE(2020,12,1),MONTH(F602)=12),(NETWORKDAYS(Lister!$D$23,F602,Lister!$D$7:$D$13)-S602)*N602/NETWORKDAYS(Lister!$D$23,Lister!$E$23,Lister!$D$7:$D$13),IF(AND(E602&lt;DATE(2020,12,1),F602&gt;DATE(2020,12,31)),(NETWORKDAYS(Lister!$D$23,Lister!$E$23,Lister!$D$7:$D$13)-S602)*N602/NETWORKDAYS(Lister!$D$23,Lister!$E$23,Lister!$D$7:$D$13),IF(OR(AND(E602&lt;DATE(2020,12,1),F602&lt;DATE(2020,12,1)),E602&gt;DATE(2020,12,31)),0)))))),0),"")</f>
        <v/>
      </c>
      <c r="AA602" s="50" t="str">
        <f>IFERROR(MAX(IF(OR(O602="",P602="",Q602="",R602="",S602="",T602="",U602=""),"",IF(AND(MONTH(E602)=1,MONTH(F602)=1),(NETWORKDAYS(E602,F602,Lister!$D$7:$D$13)-T602)*N602/NETWORKDAYS(Lister!$D$24,Lister!$E$24,Lister!$D$7:$D$13),IF(AND(MONTH(E602)=1,F602&gt;DATE(2021,1,31)),(NETWORKDAYS(E602,Lister!$E$24,Lister!$D$7:$D$13)-T602)*N602/NETWORKDAYS(Lister!$D$24,Lister!$E$24,Lister!$D$7:$D$13),IF(AND(E602&lt;DATE(2021,1,1),MONTH(F602)=1),(NETWORKDAYS(Lister!$D$24,F602,Lister!$D$7:$D$13)-T602)*N602/NETWORKDAYS(Lister!$D$24,Lister!$E$24,Lister!$D$7:$D$13),IF(AND(E602&lt;DATE(2021,1,1),F602&gt;DATE(2021,1,31)),(NETWORKDAYS(Lister!$D$24,Lister!$E$24,Lister!$D$7:$D$13)-T602)*N602/NETWORKDAYS(Lister!$D$24,Lister!$E$24,Lister!$D$7:$D$13),IF(OR(AND(E602&lt;DATE(2021,1,1),F602&lt;DATE(2021,1,1)),E602&gt;DATE(2021,1,31)),0)))))),0),"")</f>
        <v/>
      </c>
      <c r="AB602" s="50" t="str">
        <f>IFERROR(MAX(IF(OR(O602="",P602="",Q602="",R602="",S602="",T602="",U602=""),"",IF(AND(MONTH(E602)=2,MONTH(F602)=2),(NETWORKDAYS(E602,F602,Lister!$D$7:$D$13)-U602)*N602/NETWORKDAYS(Lister!$D$25,Lister!$E$25,Lister!$D$7:$D$13),IF(AND(E602&lt;DATE(2021,2,1),MONTH(F602)=2),(NETWORKDAYS(Lister!$D$25,F602,Lister!$D$7:$D$13)-U602)*N602/NETWORKDAYS(Lister!$D$25,Lister!$E$25,Lister!$D$7:$D$13),IF(AND(E602&lt;DATE(2021,2,1),F602&lt;DATE(2021,2,1)),0)))),0),"")</f>
        <v/>
      </c>
      <c r="AC602" s="52" t="str">
        <f t="shared" si="48"/>
        <v/>
      </c>
    </row>
    <row r="603" spans="1:29" x14ac:dyDescent="0.35">
      <c r="A603" s="11" t="str">
        <f t="shared" si="49"/>
        <v/>
      </c>
      <c r="B603" s="33"/>
      <c r="C603" s="17"/>
      <c r="D603" s="18"/>
      <c r="E603" s="12"/>
      <c r="F603" s="12"/>
      <c r="G603" s="42" t="str">
        <f>IF(OR(E603="",F603=""),"",NETWORKDAYS(E603,F603,Lister!$D$7:$D$13))</f>
        <v/>
      </c>
      <c r="H603" s="14"/>
      <c r="I603" s="25" t="str">
        <f t="shared" si="45"/>
        <v/>
      </c>
      <c r="J603" s="47"/>
      <c r="K603" s="48"/>
      <c r="L603" s="15"/>
      <c r="M603" s="51" t="str">
        <f t="shared" si="46"/>
        <v/>
      </c>
      <c r="N603" s="49" t="str">
        <f t="shared" si="47"/>
        <v/>
      </c>
      <c r="O603" s="15"/>
      <c r="P603" s="15"/>
      <c r="Q603" s="15"/>
      <c r="R603" s="15"/>
      <c r="S603" s="15"/>
      <c r="T603" s="15"/>
      <c r="U603" s="15"/>
      <c r="V603" s="50" t="str">
        <f>IFERROR(MAX(IF(OR(O603="",P603="",Q603="",R603="",S603="",T603="",U603=""),"",IF(AND(MONTH(E603)=8,MONTH(F603)=8),(NETWORKDAYS(E603,F603,Lister!$D$7:$D$13)-O603)*N603/NETWORKDAYS(Lister!$D$19,Lister!$E$19,Lister!$D$7:$D$13),IF(AND(MONTH(E603)=8,F603&gt;DATE(2020,8,31)),(NETWORKDAYS(E603,Lister!$E$19,Lister!$D$7:$D$13)-O603)*N603/NETWORKDAYS(Lister!$D$19,Lister!$E$19,Lister!$D$7:$D$13),IF(E603&gt;DATE(2020,8,31),0)))),0),"")</f>
        <v/>
      </c>
      <c r="W603" s="50" t="str">
        <f>IFERROR(MAX(IF(OR(O603="",P603="",Q603="",R603="",S603="",T603="",U603=""),"",IF(AND(MONTH(E603)=9,MONTH(F603)=9),(NETWORKDAYS(E603,F603,Lister!$D$7:$D$13)-P603)*N603/NETWORKDAYS(Lister!$D$20,Lister!$E$20,Lister!$D$7:$D$13),IF(AND(MONTH(E603)=9,F603&gt;DATE(2020,9,30)),(NETWORKDAYS(E603,Lister!$E$20,Lister!$D$7:$D$13)-P603)*N603/NETWORKDAYS(Lister!$D$20,Lister!$E$20,Lister!$D$7:$D$13),IF(AND(E603&lt;DATE(2020,9,1),MONTH(F603)=9),(NETWORKDAYS(Lister!$D$20,F603,Lister!$D$7:$D$13)-P603)*N603/NETWORKDAYS(Lister!$D$20,Lister!$E$20,Lister!$D$7:$D$13),IF(AND(E603&lt;DATE(2020,9,1),F603&gt;DATE(2020,9,30)),(NETWORKDAYS(Lister!$D$20,Lister!$E$20,Lister!$D$7:$D$13)-P603)*N603/NETWORKDAYS(Lister!$D$20,Lister!$E$20,Lister!$D$7:$D$13),IF(OR(AND(E603&lt;DATE(2020,9,1),F603&lt;DATE(2020,9,1)),E603&gt;DATE(2020,9,30)),0)))))),0),"")</f>
        <v/>
      </c>
      <c r="X603" s="50" t="str">
        <f>IFERROR(MAX(IF(OR(O603="",P603="",Q603="",R603="",S603="",T603="",U603=""),"",IF(AND(MONTH(E603)=10,MONTH(F603)=10),(NETWORKDAYS(E603,F603,Lister!$D$7:$D$13)-Q603)*N603/NETWORKDAYS(Lister!$D$21,Lister!$E$21,Lister!$D$7:$D$13),IF(AND(MONTH(E603)=10,F603&gt;DATE(2020,10,31)),(NETWORKDAYS(E603,Lister!$E$21,Lister!$D$7:$D$13)-Q603)*N603/NETWORKDAYS(Lister!$D$21,Lister!$E$21,Lister!$D$7:$D$13),IF(AND(E603&lt;DATE(2020,10,1),MONTH(F603)=10),(NETWORKDAYS(Lister!$D$21,F603,Lister!$D$7:$D$13)-Q603)*N603/NETWORKDAYS(Lister!$D$21,Lister!$E$21,Lister!$D$7:$D$13),IF(AND(E603&lt;DATE(2020,31,1),F603&gt;DATE(2020,10,31)),(NETWORKDAYS(Lister!$D$21,Lister!$E$21,Lister!$D$7:$D$13)-Q603)*N603/NETWORKDAYS(Lister!$D$21,Lister!$E$21,Lister!$D$7:$D$13),IF(OR(AND(E603&lt;DATE(2020,10,1),F603&lt;DATE(2020,10,1)),E603&gt;DATE(2020,10,31)),0)))))),0),"")</f>
        <v/>
      </c>
      <c r="Y603" s="50" t="str">
        <f>IFERROR(MAX(IF(OR(O603="",P603="",Q603="",R603="",S603="",T603="",U603=""),"",IF(AND(MONTH(E603)=11,MONTH(F603)=11),(NETWORKDAYS(E603,F603,Lister!$D$7:$D$13)-R603)*N603/NETWORKDAYS(Lister!$D$22,Lister!$E$22,Lister!$D$7:$D$13),IF(AND(MONTH(E603)=11,F603&gt;DATE(2020,11,30)),(NETWORKDAYS(E603,Lister!$E$22,Lister!$D$7:$D$13)-R603)*N603/NETWORKDAYS(Lister!$D$22,Lister!$E$22,Lister!$D$7:$D$13),IF(AND(E603&lt;DATE(2020,11,1),MONTH(F603)=11),(NETWORKDAYS(Lister!$D$22,F603,Lister!$D$7:$D$13)-R603)*N603/NETWORKDAYS(Lister!$D$22,Lister!$E$22,Lister!$D$7:$D$13),IF(AND(E603&lt;DATE(2020,11,1),F603&gt;DATE(2020,11,30)),(NETWORKDAYS(Lister!$D$22,Lister!$E$22,Lister!$D$7:$D$13)-R603)*N603/NETWORKDAYS(Lister!$D$22,Lister!$E$22,Lister!$D$7:$D$13),IF(OR(AND(E603&lt;DATE(2020,11,1),F603&lt;DATE(2020,11,1)),E603&gt;DATE(2020,11,30)),0)))))),0),"")</f>
        <v/>
      </c>
      <c r="Z603" s="50" t="str">
        <f>IFERROR(MAX(IF(OR(O603="",P603="",Q603="",R603="",S603="",T603="",U603=""),"",IF(AND(MONTH(E603)=12,MONTH(F603)=12),(NETWORKDAYS(E603,F603,Lister!$D$7:$D$13)-S603)*N603/NETWORKDAYS(Lister!$D$23,Lister!$E$23,Lister!$D$7:$D$13),IF(AND(MONTH(E603)=12,F603&gt;DATE(2020,12,31)),(NETWORKDAYS(E603,Lister!$E$23,Lister!$D$7:$D$13)-S603)*N603/NETWORKDAYS(Lister!$D$23,Lister!$E$23,Lister!$D$7:$D$13),IF(AND(E603&lt;DATE(2020,12,1),MONTH(F603)=12),(NETWORKDAYS(Lister!$D$23,F603,Lister!$D$7:$D$13)-S603)*N603/NETWORKDAYS(Lister!$D$23,Lister!$E$23,Lister!$D$7:$D$13),IF(AND(E603&lt;DATE(2020,12,1),F603&gt;DATE(2020,12,31)),(NETWORKDAYS(Lister!$D$23,Lister!$E$23,Lister!$D$7:$D$13)-S603)*N603/NETWORKDAYS(Lister!$D$23,Lister!$E$23,Lister!$D$7:$D$13),IF(OR(AND(E603&lt;DATE(2020,12,1),F603&lt;DATE(2020,12,1)),E603&gt;DATE(2020,12,31)),0)))))),0),"")</f>
        <v/>
      </c>
      <c r="AA603" s="50" t="str">
        <f>IFERROR(MAX(IF(OR(O603="",P603="",Q603="",R603="",S603="",T603="",U603=""),"",IF(AND(MONTH(E603)=1,MONTH(F603)=1),(NETWORKDAYS(E603,F603,Lister!$D$7:$D$13)-T603)*N603/NETWORKDAYS(Lister!$D$24,Lister!$E$24,Lister!$D$7:$D$13),IF(AND(MONTH(E603)=1,F603&gt;DATE(2021,1,31)),(NETWORKDAYS(E603,Lister!$E$24,Lister!$D$7:$D$13)-T603)*N603/NETWORKDAYS(Lister!$D$24,Lister!$E$24,Lister!$D$7:$D$13),IF(AND(E603&lt;DATE(2021,1,1),MONTH(F603)=1),(NETWORKDAYS(Lister!$D$24,F603,Lister!$D$7:$D$13)-T603)*N603/NETWORKDAYS(Lister!$D$24,Lister!$E$24,Lister!$D$7:$D$13),IF(AND(E603&lt;DATE(2021,1,1),F603&gt;DATE(2021,1,31)),(NETWORKDAYS(Lister!$D$24,Lister!$E$24,Lister!$D$7:$D$13)-T603)*N603/NETWORKDAYS(Lister!$D$24,Lister!$E$24,Lister!$D$7:$D$13),IF(OR(AND(E603&lt;DATE(2021,1,1),F603&lt;DATE(2021,1,1)),E603&gt;DATE(2021,1,31)),0)))))),0),"")</f>
        <v/>
      </c>
      <c r="AB603" s="50" t="str">
        <f>IFERROR(MAX(IF(OR(O603="",P603="",Q603="",R603="",S603="",T603="",U603=""),"",IF(AND(MONTH(E603)=2,MONTH(F603)=2),(NETWORKDAYS(E603,F603,Lister!$D$7:$D$13)-U603)*N603/NETWORKDAYS(Lister!$D$25,Lister!$E$25,Lister!$D$7:$D$13),IF(AND(E603&lt;DATE(2021,2,1),MONTH(F603)=2),(NETWORKDAYS(Lister!$D$25,F603,Lister!$D$7:$D$13)-U603)*N603/NETWORKDAYS(Lister!$D$25,Lister!$E$25,Lister!$D$7:$D$13),IF(AND(E603&lt;DATE(2021,2,1),F603&lt;DATE(2021,2,1)),0)))),0),"")</f>
        <v/>
      </c>
      <c r="AC603" s="52" t="str">
        <f t="shared" si="48"/>
        <v/>
      </c>
    </row>
    <row r="604" spans="1:29" x14ac:dyDescent="0.35">
      <c r="A604" s="11" t="str">
        <f t="shared" si="49"/>
        <v/>
      </c>
      <c r="B604" s="33"/>
      <c r="C604" s="17"/>
      <c r="D604" s="18"/>
      <c r="E604" s="12"/>
      <c r="F604" s="12"/>
      <c r="G604" s="42" t="str">
        <f>IF(OR(E604="",F604=""),"",NETWORKDAYS(E604,F604,Lister!$D$7:$D$13))</f>
        <v/>
      </c>
      <c r="H604" s="14"/>
      <c r="I604" s="25" t="str">
        <f t="shared" si="45"/>
        <v/>
      </c>
      <c r="J604" s="47"/>
      <c r="K604" s="48"/>
      <c r="L604" s="15"/>
      <c r="M604" s="51" t="str">
        <f t="shared" si="46"/>
        <v/>
      </c>
      <c r="N604" s="49" t="str">
        <f t="shared" si="47"/>
        <v/>
      </c>
      <c r="O604" s="15"/>
      <c r="P604" s="15"/>
      <c r="Q604" s="15"/>
      <c r="R604" s="15"/>
      <c r="S604" s="15"/>
      <c r="T604" s="15"/>
      <c r="U604" s="15"/>
      <c r="V604" s="50" t="str">
        <f>IFERROR(MAX(IF(OR(O604="",P604="",Q604="",R604="",S604="",T604="",U604=""),"",IF(AND(MONTH(E604)=8,MONTH(F604)=8),(NETWORKDAYS(E604,F604,Lister!$D$7:$D$13)-O604)*N604/NETWORKDAYS(Lister!$D$19,Lister!$E$19,Lister!$D$7:$D$13),IF(AND(MONTH(E604)=8,F604&gt;DATE(2020,8,31)),(NETWORKDAYS(E604,Lister!$E$19,Lister!$D$7:$D$13)-O604)*N604/NETWORKDAYS(Lister!$D$19,Lister!$E$19,Lister!$D$7:$D$13),IF(E604&gt;DATE(2020,8,31),0)))),0),"")</f>
        <v/>
      </c>
      <c r="W604" s="50" t="str">
        <f>IFERROR(MAX(IF(OR(O604="",P604="",Q604="",R604="",S604="",T604="",U604=""),"",IF(AND(MONTH(E604)=9,MONTH(F604)=9),(NETWORKDAYS(E604,F604,Lister!$D$7:$D$13)-P604)*N604/NETWORKDAYS(Lister!$D$20,Lister!$E$20,Lister!$D$7:$D$13),IF(AND(MONTH(E604)=9,F604&gt;DATE(2020,9,30)),(NETWORKDAYS(E604,Lister!$E$20,Lister!$D$7:$D$13)-P604)*N604/NETWORKDAYS(Lister!$D$20,Lister!$E$20,Lister!$D$7:$D$13),IF(AND(E604&lt;DATE(2020,9,1),MONTH(F604)=9),(NETWORKDAYS(Lister!$D$20,F604,Lister!$D$7:$D$13)-P604)*N604/NETWORKDAYS(Lister!$D$20,Lister!$E$20,Lister!$D$7:$D$13),IF(AND(E604&lt;DATE(2020,9,1),F604&gt;DATE(2020,9,30)),(NETWORKDAYS(Lister!$D$20,Lister!$E$20,Lister!$D$7:$D$13)-P604)*N604/NETWORKDAYS(Lister!$D$20,Lister!$E$20,Lister!$D$7:$D$13),IF(OR(AND(E604&lt;DATE(2020,9,1),F604&lt;DATE(2020,9,1)),E604&gt;DATE(2020,9,30)),0)))))),0),"")</f>
        <v/>
      </c>
      <c r="X604" s="50" t="str">
        <f>IFERROR(MAX(IF(OR(O604="",P604="",Q604="",R604="",S604="",T604="",U604=""),"",IF(AND(MONTH(E604)=10,MONTH(F604)=10),(NETWORKDAYS(E604,F604,Lister!$D$7:$D$13)-Q604)*N604/NETWORKDAYS(Lister!$D$21,Lister!$E$21,Lister!$D$7:$D$13),IF(AND(MONTH(E604)=10,F604&gt;DATE(2020,10,31)),(NETWORKDAYS(E604,Lister!$E$21,Lister!$D$7:$D$13)-Q604)*N604/NETWORKDAYS(Lister!$D$21,Lister!$E$21,Lister!$D$7:$D$13),IF(AND(E604&lt;DATE(2020,10,1),MONTH(F604)=10),(NETWORKDAYS(Lister!$D$21,F604,Lister!$D$7:$D$13)-Q604)*N604/NETWORKDAYS(Lister!$D$21,Lister!$E$21,Lister!$D$7:$D$13),IF(AND(E604&lt;DATE(2020,31,1),F604&gt;DATE(2020,10,31)),(NETWORKDAYS(Lister!$D$21,Lister!$E$21,Lister!$D$7:$D$13)-Q604)*N604/NETWORKDAYS(Lister!$D$21,Lister!$E$21,Lister!$D$7:$D$13),IF(OR(AND(E604&lt;DATE(2020,10,1),F604&lt;DATE(2020,10,1)),E604&gt;DATE(2020,10,31)),0)))))),0),"")</f>
        <v/>
      </c>
      <c r="Y604" s="50" t="str">
        <f>IFERROR(MAX(IF(OR(O604="",P604="",Q604="",R604="",S604="",T604="",U604=""),"",IF(AND(MONTH(E604)=11,MONTH(F604)=11),(NETWORKDAYS(E604,F604,Lister!$D$7:$D$13)-R604)*N604/NETWORKDAYS(Lister!$D$22,Lister!$E$22,Lister!$D$7:$D$13),IF(AND(MONTH(E604)=11,F604&gt;DATE(2020,11,30)),(NETWORKDAYS(E604,Lister!$E$22,Lister!$D$7:$D$13)-R604)*N604/NETWORKDAYS(Lister!$D$22,Lister!$E$22,Lister!$D$7:$D$13),IF(AND(E604&lt;DATE(2020,11,1),MONTH(F604)=11),(NETWORKDAYS(Lister!$D$22,F604,Lister!$D$7:$D$13)-R604)*N604/NETWORKDAYS(Lister!$D$22,Lister!$E$22,Lister!$D$7:$D$13),IF(AND(E604&lt;DATE(2020,11,1),F604&gt;DATE(2020,11,30)),(NETWORKDAYS(Lister!$D$22,Lister!$E$22,Lister!$D$7:$D$13)-R604)*N604/NETWORKDAYS(Lister!$D$22,Lister!$E$22,Lister!$D$7:$D$13),IF(OR(AND(E604&lt;DATE(2020,11,1),F604&lt;DATE(2020,11,1)),E604&gt;DATE(2020,11,30)),0)))))),0),"")</f>
        <v/>
      </c>
      <c r="Z604" s="50" t="str">
        <f>IFERROR(MAX(IF(OR(O604="",P604="",Q604="",R604="",S604="",T604="",U604=""),"",IF(AND(MONTH(E604)=12,MONTH(F604)=12),(NETWORKDAYS(E604,F604,Lister!$D$7:$D$13)-S604)*N604/NETWORKDAYS(Lister!$D$23,Lister!$E$23,Lister!$D$7:$D$13),IF(AND(MONTH(E604)=12,F604&gt;DATE(2020,12,31)),(NETWORKDAYS(E604,Lister!$E$23,Lister!$D$7:$D$13)-S604)*N604/NETWORKDAYS(Lister!$D$23,Lister!$E$23,Lister!$D$7:$D$13),IF(AND(E604&lt;DATE(2020,12,1),MONTH(F604)=12),(NETWORKDAYS(Lister!$D$23,F604,Lister!$D$7:$D$13)-S604)*N604/NETWORKDAYS(Lister!$D$23,Lister!$E$23,Lister!$D$7:$D$13),IF(AND(E604&lt;DATE(2020,12,1),F604&gt;DATE(2020,12,31)),(NETWORKDAYS(Lister!$D$23,Lister!$E$23,Lister!$D$7:$D$13)-S604)*N604/NETWORKDAYS(Lister!$D$23,Lister!$E$23,Lister!$D$7:$D$13),IF(OR(AND(E604&lt;DATE(2020,12,1),F604&lt;DATE(2020,12,1)),E604&gt;DATE(2020,12,31)),0)))))),0),"")</f>
        <v/>
      </c>
      <c r="AA604" s="50" t="str">
        <f>IFERROR(MAX(IF(OR(O604="",P604="",Q604="",R604="",S604="",T604="",U604=""),"",IF(AND(MONTH(E604)=1,MONTH(F604)=1),(NETWORKDAYS(E604,F604,Lister!$D$7:$D$13)-T604)*N604/NETWORKDAYS(Lister!$D$24,Lister!$E$24,Lister!$D$7:$D$13),IF(AND(MONTH(E604)=1,F604&gt;DATE(2021,1,31)),(NETWORKDAYS(E604,Lister!$E$24,Lister!$D$7:$D$13)-T604)*N604/NETWORKDAYS(Lister!$D$24,Lister!$E$24,Lister!$D$7:$D$13),IF(AND(E604&lt;DATE(2021,1,1),MONTH(F604)=1),(NETWORKDAYS(Lister!$D$24,F604,Lister!$D$7:$D$13)-T604)*N604/NETWORKDAYS(Lister!$D$24,Lister!$E$24,Lister!$D$7:$D$13),IF(AND(E604&lt;DATE(2021,1,1),F604&gt;DATE(2021,1,31)),(NETWORKDAYS(Lister!$D$24,Lister!$E$24,Lister!$D$7:$D$13)-T604)*N604/NETWORKDAYS(Lister!$D$24,Lister!$E$24,Lister!$D$7:$D$13),IF(OR(AND(E604&lt;DATE(2021,1,1),F604&lt;DATE(2021,1,1)),E604&gt;DATE(2021,1,31)),0)))))),0),"")</f>
        <v/>
      </c>
      <c r="AB604" s="50" t="str">
        <f>IFERROR(MAX(IF(OR(O604="",P604="",Q604="",R604="",S604="",T604="",U604=""),"",IF(AND(MONTH(E604)=2,MONTH(F604)=2),(NETWORKDAYS(E604,F604,Lister!$D$7:$D$13)-U604)*N604/NETWORKDAYS(Lister!$D$25,Lister!$E$25,Lister!$D$7:$D$13),IF(AND(E604&lt;DATE(2021,2,1),MONTH(F604)=2),(NETWORKDAYS(Lister!$D$25,F604,Lister!$D$7:$D$13)-U604)*N604/NETWORKDAYS(Lister!$D$25,Lister!$E$25,Lister!$D$7:$D$13),IF(AND(E604&lt;DATE(2021,2,1),F604&lt;DATE(2021,2,1)),0)))),0),"")</f>
        <v/>
      </c>
      <c r="AC604" s="52" t="str">
        <f t="shared" si="48"/>
        <v/>
      </c>
    </row>
    <row r="605" spans="1:29" x14ac:dyDescent="0.35">
      <c r="A605" s="11" t="str">
        <f t="shared" si="49"/>
        <v/>
      </c>
      <c r="B605" s="33"/>
      <c r="C605" s="17"/>
      <c r="D605" s="18"/>
      <c r="E605" s="12"/>
      <c r="F605" s="12"/>
      <c r="G605" s="42" t="str">
        <f>IF(OR(E605="",F605=""),"",NETWORKDAYS(E605,F605,Lister!$D$7:$D$13))</f>
        <v/>
      </c>
      <c r="H605" s="14"/>
      <c r="I605" s="25" t="str">
        <f t="shared" si="45"/>
        <v/>
      </c>
      <c r="J605" s="47"/>
      <c r="K605" s="48"/>
      <c r="L605" s="15"/>
      <c r="M605" s="51" t="str">
        <f t="shared" si="46"/>
        <v/>
      </c>
      <c r="N605" s="49" t="str">
        <f t="shared" si="47"/>
        <v/>
      </c>
      <c r="O605" s="15"/>
      <c r="P605" s="15"/>
      <c r="Q605" s="15"/>
      <c r="R605" s="15"/>
      <c r="S605" s="15"/>
      <c r="T605" s="15"/>
      <c r="U605" s="15"/>
      <c r="V605" s="50" t="str">
        <f>IFERROR(MAX(IF(OR(O605="",P605="",Q605="",R605="",S605="",T605="",U605=""),"",IF(AND(MONTH(E605)=8,MONTH(F605)=8),(NETWORKDAYS(E605,F605,Lister!$D$7:$D$13)-O605)*N605/NETWORKDAYS(Lister!$D$19,Lister!$E$19,Lister!$D$7:$D$13),IF(AND(MONTH(E605)=8,F605&gt;DATE(2020,8,31)),(NETWORKDAYS(E605,Lister!$E$19,Lister!$D$7:$D$13)-O605)*N605/NETWORKDAYS(Lister!$D$19,Lister!$E$19,Lister!$D$7:$D$13),IF(E605&gt;DATE(2020,8,31),0)))),0),"")</f>
        <v/>
      </c>
      <c r="W605" s="50" t="str">
        <f>IFERROR(MAX(IF(OR(O605="",P605="",Q605="",R605="",S605="",T605="",U605=""),"",IF(AND(MONTH(E605)=9,MONTH(F605)=9),(NETWORKDAYS(E605,F605,Lister!$D$7:$D$13)-P605)*N605/NETWORKDAYS(Lister!$D$20,Lister!$E$20,Lister!$D$7:$D$13),IF(AND(MONTH(E605)=9,F605&gt;DATE(2020,9,30)),(NETWORKDAYS(E605,Lister!$E$20,Lister!$D$7:$D$13)-P605)*N605/NETWORKDAYS(Lister!$D$20,Lister!$E$20,Lister!$D$7:$D$13),IF(AND(E605&lt;DATE(2020,9,1),MONTH(F605)=9),(NETWORKDAYS(Lister!$D$20,F605,Lister!$D$7:$D$13)-P605)*N605/NETWORKDAYS(Lister!$D$20,Lister!$E$20,Lister!$D$7:$D$13),IF(AND(E605&lt;DATE(2020,9,1),F605&gt;DATE(2020,9,30)),(NETWORKDAYS(Lister!$D$20,Lister!$E$20,Lister!$D$7:$D$13)-P605)*N605/NETWORKDAYS(Lister!$D$20,Lister!$E$20,Lister!$D$7:$D$13),IF(OR(AND(E605&lt;DATE(2020,9,1),F605&lt;DATE(2020,9,1)),E605&gt;DATE(2020,9,30)),0)))))),0),"")</f>
        <v/>
      </c>
      <c r="X605" s="50" t="str">
        <f>IFERROR(MAX(IF(OR(O605="",P605="",Q605="",R605="",S605="",T605="",U605=""),"",IF(AND(MONTH(E605)=10,MONTH(F605)=10),(NETWORKDAYS(E605,F605,Lister!$D$7:$D$13)-Q605)*N605/NETWORKDAYS(Lister!$D$21,Lister!$E$21,Lister!$D$7:$D$13),IF(AND(MONTH(E605)=10,F605&gt;DATE(2020,10,31)),(NETWORKDAYS(E605,Lister!$E$21,Lister!$D$7:$D$13)-Q605)*N605/NETWORKDAYS(Lister!$D$21,Lister!$E$21,Lister!$D$7:$D$13),IF(AND(E605&lt;DATE(2020,10,1),MONTH(F605)=10),(NETWORKDAYS(Lister!$D$21,F605,Lister!$D$7:$D$13)-Q605)*N605/NETWORKDAYS(Lister!$D$21,Lister!$E$21,Lister!$D$7:$D$13),IF(AND(E605&lt;DATE(2020,31,1),F605&gt;DATE(2020,10,31)),(NETWORKDAYS(Lister!$D$21,Lister!$E$21,Lister!$D$7:$D$13)-Q605)*N605/NETWORKDAYS(Lister!$D$21,Lister!$E$21,Lister!$D$7:$D$13),IF(OR(AND(E605&lt;DATE(2020,10,1),F605&lt;DATE(2020,10,1)),E605&gt;DATE(2020,10,31)),0)))))),0),"")</f>
        <v/>
      </c>
      <c r="Y605" s="50" t="str">
        <f>IFERROR(MAX(IF(OR(O605="",P605="",Q605="",R605="",S605="",T605="",U605=""),"",IF(AND(MONTH(E605)=11,MONTH(F605)=11),(NETWORKDAYS(E605,F605,Lister!$D$7:$D$13)-R605)*N605/NETWORKDAYS(Lister!$D$22,Lister!$E$22,Lister!$D$7:$D$13),IF(AND(MONTH(E605)=11,F605&gt;DATE(2020,11,30)),(NETWORKDAYS(E605,Lister!$E$22,Lister!$D$7:$D$13)-R605)*N605/NETWORKDAYS(Lister!$D$22,Lister!$E$22,Lister!$D$7:$D$13),IF(AND(E605&lt;DATE(2020,11,1),MONTH(F605)=11),(NETWORKDAYS(Lister!$D$22,F605,Lister!$D$7:$D$13)-R605)*N605/NETWORKDAYS(Lister!$D$22,Lister!$E$22,Lister!$D$7:$D$13),IF(AND(E605&lt;DATE(2020,11,1),F605&gt;DATE(2020,11,30)),(NETWORKDAYS(Lister!$D$22,Lister!$E$22,Lister!$D$7:$D$13)-R605)*N605/NETWORKDAYS(Lister!$D$22,Lister!$E$22,Lister!$D$7:$D$13),IF(OR(AND(E605&lt;DATE(2020,11,1),F605&lt;DATE(2020,11,1)),E605&gt;DATE(2020,11,30)),0)))))),0),"")</f>
        <v/>
      </c>
      <c r="Z605" s="50" t="str">
        <f>IFERROR(MAX(IF(OR(O605="",P605="",Q605="",R605="",S605="",T605="",U605=""),"",IF(AND(MONTH(E605)=12,MONTH(F605)=12),(NETWORKDAYS(E605,F605,Lister!$D$7:$D$13)-S605)*N605/NETWORKDAYS(Lister!$D$23,Lister!$E$23,Lister!$D$7:$D$13),IF(AND(MONTH(E605)=12,F605&gt;DATE(2020,12,31)),(NETWORKDAYS(E605,Lister!$E$23,Lister!$D$7:$D$13)-S605)*N605/NETWORKDAYS(Lister!$D$23,Lister!$E$23,Lister!$D$7:$D$13),IF(AND(E605&lt;DATE(2020,12,1),MONTH(F605)=12),(NETWORKDAYS(Lister!$D$23,F605,Lister!$D$7:$D$13)-S605)*N605/NETWORKDAYS(Lister!$D$23,Lister!$E$23,Lister!$D$7:$D$13),IF(AND(E605&lt;DATE(2020,12,1),F605&gt;DATE(2020,12,31)),(NETWORKDAYS(Lister!$D$23,Lister!$E$23,Lister!$D$7:$D$13)-S605)*N605/NETWORKDAYS(Lister!$D$23,Lister!$E$23,Lister!$D$7:$D$13),IF(OR(AND(E605&lt;DATE(2020,12,1),F605&lt;DATE(2020,12,1)),E605&gt;DATE(2020,12,31)),0)))))),0),"")</f>
        <v/>
      </c>
      <c r="AA605" s="50" t="str">
        <f>IFERROR(MAX(IF(OR(O605="",P605="",Q605="",R605="",S605="",T605="",U605=""),"",IF(AND(MONTH(E605)=1,MONTH(F605)=1),(NETWORKDAYS(E605,F605,Lister!$D$7:$D$13)-T605)*N605/NETWORKDAYS(Lister!$D$24,Lister!$E$24,Lister!$D$7:$D$13),IF(AND(MONTH(E605)=1,F605&gt;DATE(2021,1,31)),(NETWORKDAYS(E605,Lister!$E$24,Lister!$D$7:$D$13)-T605)*N605/NETWORKDAYS(Lister!$D$24,Lister!$E$24,Lister!$D$7:$D$13),IF(AND(E605&lt;DATE(2021,1,1),MONTH(F605)=1),(NETWORKDAYS(Lister!$D$24,F605,Lister!$D$7:$D$13)-T605)*N605/NETWORKDAYS(Lister!$D$24,Lister!$E$24,Lister!$D$7:$D$13),IF(AND(E605&lt;DATE(2021,1,1),F605&gt;DATE(2021,1,31)),(NETWORKDAYS(Lister!$D$24,Lister!$E$24,Lister!$D$7:$D$13)-T605)*N605/NETWORKDAYS(Lister!$D$24,Lister!$E$24,Lister!$D$7:$D$13),IF(OR(AND(E605&lt;DATE(2021,1,1),F605&lt;DATE(2021,1,1)),E605&gt;DATE(2021,1,31)),0)))))),0),"")</f>
        <v/>
      </c>
      <c r="AB605" s="50" t="str">
        <f>IFERROR(MAX(IF(OR(O605="",P605="",Q605="",R605="",S605="",T605="",U605=""),"",IF(AND(MONTH(E605)=2,MONTH(F605)=2),(NETWORKDAYS(E605,F605,Lister!$D$7:$D$13)-U605)*N605/NETWORKDAYS(Lister!$D$25,Lister!$E$25,Lister!$D$7:$D$13),IF(AND(E605&lt;DATE(2021,2,1),MONTH(F605)=2),(NETWORKDAYS(Lister!$D$25,F605,Lister!$D$7:$D$13)-U605)*N605/NETWORKDAYS(Lister!$D$25,Lister!$E$25,Lister!$D$7:$D$13),IF(AND(E605&lt;DATE(2021,2,1),F605&lt;DATE(2021,2,1)),0)))),0),"")</f>
        <v/>
      </c>
      <c r="AC605" s="52" t="str">
        <f t="shared" si="48"/>
        <v/>
      </c>
    </row>
    <row r="606" spans="1:29" x14ac:dyDescent="0.35">
      <c r="A606" s="11" t="str">
        <f t="shared" si="49"/>
        <v/>
      </c>
      <c r="B606" s="33"/>
      <c r="C606" s="17"/>
      <c r="D606" s="18"/>
      <c r="E606" s="12"/>
      <c r="F606" s="12"/>
      <c r="G606" s="42" t="str">
        <f>IF(OR(E606="",F606=""),"",NETWORKDAYS(E606,F606,Lister!$D$7:$D$13))</f>
        <v/>
      </c>
      <c r="H606" s="14"/>
      <c r="I606" s="25" t="str">
        <f t="shared" si="45"/>
        <v/>
      </c>
      <c r="J606" s="47"/>
      <c r="K606" s="48"/>
      <c r="L606" s="15"/>
      <c r="M606" s="51" t="str">
        <f t="shared" si="46"/>
        <v/>
      </c>
      <c r="N606" s="49" t="str">
        <f t="shared" si="47"/>
        <v/>
      </c>
      <c r="O606" s="15"/>
      <c r="P606" s="15"/>
      <c r="Q606" s="15"/>
      <c r="R606" s="15"/>
      <c r="S606" s="15"/>
      <c r="T606" s="15"/>
      <c r="U606" s="15"/>
      <c r="V606" s="50" t="str">
        <f>IFERROR(MAX(IF(OR(O606="",P606="",Q606="",R606="",S606="",T606="",U606=""),"",IF(AND(MONTH(E606)=8,MONTH(F606)=8),(NETWORKDAYS(E606,F606,Lister!$D$7:$D$13)-O606)*N606/NETWORKDAYS(Lister!$D$19,Lister!$E$19,Lister!$D$7:$D$13),IF(AND(MONTH(E606)=8,F606&gt;DATE(2020,8,31)),(NETWORKDAYS(E606,Lister!$E$19,Lister!$D$7:$D$13)-O606)*N606/NETWORKDAYS(Lister!$D$19,Lister!$E$19,Lister!$D$7:$D$13),IF(E606&gt;DATE(2020,8,31),0)))),0),"")</f>
        <v/>
      </c>
      <c r="W606" s="50" t="str">
        <f>IFERROR(MAX(IF(OR(O606="",P606="",Q606="",R606="",S606="",T606="",U606=""),"",IF(AND(MONTH(E606)=9,MONTH(F606)=9),(NETWORKDAYS(E606,F606,Lister!$D$7:$D$13)-P606)*N606/NETWORKDAYS(Lister!$D$20,Lister!$E$20,Lister!$D$7:$D$13),IF(AND(MONTH(E606)=9,F606&gt;DATE(2020,9,30)),(NETWORKDAYS(E606,Lister!$E$20,Lister!$D$7:$D$13)-P606)*N606/NETWORKDAYS(Lister!$D$20,Lister!$E$20,Lister!$D$7:$D$13),IF(AND(E606&lt;DATE(2020,9,1),MONTH(F606)=9),(NETWORKDAYS(Lister!$D$20,F606,Lister!$D$7:$D$13)-P606)*N606/NETWORKDAYS(Lister!$D$20,Lister!$E$20,Lister!$D$7:$D$13),IF(AND(E606&lt;DATE(2020,9,1),F606&gt;DATE(2020,9,30)),(NETWORKDAYS(Lister!$D$20,Lister!$E$20,Lister!$D$7:$D$13)-P606)*N606/NETWORKDAYS(Lister!$D$20,Lister!$E$20,Lister!$D$7:$D$13),IF(OR(AND(E606&lt;DATE(2020,9,1),F606&lt;DATE(2020,9,1)),E606&gt;DATE(2020,9,30)),0)))))),0),"")</f>
        <v/>
      </c>
      <c r="X606" s="50" t="str">
        <f>IFERROR(MAX(IF(OR(O606="",P606="",Q606="",R606="",S606="",T606="",U606=""),"",IF(AND(MONTH(E606)=10,MONTH(F606)=10),(NETWORKDAYS(E606,F606,Lister!$D$7:$D$13)-Q606)*N606/NETWORKDAYS(Lister!$D$21,Lister!$E$21,Lister!$D$7:$D$13),IF(AND(MONTH(E606)=10,F606&gt;DATE(2020,10,31)),(NETWORKDAYS(E606,Lister!$E$21,Lister!$D$7:$D$13)-Q606)*N606/NETWORKDAYS(Lister!$D$21,Lister!$E$21,Lister!$D$7:$D$13),IF(AND(E606&lt;DATE(2020,10,1),MONTH(F606)=10),(NETWORKDAYS(Lister!$D$21,F606,Lister!$D$7:$D$13)-Q606)*N606/NETWORKDAYS(Lister!$D$21,Lister!$E$21,Lister!$D$7:$D$13),IF(AND(E606&lt;DATE(2020,31,1),F606&gt;DATE(2020,10,31)),(NETWORKDAYS(Lister!$D$21,Lister!$E$21,Lister!$D$7:$D$13)-Q606)*N606/NETWORKDAYS(Lister!$D$21,Lister!$E$21,Lister!$D$7:$D$13),IF(OR(AND(E606&lt;DATE(2020,10,1),F606&lt;DATE(2020,10,1)),E606&gt;DATE(2020,10,31)),0)))))),0),"")</f>
        <v/>
      </c>
      <c r="Y606" s="50" t="str">
        <f>IFERROR(MAX(IF(OR(O606="",P606="",Q606="",R606="",S606="",T606="",U606=""),"",IF(AND(MONTH(E606)=11,MONTH(F606)=11),(NETWORKDAYS(E606,F606,Lister!$D$7:$D$13)-R606)*N606/NETWORKDAYS(Lister!$D$22,Lister!$E$22,Lister!$D$7:$D$13),IF(AND(MONTH(E606)=11,F606&gt;DATE(2020,11,30)),(NETWORKDAYS(E606,Lister!$E$22,Lister!$D$7:$D$13)-R606)*N606/NETWORKDAYS(Lister!$D$22,Lister!$E$22,Lister!$D$7:$D$13),IF(AND(E606&lt;DATE(2020,11,1),MONTH(F606)=11),(NETWORKDAYS(Lister!$D$22,F606,Lister!$D$7:$D$13)-R606)*N606/NETWORKDAYS(Lister!$D$22,Lister!$E$22,Lister!$D$7:$D$13),IF(AND(E606&lt;DATE(2020,11,1),F606&gt;DATE(2020,11,30)),(NETWORKDAYS(Lister!$D$22,Lister!$E$22,Lister!$D$7:$D$13)-R606)*N606/NETWORKDAYS(Lister!$D$22,Lister!$E$22,Lister!$D$7:$D$13),IF(OR(AND(E606&lt;DATE(2020,11,1),F606&lt;DATE(2020,11,1)),E606&gt;DATE(2020,11,30)),0)))))),0),"")</f>
        <v/>
      </c>
      <c r="Z606" s="50" t="str">
        <f>IFERROR(MAX(IF(OR(O606="",P606="",Q606="",R606="",S606="",T606="",U606=""),"",IF(AND(MONTH(E606)=12,MONTH(F606)=12),(NETWORKDAYS(E606,F606,Lister!$D$7:$D$13)-S606)*N606/NETWORKDAYS(Lister!$D$23,Lister!$E$23,Lister!$D$7:$D$13),IF(AND(MONTH(E606)=12,F606&gt;DATE(2020,12,31)),(NETWORKDAYS(E606,Lister!$E$23,Lister!$D$7:$D$13)-S606)*N606/NETWORKDAYS(Lister!$D$23,Lister!$E$23,Lister!$D$7:$D$13),IF(AND(E606&lt;DATE(2020,12,1),MONTH(F606)=12),(NETWORKDAYS(Lister!$D$23,F606,Lister!$D$7:$D$13)-S606)*N606/NETWORKDAYS(Lister!$D$23,Lister!$E$23,Lister!$D$7:$D$13),IF(AND(E606&lt;DATE(2020,12,1),F606&gt;DATE(2020,12,31)),(NETWORKDAYS(Lister!$D$23,Lister!$E$23,Lister!$D$7:$D$13)-S606)*N606/NETWORKDAYS(Lister!$D$23,Lister!$E$23,Lister!$D$7:$D$13),IF(OR(AND(E606&lt;DATE(2020,12,1),F606&lt;DATE(2020,12,1)),E606&gt;DATE(2020,12,31)),0)))))),0),"")</f>
        <v/>
      </c>
      <c r="AA606" s="50" t="str">
        <f>IFERROR(MAX(IF(OR(O606="",P606="",Q606="",R606="",S606="",T606="",U606=""),"",IF(AND(MONTH(E606)=1,MONTH(F606)=1),(NETWORKDAYS(E606,F606,Lister!$D$7:$D$13)-T606)*N606/NETWORKDAYS(Lister!$D$24,Lister!$E$24,Lister!$D$7:$D$13),IF(AND(MONTH(E606)=1,F606&gt;DATE(2021,1,31)),(NETWORKDAYS(E606,Lister!$E$24,Lister!$D$7:$D$13)-T606)*N606/NETWORKDAYS(Lister!$D$24,Lister!$E$24,Lister!$D$7:$D$13),IF(AND(E606&lt;DATE(2021,1,1),MONTH(F606)=1),(NETWORKDAYS(Lister!$D$24,F606,Lister!$D$7:$D$13)-T606)*N606/NETWORKDAYS(Lister!$D$24,Lister!$E$24,Lister!$D$7:$D$13),IF(AND(E606&lt;DATE(2021,1,1),F606&gt;DATE(2021,1,31)),(NETWORKDAYS(Lister!$D$24,Lister!$E$24,Lister!$D$7:$D$13)-T606)*N606/NETWORKDAYS(Lister!$D$24,Lister!$E$24,Lister!$D$7:$D$13),IF(OR(AND(E606&lt;DATE(2021,1,1),F606&lt;DATE(2021,1,1)),E606&gt;DATE(2021,1,31)),0)))))),0),"")</f>
        <v/>
      </c>
      <c r="AB606" s="50" t="str">
        <f>IFERROR(MAX(IF(OR(O606="",P606="",Q606="",R606="",S606="",T606="",U606=""),"",IF(AND(MONTH(E606)=2,MONTH(F606)=2),(NETWORKDAYS(E606,F606,Lister!$D$7:$D$13)-U606)*N606/NETWORKDAYS(Lister!$D$25,Lister!$E$25,Lister!$D$7:$D$13),IF(AND(E606&lt;DATE(2021,2,1),MONTH(F606)=2),(NETWORKDAYS(Lister!$D$25,F606,Lister!$D$7:$D$13)-U606)*N606/NETWORKDAYS(Lister!$D$25,Lister!$E$25,Lister!$D$7:$D$13),IF(AND(E606&lt;DATE(2021,2,1),F606&lt;DATE(2021,2,1)),0)))),0),"")</f>
        <v/>
      </c>
      <c r="AC606" s="52" t="str">
        <f t="shared" si="48"/>
        <v/>
      </c>
    </row>
    <row r="607" spans="1:29" x14ac:dyDescent="0.35">
      <c r="A607" s="11" t="str">
        <f t="shared" si="49"/>
        <v/>
      </c>
      <c r="B607" s="33"/>
      <c r="C607" s="17"/>
      <c r="D607" s="18"/>
      <c r="E607" s="12"/>
      <c r="F607" s="12"/>
      <c r="G607" s="42" t="str">
        <f>IF(OR(E607="",F607=""),"",NETWORKDAYS(E607,F607,Lister!$D$7:$D$13))</f>
        <v/>
      </c>
      <c r="H607" s="14"/>
      <c r="I607" s="25" t="str">
        <f t="shared" si="45"/>
        <v/>
      </c>
      <c r="J607" s="47"/>
      <c r="K607" s="48"/>
      <c r="L607" s="15"/>
      <c r="M607" s="51" t="str">
        <f t="shared" si="46"/>
        <v/>
      </c>
      <c r="N607" s="49" t="str">
        <f t="shared" si="47"/>
        <v/>
      </c>
      <c r="O607" s="15"/>
      <c r="P607" s="15"/>
      <c r="Q607" s="15"/>
      <c r="R607" s="15"/>
      <c r="S607" s="15"/>
      <c r="T607" s="15"/>
      <c r="U607" s="15"/>
      <c r="V607" s="50" t="str">
        <f>IFERROR(MAX(IF(OR(O607="",P607="",Q607="",R607="",S607="",T607="",U607=""),"",IF(AND(MONTH(E607)=8,MONTH(F607)=8),(NETWORKDAYS(E607,F607,Lister!$D$7:$D$13)-O607)*N607/NETWORKDAYS(Lister!$D$19,Lister!$E$19,Lister!$D$7:$D$13),IF(AND(MONTH(E607)=8,F607&gt;DATE(2020,8,31)),(NETWORKDAYS(E607,Lister!$E$19,Lister!$D$7:$D$13)-O607)*N607/NETWORKDAYS(Lister!$D$19,Lister!$E$19,Lister!$D$7:$D$13),IF(E607&gt;DATE(2020,8,31),0)))),0),"")</f>
        <v/>
      </c>
      <c r="W607" s="50" t="str">
        <f>IFERROR(MAX(IF(OR(O607="",P607="",Q607="",R607="",S607="",T607="",U607=""),"",IF(AND(MONTH(E607)=9,MONTH(F607)=9),(NETWORKDAYS(E607,F607,Lister!$D$7:$D$13)-P607)*N607/NETWORKDAYS(Lister!$D$20,Lister!$E$20,Lister!$D$7:$D$13),IF(AND(MONTH(E607)=9,F607&gt;DATE(2020,9,30)),(NETWORKDAYS(E607,Lister!$E$20,Lister!$D$7:$D$13)-P607)*N607/NETWORKDAYS(Lister!$D$20,Lister!$E$20,Lister!$D$7:$D$13),IF(AND(E607&lt;DATE(2020,9,1),MONTH(F607)=9),(NETWORKDAYS(Lister!$D$20,F607,Lister!$D$7:$D$13)-P607)*N607/NETWORKDAYS(Lister!$D$20,Lister!$E$20,Lister!$D$7:$D$13),IF(AND(E607&lt;DATE(2020,9,1),F607&gt;DATE(2020,9,30)),(NETWORKDAYS(Lister!$D$20,Lister!$E$20,Lister!$D$7:$D$13)-P607)*N607/NETWORKDAYS(Lister!$D$20,Lister!$E$20,Lister!$D$7:$D$13),IF(OR(AND(E607&lt;DATE(2020,9,1),F607&lt;DATE(2020,9,1)),E607&gt;DATE(2020,9,30)),0)))))),0),"")</f>
        <v/>
      </c>
      <c r="X607" s="50" t="str">
        <f>IFERROR(MAX(IF(OR(O607="",P607="",Q607="",R607="",S607="",T607="",U607=""),"",IF(AND(MONTH(E607)=10,MONTH(F607)=10),(NETWORKDAYS(E607,F607,Lister!$D$7:$D$13)-Q607)*N607/NETWORKDAYS(Lister!$D$21,Lister!$E$21,Lister!$D$7:$D$13),IF(AND(MONTH(E607)=10,F607&gt;DATE(2020,10,31)),(NETWORKDAYS(E607,Lister!$E$21,Lister!$D$7:$D$13)-Q607)*N607/NETWORKDAYS(Lister!$D$21,Lister!$E$21,Lister!$D$7:$D$13),IF(AND(E607&lt;DATE(2020,10,1),MONTH(F607)=10),(NETWORKDAYS(Lister!$D$21,F607,Lister!$D$7:$D$13)-Q607)*N607/NETWORKDAYS(Lister!$D$21,Lister!$E$21,Lister!$D$7:$D$13),IF(AND(E607&lt;DATE(2020,31,1),F607&gt;DATE(2020,10,31)),(NETWORKDAYS(Lister!$D$21,Lister!$E$21,Lister!$D$7:$D$13)-Q607)*N607/NETWORKDAYS(Lister!$D$21,Lister!$E$21,Lister!$D$7:$D$13),IF(OR(AND(E607&lt;DATE(2020,10,1),F607&lt;DATE(2020,10,1)),E607&gt;DATE(2020,10,31)),0)))))),0),"")</f>
        <v/>
      </c>
      <c r="Y607" s="50" t="str">
        <f>IFERROR(MAX(IF(OR(O607="",P607="",Q607="",R607="",S607="",T607="",U607=""),"",IF(AND(MONTH(E607)=11,MONTH(F607)=11),(NETWORKDAYS(E607,F607,Lister!$D$7:$D$13)-R607)*N607/NETWORKDAYS(Lister!$D$22,Lister!$E$22,Lister!$D$7:$D$13),IF(AND(MONTH(E607)=11,F607&gt;DATE(2020,11,30)),(NETWORKDAYS(E607,Lister!$E$22,Lister!$D$7:$D$13)-R607)*N607/NETWORKDAYS(Lister!$D$22,Lister!$E$22,Lister!$D$7:$D$13),IF(AND(E607&lt;DATE(2020,11,1),MONTH(F607)=11),(NETWORKDAYS(Lister!$D$22,F607,Lister!$D$7:$D$13)-R607)*N607/NETWORKDAYS(Lister!$D$22,Lister!$E$22,Lister!$D$7:$D$13),IF(AND(E607&lt;DATE(2020,11,1),F607&gt;DATE(2020,11,30)),(NETWORKDAYS(Lister!$D$22,Lister!$E$22,Lister!$D$7:$D$13)-R607)*N607/NETWORKDAYS(Lister!$D$22,Lister!$E$22,Lister!$D$7:$D$13),IF(OR(AND(E607&lt;DATE(2020,11,1),F607&lt;DATE(2020,11,1)),E607&gt;DATE(2020,11,30)),0)))))),0),"")</f>
        <v/>
      </c>
      <c r="Z607" s="50" t="str">
        <f>IFERROR(MAX(IF(OR(O607="",P607="",Q607="",R607="",S607="",T607="",U607=""),"",IF(AND(MONTH(E607)=12,MONTH(F607)=12),(NETWORKDAYS(E607,F607,Lister!$D$7:$D$13)-S607)*N607/NETWORKDAYS(Lister!$D$23,Lister!$E$23,Lister!$D$7:$D$13),IF(AND(MONTH(E607)=12,F607&gt;DATE(2020,12,31)),(NETWORKDAYS(E607,Lister!$E$23,Lister!$D$7:$D$13)-S607)*N607/NETWORKDAYS(Lister!$D$23,Lister!$E$23,Lister!$D$7:$D$13),IF(AND(E607&lt;DATE(2020,12,1),MONTH(F607)=12),(NETWORKDAYS(Lister!$D$23,F607,Lister!$D$7:$D$13)-S607)*N607/NETWORKDAYS(Lister!$D$23,Lister!$E$23,Lister!$D$7:$D$13),IF(AND(E607&lt;DATE(2020,12,1),F607&gt;DATE(2020,12,31)),(NETWORKDAYS(Lister!$D$23,Lister!$E$23,Lister!$D$7:$D$13)-S607)*N607/NETWORKDAYS(Lister!$D$23,Lister!$E$23,Lister!$D$7:$D$13),IF(OR(AND(E607&lt;DATE(2020,12,1),F607&lt;DATE(2020,12,1)),E607&gt;DATE(2020,12,31)),0)))))),0),"")</f>
        <v/>
      </c>
      <c r="AA607" s="50" t="str">
        <f>IFERROR(MAX(IF(OR(O607="",P607="",Q607="",R607="",S607="",T607="",U607=""),"",IF(AND(MONTH(E607)=1,MONTH(F607)=1),(NETWORKDAYS(E607,F607,Lister!$D$7:$D$13)-T607)*N607/NETWORKDAYS(Lister!$D$24,Lister!$E$24,Lister!$D$7:$D$13),IF(AND(MONTH(E607)=1,F607&gt;DATE(2021,1,31)),(NETWORKDAYS(E607,Lister!$E$24,Lister!$D$7:$D$13)-T607)*N607/NETWORKDAYS(Lister!$D$24,Lister!$E$24,Lister!$D$7:$D$13),IF(AND(E607&lt;DATE(2021,1,1),MONTH(F607)=1),(NETWORKDAYS(Lister!$D$24,F607,Lister!$D$7:$D$13)-T607)*N607/NETWORKDAYS(Lister!$D$24,Lister!$E$24,Lister!$D$7:$D$13),IF(AND(E607&lt;DATE(2021,1,1),F607&gt;DATE(2021,1,31)),(NETWORKDAYS(Lister!$D$24,Lister!$E$24,Lister!$D$7:$D$13)-T607)*N607/NETWORKDAYS(Lister!$D$24,Lister!$E$24,Lister!$D$7:$D$13),IF(OR(AND(E607&lt;DATE(2021,1,1),F607&lt;DATE(2021,1,1)),E607&gt;DATE(2021,1,31)),0)))))),0),"")</f>
        <v/>
      </c>
      <c r="AB607" s="50" t="str">
        <f>IFERROR(MAX(IF(OR(O607="",P607="",Q607="",R607="",S607="",T607="",U607=""),"",IF(AND(MONTH(E607)=2,MONTH(F607)=2),(NETWORKDAYS(E607,F607,Lister!$D$7:$D$13)-U607)*N607/NETWORKDAYS(Lister!$D$25,Lister!$E$25,Lister!$D$7:$D$13),IF(AND(E607&lt;DATE(2021,2,1),MONTH(F607)=2),(NETWORKDAYS(Lister!$D$25,F607,Lister!$D$7:$D$13)-U607)*N607/NETWORKDAYS(Lister!$D$25,Lister!$E$25,Lister!$D$7:$D$13),IF(AND(E607&lt;DATE(2021,2,1),F607&lt;DATE(2021,2,1)),0)))),0),"")</f>
        <v/>
      </c>
      <c r="AC607" s="52" t="str">
        <f t="shared" si="48"/>
        <v/>
      </c>
    </row>
    <row r="608" spans="1:29" x14ac:dyDescent="0.35">
      <c r="A608" s="11" t="str">
        <f t="shared" si="49"/>
        <v/>
      </c>
      <c r="B608" s="33"/>
      <c r="C608" s="17"/>
      <c r="D608" s="18"/>
      <c r="E608" s="12"/>
      <c r="F608" s="12"/>
      <c r="G608" s="42" t="str">
        <f>IF(OR(E608="",F608=""),"",NETWORKDAYS(E608,F608,Lister!$D$7:$D$13))</f>
        <v/>
      </c>
      <c r="H608" s="14"/>
      <c r="I608" s="25" t="str">
        <f t="shared" si="45"/>
        <v/>
      </c>
      <c r="J608" s="47"/>
      <c r="K608" s="48"/>
      <c r="L608" s="15"/>
      <c r="M608" s="51" t="str">
        <f t="shared" si="46"/>
        <v/>
      </c>
      <c r="N608" s="49" t="str">
        <f t="shared" si="47"/>
        <v/>
      </c>
      <c r="O608" s="15"/>
      <c r="P608" s="15"/>
      <c r="Q608" s="15"/>
      <c r="R608" s="15"/>
      <c r="S608" s="15"/>
      <c r="T608" s="15"/>
      <c r="U608" s="15"/>
      <c r="V608" s="50" t="str">
        <f>IFERROR(MAX(IF(OR(O608="",P608="",Q608="",R608="",S608="",T608="",U608=""),"",IF(AND(MONTH(E608)=8,MONTH(F608)=8),(NETWORKDAYS(E608,F608,Lister!$D$7:$D$13)-O608)*N608/NETWORKDAYS(Lister!$D$19,Lister!$E$19,Lister!$D$7:$D$13),IF(AND(MONTH(E608)=8,F608&gt;DATE(2020,8,31)),(NETWORKDAYS(E608,Lister!$E$19,Lister!$D$7:$D$13)-O608)*N608/NETWORKDAYS(Lister!$D$19,Lister!$E$19,Lister!$D$7:$D$13),IF(E608&gt;DATE(2020,8,31),0)))),0),"")</f>
        <v/>
      </c>
      <c r="W608" s="50" t="str">
        <f>IFERROR(MAX(IF(OR(O608="",P608="",Q608="",R608="",S608="",T608="",U608=""),"",IF(AND(MONTH(E608)=9,MONTH(F608)=9),(NETWORKDAYS(E608,F608,Lister!$D$7:$D$13)-P608)*N608/NETWORKDAYS(Lister!$D$20,Lister!$E$20,Lister!$D$7:$D$13),IF(AND(MONTH(E608)=9,F608&gt;DATE(2020,9,30)),(NETWORKDAYS(E608,Lister!$E$20,Lister!$D$7:$D$13)-P608)*N608/NETWORKDAYS(Lister!$D$20,Lister!$E$20,Lister!$D$7:$D$13),IF(AND(E608&lt;DATE(2020,9,1),MONTH(F608)=9),(NETWORKDAYS(Lister!$D$20,F608,Lister!$D$7:$D$13)-P608)*N608/NETWORKDAYS(Lister!$D$20,Lister!$E$20,Lister!$D$7:$D$13),IF(AND(E608&lt;DATE(2020,9,1),F608&gt;DATE(2020,9,30)),(NETWORKDAYS(Lister!$D$20,Lister!$E$20,Lister!$D$7:$D$13)-P608)*N608/NETWORKDAYS(Lister!$D$20,Lister!$E$20,Lister!$D$7:$D$13),IF(OR(AND(E608&lt;DATE(2020,9,1),F608&lt;DATE(2020,9,1)),E608&gt;DATE(2020,9,30)),0)))))),0),"")</f>
        <v/>
      </c>
      <c r="X608" s="50" t="str">
        <f>IFERROR(MAX(IF(OR(O608="",P608="",Q608="",R608="",S608="",T608="",U608=""),"",IF(AND(MONTH(E608)=10,MONTH(F608)=10),(NETWORKDAYS(E608,F608,Lister!$D$7:$D$13)-Q608)*N608/NETWORKDAYS(Lister!$D$21,Lister!$E$21,Lister!$D$7:$D$13),IF(AND(MONTH(E608)=10,F608&gt;DATE(2020,10,31)),(NETWORKDAYS(E608,Lister!$E$21,Lister!$D$7:$D$13)-Q608)*N608/NETWORKDAYS(Lister!$D$21,Lister!$E$21,Lister!$D$7:$D$13),IF(AND(E608&lt;DATE(2020,10,1),MONTH(F608)=10),(NETWORKDAYS(Lister!$D$21,F608,Lister!$D$7:$D$13)-Q608)*N608/NETWORKDAYS(Lister!$D$21,Lister!$E$21,Lister!$D$7:$D$13),IF(AND(E608&lt;DATE(2020,31,1),F608&gt;DATE(2020,10,31)),(NETWORKDAYS(Lister!$D$21,Lister!$E$21,Lister!$D$7:$D$13)-Q608)*N608/NETWORKDAYS(Lister!$D$21,Lister!$E$21,Lister!$D$7:$D$13),IF(OR(AND(E608&lt;DATE(2020,10,1),F608&lt;DATE(2020,10,1)),E608&gt;DATE(2020,10,31)),0)))))),0),"")</f>
        <v/>
      </c>
      <c r="Y608" s="50" t="str">
        <f>IFERROR(MAX(IF(OR(O608="",P608="",Q608="",R608="",S608="",T608="",U608=""),"",IF(AND(MONTH(E608)=11,MONTH(F608)=11),(NETWORKDAYS(E608,F608,Lister!$D$7:$D$13)-R608)*N608/NETWORKDAYS(Lister!$D$22,Lister!$E$22,Lister!$D$7:$D$13),IF(AND(MONTH(E608)=11,F608&gt;DATE(2020,11,30)),(NETWORKDAYS(E608,Lister!$E$22,Lister!$D$7:$D$13)-R608)*N608/NETWORKDAYS(Lister!$D$22,Lister!$E$22,Lister!$D$7:$D$13),IF(AND(E608&lt;DATE(2020,11,1),MONTH(F608)=11),(NETWORKDAYS(Lister!$D$22,F608,Lister!$D$7:$D$13)-R608)*N608/NETWORKDAYS(Lister!$D$22,Lister!$E$22,Lister!$D$7:$D$13),IF(AND(E608&lt;DATE(2020,11,1),F608&gt;DATE(2020,11,30)),(NETWORKDAYS(Lister!$D$22,Lister!$E$22,Lister!$D$7:$D$13)-R608)*N608/NETWORKDAYS(Lister!$D$22,Lister!$E$22,Lister!$D$7:$D$13),IF(OR(AND(E608&lt;DATE(2020,11,1),F608&lt;DATE(2020,11,1)),E608&gt;DATE(2020,11,30)),0)))))),0),"")</f>
        <v/>
      </c>
      <c r="Z608" s="50" t="str">
        <f>IFERROR(MAX(IF(OR(O608="",P608="",Q608="",R608="",S608="",T608="",U608=""),"",IF(AND(MONTH(E608)=12,MONTH(F608)=12),(NETWORKDAYS(E608,F608,Lister!$D$7:$D$13)-S608)*N608/NETWORKDAYS(Lister!$D$23,Lister!$E$23,Lister!$D$7:$D$13),IF(AND(MONTH(E608)=12,F608&gt;DATE(2020,12,31)),(NETWORKDAYS(E608,Lister!$E$23,Lister!$D$7:$D$13)-S608)*N608/NETWORKDAYS(Lister!$D$23,Lister!$E$23,Lister!$D$7:$D$13),IF(AND(E608&lt;DATE(2020,12,1),MONTH(F608)=12),(NETWORKDAYS(Lister!$D$23,F608,Lister!$D$7:$D$13)-S608)*N608/NETWORKDAYS(Lister!$D$23,Lister!$E$23,Lister!$D$7:$D$13),IF(AND(E608&lt;DATE(2020,12,1),F608&gt;DATE(2020,12,31)),(NETWORKDAYS(Lister!$D$23,Lister!$E$23,Lister!$D$7:$D$13)-S608)*N608/NETWORKDAYS(Lister!$D$23,Lister!$E$23,Lister!$D$7:$D$13),IF(OR(AND(E608&lt;DATE(2020,12,1),F608&lt;DATE(2020,12,1)),E608&gt;DATE(2020,12,31)),0)))))),0),"")</f>
        <v/>
      </c>
      <c r="AA608" s="50" t="str">
        <f>IFERROR(MAX(IF(OR(O608="",P608="",Q608="",R608="",S608="",T608="",U608=""),"",IF(AND(MONTH(E608)=1,MONTH(F608)=1),(NETWORKDAYS(E608,F608,Lister!$D$7:$D$13)-T608)*N608/NETWORKDAYS(Lister!$D$24,Lister!$E$24,Lister!$D$7:$D$13),IF(AND(MONTH(E608)=1,F608&gt;DATE(2021,1,31)),(NETWORKDAYS(E608,Lister!$E$24,Lister!$D$7:$D$13)-T608)*N608/NETWORKDAYS(Lister!$D$24,Lister!$E$24,Lister!$D$7:$D$13),IF(AND(E608&lt;DATE(2021,1,1),MONTH(F608)=1),(NETWORKDAYS(Lister!$D$24,F608,Lister!$D$7:$D$13)-T608)*N608/NETWORKDAYS(Lister!$D$24,Lister!$E$24,Lister!$D$7:$D$13),IF(AND(E608&lt;DATE(2021,1,1),F608&gt;DATE(2021,1,31)),(NETWORKDAYS(Lister!$D$24,Lister!$E$24,Lister!$D$7:$D$13)-T608)*N608/NETWORKDAYS(Lister!$D$24,Lister!$E$24,Lister!$D$7:$D$13),IF(OR(AND(E608&lt;DATE(2021,1,1),F608&lt;DATE(2021,1,1)),E608&gt;DATE(2021,1,31)),0)))))),0),"")</f>
        <v/>
      </c>
      <c r="AB608" s="50" t="str">
        <f>IFERROR(MAX(IF(OR(O608="",P608="",Q608="",R608="",S608="",T608="",U608=""),"",IF(AND(MONTH(E608)=2,MONTH(F608)=2),(NETWORKDAYS(E608,F608,Lister!$D$7:$D$13)-U608)*N608/NETWORKDAYS(Lister!$D$25,Lister!$E$25,Lister!$D$7:$D$13),IF(AND(E608&lt;DATE(2021,2,1),MONTH(F608)=2),(NETWORKDAYS(Lister!$D$25,F608,Lister!$D$7:$D$13)-U608)*N608/NETWORKDAYS(Lister!$D$25,Lister!$E$25,Lister!$D$7:$D$13),IF(AND(E608&lt;DATE(2021,2,1),F608&lt;DATE(2021,2,1)),0)))),0),"")</f>
        <v/>
      </c>
      <c r="AC608" s="52" t="str">
        <f t="shared" si="48"/>
        <v/>
      </c>
    </row>
    <row r="609" spans="1:29" x14ac:dyDescent="0.35">
      <c r="A609" s="11" t="str">
        <f t="shared" si="49"/>
        <v/>
      </c>
      <c r="B609" s="33"/>
      <c r="C609" s="17"/>
      <c r="D609" s="18"/>
      <c r="E609" s="12"/>
      <c r="F609" s="12"/>
      <c r="G609" s="42" t="str">
        <f>IF(OR(E609="",F609=""),"",NETWORKDAYS(E609,F609,Lister!$D$7:$D$13))</f>
        <v/>
      </c>
      <c r="H609" s="14"/>
      <c r="I609" s="25" t="str">
        <f t="shared" si="45"/>
        <v/>
      </c>
      <c r="J609" s="47"/>
      <c r="K609" s="48"/>
      <c r="L609" s="15"/>
      <c r="M609" s="51" t="str">
        <f t="shared" si="46"/>
        <v/>
      </c>
      <c r="N609" s="49" t="str">
        <f t="shared" si="47"/>
        <v/>
      </c>
      <c r="O609" s="15"/>
      <c r="P609" s="15"/>
      <c r="Q609" s="15"/>
      <c r="R609" s="15"/>
      <c r="S609" s="15"/>
      <c r="T609" s="15"/>
      <c r="U609" s="15"/>
      <c r="V609" s="50" t="str">
        <f>IFERROR(MAX(IF(OR(O609="",P609="",Q609="",R609="",S609="",T609="",U609=""),"",IF(AND(MONTH(E609)=8,MONTH(F609)=8),(NETWORKDAYS(E609,F609,Lister!$D$7:$D$13)-O609)*N609/NETWORKDAYS(Lister!$D$19,Lister!$E$19,Lister!$D$7:$D$13),IF(AND(MONTH(E609)=8,F609&gt;DATE(2020,8,31)),(NETWORKDAYS(E609,Lister!$E$19,Lister!$D$7:$D$13)-O609)*N609/NETWORKDAYS(Lister!$D$19,Lister!$E$19,Lister!$D$7:$D$13),IF(E609&gt;DATE(2020,8,31),0)))),0),"")</f>
        <v/>
      </c>
      <c r="W609" s="50" t="str">
        <f>IFERROR(MAX(IF(OR(O609="",P609="",Q609="",R609="",S609="",T609="",U609=""),"",IF(AND(MONTH(E609)=9,MONTH(F609)=9),(NETWORKDAYS(E609,F609,Lister!$D$7:$D$13)-P609)*N609/NETWORKDAYS(Lister!$D$20,Lister!$E$20,Lister!$D$7:$D$13),IF(AND(MONTH(E609)=9,F609&gt;DATE(2020,9,30)),(NETWORKDAYS(E609,Lister!$E$20,Lister!$D$7:$D$13)-P609)*N609/NETWORKDAYS(Lister!$D$20,Lister!$E$20,Lister!$D$7:$D$13),IF(AND(E609&lt;DATE(2020,9,1),MONTH(F609)=9),(NETWORKDAYS(Lister!$D$20,F609,Lister!$D$7:$D$13)-P609)*N609/NETWORKDAYS(Lister!$D$20,Lister!$E$20,Lister!$D$7:$D$13),IF(AND(E609&lt;DATE(2020,9,1),F609&gt;DATE(2020,9,30)),(NETWORKDAYS(Lister!$D$20,Lister!$E$20,Lister!$D$7:$D$13)-P609)*N609/NETWORKDAYS(Lister!$D$20,Lister!$E$20,Lister!$D$7:$D$13),IF(OR(AND(E609&lt;DATE(2020,9,1),F609&lt;DATE(2020,9,1)),E609&gt;DATE(2020,9,30)),0)))))),0),"")</f>
        <v/>
      </c>
      <c r="X609" s="50" t="str">
        <f>IFERROR(MAX(IF(OR(O609="",P609="",Q609="",R609="",S609="",T609="",U609=""),"",IF(AND(MONTH(E609)=10,MONTH(F609)=10),(NETWORKDAYS(E609,F609,Lister!$D$7:$D$13)-Q609)*N609/NETWORKDAYS(Lister!$D$21,Lister!$E$21,Lister!$D$7:$D$13),IF(AND(MONTH(E609)=10,F609&gt;DATE(2020,10,31)),(NETWORKDAYS(E609,Lister!$E$21,Lister!$D$7:$D$13)-Q609)*N609/NETWORKDAYS(Lister!$D$21,Lister!$E$21,Lister!$D$7:$D$13),IF(AND(E609&lt;DATE(2020,10,1),MONTH(F609)=10),(NETWORKDAYS(Lister!$D$21,F609,Lister!$D$7:$D$13)-Q609)*N609/NETWORKDAYS(Lister!$D$21,Lister!$E$21,Lister!$D$7:$D$13),IF(AND(E609&lt;DATE(2020,31,1),F609&gt;DATE(2020,10,31)),(NETWORKDAYS(Lister!$D$21,Lister!$E$21,Lister!$D$7:$D$13)-Q609)*N609/NETWORKDAYS(Lister!$D$21,Lister!$E$21,Lister!$D$7:$D$13),IF(OR(AND(E609&lt;DATE(2020,10,1),F609&lt;DATE(2020,10,1)),E609&gt;DATE(2020,10,31)),0)))))),0),"")</f>
        <v/>
      </c>
      <c r="Y609" s="50" t="str">
        <f>IFERROR(MAX(IF(OR(O609="",P609="",Q609="",R609="",S609="",T609="",U609=""),"",IF(AND(MONTH(E609)=11,MONTH(F609)=11),(NETWORKDAYS(E609,F609,Lister!$D$7:$D$13)-R609)*N609/NETWORKDAYS(Lister!$D$22,Lister!$E$22,Lister!$D$7:$D$13),IF(AND(MONTH(E609)=11,F609&gt;DATE(2020,11,30)),(NETWORKDAYS(E609,Lister!$E$22,Lister!$D$7:$D$13)-R609)*N609/NETWORKDAYS(Lister!$D$22,Lister!$E$22,Lister!$D$7:$D$13),IF(AND(E609&lt;DATE(2020,11,1),MONTH(F609)=11),(NETWORKDAYS(Lister!$D$22,F609,Lister!$D$7:$D$13)-R609)*N609/NETWORKDAYS(Lister!$D$22,Lister!$E$22,Lister!$D$7:$D$13),IF(AND(E609&lt;DATE(2020,11,1),F609&gt;DATE(2020,11,30)),(NETWORKDAYS(Lister!$D$22,Lister!$E$22,Lister!$D$7:$D$13)-R609)*N609/NETWORKDAYS(Lister!$D$22,Lister!$E$22,Lister!$D$7:$D$13),IF(OR(AND(E609&lt;DATE(2020,11,1),F609&lt;DATE(2020,11,1)),E609&gt;DATE(2020,11,30)),0)))))),0),"")</f>
        <v/>
      </c>
      <c r="Z609" s="50" t="str">
        <f>IFERROR(MAX(IF(OR(O609="",P609="",Q609="",R609="",S609="",T609="",U609=""),"",IF(AND(MONTH(E609)=12,MONTH(F609)=12),(NETWORKDAYS(E609,F609,Lister!$D$7:$D$13)-S609)*N609/NETWORKDAYS(Lister!$D$23,Lister!$E$23,Lister!$D$7:$D$13),IF(AND(MONTH(E609)=12,F609&gt;DATE(2020,12,31)),(NETWORKDAYS(E609,Lister!$E$23,Lister!$D$7:$D$13)-S609)*N609/NETWORKDAYS(Lister!$D$23,Lister!$E$23,Lister!$D$7:$D$13),IF(AND(E609&lt;DATE(2020,12,1),MONTH(F609)=12),(NETWORKDAYS(Lister!$D$23,F609,Lister!$D$7:$D$13)-S609)*N609/NETWORKDAYS(Lister!$D$23,Lister!$E$23,Lister!$D$7:$D$13),IF(AND(E609&lt;DATE(2020,12,1),F609&gt;DATE(2020,12,31)),(NETWORKDAYS(Lister!$D$23,Lister!$E$23,Lister!$D$7:$D$13)-S609)*N609/NETWORKDAYS(Lister!$D$23,Lister!$E$23,Lister!$D$7:$D$13),IF(OR(AND(E609&lt;DATE(2020,12,1),F609&lt;DATE(2020,12,1)),E609&gt;DATE(2020,12,31)),0)))))),0),"")</f>
        <v/>
      </c>
      <c r="AA609" s="50" t="str">
        <f>IFERROR(MAX(IF(OR(O609="",P609="",Q609="",R609="",S609="",T609="",U609=""),"",IF(AND(MONTH(E609)=1,MONTH(F609)=1),(NETWORKDAYS(E609,F609,Lister!$D$7:$D$13)-T609)*N609/NETWORKDAYS(Lister!$D$24,Lister!$E$24,Lister!$D$7:$D$13),IF(AND(MONTH(E609)=1,F609&gt;DATE(2021,1,31)),(NETWORKDAYS(E609,Lister!$E$24,Lister!$D$7:$D$13)-T609)*N609/NETWORKDAYS(Lister!$D$24,Lister!$E$24,Lister!$D$7:$D$13),IF(AND(E609&lt;DATE(2021,1,1),MONTH(F609)=1),(NETWORKDAYS(Lister!$D$24,F609,Lister!$D$7:$D$13)-T609)*N609/NETWORKDAYS(Lister!$D$24,Lister!$E$24,Lister!$D$7:$D$13),IF(AND(E609&lt;DATE(2021,1,1),F609&gt;DATE(2021,1,31)),(NETWORKDAYS(Lister!$D$24,Lister!$E$24,Lister!$D$7:$D$13)-T609)*N609/NETWORKDAYS(Lister!$D$24,Lister!$E$24,Lister!$D$7:$D$13),IF(OR(AND(E609&lt;DATE(2021,1,1),F609&lt;DATE(2021,1,1)),E609&gt;DATE(2021,1,31)),0)))))),0),"")</f>
        <v/>
      </c>
      <c r="AB609" s="50" t="str">
        <f>IFERROR(MAX(IF(OR(O609="",P609="",Q609="",R609="",S609="",T609="",U609=""),"",IF(AND(MONTH(E609)=2,MONTH(F609)=2),(NETWORKDAYS(E609,F609,Lister!$D$7:$D$13)-U609)*N609/NETWORKDAYS(Lister!$D$25,Lister!$E$25,Lister!$D$7:$D$13),IF(AND(E609&lt;DATE(2021,2,1),MONTH(F609)=2),(NETWORKDAYS(Lister!$D$25,F609,Lister!$D$7:$D$13)-U609)*N609/NETWORKDAYS(Lister!$D$25,Lister!$E$25,Lister!$D$7:$D$13),IF(AND(E609&lt;DATE(2021,2,1),F609&lt;DATE(2021,2,1)),0)))),0),"")</f>
        <v/>
      </c>
      <c r="AC609" s="52" t="str">
        <f t="shared" si="48"/>
        <v/>
      </c>
    </row>
    <row r="610" spans="1:29" x14ac:dyDescent="0.35">
      <c r="A610" s="11" t="str">
        <f t="shared" si="49"/>
        <v/>
      </c>
      <c r="B610" s="33"/>
      <c r="C610" s="17"/>
      <c r="D610" s="18"/>
      <c r="E610" s="12"/>
      <c r="F610" s="12"/>
      <c r="G610" s="42" t="str">
        <f>IF(OR(E610="",F610=""),"",NETWORKDAYS(E610,F610,Lister!$D$7:$D$13))</f>
        <v/>
      </c>
      <c r="H610" s="14"/>
      <c r="I610" s="25" t="str">
        <f t="shared" si="45"/>
        <v/>
      </c>
      <c r="J610" s="47"/>
      <c r="K610" s="48"/>
      <c r="L610" s="15"/>
      <c r="M610" s="51" t="str">
        <f t="shared" si="46"/>
        <v/>
      </c>
      <c r="N610" s="49" t="str">
        <f t="shared" si="47"/>
        <v/>
      </c>
      <c r="O610" s="15"/>
      <c r="P610" s="15"/>
      <c r="Q610" s="15"/>
      <c r="R610" s="15"/>
      <c r="S610" s="15"/>
      <c r="T610" s="15"/>
      <c r="U610" s="15"/>
      <c r="V610" s="50" t="str">
        <f>IFERROR(MAX(IF(OR(O610="",P610="",Q610="",R610="",S610="",T610="",U610=""),"",IF(AND(MONTH(E610)=8,MONTH(F610)=8),(NETWORKDAYS(E610,F610,Lister!$D$7:$D$13)-O610)*N610/NETWORKDAYS(Lister!$D$19,Lister!$E$19,Lister!$D$7:$D$13),IF(AND(MONTH(E610)=8,F610&gt;DATE(2020,8,31)),(NETWORKDAYS(E610,Lister!$E$19,Lister!$D$7:$D$13)-O610)*N610/NETWORKDAYS(Lister!$D$19,Lister!$E$19,Lister!$D$7:$D$13),IF(E610&gt;DATE(2020,8,31),0)))),0),"")</f>
        <v/>
      </c>
      <c r="W610" s="50" t="str">
        <f>IFERROR(MAX(IF(OR(O610="",P610="",Q610="",R610="",S610="",T610="",U610=""),"",IF(AND(MONTH(E610)=9,MONTH(F610)=9),(NETWORKDAYS(E610,F610,Lister!$D$7:$D$13)-P610)*N610/NETWORKDAYS(Lister!$D$20,Lister!$E$20,Lister!$D$7:$D$13),IF(AND(MONTH(E610)=9,F610&gt;DATE(2020,9,30)),(NETWORKDAYS(E610,Lister!$E$20,Lister!$D$7:$D$13)-P610)*N610/NETWORKDAYS(Lister!$D$20,Lister!$E$20,Lister!$D$7:$D$13),IF(AND(E610&lt;DATE(2020,9,1),MONTH(F610)=9),(NETWORKDAYS(Lister!$D$20,F610,Lister!$D$7:$D$13)-P610)*N610/NETWORKDAYS(Lister!$D$20,Lister!$E$20,Lister!$D$7:$D$13),IF(AND(E610&lt;DATE(2020,9,1),F610&gt;DATE(2020,9,30)),(NETWORKDAYS(Lister!$D$20,Lister!$E$20,Lister!$D$7:$D$13)-P610)*N610/NETWORKDAYS(Lister!$D$20,Lister!$E$20,Lister!$D$7:$D$13),IF(OR(AND(E610&lt;DATE(2020,9,1),F610&lt;DATE(2020,9,1)),E610&gt;DATE(2020,9,30)),0)))))),0),"")</f>
        <v/>
      </c>
      <c r="X610" s="50" t="str">
        <f>IFERROR(MAX(IF(OR(O610="",P610="",Q610="",R610="",S610="",T610="",U610=""),"",IF(AND(MONTH(E610)=10,MONTH(F610)=10),(NETWORKDAYS(E610,F610,Lister!$D$7:$D$13)-Q610)*N610/NETWORKDAYS(Lister!$D$21,Lister!$E$21,Lister!$D$7:$D$13),IF(AND(MONTH(E610)=10,F610&gt;DATE(2020,10,31)),(NETWORKDAYS(E610,Lister!$E$21,Lister!$D$7:$D$13)-Q610)*N610/NETWORKDAYS(Lister!$D$21,Lister!$E$21,Lister!$D$7:$D$13),IF(AND(E610&lt;DATE(2020,10,1),MONTH(F610)=10),(NETWORKDAYS(Lister!$D$21,F610,Lister!$D$7:$D$13)-Q610)*N610/NETWORKDAYS(Lister!$D$21,Lister!$E$21,Lister!$D$7:$D$13),IF(AND(E610&lt;DATE(2020,31,1),F610&gt;DATE(2020,10,31)),(NETWORKDAYS(Lister!$D$21,Lister!$E$21,Lister!$D$7:$D$13)-Q610)*N610/NETWORKDAYS(Lister!$D$21,Lister!$E$21,Lister!$D$7:$D$13),IF(OR(AND(E610&lt;DATE(2020,10,1),F610&lt;DATE(2020,10,1)),E610&gt;DATE(2020,10,31)),0)))))),0),"")</f>
        <v/>
      </c>
      <c r="Y610" s="50" t="str">
        <f>IFERROR(MAX(IF(OR(O610="",P610="",Q610="",R610="",S610="",T610="",U610=""),"",IF(AND(MONTH(E610)=11,MONTH(F610)=11),(NETWORKDAYS(E610,F610,Lister!$D$7:$D$13)-R610)*N610/NETWORKDAYS(Lister!$D$22,Lister!$E$22,Lister!$D$7:$D$13),IF(AND(MONTH(E610)=11,F610&gt;DATE(2020,11,30)),(NETWORKDAYS(E610,Lister!$E$22,Lister!$D$7:$D$13)-R610)*N610/NETWORKDAYS(Lister!$D$22,Lister!$E$22,Lister!$D$7:$D$13),IF(AND(E610&lt;DATE(2020,11,1),MONTH(F610)=11),(NETWORKDAYS(Lister!$D$22,F610,Lister!$D$7:$D$13)-R610)*N610/NETWORKDAYS(Lister!$D$22,Lister!$E$22,Lister!$D$7:$D$13),IF(AND(E610&lt;DATE(2020,11,1),F610&gt;DATE(2020,11,30)),(NETWORKDAYS(Lister!$D$22,Lister!$E$22,Lister!$D$7:$D$13)-R610)*N610/NETWORKDAYS(Lister!$D$22,Lister!$E$22,Lister!$D$7:$D$13),IF(OR(AND(E610&lt;DATE(2020,11,1),F610&lt;DATE(2020,11,1)),E610&gt;DATE(2020,11,30)),0)))))),0),"")</f>
        <v/>
      </c>
      <c r="Z610" s="50" t="str">
        <f>IFERROR(MAX(IF(OR(O610="",P610="",Q610="",R610="",S610="",T610="",U610=""),"",IF(AND(MONTH(E610)=12,MONTH(F610)=12),(NETWORKDAYS(E610,F610,Lister!$D$7:$D$13)-S610)*N610/NETWORKDAYS(Lister!$D$23,Lister!$E$23,Lister!$D$7:$D$13),IF(AND(MONTH(E610)=12,F610&gt;DATE(2020,12,31)),(NETWORKDAYS(E610,Lister!$E$23,Lister!$D$7:$D$13)-S610)*N610/NETWORKDAYS(Lister!$D$23,Lister!$E$23,Lister!$D$7:$D$13),IF(AND(E610&lt;DATE(2020,12,1),MONTH(F610)=12),(NETWORKDAYS(Lister!$D$23,F610,Lister!$D$7:$D$13)-S610)*N610/NETWORKDAYS(Lister!$D$23,Lister!$E$23,Lister!$D$7:$D$13),IF(AND(E610&lt;DATE(2020,12,1),F610&gt;DATE(2020,12,31)),(NETWORKDAYS(Lister!$D$23,Lister!$E$23,Lister!$D$7:$D$13)-S610)*N610/NETWORKDAYS(Lister!$D$23,Lister!$E$23,Lister!$D$7:$D$13),IF(OR(AND(E610&lt;DATE(2020,12,1),F610&lt;DATE(2020,12,1)),E610&gt;DATE(2020,12,31)),0)))))),0),"")</f>
        <v/>
      </c>
      <c r="AA610" s="50" t="str">
        <f>IFERROR(MAX(IF(OR(O610="",P610="",Q610="",R610="",S610="",T610="",U610=""),"",IF(AND(MONTH(E610)=1,MONTH(F610)=1),(NETWORKDAYS(E610,F610,Lister!$D$7:$D$13)-T610)*N610/NETWORKDAYS(Lister!$D$24,Lister!$E$24,Lister!$D$7:$D$13),IF(AND(MONTH(E610)=1,F610&gt;DATE(2021,1,31)),(NETWORKDAYS(E610,Lister!$E$24,Lister!$D$7:$D$13)-T610)*N610/NETWORKDAYS(Lister!$D$24,Lister!$E$24,Lister!$D$7:$D$13),IF(AND(E610&lt;DATE(2021,1,1),MONTH(F610)=1),(NETWORKDAYS(Lister!$D$24,F610,Lister!$D$7:$D$13)-T610)*N610/NETWORKDAYS(Lister!$D$24,Lister!$E$24,Lister!$D$7:$D$13),IF(AND(E610&lt;DATE(2021,1,1),F610&gt;DATE(2021,1,31)),(NETWORKDAYS(Lister!$D$24,Lister!$E$24,Lister!$D$7:$D$13)-T610)*N610/NETWORKDAYS(Lister!$D$24,Lister!$E$24,Lister!$D$7:$D$13),IF(OR(AND(E610&lt;DATE(2021,1,1),F610&lt;DATE(2021,1,1)),E610&gt;DATE(2021,1,31)),0)))))),0),"")</f>
        <v/>
      </c>
      <c r="AB610" s="50" t="str">
        <f>IFERROR(MAX(IF(OR(O610="",P610="",Q610="",R610="",S610="",T610="",U610=""),"",IF(AND(MONTH(E610)=2,MONTH(F610)=2),(NETWORKDAYS(E610,F610,Lister!$D$7:$D$13)-U610)*N610/NETWORKDAYS(Lister!$D$25,Lister!$E$25,Lister!$D$7:$D$13),IF(AND(E610&lt;DATE(2021,2,1),MONTH(F610)=2),(NETWORKDAYS(Lister!$D$25,F610,Lister!$D$7:$D$13)-U610)*N610/NETWORKDAYS(Lister!$D$25,Lister!$E$25,Lister!$D$7:$D$13),IF(AND(E610&lt;DATE(2021,2,1),F610&lt;DATE(2021,2,1)),0)))),0),"")</f>
        <v/>
      </c>
      <c r="AC610" s="52" t="str">
        <f t="shared" si="48"/>
        <v/>
      </c>
    </row>
    <row r="611" spans="1:29" x14ac:dyDescent="0.35">
      <c r="A611" s="11" t="str">
        <f t="shared" si="49"/>
        <v/>
      </c>
      <c r="B611" s="33"/>
      <c r="C611" s="17"/>
      <c r="D611" s="18"/>
      <c r="E611" s="12"/>
      <c r="F611" s="12"/>
      <c r="G611" s="42" t="str">
        <f>IF(OR(E611="",F611=""),"",NETWORKDAYS(E611,F611,Lister!$D$7:$D$13))</f>
        <v/>
      </c>
      <c r="H611" s="14"/>
      <c r="I611" s="25" t="str">
        <f t="shared" si="45"/>
        <v/>
      </c>
      <c r="J611" s="47"/>
      <c r="K611" s="48"/>
      <c r="L611" s="15"/>
      <c r="M611" s="51" t="str">
        <f t="shared" si="46"/>
        <v/>
      </c>
      <c r="N611" s="49" t="str">
        <f t="shared" si="47"/>
        <v/>
      </c>
      <c r="O611" s="15"/>
      <c r="P611" s="15"/>
      <c r="Q611" s="15"/>
      <c r="R611" s="15"/>
      <c r="S611" s="15"/>
      <c r="T611" s="15"/>
      <c r="U611" s="15"/>
      <c r="V611" s="50" t="str">
        <f>IFERROR(MAX(IF(OR(O611="",P611="",Q611="",R611="",S611="",T611="",U611=""),"",IF(AND(MONTH(E611)=8,MONTH(F611)=8),(NETWORKDAYS(E611,F611,Lister!$D$7:$D$13)-O611)*N611/NETWORKDAYS(Lister!$D$19,Lister!$E$19,Lister!$D$7:$D$13),IF(AND(MONTH(E611)=8,F611&gt;DATE(2020,8,31)),(NETWORKDAYS(E611,Lister!$E$19,Lister!$D$7:$D$13)-O611)*N611/NETWORKDAYS(Lister!$D$19,Lister!$E$19,Lister!$D$7:$D$13),IF(E611&gt;DATE(2020,8,31),0)))),0),"")</f>
        <v/>
      </c>
      <c r="W611" s="50" t="str">
        <f>IFERROR(MAX(IF(OR(O611="",P611="",Q611="",R611="",S611="",T611="",U611=""),"",IF(AND(MONTH(E611)=9,MONTH(F611)=9),(NETWORKDAYS(E611,F611,Lister!$D$7:$D$13)-P611)*N611/NETWORKDAYS(Lister!$D$20,Lister!$E$20,Lister!$D$7:$D$13),IF(AND(MONTH(E611)=9,F611&gt;DATE(2020,9,30)),(NETWORKDAYS(E611,Lister!$E$20,Lister!$D$7:$D$13)-P611)*N611/NETWORKDAYS(Lister!$D$20,Lister!$E$20,Lister!$D$7:$D$13),IF(AND(E611&lt;DATE(2020,9,1),MONTH(F611)=9),(NETWORKDAYS(Lister!$D$20,F611,Lister!$D$7:$D$13)-P611)*N611/NETWORKDAYS(Lister!$D$20,Lister!$E$20,Lister!$D$7:$D$13),IF(AND(E611&lt;DATE(2020,9,1),F611&gt;DATE(2020,9,30)),(NETWORKDAYS(Lister!$D$20,Lister!$E$20,Lister!$D$7:$D$13)-P611)*N611/NETWORKDAYS(Lister!$D$20,Lister!$E$20,Lister!$D$7:$D$13),IF(OR(AND(E611&lt;DATE(2020,9,1),F611&lt;DATE(2020,9,1)),E611&gt;DATE(2020,9,30)),0)))))),0),"")</f>
        <v/>
      </c>
      <c r="X611" s="50" t="str">
        <f>IFERROR(MAX(IF(OR(O611="",P611="",Q611="",R611="",S611="",T611="",U611=""),"",IF(AND(MONTH(E611)=10,MONTH(F611)=10),(NETWORKDAYS(E611,F611,Lister!$D$7:$D$13)-Q611)*N611/NETWORKDAYS(Lister!$D$21,Lister!$E$21,Lister!$D$7:$D$13),IF(AND(MONTH(E611)=10,F611&gt;DATE(2020,10,31)),(NETWORKDAYS(E611,Lister!$E$21,Lister!$D$7:$D$13)-Q611)*N611/NETWORKDAYS(Lister!$D$21,Lister!$E$21,Lister!$D$7:$D$13),IF(AND(E611&lt;DATE(2020,10,1),MONTH(F611)=10),(NETWORKDAYS(Lister!$D$21,F611,Lister!$D$7:$D$13)-Q611)*N611/NETWORKDAYS(Lister!$D$21,Lister!$E$21,Lister!$D$7:$D$13),IF(AND(E611&lt;DATE(2020,31,1),F611&gt;DATE(2020,10,31)),(NETWORKDAYS(Lister!$D$21,Lister!$E$21,Lister!$D$7:$D$13)-Q611)*N611/NETWORKDAYS(Lister!$D$21,Lister!$E$21,Lister!$D$7:$D$13),IF(OR(AND(E611&lt;DATE(2020,10,1),F611&lt;DATE(2020,10,1)),E611&gt;DATE(2020,10,31)),0)))))),0),"")</f>
        <v/>
      </c>
      <c r="Y611" s="50" t="str">
        <f>IFERROR(MAX(IF(OR(O611="",P611="",Q611="",R611="",S611="",T611="",U611=""),"",IF(AND(MONTH(E611)=11,MONTH(F611)=11),(NETWORKDAYS(E611,F611,Lister!$D$7:$D$13)-R611)*N611/NETWORKDAYS(Lister!$D$22,Lister!$E$22,Lister!$D$7:$D$13),IF(AND(MONTH(E611)=11,F611&gt;DATE(2020,11,30)),(NETWORKDAYS(E611,Lister!$E$22,Lister!$D$7:$D$13)-R611)*N611/NETWORKDAYS(Lister!$D$22,Lister!$E$22,Lister!$D$7:$D$13),IF(AND(E611&lt;DATE(2020,11,1),MONTH(F611)=11),(NETWORKDAYS(Lister!$D$22,F611,Lister!$D$7:$D$13)-R611)*N611/NETWORKDAYS(Lister!$D$22,Lister!$E$22,Lister!$D$7:$D$13),IF(AND(E611&lt;DATE(2020,11,1),F611&gt;DATE(2020,11,30)),(NETWORKDAYS(Lister!$D$22,Lister!$E$22,Lister!$D$7:$D$13)-R611)*N611/NETWORKDAYS(Lister!$D$22,Lister!$E$22,Lister!$D$7:$D$13),IF(OR(AND(E611&lt;DATE(2020,11,1),F611&lt;DATE(2020,11,1)),E611&gt;DATE(2020,11,30)),0)))))),0),"")</f>
        <v/>
      </c>
      <c r="Z611" s="50" t="str">
        <f>IFERROR(MAX(IF(OR(O611="",P611="",Q611="",R611="",S611="",T611="",U611=""),"",IF(AND(MONTH(E611)=12,MONTH(F611)=12),(NETWORKDAYS(E611,F611,Lister!$D$7:$D$13)-S611)*N611/NETWORKDAYS(Lister!$D$23,Lister!$E$23,Lister!$D$7:$D$13),IF(AND(MONTH(E611)=12,F611&gt;DATE(2020,12,31)),(NETWORKDAYS(E611,Lister!$E$23,Lister!$D$7:$D$13)-S611)*N611/NETWORKDAYS(Lister!$D$23,Lister!$E$23,Lister!$D$7:$D$13),IF(AND(E611&lt;DATE(2020,12,1),MONTH(F611)=12),(NETWORKDAYS(Lister!$D$23,F611,Lister!$D$7:$D$13)-S611)*N611/NETWORKDAYS(Lister!$D$23,Lister!$E$23,Lister!$D$7:$D$13),IF(AND(E611&lt;DATE(2020,12,1),F611&gt;DATE(2020,12,31)),(NETWORKDAYS(Lister!$D$23,Lister!$E$23,Lister!$D$7:$D$13)-S611)*N611/NETWORKDAYS(Lister!$D$23,Lister!$E$23,Lister!$D$7:$D$13),IF(OR(AND(E611&lt;DATE(2020,12,1),F611&lt;DATE(2020,12,1)),E611&gt;DATE(2020,12,31)),0)))))),0),"")</f>
        <v/>
      </c>
      <c r="AA611" s="50" t="str">
        <f>IFERROR(MAX(IF(OR(O611="",P611="",Q611="",R611="",S611="",T611="",U611=""),"",IF(AND(MONTH(E611)=1,MONTH(F611)=1),(NETWORKDAYS(E611,F611,Lister!$D$7:$D$13)-T611)*N611/NETWORKDAYS(Lister!$D$24,Lister!$E$24,Lister!$D$7:$D$13),IF(AND(MONTH(E611)=1,F611&gt;DATE(2021,1,31)),(NETWORKDAYS(E611,Lister!$E$24,Lister!$D$7:$D$13)-T611)*N611/NETWORKDAYS(Lister!$D$24,Lister!$E$24,Lister!$D$7:$D$13),IF(AND(E611&lt;DATE(2021,1,1),MONTH(F611)=1),(NETWORKDAYS(Lister!$D$24,F611,Lister!$D$7:$D$13)-T611)*N611/NETWORKDAYS(Lister!$D$24,Lister!$E$24,Lister!$D$7:$D$13),IF(AND(E611&lt;DATE(2021,1,1),F611&gt;DATE(2021,1,31)),(NETWORKDAYS(Lister!$D$24,Lister!$E$24,Lister!$D$7:$D$13)-T611)*N611/NETWORKDAYS(Lister!$D$24,Lister!$E$24,Lister!$D$7:$D$13),IF(OR(AND(E611&lt;DATE(2021,1,1),F611&lt;DATE(2021,1,1)),E611&gt;DATE(2021,1,31)),0)))))),0),"")</f>
        <v/>
      </c>
      <c r="AB611" s="50" t="str">
        <f>IFERROR(MAX(IF(OR(O611="",P611="",Q611="",R611="",S611="",T611="",U611=""),"",IF(AND(MONTH(E611)=2,MONTH(F611)=2),(NETWORKDAYS(E611,F611,Lister!$D$7:$D$13)-U611)*N611/NETWORKDAYS(Lister!$D$25,Lister!$E$25,Lister!$D$7:$D$13),IF(AND(E611&lt;DATE(2021,2,1),MONTH(F611)=2),(NETWORKDAYS(Lister!$D$25,F611,Lister!$D$7:$D$13)-U611)*N611/NETWORKDAYS(Lister!$D$25,Lister!$E$25,Lister!$D$7:$D$13),IF(AND(E611&lt;DATE(2021,2,1),F611&lt;DATE(2021,2,1)),0)))),0),"")</f>
        <v/>
      </c>
      <c r="AC611" s="52" t="str">
        <f t="shared" si="48"/>
        <v/>
      </c>
    </row>
    <row r="612" spans="1:29" x14ac:dyDescent="0.35">
      <c r="A612" s="11" t="str">
        <f t="shared" si="49"/>
        <v/>
      </c>
      <c r="B612" s="33"/>
      <c r="C612" s="17"/>
      <c r="D612" s="18"/>
      <c r="E612" s="12"/>
      <c r="F612" s="12"/>
      <c r="G612" s="42" t="str">
        <f>IF(OR(E612="",F612=""),"",NETWORKDAYS(E612,F612,Lister!$D$7:$D$13))</f>
        <v/>
      </c>
      <c r="H612" s="14"/>
      <c r="I612" s="25" t="str">
        <f t="shared" si="45"/>
        <v/>
      </c>
      <c r="J612" s="47"/>
      <c r="K612" s="48"/>
      <c r="L612" s="15"/>
      <c r="M612" s="51" t="str">
        <f t="shared" si="46"/>
        <v/>
      </c>
      <c r="N612" s="49" t="str">
        <f t="shared" si="47"/>
        <v/>
      </c>
      <c r="O612" s="15"/>
      <c r="P612" s="15"/>
      <c r="Q612" s="15"/>
      <c r="R612" s="15"/>
      <c r="S612" s="15"/>
      <c r="T612" s="15"/>
      <c r="U612" s="15"/>
      <c r="V612" s="50" t="str">
        <f>IFERROR(MAX(IF(OR(O612="",P612="",Q612="",R612="",S612="",T612="",U612=""),"",IF(AND(MONTH(E612)=8,MONTH(F612)=8),(NETWORKDAYS(E612,F612,Lister!$D$7:$D$13)-O612)*N612/NETWORKDAYS(Lister!$D$19,Lister!$E$19,Lister!$D$7:$D$13),IF(AND(MONTH(E612)=8,F612&gt;DATE(2020,8,31)),(NETWORKDAYS(E612,Lister!$E$19,Lister!$D$7:$D$13)-O612)*N612/NETWORKDAYS(Lister!$D$19,Lister!$E$19,Lister!$D$7:$D$13),IF(E612&gt;DATE(2020,8,31),0)))),0),"")</f>
        <v/>
      </c>
      <c r="W612" s="50" t="str">
        <f>IFERROR(MAX(IF(OR(O612="",P612="",Q612="",R612="",S612="",T612="",U612=""),"",IF(AND(MONTH(E612)=9,MONTH(F612)=9),(NETWORKDAYS(E612,F612,Lister!$D$7:$D$13)-P612)*N612/NETWORKDAYS(Lister!$D$20,Lister!$E$20,Lister!$D$7:$D$13),IF(AND(MONTH(E612)=9,F612&gt;DATE(2020,9,30)),(NETWORKDAYS(E612,Lister!$E$20,Lister!$D$7:$D$13)-P612)*N612/NETWORKDAYS(Lister!$D$20,Lister!$E$20,Lister!$D$7:$D$13),IF(AND(E612&lt;DATE(2020,9,1),MONTH(F612)=9),(NETWORKDAYS(Lister!$D$20,F612,Lister!$D$7:$D$13)-P612)*N612/NETWORKDAYS(Lister!$D$20,Lister!$E$20,Lister!$D$7:$D$13),IF(AND(E612&lt;DATE(2020,9,1),F612&gt;DATE(2020,9,30)),(NETWORKDAYS(Lister!$D$20,Lister!$E$20,Lister!$D$7:$D$13)-P612)*N612/NETWORKDAYS(Lister!$D$20,Lister!$E$20,Lister!$D$7:$D$13),IF(OR(AND(E612&lt;DATE(2020,9,1),F612&lt;DATE(2020,9,1)),E612&gt;DATE(2020,9,30)),0)))))),0),"")</f>
        <v/>
      </c>
      <c r="X612" s="50" t="str">
        <f>IFERROR(MAX(IF(OR(O612="",P612="",Q612="",R612="",S612="",T612="",U612=""),"",IF(AND(MONTH(E612)=10,MONTH(F612)=10),(NETWORKDAYS(E612,F612,Lister!$D$7:$D$13)-Q612)*N612/NETWORKDAYS(Lister!$D$21,Lister!$E$21,Lister!$D$7:$D$13),IF(AND(MONTH(E612)=10,F612&gt;DATE(2020,10,31)),(NETWORKDAYS(E612,Lister!$E$21,Lister!$D$7:$D$13)-Q612)*N612/NETWORKDAYS(Lister!$D$21,Lister!$E$21,Lister!$D$7:$D$13),IF(AND(E612&lt;DATE(2020,10,1),MONTH(F612)=10),(NETWORKDAYS(Lister!$D$21,F612,Lister!$D$7:$D$13)-Q612)*N612/NETWORKDAYS(Lister!$D$21,Lister!$E$21,Lister!$D$7:$D$13),IF(AND(E612&lt;DATE(2020,31,1),F612&gt;DATE(2020,10,31)),(NETWORKDAYS(Lister!$D$21,Lister!$E$21,Lister!$D$7:$D$13)-Q612)*N612/NETWORKDAYS(Lister!$D$21,Lister!$E$21,Lister!$D$7:$D$13),IF(OR(AND(E612&lt;DATE(2020,10,1),F612&lt;DATE(2020,10,1)),E612&gt;DATE(2020,10,31)),0)))))),0),"")</f>
        <v/>
      </c>
      <c r="Y612" s="50" t="str">
        <f>IFERROR(MAX(IF(OR(O612="",P612="",Q612="",R612="",S612="",T612="",U612=""),"",IF(AND(MONTH(E612)=11,MONTH(F612)=11),(NETWORKDAYS(E612,F612,Lister!$D$7:$D$13)-R612)*N612/NETWORKDAYS(Lister!$D$22,Lister!$E$22,Lister!$D$7:$D$13),IF(AND(MONTH(E612)=11,F612&gt;DATE(2020,11,30)),(NETWORKDAYS(E612,Lister!$E$22,Lister!$D$7:$D$13)-R612)*N612/NETWORKDAYS(Lister!$D$22,Lister!$E$22,Lister!$D$7:$D$13),IF(AND(E612&lt;DATE(2020,11,1),MONTH(F612)=11),(NETWORKDAYS(Lister!$D$22,F612,Lister!$D$7:$D$13)-R612)*N612/NETWORKDAYS(Lister!$D$22,Lister!$E$22,Lister!$D$7:$D$13),IF(AND(E612&lt;DATE(2020,11,1),F612&gt;DATE(2020,11,30)),(NETWORKDAYS(Lister!$D$22,Lister!$E$22,Lister!$D$7:$D$13)-R612)*N612/NETWORKDAYS(Lister!$D$22,Lister!$E$22,Lister!$D$7:$D$13),IF(OR(AND(E612&lt;DATE(2020,11,1),F612&lt;DATE(2020,11,1)),E612&gt;DATE(2020,11,30)),0)))))),0),"")</f>
        <v/>
      </c>
      <c r="Z612" s="50" t="str">
        <f>IFERROR(MAX(IF(OR(O612="",P612="",Q612="",R612="",S612="",T612="",U612=""),"",IF(AND(MONTH(E612)=12,MONTH(F612)=12),(NETWORKDAYS(E612,F612,Lister!$D$7:$D$13)-S612)*N612/NETWORKDAYS(Lister!$D$23,Lister!$E$23,Lister!$D$7:$D$13),IF(AND(MONTH(E612)=12,F612&gt;DATE(2020,12,31)),(NETWORKDAYS(E612,Lister!$E$23,Lister!$D$7:$D$13)-S612)*N612/NETWORKDAYS(Lister!$D$23,Lister!$E$23,Lister!$D$7:$D$13),IF(AND(E612&lt;DATE(2020,12,1),MONTH(F612)=12),(NETWORKDAYS(Lister!$D$23,F612,Lister!$D$7:$D$13)-S612)*N612/NETWORKDAYS(Lister!$D$23,Lister!$E$23,Lister!$D$7:$D$13),IF(AND(E612&lt;DATE(2020,12,1),F612&gt;DATE(2020,12,31)),(NETWORKDAYS(Lister!$D$23,Lister!$E$23,Lister!$D$7:$D$13)-S612)*N612/NETWORKDAYS(Lister!$D$23,Lister!$E$23,Lister!$D$7:$D$13),IF(OR(AND(E612&lt;DATE(2020,12,1),F612&lt;DATE(2020,12,1)),E612&gt;DATE(2020,12,31)),0)))))),0),"")</f>
        <v/>
      </c>
      <c r="AA612" s="50" t="str">
        <f>IFERROR(MAX(IF(OR(O612="",P612="",Q612="",R612="",S612="",T612="",U612=""),"",IF(AND(MONTH(E612)=1,MONTH(F612)=1),(NETWORKDAYS(E612,F612,Lister!$D$7:$D$13)-T612)*N612/NETWORKDAYS(Lister!$D$24,Lister!$E$24,Lister!$D$7:$D$13),IF(AND(MONTH(E612)=1,F612&gt;DATE(2021,1,31)),(NETWORKDAYS(E612,Lister!$E$24,Lister!$D$7:$D$13)-T612)*N612/NETWORKDAYS(Lister!$D$24,Lister!$E$24,Lister!$D$7:$D$13),IF(AND(E612&lt;DATE(2021,1,1),MONTH(F612)=1),(NETWORKDAYS(Lister!$D$24,F612,Lister!$D$7:$D$13)-T612)*N612/NETWORKDAYS(Lister!$D$24,Lister!$E$24,Lister!$D$7:$D$13),IF(AND(E612&lt;DATE(2021,1,1),F612&gt;DATE(2021,1,31)),(NETWORKDAYS(Lister!$D$24,Lister!$E$24,Lister!$D$7:$D$13)-T612)*N612/NETWORKDAYS(Lister!$D$24,Lister!$E$24,Lister!$D$7:$D$13),IF(OR(AND(E612&lt;DATE(2021,1,1),F612&lt;DATE(2021,1,1)),E612&gt;DATE(2021,1,31)),0)))))),0),"")</f>
        <v/>
      </c>
      <c r="AB612" s="50" t="str">
        <f>IFERROR(MAX(IF(OR(O612="",P612="",Q612="",R612="",S612="",T612="",U612=""),"",IF(AND(MONTH(E612)=2,MONTH(F612)=2),(NETWORKDAYS(E612,F612,Lister!$D$7:$D$13)-U612)*N612/NETWORKDAYS(Lister!$D$25,Lister!$E$25,Lister!$D$7:$D$13),IF(AND(E612&lt;DATE(2021,2,1),MONTH(F612)=2),(NETWORKDAYS(Lister!$D$25,F612,Lister!$D$7:$D$13)-U612)*N612/NETWORKDAYS(Lister!$D$25,Lister!$E$25,Lister!$D$7:$D$13),IF(AND(E612&lt;DATE(2021,2,1),F612&lt;DATE(2021,2,1)),0)))),0),"")</f>
        <v/>
      </c>
      <c r="AC612" s="52" t="str">
        <f t="shared" si="48"/>
        <v/>
      </c>
    </row>
    <row r="613" spans="1:29" x14ac:dyDescent="0.35">
      <c r="A613" s="11" t="str">
        <f t="shared" si="49"/>
        <v/>
      </c>
      <c r="B613" s="33"/>
      <c r="C613" s="17"/>
      <c r="D613" s="18"/>
      <c r="E613" s="12"/>
      <c r="F613" s="12"/>
      <c r="G613" s="42" t="str">
        <f>IF(OR(E613="",F613=""),"",NETWORKDAYS(E613,F613,Lister!$D$7:$D$13))</f>
        <v/>
      </c>
      <c r="H613" s="14"/>
      <c r="I613" s="25" t="str">
        <f t="shared" si="45"/>
        <v/>
      </c>
      <c r="J613" s="47"/>
      <c r="K613" s="48"/>
      <c r="L613" s="15"/>
      <c r="M613" s="51" t="str">
        <f t="shared" si="46"/>
        <v/>
      </c>
      <c r="N613" s="49" t="str">
        <f t="shared" si="47"/>
        <v/>
      </c>
      <c r="O613" s="15"/>
      <c r="P613" s="15"/>
      <c r="Q613" s="15"/>
      <c r="R613" s="15"/>
      <c r="S613" s="15"/>
      <c r="T613" s="15"/>
      <c r="U613" s="15"/>
      <c r="V613" s="50" t="str">
        <f>IFERROR(MAX(IF(OR(O613="",P613="",Q613="",R613="",S613="",T613="",U613=""),"",IF(AND(MONTH(E613)=8,MONTH(F613)=8),(NETWORKDAYS(E613,F613,Lister!$D$7:$D$13)-O613)*N613/NETWORKDAYS(Lister!$D$19,Lister!$E$19,Lister!$D$7:$D$13),IF(AND(MONTH(E613)=8,F613&gt;DATE(2020,8,31)),(NETWORKDAYS(E613,Lister!$E$19,Lister!$D$7:$D$13)-O613)*N613/NETWORKDAYS(Lister!$D$19,Lister!$E$19,Lister!$D$7:$D$13),IF(E613&gt;DATE(2020,8,31),0)))),0),"")</f>
        <v/>
      </c>
      <c r="W613" s="50" t="str">
        <f>IFERROR(MAX(IF(OR(O613="",P613="",Q613="",R613="",S613="",T613="",U613=""),"",IF(AND(MONTH(E613)=9,MONTH(F613)=9),(NETWORKDAYS(E613,F613,Lister!$D$7:$D$13)-P613)*N613/NETWORKDAYS(Lister!$D$20,Lister!$E$20,Lister!$D$7:$D$13),IF(AND(MONTH(E613)=9,F613&gt;DATE(2020,9,30)),(NETWORKDAYS(E613,Lister!$E$20,Lister!$D$7:$D$13)-P613)*N613/NETWORKDAYS(Lister!$D$20,Lister!$E$20,Lister!$D$7:$D$13),IF(AND(E613&lt;DATE(2020,9,1),MONTH(F613)=9),(NETWORKDAYS(Lister!$D$20,F613,Lister!$D$7:$D$13)-P613)*N613/NETWORKDAYS(Lister!$D$20,Lister!$E$20,Lister!$D$7:$D$13),IF(AND(E613&lt;DATE(2020,9,1),F613&gt;DATE(2020,9,30)),(NETWORKDAYS(Lister!$D$20,Lister!$E$20,Lister!$D$7:$D$13)-P613)*N613/NETWORKDAYS(Lister!$D$20,Lister!$E$20,Lister!$D$7:$D$13),IF(OR(AND(E613&lt;DATE(2020,9,1),F613&lt;DATE(2020,9,1)),E613&gt;DATE(2020,9,30)),0)))))),0),"")</f>
        <v/>
      </c>
      <c r="X613" s="50" t="str">
        <f>IFERROR(MAX(IF(OR(O613="",P613="",Q613="",R613="",S613="",T613="",U613=""),"",IF(AND(MONTH(E613)=10,MONTH(F613)=10),(NETWORKDAYS(E613,F613,Lister!$D$7:$D$13)-Q613)*N613/NETWORKDAYS(Lister!$D$21,Lister!$E$21,Lister!$D$7:$D$13),IF(AND(MONTH(E613)=10,F613&gt;DATE(2020,10,31)),(NETWORKDAYS(E613,Lister!$E$21,Lister!$D$7:$D$13)-Q613)*N613/NETWORKDAYS(Lister!$D$21,Lister!$E$21,Lister!$D$7:$D$13),IF(AND(E613&lt;DATE(2020,10,1),MONTH(F613)=10),(NETWORKDAYS(Lister!$D$21,F613,Lister!$D$7:$D$13)-Q613)*N613/NETWORKDAYS(Lister!$D$21,Lister!$E$21,Lister!$D$7:$D$13),IF(AND(E613&lt;DATE(2020,31,1),F613&gt;DATE(2020,10,31)),(NETWORKDAYS(Lister!$D$21,Lister!$E$21,Lister!$D$7:$D$13)-Q613)*N613/NETWORKDAYS(Lister!$D$21,Lister!$E$21,Lister!$D$7:$D$13),IF(OR(AND(E613&lt;DATE(2020,10,1),F613&lt;DATE(2020,10,1)),E613&gt;DATE(2020,10,31)),0)))))),0),"")</f>
        <v/>
      </c>
      <c r="Y613" s="50" t="str">
        <f>IFERROR(MAX(IF(OR(O613="",P613="",Q613="",R613="",S613="",T613="",U613=""),"",IF(AND(MONTH(E613)=11,MONTH(F613)=11),(NETWORKDAYS(E613,F613,Lister!$D$7:$D$13)-R613)*N613/NETWORKDAYS(Lister!$D$22,Lister!$E$22,Lister!$D$7:$D$13),IF(AND(MONTH(E613)=11,F613&gt;DATE(2020,11,30)),(NETWORKDAYS(E613,Lister!$E$22,Lister!$D$7:$D$13)-R613)*N613/NETWORKDAYS(Lister!$D$22,Lister!$E$22,Lister!$D$7:$D$13),IF(AND(E613&lt;DATE(2020,11,1),MONTH(F613)=11),(NETWORKDAYS(Lister!$D$22,F613,Lister!$D$7:$D$13)-R613)*N613/NETWORKDAYS(Lister!$D$22,Lister!$E$22,Lister!$D$7:$D$13),IF(AND(E613&lt;DATE(2020,11,1),F613&gt;DATE(2020,11,30)),(NETWORKDAYS(Lister!$D$22,Lister!$E$22,Lister!$D$7:$D$13)-R613)*N613/NETWORKDAYS(Lister!$D$22,Lister!$E$22,Lister!$D$7:$D$13),IF(OR(AND(E613&lt;DATE(2020,11,1),F613&lt;DATE(2020,11,1)),E613&gt;DATE(2020,11,30)),0)))))),0),"")</f>
        <v/>
      </c>
      <c r="Z613" s="50" t="str">
        <f>IFERROR(MAX(IF(OR(O613="",P613="",Q613="",R613="",S613="",T613="",U613=""),"",IF(AND(MONTH(E613)=12,MONTH(F613)=12),(NETWORKDAYS(E613,F613,Lister!$D$7:$D$13)-S613)*N613/NETWORKDAYS(Lister!$D$23,Lister!$E$23,Lister!$D$7:$D$13),IF(AND(MONTH(E613)=12,F613&gt;DATE(2020,12,31)),(NETWORKDAYS(E613,Lister!$E$23,Lister!$D$7:$D$13)-S613)*N613/NETWORKDAYS(Lister!$D$23,Lister!$E$23,Lister!$D$7:$D$13),IF(AND(E613&lt;DATE(2020,12,1),MONTH(F613)=12),(NETWORKDAYS(Lister!$D$23,F613,Lister!$D$7:$D$13)-S613)*N613/NETWORKDAYS(Lister!$D$23,Lister!$E$23,Lister!$D$7:$D$13),IF(AND(E613&lt;DATE(2020,12,1),F613&gt;DATE(2020,12,31)),(NETWORKDAYS(Lister!$D$23,Lister!$E$23,Lister!$D$7:$D$13)-S613)*N613/NETWORKDAYS(Lister!$D$23,Lister!$E$23,Lister!$D$7:$D$13),IF(OR(AND(E613&lt;DATE(2020,12,1),F613&lt;DATE(2020,12,1)),E613&gt;DATE(2020,12,31)),0)))))),0),"")</f>
        <v/>
      </c>
      <c r="AA613" s="50" t="str">
        <f>IFERROR(MAX(IF(OR(O613="",P613="",Q613="",R613="",S613="",T613="",U613=""),"",IF(AND(MONTH(E613)=1,MONTH(F613)=1),(NETWORKDAYS(E613,F613,Lister!$D$7:$D$13)-T613)*N613/NETWORKDAYS(Lister!$D$24,Lister!$E$24,Lister!$D$7:$D$13),IF(AND(MONTH(E613)=1,F613&gt;DATE(2021,1,31)),(NETWORKDAYS(E613,Lister!$E$24,Lister!$D$7:$D$13)-T613)*N613/NETWORKDAYS(Lister!$D$24,Lister!$E$24,Lister!$D$7:$D$13),IF(AND(E613&lt;DATE(2021,1,1),MONTH(F613)=1),(NETWORKDAYS(Lister!$D$24,F613,Lister!$D$7:$D$13)-T613)*N613/NETWORKDAYS(Lister!$D$24,Lister!$E$24,Lister!$D$7:$D$13),IF(AND(E613&lt;DATE(2021,1,1),F613&gt;DATE(2021,1,31)),(NETWORKDAYS(Lister!$D$24,Lister!$E$24,Lister!$D$7:$D$13)-T613)*N613/NETWORKDAYS(Lister!$D$24,Lister!$E$24,Lister!$D$7:$D$13),IF(OR(AND(E613&lt;DATE(2021,1,1),F613&lt;DATE(2021,1,1)),E613&gt;DATE(2021,1,31)),0)))))),0),"")</f>
        <v/>
      </c>
      <c r="AB613" s="50" t="str">
        <f>IFERROR(MAX(IF(OR(O613="",P613="",Q613="",R613="",S613="",T613="",U613=""),"",IF(AND(MONTH(E613)=2,MONTH(F613)=2),(NETWORKDAYS(E613,F613,Lister!$D$7:$D$13)-U613)*N613/NETWORKDAYS(Lister!$D$25,Lister!$E$25,Lister!$D$7:$D$13),IF(AND(E613&lt;DATE(2021,2,1),MONTH(F613)=2),(NETWORKDAYS(Lister!$D$25,F613,Lister!$D$7:$D$13)-U613)*N613/NETWORKDAYS(Lister!$D$25,Lister!$E$25,Lister!$D$7:$D$13),IF(AND(E613&lt;DATE(2021,2,1),F613&lt;DATE(2021,2,1)),0)))),0),"")</f>
        <v/>
      </c>
      <c r="AC613" s="52" t="str">
        <f t="shared" si="48"/>
        <v/>
      </c>
    </row>
    <row r="614" spans="1:29" x14ac:dyDescent="0.35">
      <c r="A614" s="11" t="str">
        <f t="shared" si="49"/>
        <v/>
      </c>
      <c r="B614" s="33"/>
      <c r="C614" s="17"/>
      <c r="D614" s="18"/>
      <c r="E614" s="12"/>
      <c r="F614" s="12"/>
      <c r="G614" s="42" t="str">
        <f>IF(OR(E614="",F614=""),"",NETWORKDAYS(E614,F614,Lister!$D$7:$D$13))</f>
        <v/>
      </c>
      <c r="H614" s="14"/>
      <c r="I614" s="25" t="str">
        <f t="shared" si="45"/>
        <v/>
      </c>
      <c r="J614" s="47"/>
      <c r="K614" s="48"/>
      <c r="L614" s="15"/>
      <c r="M614" s="51" t="str">
        <f t="shared" si="46"/>
        <v/>
      </c>
      <c r="N614" s="49" t="str">
        <f t="shared" si="47"/>
        <v/>
      </c>
      <c r="O614" s="15"/>
      <c r="P614" s="15"/>
      <c r="Q614" s="15"/>
      <c r="R614" s="15"/>
      <c r="S614" s="15"/>
      <c r="T614" s="15"/>
      <c r="U614" s="15"/>
      <c r="V614" s="50" t="str">
        <f>IFERROR(MAX(IF(OR(O614="",P614="",Q614="",R614="",S614="",T614="",U614=""),"",IF(AND(MONTH(E614)=8,MONTH(F614)=8),(NETWORKDAYS(E614,F614,Lister!$D$7:$D$13)-O614)*N614/NETWORKDAYS(Lister!$D$19,Lister!$E$19,Lister!$D$7:$D$13),IF(AND(MONTH(E614)=8,F614&gt;DATE(2020,8,31)),(NETWORKDAYS(E614,Lister!$E$19,Lister!$D$7:$D$13)-O614)*N614/NETWORKDAYS(Lister!$D$19,Lister!$E$19,Lister!$D$7:$D$13),IF(E614&gt;DATE(2020,8,31),0)))),0),"")</f>
        <v/>
      </c>
      <c r="W614" s="50" t="str">
        <f>IFERROR(MAX(IF(OR(O614="",P614="",Q614="",R614="",S614="",T614="",U614=""),"",IF(AND(MONTH(E614)=9,MONTH(F614)=9),(NETWORKDAYS(E614,F614,Lister!$D$7:$D$13)-P614)*N614/NETWORKDAYS(Lister!$D$20,Lister!$E$20,Lister!$D$7:$D$13),IF(AND(MONTH(E614)=9,F614&gt;DATE(2020,9,30)),(NETWORKDAYS(E614,Lister!$E$20,Lister!$D$7:$D$13)-P614)*N614/NETWORKDAYS(Lister!$D$20,Lister!$E$20,Lister!$D$7:$D$13),IF(AND(E614&lt;DATE(2020,9,1),MONTH(F614)=9),(NETWORKDAYS(Lister!$D$20,F614,Lister!$D$7:$D$13)-P614)*N614/NETWORKDAYS(Lister!$D$20,Lister!$E$20,Lister!$D$7:$D$13),IF(AND(E614&lt;DATE(2020,9,1),F614&gt;DATE(2020,9,30)),(NETWORKDAYS(Lister!$D$20,Lister!$E$20,Lister!$D$7:$D$13)-P614)*N614/NETWORKDAYS(Lister!$D$20,Lister!$E$20,Lister!$D$7:$D$13),IF(OR(AND(E614&lt;DATE(2020,9,1),F614&lt;DATE(2020,9,1)),E614&gt;DATE(2020,9,30)),0)))))),0),"")</f>
        <v/>
      </c>
      <c r="X614" s="50" t="str">
        <f>IFERROR(MAX(IF(OR(O614="",P614="",Q614="",R614="",S614="",T614="",U614=""),"",IF(AND(MONTH(E614)=10,MONTH(F614)=10),(NETWORKDAYS(E614,F614,Lister!$D$7:$D$13)-Q614)*N614/NETWORKDAYS(Lister!$D$21,Lister!$E$21,Lister!$D$7:$D$13),IF(AND(MONTH(E614)=10,F614&gt;DATE(2020,10,31)),(NETWORKDAYS(E614,Lister!$E$21,Lister!$D$7:$D$13)-Q614)*N614/NETWORKDAYS(Lister!$D$21,Lister!$E$21,Lister!$D$7:$D$13),IF(AND(E614&lt;DATE(2020,10,1),MONTH(F614)=10),(NETWORKDAYS(Lister!$D$21,F614,Lister!$D$7:$D$13)-Q614)*N614/NETWORKDAYS(Lister!$D$21,Lister!$E$21,Lister!$D$7:$D$13),IF(AND(E614&lt;DATE(2020,31,1),F614&gt;DATE(2020,10,31)),(NETWORKDAYS(Lister!$D$21,Lister!$E$21,Lister!$D$7:$D$13)-Q614)*N614/NETWORKDAYS(Lister!$D$21,Lister!$E$21,Lister!$D$7:$D$13),IF(OR(AND(E614&lt;DATE(2020,10,1),F614&lt;DATE(2020,10,1)),E614&gt;DATE(2020,10,31)),0)))))),0),"")</f>
        <v/>
      </c>
      <c r="Y614" s="50" t="str">
        <f>IFERROR(MAX(IF(OR(O614="",P614="",Q614="",R614="",S614="",T614="",U614=""),"",IF(AND(MONTH(E614)=11,MONTH(F614)=11),(NETWORKDAYS(E614,F614,Lister!$D$7:$D$13)-R614)*N614/NETWORKDAYS(Lister!$D$22,Lister!$E$22,Lister!$D$7:$D$13),IF(AND(MONTH(E614)=11,F614&gt;DATE(2020,11,30)),(NETWORKDAYS(E614,Lister!$E$22,Lister!$D$7:$D$13)-R614)*N614/NETWORKDAYS(Lister!$D$22,Lister!$E$22,Lister!$D$7:$D$13),IF(AND(E614&lt;DATE(2020,11,1),MONTH(F614)=11),(NETWORKDAYS(Lister!$D$22,F614,Lister!$D$7:$D$13)-R614)*N614/NETWORKDAYS(Lister!$D$22,Lister!$E$22,Lister!$D$7:$D$13),IF(AND(E614&lt;DATE(2020,11,1),F614&gt;DATE(2020,11,30)),(NETWORKDAYS(Lister!$D$22,Lister!$E$22,Lister!$D$7:$D$13)-R614)*N614/NETWORKDAYS(Lister!$D$22,Lister!$E$22,Lister!$D$7:$D$13),IF(OR(AND(E614&lt;DATE(2020,11,1),F614&lt;DATE(2020,11,1)),E614&gt;DATE(2020,11,30)),0)))))),0),"")</f>
        <v/>
      </c>
      <c r="Z614" s="50" t="str">
        <f>IFERROR(MAX(IF(OR(O614="",P614="",Q614="",R614="",S614="",T614="",U614=""),"",IF(AND(MONTH(E614)=12,MONTH(F614)=12),(NETWORKDAYS(E614,F614,Lister!$D$7:$D$13)-S614)*N614/NETWORKDAYS(Lister!$D$23,Lister!$E$23,Lister!$D$7:$D$13),IF(AND(MONTH(E614)=12,F614&gt;DATE(2020,12,31)),(NETWORKDAYS(E614,Lister!$E$23,Lister!$D$7:$D$13)-S614)*N614/NETWORKDAYS(Lister!$D$23,Lister!$E$23,Lister!$D$7:$D$13),IF(AND(E614&lt;DATE(2020,12,1),MONTH(F614)=12),(NETWORKDAYS(Lister!$D$23,F614,Lister!$D$7:$D$13)-S614)*N614/NETWORKDAYS(Lister!$D$23,Lister!$E$23,Lister!$D$7:$D$13),IF(AND(E614&lt;DATE(2020,12,1),F614&gt;DATE(2020,12,31)),(NETWORKDAYS(Lister!$D$23,Lister!$E$23,Lister!$D$7:$D$13)-S614)*N614/NETWORKDAYS(Lister!$D$23,Lister!$E$23,Lister!$D$7:$D$13),IF(OR(AND(E614&lt;DATE(2020,12,1),F614&lt;DATE(2020,12,1)),E614&gt;DATE(2020,12,31)),0)))))),0),"")</f>
        <v/>
      </c>
      <c r="AA614" s="50" t="str">
        <f>IFERROR(MAX(IF(OR(O614="",P614="",Q614="",R614="",S614="",T614="",U614=""),"",IF(AND(MONTH(E614)=1,MONTH(F614)=1),(NETWORKDAYS(E614,F614,Lister!$D$7:$D$13)-T614)*N614/NETWORKDAYS(Lister!$D$24,Lister!$E$24,Lister!$D$7:$D$13),IF(AND(MONTH(E614)=1,F614&gt;DATE(2021,1,31)),(NETWORKDAYS(E614,Lister!$E$24,Lister!$D$7:$D$13)-T614)*N614/NETWORKDAYS(Lister!$D$24,Lister!$E$24,Lister!$D$7:$D$13),IF(AND(E614&lt;DATE(2021,1,1),MONTH(F614)=1),(NETWORKDAYS(Lister!$D$24,F614,Lister!$D$7:$D$13)-T614)*N614/NETWORKDAYS(Lister!$D$24,Lister!$E$24,Lister!$D$7:$D$13),IF(AND(E614&lt;DATE(2021,1,1),F614&gt;DATE(2021,1,31)),(NETWORKDAYS(Lister!$D$24,Lister!$E$24,Lister!$D$7:$D$13)-T614)*N614/NETWORKDAYS(Lister!$D$24,Lister!$E$24,Lister!$D$7:$D$13),IF(OR(AND(E614&lt;DATE(2021,1,1),F614&lt;DATE(2021,1,1)),E614&gt;DATE(2021,1,31)),0)))))),0),"")</f>
        <v/>
      </c>
      <c r="AB614" s="50" t="str">
        <f>IFERROR(MAX(IF(OR(O614="",P614="",Q614="",R614="",S614="",T614="",U614=""),"",IF(AND(MONTH(E614)=2,MONTH(F614)=2),(NETWORKDAYS(E614,F614,Lister!$D$7:$D$13)-U614)*N614/NETWORKDAYS(Lister!$D$25,Lister!$E$25,Lister!$D$7:$D$13),IF(AND(E614&lt;DATE(2021,2,1),MONTH(F614)=2),(NETWORKDAYS(Lister!$D$25,F614,Lister!$D$7:$D$13)-U614)*N614/NETWORKDAYS(Lister!$D$25,Lister!$E$25,Lister!$D$7:$D$13),IF(AND(E614&lt;DATE(2021,2,1),F614&lt;DATE(2021,2,1)),0)))),0),"")</f>
        <v/>
      </c>
      <c r="AC614" s="52" t="str">
        <f t="shared" si="48"/>
        <v/>
      </c>
    </row>
    <row r="615" spans="1:29" x14ac:dyDescent="0.35">
      <c r="A615" s="11" t="str">
        <f t="shared" si="49"/>
        <v/>
      </c>
      <c r="B615" s="33"/>
      <c r="C615" s="17"/>
      <c r="D615" s="18"/>
      <c r="E615" s="12"/>
      <c r="F615" s="12"/>
      <c r="G615" s="42" t="str">
        <f>IF(OR(E615="",F615=""),"",NETWORKDAYS(E615,F615,Lister!$D$7:$D$13))</f>
        <v/>
      </c>
      <c r="H615" s="14"/>
      <c r="I615" s="25" t="str">
        <f t="shared" si="45"/>
        <v/>
      </c>
      <c r="J615" s="47"/>
      <c r="K615" s="48"/>
      <c r="L615" s="15"/>
      <c r="M615" s="51" t="str">
        <f t="shared" si="46"/>
        <v/>
      </c>
      <c r="N615" s="49" t="str">
        <f t="shared" si="47"/>
        <v/>
      </c>
      <c r="O615" s="15"/>
      <c r="P615" s="15"/>
      <c r="Q615" s="15"/>
      <c r="R615" s="15"/>
      <c r="S615" s="15"/>
      <c r="T615" s="15"/>
      <c r="U615" s="15"/>
      <c r="V615" s="50" t="str">
        <f>IFERROR(MAX(IF(OR(O615="",P615="",Q615="",R615="",S615="",T615="",U615=""),"",IF(AND(MONTH(E615)=8,MONTH(F615)=8),(NETWORKDAYS(E615,F615,Lister!$D$7:$D$13)-O615)*N615/NETWORKDAYS(Lister!$D$19,Lister!$E$19,Lister!$D$7:$D$13),IF(AND(MONTH(E615)=8,F615&gt;DATE(2020,8,31)),(NETWORKDAYS(E615,Lister!$E$19,Lister!$D$7:$D$13)-O615)*N615/NETWORKDAYS(Lister!$D$19,Lister!$E$19,Lister!$D$7:$D$13),IF(E615&gt;DATE(2020,8,31),0)))),0),"")</f>
        <v/>
      </c>
      <c r="W615" s="50" t="str">
        <f>IFERROR(MAX(IF(OR(O615="",P615="",Q615="",R615="",S615="",T615="",U615=""),"",IF(AND(MONTH(E615)=9,MONTH(F615)=9),(NETWORKDAYS(E615,F615,Lister!$D$7:$D$13)-P615)*N615/NETWORKDAYS(Lister!$D$20,Lister!$E$20,Lister!$D$7:$D$13),IF(AND(MONTH(E615)=9,F615&gt;DATE(2020,9,30)),(NETWORKDAYS(E615,Lister!$E$20,Lister!$D$7:$D$13)-P615)*N615/NETWORKDAYS(Lister!$D$20,Lister!$E$20,Lister!$D$7:$D$13),IF(AND(E615&lt;DATE(2020,9,1),MONTH(F615)=9),(NETWORKDAYS(Lister!$D$20,F615,Lister!$D$7:$D$13)-P615)*N615/NETWORKDAYS(Lister!$D$20,Lister!$E$20,Lister!$D$7:$D$13),IF(AND(E615&lt;DATE(2020,9,1),F615&gt;DATE(2020,9,30)),(NETWORKDAYS(Lister!$D$20,Lister!$E$20,Lister!$D$7:$D$13)-P615)*N615/NETWORKDAYS(Lister!$D$20,Lister!$E$20,Lister!$D$7:$D$13),IF(OR(AND(E615&lt;DATE(2020,9,1),F615&lt;DATE(2020,9,1)),E615&gt;DATE(2020,9,30)),0)))))),0),"")</f>
        <v/>
      </c>
      <c r="X615" s="50" t="str">
        <f>IFERROR(MAX(IF(OR(O615="",P615="",Q615="",R615="",S615="",T615="",U615=""),"",IF(AND(MONTH(E615)=10,MONTH(F615)=10),(NETWORKDAYS(E615,F615,Lister!$D$7:$D$13)-Q615)*N615/NETWORKDAYS(Lister!$D$21,Lister!$E$21,Lister!$D$7:$D$13),IF(AND(MONTH(E615)=10,F615&gt;DATE(2020,10,31)),(NETWORKDAYS(E615,Lister!$E$21,Lister!$D$7:$D$13)-Q615)*N615/NETWORKDAYS(Lister!$D$21,Lister!$E$21,Lister!$D$7:$D$13),IF(AND(E615&lt;DATE(2020,10,1),MONTH(F615)=10),(NETWORKDAYS(Lister!$D$21,F615,Lister!$D$7:$D$13)-Q615)*N615/NETWORKDAYS(Lister!$D$21,Lister!$E$21,Lister!$D$7:$D$13),IF(AND(E615&lt;DATE(2020,31,1),F615&gt;DATE(2020,10,31)),(NETWORKDAYS(Lister!$D$21,Lister!$E$21,Lister!$D$7:$D$13)-Q615)*N615/NETWORKDAYS(Lister!$D$21,Lister!$E$21,Lister!$D$7:$D$13),IF(OR(AND(E615&lt;DATE(2020,10,1),F615&lt;DATE(2020,10,1)),E615&gt;DATE(2020,10,31)),0)))))),0),"")</f>
        <v/>
      </c>
      <c r="Y615" s="50" t="str">
        <f>IFERROR(MAX(IF(OR(O615="",P615="",Q615="",R615="",S615="",T615="",U615=""),"",IF(AND(MONTH(E615)=11,MONTH(F615)=11),(NETWORKDAYS(E615,F615,Lister!$D$7:$D$13)-R615)*N615/NETWORKDAYS(Lister!$D$22,Lister!$E$22,Lister!$D$7:$D$13),IF(AND(MONTH(E615)=11,F615&gt;DATE(2020,11,30)),(NETWORKDAYS(E615,Lister!$E$22,Lister!$D$7:$D$13)-R615)*N615/NETWORKDAYS(Lister!$D$22,Lister!$E$22,Lister!$D$7:$D$13),IF(AND(E615&lt;DATE(2020,11,1),MONTH(F615)=11),(NETWORKDAYS(Lister!$D$22,F615,Lister!$D$7:$D$13)-R615)*N615/NETWORKDAYS(Lister!$D$22,Lister!$E$22,Lister!$D$7:$D$13),IF(AND(E615&lt;DATE(2020,11,1),F615&gt;DATE(2020,11,30)),(NETWORKDAYS(Lister!$D$22,Lister!$E$22,Lister!$D$7:$D$13)-R615)*N615/NETWORKDAYS(Lister!$D$22,Lister!$E$22,Lister!$D$7:$D$13),IF(OR(AND(E615&lt;DATE(2020,11,1),F615&lt;DATE(2020,11,1)),E615&gt;DATE(2020,11,30)),0)))))),0),"")</f>
        <v/>
      </c>
      <c r="Z615" s="50" t="str">
        <f>IFERROR(MAX(IF(OR(O615="",P615="",Q615="",R615="",S615="",T615="",U615=""),"",IF(AND(MONTH(E615)=12,MONTH(F615)=12),(NETWORKDAYS(E615,F615,Lister!$D$7:$D$13)-S615)*N615/NETWORKDAYS(Lister!$D$23,Lister!$E$23,Lister!$D$7:$D$13),IF(AND(MONTH(E615)=12,F615&gt;DATE(2020,12,31)),(NETWORKDAYS(E615,Lister!$E$23,Lister!$D$7:$D$13)-S615)*N615/NETWORKDAYS(Lister!$D$23,Lister!$E$23,Lister!$D$7:$D$13),IF(AND(E615&lt;DATE(2020,12,1),MONTH(F615)=12),(NETWORKDAYS(Lister!$D$23,F615,Lister!$D$7:$D$13)-S615)*N615/NETWORKDAYS(Lister!$D$23,Lister!$E$23,Lister!$D$7:$D$13),IF(AND(E615&lt;DATE(2020,12,1),F615&gt;DATE(2020,12,31)),(NETWORKDAYS(Lister!$D$23,Lister!$E$23,Lister!$D$7:$D$13)-S615)*N615/NETWORKDAYS(Lister!$D$23,Lister!$E$23,Lister!$D$7:$D$13),IF(OR(AND(E615&lt;DATE(2020,12,1),F615&lt;DATE(2020,12,1)),E615&gt;DATE(2020,12,31)),0)))))),0),"")</f>
        <v/>
      </c>
      <c r="AA615" s="50" t="str">
        <f>IFERROR(MAX(IF(OR(O615="",P615="",Q615="",R615="",S615="",T615="",U615=""),"",IF(AND(MONTH(E615)=1,MONTH(F615)=1),(NETWORKDAYS(E615,F615,Lister!$D$7:$D$13)-T615)*N615/NETWORKDAYS(Lister!$D$24,Lister!$E$24,Lister!$D$7:$D$13),IF(AND(MONTH(E615)=1,F615&gt;DATE(2021,1,31)),(NETWORKDAYS(E615,Lister!$E$24,Lister!$D$7:$D$13)-T615)*N615/NETWORKDAYS(Lister!$D$24,Lister!$E$24,Lister!$D$7:$D$13),IF(AND(E615&lt;DATE(2021,1,1),MONTH(F615)=1),(NETWORKDAYS(Lister!$D$24,F615,Lister!$D$7:$D$13)-T615)*N615/NETWORKDAYS(Lister!$D$24,Lister!$E$24,Lister!$D$7:$D$13),IF(AND(E615&lt;DATE(2021,1,1),F615&gt;DATE(2021,1,31)),(NETWORKDAYS(Lister!$D$24,Lister!$E$24,Lister!$D$7:$D$13)-T615)*N615/NETWORKDAYS(Lister!$D$24,Lister!$E$24,Lister!$D$7:$D$13),IF(OR(AND(E615&lt;DATE(2021,1,1),F615&lt;DATE(2021,1,1)),E615&gt;DATE(2021,1,31)),0)))))),0),"")</f>
        <v/>
      </c>
      <c r="AB615" s="50" t="str">
        <f>IFERROR(MAX(IF(OR(O615="",P615="",Q615="",R615="",S615="",T615="",U615=""),"",IF(AND(MONTH(E615)=2,MONTH(F615)=2),(NETWORKDAYS(E615,F615,Lister!$D$7:$D$13)-U615)*N615/NETWORKDAYS(Lister!$D$25,Lister!$E$25,Lister!$D$7:$D$13),IF(AND(E615&lt;DATE(2021,2,1),MONTH(F615)=2),(NETWORKDAYS(Lister!$D$25,F615,Lister!$D$7:$D$13)-U615)*N615/NETWORKDAYS(Lister!$D$25,Lister!$E$25,Lister!$D$7:$D$13),IF(AND(E615&lt;DATE(2021,2,1),F615&lt;DATE(2021,2,1)),0)))),0),"")</f>
        <v/>
      </c>
      <c r="AC615" s="52" t="str">
        <f t="shared" si="48"/>
        <v/>
      </c>
    </row>
    <row r="616" spans="1:29" x14ac:dyDescent="0.35">
      <c r="A616" s="11" t="str">
        <f t="shared" si="49"/>
        <v/>
      </c>
      <c r="B616" s="33"/>
      <c r="C616" s="17"/>
      <c r="D616" s="18"/>
      <c r="E616" s="12"/>
      <c r="F616" s="12"/>
      <c r="G616" s="42" t="str">
        <f>IF(OR(E616="",F616=""),"",NETWORKDAYS(E616,F616,Lister!$D$7:$D$13))</f>
        <v/>
      </c>
      <c r="H616" s="14"/>
      <c r="I616" s="25" t="str">
        <f t="shared" si="45"/>
        <v/>
      </c>
      <c r="J616" s="47"/>
      <c r="K616" s="48"/>
      <c r="L616" s="15"/>
      <c r="M616" s="51" t="str">
        <f t="shared" si="46"/>
        <v/>
      </c>
      <c r="N616" s="49" t="str">
        <f t="shared" si="47"/>
        <v/>
      </c>
      <c r="O616" s="15"/>
      <c r="P616" s="15"/>
      <c r="Q616" s="15"/>
      <c r="R616" s="15"/>
      <c r="S616" s="15"/>
      <c r="T616" s="15"/>
      <c r="U616" s="15"/>
      <c r="V616" s="50" t="str">
        <f>IFERROR(MAX(IF(OR(O616="",P616="",Q616="",R616="",S616="",T616="",U616=""),"",IF(AND(MONTH(E616)=8,MONTH(F616)=8),(NETWORKDAYS(E616,F616,Lister!$D$7:$D$13)-O616)*N616/NETWORKDAYS(Lister!$D$19,Lister!$E$19,Lister!$D$7:$D$13),IF(AND(MONTH(E616)=8,F616&gt;DATE(2020,8,31)),(NETWORKDAYS(E616,Lister!$E$19,Lister!$D$7:$D$13)-O616)*N616/NETWORKDAYS(Lister!$D$19,Lister!$E$19,Lister!$D$7:$D$13),IF(E616&gt;DATE(2020,8,31),0)))),0),"")</f>
        <v/>
      </c>
      <c r="W616" s="50" t="str">
        <f>IFERROR(MAX(IF(OR(O616="",P616="",Q616="",R616="",S616="",T616="",U616=""),"",IF(AND(MONTH(E616)=9,MONTH(F616)=9),(NETWORKDAYS(E616,F616,Lister!$D$7:$D$13)-P616)*N616/NETWORKDAYS(Lister!$D$20,Lister!$E$20,Lister!$D$7:$D$13),IF(AND(MONTH(E616)=9,F616&gt;DATE(2020,9,30)),(NETWORKDAYS(E616,Lister!$E$20,Lister!$D$7:$D$13)-P616)*N616/NETWORKDAYS(Lister!$D$20,Lister!$E$20,Lister!$D$7:$D$13),IF(AND(E616&lt;DATE(2020,9,1),MONTH(F616)=9),(NETWORKDAYS(Lister!$D$20,F616,Lister!$D$7:$D$13)-P616)*N616/NETWORKDAYS(Lister!$D$20,Lister!$E$20,Lister!$D$7:$D$13),IF(AND(E616&lt;DATE(2020,9,1),F616&gt;DATE(2020,9,30)),(NETWORKDAYS(Lister!$D$20,Lister!$E$20,Lister!$D$7:$D$13)-P616)*N616/NETWORKDAYS(Lister!$D$20,Lister!$E$20,Lister!$D$7:$D$13),IF(OR(AND(E616&lt;DATE(2020,9,1),F616&lt;DATE(2020,9,1)),E616&gt;DATE(2020,9,30)),0)))))),0),"")</f>
        <v/>
      </c>
      <c r="X616" s="50" t="str">
        <f>IFERROR(MAX(IF(OR(O616="",P616="",Q616="",R616="",S616="",T616="",U616=""),"",IF(AND(MONTH(E616)=10,MONTH(F616)=10),(NETWORKDAYS(E616,F616,Lister!$D$7:$D$13)-Q616)*N616/NETWORKDAYS(Lister!$D$21,Lister!$E$21,Lister!$D$7:$D$13),IF(AND(MONTH(E616)=10,F616&gt;DATE(2020,10,31)),(NETWORKDAYS(E616,Lister!$E$21,Lister!$D$7:$D$13)-Q616)*N616/NETWORKDAYS(Lister!$D$21,Lister!$E$21,Lister!$D$7:$D$13),IF(AND(E616&lt;DATE(2020,10,1),MONTH(F616)=10),(NETWORKDAYS(Lister!$D$21,F616,Lister!$D$7:$D$13)-Q616)*N616/NETWORKDAYS(Lister!$D$21,Lister!$E$21,Lister!$D$7:$D$13),IF(AND(E616&lt;DATE(2020,31,1),F616&gt;DATE(2020,10,31)),(NETWORKDAYS(Lister!$D$21,Lister!$E$21,Lister!$D$7:$D$13)-Q616)*N616/NETWORKDAYS(Lister!$D$21,Lister!$E$21,Lister!$D$7:$D$13),IF(OR(AND(E616&lt;DATE(2020,10,1),F616&lt;DATE(2020,10,1)),E616&gt;DATE(2020,10,31)),0)))))),0),"")</f>
        <v/>
      </c>
      <c r="Y616" s="50" t="str">
        <f>IFERROR(MAX(IF(OR(O616="",P616="",Q616="",R616="",S616="",T616="",U616=""),"",IF(AND(MONTH(E616)=11,MONTH(F616)=11),(NETWORKDAYS(E616,F616,Lister!$D$7:$D$13)-R616)*N616/NETWORKDAYS(Lister!$D$22,Lister!$E$22,Lister!$D$7:$D$13),IF(AND(MONTH(E616)=11,F616&gt;DATE(2020,11,30)),(NETWORKDAYS(E616,Lister!$E$22,Lister!$D$7:$D$13)-R616)*N616/NETWORKDAYS(Lister!$D$22,Lister!$E$22,Lister!$D$7:$D$13),IF(AND(E616&lt;DATE(2020,11,1),MONTH(F616)=11),(NETWORKDAYS(Lister!$D$22,F616,Lister!$D$7:$D$13)-R616)*N616/NETWORKDAYS(Lister!$D$22,Lister!$E$22,Lister!$D$7:$D$13),IF(AND(E616&lt;DATE(2020,11,1),F616&gt;DATE(2020,11,30)),(NETWORKDAYS(Lister!$D$22,Lister!$E$22,Lister!$D$7:$D$13)-R616)*N616/NETWORKDAYS(Lister!$D$22,Lister!$E$22,Lister!$D$7:$D$13),IF(OR(AND(E616&lt;DATE(2020,11,1),F616&lt;DATE(2020,11,1)),E616&gt;DATE(2020,11,30)),0)))))),0),"")</f>
        <v/>
      </c>
      <c r="Z616" s="50" t="str">
        <f>IFERROR(MAX(IF(OR(O616="",P616="",Q616="",R616="",S616="",T616="",U616=""),"",IF(AND(MONTH(E616)=12,MONTH(F616)=12),(NETWORKDAYS(E616,F616,Lister!$D$7:$D$13)-S616)*N616/NETWORKDAYS(Lister!$D$23,Lister!$E$23,Lister!$D$7:$D$13),IF(AND(MONTH(E616)=12,F616&gt;DATE(2020,12,31)),(NETWORKDAYS(E616,Lister!$E$23,Lister!$D$7:$D$13)-S616)*N616/NETWORKDAYS(Lister!$D$23,Lister!$E$23,Lister!$D$7:$D$13),IF(AND(E616&lt;DATE(2020,12,1),MONTH(F616)=12),(NETWORKDAYS(Lister!$D$23,F616,Lister!$D$7:$D$13)-S616)*N616/NETWORKDAYS(Lister!$D$23,Lister!$E$23,Lister!$D$7:$D$13),IF(AND(E616&lt;DATE(2020,12,1),F616&gt;DATE(2020,12,31)),(NETWORKDAYS(Lister!$D$23,Lister!$E$23,Lister!$D$7:$D$13)-S616)*N616/NETWORKDAYS(Lister!$D$23,Lister!$E$23,Lister!$D$7:$D$13),IF(OR(AND(E616&lt;DATE(2020,12,1),F616&lt;DATE(2020,12,1)),E616&gt;DATE(2020,12,31)),0)))))),0),"")</f>
        <v/>
      </c>
      <c r="AA616" s="50" t="str">
        <f>IFERROR(MAX(IF(OR(O616="",P616="",Q616="",R616="",S616="",T616="",U616=""),"",IF(AND(MONTH(E616)=1,MONTH(F616)=1),(NETWORKDAYS(E616,F616,Lister!$D$7:$D$13)-T616)*N616/NETWORKDAYS(Lister!$D$24,Lister!$E$24,Lister!$D$7:$D$13),IF(AND(MONTH(E616)=1,F616&gt;DATE(2021,1,31)),(NETWORKDAYS(E616,Lister!$E$24,Lister!$D$7:$D$13)-T616)*N616/NETWORKDAYS(Lister!$D$24,Lister!$E$24,Lister!$D$7:$D$13),IF(AND(E616&lt;DATE(2021,1,1),MONTH(F616)=1),(NETWORKDAYS(Lister!$D$24,F616,Lister!$D$7:$D$13)-T616)*N616/NETWORKDAYS(Lister!$D$24,Lister!$E$24,Lister!$D$7:$D$13),IF(AND(E616&lt;DATE(2021,1,1),F616&gt;DATE(2021,1,31)),(NETWORKDAYS(Lister!$D$24,Lister!$E$24,Lister!$D$7:$D$13)-T616)*N616/NETWORKDAYS(Lister!$D$24,Lister!$E$24,Lister!$D$7:$D$13),IF(OR(AND(E616&lt;DATE(2021,1,1),F616&lt;DATE(2021,1,1)),E616&gt;DATE(2021,1,31)),0)))))),0),"")</f>
        <v/>
      </c>
      <c r="AB616" s="50" t="str">
        <f>IFERROR(MAX(IF(OR(O616="",P616="",Q616="",R616="",S616="",T616="",U616=""),"",IF(AND(MONTH(E616)=2,MONTH(F616)=2),(NETWORKDAYS(E616,F616,Lister!$D$7:$D$13)-U616)*N616/NETWORKDAYS(Lister!$D$25,Lister!$E$25,Lister!$D$7:$D$13),IF(AND(E616&lt;DATE(2021,2,1),MONTH(F616)=2),(NETWORKDAYS(Lister!$D$25,F616,Lister!$D$7:$D$13)-U616)*N616/NETWORKDAYS(Lister!$D$25,Lister!$E$25,Lister!$D$7:$D$13),IF(AND(E616&lt;DATE(2021,2,1),F616&lt;DATE(2021,2,1)),0)))),0),"")</f>
        <v/>
      </c>
      <c r="AC616" s="52" t="str">
        <f t="shared" si="48"/>
        <v/>
      </c>
    </row>
    <row r="617" spans="1:29" x14ac:dyDescent="0.35">
      <c r="A617" s="11" t="str">
        <f t="shared" si="49"/>
        <v/>
      </c>
      <c r="B617" s="33"/>
      <c r="C617" s="17"/>
      <c r="D617" s="18"/>
      <c r="E617" s="12"/>
      <c r="F617" s="12"/>
      <c r="G617" s="42" t="str">
        <f>IF(OR(E617="",F617=""),"",NETWORKDAYS(E617,F617,Lister!$D$7:$D$13))</f>
        <v/>
      </c>
      <c r="H617" s="14"/>
      <c r="I617" s="25" t="str">
        <f t="shared" si="45"/>
        <v/>
      </c>
      <c r="J617" s="47"/>
      <c r="K617" s="48"/>
      <c r="L617" s="15"/>
      <c r="M617" s="51" t="str">
        <f t="shared" si="46"/>
        <v/>
      </c>
      <c r="N617" s="49" t="str">
        <f t="shared" si="47"/>
        <v/>
      </c>
      <c r="O617" s="15"/>
      <c r="P617" s="15"/>
      <c r="Q617" s="15"/>
      <c r="R617" s="15"/>
      <c r="S617" s="15"/>
      <c r="T617" s="15"/>
      <c r="U617" s="15"/>
      <c r="V617" s="50" t="str">
        <f>IFERROR(MAX(IF(OR(O617="",P617="",Q617="",R617="",S617="",T617="",U617=""),"",IF(AND(MONTH(E617)=8,MONTH(F617)=8),(NETWORKDAYS(E617,F617,Lister!$D$7:$D$13)-O617)*N617/NETWORKDAYS(Lister!$D$19,Lister!$E$19,Lister!$D$7:$D$13),IF(AND(MONTH(E617)=8,F617&gt;DATE(2020,8,31)),(NETWORKDAYS(E617,Lister!$E$19,Lister!$D$7:$D$13)-O617)*N617/NETWORKDAYS(Lister!$D$19,Lister!$E$19,Lister!$D$7:$D$13),IF(E617&gt;DATE(2020,8,31),0)))),0),"")</f>
        <v/>
      </c>
      <c r="W617" s="50" t="str">
        <f>IFERROR(MAX(IF(OR(O617="",P617="",Q617="",R617="",S617="",T617="",U617=""),"",IF(AND(MONTH(E617)=9,MONTH(F617)=9),(NETWORKDAYS(E617,F617,Lister!$D$7:$D$13)-P617)*N617/NETWORKDAYS(Lister!$D$20,Lister!$E$20,Lister!$D$7:$D$13),IF(AND(MONTH(E617)=9,F617&gt;DATE(2020,9,30)),(NETWORKDAYS(E617,Lister!$E$20,Lister!$D$7:$D$13)-P617)*N617/NETWORKDAYS(Lister!$D$20,Lister!$E$20,Lister!$D$7:$D$13),IF(AND(E617&lt;DATE(2020,9,1),MONTH(F617)=9),(NETWORKDAYS(Lister!$D$20,F617,Lister!$D$7:$D$13)-P617)*N617/NETWORKDAYS(Lister!$D$20,Lister!$E$20,Lister!$D$7:$D$13),IF(AND(E617&lt;DATE(2020,9,1),F617&gt;DATE(2020,9,30)),(NETWORKDAYS(Lister!$D$20,Lister!$E$20,Lister!$D$7:$D$13)-P617)*N617/NETWORKDAYS(Lister!$D$20,Lister!$E$20,Lister!$D$7:$D$13),IF(OR(AND(E617&lt;DATE(2020,9,1),F617&lt;DATE(2020,9,1)),E617&gt;DATE(2020,9,30)),0)))))),0),"")</f>
        <v/>
      </c>
      <c r="X617" s="50" t="str">
        <f>IFERROR(MAX(IF(OR(O617="",P617="",Q617="",R617="",S617="",T617="",U617=""),"",IF(AND(MONTH(E617)=10,MONTH(F617)=10),(NETWORKDAYS(E617,F617,Lister!$D$7:$D$13)-Q617)*N617/NETWORKDAYS(Lister!$D$21,Lister!$E$21,Lister!$D$7:$D$13),IF(AND(MONTH(E617)=10,F617&gt;DATE(2020,10,31)),(NETWORKDAYS(E617,Lister!$E$21,Lister!$D$7:$D$13)-Q617)*N617/NETWORKDAYS(Lister!$D$21,Lister!$E$21,Lister!$D$7:$D$13),IF(AND(E617&lt;DATE(2020,10,1),MONTH(F617)=10),(NETWORKDAYS(Lister!$D$21,F617,Lister!$D$7:$D$13)-Q617)*N617/NETWORKDAYS(Lister!$D$21,Lister!$E$21,Lister!$D$7:$D$13),IF(AND(E617&lt;DATE(2020,31,1),F617&gt;DATE(2020,10,31)),(NETWORKDAYS(Lister!$D$21,Lister!$E$21,Lister!$D$7:$D$13)-Q617)*N617/NETWORKDAYS(Lister!$D$21,Lister!$E$21,Lister!$D$7:$D$13),IF(OR(AND(E617&lt;DATE(2020,10,1),F617&lt;DATE(2020,10,1)),E617&gt;DATE(2020,10,31)),0)))))),0),"")</f>
        <v/>
      </c>
      <c r="Y617" s="50" t="str">
        <f>IFERROR(MAX(IF(OR(O617="",P617="",Q617="",R617="",S617="",T617="",U617=""),"",IF(AND(MONTH(E617)=11,MONTH(F617)=11),(NETWORKDAYS(E617,F617,Lister!$D$7:$D$13)-R617)*N617/NETWORKDAYS(Lister!$D$22,Lister!$E$22,Lister!$D$7:$D$13),IF(AND(MONTH(E617)=11,F617&gt;DATE(2020,11,30)),(NETWORKDAYS(E617,Lister!$E$22,Lister!$D$7:$D$13)-R617)*N617/NETWORKDAYS(Lister!$D$22,Lister!$E$22,Lister!$D$7:$D$13),IF(AND(E617&lt;DATE(2020,11,1),MONTH(F617)=11),(NETWORKDAYS(Lister!$D$22,F617,Lister!$D$7:$D$13)-R617)*N617/NETWORKDAYS(Lister!$D$22,Lister!$E$22,Lister!$D$7:$D$13),IF(AND(E617&lt;DATE(2020,11,1),F617&gt;DATE(2020,11,30)),(NETWORKDAYS(Lister!$D$22,Lister!$E$22,Lister!$D$7:$D$13)-R617)*N617/NETWORKDAYS(Lister!$D$22,Lister!$E$22,Lister!$D$7:$D$13),IF(OR(AND(E617&lt;DATE(2020,11,1),F617&lt;DATE(2020,11,1)),E617&gt;DATE(2020,11,30)),0)))))),0),"")</f>
        <v/>
      </c>
      <c r="Z617" s="50" t="str">
        <f>IFERROR(MAX(IF(OR(O617="",P617="",Q617="",R617="",S617="",T617="",U617=""),"",IF(AND(MONTH(E617)=12,MONTH(F617)=12),(NETWORKDAYS(E617,F617,Lister!$D$7:$D$13)-S617)*N617/NETWORKDAYS(Lister!$D$23,Lister!$E$23,Lister!$D$7:$D$13),IF(AND(MONTH(E617)=12,F617&gt;DATE(2020,12,31)),(NETWORKDAYS(E617,Lister!$E$23,Lister!$D$7:$D$13)-S617)*N617/NETWORKDAYS(Lister!$D$23,Lister!$E$23,Lister!$D$7:$D$13),IF(AND(E617&lt;DATE(2020,12,1),MONTH(F617)=12),(NETWORKDAYS(Lister!$D$23,F617,Lister!$D$7:$D$13)-S617)*N617/NETWORKDAYS(Lister!$D$23,Lister!$E$23,Lister!$D$7:$D$13),IF(AND(E617&lt;DATE(2020,12,1),F617&gt;DATE(2020,12,31)),(NETWORKDAYS(Lister!$D$23,Lister!$E$23,Lister!$D$7:$D$13)-S617)*N617/NETWORKDAYS(Lister!$D$23,Lister!$E$23,Lister!$D$7:$D$13),IF(OR(AND(E617&lt;DATE(2020,12,1),F617&lt;DATE(2020,12,1)),E617&gt;DATE(2020,12,31)),0)))))),0),"")</f>
        <v/>
      </c>
      <c r="AA617" s="50" t="str">
        <f>IFERROR(MAX(IF(OR(O617="",P617="",Q617="",R617="",S617="",T617="",U617=""),"",IF(AND(MONTH(E617)=1,MONTH(F617)=1),(NETWORKDAYS(E617,F617,Lister!$D$7:$D$13)-T617)*N617/NETWORKDAYS(Lister!$D$24,Lister!$E$24,Lister!$D$7:$D$13),IF(AND(MONTH(E617)=1,F617&gt;DATE(2021,1,31)),(NETWORKDAYS(E617,Lister!$E$24,Lister!$D$7:$D$13)-T617)*N617/NETWORKDAYS(Lister!$D$24,Lister!$E$24,Lister!$D$7:$D$13),IF(AND(E617&lt;DATE(2021,1,1),MONTH(F617)=1),(NETWORKDAYS(Lister!$D$24,F617,Lister!$D$7:$D$13)-T617)*N617/NETWORKDAYS(Lister!$D$24,Lister!$E$24,Lister!$D$7:$D$13),IF(AND(E617&lt;DATE(2021,1,1),F617&gt;DATE(2021,1,31)),(NETWORKDAYS(Lister!$D$24,Lister!$E$24,Lister!$D$7:$D$13)-T617)*N617/NETWORKDAYS(Lister!$D$24,Lister!$E$24,Lister!$D$7:$D$13),IF(OR(AND(E617&lt;DATE(2021,1,1),F617&lt;DATE(2021,1,1)),E617&gt;DATE(2021,1,31)),0)))))),0),"")</f>
        <v/>
      </c>
      <c r="AB617" s="50" t="str">
        <f>IFERROR(MAX(IF(OR(O617="",P617="",Q617="",R617="",S617="",T617="",U617=""),"",IF(AND(MONTH(E617)=2,MONTH(F617)=2),(NETWORKDAYS(E617,F617,Lister!$D$7:$D$13)-U617)*N617/NETWORKDAYS(Lister!$D$25,Lister!$E$25,Lister!$D$7:$D$13),IF(AND(E617&lt;DATE(2021,2,1),MONTH(F617)=2),(NETWORKDAYS(Lister!$D$25,F617,Lister!$D$7:$D$13)-U617)*N617/NETWORKDAYS(Lister!$D$25,Lister!$E$25,Lister!$D$7:$D$13),IF(AND(E617&lt;DATE(2021,2,1),F617&lt;DATE(2021,2,1)),0)))),0),"")</f>
        <v/>
      </c>
      <c r="AC617" s="52" t="str">
        <f t="shared" si="48"/>
        <v/>
      </c>
    </row>
    <row r="618" spans="1:29" x14ac:dyDescent="0.35">
      <c r="A618" s="11" t="str">
        <f t="shared" si="49"/>
        <v/>
      </c>
      <c r="B618" s="33"/>
      <c r="C618" s="17"/>
      <c r="D618" s="18"/>
      <c r="E618" s="12"/>
      <c r="F618" s="12"/>
      <c r="G618" s="42" t="str">
        <f>IF(OR(E618="",F618=""),"",NETWORKDAYS(E618,F618,Lister!$D$7:$D$13))</f>
        <v/>
      </c>
      <c r="H618" s="14"/>
      <c r="I618" s="25" t="str">
        <f t="shared" si="45"/>
        <v/>
      </c>
      <c r="J618" s="47"/>
      <c r="K618" s="48"/>
      <c r="L618" s="15"/>
      <c r="M618" s="51" t="str">
        <f t="shared" si="46"/>
        <v/>
      </c>
      <c r="N618" s="49" t="str">
        <f t="shared" si="47"/>
        <v/>
      </c>
      <c r="O618" s="15"/>
      <c r="P618" s="15"/>
      <c r="Q618" s="15"/>
      <c r="R618" s="15"/>
      <c r="S618" s="15"/>
      <c r="T618" s="15"/>
      <c r="U618" s="15"/>
      <c r="V618" s="50" t="str">
        <f>IFERROR(MAX(IF(OR(O618="",P618="",Q618="",R618="",S618="",T618="",U618=""),"",IF(AND(MONTH(E618)=8,MONTH(F618)=8),(NETWORKDAYS(E618,F618,Lister!$D$7:$D$13)-O618)*N618/NETWORKDAYS(Lister!$D$19,Lister!$E$19,Lister!$D$7:$D$13),IF(AND(MONTH(E618)=8,F618&gt;DATE(2020,8,31)),(NETWORKDAYS(E618,Lister!$E$19,Lister!$D$7:$D$13)-O618)*N618/NETWORKDAYS(Lister!$D$19,Lister!$E$19,Lister!$D$7:$D$13),IF(E618&gt;DATE(2020,8,31),0)))),0),"")</f>
        <v/>
      </c>
      <c r="W618" s="50" t="str">
        <f>IFERROR(MAX(IF(OR(O618="",P618="",Q618="",R618="",S618="",T618="",U618=""),"",IF(AND(MONTH(E618)=9,MONTH(F618)=9),(NETWORKDAYS(E618,F618,Lister!$D$7:$D$13)-P618)*N618/NETWORKDAYS(Lister!$D$20,Lister!$E$20,Lister!$D$7:$D$13),IF(AND(MONTH(E618)=9,F618&gt;DATE(2020,9,30)),(NETWORKDAYS(E618,Lister!$E$20,Lister!$D$7:$D$13)-P618)*N618/NETWORKDAYS(Lister!$D$20,Lister!$E$20,Lister!$D$7:$D$13),IF(AND(E618&lt;DATE(2020,9,1),MONTH(F618)=9),(NETWORKDAYS(Lister!$D$20,F618,Lister!$D$7:$D$13)-P618)*N618/NETWORKDAYS(Lister!$D$20,Lister!$E$20,Lister!$D$7:$D$13),IF(AND(E618&lt;DATE(2020,9,1),F618&gt;DATE(2020,9,30)),(NETWORKDAYS(Lister!$D$20,Lister!$E$20,Lister!$D$7:$D$13)-P618)*N618/NETWORKDAYS(Lister!$D$20,Lister!$E$20,Lister!$D$7:$D$13),IF(OR(AND(E618&lt;DATE(2020,9,1),F618&lt;DATE(2020,9,1)),E618&gt;DATE(2020,9,30)),0)))))),0),"")</f>
        <v/>
      </c>
      <c r="X618" s="50" t="str">
        <f>IFERROR(MAX(IF(OR(O618="",P618="",Q618="",R618="",S618="",T618="",U618=""),"",IF(AND(MONTH(E618)=10,MONTH(F618)=10),(NETWORKDAYS(E618,F618,Lister!$D$7:$D$13)-Q618)*N618/NETWORKDAYS(Lister!$D$21,Lister!$E$21,Lister!$D$7:$D$13),IF(AND(MONTH(E618)=10,F618&gt;DATE(2020,10,31)),(NETWORKDAYS(E618,Lister!$E$21,Lister!$D$7:$D$13)-Q618)*N618/NETWORKDAYS(Lister!$D$21,Lister!$E$21,Lister!$D$7:$D$13),IF(AND(E618&lt;DATE(2020,10,1),MONTH(F618)=10),(NETWORKDAYS(Lister!$D$21,F618,Lister!$D$7:$D$13)-Q618)*N618/NETWORKDAYS(Lister!$D$21,Lister!$E$21,Lister!$D$7:$D$13),IF(AND(E618&lt;DATE(2020,31,1),F618&gt;DATE(2020,10,31)),(NETWORKDAYS(Lister!$D$21,Lister!$E$21,Lister!$D$7:$D$13)-Q618)*N618/NETWORKDAYS(Lister!$D$21,Lister!$E$21,Lister!$D$7:$D$13),IF(OR(AND(E618&lt;DATE(2020,10,1),F618&lt;DATE(2020,10,1)),E618&gt;DATE(2020,10,31)),0)))))),0),"")</f>
        <v/>
      </c>
      <c r="Y618" s="50" t="str">
        <f>IFERROR(MAX(IF(OR(O618="",P618="",Q618="",R618="",S618="",T618="",U618=""),"",IF(AND(MONTH(E618)=11,MONTH(F618)=11),(NETWORKDAYS(E618,F618,Lister!$D$7:$D$13)-R618)*N618/NETWORKDAYS(Lister!$D$22,Lister!$E$22,Lister!$D$7:$D$13),IF(AND(MONTH(E618)=11,F618&gt;DATE(2020,11,30)),(NETWORKDAYS(E618,Lister!$E$22,Lister!$D$7:$D$13)-R618)*N618/NETWORKDAYS(Lister!$D$22,Lister!$E$22,Lister!$D$7:$D$13),IF(AND(E618&lt;DATE(2020,11,1),MONTH(F618)=11),(NETWORKDAYS(Lister!$D$22,F618,Lister!$D$7:$D$13)-R618)*N618/NETWORKDAYS(Lister!$D$22,Lister!$E$22,Lister!$D$7:$D$13),IF(AND(E618&lt;DATE(2020,11,1),F618&gt;DATE(2020,11,30)),(NETWORKDAYS(Lister!$D$22,Lister!$E$22,Lister!$D$7:$D$13)-R618)*N618/NETWORKDAYS(Lister!$D$22,Lister!$E$22,Lister!$D$7:$D$13),IF(OR(AND(E618&lt;DATE(2020,11,1),F618&lt;DATE(2020,11,1)),E618&gt;DATE(2020,11,30)),0)))))),0),"")</f>
        <v/>
      </c>
      <c r="Z618" s="50" t="str">
        <f>IFERROR(MAX(IF(OR(O618="",P618="",Q618="",R618="",S618="",T618="",U618=""),"",IF(AND(MONTH(E618)=12,MONTH(F618)=12),(NETWORKDAYS(E618,F618,Lister!$D$7:$D$13)-S618)*N618/NETWORKDAYS(Lister!$D$23,Lister!$E$23,Lister!$D$7:$D$13),IF(AND(MONTH(E618)=12,F618&gt;DATE(2020,12,31)),(NETWORKDAYS(E618,Lister!$E$23,Lister!$D$7:$D$13)-S618)*N618/NETWORKDAYS(Lister!$D$23,Lister!$E$23,Lister!$D$7:$D$13),IF(AND(E618&lt;DATE(2020,12,1),MONTH(F618)=12),(NETWORKDAYS(Lister!$D$23,F618,Lister!$D$7:$D$13)-S618)*N618/NETWORKDAYS(Lister!$D$23,Lister!$E$23,Lister!$D$7:$D$13),IF(AND(E618&lt;DATE(2020,12,1),F618&gt;DATE(2020,12,31)),(NETWORKDAYS(Lister!$D$23,Lister!$E$23,Lister!$D$7:$D$13)-S618)*N618/NETWORKDAYS(Lister!$D$23,Lister!$E$23,Lister!$D$7:$D$13),IF(OR(AND(E618&lt;DATE(2020,12,1),F618&lt;DATE(2020,12,1)),E618&gt;DATE(2020,12,31)),0)))))),0),"")</f>
        <v/>
      </c>
      <c r="AA618" s="50" t="str">
        <f>IFERROR(MAX(IF(OR(O618="",P618="",Q618="",R618="",S618="",T618="",U618=""),"",IF(AND(MONTH(E618)=1,MONTH(F618)=1),(NETWORKDAYS(E618,F618,Lister!$D$7:$D$13)-T618)*N618/NETWORKDAYS(Lister!$D$24,Lister!$E$24,Lister!$D$7:$D$13),IF(AND(MONTH(E618)=1,F618&gt;DATE(2021,1,31)),(NETWORKDAYS(E618,Lister!$E$24,Lister!$D$7:$D$13)-T618)*N618/NETWORKDAYS(Lister!$D$24,Lister!$E$24,Lister!$D$7:$D$13),IF(AND(E618&lt;DATE(2021,1,1),MONTH(F618)=1),(NETWORKDAYS(Lister!$D$24,F618,Lister!$D$7:$D$13)-T618)*N618/NETWORKDAYS(Lister!$D$24,Lister!$E$24,Lister!$D$7:$D$13),IF(AND(E618&lt;DATE(2021,1,1),F618&gt;DATE(2021,1,31)),(NETWORKDAYS(Lister!$D$24,Lister!$E$24,Lister!$D$7:$D$13)-T618)*N618/NETWORKDAYS(Lister!$D$24,Lister!$E$24,Lister!$D$7:$D$13),IF(OR(AND(E618&lt;DATE(2021,1,1),F618&lt;DATE(2021,1,1)),E618&gt;DATE(2021,1,31)),0)))))),0),"")</f>
        <v/>
      </c>
      <c r="AB618" s="50" t="str">
        <f>IFERROR(MAX(IF(OR(O618="",P618="",Q618="",R618="",S618="",T618="",U618=""),"",IF(AND(MONTH(E618)=2,MONTH(F618)=2),(NETWORKDAYS(E618,F618,Lister!$D$7:$D$13)-U618)*N618/NETWORKDAYS(Lister!$D$25,Lister!$E$25,Lister!$D$7:$D$13),IF(AND(E618&lt;DATE(2021,2,1),MONTH(F618)=2),(NETWORKDAYS(Lister!$D$25,F618,Lister!$D$7:$D$13)-U618)*N618/NETWORKDAYS(Lister!$D$25,Lister!$E$25,Lister!$D$7:$D$13),IF(AND(E618&lt;DATE(2021,2,1),F618&lt;DATE(2021,2,1)),0)))),0),"")</f>
        <v/>
      </c>
      <c r="AC618" s="52" t="str">
        <f t="shared" si="48"/>
        <v/>
      </c>
    </row>
    <row r="619" spans="1:29" x14ac:dyDescent="0.35">
      <c r="A619" s="11" t="str">
        <f t="shared" si="49"/>
        <v/>
      </c>
      <c r="B619" s="33"/>
      <c r="C619" s="17"/>
      <c r="D619" s="18"/>
      <c r="E619" s="12"/>
      <c r="F619" s="12"/>
      <c r="G619" s="42" t="str">
        <f>IF(OR(E619="",F619=""),"",NETWORKDAYS(E619,F619,Lister!$D$7:$D$13))</f>
        <v/>
      </c>
      <c r="H619" s="14"/>
      <c r="I619" s="25" t="str">
        <f t="shared" si="45"/>
        <v/>
      </c>
      <c r="J619" s="47"/>
      <c r="K619" s="48"/>
      <c r="L619" s="15"/>
      <c r="M619" s="51" t="str">
        <f t="shared" si="46"/>
        <v/>
      </c>
      <c r="N619" s="49" t="str">
        <f t="shared" si="47"/>
        <v/>
      </c>
      <c r="O619" s="15"/>
      <c r="P619" s="15"/>
      <c r="Q619" s="15"/>
      <c r="R619" s="15"/>
      <c r="S619" s="15"/>
      <c r="T619" s="15"/>
      <c r="U619" s="15"/>
      <c r="V619" s="50" t="str">
        <f>IFERROR(MAX(IF(OR(O619="",P619="",Q619="",R619="",S619="",T619="",U619=""),"",IF(AND(MONTH(E619)=8,MONTH(F619)=8),(NETWORKDAYS(E619,F619,Lister!$D$7:$D$13)-O619)*N619/NETWORKDAYS(Lister!$D$19,Lister!$E$19,Lister!$D$7:$D$13),IF(AND(MONTH(E619)=8,F619&gt;DATE(2020,8,31)),(NETWORKDAYS(E619,Lister!$E$19,Lister!$D$7:$D$13)-O619)*N619/NETWORKDAYS(Lister!$D$19,Lister!$E$19,Lister!$D$7:$D$13),IF(E619&gt;DATE(2020,8,31),0)))),0),"")</f>
        <v/>
      </c>
      <c r="W619" s="50" t="str">
        <f>IFERROR(MAX(IF(OR(O619="",P619="",Q619="",R619="",S619="",T619="",U619=""),"",IF(AND(MONTH(E619)=9,MONTH(F619)=9),(NETWORKDAYS(E619,F619,Lister!$D$7:$D$13)-P619)*N619/NETWORKDAYS(Lister!$D$20,Lister!$E$20,Lister!$D$7:$D$13),IF(AND(MONTH(E619)=9,F619&gt;DATE(2020,9,30)),(NETWORKDAYS(E619,Lister!$E$20,Lister!$D$7:$D$13)-P619)*N619/NETWORKDAYS(Lister!$D$20,Lister!$E$20,Lister!$D$7:$D$13),IF(AND(E619&lt;DATE(2020,9,1),MONTH(F619)=9),(NETWORKDAYS(Lister!$D$20,F619,Lister!$D$7:$D$13)-P619)*N619/NETWORKDAYS(Lister!$D$20,Lister!$E$20,Lister!$D$7:$D$13),IF(AND(E619&lt;DATE(2020,9,1),F619&gt;DATE(2020,9,30)),(NETWORKDAYS(Lister!$D$20,Lister!$E$20,Lister!$D$7:$D$13)-P619)*N619/NETWORKDAYS(Lister!$D$20,Lister!$E$20,Lister!$D$7:$D$13),IF(OR(AND(E619&lt;DATE(2020,9,1),F619&lt;DATE(2020,9,1)),E619&gt;DATE(2020,9,30)),0)))))),0),"")</f>
        <v/>
      </c>
      <c r="X619" s="50" t="str">
        <f>IFERROR(MAX(IF(OR(O619="",P619="",Q619="",R619="",S619="",T619="",U619=""),"",IF(AND(MONTH(E619)=10,MONTH(F619)=10),(NETWORKDAYS(E619,F619,Lister!$D$7:$D$13)-Q619)*N619/NETWORKDAYS(Lister!$D$21,Lister!$E$21,Lister!$D$7:$D$13),IF(AND(MONTH(E619)=10,F619&gt;DATE(2020,10,31)),(NETWORKDAYS(E619,Lister!$E$21,Lister!$D$7:$D$13)-Q619)*N619/NETWORKDAYS(Lister!$D$21,Lister!$E$21,Lister!$D$7:$D$13),IF(AND(E619&lt;DATE(2020,10,1),MONTH(F619)=10),(NETWORKDAYS(Lister!$D$21,F619,Lister!$D$7:$D$13)-Q619)*N619/NETWORKDAYS(Lister!$D$21,Lister!$E$21,Lister!$D$7:$D$13),IF(AND(E619&lt;DATE(2020,31,1),F619&gt;DATE(2020,10,31)),(NETWORKDAYS(Lister!$D$21,Lister!$E$21,Lister!$D$7:$D$13)-Q619)*N619/NETWORKDAYS(Lister!$D$21,Lister!$E$21,Lister!$D$7:$D$13),IF(OR(AND(E619&lt;DATE(2020,10,1),F619&lt;DATE(2020,10,1)),E619&gt;DATE(2020,10,31)),0)))))),0),"")</f>
        <v/>
      </c>
      <c r="Y619" s="50" t="str">
        <f>IFERROR(MAX(IF(OR(O619="",P619="",Q619="",R619="",S619="",T619="",U619=""),"",IF(AND(MONTH(E619)=11,MONTH(F619)=11),(NETWORKDAYS(E619,F619,Lister!$D$7:$D$13)-R619)*N619/NETWORKDAYS(Lister!$D$22,Lister!$E$22,Lister!$D$7:$D$13),IF(AND(MONTH(E619)=11,F619&gt;DATE(2020,11,30)),(NETWORKDAYS(E619,Lister!$E$22,Lister!$D$7:$D$13)-R619)*N619/NETWORKDAYS(Lister!$D$22,Lister!$E$22,Lister!$D$7:$D$13),IF(AND(E619&lt;DATE(2020,11,1),MONTH(F619)=11),(NETWORKDAYS(Lister!$D$22,F619,Lister!$D$7:$D$13)-R619)*N619/NETWORKDAYS(Lister!$D$22,Lister!$E$22,Lister!$D$7:$D$13),IF(AND(E619&lt;DATE(2020,11,1),F619&gt;DATE(2020,11,30)),(NETWORKDAYS(Lister!$D$22,Lister!$E$22,Lister!$D$7:$D$13)-R619)*N619/NETWORKDAYS(Lister!$D$22,Lister!$E$22,Lister!$D$7:$D$13),IF(OR(AND(E619&lt;DATE(2020,11,1),F619&lt;DATE(2020,11,1)),E619&gt;DATE(2020,11,30)),0)))))),0),"")</f>
        <v/>
      </c>
      <c r="Z619" s="50" t="str">
        <f>IFERROR(MAX(IF(OR(O619="",P619="",Q619="",R619="",S619="",T619="",U619=""),"",IF(AND(MONTH(E619)=12,MONTH(F619)=12),(NETWORKDAYS(E619,F619,Lister!$D$7:$D$13)-S619)*N619/NETWORKDAYS(Lister!$D$23,Lister!$E$23,Lister!$D$7:$D$13),IF(AND(MONTH(E619)=12,F619&gt;DATE(2020,12,31)),(NETWORKDAYS(E619,Lister!$E$23,Lister!$D$7:$D$13)-S619)*N619/NETWORKDAYS(Lister!$D$23,Lister!$E$23,Lister!$D$7:$D$13),IF(AND(E619&lt;DATE(2020,12,1),MONTH(F619)=12),(NETWORKDAYS(Lister!$D$23,F619,Lister!$D$7:$D$13)-S619)*N619/NETWORKDAYS(Lister!$D$23,Lister!$E$23,Lister!$D$7:$D$13),IF(AND(E619&lt;DATE(2020,12,1),F619&gt;DATE(2020,12,31)),(NETWORKDAYS(Lister!$D$23,Lister!$E$23,Lister!$D$7:$D$13)-S619)*N619/NETWORKDAYS(Lister!$D$23,Lister!$E$23,Lister!$D$7:$D$13),IF(OR(AND(E619&lt;DATE(2020,12,1),F619&lt;DATE(2020,12,1)),E619&gt;DATE(2020,12,31)),0)))))),0),"")</f>
        <v/>
      </c>
      <c r="AA619" s="50" t="str">
        <f>IFERROR(MAX(IF(OR(O619="",P619="",Q619="",R619="",S619="",T619="",U619=""),"",IF(AND(MONTH(E619)=1,MONTH(F619)=1),(NETWORKDAYS(E619,F619,Lister!$D$7:$D$13)-T619)*N619/NETWORKDAYS(Lister!$D$24,Lister!$E$24,Lister!$D$7:$D$13),IF(AND(MONTH(E619)=1,F619&gt;DATE(2021,1,31)),(NETWORKDAYS(E619,Lister!$E$24,Lister!$D$7:$D$13)-T619)*N619/NETWORKDAYS(Lister!$D$24,Lister!$E$24,Lister!$D$7:$D$13),IF(AND(E619&lt;DATE(2021,1,1),MONTH(F619)=1),(NETWORKDAYS(Lister!$D$24,F619,Lister!$D$7:$D$13)-T619)*N619/NETWORKDAYS(Lister!$D$24,Lister!$E$24,Lister!$D$7:$D$13),IF(AND(E619&lt;DATE(2021,1,1),F619&gt;DATE(2021,1,31)),(NETWORKDAYS(Lister!$D$24,Lister!$E$24,Lister!$D$7:$D$13)-T619)*N619/NETWORKDAYS(Lister!$D$24,Lister!$E$24,Lister!$D$7:$D$13),IF(OR(AND(E619&lt;DATE(2021,1,1),F619&lt;DATE(2021,1,1)),E619&gt;DATE(2021,1,31)),0)))))),0),"")</f>
        <v/>
      </c>
      <c r="AB619" s="50" t="str">
        <f>IFERROR(MAX(IF(OR(O619="",P619="",Q619="",R619="",S619="",T619="",U619=""),"",IF(AND(MONTH(E619)=2,MONTH(F619)=2),(NETWORKDAYS(E619,F619,Lister!$D$7:$D$13)-U619)*N619/NETWORKDAYS(Lister!$D$25,Lister!$E$25,Lister!$D$7:$D$13),IF(AND(E619&lt;DATE(2021,2,1),MONTH(F619)=2),(NETWORKDAYS(Lister!$D$25,F619,Lister!$D$7:$D$13)-U619)*N619/NETWORKDAYS(Lister!$D$25,Lister!$E$25,Lister!$D$7:$D$13),IF(AND(E619&lt;DATE(2021,2,1),F619&lt;DATE(2021,2,1)),0)))),0),"")</f>
        <v/>
      </c>
      <c r="AC619" s="52" t="str">
        <f t="shared" si="48"/>
        <v/>
      </c>
    </row>
    <row r="620" spans="1:29" x14ac:dyDescent="0.35">
      <c r="A620" s="11" t="str">
        <f t="shared" si="49"/>
        <v/>
      </c>
      <c r="B620" s="33"/>
      <c r="C620" s="17"/>
      <c r="D620" s="18"/>
      <c r="E620" s="12"/>
      <c r="F620" s="12"/>
      <c r="G620" s="42" t="str">
        <f>IF(OR(E620="",F620=""),"",NETWORKDAYS(E620,F620,Lister!$D$7:$D$13))</f>
        <v/>
      </c>
      <c r="H620" s="14"/>
      <c r="I620" s="25" t="str">
        <f t="shared" si="45"/>
        <v/>
      </c>
      <c r="J620" s="47"/>
      <c r="K620" s="48"/>
      <c r="L620" s="15"/>
      <c r="M620" s="51" t="str">
        <f t="shared" si="46"/>
        <v/>
      </c>
      <c r="N620" s="49" t="str">
        <f t="shared" si="47"/>
        <v/>
      </c>
      <c r="O620" s="15"/>
      <c r="P620" s="15"/>
      <c r="Q620" s="15"/>
      <c r="R620" s="15"/>
      <c r="S620" s="15"/>
      <c r="T620" s="15"/>
      <c r="U620" s="15"/>
      <c r="V620" s="50" t="str">
        <f>IFERROR(MAX(IF(OR(O620="",P620="",Q620="",R620="",S620="",T620="",U620=""),"",IF(AND(MONTH(E620)=8,MONTH(F620)=8),(NETWORKDAYS(E620,F620,Lister!$D$7:$D$13)-O620)*N620/NETWORKDAYS(Lister!$D$19,Lister!$E$19,Lister!$D$7:$D$13),IF(AND(MONTH(E620)=8,F620&gt;DATE(2020,8,31)),(NETWORKDAYS(E620,Lister!$E$19,Lister!$D$7:$D$13)-O620)*N620/NETWORKDAYS(Lister!$D$19,Lister!$E$19,Lister!$D$7:$D$13),IF(E620&gt;DATE(2020,8,31),0)))),0),"")</f>
        <v/>
      </c>
      <c r="W620" s="50" t="str">
        <f>IFERROR(MAX(IF(OR(O620="",P620="",Q620="",R620="",S620="",T620="",U620=""),"",IF(AND(MONTH(E620)=9,MONTH(F620)=9),(NETWORKDAYS(E620,F620,Lister!$D$7:$D$13)-P620)*N620/NETWORKDAYS(Lister!$D$20,Lister!$E$20,Lister!$D$7:$D$13),IF(AND(MONTH(E620)=9,F620&gt;DATE(2020,9,30)),(NETWORKDAYS(E620,Lister!$E$20,Lister!$D$7:$D$13)-P620)*N620/NETWORKDAYS(Lister!$D$20,Lister!$E$20,Lister!$D$7:$D$13),IF(AND(E620&lt;DATE(2020,9,1),MONTH(F620)=9),(NETWORKDAYS(Lister!$D$20,F620,Lister!$D$7:$D$13)-P620)*N620/NETWORKDAYS(Lister!$D$20,Lister!$E$20,Lister!$D$7:$D$13),IF(AND(E620&lt;DATE(2020,9,1),F620&gt;DATE(2020,9,30)),(NETWORKDAYS(Lister!$D$20,Lister!$E$20,Lister!$D$7:$D$13)-P620)*N620/NETWORKDAYS(Lister!$D$20,Lister!$E$20,Lister!$D$7:$D$13),IF(OR(AND(E620&lt;DATE(2020,9,1),F620&lt;DATE(2020,9,1)),E620&gt;DATE(2020,9,30)),0)))))),0),"")</f>
        <v/>
      </c>
      <c r="X620" s="50" t="str">
        <f>IFERROR(MAX(IF(OR(O620="",P620="",Q620="",R620="",S620="",T620="",U620=""),"",IF(AND(MONTH(E620)=10,MONTH(F620)=10),(NETWORKDAYS(E620,F620,Lister!$D$7:$D$13)-Q620)*N620/NETWORKDAYS(Lister!$D$21,Lister!$E$21,Lister!$D$7:$D$13),IF(AND(MONTH(E620)=10,F620&gt;DATE(2020,10,31)),(NETWORKDAYS(E620,Lister!$E$21,Lister!$D$7:$D$13)-Q620)*N620/NETWORKDAYS(Lister!$D$21,Lister!$E$21,Lister!$D$7:$D$13),IF(AND(E620&lt;DATE(2020,10,1),MONTH(F620)=10),(NETWORKDAYS(Lister!$D$21,F620,Lister!$D$7:$D$13)-Q620)*N620/NETWORKDAYS(Lister!$D$21,Lister!$E$21,Lister!$D$7:$D$13),IF(AND(E620&lt;DATE(2020,31,1),F620&gt;DATE(2020,10,31)),(NETWORKDAYS(Lister!$D$21,Lister!$E$21,Lister!$D$7:$D$13)-Q620)*N620/NETWORKDAYS(Lister!$D$21,Lister!$E$21,Lister!$D$7:$D$13),IF(OR(AND(E620&lt;DATE(2020,10,1),F620&lt;DATE(2020,10,1)),E620&gt;DATE(2020,10,31)),0)))))),0),"")</f>
        <v/>
      </c>
      <c r="Y620" s="50" t="str">
        <f>IFERROR(MAX(IF(OR(O620="",P620="",Q620="",R620="",S620="",T620="",U620=""),"",IF(AND(MONTH(E620)=11,MONTH(F620)=11),(NETWORKDAYS(E620,F620,Lister!$D$7:$D$13)-R620)*N620/NETWORKDAYS(Lister!$D$22,Lister!$E$22,Lister!$D$7:$D$13),IF(AND(MONTH(E620)=11,F620&gt;DATE(2020,11,30)),(NETWORKDAYS(E620,Lister!$E$22,Lister!$D$7:$D$13)-R620)*N620/NETWORKDAYS(Lister!$D$22,Lister!$E$22,Lister!$D$7:$D$13),IF(AND(E620&lt;DATE(2020,11,1),MONTH(F620)=11),(NETWORKDAYS(Lister!$D$22,F620,Lister!$D$7:$D$13)-R620)*N620/NETWORKDAYS(Lister!$D$22,Lister!$E$22,Lister!$D$7:$D$13),IF(AND(E620&lt;DATE(2020,11,1),F620&gt;DATE(2020,11,30)),(NETWORKDAYS(Lister!$D$22,Lister!$E$22,Lister!$D$7:$D$13)-R620)*N620/NETWORKDAYS(Lister!$D$22,Lister!$E$22,Lister!$D$7:$D$13),IF(OR(AND(E620&lt;DATE(2020,11,1),F620&lt;DATE(2020,11,1)),E620&gt;DATE(2020,11,30)),0)))))),0),"")</f>
        <v/>
      </c>
      <c r="Z620" s="50" t="str">
        <f>IFERROR(MAX(IF(OR(O620="",P620="",Q620="",R620="",S620="",T620="",U620=""),"",IF(AND(MONTH(E620)=12,MONTH(F620)=12),(NETWORKDAYS(E620,F620,Lister!$D$7:$D$13)-S620)*N620/NETWORKDAYS(Lister!$D$23,Lister!$E$23,Lister!$D$7:$D$13),IF(AND(MONTH(E620)=12,F620&gt;DATE(2020,12,31)),(NETWORKDAYS(E620,Lister!$E$23,Lister!$D$7:$D$13)-S620)*N620/NETWORKDAYS(Lister!$D$23,Lister!$E$23,Lister!$D$7:$D$13),IF(AND(E620&lt;DATE(2020,12,1),MONTH(F620)=12),(NETWORKDAYS(Lister!$D$23,F620,Lister!$D$7:$D$13)-S620)*N620/NETWORKDAYS(Lister!$D$23,Lister!$E$23,Lister!$D$7:$D$13),IF(AND(E620&lt;DATE(2020,12,1),F620&gt;DATE(2020,12,31)),(NETWORKDAYS(Lister!$D$23,Lister!$E$23,Lister!$D$7:$D$13)-S620)*N620/NETWORKDAYS(Lister!$D$23,Lister!$E$23,Lister!$D$7:$D$13),IF(OR(AND(E620&lt;DATE(2020,12,1),F620&lt;DATE(2020,12,1)),E620&gt;DATE(2020,12,31)),0)))))),0),"")</f>
        <v/>
      </c>
      <c r="AA620" s="50" t="str">
        <f>IFERROR(MAX(IF(OR(O620="",P620="",Q620="",R620="",S620="",T620="",U620=""),"",IF(AND(MONTH(E620)=1,MONTH(F620)=1),(NETWORKDAYS(E620,F620,Lister!$D$7:$D$13)-T620)*N620/NETWORKDAYS(Lister!$D$24,Lister!$E$24,Lister!$D$7:$D$13),IF(AND(MONTH(E620)=1,F620&gt;DATE(2021,1,31)),(NETWORKDAYS(E620,Lister!$E$24,Lister!$D$7:$D$13)-T620)*N620/NETWORKDAYS(Lister!$D$24,Lister!$E$24,Lister!$D$7:$D$13),IF(AND(E620&lt;DATE(2021,1,1),MONTH(F620)=1),(NETWORKDAYS(Lister!$D$24,F620,Lister!$D$7:$D$13)-T620)*N620/NETWORKDAYS(Lister!$D$24,Lister!$E$24,Lister!$D$7:$D$13),IF(AND(E620&lt;DATE(2021,1,1),F620&gt;DATE(2021,1,31)),(NETWORKDAYS(Lister!$D$24,Lister!$E$24,Lister!$D$7:$D$13)-T620)*N620/NETWORKDAYS(Lister!$D$24,Lister!$E$24,Lister!$D$7:$D$13),IF(OR(AND(E620&lt;DATE(2021,1,1),F620&lt;DATE(2021,1,1)),E620&gt;DATE(2021,1,31)),0)))))),0),"")</f>
        <v/>
      </c>
      <c r="AB620" s="50" t="str">
        <f>IFERROR(MAX(IF(OR(O620="",P620="",Q620="",R620="",S620="",T620="",U620=""),"",IF(AND(MONTH(E620)=2,MONTH(F620)=2),(NETWORKDAYS(E620,F620,Lister!$D$7:$D$13)-U620)*N620/NETWORKDAYS(Lister!$D$25,Lister!$E$25,Lister!$D$7:$D$13),IF(AND(E620&lt;DATE(2021,2,1),MONTH(F620)=2),(NETWORKDAYS(Lister!$D$25,F620,Lister!$D$7:$D$13)-U620)*N620/NETWORKDAYS(Lister!$D$25,Lister!$E$25,Lister!$D$7:$D$13),IF(AND(E620&lt;DATE(2021,2,1),F620&lt;DATE(2021,2,1)),0)))),0),"")</f>
        <v/>
      </c>
      <c r="AC620" s="52" t="str">
        <f t="shared" si="48"/>
        <v/>
      </c>
    </row>
    <row r="621" spans="1:29" x14ac:dyDescent="0.35">
      <c r="A621" s="11" t="str">
        <f t="shared" si="49"/>
        <v/>
      </c>
      <c r="B621" s="33"/>
      <c r="C621" s="17"/>
      <c r="D621" s="18"/>
      <c r="E621" s="12"/>
      <c r="F621" s="12"/>
      <c r="G621" s="42" t="str">
        <f>IF(OR(E621="",F621=""),"",NETWORKDAYS(E621,F621,Lister!$D$7:$D$13))</f>
        <v/>
      </c>
      <c r="H621" s="14"/>
      <c r="I621" s="25" t="str">
        <f t="shared" si="45"/>
        <v/>
      </c>
      <c r="J621" s="47"/>
      <c r="K621" s="48"/>
      <c r="L621" s="15"/>
      <c r="M621" s="51" t="str">
        <f t="shared" si="46"/>
        <v/>
      </c>
      <c r="N621" s="49" t="str">
        <f t="shared" si="47"/>
        <v/>
      </c>
      <c r="O621" s="15"/>
      <c r="P621" s="15"/>
      <c r="Q621" s="15"/>
      <c r="R621" s="15"/>
      <c r="S621" s="15"/>
      <c r="T621" s="15"/>
      <c r="U621" s="15"/>
      <c r="V621" s="50" t="str">
        <f>IFERROR(MAX(IF(OR(O621="",P621="",Q621="",R621="",S621="",T621="",U621=""),"",IF(AND(MONTH(E621)=8,MONTH(F621)=8),(NETWORKDAYS(E621,F621,Lister!$D$7:$D$13)-O621)*N621/NETWORKDAYS(Lister!$D$19,Lister!$E$19,Lister!$D$7:$D$13),IF(AND(MONTH(E621)=8,F621&gt;DATE(2020,8,31)),(NETWORKDAYS(E621,Lister!$E$19,Lister!$D$7:$D$13)-O621)*N621/NETWORKDAYS(Lister!$D$19,Lister!$E$19,Lister!$D$7:$D$13),IF(E621&gt;DATE(2020,8,31),0)))),0),"")</f>
        <v/>
      </c>
      <c r="W621" s="50" t="str">
        <f>IFERROR(MAX(IF(OR(O621="",P621="",Q621="",R621="",S621="",T621="",U621=""),"",IF(AND(MONTH(E621)=9,MONTH(F621)=9),(NETWORKDAYS(E621,F621,Lister!$D$7:$D$13)-P621)*N621/NETWORKDAYS(Lister!$D$20,Lister!$E$20,Lister!$D$7:$D$13),IF(AND(MONTH(E621)=9,F621&gt;DATE(2020,9,30)),(NETWORKDAYS(E621,Lister!$E$20,Lister!$D$7:$D$13)-P621)*N621/NETWORKDAYS(Lister!$D$20,Lister!$E$20,Lister!$D$7:$D$13),IF(AND(E621&lt;DATE(2020,9,1),MONTH(F621)=9),(NETWORKDAYS(Lister!$D$20,F621,Lister!$D$7:$D$13)-P621)*N621/NETWORKDAYS(Lister!$D$20,Lister!$E$20,Lister!$D$7:$D$13),IF(AND(E621&lt;DATE(2020,9,1),F621&gt;DATE(2020,9,30)),(NETWORKDAYS(Lister!$D$20,Lister!$E$20,Lister!$D$7:$D$13)-P621)*N621/NETWORKDAYS(Lister!$D$20,Lister!$E$20,Lister!$D$7:$D$13),IF(OR(AND(E621&lt;DATE(2020,9,1),F621&lt;DATE(2020,9,1)),E621&gt;DATE(2020,9,30)),0)))))),0),"")</f>
        <v/>
      </c>
      <c r="X621" s="50" t="str">
        <f>IFERROR(MAX(IF(OR(O621="",P621="",Q621="",R621="",S621="",T621="",U621=""),"",IF(AND(MONTH(E621)=10,MONTH(F621)=10),(NETWORKDAYS(E621,F621,Lister!$D$7:$D$13)-Q621)*N621/NETWORKDAYS(Lister!$D$21,Lister!$E$21,Lister!$D$7:$D$13),IF(AND(MONTH(E621)=10,F621&gt;DATE(2020,10,31)),(NETWORKDAYS(E621,Lister!$E$21,Lister!$D$7:$D$13)-Q621)*N621/NETWORKDAYS(Lister!$D$21,Lister!$E$21,Lister!$D$7:$D$13),IF(AND(E621&lt;DATE(2020,10,1),MONTH(F621)=10),(NETWORKDAYS(Lister!$D$21,F621,Lister!$D$7:$D$13)-Q621)*N621/NETWORKDAYS(Lister!$D$21,Lister!$E$21,Lister!$D$7:$D$13),IF(AND(E621&lt;DATE(2020,31,1),F621&gt;DATE(2020,10,31)),(NETWORKDAYS(Lister!$D$21,Lister!$E$21,Lister!$D$7:$D$13)-Q621)*N621/NETWORKDAYS(Lister!$D$21,Lister!$E$21,Lister!$D$7:$D$13),IF(OR(AND(E621&lt;DATE(2020,10,1),F621&lt;DATE(2020,10,1)),E621&gt;DATE(2020,10,31)),0)))))),0),"")</f>
        <v/>
      </c>
      <c r="Y621" s="50" t="str">
        <f>IFERROR(MAX(IF(OR(O621="",P621="",Q621="",R621="",S621="",T621="",U621=""),"",IF(AND(MONTH(E621)=11,MONTH(F621)=11),(NETWORKDAYS(E621,F621,Lister!$D$7:$D$13)-R621)*N621/NETWORKDAYS(Lister!$D$22,Lister!$E$22,Lister!$D$7:$D$13),IF(AND(MONTH(E621)=11,F621&gt;DATE(2020,11,30)),(NETWORKDAYS(E621,Lister!$E$22,Lister!$D$7:$D$13)-R621)*N621/NETWORKDAYS(Lister!$D$22,Lister!$E$22,Lister!$D$7:$D$13),IF(AND(E621&lt;DATE(2020,11,1),MONTH(F621)=11),(NETWORKDAYS(Lister!$D$22,F621,Lister!$D$7:$D$13)-R621)*N621/NETWORKDAYS(Lister!$D$22,Lister!$E$22,Lister!$D$7:$D$13),IF(AND(E621&lt;DATE(2020,11,1),F621&gt;DATE(2020,11,30)),(NETWORKDAYS(Lister!$D$22,Lister!$E$22,Lister!$D$7:$D$13)-R621)*N621/NETWORKDAYS(Lister!$D$22,Lister!$E$22,Lister!$D$7:$D$13),IF(OR(AND(E621&lt;DATE(2020,11,1),F621&lt;DATE(2020,11,1)),E621&gt;DATE(2020,11,30)),0)))))),0),"")</f>
        <v/>
      </c>
      <c r="Z621" s="50" t="str">
        <f>IFERROR(MAX(IF(OR(O621="",P621="",Q621="",R621="",S621="",T621="",U621=""),"",IF(AND(MONTH(E621)=12,MONTH(F621)=12),(NETWORKDAYS(E621,F621,Lister!$D$7:$D$13)-S621)*N621/NETWORKDAYS(Lister!$D$23,Lister!$E$23,Lister!$D$7:$D$13),IF(AND(MONTH(E621)=12,F621&gt;DATE(2020,12,31)),(NETWORKDAYS(E621,Lister!$E$23,Lister!$D$7:$D$13)-S621)*N621/NETWORKDAYS(Lister!$D$23,Lister!$E$23,Lister!$D$7:$D$13),IF(AND(E621&lt;DATE(2020,12,1),MONTH(F621)=12),(NETWORKDAYS(Lister!$D$23,F621,Lister!$D$7:$D$13)-S621)*N621/NETWORKDAYS(Lister!$D$23,Lister!$E$23,Lister!$D$7:$D$13),IF(AND(E621&lt;DATE(2020,12,1),F621&gt;DATE(2020,12,31)),(NETWORKDAYS(Lister!$D$23,Lister!$E$23,Lister!$D$7:$D$13)-S621)*N621/NETWORKDAYS(Lister!$D$23,Lister!$E$23,Lister!$D$7:$D$13),IF(OR(AND(E621&lt;DATE(2020,12,1),F621&lt;DATE(2020,12,1)),E621&gt;DATE(2020,12,31)),0)))))),0),"")</f>
        <v/>
      </c>
      <c r="AA621" s="50" t="str">
        <f>IFERROR(MAX(IF(OR(O621="",P621="",Q621="",R621="",S621="",T621="",U621=""),"",IF(AND(MONTH(E621)=1,MONTH(F621)=1),(NETWORKDAYS(E621,F621,Lister!$D$7:$D$13)-T621)*N621/NETWORKDAYS(Lister!$D$24,Lister!$E$24,Lister!$D$7:$D$13),IF(AND(MONTH(E621)=1,F621&gt;DATE(2021,1,31)),(NETWORKDAYS(E621,Lister!$E$24,Lister!$D$7:$D$13)-T621)*N621/NETWORKDAYS(Lister!$D$24,Lister!$E$24,Lister!$D$7:$D$13),IF(AND(E621&lt;DATE(2021,1,1),MONTH(F621)=1),(NETWORKDAYS(Lister!$D$24,F621,Lister!$D$7:$D$13)-T621)*N621/NETWORKDAYS(Lister!$D$24,Lister!$E$24,Lister!$D$7:$D$13),IF(AND(E621&lt;DATE(2021,1,1),F621&gt;DATE(2021,1,31)),(NETWORKDAYS(Lister!$D$24,Lister!$E$24,Lister!$D$7:$D$13)-T621)*N621/NETWORKDAYS(Lister!$D$24,Lister!$E$24,Lister!$D$7:$D$13),IF(OR(AND(E621&lt;DATE(2021,1,1),F621&lt;DATE(2021,1,1)),E621&gt;DATE(2021,1,31)),0)))))),0),"")</f>
        <v/>
      </c>
      <c r="AB621" s="50" t="str">
        <f>IFERROR(MAX(IF(OR(O621="",P621="",Q621="",R621="",S621="",T621="",U621=""),"",IF(AND(MONTH(E621)=2,MONTH(F621)=2),(NETWORKDAYS(E621,F621,Lister!$D$7:$D$13)-U621)*N621/NETWORKDAYS(Lister!$D$25,Lister!$E$25,Lister!$D$7:$D$13),IF(AND(E621&lt;DATE(2021,2,1),MONTH(F621)=2),(NETWORKDAYS(Lister!$D$25,F621,Lister!$D$7:$D$13)-U621)*N621/NETWORKDAYS(Lister!$D$25,Lister!$E$25,Lister!$D$7:$D$13),IF(AND(E621&lt;DATE(2021,2,1),F621&lt;DATE(2021,2,1)),0)))),0),"")</f>
        <v/>
      </c>
      <c r="AC621" s="52" t="str">
        <f t="shared" si="48"/>
        <v/>
      </c>
    </row>
    <row r="622" spans="1:29" x14ac:dyDescent="0.35">
      <c r="A622" s="11" t="str">
        <f t="shared" si="49"/>
        <v/>
      </c>
      <c r="B622" s="33"/>
      <c r="C622" s="17"/>
      <c r="D622" s="18"/>
      <c r="E622" s="12"/>
      <c r="F622" s="12"/>
      <c r="G622" s="42" t="str">
        <f>IF(OR(E622="",F622=""),"",NETWORKDAYS(E622,F622,Lister!$D$7:$D$13))</f>
        <v/>
      </c>
      <c r="H622" s="14"/>
      <c r="I622" s="25" t="str">
        <f t="shared" si="45"/>
        <v/>
      </c>
      <c r="J622" s="47"/>
      <c r="K622" s="48"/>
      <c r="L622" s="15"/>
      <c r="M622" s="51" t="str">
        <f t="shared" si="46"/>
        <v/>
      </c>
      <c r="N622" s="49" t="str">
        <f t="shared" si="47"/>
        <v/>
      </c>
      <c r="O622" s="15"/>
      <c r="P622" s="15"/>
      <c r="Q622" s="15"/>
      <c r="R622" s="15"/>
      <c r="S622" s="15"/>
      <c r="T622" s="15"/>
      <c r="U622" s="15"/>
      <c r="V622" s="50" t="str">
        <f>IFERROR(MAX(IF(OR(O622="",P622="",Q622="",R622="",S622="",T622="",U622=""),"",IF(AND(MONTH(E622)=8,MONTH(F622)=8),(NETWORKDAYS(E622,F622,Lister!$D$7:$D$13)-O622)*N622/NETWORKDAYS(Lister!$D$19,Lister!$E$19,Lister!$D$7:$D$13),IF(AND(MONTH(E622)=8,F622&gt;DATE(2020,8,31)),(NETWORKDAYS(E622,Lister!$E$19,Lister!$D$7:$D$13)-O622)*N622/NETWORKDAYS(Lister!$D$19,Lister!$E$19,Lister!$D$7:$D$13),IF(E622&gt;DATE(2020,8,31),0)))),0),"")</f>
        <v/>
      </c>
      <c r="W622" s="50" t="str">
        <f>IFERROR(MAX(IF(OR(O622="",P622="",Q622="",R622="",S622="",T622="",U622=""),"",IF(AND(MONTH(E622)=9,MONTH(F622)=9),(NETWORKDAYS(E622,F622,Lister!$D$7:$D$13)-P622)*N622/NETWORKDAYS(Lister!$D$20,Lister!$E$20,Lister!$D$7:$D$13),IF(AND(MONTH(E622)=9,F622&gt;DATE(2020,9,30)),(NETWORKDAYS(E622,Lister!$E$20,Lister!$D$7:$D$13)-P622)*N622/NETWORKDAYS(Lister!$D$20,Lister!$E$20,Lister!$D$7:$D$13),IF(AND(E622&lt;DATE(2020,9,1),MONTH(F622)=9),(NETWORKDAYS(Lister!$D$20,F622,Lister!$D$7:$D$13)-P622)*N622/NETWORKDAYS(Lister!$D$20,Lister!$E$20,Lister!$D$7:$D$13),IF(AND(E622&lt;DATE(2020,9,1),F622&gt;DATE(2020,9,30)),(NETWORKDAYS(Lister!$D$20,Lister!$E$20,Lister!$D$7:$D$13)-P622)*N622/NETWORKDAYS(Lister!$D$20,Lister!$E$20,Lister!$D$7:$D$13),IF(OR(AND(E622&lt;DATE(2020,9,1),F622&lt;DATE(2020,9,1)),E622&gt;DATE(2020,9,30)),0)))))),0),"")</f>
        <v/>
      </c>
      <c r="X622" s="50" t="str">
        <f>IFERROR(MAX(IF(OR(O622="",P622="",Q622="",R622="",S622="",T622="",U622=""),"",IF(AND(MONTH(E622)=10,MONTH(F622)=10),(NETWORKDAYS(E622,F622,Lister!$D$7:$D$13)-Q622)*N622/NETWORKDAYS(Lister!$D$21,Lister!$E$21,Lister!$D$7:$D$13),IF(AND(MONTH(E622)=10,F622&gt;DATE(2020,10,31)),(NETWORKDAYS(E622,Lister!$E$21,Lister!$D$7:$D$13)-Q622)*N622/NETWORKDAYS(Lister!$D$21,Lister!$E$21,Lister!$D$7:$D$13),IF(AND(E622&lt;DATE(2020,10,1),MONTH(F622)=10),(NETWORKDAYS(Lister!$D$21,F622,Lister!$D$7:$D$13)-Q622)*N622/NETWORKDAYS(Lister!$D$21,Lister!$E$21,Lister!$D$7:$D$13),IF(AND(E622&lt;DATE(2020,31,1),F622&gt;DATE(2020,10,31)),(NETWORKDAYS(Lister!$D$21,Lister!$E$21,Lister!$D$7:$D$13)-Q622)*N622/NETWORKDAYS(Lister!$D$21,Lister!$E$21,Lister!$D$7:$D$13),IF(OR(AND(E622&lt;DATE(2020,10,1),F622&lt;DATE(2020,10,1)),E622&gt;DATE(2020,10,31)),0)))))),0),"")</f>
        <v/>
      </c>
      <c r="Y622" s="50" t="str">
        <f>IFERROR(MAX(IF(OR(O622="",P622="",Q622="",R622="",S622="",T622="",U622=""),"",IF(AND(MONTH(E622)=11,MONTH(F622)=11),(NETWORKDAYS(E622,F622,Lister!$D$7:$D$13)-R622)*N622/NETWORKDAYS(Lister!$D$22,Lister!$E$22,Lister!$D$7:$D$13),IF(AND(MONTH(E622)=11,F622&gt;DATE(2020,11,30)),(NETWORKDAYS(E622,Lister!$E$22,Lister!$D$7:$D$13)-R622)*N622/NETWORKDAYS(Lister!$D$22,Lister!$E$22,Lister!$D$7:$D$13),IF(AND(E622&lt;DATE(2020,11,1),MONTH(F622)=11),(NETWORKDAYS(Lister!$D$22,F622,Lister!$D$7:$D$13)-R622)*N622/NETWORKDAYS(Lister!$D$22,Lister!$E$22,Lister!$D$7:$D$13),IF(AND(E622&lt;DATE(2020,11,1),F622&gt;DATE(2020,11,30)),(NETWORKDAYS(Lister!$D$22,Lister!$E$22,Lister!$D$7:$D$13)-R622)*N622/NETWORKDAYS(Lister!$D$22,Lister!$E$22,Lister!$D$7:$D$13),IF(OR(AND(E622&lt;DATE(2020,11,1),F622&lt;DATE(2020,11,1)),E622&gt;DATE(2020,11,30)),0)))))),0),"")</f>
        <v/>
      </c>
      <c r="Z622" s="50" t="str">
        <f>IFERROR(MAX(IF(OR(O622="",P622="",Q622="",R622="",S622="",T622="",U622=""),"",IF(AND(MONTH(E622)=12,MONTH(F622)=12),(NETWORKDAYS(E622,F622,Lister!$D$7:$D$13)-S622)*N622/NETWORKDAYS(Lister!$D$23,Lister!$E$23,Lister!$D$7:$D$13),IF(AND(MONTH(E622)=12,F622&gt;DATE(2020,12,31)),(NETWORKDAYS(E622,Lister!$E$23,Lister!$D$7:$D$13)-S622)*N622/NETWORKDAYS(Lister!$D$23,Lister!$E$23,Lister!$D$7:$D$13),IF(AND(E622&lt;DATE(2020,12,1),MONTH(F622)=12),(NETWORKDAYS(Lister!$D$23,F622,Lister!$D$7:$D$13)-S622)*N622/NETWORKDAYS(Lister!$D$23,Lister!$E$23,Lister!$D$7:$D$13),IF(AND(E622&lt;DATE(2020,12,1),F622&gt;DATE(2020,12,31)),(NETWORKDAYS(Lister!$D$23,Lister!$E$23,Lister!$D$7:$D$13)-S622)*N622/NETWORKDAYS(Lister!$D$23,Lister!$E$23,Lister!$D$7:$D$13),IF(OR(AND(E622&lt;DATE(2020,12,1),F622&lt;DATE(2020,12,1)),E622&gt;DATE(2020,12,31)),0)))))),0),"")</f>
        <v/>
      </c>
      <c r="AA622" s="50" t="str">
        <f>IFERROR(MAX(IF(OR(O622="",P622="",Q622="",R622="",S622="",T622="",U622=""),"",IF(AND(MONTH(E622)=1,MONTH(F622)=1),(NETWORKDAYS(E622,F622,Lister!$D$7:$D$13)-T622)*N622/NETWORKDAYS(Lister!$D$24,Lister!$E$24,Lister!$D$7:$D$13),IF(AND(MONTH(E622)=1,F622&gt;DATE(2021,1,31)),(NETWORKDAYS(E622,Lister!$E$24,Lister!$D$7:$D$13)-T622)*N622/NETWORKDAYS(Lister!$D$24,Lister!$E$24,Lister!$D$7:$D$13),IF(AND(E622&lt;DATE(2021,1,1),MONTH(F622)=1),(NETWORKDAYS(Lister!$D$24,F622,Lister!$D$7:$D$13)-T622)*N622/NETWORKDAYS(Lister!$D$24,Lister!$E$24,Lister!$D$7:$D$13),IF(AND(E622&lt;DATE(2021,1,1),F622&gt;DATE(2021,1,31)),(NETWORKDAYS(Lister!$D$24,Lister!$E$24,Lister!$D$7:$D$13)-T622)*N622/NETWORKDAYS(Lister!$D$24,Lister!$E$24,Lister!$D$7:$D$13),IF(OR(AND(E622&lt;DATE(2021,1,1),F622&lt;DATE(2021,1,1)),E622&gt;DATE(2021,1,31)),0)))))),0),"")</f>
        <v/>
      </c>
      <c r="AB622" s="50" t="str">
        <f>IFERROR(MAX(IF(OR(O622="",P622="",Q622="",R622="",S622="",T622="",U622=""),"",IF(AND(MONTH(E622)=2,MONTH(F622)=2),(NETWORKDAYS(E622,F622,Lister!$D$7:$D$13)-U622)*N622/NETWORKDAYS(Lister!$D$25,Lister!$E$25,Lister!$D$7:$D$13),IF(AND(E622&lt;DATE(2021,2,1),MONTH(F622)=2),(NETWORKDAYS(Lister!$D$25,F622,Lister!$D$7:$D$13)-U622)*N622/NETWORKDAYS(Lister!$D$25,Lister!$E$25,Lister!$D$7:$D$13),IF(AND(E622&lt;DATE(2021,2,1),F622&lt;DATE(2021,2,1)),0)))),0),"")</f>
        <v/>
      </c>
      <c r="AC622" s="52" t="str">
        <f t="shared" si="48"/>
        <v/>
      </c>
    </row>
    <row r="623" spans="1:29" x14ac:dyDescent="0.35">
      <c r="A623" s="11" t="str">
        <f t="shared" si="49"/>
        <v/>
      </c>
      <c r="B623" s="33"/>
      <c r="C623" s="17"/>
      <c r="D623" s="18"/>
      <c r="E623" s="12"/>
      <c r="F623" s="12"/>
      <c r="G623" s="42" t="str">
        <f>IF(OR(E623="",F623=""),"",NETWORKDAYS(E623,F623,Lister!$D$7:$D$13))</f>
        <v/>
      </c>
      <c r="H623" s="14"/>
      <c r="I623" s="25" t="str">
        <f t="shared" si="45"/>
        <v/>
      </c>
      <c r="J623" s="47"/>
      <c r="K623" s="48"/>
      <c r="L623" s="15"/>
      <c r="M623" s="51" t="str">
        <f t="shared" si="46"/>
        <v/>
      </c>
      <c r="N623" s="49" t="str">
        <f t="shared" si="47"/>
        <v/>
      </c>
      <c r="O623" s="15"/>
      <c r="P623" s="15"/>
      <c r="Q623" s="15"/>
      <c r="R623" s="15"/>
      <c r="S623" s="15"/>
      <c r="T623" s="15"/>
      <c r="U623" s="15"/>
      <c r="V623" s="50" t="str">
        <f>IFERROR(MAX(IF(OR(O623="",P623="",Q623="",R623="",S623="",T623="",U623=""),"",IF(AND(MONTH(E623)=8,MONTH(F623)=8),(NETWORKDAYS(E623,F623,Lister!$D$7:$D$13)-O623)*N623/NETWORKDAYS(Lister!$D$19,Lister!$E$19,Lister!$D$7:$D$13),IF(AND(MONTH(E623)=8,F623&gt;DATE(2020,8,31)),(NETWORKDAYS(E623,Lister!$E$19,Lister!$D$7:$D$13)-O623)*N623/NETWORKDAYS(Lister!$D$19,Lister!$E$19,Lister!$D$7:$D$13),IF(E623&gt;DATE(2020,8,31),0)))),0),"")</f>
        <v/>
      </c>
      <c r="W623" s="50" t="str">
        <f>IFERROR(MAX(IF(OR(O623="",P623="",Q623="",R623="",S623="",T623="",U623=""),"",IF(AND(MONTH(E623)=9,MONTH(F623)=9),(NETWORKDAYS(E623,F623,Lister!$D$7:$D$13)-P623)*N623/NETWORKDAYS(Lister!$D$20,Lister!$E$20,Lister!$D$7:$D$13),IF(AND(MONTH(E623)=9,F623&gt;DATE(2020,9,30)),(NETWORKDAYS(E623,Lister!$E$20,Lister!$D$7:$D$13)-P623)*N623/NETWORKDAYS(Lister!$D$20,Lister!$E$20,Lister!$D$7:$D$13),IF(AND(E623&lt;DATE(2020,9,1),MONTH(F623)=9),(NETWORKDAYS(Lister!$D$20,F623,Lister!$D$7:$D$13)-P623)*N623/NETWORKDAYS(Lister!$D$20,Lister!$E$20,Lister!$D$7:$D$13),IF(AND(E623&lt;DATE(2020,9,1),F623&gt;DATE(2020,9,30)),(NETWORKDAYS(Lister!$D$20,Lister!$E$20,Lister!$D$7:$D$13)-P623)*N623/NETWORKDAYS(Lister!$D$20,Lister!$E$20,Lister!$D$7:$D$13),IF(OR(AND(E623&lt;DATE(2020,9,1),F623&lt;DATE(2020,9,1)),E623&gt;DATE(2020,9,30)),0)))))),0),"")</f>
        <v/>
      </c>
      <c r="X623" s="50" t="str">
        <f>IFERROR(MAX(IF(OR(O623="",P623="",Q623="",R623="",S623="",T623="",U623=""),"",IF(AND(MONTH(E623)=10,MONTH(F623)=10),(NETWORKDAYS(E623,F623,Lister!$D$7:$D$13)-Q623)*N623/NETWORKDAYS(Lister!$D$21,Lister!$E$21,Lister!$D$7:$D$13),IF(AND(MONTH(E623)=10,F623&gt;DATE(2020,10,31)),(NETWORKDAYS(E623,Lister!$E$21,Lister!$D$7:$D$13)-Q623)*N623/NETWORKDAYS(Lister!$D$21,Lister!$E$21,Lister!$D$7:$D$13),IF(AND(E623&lt;DATE(2020,10,1),MONTH(F623)=10),(NETWORKDAYS(Lister!$D$21,F623,Lister!$D$7:$D$13)-Q623)*N623/NETWORKDAYS(Lister!$D$21,Lister!$E$21,Lister!$D$7:$D$13),IF(AND(E623&lt;DATE(2020,31,1),F623&gt;DATE(2020,10,31)),(NETWORKDAYS(Lister!$D$21,Lister!$E$21,Lister!$D$7:$D$13)-Q623)*N623/NETWORKDAYS(Lister!$D$21,Lister!$E$21,Lister!$D$7:$D$13),IF(OR(AND(E623&lt;DATE(2020,10,1),F623&lt;DATE(2020,10,1)),E623&gt;DATE(2020,10,31)),0)))))),0),"")</f>
        <v/>
      </c>
      <c r="Y623" s="50" t="str">
        <f>IFERROR(MAX(IF(OR(O623="",P623="",Q623="",R623="",S623="",T623="",U623=""),"",IF(AND(MONTH(E623)=11,MONTH(F623)=11),(NETWORKDAYS(E623,F623,Lister!$D$7:$D$13)-R623)*N623/NETWORKDAYS(Lister!$D$22,Lister!$E$22,Lister!$D$7:$D$13),IF(AND(MONTH(E623)=11,F623&gt;DATE(2020,11,30)),(NETWORKDAYS(E623,Lister!$E$22,Lister!$D$7:$D$13)-R623)*N623/NETWORKDAYS(Lister!$D$22,Lister!$E$22,Lister!$D$7:$D$13),IF(AND(E623&lt;DATE(2020,11,1),MONTH(F623)=11),(NETWORKDAYS(Lister!$D$22,F623,Lister!$D$7:$D$13)-R623)*N623/NETWORKDAYS(Lister!$D$22,Lister!$E$22,Lister!$D$7:$D$13),IF(AND(E623&lt;DATE(2020,11,1),F623&gt;DATE(2020,11,30)),(NETWORKDAYS(Lister!$D$22,Lister!$E$22,Lister!$D$7:$D$13)-R623)*N623/NETWORKDAYS(Lister!$D$22,Lister!$E$22,Lister!$D$7:$D$13),IF(OR(AND(E623&lt;DATE(2020,11,1),F623&lt;DATE(2020,11,1)),E623&gt;DATE(2020,11,30)),0)))))),0),"")</f>
        <v/>
      </c>
      <c r="Z623" s="50" t="str">
        <f>IFERROR(MAX(IF(OR(O623="",P623="",Q623="",R623="",S623="",T623="",U623=""),"",IF(AND(MONTH(E623)=12,MONTH(F623)=12),(NETWORKDAYS(E623,F623,Lister!$D$7:$D$13)-S623)*N623/NETWORKDAYS(Lister!$D$23,Lister!$E$23,Lister!$D$7:$D$13),IF(AND(MONTH(E623)=12,F623&gt;DATE(2020,12,31)),(NETWORKDAYS(E623,Lister!$E$23,Lister!$D$7:$D$13)-S623)*N623/NETWORKDAYS(Lister!$D$23,Lister!$E$23,Lister!$D$7:$D$13),IF(AND(E623&lt;DATE(2020,12,1),MONTH(F623)=12),(NETWORKDAYS(Lister!$D$23,F623,Lister!$D$7:$D$13)-S623)*N623/NETWORKDAYS(Lister!$D$23,Lister!$E$23,Lister!$D$7:$D$13),IF(AND(E623&lt;DATE(2020,12,1),F623&gt;DATE(2020,12,31)),(NETWORKDAYS(Lister!$D$23,Lister!$E$23,Lister!$D$7:$D$13)-S623)*N623/NETWORKDAYS(Lister!$D$23,Lister!$E$23,Lister!$D$7:$D$13),IF(OR(AND(E623&lt;DATE(2020,12,1),F623&lt;DATE(2020,12,1)),E623&gt;DATE(2020,12,31)),0)))))),0),"")</f>
        <v/>
      </c>
      <c r="AA623" s="50" t="str">
        <f>IFERROR(MAX(IF(OR(O623="",P623="",Q623="",R623="",S623="",T623="",U623=""),"",IF(AND(MONTH(E623)=1,MONTH(F623)=1),(NETWORKDAYS(E623,F623,Lister!$D$7:$D$13)-T623)*N623/NETWORKDAYS(Lister!$D$24,Lister!$E$24,Lister!$D$7:$D$13),IF(AND(MONTH(E623)=1,F623&gt;DATE(2021,1,31)),(NETWORKDAYS(E623,Lister!$E$24,Lister!$D$7:$D$13)-T623)*N623/NETWORKDAYS(Lister!$D$24,Lister!$E$24,Lister!$D$7:$D$13),IF(AND(E623&lt;DATE(2021,1,1),MONTH(F623)=1),(NETWORKDAYS(Lister!$D$24,F623,Lister!$D$7:$D$13)-T623)*N623/NETWORKDAYS(Lister!$D$24,Lister!$E$24,Lister!$D$7:$D$13),IF(AND(E623&lt;DATE(2021,1,1),F623&gt;DATE(2021,1,31)),(NETWORKDAYS(Lister!$D$24,Lister!$E$24,Lister!$D$7:$D$13)-T623)*N623/NETWORKDAYS(Lister!$D$24,Lister!$E$24,Lister!$D$7:$D$13),IF(OR(AND(E623&lt;DATE(2021,1,1),F623&lt;DATE(2021,1,1)),E623&gt;DATE(2021,1,31)),0)))))),0),"")</f>
        <v/>
      </c>
      <c r="AB623" s="50" t="str">
        <f>IFERROR(MAX(IF(OR(O623="",P623="",Q623="",R623="",S623="",T623="",U623=""),"",IF(AND(MONTH(E623)=2,MONTH(F623)=2),(NETWORKDAYS(E623,F623,Lister!$D$7:$D$13)-U623)*N623/NETWORKDAYS(Lister!$D$25,Lister!$E$25,Lister!$D$7:$D$13),IF(AND(E623&lt;DATE(2021,2,1),MONTH(F623)=2),(NETWORKDAYS(Lister!$D$25,F623,Lister!$D$7:$D$13)-U623)*N623/NETWORKDAYS(Lister!$D$25,Lister!$E$25,Lister!$D$7:$D$13),IF(AND(E623&lt;DATE(2021,2,1),F623&lt;DATE(2021,2,1)),0)))),0),"")</f>
        <v/>
      </c>
      <c r="AC623" s="52" t="str">
        <f t="shared" si="48"/>
        <v/>
      </c>
    </row>
    <row r="624" spans="1:29" x14ac:dyDescent="0.35">
      <c r="A624" s="11" t="str">
        <f t="shared" si="49"/>
        <v/>
      </c>
      <c r="B624" s="33"/>
      <c r="C624" s="17"/>
      <c r="D624" s="18"/>
      <c r="E624" s="12"/>
      <c r="F624" s="12"/>
      <c r="G624" s="42" t="str">
        <f>IF(OR(E624="",F624=""),"",NETWORKDAYS(E624,F624,Lister!$D$7:$D$13))</f>
        <v/>
      </c>
      <c r="H624" s="14"/>
      <c r="I624" s="25" t="str">
        <f t="shared" si="45"/>
        <v/>
      </c>
      <c r="J624" s="47"/>
      <c r="K624" s="48"/>
      <c r="L624" s="15"/>
      <c r="M624" s="51" t="str">
        <f t="shared" si="46"/>
        <v/>
      </c>
      <c r="N624" s="49" t="str">
        <f t="shared" si="47"/>
        <v/>
      </c>
      <c r="O624" s="15"/>
      <c r="P624" s="15"/>
      <c r="Q624" s="15"/>
      <c r="R624" s="15"/>
      <c r="S624" s="15"/>
      <c r="T624" s="15"/>
      <c r="U624" s="15"/>
      <c r="V624" s="50" t="str">
        <f>IFERROR(MAX(IF(OR(O624="",P624="",Q624="",R624="",S624="",T624="",U624=""),"",IF(AND(MONTH(E624)=8,MONTH(F624)=8),(NETWORKDAYS(E624,F624,Lister!$D$7:$D$13)-O624)*N624/NETWORKDAYS(Lister!$D$19,Lister!$E$19,Lister!$D$7:$D$13),IF(AND(MONTH(E624)=8,F624&gt;DATE(2020,8,31)),(NETWORKDAYS(E624,Lister!$E$19,Lister!$D$7:$D$13)-O624)*N624/NETWORKDAYS(Lister!$D$19,Lister!$E$19,Lister!$D$7:$D$13),IF(E624&gt;DATE(2020,8,31),0)))),0),"")</f>
        <v/>
      </c>
      <c r="W624" s="50" t="str">
        <f>IFERROR(MAX(IF(OR(O624="",P624="",Q624="",R624="",S624="",T624="",U624=""),"",IF(AND(MONTH(E624)=9,MONTH(F624)=9),(NETWORKDAYS(E624,F624,Lister!$D$7:$D$13)-P624)*N624/NETWORKDAYS(Lister!$D$20,Lister!$E$20,Lister!$D$7:$D$13),IF(AND(MONTH(E624)=9,F624&gt;DATE(2020,9,30)),(NETWORKDAYS(E624,Lister!$E$20,Lister!$D$7:$D$13)-P624)*N624/NETWORKDAYS(Lister!$D$20,Lister!$E$20,Lister!$D$7:$D$13),IF(AND(E624&lt;DATE(2020,9,1),MONTH(F624)=9),(NETWORKDAYS(Lister!$D$20,F624,Lister!$D$7:$D$13)-P624)*N624/NETWORKDAYS(Lister!$D$20,Lister!$E$20,Lister!$D$7:$D$13),IF(AND(E624&lt;DATE(2020,9,1),F624&gt;DATE(2020,9,30)),(NETWORKDAYS(Lister!$D$20,Lister!$E$20,Lister!$D$7:$D$13)-P624)*N624/NETWORKDAYS(Lister!$D$20,Lister!$E$20,Lister!$D$7:$D$13),IF(OR(AND(E624&lt;DATE(2020,9,1),F624&lt;DATE(2020,9,1)),E624&gt;DATE(2020,9,30)),0)))))),0),"")</f>
        <v/>
      </c>
      <c r="X624" s="50" t="str">
        <f>IFERROR(MAX(IF(OR(O624="",P624="",Q624="",R624="",S624="",T624="",U624=""),"",IF(AND(MONTH(E624)=10,MONTH(F624)=10),(NETWORKDAYS(E624,F624,Lister!$D$7:$D$13)-Q624)*N624/NETWORKDAYS(Lister!$D$21,Lister!$E$21,Lister!$D$7:$D$13),IF(AND(MONTH(E624)=10,F624&gt;DATE(2020,10,31)),(NETWORKDAYS(E624,Lister!$E$21,Lister!$D$7:$D$13)-Q624)*N624/NETWORKDAYS(Lister!$D$21,Lister!$E$21,Lister!$D$7:$D$13),IF(AND(E624&lt;DATE(2020,10,1),MONTH(F624)=10),(NETWORKDAYS(Lister!$D$21,F624,Lister!$D$7:$D$13)-Q624)*N624/NETWORKDAYS(Lister!$D$21,Lister!$E$21,Lister!$D$7:$D$13),IF(AND(E624&lt;DATE(2020,31,1),F624&gt;DATE(2020,10,31)),(NETWORKDAYS(Lister!$D$21,Lister!$E$21,Lister!$D$7:$D$13)-Q624)*N624/NETWORKDAYS(Lister!$D$21,Lister!$E$21,Lister!$D$7:$D$13),IF(OR(AND(E624&lt;DATE(2020,10,1),F624&lt;DATE(2020,10,1)),E624&gt;DATE(2020,10,31)),0)))))),0),"")</f>
        <v/>
      </c>
      <c r="Y624" s="50" t="str">
        <f>IFERROR(MAX(IF(OR(O624="",P624="",Q624="",R624="",S624="",T624="",U624=""),"",IF(AND(MONTH(E624)=11,MONTH(F624)=11),(NETWORKDAYS(E624,F624,Lister!$D$7:$D$13)-R624)*N624/NETWORKDAYS(Lister!$D$22,Lister!$E$22,Lister!$D$7:$D$13),IF(AND(MONTH(E624)=11,F624&gt;DATE(2020,11,30)),(NETWORKDAYS(E624,Lister!$E$22,Lister!$D$7:$D$13)-R624)*N624/NETWORKDAYS(Lister!$D$22,Lister!$E$22,Lister!$D$7:$D$13),IF(AND(E624&lt;DATE(2020,11,1),MONTH(F624)=11),(NETWORKDAYS(Lister!$D$22,F624,Lister!$D$7:$D$13)-R624)*N624/NETWORKDAYS(Lister!$D$22,Lister!$E$22,Lister!$D$7:$D$13),IF(AND(E624&lt;DATE(2020,11,1),F624&gt;DATE(2020,11,30)),(NETWORKDAYS(Lister!$D$22,Lister!$E$22,Lister!$D$7:$D$13)-R624)*N624/NETWORKDAYS(Lister!$D$22,Lister!$E$22,Lister!$D$7:$D$13),IF(OR(AND(E624&lt;DATE(2020,11,1),F624&lt;DATE(2020,11,1)),E624&gt;DATE(2020,11,30)),0)))))),0),"")</f>
        <v/>
      </c>
      <c r="Z624" s="50" t="str">
        <f>IFERROR(MAX(IF(OR(O624="",P624="",Q624="",R624="",S624="",T624="",U624=""),"",IF(AND(MONTH(E624)=12,MONTH(F624)=12),(NETWORKDAYS(E624,F624,Lister!$D$7:$D$13)-S624)*N624/NETWORKDAYS(Lister!$D$23,Lister!$E$23,Lister!$D$7:$D$13),IF(AND(MONTH(E624)=12,F624&gt;DATE(2020,12,31)),(NETWORKDAYS(E624,Lister!$E$23,Lister!$D$7:$D$13)-S624)*N624/NETWORKDAYS(Lister!$D$23,Lister!$E$23,Lister!$D$7:$D$13),IF(AND(E624&lt;DATE(2020,12,1),MONTH(F624)=12),(NETWORKDAYS(Lister!$D$23,F624,Lister!$D$7:$D$13)-S624)*N624/NETWORKDAYS(Lister!$D$23,Lister!$E$23,Lister!$D$7:$D$13),IF(AND(E624&lt;DATE(2020,12,1),F624&gt;DATE(2020,12,31)),(NETWORKDAYS(Lister!$D$23,Lister!$E$23,Lister!$D$7:$D$13)-S624)*N624/NETWORKDAYS(Lister!$D$23,Lister!$E$23,Lister!$D$7:$D$13),IF(OR(AND(E624&lt;DATE(2020,12,1),F624&lt;DATE(2020,12,1)),E624&gt;DATE(2020,12,31)),0)))))),0),"")</f>
        <v/>
      </c>
      <c r="AA624" s="50" t="str">
        <f>IFERROR(MAX(IF(OR(O624="",P624="",Q624="",R624="",S624="",T624="",U624=""),"",IF(AND(MONTH(E624)=1,MONTH(F624)=1),(NETWORKDAYS(E624,F624,Lister!$D$7:$D$13)-T624)*N624/NETWORKDAYS(Lister!$D$24,Lister!$E$24,Lister!$D$7:$D$13),IF(AND(MONTH(E624)=1,F624&gt;DATE(2021,1,31)),(NETWORKDAYS(E624,Lister!$E$24,Lister!$D$7:$D$13)-T624)*N624/NETWORKDAYS(Lister!$D$24,Lister!$E$24,Lister!$D$7:$D$13),IF(AND(E624&lt;DATE(2021,1,1),MONTH(F624)=1),(NETWORKDAYS(Lister!$D$24,F624,Lister!$D$7:$D$13)-T624)*N624/NETWORKDAYS(Lister!$D$24,Lister!$E$24,Lister!$D$7:$D$13),IF(AND(E624&lt;DATE(2021,1,1),F624&gt;DATE(2021,1,31)),(NETWORKDAYS(Lister!$D$24,Lister!$E$24,Lister!$D$7:$D$13)-T624)*N624/NETWORKDAYS(Lister!$D$24,Lister!$E$24,Lister!$D$7:$D$13),IF(OR(AND(E624&lt;DATE(2021,1,1),F624&lt;DATE(2021,1,1)),E624&gt;DATE(2021,1,31)),0)))))),0),"")</f>
        <v/>
      </c>
      <c r="AB624" s="50" t="str">
        <f>IFERROR(MAX(IF(OR(O624="",P624="",Q624="",R624="",S624="",T624="",U624=""),"",IF(AND(MONTH(E624)=2,MONTH(F624)=2),(NETWORKDAYS(E624,F624,Lister!$D$7:$D$13)-U624)*N624/NETWORKDAYS(Lister!$D$25,Lister!$E$25,Lister!$D$7:$D$13),IF(AND(E624&lt;DATE(2021,2,1),MONTH(F624)=2),(NETWORKDAYS(Lister!$D$25,F624,Lister!$D$7:$D$13)-U624)*N624/NETWORKDAYS(Lister!$D$25,Lister!$E$25,Lister!$D$7:$D$13),IF(AND(E624&lt;DATE(2021,2,1),F624&lt;DATE(2021,2,1)),0)))),0),"")</f>
        <v/>
      </c>
      <c r="AC624" s="52" t="str">
        <f t="shared" si="48"/>
        <v/>
      </c>
    </row>
    <row r="625" spans="1:29" x14ac:dyDescent="0.35">
      <c r="A625" s="11" t="str">
        <f t="shared" si="49"/>
        <v/>
      </c>
      <c r="B625" s="33"/>
      <c r="C625" s="17"/>
      <c r="D625" s="18"/>
      <c r="E625" s="12"/>
      <c r="F625" s="12"/>
      <c r="G625" s="42" t="str">
        <f>IF(OR(E625="",F625=""),"",NETWORKDAYS(E625,F625,Lister!$D$7:$D$13))</f>
        <v/>
      </c>
      <c r="H625" s="14"/>
      <c r="I625" s="25" t="str">
        <f t="shared" si="45"/>
        <v/>
      </c>
      <c r="J625" s="47"/>
      <c r="K625" s="48"/>
      <c r="L625" s="15"/>
      <c r="M625" s="51" t="str">
        <f t="shared" si="46"/>
        <v/>
      </c>
      <c r="N625" s="49" t="str">
        <f t="shared" si="47"/>
        <v/>
      </c>
      <c r="O625" s="15"/>
      <c r="P625" s="15"/>
      <c r="Q625" s="15"/>
      <c r="R625" s="15"/>
      <c r="S625" s="15"/>
      <c r="T625" s="15"/>
      <c r="U625" s="15"/>
      <c r="V625" s="50" t="str">
        <f>IFERROR(MAX(IF(OR(O625="",P625="",Q625="",R625="",S625="",T625="",U625=""),"",IF(AND(MONTH(E625)=8,MONTH(F625)=8),(NETWORKDAYS(E625,F625,Lister!$D$7:$D$13)-O625)*N625/NETWORKDAYS(Lister!$D$19,Lister!$E$19,Lister!$D$7:$D$13),IF(AND(MONTH(E625)=8,F625&gt;DATE(2020,8,31)),(NETWORKDAYS(E625,Lister!$E$19,Lister!$D$7:$D$13)-O625)*N625/NETWORKDAYS(Lister!$D$19,Lister!$E$19,Lister!$D$7:$D$13),IF(E625&gt;DATE(2020,8,31),0)))),0),"")</f>
        <v/>
      </c>
      <c r="W625" s="50" t="str">
        <f>IFERROR(MAX(IF(OR(O625="",P625="",Q625="",R625="",S625="",T625="",U625=""),"",IF(AND(MONTH(E625)=9,MONTH(F625)=9),(NETWORKDAYS(E625,F625,Lister!$D$7:$D$13)-P625)*N625/NETWORKDAYS(Lister!$D$20,Lister!$E$20,Lister!$D$7:$D$13),IF(AND(MONTH(E625)=9,F625&gt;DATE(2020,9,30)),(NETWORKDAYS(E625,Lister!$E$20,Lister!$D$7:$D$13)-P625)*N625/NETWORKDAYS(Lister!$D$20,Lister!$E$20,Lister!$D$7:$D$13),IF(AND(E625&lt;DATE(2020,9,1),MONTH(F625)=9),(NETWORKDAYS(Lister!$D$20,F625,Lister!$D$7:$D$13)-P625)*N625/NETWORKDAYS(Lister!$D$20,Lister!$E$20,Lister!$D$7:$D$13),IF(AND(E625&lt;DATE(2020,9,1),F625&gt;DATE(2020,9,30)),(NETWORKDAYS(Lister!$D$20,Lister!$E$20,Lister!$D$7:$D$13)-P625)*N625/NETWORKDAYS(Lister!$D$20,Lister!$E$20,Lister!$D$7:$D$13),IF(OR(AND(E625&lt;DATE(2020,9,1),F625&lt;DATE(2020,9,1)),E625&gt;DATE(2020,9,30)),0)))))),0),"")</f>
        <v/>
      </c>
      <c r="X625" s="50" t="str">
        <f>IFERROR(MAX(IF(OR(O625="",P625="",Q625="",R625="",S625="",T625="",U625=""),"",IF(AND(MONTH(E625)=10,MONTH(F625)=10),(NETWORKDAYS(E625,F625,Lister!$D$7:$D$13)-Q625)*N625/NETWORKDAYS(Lister!$D$21,Lister!$E$21,Lister!$D$7:$D$13),IF(AND(MONTH(E625)=10,F625&gt;DATE(2020,10,31)),(NETWORKDAYS(E625,Lister!$E$21,Lister!$D$7:$D$13)-Q625)*N625/NETWORKDAYS(Lister!$D$21,Lister!$E$21,Lister!$D$7:$D$13),IF(AND(E625&lt;DATE(2020,10,1),MONTH(F625)=10),(NETWORKDAYS(Lister!$D$21,F625,Lister!$D$7:$D$13)-Q625)*N625/NETWORKDAYS(Lister!$D$21,Lister!$E$21,Lister!$D$7:$D$13),IF(AND(E625&lt;DATE(2020,31,1),F625&gt;DATE(2020,10,31)),(NETWORKDAYS(Lister!$D$21,Lister!$E$21,Lister!$D$7:$D$13)-Q625)*N625/NETWORKDAYS(Lister!$D$21,Lister!$E$21,Lister!$D$7:$D$13),IF(OR(AND(E625&lt;DATE(2020,10,1),F625&lt;DATE(2020,10,1)),E625&gt;DATE(2020,10,31)),0)))))),0),"")</f>
        <v/>
      </c>
      <c r="Y625" s="50" t="str">
        <f>IFERROR(MAX(IF(OR(O625="",P625="",Q625="",R625="",S625="",T625="",U625=""),"",IF(AND(MONTH(E625)=11,MONTH(F625)=11),(NETWORKDAYS(E625,F625,Lister!$D$7:$D$13)-R625)*N625/NETWORKDAYS(Lister!$D$22,Lister!$E$22,Lister!$D$7:$D$13),IF(AND(MONTH(E625)=11,F625&gt;DATE(2020,11,30)),(NETWORKDAYS(E625,Lister!$E$22,Lister!$D$7:$D$13)-R625)*N625/NETWORKDAYS(Lister!$D$22,Lister!$E$22,Lister!$D$7:$D$13),IF(AND(E625&lt;DATE(2020,11,1),MONTH(F625)=11),(NETWORKDAYS(Lister!$D$22,F625,Lister!$D$7:$D$13)-R625)*N625/NETWORKDAYS(Lister!$D$22,Lister!$E$22,Lister!$D$7:$D$13),IF(AND(E625&lt;DATE(2020,11,1),F625&gt;DATE(2020,11,30)),(NETWORKDAYS(Lister!$D$22,Lister!$E$22,Lister!$D$7:$D$13)-R625)*N625/NETWORKDAYS(Lister!$D$22,Lister!$E$22,Lister!$D$7:$D$13),IF(OR(AND(E625&lt;DATE(2020,11,1),F625&lt;DATE(2020,11,1)),E625&gt;DATE(2020,11,30)),0)))))),0),"")</f>
        <v/>
      </c>
      <c r="Z625" s="50" t="str">
        <f>IFERROR(MAX(IF(OR(O625="",P625="",Q625="",R625="",S625="",T625="",U625=""),"",IF(AND(MONTH(E625)=12,MONTH(F625)=12),(NETWORKDAYS(E625,F625,Lister!$D$7:$D$13)-S625)*N625/NETWORKDAYS(Lister!$D$23,Lister!$E$23,Lister!$D$7:$D$13),IF(AND(MONTH(E625)=12,F625&gt;DATE(2020,12,31)),(NETWORKDAYS(E625,Lister!$E$23,Lister!$D$7:$D$13)-S625)*N625/NETWORKDAYS(Lister!$D$23,Lister!$E$23,Lister!$D$7:$D$13),IF(AND(E625&lt;DATE(2020,12,1),MONTH(F625)=12),(NETWORKDAYS(Lister!$D$23,F625,Lister!$D$7:$D$13)-S625)*N625/NETWORKDAYS(Lister!$D$23,Lister!$E$23,Lister!$D$7:$D$13),IF(AND(E625&lt;DATE(2020,12,1),F625&gt;DATE(2020,12,31)),(NETWORKDAYS(Lister!$D$23,Lister!$E$23,Lister!$D$7:$D$13)-S625)*N625/NETWORKDAYS(Lister!$D$23,Lister!$E$23,Lister!$D$7:$D$13),IF(OR(AND(E625&lt;DATE(2020,12,1),F625&lt;DATE(2020,12,1)),E625&gt;DATE(2020,12,31)),0)))))),0),"")</f>
        <v/>
      </c>
      <c r="AA625" s="50" t="str">
        <f>IFERROR(MAX(IF(OR(O625="",P625="",Q625="",R625="",S625="",T625="",U625=""),"",IF(AND(MONTH(E625)=1,MONTH(F625)=1),(NETWORKDAYS(E625,F625,Lister!$D$7:$D$13)-T625)*N625/NETWORKDAYS(Lister!$D$24,Lister!$E$24,Lister!$D$7:$D$13),IF(AND(MONTH(E625)=1,F625&gt;DATE(2021,1,31)),(NETWORKDAYS(E625,Lister!$E$24,Lister!$D$7:$D$13)-T625)*N625/NETWORKDAYS(Lister!$D$24,Lister!$E$24,Lister!$D$7:$D$13),IF(AND(E625&lt;DATE(2021,1,1),MONTH(F625)=1),(NETWORKDAYS(Lister!$D$24,F625,Lister!$D$7:$D$13)-T625)*N625/NETWORKDAYS(Lister!$D$24,Lister!$E$24,Lister!$D$7:$D$13),IF(AND(E625&lt;DATE(2021,1,1),F625&gt;DATE(2021,1,31)),(NETWORKDAYS(Lister!$D$24,Lister!$E$24,Lister!$D$7:$D$13)-T625)*N625/NETWORKDAYS(Lister!$D$24,Lister!$E$24,Lister!$D$7:$D$13),IF(OR(AND(E625&lt;DATE(2021,1,1),F625&lt;DATE(2021,1,1)),E625&gt;DATE(2021,1,31)),0)))))),0),"")</f>
        <v/>
      </c>
      <c r="AB625" s="50" t="str">
        <f>IFERROR(MAX(IF(OR(O625="",P625="",Q625="",R625="",S625="",T625="",U625=""),"",IF(AND(MONTH(E625)=2,MONTH(F625)=2),(NETWORKDAYS(E625,F625,Lister!$D$7:$D$13)-U625)*N625/NETWORKDAYS(Lister!$D$25,Lister!$E$25,Lister!$D$7:$D$13),IF(AND(E625&lt;DATE(2021,2,1),MONTH(F625)=2),(NETWORKDAYS(Lister!$D$25,F625,Lister!$D$7:$D$13)-U625)*N625/NETWORKDAYS(Lister!$D$25,Lister!$E$25,Lister!$D$7:$D$13),IF(AND(E625&lt;DATE(2021,2,1),F625&lt;DATE(2021,2,1)),0)))),0),"")</f>
        <v/>
      </c>
      <c r="AC625" s="52" t="str">
        <f t="shared" si="48"/>
        <v/>
      </c>
    </row>
    <row r="626" spans="1:29" x14ac:dyDescent="0.35">
      <c r="A626" s="11" t="str">
        <f t="shared" si="49"/>
        <v/>
      </c>
      <c r="B626" s="33"/>
      <c r="C626" s="17"/>
      <c r="D626" s="18"/>
      <c r="E626" s="12"/>
      <c r="F626" s="12"/>
      <c r="G626" s="42" t="str">
        <f>IF(OR(E626="",F626=""),"",NETWORKDAYS(E626,F626,Lister!$D$7:$D$13))</f>
        <v/>
      </c>
      <c r="H626" s="14"/>
      <c r="I626" s="25" t="str">
        <f t="shared" si="45"/>
        <v/>
      </c>
      <c r="J626" s="47"/>
      <c r="K626" s="48"/>
      <c r="L626" s="15"/>
      <c r="M626" s="51" t="str">
        <f t="shared" si="46"/>
        <v/>
      </c>
      <c r="N626" s="49" t="str">
        <f t="shared" si="47"/>
        <v/>
      </c>
      <c r="O626" s="15"/>
      <c r="P626" s="15"/>
      <c r="Q626" s="15"/>
      <c r="R626" s="15"/>
      <c r="S626" s="15"/>
      <c r="T626" s="15"/>
      <c r="U626" s="15"/>
      <c r="V626" s="50" t="str">
        <f>IFERROR(MAX(IF(OR(O626="",P626="",Q626="",R626="",S626="",T626="",U626=""),"",IF(AND(MONTH(E626)=8,MONTH(F626)=8),(NETWORKDAYS(E626,F626,Lister!$D$7:$D$13)-O626)*N626/NETWORKDAYS(Lister!$D$19,Lister!$E$19,Lister!$D$7:$D$13),IF(AND(MONTH(E626)=8,F626&gt;DATE(2020,8,31)),(NETWORKDAYS(E626,Lister!$E$19,Lister!$D$7:$D$13)-O626)*N626/NETWORKDAYS(Lister!$D$19,Lister!$E$19,Lister!$D$7:$D$13),IF(E626&gt;DATE(2020,8,31),0)))),0),"")</f>
        <v/>
      </c>
      <c r="W626" s="50" t="str">
        <f>IFERROR(MAX(IF(OR(O626="",P626="",Q626="",R626="",S626="",T626="",U626=""),"",IF(AND(MONTH(E626)=9,MONTH(F626)=9),(NETWORKDAYS(E626,F626,Lister!$D$7:$D$13)-P626)*N626/NETWORKDAYS(Lister!$D$20,Lister!$E$20,Lister!$D$7:$D$13),IF(AND(MONTH(E626)=9,F626&gt;DATE(2020,9,30)),(NETWORKDAYS(E626,Lister!$E$20,Lister!$D$7:$D$13)-P626)*N626/NETWORKDAYS(Lister!$D$20,Lister!$E$20,Lister!$D$7:$D$13),IF(AND(E626&lt;DATE(2020,9,1),MONTH(F626)=9),(NETWORKDAYS(Lister!$D$20,F626,Lister!$D$7:$D$13)-P626)*N626/NETWORKDAYS(Lister!$D$20,Lister!$E$20,Lister!$D$7:$D$13),IF(AND(E626&lt;DATE(2020,9,1),F626&gt;DATE(2020,9,30)),(NETWORKDAYS(Lister!$D$20,Lister!$E$20,Lister!$D$7:$D$13)-P626)*N626/NETWORKDAYS(Lister!$D$20,Lister!$E$20,Lister!$D$7:$D$13),IF(OR(AND(E626&lt;DATE(2020,9,1),F626&lt;DATE(2020,9,1)),E626&gt;DATE(2020,9,30)),0)))))),0),"")</f>
        <v/>
      </c>
      <c r="X626" s="50" t="str">
        <f>IFERROR(MAX(IF(OR(O626="",P626="",Q626="",R626="",S626="",T626="",U626=""),"",IF(AND(MONTH(E626)=10,MONTH(F626)=10),(NETWORKDAYS(E626,F626,Lister!$D$7:$D$13)-Q626)*N626/NETWORKDAYS(Lister!$D$21,Lister!$E$21,Lister!$D$7:$D$13),IF(AND(MONTH(E626)=10,F626&gt;DATE(2020,10,31)),(NETWORKDAYS(E626,Lister!$E$21,Lister!$D$7:$D$13)-Q626)*N626/NETWORKDAYS(Lister!$D$21,Lister!$E$21,Lister!$D$7:$D$13),IF(AND(E626&lt;DATE(2020,10,1),MONTH(F626)=10),(NETWORKDAYS(Lister!$D$21,F626,Lister!$D$7:$D$13)-Q626)*N626/NETWORKDAYS(Lister!$D$21,Lister!$E$21,Lister!$D$7:$D$13),IF(AND(E626&lt;DATE(2020,31,1),F626&gt;DATE(2020,10,31)),(NETWORKDAYS(Lister!$D$21,Lister!$E$21,Lister!$D$7:$D$13)-Q626)*N626/NETWORKDAYS(Lister!$D$21,Lister!$E$21,Lister!$D$7:$D$13),IF(OR(AND(E626&lt;DATE(2020,10,1),F626&lt;DATE(2020,10,1)),E626&gt;DATE(2020,10,31)),0)))))),0),"")</f>
        <v/>
      </c>
      <c r="Y626" s="50" t="str">
        <f>IFERROR(MAX(IF(OR(O626="",P626="",Q626="",R626="",S626="",T626="",U626=""),"",IF(AND(MONTH(E626)=11,MONTH(F626)=11),(NETWORKDAYS(E626,F626,Lister!$D$7:$D$13)-R626)*N626/NETWORKDAYS(Lister!$D$22,Lister!$E$22,Lister!$D$7:$D$13),IF(AND(MONTH(E626)=11,F626&gt;DATE(2020,11,30)),(NETWORKDAYS(E626,Lister!$E$22,Lister!$D$7:$D$13)-R626)*N626/NETWORKDAYS(Lister!$D$22,Lister!$E$22,Lister!$D$7:$D$13),IF(AND(E626&lt;DATE(2020,11,1),MONTH(F626)=11),(NETWORKDAYS(Lister!$D$22,F626,Lister!$D$7:$D$13)-R626)*N626/NETWORKDAYS(Lister!$D$22,Lister!$E$22,Lister!$D$7:$D$13),IF(AND(E626&lt;DATE(2020,11,1),F626&gt;DATE(2020,11,30)),(NETWORKDAYS(Lister!$D$22,Lister!$E$22,Lister!$D$7:$D$13)-R626)*N626/NETWORKDAYS(Lister!$D$22,Lister!$E$22,Lister!$D$7:$D$13),IF(OR(AND(E626&lt;DATE(2020,11,1),F626&lt;DATE(2020,11,1)),E626&gt;DATE(2020,11,30)),0)))))),0),"")</f>
        <v/>
      </c>
      <c r="Z626" s="50" t="str">
        <f>IFERROR(MAX(IF(OR(O626="",P626="",Q626="",R626="",S626="",T626="",U626=""),"",IF(AND(MONTH(E626)=12,MONTH(F626)=12),(NETWORKDAYS(E626,F626,Lister!$D$7:$D$13)-S626)*N626/NETWORKDAYS(Lister!$D$23,Lister!$E$23,Lister!$D$7:$D$13),IF(AND(MONTH(E626)=12,F626&gt;DATE(2020,12,31)),(NETWORKDAYS(E626,Lister!$E$23,Lister!$D$7:$D$13)-S626)*N626/NETWORKDAYS(Lister!$D$23,Lister!$E$23,Lister!$D$7:$D$13),IF(AND(E626&lt;DATE(2020,12,1),MONTH(F626)=12),(NETWORKDAYS(Lister!$D$23,F626,Lister!$D$7:$D$13)-S626)*N626/NETWORKDAYS(Lister!$D$23,Lister!$E$23,Lister!$D$7:$D$13),IF(AND(E626&lt;DATE(2020,12,1),F626&gt;DATE(2020,12,31)),(NETWORKDAYS(Lister!$D$23,Lister!$E$23,Lister!$D$7:$D$13)-S626)*N626/NETWORKDAYS(Lister!$D$23,Lister!$E$23,Lister!$D$7:$D$13),IF(OR(AND(E626&lt;DATE(2020,12,1),F626&lt;DATE(2020,12,1)),E626&gt;DATE(2020,12,31)),0)))))),0),"")</f>
        <v/>
      </c>
      <c r="AA626" s="50" t="str">
        <f>IFERROR(MAX(IF(OR(O626="",P626="",Q626="",R626="",S626="",T626="",U626=""),"",IF(AND(MONTH(E626)=1,MONTH(F626)=1),(NETWORKDAYS(E626,F626,Lister!$D$7:$D$13)-T626)*N626/NETWORKDAYS(Lister!$D$24,Lister!$E$24,Lister!$D$7:$D$13),IF(AND(MONTH(E626)=1,F626&gt;DATE(2021,1,31)),(NETWORKDAYS(E626,Lister!$E$24,Lister!$D$7:$D$13)-T626)*N626/NETWORKDAYS(Lister!$D$24,Lister!$E$24,Lister!$D$7:$D$13),IF(AND(E626&lt;DATE(2021,1,1),MONTH(F626)=1),(NETWORKDAYS(Lister!$D$24,F626,Lister!$D$7:$D$13)-T626)*N626/NETWORKDAYS(Lister!$D$24,Lister!$E$24,Lister!$D$7:$D$13),IF(AND(E626&lt;DATE(2021,1,1),F626&gt;DATE(2021,1,31)),(NETWORKDAYS(Lister!$D$24,Lister!$E$24,Lister!$D$7:$D$13)-T626)*N626/NETWORKDAYS(Lister!$D$24,Lister!$E$24,Lister!$D$7:$D$13),IF(OR(AND(E626&lt;DATE(2021,1,1),F626&lt;DATE(2021,1,1)),E626&gt;DATE(2021,1,31)),0)))))),0),"")</f>
        <v/>
      </c>
      <c r="AB626" s="50" t="str">
        <f>IFERROR(MAX(IF(OR(O626="",P626="",Q626="",R626="",S626="",T626="",U626=""),"",IF(AND(MONTH(E626)=2,MONTH(F626)=2),(NETWORKDAYS(E626,F626,Lister!$D$7:$D$13)-U626)*N626/NETWORKDAYS(Lister!$D$25,Lister!$E$25,Lister!$D$7:$D$13),IF(AND(E626&lt;DATE(2021,2,1),MONTH(F626)=2),(NETWORKDAYS(Lister!$D$25,F626,Lister!$D$7:$D$13)-U626)*N626/NETWORKDAYS(Lister!$D$25,Lister!$E$25,Lister!$D$7:$D$13),IF(AND(E626&lt;DATE(2021,2,1),F626&lt;DATE(2021,2,1)),0)))),0),"")</f>
        <v/>
      </c>
      <c r="AC626" s="52" t="str">
        <f t="shared" si="48"/>
        <v/>
      </c>
    </row>
    <row r="627" spans="1:29" x14ac:dyDescent="0.35">
      <c r="A627" s="11" t="str">
        <f t="shared" si="49"/>
        <v/>
      </c>
      <c r="B627" s="33"/>
      <c r="C627" s="17"/>
      <c r="D627" s="18"/>
      <c r="E627" s="12"/>
      <c r="F627" s="12"/>
      <c r="G627" s="42" t="str">
        <f>IF(OR(E627="",F627=""),"",NETWORKDAYS(E627,F627,Lister!$D$7:$D$13))</f>
        <v/>
      </c>
      <c r="H627" s="14"/>
      <c r="I627" s="25" t="str">
        <f t="shared" si="45"/>
        <v/>
      </c>
      <c r="J627" s="47"/>
      <c r="K627" s="48"/>
      <c r="L627" s="15"/>
      <c r="M627" s="51" t="str">
        <f t="shared" si="46"/>
        <v/>
      </c>
      <c r="N627" s="49" t="str">
        <f t="shared" si="47"/>
        <v/>
      </c>
      <c r="O627" s="15"/>
      <c r="P627" s="15"/>
      <c r="Q627" s="15"/>
      <c r="R627" s="15"/>
      <c r="S627" s="15"/>
      <c r="T627" s="15"/>
      <c r="U627" s="15"/>
      <c r="V627" s="50" t="str">
        <f>IFERROR(MAX(IF(OR(O627="",P627="",Q627="",R627="",S627="",T627="",U627=""),"",IF(AND(MONTH(E627)=8,MONTH(F627)=8),(NETWORKDAYS(E627,F627,Lister!$D$7:$D$13)-O627)*N627/NETWORKDAYS(Lister!$D$19,Lister!$E$19,Lister!$D$7:$D$13),IF(AND(MONTH(E627)=8,F627&gt;DATE(2020,8,31)),(NETWORKDAYS(E627,Lister!$E$19,Lister!$D$7:$D$13)-O627)*N627/NETWORKDAYS(Lister!$D$19,Lister!$E$19,Lister!$D$7:$D$13),IF(E627&gt;DATE(2020,8,31),0)))),0),"")</f>
        <v/>
      </c>
      <c r="W627" s="50" t="str">
        <f>IFERROR(MAX(IF(OR(O627="",P627="",Q627="",R627="",S627="",T627="",U627=""),"",IF(AND(MONTH(E627)=9,MONTH(F627)=9),(NETWORKDAYS(E627,F627,Lister!$D$7:$D$13)-P627)*N627/NETWORKDAYS(Lister!$D$20,Lister!$E$20,Lister!$D$7:$D$13),IF(AND(MONTH(E627)=9,F627&gt;DATE(2020,9,30)),(NETWORKDAYS(E627,Lister!$E$20,Lister!$D$7:$D$13)-P627)*N627/NETWORKDAYS(Lister!$D$20,Lister!$E$20,Lister!$D$7:$D$13),IF(AND(E627&lt;DATE(2020,9,1),MONTH(F627)=9),(NETWORKDAYS(Lister!$D$20,F627,Lister!$D$7:$D$13)-P627)*N627/NETWORKDAYS(Lister!$D$20,Lister!$E$20,Lister!$D$7:$D$13),IF(AND(E627&lt;DATE(2020,9,1),F627&gt;DATE(2020,9,30)),(NETWORKDAYS(Lister!$D$20,Lister!$E$20,Lister!$D$7:$D$13)-P627)*N627/NETWORKDAYS(Lister!$D$20,Lister!$E$20,Lister!$D$7:$D$13),IF(OR(AND(E627&lt;DATE(2020,9,1),F627&lt;DATE(2020,9,1)),E627&gt;DATE(2020,9,30)),0)))))),0),"")</f>
        <v/>
      </c>
      <c r="X627" s="50" t="str">
        <f>IFERROR(MAX(IF(OR(O627="",P627="",Q627="",R627="",S627="",T627="",U627=""),"",IF(AND(MONTH(E627)=10,MONTH(F627)=10),(NETWORKDAYS(E627,F627,Lister!$D$7:$D$13)-Q627)*N627/NETWORKDAYS(Lister!$D$21,Lister!$E$21,Lister!$D$7:$D$13),IF(AND(MONTH(E627)=10,F627&gt;DATE(2020,10,31)),(NETWORKDAYS(E627,Lister!$E$21,Lister!$D$7:$D$13)-Q627)*N627/NETWORKDAYS(Lister!$D$21,Lister!$E$21,Lister!$D$7:$D$13),IF(AND(E627&lt;DATE(2020,10,1),MONTH(F627)=10),(NETWORKDAYS(Lister!$D$21,F627,Lister!$D$7:$D$13)-Q627)*N627/NETWORKDAYS(Lister!$D$21,Lister!$E$21,Lister!$D$7:$D$13),IF(AND(E627&lt;DATE(2020,31,1),F627&gt;DATE(2020,10,31)),(NETWORKDAYS(Lister!$D$21,Lister!$E$21,Lister!$D$7:$D$13)-Q627)*N627/NETWORKDAYS(Lister!$D$21,Lister!$E$21,Lister!$D$7:$D$13),IF(OR(AND(E627&lt;DATE(2020,10,1),F627&lt;DATE(2020,10,1)),E627&gt;DATE(2020,10,31)),0)))))),0),"")</f>
        <v/>
      </c>
      <c r="Y627" s="50" t="str">
        <f>IFERROR(MAX(IF(OR(O627="",P627="",Q627="",R627="",S627="",T627="",U627=""),"",IF(AND(MONTH(E627)=11,MONTH(F627)=11),(NETWORKDAYS(E627,F627,Lister!$D$7:$D$13)-R627)*N627/NETWORKDAYS(Lister!$D$22,Lister!$E$22,Lister!$D$7:$D$13),IF(AND(MONTH(E627)=11,F627&gt;DATE(2020,11,30)),(NETWORKDAYS(E627,Lister!$E$22,Lister!$D$7:$D$13)-R627)*N627/NETWORKDAYS(Lister!$D$22,Lister!$E$22,Lister!$D$7:$D$13),IF(AND(E627&lt;DATE(2020,11,1),MONTH(F627)=11),(NETWORKDAYS(Lister!$D$22,F627,Lister!$D$7:$D$13)-R627)*N627/NETWORKDAYS(Lister!$D$22,Lister!$E$22,Lister!$D$7:$D$13),IF(AND(E627&lt;DATE(2020,11,1),F627&gt;DATE(2020,11,30)),(NETWORKDAYS(Lister!$D$22,Lister!$E$22,Lister!$D$7:$D$13)-R627)*N627/NETWORKDAYS(Lister!$D$22,Lister!$E$22,Lister!$D$7:$D$13),IF(OR(AND(E627&lt;DATE(2020,11,1),F627&lt;DATE(2020,11,1)),E627&gt;DATE(2020,11,30)),0)))))),0),"")</f>
        <v/>
      </c>
      <c r="Z627" s="50" t="str">
        <f>IFERROR(MAX(IF(OR(O627="",P627="",Q627="",R627="",S627="",T627="",U627=""),"",IF(AND(MONTH(E627)=12,MONTH(F627)=12),(NETWORKDAYS(E627,F627,Lister!$D$7:$D$13)-S627)*N627/NETWORKDAYS(Lister!$D$23,Lister!$E$23,Lister!$D$7:$D$13),IF(AND(MONTH(E627)=12,F627&gt;DATE(2020,12,31)),(NETWORKDAYS(E627,Lister!$E$23,Lister!$D$7:$D$13)-S627)*N627/NETWORKDAYS(Lister!$D$23,Lister!$E$23,Lister!$D$7:$D$13),IF(AND(E627&lt;DATE(2020,12,1),MONTH(F627)=12),(NETWORKDAYS(Lister!$D$23,F627,Lister!$D$7:$D$13)-S627)*N627/NETWORKDAYS(Lister!$D$23,Lister!$E$23,Lister!$D$7:$D$13),IF(AND(E627&lt;DATE(2020,12,1),F627&gt;DATE(2020,12,31)),(NETWORKDAYS(Lister!$D$23,Lister!$E$23,Lister!$D$7:$D$13)-S627)*N627/NETWORKDAYS(Lister!$D$23,Lister!$E$23,Lister!$D$7:$D$13),IF(OR(AND(E627&lt;DATE(2020,12,1),F627&lt;DATE(2020,12,1)),E627&gt;DATE(2020,12,31)),0)))))),0),"")</f>
        <v/>
      </c>
      <c r="AA627" s="50" t="str">
        <f>IFERROR(MAX(IF(OR(O627="",P627="",Q627="",R627="",S627="",T627="",U627=""),"",IF(AND(MONTH(E627)=1,MONTH(F627)=1),(NETWORKDAYS(E627,F627,Lister!$D$7:$D$13)-T627)*N627/NETWORKDAYS(Lister!$D$24,Lister!$E$24,Lister!$D$7:$D$13),IF(AND(MONTH(E627)=1,F627&gt;DATE(2021,1,31)),(NETWORKDAYS(E627,Lister!$E$24,Lister!$D$7:$D$13)-T627)*N627/NETWORKDAYS(Lister!$D$24,Lister!$E$24,Lister!$D$7:$D$13),IF(AND(E627&lt;DATE(2021,1,1),MONTH(F627)=1),(NETWORKDAYS(Lister!$D$24,F627,Lister!$D$7:$D$13)-T627)*N627/NETWORKDAYS(Lister!$D$24,Lister!$E$24,Lister!$D$7:$D$13),IF(AND(E627&lt;DATE(2021,1,1),F627&gt;DATE(2021,1,31)),(NETWORKDAYS(Lister!$D$24,Lister!$E$24,Lister!$D$7:$D$13)-T627)*N627/NETWORKDAYS(Lister!$D$24,Lister!$E$24,Lister!$D$7:$D$13),IF(OR(AND(E627&lt;DATE(2021,1,1),F627&lt;DATE(2021,1,1)),E627&gt;DATE(2021,1,31)),0)))))),0),"")</f>
        <v/>
      </c>
      <c r="AB627" s="50" t="str">
        <f>IFERROR(MAX(IF(OR(O627="",P627="",Q627="",R627="",S627="",T627="",U627=""),"",IF(AND(MONTH(E627)=2,MONTH(F627)=2),(NETWORKDAYS(E627,F627,Lister!$D$7:$D$13)-U627)*N627/NETWORKDAYS(Lister!$D$25,Lister!$E$25,Lister!$D$7:$D$13),IF(AND(E627&lt;DATE(2021,2,1),MONTH(F627)=2),(NETWORKDAYS(Lister!$D$25,F627,Lister!$D$7:$D$13)-U627)*N627/NETWORKDAYS(Lister!$D$25,Lister!$E$25,Lister!$D$7:$D$13),IF(AND(E627&lt;DATE(2021,2,1),F627&lt;DATE(2021,2,1)),0)))),0),"")</f>
        <v/>
      </c>
      <c r="AC627" s="52" t="str">
        <f t="shared" si="48"/>
        <v/>
      </c>
    </row>
    <row r="628" spans="1:29" x14ac:dyDescent="0.35">
      <c r="A628" s="11" t="str">
        <f t="shared" si="49"/>
        <v/>
      </c>
      <c r="B628" s="33"/>
      <c r="C628" s="17"/>
      <c r="D628" s="18"/>
      <c r="E628" s="12"/>
      <c r="F628" s="12"/>
      <c r="G628" s="42" t="str">
        <f>IF(OR(E628="",F628=""),"",NETWORKDAYS(E628,F628,Lister!$D$7:$D$13))</f>
        <v/>
      </c>
      <c r="H628" s="14"/>
      <c r="I628" s="25" t="str">
        <f t="shared" si="45"/>
        <v/>
      </c>
      <c r="J628" s="47"/>
      <c r="K628" s="48"/>
      <c r="L628" s="15"/>
      <c r="M628" s="51" t="str">
        <f t="shared" si="46"/>
        <v/>
      </c>
      <c r="N628" s="49" t="str">
        <f t="shared" si="47"/>
        <v/>
      </c>
      <c r="O628" s="15"/>
      <c r="P628" s="15"/>
      <c r="Q628" s="15"/>
      <c r="R628" s="15"/>
      <c r="S628" s="15"/>
      <c r="T628" s="15"/>
      <c r="U628" s="15"/>
      <c r="V628" s="50" t="str">
        <f>IFERROR(MAX(IF(OR(O628="",P628="",Q628="",R628="",S628="",T628="",U628=""),"",IF(AND(MONTH(E628)=8,MONTH(F628)=8),(NETWORKDAYS(E628,F628,Lister!$D$7:$D$13)-O628)*N628/NETWORKDAYS(Lister!$D$19,Lister!$E$19,Lister!$D$7:$D$13),IF(AND(MONTH(E628)=8,F628&gt;DATE(2020,8,31)),(NETWORKDAYS(E628,Lister!$E$19,Lister!$D$7:$D$13)-O628)*N628/NETWORKDAYS(Lister!$D$19,Lister!$E$19,Lister!$D$7:$D$13),IF(E628&gt;DATE(2020,8,31),0)))),0),"")</f>
        <v/>
      </c>
      <c r="W628" s="50" t="str">
        <f>IFERROR(MAX(IF(OR(O628="",P628="",Q628="",R628="",S628="",T628="",U628=""),"",IF(AND(MONTH(E628)=9,MONTH(F628)=9),(NETWORKDAYS(E628,F628,Lister!$D$7:$D$13)-P628)*N628/NETWORKDAYS(Lister!$D$20,Lister!$E$20,Lister!$D$7:$D$13),IF(AND(MONTH(E628)=9,F628&gt;DATE(2020,9,30)),(NETWORKDAYS(E628,Lister!$E$20,Lister!$D$7:$D$13)-P628)*N628/NETWORKDAYS(Lister!$D$20,Lister!$E$20,Lister!$D$7:$D$13),IF(AND(E628&lt;DATE(2020,9,1),MONTH(F628)=9),(NETWORKDAYS(Lister!$D$20,F628,Lister!$D$7:$D$13)-P628)*N628/NETWORKDAYS(Lister!$D$20,Lister!$E$20,Lister!$D$7:$D$13),IF(AND(E628&lt;DATE(2020,9,1),F628&gt;DATE(2020,9,30)),(NETWORKDAYS(Lister!$D$20,Lister!$E$20,Lister!$D$7:$D$13)-P628)*N628/NETWORKDAYS(Lister!$D$20,Lister!$E$20,Lister!$D$7:$D$13),IF(OR(AND(E628&lt;DATE(2020,9,1),F628&lt;DATE(2020,9,1)),E628&gt;DATE(2020,9,30)),0)))))),0),"")</f>
        <v/>
      </c>
      <c r="X628" s="50" t="str">
        <f>IFERROR(MAX(IF(OR(O628="",P628="",Q628="",R628="",S628="",T628="",U628=""),"",IF(AND(MONTH(E628)=10,MONTH(F628)=10),(NETWORKDAYS(E628,F628,Lister!$D$7:$D$13)-Q628)*N628/NETWORKDAYS(Lister!$D$21,Lister!$E$21,Lister!$D$7:$D$13),IF(AND(MONTH(E628)=10,F628&gt;DATE(2020,10,31)),(NETWORKDAYS(E628,Lister!$E$21,Lister!$D$7:$D$13)-Q628)*N628/NETWORKDAYS(Lister!$D$21,Lister!$E$21,Lister!$D$7:$D$13),IF(AND(E628&lt;DATE(2020,10,1),MONTH(F628)=10),(NETWORKDAYS(Lister!$D$21,F628,Lister!$D$7:$D$13)-Q628)*N628/NETWORKDAYS(Lister!$D$21,Lister!$E$21,Lister!$D$7:$D$13),IF(AND(E628&lt;DATE(2020,31,1),F628&gt;DATE(2020,10,31)),(NETWORKDAYS(Lister!$D$21,Lister!$E$21,Lister!$D$7:$D$13)-Q628)*N628/NETWORKDAYS(Lister!$D$21,Lister!$E$21,Lister!$D$7:$D$13),IF(OR(AND(E628&lt;DATE(2020,10,1),F628&lt;DATE(2020,10,1)),E628&gt;DATE(2020,10,31)),0)))))),0),"")</f>
        <v/>
      </c>
      <c r="Y628" s="50" t="str">
        <f>IFERROR(MAX(IF(OR(O628="",P628="",Q628="",R628="",S628="",T628="",U628=""),"",IF(AND(MONTH(E628)=11,MONTH(F628)=11),(NETWORKDAYS(E628,F628,Lister!$D$7:$D$13)-R628)*N628/NETWORKDAYS(Lister!$D$22,Lister!$E$22,Lister!$D$7:$D$13),IF(AND(MONTH(E628)=11,F628&gt;DATE(2020,11,30)),(NETWORKDAYS(E628,Lister!$E$22,Lister!$D$7:$D$13)-R628)*N628/NETWORKDAYS(Lister!$D$22,Lister!$E$22,Lister!$D$7:$D$13),IF(AND(E628&lt;DATE(2020,11,1),MONTH(F628)=11),(NETWORKDAYS(Lister!$D$22,F628,Lister!$D$7:$D$13)-R628)*N628/NETWORKDAYS(Lister!$D$22,Lister!$E$22,Lister!$D$7:$D$13),IF(AND(E628&lt;DATE(2020,11,1),F628&gt;DATE(2020,11,30)),(NETWORKDAYS(Lister!$D$22,Lister!$E$22,Lister!$D$7:$D$13)-R628)*N628/NETWORKDAYS(Lister!$D$22,Lister!$E$22,Lister!$D$7:$D$13),IF(OR(AND(E628&lt;DATE(2020,11,1),F628&lt;DATE(2020,11,1)),E628&gt;DATE(2020,11,30)),0)))))),0),"")</f>
        <v/>
      </c>
      <c r="Z628" s="50" t="str">
        <f>IFERROR(MAX(IF(OR(O628="",P628="",Q628="",R628="",S628="",T628="",U628=""),"",IF(AND(MONTH(E628)=12,MONTH(F628)=12),(NETWORKDAYS(E628,F628,Lister!$D$7:$D$13)-S628)*N628/NETWORKDAYS(Lister!$D$23,Lister!$E$23,Lister!$D$7:$D$13),IF(AND(MONTH(E628)=12,F628&gt;DATE(2020,12,31)),(NETWORKDAYS(E628,Lister!$E$23,Lister!$D$7:$D$13)-S628)*N628/NETWORKDAYS(Lister!$D$23,Lister!$E$23,Lister!$D$7:$D$13),IF(AND(E628&lt;DATE(2020,12,1),MONTH(F628)=12),(NETWORKDAYS(Lister!$D$23,F628,Lister!$D$7:$D$13)-S628)*N628/NETWORKDAYS(Lister!$D$23,Lister!$E$23,Lister!$D$7:$D$13),IF(AND(E628&lt;DATE(2020,12,1),F628&gt;DATE(2020,12,31)),(NETWORKDAYS(Lister!$D$23,Lister!$E$23,Lister!$D$7:$D$13)-S628)*N628/NETWORKDAYS(Lister!$D$23,Lister!$E$23,Lister!$D$7:$D$13),IF(OR(AND(E628&lt;DATE(2020,12,1),F628&lt;DATE(2020,12,1)),E628&gt;DATE(2020,12,31)),0)))))),0),"")</f>
        <v/>
      </c>
      <c r="AA628" s="50" t="str">
        <f>IFERROR(MAX(IF(OR(O628="",P628="",Q628="",R628="",S628="",T628="",U628=""),"",IF(AND(MONTH(E628)=1,MONTH(F628)=1),(NETWORKDAYS(E628,F628,Lister!$D$7:$D$13)-T628)*N628/NETWORKDAYS(Lister!$D$24,Lister!$E$24,Lister!$D$7:$D$13),IF(AND(MONTH(E628)=1,F628&gt;DATE(2021,1,31)),(NETWORKDAYS(E628,Lister!$E$24,Lister!$D$7:$D$13)-T628)*N628/NETWORKDAYS(Lister!$D$24,Lister!$E$24,Lister!$D$7:$D$13),IF(AND(E628&lt;DATE(2021,1,1),MONTH(F628)=1),(NETWORKDAYS(Lister!$D$24,F628,Lister!$D$7:$D$13)-T628)*N628/NETWORKDAYS(Lister!$D$24,Lister!$E$24,Lister!$D$7:$D$13),IF(AND(E628&lt;DATE(2021,1,1),F628&gt;DATE(2021,1,31)),(NETWORKDAYS(Lister!$D$24,Lister!$E$24,Lister!$D$7:$D$13)-T628)*N628/NETWORKDAYS(Lister!$D$24,Lister!$E$24,Lister!$D$7:$D$13),IF(OR(AND(E628&lt;DATE(2021,1,1),F628&lt;DATE(2021,1,1)),E628&gt;DATE(2021,1,31)),0)))))),0),"")</f>
        <v/>
      </c>
      <c r="AB628" s="50" t="str">
        <f>IFERROR(MAX(IF(OR(O628="",P628="",Q628="",R628="",S628="",T628="",U628=""),"",IF(AND(MONTH(E628)=2,MONTH(F628)=2),(NETWORKDAYS(E628,F628,Lister!$D$7:$D$13)-U628)*N628/NETWORKDAYS(Lister!$D$25,Lister!$E$25,Lister!$D$7:$D$13),IF(AND(E628&lt;DATE(2021,2,1),MONTH(F628)=2),(NETWORKDAYS(Lister!$D$25,F628,Lister!$D$7:$D$13)-U628)*N628/NETWORKDAYS(Lister!$D$25,Lister!$E$25,Lister!$D$7:$D$13),IF(AND(E628&lt;DATE(2021,2,1),F628&lt;DATE(2021,2,1)),0)))),0),"")</f>
        <v/>
      </c>
      <c r="AC628" s="52" t="str">
        <f t="shared" si="48"/>
        <v/>
      </c>
    </row>
    <row r="629" spans="1:29" x14ac:dyDescent="0.35">
      <c r="A629" s="11" t="str">
        <f t="shared" si="49"/>
        <v/>
      </c>
      <c r="B629" s="33"/>
      <c r="C629" s="17"/>
      <c r="D629" s="18"/>
      <c r="E629" s="12"/>
      <c r="F629" s="12"/>
      <c r="G629" s="42" t="str">
        <f>IF(OR(E629="",F629=""),"",NETWORKDAYS(E629,F629,Lister!$D$7:$D$13))</f>
        <v/>
      </c>
      <c r="H629" s="14"/>
      <c r="I629" s="25" t="str">
        <f t="shared" si="45"/>
        <v/>
      </c>
      <c r="J629" s="47"/>
      <c r="K629" s="48"/>
      <c r="L629" s="15"/>
      <c r="M629" s="51" t="str">
        <f t="shared" si="46"/>
        <v/>
      </c>
      <c r="N629" s="49" t="str">
        <f t="shared" si="47"/>
        <v/>
      </c>
      <c r="O629" s="15"/>
      <c r="P629" s="15"/>
      <c r="Q629" s="15"/>
      <c r="R629" s="15"/>
      <c r="S629" s="15"/>
      <c r="T629" s="15"/>
      <c r="U629" s="15"/>
      <c r="V629" s="50" t="str">
        <f>IFERROR(MAX(IF(OR(O629="",P629="",Q629="",R629="",S629="",T629="",U629=""),"",IF(AND(MONTH(E629)=8,MONTH(F629)=8),(NETWORKDAYS(E629,F629,Lister!$D$7:$D$13)-O629)*N629/NETWORKDAYS(Lister!$D$19,Lister!$E$19,Lister!$D$7:$D$13),IF(AND(MONTH(E629)=8,F629&gt;DATE(2020,8,31)),(NETWORKDAYS(E629,Lister!$E$19,Lister!$D$7:$D$13)-O629)*N629/NETWORKDAYS(Lister!$D$19,Lister!$E$19,Lister!$D$7:$D$13),IF(E629&gt;DATE(2020,8,31),0)))),0),"")</f>
        <v/>
      </c>
      <c r="W629" s="50" t="str">
        <f>IFERROR(MAX(IF(OR(O629="",P629="",Q629="",R629="",S629="",T629="",U629=""),"",IF(AND(MONTH(E629)=9,MONTH(F629)=9),(NETWORKDAYS(E629,F629,Lister!$D$7:$D$13)-P629)*N629/NETWORKDAYS(Lister!$D$20,Lister!$E$20,Lister!$D$7:$D$13),IF(AND(MONTH(E629)=9,F629&gt;DATE(2020,9,30)),(NETWORKDAYS(E629,Lister!$E$20,Lister!$D$7:$D$13)-P629)*N629/NETWORKDAYS(Lister!$D$20,Lister!$E$20,Lister!$D$7:$D$13),IF(AND(E629&lt;DATE(2020,9,1),MONTH(F629)=9),(NETWORKDAYS(Lister!$D$20,F629,Lister!$D$7:$D$13)-P629)*N629/NETWORKDAYS(Lister!$D$20,Lister!$E$20,Lister!$D$7:$D$13),IF(AND(E629&lt;DATE(2020,9,1),F629&gt;DATE(2020,9,30)),(NETWORKDAYS(Lister!$D$20,Lister!$E$20,Lister!$D$7:$D$13)-P629)*N629/NETWORKDAYS(Lister!$D$20,Lister!$E$20,Lister!$D$7:$D$13),IF(OR(AND(E629&lt;DATE(2020,9,1),F629&lt;DATE(2020,9,1)),E629&gt;DATE(2020,9,30)),0)))))),0),"")</f>
        <v/>
      </c>
      <c r="X629" s="50" t="str">
        <f>IFERROR(MAX(IF(OR(O629="",P629="",Q629="",R629="",S629="",T629="",U629=""),"",IF(AND(MONTH(E629)=10,MONTH(F629)=10),(NETWORKDAYS(E629,F629,Lister!$D$7:$D$13)-Q629)*N629/NETWORKDAYS(Lister!$D$21,Lister!$E$21,Lister!$D$7:$D$13),IF(AND(MONTH(E629)=10,F629&gt;DATE(2020,10,31)),(NETWORKDAYS(E629,Lister!$E$21,Lister!$D$7:$D$13)-Q629)*N629/NETWORKDAYS(Lister!$D$21,Lister!$E$21,Lister!$D$7:$D$13),IF(AND(E629&lt;DATE(2020,10,1),MONTH(F629)=10),(NETWORKDAYS(Lister!$D$21,F629,Lister!$D$7:$D$13)-Q629)*N629/NETWORKDAYS(Lister!$D$21,Lister!$E$21,Lister!$D$7:$D$13),IF(AND(E629&lt;DATE(2020,31,1),F629&gt;DATE(2020,10,31)),(NETWORKDAYS(Lister!$D$21,Lister!$E$21,Lister!$D$7:$D$13)-Q629)*N629/NETWORKDAYS(Lister!$D$21,Lister!$E$21,Lister!$D$7:$D$13),IF(OR(AND(E629&lt;DATE(2020,10,1),F629&lt;DATE(2020,10,1)),E629&gt;DATE(2020,10,31)),0)))))),0),"")</f>
        <v/>
      </c>
      <c r="Y629" s="50" t="str">
        <f>IFERROR(MAX(IF(OR(O629="",P629="",Q629="",R629="",S629="",T629="",U629=""),"",IF(AND(MONTH(E629)=11,MONTH(F629)=11),(NETWORKDAYS(E629,F629,Lister!$D$7:$D$13)-R629)*N629/NETWORKDAYS(Lister!$D$22,Lister!$E$22,Lister!$D$7:$D$13),IF(AND(MONTH(E629)=11,F629&gt;DATE(2020,11,30)),(NETWORKDAYS(E629,Lister!$E$22,Lister!$D$7:$D$13)-R629)*N629/NETWORKDAYS(Lister!$D$22,Lister!$E$22,Lister!$D$7:$D$13),IF(AND(E629&lt;DATE(2020,11,1),MONTH(F629)=11),(NETWORKDAYS(Lister!$D$22,F629,Lister!$D$7:$D$13)-R629)*N629/NETWORKDAYS(Lister!$D$22,Lister!$E$22,Lister!$D$7:$D$13),IF(AND(E629&lt;DATE(2020,11,1),F629&gt;DATE(2020,11,30)),(NETWORKDAYS(Lister!$D$22,Lister!$E$22,Lister!$D$7:$D$13)-R629)*N629/NETWORKDAYS(Lister!$D$22,Lister!$E$22,Lister!$D$7:$D$13),IF(OR(AND(E629&lt;DATE(2020,11,1),F629&lt;DATE(2020,11,1)),E629&gt;DATE(2020,11,30)),0)))))),0),"")</f>
        <v/>
      </c>
      <c r="Z629" s="50" t="str">
        <f>IFERROR(MAX(IF(OR(O629="",P629="",Q629="",R629="",S629="",T629="",U629=""),"",IF(AND(MONTH(E629)=12,MONTH(F629)=12),(NETWORKDAYS(E629,F629,Lister!$D$7:$D$13)-S629)*N629/NETWORKDAYS(Lister!$D$23,Lister!$E$23,Lister!$D$7:$D$13),IF(AND(MONTH(E629)=12,F629&gt;DATE(2020,12,31)),(NETWORKDAYS(E629,Lister!$E$23,Lister!$D$7:$D$13)-S629)*N629/NETWORKDAYS(Lister!$D$23,Lister!$E$23,Lister!$D$7:$D$13),IF(AND(E629&lt;DATE(2020,12,1),MONTH(F629)=12),(NETWORKDAYS(Lister!$D$23,F629,Lister!$D$7:$D$13)-S629)*N629/NETWORKDAYS(Lister!$D$23,Lister!$E$23,Lister!$D$7:$D$13),IF(AND(E629&lt;DATE(2020,12,1),F629&gt;DATE(2020,12,31)),(NETWORKDAYS(Lister!$D$23,Lister!$E$23,Lister!$D$7:$D$13)-S629)*N629/NETWORKDAYS(Lister!$D$23,Lister!$E$23,Lister!$D$7:$D$13),IF(OR(AND(E629&lt;DATE(2020,12,1),F629&lt;DATE(2020,12,1)),E629&gt;DATE(2020,12,31)),0)))))),0),"")</f>
        <v/>
      </c>
      <c r="AA629" s="50" t="str">
        <f>IFERROR(MAX(IF(OR(O629="",P629="",Q629="",R629="",S629="",T629="",U629=""),"",IF(AND(MONTH(E629)=1,MONTH(F629)=1),(NETWORKDAYS(E629,F629,Lister!$D$7:$D$13)-T629)*N629/NETWORKDAYS(Lister!$D$24,Lister!$E$24,Lister!$D$7:$D$13),IF(AND(MONTH(E629)=1,F629&gt;DATE(2021,1,31)),(NETWORKDAYS(E629,Lister!$E$24,Lister!$D$7:$D$13)-T629)*N629/NETWORKDAYS(Lister!$D$24,Lister!$E$24,Lister!$D$7:$D$13),IF(AND(E629&lt;DATE(2021,1,1),MONTH(F629)=1),(NETWORKDAYS(Lister!$D$24,F629,Lister!$D$7:$D$13)-T629)*N629/NETWORKDAYS(Lister!$D$24,Lister!$E$24,Lister!$D$7:$D$13),IF(AND(E629&lt;DATE(2021,1,1),F629&gt;DATE(2021,1,31)),(NETWORKDAYS(Lister!$D$24,Lister!$E$24,Lister!$D$7:$D$13)-T629)*N629/NETWORKDAYS(Lister!$D$24,Lister!$E$24,Lister!$D$7:$D$13),IF(OR(AND(E629&lt;DATE(2021,1,1),F629&lt;DATE(2021,1,1)),E629&gt;DATE(2021,1,31)),0)))))),0),"")</f>
        <v/>
      </c>
      <c r="AB629" s="50" t="str">
        <f>IFERROR(MAX(IF(OR(O629="",P629="",Q629="",R629="",S629="",T629="",U629=""),"",IF(AND(MONTH(E629)=2,MONTH(F629)=2),(NETWORKDAYS(E629,F629,Lister!$D$7:$D$13)-U629)*N629/NETWORKDAYS(Lister!$D$25,Lister!$E$25,Lister!$D$7:$D$13),IF(AND(E629&lt;DATE(2021,2,1),MONTH(F629)=2),(NETWORKDAYS(Lister!$D$25,F629,Lister!$D$7:$D$13)-U629)*N629/NETWORKDAYS(Lister!$D$25,Lister!$E$25,Lister!$D$7:$D$13),IF(AND(E629&lt;DATE(2021,2,1),F629&lt;DATE(2021,2,1)),0)))),0),"")</f>
        <v/>
      </c>
      <c r="AC629" s="52" t="str">
        <f t="shared" si="48"/>
        <v/>
      </c>
    </row>
    <row r="630" spans="1:29" x14ac:dyDescent="0.35">
      <c r="A630" s="11" t="str">
        <f t="shared" si="49"/>
        <v/>
      </c>
      <c r="B630" s="33"/>
      <c r="C630" s="17"/>
      <c r="D630" s="18"/>
      <c r="E630" s="12"/>
      <c r="F630" s="12"/>
      <c r="G630" s="42" t="str">
        <f>IF(OR(E630="",F630=""),"",NETWORKDAYS(E630,F630,Lister!$D$7:$D$13))</f>
        <v/>
      </c>
      <c r="H630" s="14"/>
      <c r="I630" s="25" t="str">
        <f t="shared" si="45"/>
        <v/>
      </c>
      <c r="J630" s="47"/>
      <c r="K630" s="48"/>
      <c r="L630" s="15"/>
      <c r="M630" s="51" t="str">
        <f t="shared" si="46"/>
        <v/>
      </c>
      <c r="N630" s="49" t="str">
        <f t="shared" si="47"/>
        <v/>
      </c>
      <c r="O630" s="15"/>
      <c r="P630" s="15"/>
      <c r="Q630" s="15"/>
      <c r="R630" s="15"/>
      <c r="S630" s="15"/>
      <c r="T630" s="15"/>
      <c r="U630" s="15"/>
      <c r="V630" s="50" t="str">
        <f>IFERROR(MAX(IF(OR(O630="",P630="",Q630="",R630="",S630="",T630="",U630=""),"",IF(AND(MONTH(E630)=8,MONTH(F630)=8),(NETWORKDAYS(E630,F630,Lister!$D$7:$D$13)-O630)*N630/NETWORKDAYS(Lister!$D$19,Lister!$E$19,Lister!$D$7:$D$13),IF(AND(MONTH(E630)=8,F630&gt;DATE(2020,8,31)),(NETWORKDAYS(E630,Lister!$E$19,Lister!$D$7:$D$13)-O630)*N630/NETWORKDAYS(Lister!$D$19,Lister!$E$19,Lister!$D$7:$D$13),IF(E630&gt;DATE(2020,8,31),0)))),0),"")</f>
        <v/>
      </c>
      <c r="W630" s="50" t="str">
        <f>IFERROR(MAX(IF(OR(O630="",P630="",Q630="",R630="",S630="",T630="",U630=""),"",IF(AND(MONTH(E630)=9,MONTH(F630)=9),(NETWORKDAYS(E630,F630,Lister!$D$7:$D$13)-P630)*N630/NETWORKDAYS(Lister!$D$20,Lister!$E$20,Lister!$D$7:$D$13),IF(AND(MONTH(E630)=9,F630&gt;DATE(2020,9,30)),(NETWORKDAYS(E630,Lister!$E$20,Lister!$D$7:$D$13)-P630)*N630/NETWORKDAYS(Lister!$D$20,Lister!$E$20,Lister!$D$7:$D$13),IF(AND(E630&lt;DATE(2020,9,1),MONTH(F630)=9),(NETWORKDAYS(Lister!$D$20,F630,Lister!$D$7:$D$13)-P630)*N630/NETWORKDAYS(Lister!$D$20,Lister!$E$20,Lister!$D$7:$D$13),IF(AND(E630&lt;DATE(2020,9,1),F630&gt;DATE(2020,9,30)),(NETWORKDAYS(Lister!$D$20,Lister!$E$20,Lister!$D$7:$D$13)-P630)*N630/NETWORKDAYS(Lister!$D$20,Lister!$E$20,Lister!$D$7:$D$13),IF(OR(AND(E630&lt;DATE(2020,9,1),F630&lt;DATE(2020,9,1)),E630&gt;DATE(2020,9,30)),0)))))),0),"")</f>
        <v/>
      </c>
      <c r="X630" s="50" t="str">
        <f>IFERROR(MAX(IF(OR(O630="",P630="",Q630="",R630="",S630="",T630="",U630=""),"",IF(AND(MONTH(E630)=10,MONTH(F630)=10),(NETWORKDAYS(E630,F630,Lister!$D$7:$D$13)-Q630)*N630/NETWORKDAYS(Lister!$D$21,Lister!$E$21,Lister!$D$7:$D$13),IF(AND(MONTH(E630)=10,F630&gt;DATE(2020,10,31)),(NETWORKDAYS(E630,Lister!$E$21,Lister!$D$7:$D$13)-Q630)*N630/NETWORKDAYS(Lister!$D$21,Lister!$E$21,Lister!$D$7:$D$13),IF(AND(E630&lt;DATE(2020,10,1),MONTH(F630)=10),(NETWORKDAYS(Lister!$D$21,F630,Lister!$D$7:$D$13)-Q630)*N630/NETWORKDAYS(Lister!$D$21,Lister!$E$21,Lister!$D$7:$D$13),IF(AND(E630&lt;DATE(2020,31,1),F630&gt;DATE(2020,10,31)),(NETWORKDAYS(Lister!$D$21,Lister!$E$21,Lister!$D$7:$D$13)-Q630)*N630/NETWORKDAYS(Lister!$D$21,Lister!$E$21,Lister!$D$7:$D$13),IF(OR(AND(E630&lt;DATE(2020,10,1),F630&lt;DATE(2020,10,1)),E630&gt;DATE(2020,10,31)),0)))))),0),"")</f>
        <v/>
      </c>
      <c r="Y630" s="50" t="str">
        <f>IFERROR(MAX(IF(OR(O630="",P630="",Q630="",R630="",S630="",T630="",U630=""),"",IF(AND(MONTH(E630)=11,MONTH(F630)=11),(NETWORKDAYS(E630,F630,Lister!$D$7:$D$13)-R630)*N630/NETWORKDAYS(Lister!$D$22,Lister!$E$22,Lister!$D$7:$D$13),IF(AND(MONTH(E630)=11,F630&gt;DATE(2020,11,30)),(NETWORKDAYS(E630,Lister!$E$22,Lister!$D$7:$D$13)-R630)*N630/NETWORKDAYS(Lister!$D$22,Lister!$E$22,Lister!$D$7:$D$13),IF(AND(E630&lt;DATE(2020,11,1),MONTH(F630)=11),(NETWORKDAYS(Lister!$D$22,F630,Lister!$D$7:$D$13)-R630)*N630/NETWORKDAYS(Lister!$D$22,Lister!$E$22,Lister!$D$7:$D$13),IF(AND(E630&lt;DATE(2020,11,1),F630&gt;DATE(2020,11,30)),(NETWORKDAYS(Lister!$D$22,Lister!$E$22,Lister!$D$7:$D$13)-R630)*N630/NETWORKDAYS(Lister!$D$22,Lister!$E$22,Lister!$D$7:$D$13),IF(OR(AND(E630&lt;DATE(2020,11,1),F630&lt;DATE(2020,11,1)),E630&gt;DATE(2020,11,30)),0)))))),0),"")</f>
        <v/>
      </c>
      <c r="Z630" s="50" t="str">
        <f>IFERROR(MAX(IF(OR(O630="",P630="",Q630="",R630="",S630="",T630="",U630=""),"",IF(AND(MONTH(E630)=12,MONTH(F630)=12),(NETWORKDAYS(E630,F630,Lister!$D$7:$D$13)-S630)*N630/NETWORKDAYS(Lister!$D$23,Lister!$E$23,Lister!$D$7:$D$13),IF(AND(MONTH(E630)=12,F630&gt;DATE(2020,12,31)),(NETWORKDAYS(E630,Lister!$E$23,Lister!$D$7:$D$13)-S630)*N630/NETWORKDAYS(Lister!$D$23,Lister!$E$23,Lister!$D$7:$D$13),IF(AND(E630&lt;DATE(2020,12,1),MONTH(F630)=12),(NETWORKDAYS(Lister!$D$23,F630,Lister!$D$7:$D$13)-S630)*N630/NETWORKDAYS(Lister!$D$23,Lister!$E$23,Lister!$D$7:$D$13),IF(AND(E630&lt;DATE(2020,12,1),F630&gt;DATE(2020,12,31)),(NETWORKDAYS(Lister!$D$23,Lister!$E$23,Lister!$D$7:$D$13)-S630)*N630/NETWORKDAYS(Lister!$D$23,Lister!$E$23,Lister!$D$7:$D$13),IF(OR(AND(E630&lt;DATE(2020,12,1),F630&lt;DATE(2020,12,1)),E630&gt;DATE(2020,12,31)),0)))))),0),"")</f>
        <v/>
      </c>
      <c r="AA630" s="50" t="str">
        <f>IFERROR(MAX(IF(OR(O630="",P630="",Q630="",R630="",S630="",T630="",U630=""),"",IF(AND(MONTH(E630)=1,MONTH(F630)=1),(NETWORKDAYS(E630,F630,Lister!$D$7:$D$13)-T630)*N630/NETWORKDAYS(Lister!$D$24,Lister!$E$24,Lister!$D$7:$D$13),IF(AND(MONTH(E630)=1,F630&gt;DATE(2021,1,31)),(NETWORKDAYS(E630,Lister!$E$24,Lister!$D$7:$D$13)-T630)*N630/NETWORKDAYS(Lister!$D$24,Lister!$E$24,Lister!$D$7:$D$13),IF(AND(E630&lt;DATE(2021,1,1),MONTH(F630)=1),(NETWORKDAYS(Lister!$D$24,F630,Lister!$D$7:$D$13)-T630)*N630/NETWORKDAYS(Lister!$D$24,Lister!$E$24,Lister!$D$7:$D$13),IF(AND(E630&lt;DATE(2021,1,1),F630&gt;DATE(2021,1,31)),(NETWORKDAYS(Lister!$D$24,Lister!$E$24,Lister!$D$7:$D$13)-T630)*N630/NETWORKDAYS(Lister!$D$24,Lister!$E$24,Lister!$D$7:$D$13),IF(OR(AND(E630&lt;DATE(2021,1,1),F630&lt;DATE(2021,1,1)),E630&gt;DATE(2021,1,31)),0)))))),0),"")</f>
        <v/>
      </c>
      <c r="AB630" s="50" t="str">
        <f>IFERROR(MAX(IF(OR(O630="",P630="",Q630="",R630="",S630="",T630="",U630=""),"",IF(AND(MONTH(E630)=2,MONTH(F630)=2),(NETWORKDAYS(E630,F630,Lister!$D$7:$D$13)-U630)*N630/NETWORKDAYS(Lister!$D$25,Lister!$E$25,Lister!$D$7:$D$13),IF(AND(E630&lt;DATE(2021,2,1),MONTH(F630)=2),(NETWORKDAYS(Lister!$D$25,F630,Lister!$D$7:$D$13)-U630)*N630/NETWORKDAYS(Lister!$D$25,Lister!$E$25,Lister!$D$7:$D$13),IF(AND(E630&lt;DATE(2021,2,1),F630&lt;DATE(2021,2,1)),0)))),0),"")</f>
        <v/>
      </c>
      <c r="AC630" s="52" t="str">
        <f t="shared" si="48"/>
        <v/>
      </c>
    </row>
    <row r="631" spans="1:29" x14ac:dyDescent="0.35">
      <c r="A631" s="11" t="str">
        <f t="shared" si="49"/>
        <v/>
      </c>
      <c r="B631" s="33"/>
      <c r="C631" s="17"/>
      <c r="D631" s="18"/>
      <c r="E631" s="12"/>
      <c r="F631" s="12"/>
      <c r="G631" s="42" t="str">
        <f>IF(OR(E631="",F631=""),"",NETWORKDAYS(E631,F631,Lister!$D$7:$D$13))</f>
        <v/>
      </c>
      <c r="H631" s="14"/>
      <c r="I631" s="25" t="str">
        <f t="shared" si="45"/>
        <v/>
      </c>
      <c r="J631" s="47"/>
      <c r="K631" s="48"/>
      <c r="L631" s="15"/>
      <c r="M631" s="51" t="str">
        <f t="shared" si="46"/>
        <v/>
      </c>
      <c r="N631" s="49" t="str">
        <f t="shared" si="47"/>
        <v/>
      </c>
      <c r="O631" s="15"/>
      <c r="P631" s="15"/>
      <c r="Q631" s="15"/>
      <c r="R631" s="15"/>
      <c r="S631" s="15"/>
      <c r="T631" s="15"/>
      <c r="U631" s="15"/>
      <c r="V631" s="50" t="str">
        <f>IFERROR(MAX(IF(OR(O631="",P631="",Q631="",R631="",S631="",T631="",U631=""),"",IF(AND(MONTH(E631)=8,MONTH(F631)=8),(NETWORKDAYS(E631,F631,Lister!$D$7:$D$13)-O631)*N631/NETWORKDAYS(Lister!$D$19,Lister!$E$19,Lister!$D$7:$D$13),IF(AND(MONTH(E631)=8,F631&gt;DATE(2020,8,31)),(NETWORKDAYS(E631,Lister!$E$19,Lister!$D$7:$D$13)-O631)*N631/NETWORKDAYS(Lister!$D$19,Lister!$E$19,Lister!$D$7:$D$13),IF(E631&gt;DATE(2020,8,31),0)))),0),"")</f>
        <v/>
      </c>
      <c r="W631" s="50" t="str">
        <f>IFERROR(MAX(IF(OR(O631="",P631="",Q631="",R631="",S631="",T631="",U631=""),"",IF(AND(MONTH(E631)=9,MONTH(F631)=9),(NETWORKDAYS(E631,F631,Lister!$D$7:$D$13)-P631)*N631/NETWORKDAYS(Lister!$D$20,Lister!$E$20,Lister!$D$7:$D$13),IF(AND(MONTH(E631)=9,F631&gt;DATE(2020,9,30)),(NETWORKDAYS(E631,Lister!$E$20,Lister!$D$7:$D$13)-P631)*N631/NETWORKDAYS(Lister!$D$20,Lister!$E$20,Lister!$D$7:$D$13),IF(AND(E631&lt;DATE(2020,9,1),MONTH(F631)=9),(NETWORKDAYS(Lister!$D$20,F631,Lister!$D$7:$D$13)-P631)*N631/NETWORKDAYS(Lister!$D$20,Lister!$E$20,Lister!$D$7:$D$13),IF(AND(E631&lt;DATE(2020,9,1),F631&gt;DATE(2020,9,30)),(NETWORKDAYS(Lister!$D$20,Lister!$E$20,Lister!$D$7:$D$13)-P631)*N631/NETWORKDAYS(Lister!$D$20,Lister!$E$20,Lister!$D$7:$D$13),IF(OR(AND(E631&lt;DATE(2020,9,1),F631&lt;DATE(2020,9,1)),E631&gt;DATE(2020,9,30)),0)))))),0),"")</f>
        <v/>
      </c>
      <c r="X631" s="50" t="str">
        <f>IFERROR(MAX(IF(OR(O631="",P631="",Q631="",R631="",S631="",T631="",U631=""),"",IF(AND(MONTH(E631)=10,MONTH(F631)=10),(NETWORKDAYS(E631,F631,Lister!$D$7:$D$13)-Q631)*N631/NETWORKDAYS(Lister!$D$21,Lister!$E$21,Lister!$D$7:$D$13),IF(AND(MONTH(E631)=10,F631&gt;DATE(2020,10,31)),(NETWORKDAYS(E631,Lister!$E$21,Lister!$D$7:$D$13)-Q631)*N631/NETWORKDAYS(Lister!$D$21,Lister!$E$21,Lister!$D$7:$D$13),IF(AND(E631&lt;DATE(2020,10,1),MONTH(F631)=10),(NETWORKDAYS(Lister!$D$21,F631,Lister!$D$7:$D$13)-Q631)*N631/NETWORKDAYS(Lister!$D$21,Lister!$E$21,Lister!$D$7:$D$13),IF(AND(E631&lt;DATE(2020,31,1),F631&gt;DATE(2020,10,31)),(NETWORKDAYS(Lister!$D$21,Lister!$E$21,Lister!$D$7:$D$13)-Q631)*N631/NETWORKDAYS(Lister!$D$21,Lister!$E$21,Lister!$D$7:$D$13),IF(OR(AND(E631&lt;DATE(2020,10,1),F631&lt;DATE(2020,10,1)),E631&gt;DATE(2020,10,31)),0)))))),0),"")</f>
        <v/>
      </c>
      <c r="Y631" s="50" t="str">
        <f>IFERROR(MAX(IF(OR(O631="",P631="",Q631="",R631="",S631="",T631="",U631=""),"",IF(AND(MONTH(E631)=11,MONTH(F631)=11),(NETWORKDAYS(E631,F631,Lister!$D$7:$D$13)-R631)*N631/NETWORKDAYS(Lister!$D$22,Lister!$E$22,Lister!$D$7:$D$13),IF(AND(MONTH(E631)=11,F631&gt;DATE(2020,11,30)),(NETWORKDAYS(E631,Lister!$E$22,Lister!$D$7:$D$13)-R631)*N631/NETWORKDAYS(Lister!$D$22,Lister!$E$22,Lister!$D$7:$D$13),IF(AND(E631&lt;DATE(2020,11,1),MONTH(F631)=11),(NETWORKDAYS(Lister!$D$22,F631,Lister!$D$7:$D$13)-R631)*N631/NETWORKDAYS(Lister!$D$22,Lister!$E$22,Lister!$D$7:$D$13),IF(AND(E631&lt;DATE(2020,11,1),F631&gt;DATE(2020,11,30)),(NETWORKDAYS(Lister!$D$22,Lister!$E$22,Lister!$D$7:$D$13)-R631)*N631/NETWORKDAYS(Lister!$D$22,Lister!$E$22,Lister!$D$7:$D$13),IF(OR(AND(E631&lt;DATE(2020,11,1),F631&lt;DATE(2020,11,1)),E631&gt;DATE(2020,11,30)),0)))))),0),"")</f>
        <v/>
      </c>
      <c r="Z631" s="50" t="str">
        <f>IFERROR(MAX(IF(OR(O631="",P631="",Q631="",R631="",S631="",T631="",U631=""),"",IF(AND(MONTH(E631)=12,MONTH(F631)=12),(NETWORKDAYS(E631,F631,Lister!$D$7:$D$13)-S631)*N631/NETWORKDAYS(Lister!$D$23,Lister!$E$23,Lister!$D$7:$D$13),IF(AND(MONTH(E631)=12,F631&gt;DATE(2020,12,31)),(NETWORKDAYS(E631,Lister!$E$23,Lister!$D$7:$D$13)-S631)*N631/NETWORKDAYS(Lister!$D$23,Lister!$E$23,Lister!$D$7:$D$13),IF(AND(E631&lt;DATE(2020,12,1),MONTH(F631)=12),(NETWORKDAYS(Lister!$D$23,F631,Lister!$D$7:$D$13)-S631)*N631/NETWORKDAYS(Lister!$D$23,Lister!$E$23,Lister!$D$7:$D$13),IF(AND(E631&lt;DATE(2020,12,1),F631&gt;DATE(2020,12,31)),(NETWORKDAYS(Lister!$D$23,Lister!$E$23,Lister!$D$7:$D$13)-S631)*N631/NETWORKDAYS(Lister!$D$23,Lister!$E$23,Lister!$D$7:$D$13),IF(OR(AND(E631&lt;DATE(2020,12,1),F631&lt;DATE(2020,12,1)),E631&gt;DATE(2020,12,31)),0)))))),0),"")</f>
        <v/>
      </c>
      <c r="AA631" s="50" t="str">
        <f>IFERROR(MAX(IF(OR(O631="",P631="",Q631="",R631="",S631="",T631="",U631=""),"",IF(AND(MONTH(E631)=1,MONTH(F631)=1),(NETWORKDAYS(E631,F631,Lister!$D$7:$D$13)-T631)*N631/NETWORKDAYS(Lister!$D$24,Lister!$E$24,Lister!$D$7:$D$13),IF(AND(MONTH(E631)=1,F631&gt;DATE(2021,1,31)),(NETWORKDAYS(E631,Lister!$E$24,Lister!$D$7:$D$13)-T631)*N631/NETWORKDAYS(Lister!$D$24,Lister!$E$24,Lister!$D$7:$D$13),IF(AND(E631&lt;DATE(2021,1,1),MONTH(F631)=1),(NETWORKDAYS(Lister!$D$24,F631,Lister!$D$7:$D$13)-T631)*N631/NETWORKDAYS(Lister!$D$24,Lister!$E$24,Lister!$D$7:$D$13),IF(AND(E631&lt;DATE(2021,1,1),F631&gt;DATE(2021,1,31)),(NETWORKDAYS(Lister!$D$24,Lister!$E$24,Lister!$D$7:$D$13)-T631)*N631/NETWORKDAYS(Lister!$D$24,Lister!$E$24,Lister!$D$7:$D$13),IF(OR(AND(E631&lt;DATE(2021,1,1),F631&lt;DATE(2021,1,1)),E631&gt;DATE(2021,1,31)),0)))))),0),"")</f>
        <v/>
      </c>
      <c r="AB631" s="50" t="str">
        <f>IFERROR(MAX(IF(OR(O631="",P631="",Q631="",R631="",S631="",T631="",U631=""),"",IF(AND(MONTH(E631)=2,MONTH(F631)=2),(NETWORKDAYS(E631,F631,Lister!$D$7:$D$13)-U631)*N631/NETWORKDAYS(Lister!$D$25,Lister!$E$25,Lister!$D$7:$D$13),IF(AND(E631&lt;DATE(2021,2,1),MONTH(F631)=2),(NETWORKDAYS(Lister!$D$25,F631,Lister!$D$7:$D$13)-U631)*N631/NETWORKDAYS(Lister!$D$25,Lister!$E$25,Lister!$D$7:$D$13),IF(AND(E631&lt;DATE(2021,2,1),F631&lt;DATE(2021,2,1)),0)))),0),"")</f>
        <v/>
      </c>
      <c r="AC631" s="52" t="str">
        <f t="shared" si="48"/>
        <v/>
      </c>
    </row>
    <row r="632" spans="1:29" x14ac:dyDescent="0.35">
      <c r="A632" s="11" t="str">
        <f t="shared" si="49"/>
        <v/>
      </c>
      <c r="B632" s="33"/>
      <c r="C632" s="17"/>
      <c r="D632" s="18"/>
      <c r="E632" s="12"/>
      <c r="F632" s="12"/>
      <c r="G632" s="42" t="str">
        <f>IF(OR(E632="",F632=""),"",NETWORKDAYS(E632,F632,Lister!$D$7:$D$13))</f>
        <v/>
      </c>
      <c r="H632" s="14"/>
      <c r="I632" s="25" t="str">
        <f t="shared" si="45"/>
        <v/>
      </c>
      <c r="J632" s="47"/>
      <c r="K632" s="48"/>
      <c r="L632" s="15"/>
      <c r="M632" s="51" t="str">
        <f t="shared" si="46"/>
        <v/>
      </c>
      <c r="N632" s="49" t="str">
        <f t="shared" si="47"/>
        <v/>
      </c>
      <c r="O632" s="15"/>
      <c r="P632" s="15"/>
      <c r="Q632" s="15"/>
      <c r="R632" s="15"/>
      <c r="S632" s="15"/>
      <c r="T632" s="15"/>
      <c r="U632" s="15"/>
      <c r="V632" s="50" t="str">
        <f>IFERROR(MAX(IF(OR(O632="",P632="",Q632="",R632="",S632="",T632="",U632=""),"",IF(AND(MONTH(E632)=8,MONTH(F632)=8),(NETWORKDAYS(E632,F632,Lister!$D$7:$D$13)-O632)*N632/NETWORKDAYS(Lister!$D$19,Lister!$E$19,Lister!$D$7:$D$13),IF(AND(MONTH(E632)=8,F632&gt;DATE(2020,8,31)),(NETWORKDAYS(E632,Lister!$E$19,Lister!$D$7:$D$13)-O632)*N632/NETWORKDAYS(Lister!$D$19,Lister!$E$19,Lister!$D$7:$D$13),IF(E632&gt;DATE(2020,8,31),0)))),0),"")</f>
        <v/>
      </c>
      <c r="W632" s="50" t="str">
        <f>IFERROR(MAX(IF(OR(O632="",P632="",Q632="",R632="",S632="",T632="",U632=""),"",IF(AND(MONTH(E632)=9,MONTH(F632)=9),(NETWORKDAYS(E632,F632,Lister!$D$7:$D$13)-P632)*N632/NETWORKDAYS(Lister!$D$20,Lister!$E$20,Lister!$D$7:$D$13),IF(AND(MONTH(E632)=9,F632&gt;DATE(2020,9,30)),(NETWORKDAYS(E632,Lister!$E$20,Lister!$D$7:$D$13)-P632)*N632/NETWORKDAYS(Lister!$D$20,Lister!$E$20,Lister!$D$7:$D$13),IF(AND(E632&lt;DATE(2020,9,1),MONTH(F632)=9),(NETWORKDAYS(Lister!$D$20,F632,Lister!$D$7:$D$13)-P632)*N632/NETWORKDAYS(Lister!$D$20,Lister!$E$20,Lister!$D$7:$D$13),IF(AND(E632&lt;DATE(2020,9,1),F632&gt;DATE(2020,9,30)),(NETWORKDAYS(Lister!$D$20,Lister!$E$20,Lister!$D$7:$D$13)-P632)*N632/NETWORKDAYS(Lister!$D$20,Lister!$E$20,Lister!$D$7:$D$13),IF(OR(AND(E632&lt;DATE(2020,9,1),F632&lt;DATE(2020,9,1)),E632&gt;DATE(2020,9,30)),0)))))),0),"")</f>
        <v/>
      </c>
      <c r="X632" s="50" t="str">
        <f>IFERROR(MAX(IF(OR(O632="",P632="",Q632="",R632="",S632="",T632="",U632=""),"",IF(AND(MONTH(E632)=10,MONTH(F632)=10),(NETWORKDAYS(E632,F632,Lister!$D$7:$D$13)-Q632)*N632/NETWORKDAYS(Lister!$D$21,Lister!$E$21,Lister!$D$7:$D$13),IF(AND(MONTH(E632)=10,F632&gt;DATE(2020,10,31)),(NETWORKDAYS(E632,Lister!$E$21,Lister!$D$7:$D$13)-Q632)*N632/NETWORKDAYS(Lister!$D$21,Lister!$E$21,Lister!$D$7:$D$13),IF(AND(E632&lt;DATE(2020,10,1),MONTH(F632)=10),(NETWORKDAYS(Lister!$D$21,F632,Lister!$D$7:$D$13)-Q632)*N632/NETWORKDAYS(Lister!$D$21,Lister!$E$21,Lister!$D$7:$D$13),IF(AND(E632&lt;DATE(2020,31,1),F632&gt;DATE(2020,10,31)),(NETWORKDAYS(Lister!$D$21,Lister!$E$21,Lister!$D$7:$D$13)-Q632)*N632/NETWORKDAYS(Lister!$D$21,Lister!$E$21,Lister!$D$7:$D$13),IF(OR(AND(E632&lt;DATE(2020,10,1),F632&lt;DATE(2020,10,1)),E632&gt;DATE(2020,10,31)),0)))))),0),"")</f>
        <v/>
      </c>
      <c r="Y632" s="50" t="str">
        <f>IFERROR(MAX(IF(OR(O632="",P632="",Q632="",R632="",S632="",T632="",U632=""),"",IF(AND(MONTH(E632)=11,MONTH(F632)=11),(NETWORKDAYS(E632,F632,Lister!$D$7:$D$13)-R632)*N632/NETWORKDAYS(Lister!$D$22,Lister!$E$22,Lister!$D$7:$D$13),IF(AND(MONTH(E632)=11,F632&gt;DATE(2020,11,30)),(NETWORKDAYS(E632,Lister!$E$22,Lister!$D$7:$D$13)-R632)*N632/NETWORKDAYS(Lister!$D$22,Lister!$E$22,Lister!$D$7:$D$13),IF(AND(E632&lt;DATE(2020,11,1),MONTH(F632)=11),(NETWORKDAYS(Lister!$D$22,F632,Lister!$D$7:$D$13)-R632)*N632/NETWORKDAYS(Lister!$D$22,Lister!$E$22,Lister!$D$7:$D$13),IF(AND(E632&lt;DATE(2020,11,1),F632&gt;DATE(2020,11,30)),(NETWORKDAYS(Lister!$D$22,Lister!$E$22,Lister!$D$7:$D$13)-R632)*N632/NETWORKDAYS(Lister!$D$22,Lister!$E$22,Lister!$D$7:$D$13),IF(OR(AND(E632&lt;DATE(2020,11,1),F632&lt;DATE(2020,11,1)),E632&gt;DATE(2020,11,30)),0)))))),0),"")</f>
        <v/>
      </c>
      <c r="Z632" s="50" t="str">
        <f>IFERROR(MAX(IF(OR(O632="",P632="",Q632="",R632="",S632="",T632="",U632=""),"",IF(AND(MONTH(E632)=12,MONTH(F632)=12),(NETWORKDAYS(E632,F632,Lister!$D$7:$D$13)-S632)*N632/NETWORKDAYS(Lister!$D$23,Lister!$E$23,Lister!$D$7:$D$13),IF(AND(MONTH(E632)=12,F632&gt;DATE(2020,12,31)),(NETWORKDAYS(E632,Lister!$E$23,Lister!$D$7:$D$13)-S632)*N632/NETWORKDAYS(Lister!$D$23,Lister!$E$23,Lister!$D$7:$D$13),IF(AND(E632&lt;DATE(2020,12,1),MONTH(F632)=12),(NETWORKDAYS(Lister!$D$23,F632,Lister!$D$7:$D$13)-S632)*N632/NETWORKDAYS(Lister!$D$23,Lister!$E$23,Lister!$D$7:$D$13),IF(AND(E632&lt;DATE(2020,12,1),F632&gt;DATE(2020,12,31)),(NETWORKDAYS(Lister!$D$23,Lister!$E$23,Lister!$D$7:$D$13)-S632)*N632/NETWORKDAYS(Lister!$D$23,Lister!$E$23,Lister!$D$7:$D$13),IF(OR(AND(E632&lt;DATE(2020,12,1),F632&lt;DATE(2020,12,1)),E632&gt;DATE(2020,12,31)),0)))))),0),"")</f>
        <v/>
      </c>
      <c r="AA632" s="50" t="str">
        <f>IFERROR(MAX(IF(OR(O632="",P632="",Q632="",R632="",S632="",T632="",U632=""),"",IF(AND(MONTH(E632)=1,MONTH(F632)=1),(NETWORKDAYS(E632,F632,Lister!$D$7:$D$13)-T632)*N632/NETWORKDAYS(Lister!$D$24,Lister!$E$24,Lister!$D$7:$D$13),IF(AND(MONTH(E632)=1,F632&gt;DATE(2021,1,31)),(NETWORKDAYS(E632,Lister!$E$24,Lister!$D$7:$D$13)-T632)*N632/NETWORKDAYS(Lister!$D$24,Lister!$E$24,Lister!$D$7:$D$13),IF(AND(E632&lt;DATE(2021,1,1),MONTH(F632)=1),(NETWORKDAYS(Lister!$D$24,F632,Lister!$D$7:$D$13)-T632)*N632/NETWORKDAYS(Lister!$D$24,Lister!$E$24,Lister!$D$7:$D$13),IF(AND(E632&lt;DATE(2021,1,1),F632&gt;DATE(2021,1,31)),(NETWORKDAYS(Lister!$D$24,Lister!$E$24,Lister!$D$7:$D$13)-T632)*N632/NETWORKDAYS(Lister!$D$24,Lister!$E$24,Lister!$D$7:$D$13),IF(OR(AND(E632&lt;DATE(2021,1,1),F632&lt;DATE(2021,1,1)),E632&gt;DATE(2021,1,31)),0)))))),0),"")</f>
        <v/>
      </c>
      <c r="AB632" s="50" t="str">
        <f>IFERROR(MAX(IF(OR(O632="",P632="",Q632="",R632="",S632="",T632="",U632=""),"",IF(AND(MONTH(E632)=2,MONTH(F632)=2),(NETWORKDAYS(E632,F632,Lister!$D$7:$D$13)-U632)*N632/NETWORKDAYS(Lister!$D$25,Lister!$E$25,Lister!$D$7:$D$13),IF(AND(E632&lt;DATE(2021,2,1),MONTH(F632)=2),(NETWORKDAYS(Lister!$D$25,F632,Lister!$D$7:$D$13)-U632)*N632/NETWORKDAYS(Lister!$D$25,Lister!$E$25,Lister!$D$7:$D$13),IF(AND(E632&lt;DATE(2021,2,1),F632&lt;DATE(2021,2,1)),0)))),0),"")</f>
        <v/>
      </c>
      <c r="AC632" s="52" t="str">
        <f t="shared" si="48"/>
        <v/>
      </c>
    </row>
    <row r="633" spans="1:29" x14ac:dyDescent="0.35">
      <c r="A633" s="11" t="str">
        <f t="shared" si="49"/>
        <v/>
      </c>
      <c r="B633" s="33"/>
      <c r="C633" s="17"/>
      <c r="D633" s="18"/>
      <c r="E633" s="12"/>
      <c r="F633" s="12"/>
      <c r="G633" s="42" t="str">
        <f>IF(OR(E633="",F633=""),"",NETWORKDAYS(E633,F633,Lister!$D$7:$D$13))</f>
        <v/>
      </c>
      <c r="H633" s="14"/>
      <c r="I633" s="25" t="str">
        <f t="shared" si="45"/>
        <v/>
      </c>
      <c r="J633" s="47"/>
      <c r="K633" s="48"/>
      <c r="L633" s="15"/>
      <c r="M633" s="51" t="str">
        <f t="shared" si="46"/>
        <v/>
      </c>
      <c r="N633" s="49" t="str">
        <f t="shared" si="47"/>
        <v/>
      </c>
      <c r="O633" s="15"/>
      <c r="P633" s="15"/>
      <c r="Q633" s="15"/>
      <c r="R633" s="15"/>
      <c r="S633" s="15"/>
      <c r="T633" s="15"/>
      <c r="U633" s="15"/>
      <c r="V633" s="50" t="str">
        <f>IFERROR(MAX(IF(OR(O633="",P633="",Q633="",R633="",S633="",T633="",U633=""),"",IF(AND(MONTH(E633)=8,MONTH(F633)=8),(NETWORKDAYS(E633,F633,Lister!$D$7:$D$13)-O633)*N633/NETWORKDAYS(Lister!$D$19,Lister!$E$19,Lister!$D$7:$D$13),IF(AND(MONTH(E633)=8,F633&gt;DATE(2020,8,31)),(NETWORKDAYS(E633,Lister!$E$19,Lister!$D$7:$D$13)-O633)*N633/NETWORKDAYS(Lister!$D$19,Lister!$E$19,Lister!$D$7:$D$13),IF(E633&gt;DATE(2020,8,31),0)))),0),"")</f>
        <v/>
      </c>
      <c r="W633" s="50" t="str">
        <f>IFERROR(MAX(IF(OR(O633="",P633="",Q633="",R633="",S633="",T633="",U633=""),"",IF(AND(MONTH(E633)=9,MONTH(F633)=9),(NETWORKDAYS(E633,F633,Lister!$D$7:$D$13)-P633)*N633/NETWORKDAYS(Lister!$D$20,Lister!$E$20,Lister!$D$7:$D$13),IF(AND(MONTH(E633)=9,F633&gt;DATE(2020,9,30)),(NETWORKDAYS(E633,Lister!$E$20,Lister!$D$7:$D$13)-P633)*N633/NETWORKDAYS(Lister!$D$20,Lister!$E$20,Lister!$D$7:$D$13),IF(AND(E633&lt;DATE(2020,9,1),MONTH(F633)=9),(NETWORKDAYS(Lister!$D$20,F633,Lister!$D$7:$D$13)-P633)*N633/NETWORKDAYS(Lister!$D$20,Lister!$E$20,Lister!$D$7:$D$13),IF(AND(E633&lt;DATE(2020,9,1),F633&gt;DATE(2020,9,30)),(NETWORKDAYS(Lister!$D$20,Lister!$E$20,Lister!$D$7:$D$13)-P633)*N633/NETWORKDAYS(Lister!$D$20,Lister!$E$20,Lister!$D$7:$D$13),IF(OR(AND(E633&lt;DATE(2020,9,1),F633&lt;DATE(2020,9,1)),E633&gt;DATE(2020,9,30)),0)))))),0),"")</f>
        <v/>
      </c>
      <c r="X633" s="50" t="str">
        <f>IFERROR(MAX(IF(OR(O633="",P633="",Q633="",R633="",S633="",T633="",U633=""),"",IF(AND(MONTH(E633)=10,MONTH(F633)=10),(NETWORKDAYS(E633,F633,Lister!$D$7:$D$13)-Q633)*N633/NETWORKDAYS(Lister!$D$21,Lister!$E$21,Lister!$D$7:$D$13),IF(AND(MONTH(E633)=10,F633&gt;DATE(2020,10,31)),(NETWORKDAYS(E633,Lister!$E$21,Lister!$D$7:$D$13)-Q633)*N633/NETWORKDAYS(Lister!$D$21,Lister!$E$21,Lister!$D$7:$D$13),IF(AND(E633&lt;DATE(2020,10,1),MONTH(F633)=10),(NETWORKDAYS(Lister!$D$21,F633,Lister!$D$7:$D$13)-Q633)*N633/NETWORKDAYS(Lister!$D$21,Lister!$E$21,Lister!$D$7:$D$13),IF(AND(E633&lt;DATE(2020,31,1),F633&gt;DATE(2020,10,31)),(NETWORKDAYS(Lister!$D$21,Lister!$E$21,Lister!$D$7:$D$13)-Q633)*N633/NETWORKDAYS(Lister!$D$21,Lister!$E$21,Lister!$D$7:$D$13),IF(OR(AND(E633&lt;DATE(2020,10,1),F633&lt;DATE(2020,10,1)),E633&gt;DATE(2020,10,31)),0)))))),0),"")</f>
        <v/>
      </c>
      <c r="Y633" s="50" t="str">
        <f>IFERROR(MAX(IF(OR(O633="",P633="",Q633="",R633="",S633="",T633="",U633=""),"",IF(AND(MONTH(E633)=11,MONTH(F633)=11),(NETWORKDAYS(E633,F633,Lister!$D$7:$D$13)-R633)*N633/NETWORKDAYS(Lister!$D$22,Lister!$E$22,Lister!$D$7:$D$13),IF(AND(MONTH(E633)=11,F633&gt;DATE(2020,11,30)),(NETWORKDAYS(E633,Lister!$E$22,Lister!$D$7:$D$13)-R633)*N633/NETWORKDAYS(Lister!$D$22,Lister!$E$22,Lister!$D$7:$D$13),IF(AND(E633&lt;DATE(2020,11,1),MONTH(F633)=11),(NETWORKDAYS(Lister!$D$22,F633,Lister!$D$7:$D$13)-R633)*N633/NETWORKDAYS(Lister!$D$22,Lister!$E$22,Lister!$D$7:$D$13),IF(AND(E633&lt;DATE(2020,11,1),F633&gt;DATE(2020,11,30)),(NETWORKDAYS(Lister!$D$22,Lister!$E$22,Lister!$D$7:$D$13)-R633)*N633/NETWORKDAYS(Lister!$D$22,Lister!$E$22,Lister!$D$7:$D$13),IF(OR(AND(E633&lt;DATE(2020,11,1),F633&lt;DATE(2020,11,1)),E633&gt;DATE(2020,11,30)),0)))))),0),"")</f>
        <v/>
      </c>
      <c r="Z633" s="50" t="str">
        <f>IFERROR(MAX(IF(OR(O633="",P633="",Q633="",R633="",S633="",T633="",U633=""),"",IF(AND(MONTH(E633)=12,MONTH(F633)=12),(NETWORKDAYS(E633,F633,Lister!$D$7:$D$13)-S633)*N633/NETWORKDAYS(Lister!$D$23,Lister!$E$23,Lister!$D$7:$D$13),IF(AND(MONTH(E633)=12,F633&gt;DATE(2020,12,31)),(NETWORKDAYS(E633,Lister!$E$23,Lister!$D$7:$D$13)-S633)*N633/NETWORKDAYS(Lister!$D$23,Lister!$E$23,Lister!$D$7:$D$13),IF(AND(E633&lt;DATE(2020,12,1),MONTH(F633)=12),(NETWORKDAYS(Lister!$D$23,F633,Lister!$D$7:$D$13)-S633)*N633/NETWORKDAYS(Lister!$D$23,Lister!$E$23,Lister!$D$7:$D$13),IF(AND(E633&lt;DATE(2020,12,1),F633&gt;DATE(2020,12,31)),(NETWORKDAYS(Lister!$D$23,Lister!$E$23,Lister!$D$7:$D$13)-S633)*N633/NETWORKDAYS(Lister!$D$23,Lister!$E$23,Lister!$D$7:$D$13),IF(OR(AND(E633&lt;DATE(2020,12,1),F633&lt;DATE(2020,12,1)),E633&gt;DATE(2020,12,31)),0)))))),0),"")</f>
        <v/>
      </c>
      <c r="AA633" s="50" t="str">
        <f>IFERROR(MAX(IF(OR(O633="",P633="",Q633="",R633="",S633="",T633="",U633=""),"",IF(AND(MONTH(E633)=1,MONTH(F633)=1),(NETWORKDAYS(E633,F633,Lister!$D$7:$D$13)-T633)*N633/NETWORKDAYS(Lister!$D$24,Lister!$E$24,Lister!$D$7:$D$13),IF(AND(MONTH(E633)=1,F633&gt;DATE(2021,1,31)),(NETWORKDAYS(E633,Lister!$E$24,Lister!$D$7:$D$13)-T633)*N633/NETWORKDAYS(Lister!$D$24,Lister!$E$24,Lister!$D$7:$D$13),IF(AND(E633&lt;DATE(2021,1,1),MONTH(F633)=1),(NETWORKDAYS(Lister!$D$24,F633,Lister!$D$7:$D$13)-T633)*N633/NETWORKDAYS(Lister!$D$24,Lister!$E$24,Lister!$D$7:$D$13),IF(AND(E633&lt;DATE(2021,1,1),F633&gt;DATE(2021,1,31)),(NETWORKDAYS(Lister!$D$24,Lister!$E$24,Lister!$D$7:$D$13)-T633)*N633/NETWORKDAYS(Lister!$D$24,Lister!$E$24,Lister!$D$7:$D$13),IF(OR(AND(E633&lt;DATE(2021,1,1),F633&lt;DATE(2021,1,1)),E633&gt;DATE(2021,1,31)),0)))))),0),"")</f>
        <v/>
      </c>
      <c r="AB633" s="50" t="str">
        <f>IFERROR(MAX(IF(OR(O633="",P633="",Q633="",R633="",S633="",T633="",U633=""),"",IF(AND(MONTH(E633)=2,MONTH(F633)=2),(NETWORKDAYS(E633,F633,Lister!$D$7:$D$13)-U633)*N633/NETWORKDAYS(Lister!$D$25,Lister!$E$25,Lister!$D$7:$D$13),IF(AND(E633&lt;DATE(2021,2,1),MONTH(F633)=2),(NETWORKDAYS(Lister!$D$25,F633,Lister!$D$7:$D$13)-U633)*N633/NETWORKDAYS(Lister!$D$25,Lister!$E$25,Lister!$D$7:$D$13),IF(AND(E633&lt;DATE(2021,2,1),F633&lt;DATE(2021,2,1)),0)))),0),"")</f>
        <v/>
      </c>
      <c r="AC633" s="52" t="str">
        <f t="shared" si="48"/>
        <v/>
      </c>
    </row>
    <row r="634" spans="1:29" x14ac:dyDescent="0.35">
      <c r="A634" s="11" t="str">
        <f t="shared" si="49"/>
        <v/>
      </c>
      <c r="B634" s="33"/>
      <c r="C634" s="17"/>
      <c r="D634" s="18"/>
      <c r="E634" s="12"/>
      <c r="F634" s="12"/>
      <c r="G634" s="42" t="str">
        <f>IF(OR(E634="",F634=""),"",NETWORKDAYS(E634,F634,Lister!$D$7:$D$13))</f>
        <v/>
      </c>
      <c r="H634" s="14"/>
      <c r="I634" s="25" t="str">
        <f t="shared" si="45"/>
        <v/>
      </c>
      <c r="J634" s="47"/>
      <c r="K634" s="48"/>
      <c r="L634" s="15"/>
      <c r="M634" s="51" t="str">
        <f t="shared" si="46"/>
        <v/>
      </c>
      <c r="N634" s="49" t="str">
        <f t="shared" si="47"/>
        <v/>
      </c>
      <c r="O634" s="15"/>
      <c r="P634" s="15"/>
      <c r="Q634" s="15"/>
      <c r="R634" s="15"/>
      <c r="S634" s="15"/>
      <c r="T634" s="15"/>
      <c r="U634" s="15"/>
      <c r="V634" s="50" t="str">
        <f>IFERROR(MAX(IF(OR(O634="",P634="",Q634="",R634="",S634="",T634="",U634=""),"",IF(AND(MONTH(E634)=8,MONTH(F634)=8),(NETWORKDAYS(E634,F634,Lister!$D$7:$D$13)-O634)*N634/NETWORKDAYS(Lister!$D$19,Lister!$E$19,Lister!$D$7:$D$13),IF(AND(MONTH(E634)=8,F634&gt;DATE(2020,8,31)),(NETWORKDAYS(E634,Lister!$E$19,Lister!$D$7:$D$13)-O634)*N634/NETWORKDAYS(Lister!$D$19,Lister!$E$19,Lister!$D$7:$D$13),IF(E634&gt;DATE(2020,8,31),0)))),0),"")</f>
        <v/>
      </c>
      <c r="W634" s="50" t="str">
        <f>IFERROR(MAX(IF(OR(O634="",P634="",Q634="",R634="",S634="",T634="",U634=""),"",IF(AND(MONTH(E634)=9,MONTH(F634)=9),(NETWORKDAYS(E634,F634,Lister!$D$7:$D$13)-P634)*N634/NETWORKDAYS(Lister!$D$20,Lister!$E$20,Lister!$D$7:$D$13),IF(AND(MONTH(E634)=9,F634&gt;DATE(2020,9,30)),(NETWORKDAYS(E634,Lister!$E$20,Lister!$D$7:$D$13)-P634)*N634/NETWORKDAYS(Lister!$D$20,Lister!$E$20,Lister!$D$7:$D$13),IF(AND(E634&lt;DATE(2020,9,1),MONTH(F634)=9),(NETWORKDAYS(Lister!$D$20,F634,Lister!$D$7:$D$13)-P634)*N634/NETWORKDAYS(Lister!$D$20,Lister!$E$20,Lister!$D$7:$D$13),IF(AND(E634&lt;DATE(2020,9,1),F634&gt;DATE(2020,9,30)),(NETWORKDAYS(Lister!$D$20,Lister!$E$20,Lister!$D$7:$D$13)-P634)*N634/NETWORKDAYS(Lister!$D$20,Lister!$E$20,Lister!$D$7:$D$13),IF(OR(AND(E634&lt;DATE(2020,9,1),F634&lt;DATE(2020,9,1)),E634&gt;DATE(2020,9,30)),0)))))),0),"")</f>
        <v/>
      </c>
      <c r="X634" s="50" t="str">
        <f>IFERROR(MAX(IF(OR(O634="",P634="",Q634="",R634="",S634="",T634="",U634=""),"",IF(AND(MONTH(E634)=10,MONTH(F634)=10),(NETWORKDAYS(E634,F634,Lister!$D$7:$D$13)-Q634)*N634/NETWORKDAYS(Lister!$D$21,Lister!$E$21,Lister!$D$7:$D$13),IF(AND(MONTH(E634)=10,F634&gt;DATE(2020,10,31)),(NETWORKDAYS(E634,Lister!$E$21,Lister!$D$7:$D$13)-Q634)*N634/NETWORKDAYS(Lister!$D$21,Lister!$E$21,Lister!$D$7:$D$13),IF(AND(E634&lt;DATE(2020,10,1),MONTH(F634)=10),(NETWORKDAYS(Lister!$D$21,F634,Lister!$D$7:$D$13)-Q634)*N634/NETWORKDAYS(Lister!$D$21,Lister!$E$21,Lister!$D$7:$D$13),IF(AND(E634&lt;DATE(2020,31,1),F634&gt;DATE(2020,10,31)),(NETWORKDAYS(Lister!$D$21,Lister!$E$21,Lister!$D$7:$D$13)-Q634)*N634/NETWORKDAYS(Lister!$D$21,Lister!$E$21,Lister!$D$7:$D$13),IF(OR(AND(E634&lt;DATE(2020,10,1),F634&lt;DATE(2020,10,1)),E634&gt;DATE(2020,10,31)),0)))))),0),"")</f>
        <v/>
      </c>
      <c r="Y634" s="50" t="str">
        <f>IFERROR(MAX(IF(OR(O634="",P634="",Q634="",R634="",S634="",T634="",U634=""),"",IF(AND(MONTH(E634)=11,MONTH(F634)=11),(NETWORKDAYS(E634,F634,Lister!$D$7:$D$13)-R634)*N634/NETWORKDAYS(Lister!$D$22,Lister!$E$22,Lister!$D$7:$D$13),IF(AND(MONTH(E634)=11,F634&gt;DATE(2020,11,30)),(NETWORKDAYS(E634,Lister!$E$22,Lister!$D$7:$D$13)-R634)*N634/NETWORKDAYS(Lister!$D$22,Lister!$E$22,Lister!$D$7:$D$13),IF(AND(E634&lt;DATE(2020,11,1),MONTH(F634)=11),(NETWORKDAYS(Lister!$D$22,F634,Lister!$D$7:$D$13)-R634)*N634/NETWORKDAYS(Lister!$D$22,Lister!$E$22,Lister!$D$7:$D$13),IF(AND(E634&lt;DATE(2020,11,1),F634&gt;DATE(2020,11,30)),(NETWORKDAYS(Lister!$D$22,Lister!$E$22,Lister!$D$7:$D$13)-R634)*N634/NETWORKDAYS(Lister!$D$22,Lister!$E$22,Lister!$D$7:$D$13),IF(OR(AND(E634&lt;DATE(2020,11,1),F634&lt;DATE(2020,11,1)),E634&gt;DATE(2020,11,30)),0)))))),0),"")</f>
        <v/>
      </c>
      <c r="Z634" s="50" t="str">
        <f>IFERROR(MAX(IF(OR(O634="",P634="",Q634="",R634="",S634="",T634="",U634=""),"",IF(AND(MONTH(E634)=12,MONTH(F634)=12),(NETWORKDAYS(E634,F634,Lister!$D$7:$D$13)-S634)*N634/NETWORKDAYS(Lister!$D$23,Lister!$E$23,Lister!$D$7:$D$13),IF(AND(MONTH(E634)=12,F634&gt;DATE(2020,12,31)),(NETWORKDAYS(E634,Lister!$E$23,Lister!$D$7:$D$13)-S634)*N634/NETWORKDAYS(Lister!$D$23,Lister!$E$23,Lister!$D$7:$D$13),IF(AND(E634&lt;DATE(2020,12,1),MONTH(F634)=12),(NETWORKDAYS(Lister!$D$23,F634,Lister!$D$7:$D$13)-S634)*N634/NETWORKDAYS(Lister!$D$23,Lister!$E$23,Lister!$D$7:$D$13),IF(AND(E634&lt;DATE(2020,12,1),F634&gt;DATE(2020,12,31)),(NETWORKDAYS(Lister!$D$23,Lister!$E$23,Lister!$D$7:$D$13)-S634)*N634/NETWORKDAYS(Lister!$D$23,Lister!$E$23,Lister!$D$7:$D$13),IF(OR(AND(E634&lt;DATE(2020,12,1),F634&lt;DATE(2020,12,1)),E634&gt;DATE(2020,12,31)),0)))))),0),"")</f>
        <v/>
      </c>
      <c r="AA634" s="50" t="str">
        <f>IFERROR(MAX(IF(OR(O634="",P634="",Q634="",R634="",S634="",T634="",U634=""),"",IF(AND(MONTH(E634)=1,MONTH(F634)=1),(NETWORKDAYS(E634,F634,Lister!$D$7:$D$13)-T634)*N634/NETWORKDAYS(Lister!$D$24,Lister!$E$24,Lister!$D$7:$D$13),IF(AND(MONTH(E634)=1,F634&gt;DATE(2021,1,31)),(NETWORKDAYS(E634,Lister!$E$24,Lister!$D$7:$D$13)-T634)*N634/NETWORKDAYS(Lister!$D$24,Lister!$E$24,Lister!$D$7:$D$13),IF(AND(E634&lt;DATE(2021,1,1),MONTH(F634)=1),(NETWORKDAYS(Lister!$D$24,F634,Lister!$D$7:$D$13)-T634)*N634/NETWORKDAYS(Lister!$D$24,Lister!$E$24,Lister!$D$7:$D$13),IF(AND(E634&lt;DATE(2021,1,1),F634&gt;DATE(2021,1,31)),(NETWORKDAYS(Lister!$D$24,Lister!$E$24,Lister!$D$7:$D$13)-T634)*N634/NETWORKDAYS(Lister!$D$24,Lister!$E$24,Lister!$D$7:$D$13),IF(OR(AND(E634&lt;DATE(2021,1,1),F634&lt;DATE(2021,1,1)),E634&gt;DATE(2021,1,31)),0)))))),0),"")</f>
        <v/>
      </c>
      <c r="AB634" s="50" t="str">
        <f>IFERROR(MAX(IF(OR(O634="",P634="",Q634="",R634="",S634="",T634="",U634=""),"",IF(AND(MONTH(E634)=2,MONTH(F634)=2),(NETWORKDAYS(E634,F634,Lister!$D$7:$D$13)-U634)*N634/NETWORKDAYS(Lister!$D$25,Lister!$E$25,Lister!$D$7:$D$13),IF(AND(E634&lt;DATE(2021,2,1),MONTH(F634)=2),(NETWORKDAYS(Lister!$D$25,F634,Lister!$D$7:$D$13)-U634)*N634/NETWORKDAYS(Lister!$D$25,Lister!$E$25,Lister!$D$7:$D$13),IF(AND(E634&lt;DATE(2021,2,1),F634&lt;DATE(2021,2,1)),0)))),0),"")</f>
        <v/>
      </c>
      <c r="AC634" s="52" t="str">
        <f t="shared" si="48"/>
        <v/>
      </c>
    </row>
    <row r="635" spans="1:29" x14ac:dyDescent="0.35">
      <c r="A635" s="11" t="str">
        <f t="shared" si="49"/>
        <v/>
      </c>
      <c r="B635" s="33"/>
      <c r="C635" s="17"/>
      <c r="D635" s="18"/>
      <c r="E635" s="12"/>
      <c r="F635" s="12"/>
      <c r="G635" s="42" t="str">
        <f>IF(OR(E635="",F635=""),"",NETWORKDAYS(E635,F635,Lister!$D$7:$D$13))</f>
        <v/>
      </c>
      <c r="H635" s="14"/>
      <c r="I635" s="25" t="str">
        <f t="shared" si="45"/>
        <v/>
      </c>
      <c r="J635" s="47"/>
      <c r="K635" s="48"/>
      <c r="L635" s="15"/>
      <c r="M635" s="51" t="str">
        <f t="shared" si="46"/>
        <v/>
      </c>
      <c r="N635" s="49" t="str">
        <f t="shared" si="47"/>
        <v/>
      </c>
      <c r="O635" s="15"/>
      <c r="P635" s="15"/>
      <c r="Q635" s="15"/>
      <c r="R635" s="15"/>
      <c r="S635" s="15"/>
      <c r="T635" s="15"/>
      <c r="U635" s="15"/>
      <c r="V635" s="50" t="str">
        <f>IFERROR(MAX(IF(OR(O635="",P635="",Q635="",R635="",S635="",T635="",U635=""),"",IF(AND(MONTH(E635)=8,MONTH(F635)=8),(NETWORKDAYS(E635,F635,Lister!$D$7:$D$13)-O635)*N635/NETWORKDAYS(Lister!$D$19,Lister!$E$19,Lister!$D$7:$D$13),IF(AND(MONTH(E635)=8,F635&gt;DATE(2020,8,31)),(NETWORKDAYS(E635,Lister!$E$19,Lister!$D$7:$D$13)-O635)*N635/NETWORKDAYS(Lister!$D$19,Lister!$E$19,Lister!$D$7:$D$13),IF(E635&gt;DATE(2020,8,31),0)))),0),"")</f>
        <v/>
      </c>
      <c r="W635" s="50" t="str">
        <f>IFERROR(MAX(IF(OR(O635="",P635="",Q635="",R635="",S635="",T635="",U635=""),"",IF(AND(MONTH(E635)=9,MONTH(F635)=9),(NETWORKDAYS(E635,F635,Lister!$D$7:$D$13)-P635)*N635/NETWORKDAYS(Lister!$D$20,Lister!$E$20,Lister!$D$7:$D$13),IF(AND(MONTH(E635)=9,F635&gt;DATE(2020,9,30)),(NETWORKDAYS(E635,Lister!$E$20,Lister!$D$7:$D$13)-P635)*N635/NETWORKDAYS(Lister!$D$20,Lister!$E$20,Lister!$D$7:$D$13),IF(AND(E635&lt;DATE(2020,9,1),MONTH(F635)=9),(NETWORKDAYS(Lister!$D$20,F635,Lister!$D$7:$D$13)-P635)*N635/NETWORKDAYS(Lister!$D$20,Lister!$E$20,Lister!$D$7:$D$13),IF(AND(E635&lt;DATE(2020,9,1),F635&gt;DATE(2020,9,30)),(NETWORKDAYS(Lister!$D$20,Lister!$E$20,Lister!$D$7:$D$13)-P635)*N635/NETWORKDAYS(Lister!$D$20,Lister!$E$20,Lister!$D$7:$D$13),IF(OR(AND(E635&lt;DATE(2020,9,1),F635&lt;DATE(2020,9,1)),E635&gt;DATE(2020,9,30)),0)))))),0),"")</f>
        <v/>
      </c>
      <c r="X635" s="50" t="str">
        <f>IFERROR(MAX(IF(OR(O635="",P635="",Q635="",R635="",S635="",T635="",U635=""),"",IF(AND(MONTH(E635)=10,MONTH(F635)=10),(NETWORKDAYS(E635,F635,Lister!$D$7:$D$13)-Q635)*N635/NETWORKDAYS(Lister!$D$21,Lister!$E$21,Lister!$D$7:$D$13),IF(AND(MONTH(E635)=10,F635&gt;DATE(2020,10,31)),(NETWORKDAYS(E635,Lister!$E$21,Lister!$D$7:$D$13)-Q635)*N635/NETWORKDAYS(Lister!$D$21,Lister!$E$21,Lister!$D$7:$D$13),IF(AND(E635&lt;DATE(2020,10,1),MONTH(F635)=10),(NETWORKDAYS(Lister!$D$21,F635,Lister!$D$7:$D$13)-Q635)*N635/NETWORKDAYS(Lister!$D$21,Lister!$E$21,Lister!$D$7:$D$13),IF(AND(E635&lt;DATE(2020,31,1),F635&gt;DATE(2020,10,31)),(NETWORKDAYS(Lister!$D$21,Lister!$E$21,Lister!$D$7:$D$13)-Q635)*N635/NETWORKDAYS(Lister!$D$21,Lister!$E$21,Lister!$D$7:$D$13),IF(OR(AND(E635&lt;DATE(2020,10,1),F635&lt;DATE(2020,10,1)),E635&gt;DATE(2020,10,31)),0)))))),0),"")</f>
        <v/>
      </c>
      <c r="Y635" s="50" t="str">
        <f>IFERROR(MAX(IF(OR(O635="",P635="",Q635="",R635="",S635="",T635="",U635=""),"",IF(AND(MONTH(E635)=11,MONTH(F635)=11),(NETWORKDAYS(E635,F635,Lister!$D$7:$D$13)-R635)*N635/NETWORKDAYS(Lister!$D$22,Lister!$E$22,Lister!$D$7:$D$13),IF(AND(MONTH(E635)=11,F635&gt;DATE(2020,11,30)),(NETWORKDAYS(E635,Lister!$E$22,Lister!$D$7:$D$13)-R635)*N635/NETWORKDAYS(Lister!$D$22,Lister!$E$22,Lister!$D$7:$D$13),IF(AND(E635&lt;DATE(2020,11,1),MONTH(F635)=11),(NETWORKDAYS(Lister!$D$22,F635,Lister!$D$7:$D$13)-R635)*N635/NETWORKDAYS(Lister!$D$22,Lister!$E$22,Lister!$D$7:$D$13),IF(AND(E635&lt;DATE(2020,11,1),F635&gt;DATE(2020,11,30)),(NETWORKDAYS(Lister!$D$22,Lister!$E$22,Lister!$D$7:$D$13)-R635)*N635/NETWORKDAYS(Lister!$D$22,Lister!$E$22,Lister!$D$7:$D$13),IF(OR(AND(E635&lt;DATE(2020,11,1),F635&lt;DATE(2020,11,1)),E635&gt;DATE(2020,11,30)),0)))))),0),"")</f>
        <v/>
      </c>
      <c r="Z635" s="50" t="str">
        <f>IFERROR(MAX(IF(OR(O635="",P635="",Q635="",R635="",S635="",T635="",U635=""),"",IF(AND(MONTH(E635)=12,MONTH(F635)=12),(NETWORKDAYS(E635,F635,Lister!$D$7:$D$13)-S635)*N635/NETWORKDAYS(Lister!$D$23,Lister!$E$23,Lister!$D$7:$D$13),IF(AND(MONTH(E635)=12,F635&gt;DATE(2020,12,31)),(NETWORKDAYS(E635,Lister!$E$23,Lister!$D$7:$D$13)-S635)*N635/NETWORKDAYS(Lister!$D$23,Lister!$E$23,Lister!$D$7:$D$13),IF(AND(E635&lt;DATE(2020,12,1),MONTH(F635)=12),(NETWORKDAYS(Lister!$D$23,F635,Lister!$D$7:$D$13)-S635)*N635/NETWORKDAYS(Lister!$D$23,Lister!$E$23,Lister!$D$7:$D$13),IF(AND(E635&lt;DATE(2020,12,1),F635&gt;DATE(2020,12,31)),(NETWORKDAYS(Lister!$D$23,Lister!$E$23,Lister!$D$7:$D$13)-S635)*N635/NETWORKDAYS(Lister!$D$23,Lister!$E$23,Lister!$D$7:$D$13),IF(OR(AND(E635&lt;DATE(2020,12,1),F635&lt;DATE(2020,12,1)),E635&gt;DATE(2020,12,31)),0)))))),0),"")</f>
        <v/>
      </c>
      <c r="AA635" s="50" t="str">
        <f>IFERROR(MAX(IF(OR(O635="",P635="",Q635="",R635="",S635="",T635="",U635=""),"",IF(AND(MONTH(E635)=1,MONTH(F635)=1),(NETWORKDAYS(E635,F635,Lister!$D$7:$D$13)-T635)*N635/NETWORKDAYS(Lister!$D$24,Lister!$E$24,Lister!$D$7:$D$13),IF(AND(MONTH(E635)=1,F635&gt;DATE(2021,1,31)),(NETWORKDAYS(E635,Lister!$E$24,Lister!$D$7:$D$13)-T635)*N635/NETWORKDAYS(Lister!$D$24,Lister!$E$24,Lister!$D$7:$D$13),IF(AND(E635&lt;DATE(2021,1,1),MONTH(F635)=1),(NETWORKDAYS(Lister!$D$24,F635,Lister!$D$7:$D$13)-T635)*N635/NETWORKDAYS(Lister!$D$24,Lister!$E$24,Lister!$D$7:$D$13),IF(AND(E635&lt;DATE(2021,1,1),F635&gt;DATE(2021,1,31)),(NETWORKDAYS(Lister!$D$24,Lister!$E$24,Lister!$D$7:$D$13)-T635)*N635/NETWORKDAYS(Lister!$D$24,Lister!$E$24,Lister!$D$7:$D$13),IF(OR(AND(E635&lt;DATE(2021,1,1),F635&lt;DATE(2021,1,1)),E635&gt;DATE(2021,1,31)),0)))))),0),"")</f>
        <v/>
      </c>
      <c r="AB635" s="50" t="str">
        <f>IFERROR(MAX(IF(OR(O635="",P635="",Q635="",R635="",S635="",T635="",U635=""),"",IF(AND(MONTH(E635)=2,MONTH(F635)=2),(NETWORKDAYS(E635,F635,Lister!$D$7:$D$13)-U635)*N635/NETWORKDAYS(Lister!$D$25,Lister!$E$25,Lister!$D$7:$D$13),IF(AND(E635&lt;DATE(2021,2,1),MONTH(F635)=2),(NETWORKDAYS(Lister!$D$25,F635,Lister!$D$7:$D$13)-U635)*N635/NETWORKDAYS(Lister!$D$25,Lister!$E$25,Lister!$D$7:$D$13),IF(AND(E635&lt;DATE(2021,2,1),F635&lt;DATE(2021,2,1)),0)))),0),"")</f>
        <v/>
      </c>
      <c r="AC635" s="52" t="str">
        <f t="shared" si="48"/>
        <v/>
      </c>
    </row>
    <row r="636" spans="1:29" x14ac:dyDescent="0.35">
      <c r="A636" s="11" t="str">
        <f t="shared" si="49"/>
        <v/>
      </c>
      <c r="B636" s="33"/>
      <c r="C636" s="17"/>
      <c r="D636" s="18"/>
      <c r="E636" s="12"/>
      <c r="F636" s="12"/>
      <c r="G636" s="42" t="str">
        <f>IF(OR(E636="",F636=""),"",NETWORKDAYS(E636,F636,Lister!$D$7:$D$13))</f>
        <v/>
      </c>
      <c r="H636" s="14"/>
      <c r="I636" s="25" t="str">
        <f t="shared" si="45"/>
        <v/>
      </c>
      <c r="J636" s="47"/>
      <c r="K636" s="48"/>
      <c r="L636" s="15"/>
      <c r="M636" s="51" t="str">
        <f t="shared" si="46"/>
        <v/>
      </c>
      <c r="N636" s="49" t="str">
        <f t="shared" si="47"/>
        <v/>
      </c>
      <c r="O636" s="15"/>
      <c r="P636" s="15"/>
      <c r="Q636" s="15"/>
      <c r="R636" s="15"/>
      <c r="S636" s="15"/>
      <c r="T636" s="15"/>
      <c r="U636" s="15"/>
      <c r="V636" s="50" t="str">
        <f>IFERROR(MAX(IF(OR(O636="",P636="",Q636="",R636="",S636="",T636="",U636=""),"",IF(AND(MONTH(E636)=8,MONTH(F636)=8),(NETWORKDAYS(E636,F636,Lister!$D$7:$D$13)-O636)*N636/NETWORKDAYS(Lister!$D$19,Lister!$E$19,Lister!$D$7:$D$13),IF(AND(MONTH(E636)=8,F636&gt;DATE(2020,8,31)),(NETWORKDAYS(E636,Lister!$E$19,Lister!$D$7:$D$13)-O636)*N636/NETWORKDAYS(Lister!$D$19,Lister!$E$19,Lister!$D$7:$D$13),IF(E636&gt;DATE(2020,8,31),0)))),0),"")</f>
        <v/>
      </c>
      <c r="W636" s="50" t="str">
        <f>IFERROR(MAX(IF(OR(O636="",P636="",Q636="",R636="",S636="",T636="",U636=""),"",IF(AND(MONTH(E636)=9,MONTH(F636)=9),(NETWORKDAYS(E636,F636,Lister!$D$7:$D$13)-P636)*N636/NETWORKDAYS(Lister!$D$20,Lister!$E$20,Lister!$D$7:$D$13),IF(AND(MONTH(E636)=9,F636&gt;DATE(2020,9,30)),(NETWORKDAYS(E636,Lister!$E$20,Lister!$D$7:$D$13)-P636)*N636/NETWORKDAYS(Lister!$D$20,Lister!$E$20,Lister!$D$7:$D$13),IF(AND(E636&lt;DATE(2020,9,1),MONTH(F636)=9),(NETWORKDAYS(Lister!$D$20,F636,Lister!$D$7:$D$13)-P636)*N636/NETWORKDAYS(Lister!$D$20,Lister!$E$20,Lister!$D$7:$D$13),IF(AND(E636&lt;DATE(2020,9,1),F636&gt;DATE(2020,9,30)),(NETWORKDAYS(Lister!$D$20,Lister!$E$20,Lister!$D$7:$D$13)-P636)*N636/NETWORKDAYS(Lister!$D$20,Lister!$E$20,Lister!$D$7:$D$13),IF(OR(AND(E636&lt;DATE(2020,9,1),F636&lt;DATE(2020,9,1)),E636&gt;DATE(2020,9,30)),0)))))),0),"")</f>
        <v/>
      </c>
      <c r="X636" s="50" t="str">
        <f>IFERROR(MAX(IF(OR(O636="",P636="",Q636="",R636="",S636="",T636="",U636=""),"",IF(AND(MONTH(E636)=10,MONTH(F636)=10),(NETWORKDAYS(E636,F636,Lister!$D$7:$D$13)-Q636)*N636/NETWORKDAYS(Lister!$D$21,Lister!$E$21,Lister!$D$7:$D$13),IF(AND(MONTH(E636)=10,F636&gt;DATE(2020,10,31)),(NETWORKDAYS(E636,Lister!$E$21,Lister!$D$7:$D$13)-Q636)*N636/NETWORKDAYS(Lister!$D$21,Lister!$E$21,Lister!$D$7:$D$13),IF(AND(E636&lt;DATE(2020,10,1),MONTH(F636)=10),(NETWORKDAYS(Lister!$D$21,F636,Lister!$D$7:$D$13)-Q636)*N636/NETWORKDAYS(Lister!$D$21,Lister!$E$21,Lister!$D$7:$D$13),IF(AND(E636&lt;DATE(2020,31,1),F636&gt;DATE(2020,10,31)),(NETWORKDAYS(Lister!$D$21,Lister!$E$21,Lister!$D$7:$D$13)-Q636)*N636/NETWORKDAYS(Lister!$D$21,Lister!$E$21,Lister!$D$7:$D$13),IF(OR(AND(E636&lt;DATE(2020,10,1),F636&lt;DATE(2020,10,1)),E636&gt;DATE(2020,10,31)),0)))))),0),"")</f>
        <v/>
      </c>
      <c r="Y636" s="50" t="str">
        <f>IFERROR(MAX(IF(OR(O636="",P636="",Q636="",R636="",S636="",T636="",U636=""),"",IF(AND(MONTH(E636)=11,MONTH(F636)=11),(NETWORKDAYS(E636,F636,Lister!$D$7:$D$13)-R636)*N636/NETWORKDAYS(Lister!$D$22,Lister!$E$22,Lister!$D$7:$D$13),IF(AND(MONTH(E636)=11,F636&gt;DATE(2020,11,30)),(NETWORKDAYS(E636,Lister!$E$22,Lister!$D$7:$D$13)-R636)*N636/NETWORKDAYS(Lister!$D$22,Lister!$E$22,Lister!$D$7:$D$13),IF(AND(E636&lt;DATE(2020,11,1),MONTH(F636)=11),(NETWORKDAYS(Lister!$D$22,F636,Lister!$D$7:$D$13)-R636)*N636/NETWORKDAYS(Lister!$D$22,Lister!$E$22,Lister!$D$7:$D$13),IF(AND(E636&lt;DATE(2020,11,1),F636&gt;DATE(2020,11,30)),(NETWORKDAYS(Lister!$D$22,Lister!$E$22,Lister!$D$7:$D$13)-R636)*N636/NETWORKDAYS(Lister!$D$22,Lister!$E$22,Lister!$D$7:$D$13),IF(OR(AND(E636&lt;DATE(2020,11,1),F636&lt;DATE(2020,11,1)),E636&gt;DATE(2020,11,30)),0)))))),0),"")</f>
        <v/>
      </c>
      <c r="Z636" s="50" t="str">
        <f>IFERROR(MAX(IF(OR(O636="",P636="",Q636="",R636="",S636="",T636="",U636=""),"",IF(AND(MONTH(E636)=12,MONTH(F636)=12),(NETWORKDAYS(E636,F636,Lister!$D$7:$D$13)-S636)*N636/NETWORKDAYS(Lister!$D$23,Lister!$E$23,Lister!$D$7:$D$13),IF(AND(MONTH(E636)=12,F636&gt;DATE(2020,12,31)),(NETWORKDAYS(E636,Lister!$E$23,Lister!$D$7:$D$13)-S636)*N636/NETWORKDAYS(Lister!$D$23,Lister!$E$23,Lister!$D$7:$D$13),IF(AND(E636&lt;DATE(2020,12,1),MONTH(F636)=12),(NETWORKDAYS(Lister!$D$23,F636,Lister!$D$7:$D$13)-S636)*N636/NETWORKDAYS(Lister!$D$23,Lister!$E$23,Lister!$D$7:$D$13),IF(AND(E636&lt;DATE(2020,12,1),F636&gt;DATE(2020,12,31)),(NETWORKDAYS(Lister!$D$23,Lister!$E$23,Lister!$D$7:$D$13)-S636)*N636/NETWORKDAYS(Lister!$D$23,Lister!$E$23,Lister!$D$7:$D$13),IF(OR(AND(E636&lt;DATE(2020,12,1),F636&lt;DATE(2020,12,1)),E636&gt;DATE(2020,12,31)),0)))))),0),"")</f>
        <v/>
      </c>
      <c r="AA636" s="50" t="str">
        <f>IFERROR(MAX(IF(OR(O636="",P636="",Q636="",R636="",S636="",T636="",U636=""),"",IF(AND(MONTH(E636)=1,MONTH(F636)=1),(NETWORKDAYS(E636,F636,Lister!$D$7:$D$13)-T636)*N636/NETWORKDAYS(Lister!$D$24,Lister!$E$24,Lister!$D$7:$D$13),IF(AND(MONTH(E636)=1,F636&gt;DATE(2021,1,31)),(NETWORKDAYS(E636,Lister!$E$24,Lister!$D$7:$D$13)-T636)*N636/NETWORKDAYS(Lister!$D$24,Lister!$E$24,Lister!$D$7:$D$13),IF(AND(E636&lt;DATE(2021,1,1),MONTH(F636)=1),(NETWORKDAYS(Lister!$D$24,F636,Lister!$D$7:$D$13)-T636)*N636/NETWORKDAYS(Lister!$D$24,Lister!$E$24,Lister!$D$7:$D$13),IF(AND(E636&lt;DATE(2021,1,1),F636&gt;DATE(2021,1,31)),(NETWORKDAYS(Lister!$D$24,Lister!$E$24,Lister!$D$7:$D$13)-T636)*N636/NETWORKDAYS(Lister!$D$24,Lister!$E$24,Lister!$D$7:$D$13),IF(OR(AND(E636&lt;DATE(2021,1,1),F636&lt;DATE(2021,1,1)),E636&gt;DATE(2021,1,31)),0)))))),0),"")</f>
        <v/>
      </c>
      <c r="AB636" s="50" t="str">
        <f>IFERROR(MAX(IF(OR(O636="",P636="",Q636="",R636="",S636="",T636="",U636=""),"",IF(AND(MONTH(E636)=2,MONTH(F636)=2),(NETWORKDAYS(E636,F636,Lister!$D$7:$D$13)-U636)*N636/NETWORKDAYS(Lister!$D$25,Lister!$E$25,Lister!$D$7:$D$13),IF(AND(E636&lt;DATE(2021,2,1),MONTH(F636)=2),(NETWORKDAYS(Lister!$D$25,F636,Lister!$D$7:$D$13)-U636)*N636/NETWORKDAYS(Lister!$D$25,Lister!$E$25,Lister!$D$7:$D$13),IF(AND(E636&lt;DATE(2021,2,1),F636&lt;DATE(2021,2,1)),0)))),0),"")</f>
        <v/>
      </c>
      <c r="AC636" s="52" t="str">
        <f t="shared" si="48"/>
        <v/>
      </c>
    </row>
    <row r="637" spans="1:29" x14ac:dyDescent="0.35">
      <c r="A637" s="11" t="str">
        <f t="shared" si="49"/>
        <v/>
      </c>
      <c r="B637" s="33"/>
      <c r="C637" s="17"/>
      <c r="D637" s="18"/>
      <c r="E637" s="12"/>
      <c r="F637" s="12"/>
      <c r="G637" s="42" t="str">
        <f>IF(OR(E637="",F637=""),"",NETWORKDAYS(E637,F637,Lister!$D$7:$D$13))</f>
        <v/>
      </c>
      <c r="H637" s="14"/>
      <c r="I637" s="25" t="str">
        <f t="shared" si="45"/>
        <v/>
      </c>
      <c r="J637" s="47"/>
      <c r="K637" s="48"/>
      <c r="L637" s="15"/>
      <c r="M637" s="51" t="str">
        <f t="shared" si="46"/>
        <v/>
      </c>
      <c r="N637" s="49" t="str">
        <f t="shared" si="47"/>
        <v/>
      </c>
      <c r="O637" s="15"/>
      <c r="P637" s="15"/>
      <c r="Q637" s="15"/>
      <c r="R637" s="15"/>
      <c r="S637" s="15"/>
      <c r="T637" s="15"/>
      <c r="U637" s="15"/>
      <c r="V637" s="50" t="str">
        <f>IFERROR(MAX(IF(OR(O637="",P637="",Q637="",R637="",S637="",T637="",U637=""),"",IF(AND(MONTH(E637)=8,MONTH(F637)=8),(NETWORKDAYS(E637,F637,Lister!$D$7:$D$13)-O637)*N637/NETWORKDAYS(Lister!$D$19,Lister!$E$19,Lister!$D$7:$D$13),IF(AND(MONTH(E637)=8,F637&gt;DATE(2020,8,31)),(NETWORKDAYS(E637,Lister!$E$19,Lister!$D$7:$D$13)-O637)*N637/NETWORKDAYS(Lister!$D$19,Lister!$E$19,Lister!$D$7:$D$13),IF(E637&gt;DATE(2020,8,31),0)))),0),"")</f>
        <v/>
      </c>
      <c r="W637" s="50" t="str">
        <f>IFERROR(MAX(IF(OR(O637="",P637="",Q637="",R637="",S637="",T637="",U637=""),"",IF(AND(MONTH(E637)=9,MONTH(F637)=9),(NETWORKDAYS(E637,F637,Lister!$D$7:$D$13)-P637)*N637/NETWORKDAYS(Lister!$D$20,Lister!$E$20,Lister!$D$7:$D$13),IF(AND(MONTH(E637)=9,F637&gt;DATE(2020,9,30)),(NETWORKDAYS(E637,Lister!$E$20,Lister!$D$7:$D$13)-P637)*N637/NETWORKDAYS(Lister!$D$20,Lister!$E$20,Lister!$D$7:$D$13),IF(AND(E637&lt;DATE(2020,9,1),MONTH(F637)=9),(NETWORKDAYS(Lister!$D$20,F637,Lister!$D$7:$D$13)-P637)*N637/NETWORKDAYS(Lister!$D$20,Lister!$E$20,Lister!$D$7:$D$13),IF(AND(E637&lt;DATE(2020,9,1),F637&gt;DATE(2020,9,30)),(NETWORKDAYS(Lister!$D$20,Lister!$E$20,Lister!$D$7:$D$13)-P637)*N637/NETWORKDAYS(Lister!$D$20,Lister!$E$20,Lister!$D$7:$D$13),IF(OR(AND(E637&lt;DATE(2020,9,1),F637&lt;DATE(2020,9,1)),E637&gt;DATE(2020,9,30)),0)))))),0),"")</f>
        <v/>
      </c>
      <c r="X637" s="50" t="str">
        <f>IFERROR(MAX(IF(OR(O637="",P637="",Q637="",R637="",S637="",T637="",U637=""),"",IF(AND(MONTH(E637)=10,MONTH(F637)=10),(NETWORKDAYS(E637,F637,Lister!$D$7:$D$13)-Q637)*N637/NETWORKDAYS(Lister!$D$21,Lister!$E$21,Lister!$D$7:$D$13),IF(AND(MONTH(E637)=10,F637&gt;DATE(2020,10,31)),(NETWORKDAYS(E637,Lister!$E$21,Lister!$D$7:$D$13)-Q637)*N637/NETWORKDAYS(Lister!$D$21,Lister!$E$21,Lister!$D$7:$D$13),IF(AND(E637&lt;DATE(2020,10,1),MONTH(F637)=10),(NETWORKDAYS(Lister!$D$21,F637,Lister!$D$7:$D$13)-Q637)*N637/NETWORKDAYS(Lister!$D$21,Lister!$E$21,Lister!$D$7:$D$13),IF(AND(E637&lt;DATE(2020,31,1),F637&gt;DATE(2020,10,31)),(NETWORKDAYS(Lister!$D$21,Lister!$E$21,Lister!$D$7:$D$13)-Q637)*N637/NETWORKDAYS(Lister!$D$21,Lister!$E$21,Lister!$D$7:$D$13),IF(OR(AND(E637&lt;DATE(2020,10,1),F637&lt;DATE(2020,10,1)),E637&gt;DATE(2020,10,31)),0)))))),0),"")</f>
        <v/>
      </c>
      <c r="Y637" s="50" t="str">
        <f>IFERROR(MAX(IF(OR(O637="",P637="",Q637="",R637="",S637="",T637="",U637=""),"",IF(AND(MONTH(E637)=11,MONTH(F637)=11),(NETWORKDAYS(E637,F637,Lister!$D$7:$D$13)-R637)*N637/NETWORKDAYS(Lister!$D$22,Lister!$E$22,Lister!$D$7:$D$13),IF(AND(MONTH(E637)=11,F637&gt;DATE(2020,11,30)),(NETWORKDAYS(E637,Lister!$E$22,Lister!$D$7:$D$13)-R637)*N637/NETWORKDAYS(Lister!$D$22,Lister!$E$22,Lister!$D$7:$D$13),IF(AND(E637&lt;DATE(2020,11,1),MONTH(F637)=11),(NETWORKDAYS(Lister!$D$22,F637,Lister!$D$7:$D$13)-R637)*N637/NETWORKDAYS(Lister!$D$22,Lister!$E$22,Lister!$D$7:$D$13),IF(AND(E637&lt;DATE(2020,11,1),F637&gt;DATE(2020,11,30)),(NETWORKDAYS(Lister!$D$22,Lister!$E$22,Lister!$D$7:$D$13)-R637)*N637/NETWORKDAYS(Lister!$D$22,Lister!$E$22,Lister!$D$7:$D$13),IF(OR(AND(E637&lt;DATE(2020,11,1),F637&lt;DATE(2020,11,1)),E637&gt;DATE(2020,11,30)),0)))))),0),"")</f>
        <v/>
      </c>
      <c r="Z637" s="50" t="str">
        <f>IFERROR(MAX(IF(OR(O637="",P637="",Q637="",R637="",S637="",T637="",U637=""),"",IF(AND(MONTH(E637)=12,MONTH(F637)=12),(NETWORKDAYS(E637,F637,Lister!$D$7:$D$13)-S637)*N637/NETWORKDAYS(Lister!$D$23,Lister!$E$23,Lister!$D$7:$D$13),IF(AND(MONTH(E637)=12,F637&gt;DATE(2020,12,31)),(NETWORKDAYS(E637,Lister!$E$23,Lister!$D$7:$D$13)-S637)*N637/NETWORKDAYS(Lister!$D$23,Lister!$E$23,Lister!$D$7:$D$13),IF(AND(E637&lt;DATE(2020,12,1),MONTH(F637)=12),(NETWORKDAYS(Lister!$D$23,F637,Lister!$D$7:$D$13)-S637)*N637/NETWORKDAYS(Lister!$D$23,Lister!$E$23,Lister!$D$7:$D$13),IF(AND(E637&lt;DATE(2020,12,1),F637&gt;DATE(2020,12,31)),(NETWORKDAYS(Lister!$D$23,Lister!$E$23,Lister!$D$7:$D$13)-S637)*N637/NETWORKDAYS(Lister!$D$23,Lister!$E$23,Lister!$D$7:$D$13),IF(OR(AND(E637&lt;DATE(2020,12,1),F637&lt;DATE(2020,12,1)),E637&gt;DATE(2020,12,31)),0)))))),0),"")</f>
        <v/>
      </c>
      <c r="AA637" s="50" t="str">
        <f>IFERROR(MAX(IF(OR(O637="",P637="",Q637="",R637="",S637="",T637="",U637=""),"",IF(AND(MONTH(E637)=1,MONTH(F637)=1),(NETWORKDAYS(E637,F637,Lister!$D$7:$D$13)-T637)*N637/NETWORKDAYS(Lister!$D$24,Lister!$E$24,Lister!$D$7:$D$13),IF(AND(MONTH(E637)=1,F637&gt;DATE(2021,1,31)),(NETWORKDAYS(E637,Lister!$E$24,Lister!$D$7:$D$13)-T637)*N637/NETWORKDAYS(Lister!$D$24,Lister!$E$24,Lister!$D$7:$D$13),IF(AND(E637&lt;DATE(2021,1,1),MONTH(F637)=1),(NETWORKDAYS(Lister!$D$24,F637,Lister!$D$7:$D$13)-T637)*N637/NETWORKDAYS(Lister!$D$24,Lister!$E$24,Lister!$D$7:$D$13),IF(AND(E637&lt;DATE(2021,1,1),F637&gt;DATE(2021,1,31)),(NETWORKDAYS(Lister!$D$24,Lister!$E$24,Lister!$D$7:$D$13)-T637)*N637/NETWORKDAYS(Lister!$D$24,Lister!$E$24,Lister!$D$7:$D$13),IF(OR(AND(E637&lt;DATE(2021,1,1),F637&lt;DATE(2021,1,1)),E637&gt;DATE(2021,1,31)),0)))))),0),"")</f>
        <v/>
      </c>
      <c r="AB637" s="50" t="str">
        <f>IFERROR(MAX(IF(OR(O637="",P637="",Q637="",R637="",S637="",T637="",U637=""),"",IF(AND(MONTH(E637)=2,MONTH(F637)=2),(NETWORKDAYS(E637,F637,Lister!$D$7:$D$13)-U637)*N637/NETWORKDAYS(Lister!$D$25,Lister!$E$25,Lister!$D$7:$D$13),IF(AND(E637&lt;DATE(2021,2,1),MONTH(F637)=2),(NETWORKDAYS(Lister!$D$25,F637,Lister!$D$7:$D$13)-U637)*N637/NETWORKDAYS(Lister!$D$25,Lister!$E$25,Lister!$D$7:$D$13),IF(AND(E637&lt;DATE(2021,2,1),F637&lt;DATE(2021,2,1)),0)))),0),"")</f>
        <v/>
      </c>
      <c r="AC637" s="52" t="str">
        <f t="shared" si="48"/>
        <v/>
      </c>
    </row>
    <row r="638" spans="1:29" x14ac:dyDescent="0.35">
      <c r="A638" s="11" t="str">
        <f t="shared" si="49"/>
        <v/>
      </c>
      <c r="B638" s="33"/>
      <c r="C638" s="17"/>
      <c r="D638" s="18"/>
      <c r="E638" s="12"/>
      <c r="F638" s="12"/>
      <c r="G638" s="42" t="str">
        <f>IF(OR(E638="",F638=""),"",NETWORKDAYS(E638,F638,Lister!$D$7:$D$13))</f>
        <v/>
      </c>
      <c r="H638" s="14"/>
      <c r="I638" s="25" t="str">
        <f t="shared" si="45"/>
        <v/>
      </c>
      <c r="J638" s="47"/>
      <c r="K638" s="48"/>
      <c r="L638" s="15"/>
      <c r="M638" s="51" t="str">
        <f t="shared" si="46"/>
        <v/>
      </c>
      <c r="N638" s="49" t="str">
        <f t="shared" si="47"/>
        <v/>
      </c>
      <c r="O638" s="15"/>
      <c r="P638" s="15"/>
      <c r="Q638" s="15"/>
      <c r="R638" s="15"/>
      <c r="S638" s="15"/>
      <c r="T638" s="15"/>
      <c r="U638" s="15"/>
      <c r="V638" s="50" t="str">
        <f>IFERROR(MAX(IF(OR(O638="",P638="",Q638="",R638="",S638="",T638="",U638=""),"",IF(AND(MONTH(E638)=8,MONTH(F638)=8),(NETWORKDAYS(E638,F638,Lister!$D$7:$D$13)-O638)*N638/NETWORKDAYS(Lister!$D$19,Lister!$E$19,Lister!$D$7:$D$13),IF(AND(MONTH(E638)=8,F638&gt;DATE(2020,8,31)),(NETWORKDAYS(E638,Lister!$E$19,Lister!$D$7:$D$13)-O638)*N638/NETWORKDAYS(Lister!$D$19,Lister!$E$19,Lister!$D$7:$D$13),IF(E638&gt;DATE(2020,8,31),0)))),0),"")</f>
        <v/>
      </c>
      <c r="W638" s="50" t="str">
        <f>IFERROR(MAX(IF(OR(O638="",P638="",Q638="",R638="",S638="",T638="",U638=""),"",IF(AND(MONTH(E638)=9,MONTH(F638)=9),(NETWORKDAYS(E638,F638,Lister!$D$7:$D$13)-P638)*N638/NETWORKDAYS(Lister!$D$20,Lister!$E$20,Lister!$D$7:$D$13),IF(AND(MONTH(E638)=9,F638&gt;DATE(2020,9,30)),(NETWORKDAYS(E638,Lister!$E$20,Lister!$D$7:$D$13)-P638)*N638/NETWORKDAYS(Lister!$D$20,Lister!$E$20,Lister!$D$7:$D$13),IF(AND(E638&lt;DATE(2020,9,1),MONTH(F638)=9),(NETWORKDAYS(Lister!$D$20,F638,Lister!$D$7:$D$13)-P638)*N638/NETWORKDAYS(Lister!$D$20,Lister!$E$20,Lister!$D$7:$D$13),IF(AND(E638&lt;DATE(2020,9,1),F638&gt;DATE(2020,9,30)),(NETWORKDAYS(Lister!$D$20,Lister!$E$20,Lister!$D$7:$D$13)-P638)*N638/NETWORKDAYS(Lister!$D$20,Lister!$E$20,Lister!$D$7:$D$13),IF(OR(AND(E638&lt;DATE(2020,9,1),F638&lt;DATE(2020,9,1)),E638&gt;DATE(2020,9,30)),0)))))),0),"")</f>
        <v/>
      </c>
      <c r="X638" s="50" t="str">
        <f>IFERROR(MAX(IF(OR(O638="",P638="",Q638="",R638="",S638="",T638="",U638=""),"",IF(AND(MONTH(E638)=10,MONTH(F638)=10),(NETWORKDAYS(E638,F638,Lister!$D$7:$D$13)-Q638)*N638/NETWORKDAYS(Lister!$D$21,Lister!$E$21,Lister!$D$7:$D$13),IF(AND(MONTH(E638)=10,F638&gt;DATE(2020,10,31)),(NETWORKDAYS(E638,Lister!$E$21,Lister!$D$7:$D$13)-Q638)*N638/NETWORKDAYS(Lister!$D$21,Lister!$E$21,Lister!$D$7:$D$13),IF(AND(E638&lt;DATE(2020,10,1),MONTH(F638)=10),(NETWORKDAYS(Lister!$D$21,F638,Lister!$D$7:$D$13)-Q638)*N638/NETWORKDAYS(Lister!$D$21,Lister!$E$21,Lister!$D$7:$D$13),IF(AND(E638&lt;DATE(2020,31,1),F638&gt;DATE(2020,10,31)),(NETWORKDAYS(Lister!$D$21,Lister!$E$21,Lister!$D$7:$D$13)-Q638)*N638/NETWORKDAYS(Lister!$D$21,Lister!$E$21,Lister!$D$7:$D$13),IF(OR(AND(E638&lt;DATE(2020,10,1),F638&lt;DATE(2020,10,1)),E638&gt;DATE(2020,10,31)),0)))))),0),"")</f>
        <v/>
      </c>
      <c r="Y638" s="50" t="str">
        <f>IFERROR(MAX(IF(OR(O638="",P638="",Q638="",R638="",S638="",T638="",U638=""),"",IF(AND(MONTH(E638)=11,MONTH(F638)=11),(NETWORKDAYS(E638,F638,Lister!$D$7:$D$13)-R638)*N638/NETWORKDAYS(Lister!$D$22,Lister!$E$22,Lister!$D$7:$D$13),IF(AND(MONTH(E638)=11,F638&gt;DATE(2020,11,30)),(NETWORKDAYS(E638,Lister!$E$22,Lister!$D$7:$D$13)-R638)*N638/NETWORKDAYS(Lister!$D$22,Lister!$E$22,Lister!$D$7:$D$13),IF(AND(E638&lt;DATE(2020,11,1),MONTH(F638)=11),(NETWORKDAYS(Lister!$D$22,F638,Lister!$D$7:$D$13)-R638)*N638/NETWORKDAYS(Lister!$D$22,Lister!$E$22,Lister!$D$7:$D$13),IF(AND(E638&lt;DATE(2020,11,1),F638&gt;DATE(2020,11,30)),(NETWORKDAYS(Lister!$D$22,Lister!$E$22,Lister!$D$7:$D$13)-R638)*N638/NETWORKDAYS(Lister!$D$22,Lister!$E$22,Lister!$D$7:$D$13),IF(OR(AND(E638&lt;DATE(2020,11,1),F638&lt;DATE(2020,11,1)),E638&gt;DATE(2020,11,30)),0)))))),0),"")</f>
        <v/>
      </c>
      <c r="Z638" s="50" t="str">
        <f>IFERROR(MAX(IF(OR(O638="",P638="",Q638="",R638="",S638="",T638="",U638=""),"",IF(AND(MONTH(E638)=12,MONTH(F638)=12),(NETWORKDAYS(E638,F638,Lister!$D$7:$D$13)-S638)*N638/NETWORKDAYS(Lister!$D$23,Lister!$E$23,Lister!$D$7:$D$13),IF(AND(MONTH(E638)=12,F638&gt;DATE(2020,12,31)),(NETWORKDAYS(E638,Lister!$E$23,Lister!$D$7:$D$13)-S638)*N638/NETWORKDAYS(Lister!$D$23,Lister!$E$23,Lister!$D$7:$D$13),IF(AND(E638&lt;DATE(2020,12,1),MONTH(F638)=12),(NETWORKDAYS(Lister!$D$23,F638,Lister!$D$7:$D$13)-S638)*N638/NETWORKDAYS(Lister!$D$23,Lister!$E$23,Lister!$D$7:$D$13),IF(AND(E638&lt;DATE(2020,12,1),F638&gt;DATE(2020,12,31)),(NETWORKDAYS(Lister!$D$23,Lister!$E$23,Lister!$D$7:$D$13)-S638)*N638/NETWORKDAYS(Lister!$D$23,Lister!$E$23,Lister!$D$7:$D$13),IF(OR(AND(E638&lt;DATE(2020,12,1),F638&lt;DATE(2020,12,1)),E638&gt;DATE(2020,12,31)),0)))))),0),"")</f>
        <v/>
      </c>
      <c r="AA638" s="50" t="str">
        <f>IFERROR(MAX(IF(OR(O638="",P638="",Q638="",R638="",S638="",T638="",U638=""),"",IF(AND(MONTH(E638)=1,MONTH(F638)=1),(NETWORKDAYS(E638,F638,Lister!$D$7:$D$13)-T638)*N638/NETWORKDAYS(Lister!$D$24,Lister!$E$24,Lister!$D$7:$D$13),IF(AND(MONTH(E638)=1,F638&gt;DATE(2021,1,31)),(NETWORKDAYS(E638,Lister!$E$24,Lister!$D$7:$D$13)-T638)*N638/NETWORKDAYS(Lister!$D$24,Lister!$E$24,Lister!$D$7:$D$13),IF(AND(E638&lt;DATE(2021,1,1),MONTH(F638)=1),(NETWORKDAYS(Lister!$D$24,F638,Lister!$D$7:$D$13)-T638)*N638/NETWORKDAYS(Lister!$D$24,Lister!$E$24,Lister!$D$7:$D$13),IF(AND(E638&lt;DATE(2021,1,1),F638&gt;DATE(2021,1,31)),(NETWORKDAYS(Lister!$D$24,Lister!$E$24,Lister!$D$7:$D$13)-T638)*N638/NETWORKDAYS(Lister!$D$24,Lister!$E$24,Lister!$D$7:$D$13),IF(OR(AND(E638&lt;DATE(2021,1,1),F638&lt;DATE(2021,1,1)),E638&gt;DATE(2021,1,31)),0)))))),0),"")</f>
        <v/>
      </c>
      <c r="AB638" s="50" t="str">
        <f>IFERROR(MAX(IF(OR(O638="",P638="",Q638="",R638="",S638="",T638="",U638=""),"",IF(AND(MONTH(E638)=2,MONTH(F638)=2),(NETWORKDAYS(E638,F638,Lister!$D$7:$D$13)-U638)*N638/NETWORKDAYS(Lister!$D$25,Lister!$E$25,Lister!$D$7:$D$13),IF(AND(E638&lt;DATE(2021,2,1),MONTH(F638)=2),(NETWORKDAYS(Lister!$D$25,F638,Lister!$D$7:$D$13)-U638)*N638/NETWORKDAYS(Lister!$D$25,Lister!$E$25,Lister!$D$7:$D$13),IF(AND(E638&lt;DATE(2021,2,1),F638&lt;DATE(2021,2,1)),0)))),0),"")</f>
        <v/>
      </c>
      <c r="AC638" s="52" t="str">
        <f t="shared" si="48"/>
        <v/>
      </c>
    </row>
    <row r="639" spans="1:29" x14ac:dyDescent="0.35">
      <c r="A639" s="11" t="str">
        <f t="shared" si="49"/>
        <v/>
      </c>
      <c r="B639" s="33"/>
      <c r="C639" s="17"/>
      <c r="D639" s="18"/>
      <c r="E639" s="12"/>
      <c r="F639" s="12"/>
      <c r="G639" s="42" t="str">
        <f>IF(OR(E639="",F639=""),"",NETWORKDAYS(E639,F639,Lister!$D$7:$D$13))</f>
        <v/>
      </c>
      <c r="H639" s="14"/>
      <c r="I639" s="25" t="str">
        <f t="shared" si="45"/>
        <v/>
      </c>
      <c r="J639" s="47"/>
      <c r="K639" s="48"/>
      <c r="L639" s="15"/>
      <c r="M639" s="51" t="str">
        <f t="shared" si="46"/>
        <v/>
      </c>
      <c r="N639" s="49" t="str">
        <f t="shared" si="47"/>
        <v/>
      </c>
      <c r="O639" s="15"/>
      <c r="P639" s="15"/>
      <c r="Q639" s="15"/>
      <c r="R639" s="15"/>
      <c r="S639" s="15"/>
      <c r="T639" s="15"/>
      <c r="U639" s="15"/>
      <c r="V639" s="50" t="str">
        <f>IFERROR(MAX(IF(OR(O639="",P639="",Q639="",R639="",S639="",T639="",U639=""),"",IF(AND(MONTH(E639)=8,MONTH(F639)=8),(NETWORKDAYS(E639,F639,Lister!$D$7:$D$13)-O639)*N639/NETWORKDAYS(Lister!$D$19,Lister!$E$19,Lister!$D$7:$D$13),IF(AND(MONTH(E639)=8,F639&gt;DATE(2020,8,31)),(NETWORKDAYS(E639,Lister!$E$19,Lister!$D$7:$D$13)-O639)*N639/NETWORKDAYS(Lister!$D$19,Lister!$E$19,Lister!$D$7:$D$13),IF(E639&gt;DATE(2020,8,31),0)))),0),"")</f>
        <v/>
      </c>
      <c r="W639" s="50" t="str">
        <f>IFERROR(MAX(IF(OR(O639="",P639="",Q639="",R639="",S639="",T639="",U639=""),"",IF(AND(MONTH(E639)=9,MONTH(F639)=9),(NETWORKDAYS(E639,F639,Lister!$D$7:$D$13)-P639)*N639/NETWORKDAYS(Lister!$D$20,Lister!$E$20,Lister!$D$7:$D$13),IF(AND(MONTH(E639)=9,F639&gt;DATE(2020,9,30)),(NETWORKDAYS(E639,Lister!$E$20,Lister!$D$7:$D$13)-P639)*N639/NETWORKDAYS(Lister!$D$20,Lister!$E$20,Lister!$D$7:$D$13),IF(AND(E639&lt;DATE(2020,9,1),MONTH(F639)=9),(NETWORKDAYS(Lister!$D$20,F639,Lister!$D$7:$D$13)-P639)*N639/NETWORKDAYS(Lister!$D$20,Lister!$E$20,Lister!$D$7:$D$13),IF(AND(E639&lt;DATE(2020,9,1),F639&gt;DATE(2020,9,30)),(NETWORKDAYS(Lister!$D$20,Lister!$E$20,Lister!$D$7:$D$13)-P639)*N639/NETWORKDAYS(Lister!$D$20,Lister!$E$20,Lister!$D$7:$D$13),IF(OR(AND(E639&lt;DATE(2020,9,1),F639&lt;DATE(2020,9,1)),E639&gt;DATE(2020,9,30)),0)))))),0),"")</f>
        <v/>
      </c>
      <c r="X639" s="50" t="str">
        <f>IFERROR(MAX(IF(OR(O639="",P639="",Q639="",R639="",S639="",T639="",U639=""),"",IF(AND(MONTH(E639)=10,MONTH(F639)=10),(NETWORKDAYS(E639,F639,Lister!$D$7:$D$13)-Q639)*N639/NETWORKDAYS(Lister!$D$21,Lister!$E$21,Lister!$D$7:$D$13),IF(AND(MONTH(E639)=10,F639&gt;DATE(2020,10,31)),(NETWORKDAYS(E639,Lister!$E$21,Lister!$D$7:$D$13)-Q639)*N639/NETWORKDAYS(Lister!$D$21,Lister!$E$21,Lister!$D$7:$D$13),IF(AND(E639&lt;DATE(2020,10,1),MONTH(F639)=10),(NETWORKDAYS(Lister!$D$21,F639,Lister!$D$7:$D$13)-Q639)*N639/NETWORKDAYS(Lister!$D$21,Lister!$E$21,Lister!$D$7:$D$13),IF(AND(E639&lt;DATE(2020,31,1),F639&gt;DATE(2020,10,31)),(NETWORKDAYS(Lister!$D$21,Lister!$E$21,Lister!$D$7:$D$13)-Q639)*N639/NETWORKDAYS(Lister!$D$21,Lister!$E$21,Lister!$D$7:$D$13),IF(OR(AND(E639&lt;DATE(2020,10,1),F639&lt;DATE(2020,10,1)),E639&gt;DATE(2020,10,31)),0)))))),0),"")</f>
        <v/>
      </c>
      <c r="Y639" s="50" t="str">
        <f>IFERROR(MAX(IF(OR(O639="",P639="",Q639="",R639="",S639="",T639="",U639=""),"",IF(AND(MONTH(E639)=11,MONTH(F639)=11),(NETWORKDAYS(E639,F639,Lister!$D$7:$D$13)-R639)*N639/NETWORKDAYS(Lister!$D$22,Lister!$E$22,Lister!$D$7:$D$13),IF(AND(MONTH(E639)=11,F639&gt;DATE(2020,11,30)),(NETWORKDAYS(E639,Lister!$E$22,Lister!$D$7:$D$13)-R639)*N639/NETWORKDAYS(Lister!$D$22,Lister!$E$22,Lister!$D$7:$D$13),IF(AND(E639&lt;DATE(2020,11,1),MONTH(F639)=11),(NETWORKDAYS(Lister!$D$22,F639,Lister!$D$7:$D$13)-R639)*N639/NETWORKDAYS(Lister!$D$22,Lister!$E$22,Lister!$D$7:$D$13),IF(AND(E639&lt;DATE(2020,11,1),F639&gt;DATE(2020,11,30)),(NETWORKDAYS(Lister!$D$22,Lister!$E$22,Lister!$D$7:$D$13)-R639)*N639/NETWORKDAYS(Lister!$D$22,Lister!$E$22,Lister!$D$7:$D$13),IF(OR(AND(E639&lt;DATE(2020,11,1),F639&lt;DATE(2020,11,1)),E639&gt;DATE(2020,11,30)),0)))))),0),"")</f>
        <v/>
      </c>
      <c r="Z639" s="50" t="str">
        <f>IFERROR(MAX(IF(OR(O639="",P639="",Q639="",R639="",S639="",T639="",U639=""),"",IF(AND(MONTH(E639)=12,MONTH(F639)=12),(NETWORKDAYS(E639,F639,Lister!$D$7:$D$13)-S639)*N639/NETWORKDAYS(Lister!$D$23,Lister!$E$23,Lister!$D$7:$D$13),IF(AND(MONTH(E639)=12,F639&gt;DATE(2020,12,31)),(NETWORKDAYS(E639,Lister!$E$23,Lister!$D$7:$D$13)-S639)*N639/NETWORKDAYS(Lister!$D$23,Lister!$E$23,Lister!$D$7:$D$13),IF(AND(E639&lt;DATE(2020,12,1),MONTH(F639)=12),(NETWORKDAYS(Lister!$D$23,F639,Lister!$D$7:$D$13)-S639)*N639/NETWORKDAYS(Lister!$D$23,Lister!$E$23,Lister!$D$7:$D$13),IF(AND(E639&lt;DATE(2020,12,1),F639&gt;DATE(2020,12,31)),(NETWORKDAYS(Lister!$D$23,Lister!$E$23,Lister!$D$7:$D$13)-S639)*N639/NETWORKDAYS(Lister!$D$23,Lister!$E$23,Lister!$D$7:$D$13),IF(OR(AND(E639&lt;DATE(2020,12,1),F639&lt;DATE(2020,12,1)),E639&gt;DATE(2020,12,31)),0)))))),0),"")</f>
        <v/>
      </c>
      <c r="AA639" s="50" t="str">
        <f>IFERROR(MAX(IF(OR(O639="",P639="",Q639="",R639="",S639="",T639="",U639=""),"",IF(AND(MONTH(E639)=1,MONTH(F639)=1),(NETWORKDAYS(E639,F639,Lister!$D$7:$D$13)-T639)*N639/NETWORKDAYS(Lister!$D$24,Lister!$E$24,Lister!$D$7:$D$13),IF(AND(MONTH(E639)=1,F639&gt;DATE(2021,1,31)),(NETWORKDAYS(E639,Lister!$E$24,Lister!$D$7:$D$13)-T639)*N639/NETWORKDAYS(Lister!$D$24,Lister!$E$24,Lister!$D$7:$D$13),IF(AND(E639&lt;DATE(2021,1,1),MONTH(F639)=1),(NETWORKDAYS(Lister!$D$24,F639,Lister!$D$7:$D$13)-T639)*N639/NETWORKDAYS(Lister!$D$24,Lister!$E$24,Lister!$D$7:$D$13),IF(AND(E639&lt;DATE(2021,1,1),F639&gt;DATE(2021,1,31)),(NETWORKDAYS(Lister!$D$24,Lister!$E$24,Lister!$D$7:$D$13)-T639)*N639/NETWORKDAYS(Lister!$D$24,Lister!$E$24,Lister!$D$7:$D$13),IF(OR(AND(E639&lt;DATE(2021,1,1),F639&lt;DATE(2021,1,1)),E639&gt;DATE(2021,1,31)),0)))))),0),"")</f>
        <v/>
      </c>
      <c r="AB639" s="50" t="str">
        <f>IFERROR(MAX(IF(OR(O639="",P639="",Q639="",R639="",S639="",T639="",U639=""),"",IF(AND(MONTH(E639)=2,MONTH(F639)=2),(NETWORKDAYS(E639,F639,Lister!$D$7:$D$13)-U639)*N639/NETWORKDAYS(Lister!$D$25,Lister!$E$25,Lister!$D$7:$D$13),IF(AND(E639&lt;DATE(2021,2,1),MONTH(F639)=2),(NETWORKDAYS(Lister!$D$25,F639,Lister!$D$7:$D$13)-U639)*N639/NETWORKDAYS(Lister!$D$25,Lister!$E$25,Lister!$D$7:$D$13),IF(AND(E639&lt;DATE(2021,2,1),F639&lt;DATE(2021,2,1)),0)))),0),"")</f>
        <v/>
      </c>
      <c r="AC639" s="52" t="str">
        <f t="shared" si="48"/>
        <v/>
      </c>
    </row>
    <row r="640" spans="1:29" x14ac:dyDescent="0.35">
      <c r="A640" s="11" t="str">
        <f t="shared" si="49"/>
        <v/>
      </c>
      <c r="B640" s="33"/>
      <c r="C640" s="17"/>
      <c r="D640" s="18"/>
      <c r="E640" s="12"/>
      <c r="F640" s="12"/>
      <c r="G640" s="42" t="str">
        <f>IF(OR(E640="",F640=""),"",NETWORKDAYS(E640,F640,Lister!$D$7:$D$13))</f>
        <v/>
      </c>
      <c r="H640" s="14"/>
      <c r="I640" s="25" t="str">
        <f t="shared" si="45"/>
        <v/>
      </c>
      <c r="J640" s="47"/>
      <c r="K640" s="48"/>
      <c r="L640" s="15"/>
      <c r="M640" s="51" t="str">
        <f t="shared" si="46"/>
        <v/>
      </c>
      <c r="N640" s="49" t="str">
        <f t="shared" si="47"/>
        <v/>
      </c>
      <c r="O640" s="15"/>
      <c r="P640" s="15"/>
      <c r="Q640" s="15"/>
      <c r="R640" s="15"/>
      <c r="S640" s="15"/>
      <c r="T640" s="15"/>
      <c r="U640" s="15"/>
      <c r="V640" s="50" t="str">
        <f>IFERROR(MAX(IF(OR(O640="",P640="",Q640="",R640="",S640="",T640="",U640=""),"",IF(AND(MONTH(E640)=8,MONTH(F640)=8),(NETWORKDAYS(E640,F640,Lister!$D$7:$D$13)-O640)*N640/NETWORKDAYS(Lister!$D$19,Lister!$E$19,Lister!$D$7:$D$13),IF(AND(MONTH(E640)=8,F640&gt;DATE(2020,8,31)),(NETWORKDAYS(E640,Lister!$E$19,Lister!$D$7:$D$13)-O640)*N640/NETWORKDAYS(Lister!$D$19,Lister!$E$19,Lister!$D$7:$D$13),IF(E640&gt;DATE(2020,8,31),0)))),0),"")</f>
        <v/>
      </c>
      <c r="W640" s="50" t="str">
        <f>IFERROR(MAX(IF(OR(O640="",P640="",Q640="",R640="",S640="",T640="",U640=""),"",IF(AND(MONTH(E640)=9,MONTH(F640)=9),(NETWORKDAYS(E640,F640,Lister!$D$7:$D$13)-P640)*N640/NETWORKDAYS(Lister!$D$20,Lister!$E$20,Lister!$D$7:$D$13),IF(AND(MONTH(E640)=9,F640&gt;DATE(2020,9,30)),(NETWORKDAYS(E640,Lister!$E$20,Lister!$D$7:$D$13)-P640)*N640/NETWORKDAYS(Lister!$D$20,Lister!$E$20,Lister!$D$7:$D$13),IF(AND(E640&lt;DATE(2020,9,1),MONTH(F640)=9),(NETWORKDAYS(Lister!$D$20,F640,Lister!$D$7:$D$13)-P640)*N640/NETWORKDAYS(Lister!$D$20,Lister!$E$20,Lister!$D$7:$D$13),IF(AND(E640&lt;DATE(2020,9,1),F640&gt;DATE(2020,9,30)),(NETWORKDAYS(Lister!$D$20,Lister!$E$20,Lister!$D$7:$D$13)-P640)*N640/NETWORKDAYS(Lister!$D$20,Lister!$E$20,Lister!$D$7:$D$13),IF(OR(AND(E640&lt;DATE(2020,9,1),F640&lt;DATE(2020,9,1)),E640&gt;DATE(2020,9,30)),0)))))),0),"")</f>
        <v/>
      </c>
      <c r="X640" s="50" t="str">
        <f>IFERROR(MAX(IF(OR(O640="",P640="",Q640="",R640="",S640="",T640="",U640=""),"",IF(AND(MONTH(E640)=10,MONTH(F640)=10),(NETWORKDAYS(E640,F640,Lister!$D$7:$D$13)-Q640)*N640/NETWORKDAYS(Lister!$D$21,Lister!$E$21,Lister!$D$7:$D$13),IF(AND(MONTH(E640)=10,F640&gt;DATE(2020,10,31)),(NETWORKDAYS(E640,Lister!$E$21,Lister!$D$7:$D$13)-Q640)*N640/NETWORKDAYS(Lister!$D$21,Lister!$E$21,Lister!$D$7:$D$13),IF(AND(E640&lt;DATE(2020,10,1),MONTH(F640)=10),(NETWORKDAYS(Lister!$D$21,F640,Lister!$D$7:$D$13)-Q640)*N640/NETWORKDAYS(Lister!$D$21,Lister!$E$21,Lister!$D$7:$D$13),IF(AND(E640&lt;DATE(2020,31,1),F640&gt;DATE(2020,10,31)),(NETWORKDAYS(Lister!$D$21,Lister!$E$21,Lister!$D$7:$D$13)-Q640)*N640/NETWORKDAYS(Lister!$D$21,Lister!$E$21,Lister!$D$7:$D$13),IF(OR(AND(E640&lt;DATE(2020,10,1),F640&lt;DATE(2020,10,1)),E640&gt;DATE(2020,10,31)),0)))))),0),"")</f>
        <v/>
      </c>
      <c r="Y640" s="50" t="str">
        <f>IFERROR(MAX(IF(OR(O640="",P640="",Q640="",R640="",S640="",T640="",U640=""),"",IF(AND(MONTH(E640)=11,MONTH(F640)=11),(NETWORKDAYS(E640,F640,Lister!$D$7:$D$13)-R640)*N640/NETWORKDAYS(Lister!$D$22,Lister!$E$22,Lister!$D$7:$D$13),IF(AND(MONTH(E640)=11,F640&gt;DATE(2020,11,30)),(NETWORKDAYS(E640,Lister!$E$22,Lister!$D$7:$D$13)-R640)*N640/NETWORKDAYS(Lister!$D$22,Lister!$E$22,Lister!$D$7:$D$13),IF(AND(E640&lt;DATE(2020,11,1),MONTH(F640)=11),(NETWORKDAYS(Lister!$D$22,F640,Lister!$D$7:$D$13)-R640)*N640/NETWORKDAYS(Lister!$D$22,Lister!$E$22,Lister!$D$7:$D$13),IF(AND(E640&lt;DATE(2020,11,1),F640&gt;DATE(2020,11,30)),(NETWORKDAYS(Lister!$D$22,Lister!$E$22,Lister!$D$7:$D$13)-R640)*N640/NETWORKDAYS(Lister!$D$22,Lister!$E$22,Lister!$D$7:$D$13),IF(OR(AND(E640&lt;DATE(2020,11,1),F640&lt;DATE(2020,11,1)),E640&gt;DATE(2020,11,30)),0)))))),0),"")</f>
        <v/>
      </c>
      <c r="Z640" s="50" t="str">
        <f>IFERROR(MAX(IF(OR(O640="",P640="",Q640="",R640="",S640="",T640="",U640=""),"",IF(AND(MONTH(E640)=12,MONTH(F640)=12),(NETWORKDAYS(E640,F640,Lister!$D$7:$D$13)-S640)*N640/NETWORKDAYS(Lister!$D$23,Lister!$E$23,Lister!$D$7:$D$13),IF(AND(MONTH(E640)=12,F640&gt;DATE(2020,12,31)),(NETWORKDAYS(E640,Lister!$E$23,Lister!$D$7:$D$13)-S640)*N640/NETWORKDAYS(Lister!$D$23,Lister!$E$23,Lister!$D$7:$D$13),IF(AND(E640&lt;DATE(2020,12,1),MONTH(F640)=12),(NETWORKDAYS(Lister!$D$23,F640,Lister!$D$7:$D$13)-S640)*N640/NETWORKDAYS(Lister!$D$23,Lister!$E$23,Lister!$D$7:$D$13),IF(AND(E640&lt;DATE(2020,12,1),F640&gt;DATE(2020,12,31)),(NETWORKDAYS(Lister!$D$23,Lister!$E$23,Lister!$D$7:$D$13)-S640)*N640/NETWORKDAYS(Lister!$D$23,Lister!$E$23,Lister!$D$7:$D$13),IF(OR(AND(E640&lt;DATE(2020,12,1),F640&lt;DATE(2020,12,1)),E640&gt;DATE(2020,12,31)),0)))))),0),"")</f>
        <v/>
      </c>
      <c r="AA640" s="50" t="str">
        <f>IFERROR(MAX(IF(OR(O640="",P640="",Q640="",R640="",S640="",T640="",U640=""),"",IF(AND(MONTH(E640)=1,MONTH(F640)=1),(NETWORKDAYS(E640,F640,Lister!$D$7:$D$13)-T640)*N640/NETWORKDAYS(Lister!$D$24,Lister!$E$24,Lister!$D$7:$D$13),IF(AND(MONTH(E640)=1,F640&gt;DATE(2021,1,31)),(NETWORKDAYS(E640,Lister!$E$24,Lister!$D$7:$D$13)-T640)*N640/NETWORKDAYS(Lister!$D$24,Lister!$E$24,Lister!$D$7:$D$13),IF(AND(E640&lt;DATE(2021,1,1),MONTH(F640)=1),(NETWORKDAYS(Lister!$D$24,F640,Lister!$D$7:$D$13)-T640)*N640/NETWORKDAYS(Lister!$D$24,Lister!$E$24,Lister!$D$7:$D$13),IF(AND(E640&lt;DATE(2021,1,1),F640&gt;DATE(2021,1,31)),(NETWORKDAYS(Lister!$D$24,Lister!$E$24,Lister!$D$7:$D$13)-T640)*N640/NETWORKDAYS(Lister!$D$24,Lister!$E$24,Lister!$D$7:$D$13),IF(OR(AND(E640&lt;DATE(2021,1,1),F640&lt;DATE(2021,1,1)),E640&gt;DATE(2021,1,31)),0)))))),0),"")</f>
        <v/>
      </c>
      <c r="AB640" s="50" t="str">
        <f>IFERROR(MAX(IF(OR(O640="",P640="",Q640="",R640="",S640="",T640="",U640=""),"",IF(AND(MONTH(E640)=2,MONTH(F640)=2),(NETWORKDAYS(E640,F640,Lister!$D$7:$D$13)-U640)*N640/NETWORKDAYS(Lister!$D$25,Lister!$E$25,Lister!$D$7:$D$13),IF(AND(E640&lt;DATE(2021,2,1),MONTH(F640)=2),(NETWORKDAYS(Lister!$D$25,F640,Lister!$D$7:$D$13)-U640)*N640/NETWORKDAYS(Lister!$D$25,Lister!$E$25,Lister!$D$7:$D$13),IF(AND(E640&lt;DATE(2021,2,1),F640&lt;DATE(2021,2,1)),0)))),0),"")</f>
        <v/>
      </c>
      <c r="AC640" s="52" t="str">
        <f t="shared" si="48"/>
        <v/>
      </c>
    </row>
    <row r="641" spans="1:29" x14ac:dyDescent="0.35">
      <c r="A641" s="11" t="str">
        <f t="shared" si="49"/>
        <v/>
      </c>
      <c r="B641" s="33"/>
      <c r="C641" s="17"/>
      <c r="D641" s="18"/>
      <c r="E641" s="12"/>
      <c r="F641" s="12"/>
      <c r="G641" s="42" t="str">
        <f>IF(OR(E641="",F641=""),"",NETWORKDAYS(E641,F641,Lister!$D$7:$D$13))</f>
        <v/>
      </c>
      <c r="H641" s="14"/>
      <c r="I641" s="25" t="str">
        <f t="shared" si="45"/>
        <v/>
      </c>
      <c r="J641" s="47"/>
      <c r="K641" s="48"/>
      <c r="L641" s="15"/>
      <c r="M641" s="51" t="str">
        <f t="shared" si="46"/>
        <v/>
      </c>
      <c r="N641" s="49" t="str">
        <f t="shared" si="47"/>
        <v/>
      </c>
      <c r="O641" s="15"/>
      <c r="P641" s="15"/>
      <c r="Q641" s="15"/>
      <c r="R641" s="15"/>
      <c r="S641" s="15"/>
      <c r="T641" s="15"/>
      <c r="U641" s="15"/>
      <c r="V641" s="50" t="str">
        <f>IFERROR(MAX(IF(OR(O641="",P641="",Q641="",R641="",S641="",T641="",U641=""),"",IF(AND(MONTH(E641)=8,MONTH(F641)=8),(NETWORKDAYS(E641,F641,Lister!$D$7:$D$13)-O641)*N641/NETWORKDAYS(Lister!$D$19,Lister!$E$19,Lister!$D$7:$D$13),IF(AND(MONTH(E641)=8,F641&gt;DATE(2020,8,31)),(NETWORKDAYS(E641,Lister!$E$19,Lister!$D$7:$D$13)-O641)*N641/NETWORKDAYS(Lister!$D$19,Lister!$E$19,Lister!$D$7:$D$13),IF(E641&gt;DATE(2020,8,31),0)))),0),"")</f>
        <v/>
      </c>
      <c r="W641" s="50" t="str">
        <f>IFERROR(MAX(IF(OR(O641="",P641="",Q641="",R641="",S641="",T641="",U641=""),"",IF(AND(MONTH(E641)=9,MONTH(F641)=9),(NETWORKDAYS(E641,F641,Lister!$D$7:$D$13)-P641)*N641/NETWORKDAYS(Lister!$D$20,Lister!$E$20,Lister!$D$7:$D$13),IF(AND(MONTH(E641)=9,F641&gt;DATE(2020,9,30)),(NETWORKDAYS(E641,Lister!$E$20,Lister!$D$7:$D$13)-P641)*N641/NETWORKDAYS(Lister!$D$20,Lister!$E$20,Lister!$D$7:$D$13),IF(AND(E641&lt;DATE(2020,9,1),MONTH(F641)=9),(NETWORKDAYS(Lister!$D$20,F641,Lister!$D$7:$D$13)-P641)*N641/NETWORKDAYS(Lister!$D$20,Lister!$E$20,Lister!$D$7:$D$13),IF(AND(E641&lt;DATE(2020,9,1),F641&gt;DATE(2020,9,30)),(NETWORKDAYS(Lister!$D$20,Lister!$E$20,Lister!$D$7:$D$13)-P641)*N641/NETWORKDAYS(Lister!$D$20,Lister!$E$20,Lister!$D$7:$D$13),IF(OR(AND(E641&lt;DATE(2020,9,1),F641&lt;DATE(2020,9,1)),E641&gt;DATE(2020,9,30)),0)))))),0),"")</f>
        <v/>
      </c>
      <c r="X641" s="50" t="str">
        <f>IFERROR(MAX(IF(OR(O641="",P641="",Q641="",R641="",S641="",T641="",U641=""),"",IF(AND(MONTH(E641)=10,MONTH(F641)=10),(NETWORKDAYS(E641,F641,Lister!$D$7:$D$13)-Q641)*N641/NETWORKDAYS(Lister!$D$21,Lister!$E$21,Lister!$D$7:$D$13),IF(AND(MONTH(E641)=10,F641&gt;DATE(2020,10,31)),(NETWORKDAYS(E641,Lister!$E$21,Lister!$D$7:$D$13)-Q641)*N641/NETWORKDAYS(Lister!$D$21,Lister!$E$21,Lister!$D$7:$D$13),IF(AND(E641&lt;DATE(2020,10,1),MONTH(F641)=10),(NETWORKDAYS(Lister!$D$21,F641,Lister!$D$7:$D$13)-Q641)*N641/NETWORKDAYS(Lister!$D$21,Lister!$E$21,Lister!$D$7:$D$13),IF(AND(E641&lt;DATE(2020,31,1),F641&gt;DATE(2020,10,31)),(NETWORKDAYS(Lister!$D$21,Lister!$E$21,Lister!$D$7:$D$13)-Q641)*N641/NETWORKDAYS(Lister!$D$21,Lister!$E$21,Lister!$D$7:$D$13),IF(OR(AND(E641&lt;DATE(2020,10,1),F641&lt;DATE(2020,10,1)),E641&gt;DATE(2020,10,31)),0)))))),0),"")</f>
        <v/>
      </c>
      <c r="Y641" s="50" t="str">
        <f>IFERROR(MAX(IF(OR(O641="",P641="",Q641="",R641="",S641="",T641="",U641=""),"",IF(AND(MONTH(E641)=11,MONTH(F641)=11),(NETWORKDAYS(E641,F641,Lister!$D$7:$D$13)-R641)*N641/NETWORKDAYS(Lister!$D$22,Lister!$E$22,Lister!$D$7:$D$13),IF(AND(MONTH(E641)=11,F641&gt;DATE(2020,11,30)),(NETWORKDAYS(E641,Lister!$E$22,Lister!$D$7:$D$13)-R641)*N641/NETWORKDAYS(Lister!$D$22,Lister!$E$22,Lister!$D$7:$D$13),IF(AND(E641&lt;DATE(2020,11,1),MONTH(F641)=11),(NETWORKDAYS(Lister!$D$22,F641,Lister!$D$7:$D$13)-R641)*N641/NETWORKDAYS(Lister!$D$22,Lister!$E$22,Lister!$D$7:$D$13),IF(AND(E641&lt;DATE(2020,11,1),F641&gt;DATE(2020,11,30)),(NETWORKDAYS(Lister!$D$22,Lister!$E$22,Lister!$D$7:$D$13)-R641)*N641/NETWORKDAYS(Lister!$D$22,Lister!$E$22,Lister!$D$7:$D$13),IF(OR(AND(E641&lt;DATE(2020,11,1),F641&lt;DATE(2020,11,1)),E641&gt;DATE(2020,11,30)),0)))))),0),"")</f>
        <v/>
      </c>
      <c r="Z641" s="50" t="str">
        <f>IFERROR(MAX(IF(OR(O641="",P641="",Q641="",R641="",S641="",T641="",U641=""),"",IF(AND(MONTH(E641)=12,MONTH(F641)=12),(NETWORKDAYS(E641,F641,Lister!$D$7:$D$13)-S641)*N641/NETWORKDAYS(Lister!$D$23,Lister!$E$23,Lister!$D$7:$D$13),IF(AND(MONTH(E641)=12,F641&gt;DATE(2020,12,31)),(NETWORKDAYS(E641,Lister!$E$23,Lister!$D$7:$D$13)-S641)*N641/NETWORKDAYS(Lister!$D$23,Lister!$E$23,Lister!$D$7:$D$13),IF(AND(E641&lt;DATE(2020,12,1),MONTH(F641)=12),(NETWORKDAYS(Lister!$D$23,F641,Lister!$D$7:$D$13)-S641)*N641/NETWORKDAYS(Lister!$D$23,Lister!$E$23,Lister!$D$7:$D$13),IF(AND(E641&lt;DATE(2020,12,1),F641&gt;DATE(2020,12,31)),(NETWORKDAYS(Lister!$D$23,Lister!$E$23,Lister!$D$7:$D$13)-S641)*N641/NETWORKDAYS(Lister!$D$23,Lister!$E$23,Lister!$D$7:$D$13),IF(OR(AND(E641&lt;DATE(2020,12,1),F641&lt;DATE(2020,12,1)),E641&gt;DATE(2020,12,31)),0)))))),0),"")</f>
        <v/>
      </c>
      <c r="AA641" s="50" t="str">
        <f>IFERROR(MAX(IF(OR(O641="",P641="",Q641="",R641="",S641="",T641="",U641=""),"",IF(AND(MONTH(E641)=1,MONTH(F641)=1),(NETWORKDAYS(E641,F641,Lister!$D$7:$D$13)-T641)*N641/NETWORKDAYS(Lister!$D$24,Lister!$E$24,Lister!$D$7:$D$13),IF(AND(MONTH(E641)=1,F641&gt;DATE(2021,1,31)),(NETWORKDAYS(E641,Lister!$E$24,Lister!$D$7:$D$13)-T641)*N641/NETWORKDAYS(Lister!$D$24,Lister!$E$24,Lister!$D$7:$D$13),IF(AND(E641&lt;DATE(2021,1,1),MONTH(F641)=1),(NETWORKDAYS(Lister!$D$24,F641,Lister!$D$7:$D$13)-T641)*N641/NETWORKDAYS(Lister!$D$24,Lister!$E$24,Lister!$D$7:$D$13),IF(AND(E641&lt;DATE(2021,1,1),F641&gt;DATE(2021,1,31)),(NETWORKDAYS(Lister!$D$24,Lister!$E$24,Lister!$D$7:$D$13)-T641)*N641/NETWORKDAYS(Lister!$D$24,Lister!$E$24,Lister!$D$7:$D$13),IF(OR(AND(E641&lt;DATE(2021,1,1),F641&lt;DATE(2021,1,1)),E641&gt;DATE(2021,1,31)),0)))))),0),"")</f>
        <v/>
      </c>
      <c r="AB641" s="50" t="str">
        <f>IFERROR(MAX(IF(OR(O641="",P641="",Q641="",R641="",S641="",T641="",U641=""),"",IF(AND(MONTH(E641)=2,MONTH(F641)=2),(NETWORKDAYS(E641,F641,Lister!$D$7:$D$13)-U641)*N641/NETWORKDAYS(Lister!$D$25,Lister!$E$25,Lister!$D$7:$D$13),IF(AND(E641&lt;DATE(2021,2,1),MONTH(F641)=2),(NETWORKDAYS(Lister!$D$25,F641,Lister!$D$7:$D$13)-U641)*N641/NETWORKDAYS(Lister!$D$25,Lister!$E$25,Lister!$D$7:$D$13),IF(AND(E641&lt;DATE(2021,2,1),F641&lt;DATE(2021,2,1)),0)))),0),"")</f>
        <v/>
      </c>
      <c r="AC641" s="52" t="str">
        <f t="shared" si="48"/>
        <v/>
      </c>
    </row>
    <row r="642" spans="1:29" x14ac:dyDescent="0.35">
      <c r="A642" s="11" t="str">
        <f t="shared" si="49"/>
        <v/>
      </c>
      <c r="B642" s="33"/>
      <c r="C642" s="17"/>
      <c r="D642" s="18"/>
      <c r="E642" s="12"/>
      <c r="F642" s="12"/>
      <c r="G642" s="42" t="str">
        <f>IF(OR(E642="",F642=""),"",NETWORKDAYS(E642,F642,Lister!$D$7:$D$13))</f>
        <v/>
      </c>
      <c r="H642" s="14"/>
      <c r="I642" s="25" t="str">
        <f t="shared" si="45"/>
        <v/>
      </c>
      <c r="J642" s="47"/>
      <c r="K642" s="48"/>
      <c r="L642" s="15"/>
      <c r="M642" s="51" t="str">
        <f t="shared" si="46"/>
        <v/>
      </c>
      <c r="N642" s="49" t="str">
        <f t="shared" si="47"/>
        <v/>
      </c>
      <c r="O642" s="15"/>
      <c r="P642" s="15"/>
      <c r="Q642" s="15"/>
      <c r="R642" s="15"/>
      <c r="S642" s="15"/>
      <c r="T642" s="15"/>
      <c r="U642" s="15"/>
      <c r="V642" s="50" t="str">
        <f>IFERROR(MAX(IF(OR(O642="",P642="",Q642="",R642="",S642="",T642="",U642=""),"",IF(AND(MONTH(E642)=8,MONTH(F642)=8),(NETWORKDAYS(E642,F642,Lister!$D$7:$D$13)-O642)*N642/NETWORKDAYS(Lister!$D$19,Lister!$E$19,Lister!$D$7:$D$13),IF(AND(MONTH(E642)=8,F642&gt;DATE(2020,8,31)),(NETWORKDAYS(E642,Lister!$E$19,Lister!$D$7:$D$13)-O642)*N642/NETWORKDAYS(Lister!$D$19,Lister!$E$19,Lister!$D$7:$D$13),IF(E642&gt;DATE(2020,8,31),0)))),0),"")</f>
        <v/>
      </c>
      <c r="W642" s="50" t="str">
        <f>IFERROR(MAX(IF(OR(O642="",P642="",Q642="",R642="",S642="",T642="",U642=""),"",IF(AND(MONTH(E642)=9,MONTH(F642)=9),(NETWORKDAYS(E642,F642,Lister!$D$7:$D$13)-P642)*N642/NETWORKDAYS(Lister!$D$20,Lister!$E$20,Lister!$D$7:$D$13),IF(AND(MONTH(E642)=9,F642&gt;DATE(2020,9,30)),(NETWORKDAYS(E642,Lister!$E$20,Lister!$D$7:$D$13)-P642)*N642/NETWORKDAYS(Lister!$D$20,Lister!$E$20,Lister!$D$7:$D$13),IF(AND(E642&lt;DATE(2020,9,1),MONTH(F642)=9),(NETWORKDAYS(Lister!$D$20,F642,Lister!$D$7:$D$13)-P642)*N642/NETWORKDAYS(Lister!$D$20,Lister!$E$20,Lister!$D$7:$D$13),IF(AND(E642&lt;DATE(2020,9,1),F642&gt;DATE(2020,9,30)),(NETWORKDAYS(Lister!$D$20,Lister!$E$20,Lister!$D$7:$D$13)-P642)*N642/NETWORKDAYS(Lister!$D$20,Lister!$E$20,Lister!$D$7:$D$13),IF(OR(AND(E642&lt;DATE(2020,9,1),F642&lt;DATE(2020,9,1)),E642&gt;DATE(2020,9,30)),0)))))),0),"")</f>
        <v/>
      </c>
      <c r="X642" s="50" t="str">
        <f>IFERROR(MAX(IF(OR(O642="",P642="",Q642="",R642="",S642="",T642="",U642=""),"",IF(AND(MONTH(E642)=10,MONTH(F642)=10),(NETWORKDAYS(E642,F642,Lister!$D$7:$D$13)-Q642)*N642/NETWORKDAYS(Lister!$D$21,Lister!$E$21,Lister!$D$7:$D$13),IF(AND(MONTH(E642)=10,F642&gt;DATE(2020,10,31)),(NETWORKDAYS(E642,Lister!$E$21,Lister!$D$7:$D$13)-Q642)*N642/NETWORKDAYS(Lister!$D$21,Lister!$E$21,Lister!$D$7:$D$13),IF(AND(E642&lt;DATE(2020,10,1),MONTH(F642)=10),(NETWORKDAYS(Lister!$D$21,F642,Lister!$D$7:$D$13)-Q642)*N642/NETWORKDAYS(Lister!$D$21,Lister!$E$21,Lister!$D$7:$D$13),IF(AND(E642&lt;DATE(2020,31,1),F642&gt;DATE(2020,10,31)),(NETWORKDAYS(Lister!$D$21,Lister!$E$21,Lister!$D$7:$D$13)-Q642)*N642/NETWORKDAYS(Lister!$D$21,Lister!$E$21,Lister!$D$7:$D$13),IF(OR(AND(E642&lt;DATE(2020,10,1),F642&lt;DATE(2020,10,1)),E642&gt;DATE(2020,10,31)),0)))))),0),"")</f>
        <v/>
      </c>
      <c r="Y642" s="50" t="str">
        <f>IFERROR(MAX(IF(OR(O642="",P642="",Q642="",R642="",S642="",T642="",U642=""),"",IF(AND(MONTH(E642)=11,MONTH(F642)=11),(NETWORKDAYS(E642,F642,Lister!$D$7:$D$13)-R642)*N642/NETWORKDAYS(Lister!$D$22,Lister!$E$22,Lister!$D$7:$D$13),IF(AND(MONTH(E642)=11,F642&gt;DATE(2020,11,30)),(NETWORKDAYS(E642,Lister!$E$22,Lister!$D$7:$D$13)-R642)*N642/NETWORKDAYS(Lister!$D$22,Lister!$E$22,Lister!$D$7:$D$13),IF(AND(E642&lt;DATE(2020,11,1),MONTH(F642)=11),(NETWORKDAYS(Lister!$D$22,F642,Lister!$D$7:$D$13)-R642)*N642/NETWORKDAYS(Lister!$D$22,Lister!$E$22,Lister!$D$7:$D$13),IF(AND(E642&lt;DATE(2020,11,1),F642&gt;DATE(2020,11,30)),(NETWORKDAYS(Lister!$D$22,Lister!$E$22,Lister!$D$7:$D$13)-R642)*N642/NETWORKDAYS(Lister!$D$22,Lister!$E$22,Lister!$D$7:$D$13),IF(OR(AND(E642&lt;DATE(2020,11,1),F642&lt;DATE(2020,11,1)),E642&gt;DATE(2020,11,30)),0)))))),0),"")</f>
        <v/>
      </c>
      <c r="Z642" s="50" t="str">
        <f>IFERROR(MAX(IF(OR(O642="",P642="",Q642="",R642="",S642="",T642="",U642=""),"",IF(AND(MONTH(E642)=12,MONTH(F642)=12),(NETWORKDAYS(E642,F642,Lister!$D$7:$D$13)-S642)*N642/NETWORKDAYS(Lister!$D$23,Lister!$E$23,Lister!$D$7:$D$13),IF(AND(MONTH(E642)=12,F642&gt;DATE(2020,12,31)),(NETWORKDAYS(E642,Lister!$E$23,Lister!$D$7:$D$13)-S642)*N642/NETWORKDAYS(Lister!$D$23,Lister!$E$23,Lister!$D$7:$D$13),IF(AND(E642&lt;DATE(2020,12,1),MONTH(F642)=12),(NETWORKDAYS(Lister!$D$23,F642,Lister!$D$7:$D$13)-S642)*N642/NETWORKDAYS(Lister!$D$23,Lister!$E$23,Lister!$D$7:$D$13),IF(AND(E642&lt;DATE(2020,12,1),F642&gt;DATE(2020,12,31)),(NETWORKDAYS(Lister!$D$23,Lister!$E$23,Lister!$D$7:$D$13)-S642)*N642/NETWORKDAYS(Lister!$D$23,Lister!$E$23,Lister!$D$7:$D$13),IF(OR(AND(E642&lt;DATE(2020,12,1),F642&lt;DATE(2020,12,1)),E642&gt;DATE(2020,12,31)),0)))))),0),"")</f>
        <v/>
      </c>
      <c r="AA642" s="50" t="str">
        <f>IFERROR(MAX(IF(OR(O642="",P642="",Q642="",R642="",S642="",T642="",U642=""),"",IF(AND(MONTH(E642)=1,MONTH(F642)=1),(NETWORKDAYS(E642,F642,Lister!$D$7:$D$13)-T642)*N642/NETWORKDAYS(Lister!$D$24,Lister!$E$24,Lister!$D$7:$D$13),IF(AND(MONTH(E642)=1,F642&gt;DATE(2021,1,31)),(NETWORKDAYS(E642,Lister!$E$24,Lister!$D$7:$D$13)-T642)*N642/NETWORKDAYS(Lister!$D$24,Lister!$E$24,Lister!$D$7:$D$13),IF(AND(E642&lt;DATE(2021,1,1),MONTH(F642)=1),(NETWORKDAYS(Lister!$D$24,F642,Lister!$D$7:$D$13)-T642)*N642/NETWORKDAYS(Lister!$D$24,Lister!$E$24,Lister!$D$7:$D$13),IF(AND(E642&lt;DATE(2021,1,1),F642&gt;DATE(2021,1,31)),(NETWORKDAYS(Lister!$D$24,Lister!$E$24,Lister!$D$7:$D$13)-T642)*N642/NETWORKDAYS(Lister!$D$24,Lister!$E$24,Lister!$D$7:$D$13),IF(OR(AND(E642&lt;DATE(2021,1,1),F642&lt;DATE(2021,1,1)),E642&gt;DATE(2021,1,31)),0)))))),0),"")</f>
        <v/>
      </c>
      <c r="AB642" s="50" t="str">
        <f>IFERROR(MAX(IF(OR(O642="",P642="",Q642="",R642="",S642="",T642="",U642=""),"",IF(AND(MONTH(E642)=2,MONTH(F642)=2),(NETWORKDAYS(E642,F642,Lister!$D$7:$D$13)-U642)*N642/NETWORKDAYS(Lister!$D$25,Lister!$E$25,Lister!$D$7:$D$13),IF(AND(E642&lt;DATE(2021,2,1),MONTH(F642)=2),(NETWORKDAYS(Lister!$D$25,F642,Lister!$D$7:$D$13)-U642)*N642/NETWORKDAYS(Lister!$D$25,Lister!$E$25,Lister!$D$7:$D$13),IF(AND(E642&lt;DATE(2021,2,1),F642&lt;DATE(2021,2,1)),0)))),0),"")</f>
        <v/>
      </c>
      <c r="AC642" s="52" t="str">
        <f t="shared" si="48"/>
        <v/>
      </c>
    </row>
    <row r="643" spans="1:29" x14ac:dyDescent="0.35">
      <c r="A643" s="11" t="str">
        <f t="shared" si="49"/>
        <v/>
      </c>
      <c r="B643" s="33"/>
      <c r="C643" s="17"/>
      <c r="D643" s="18"/>
      <c r="E643" s="12"/>
      <c r="F643" s="12"/>
      <c r="G643" s="42" t="str">
        <f>IF(OR(E643="",F643=""),"",NETWORKDAYS(E643,F643,Lister!$D$7:$D$13))</f>
        <v/>
      </c>
      <c r="H643" s="14"/>
      <c r="I643" s="25" t="str">
        <f t="shared" si="45"/>
        <v/>
      </c>
      <c r="J643" s="47"/>
      <c r="K643" s="48"/>
      <c r="L643" s="15"/>
      <c r="M643" s="51" t="str">
        <f t="shared" si="46"/>
        <v/>
      </c>
      <c r="N643" s="49" t="str">
        <f t="shared" si="47"/>
        <v/>
      </c>
      <c r="O643" s="15"/>
      <c r="P643" s="15"/>
      <c r="Q643" s="15"/>
      <c r="R643" s="15"/>
      <c r="S643" s="15"/>
      <c r="T643" s="15"/>
      <c r="U643" s="15"/>
      <c r="V643" s="50" t="str">
        <f>IFERROR(MAX(IF(OR(O643="",P643="",Q643="",R643="",S643="",T643="",U643=""),"",IF(AND(MONTH(E643)=8,MONTH(F643)=8),(NETWORKDAYS(E643,F643,Lister!$D$7:$D$13)-O643)*N643/NETWORKDAYS(Lister!$D$19,Lister!$E$19,Lister!$D$7:$D$13),IF(AND(MONTH(E643)=8,F643&gt;DATE(2020,8,31)),(NETWORKDAYS(E643,Lister!$E$19,Lister!$D$7:$D$13)-O643)*N643/NETWORKDAYS(Lister!$D$19,Lister!$E$19,Lister!$D$7:$D$13),IF(E643&gt;DATE(2020,8,31),0)))),0),"")</f>
        <v/>
      </c>
      <c r="W643" s="50" t="str">
        <f>IFERROR(MAX(IF(OR(O643="",P643="",Q643="",R643="",S643="",T643="",U643=""),"",IF(AND(MONTH(E643)=9,MONTH(F643)=9),(NETWORKDAYS(E643,F643,Lister!$D$7:$D$13)-P643)*N643/NETWORKDAYS(Lister!$D$20,Lister!$E$20,Lister!$D$7:$D$13),IF(AND(MONTH(E643)=9,F643&gt;DATE(2020,9,30)),(NETWORKDAYS(E643,Lister!$E$20,Lister!$D$7:$D$13)-P643)*N643/NETWORKDAYS(Lister!$D$20,Lister!$E$20,Lister!$D$7:$D$13),IF(AND(E643&lt;DATE(2020,9,1),MONTH(F643)=9),(NETWORKDAYS(Lister!$D$20,F643,Lister!$D$7:$D$13)-P643)*N643/NETWORKDAYS(Lister!$D$20,Lister!$E$20,Lister!$D$7:$D$13),IF(AND(E643&lt;DATE(2020,9,1),F643&gt;DATE(2020,9,30)),(NETWORKDAYS(Lister!$D$20,Lister!$E$20,Lister!$D$7:$D$13)-P643)*N643/NETWORKDAYS(Lister!$D$20,Lister!$E$20,Lister!$D$7:$D$13),IF(OR(AND(E643&lt;DATE(2020,9,1),F643&lt;DATE(2020,9,1)),E643&gt;DATE(2020,9,30)),0)))))),0),"")</f>
        <v/>
      </c>
      <c r="X643" s="50" t="str">
        <f>IFERROR(MAX(IF(OR(O643="",P643="",Q643="",R643="",S643="",T643="",U643=""),"",IF(AND(MONTH(E643)=10,MONTH(F643)=10),(NETWORKDAYS(E643,F643,Lister!$D$7:$D$13)-Q643)*N643/NETWORKDAYS(Lister!$D$21,Lister!$E$21,Lister!$D$7:$D$13),IF(AND(MONTH(E643)=10,F643&gt;DATE(2020,10,31)),(NETWORKDAYS(E643,Lister!$E$21,Lister!$D$7:$D$13)-Q643)*N643/NETWORKDAYS(Lister!$D$21,Lister!$E$21,Lister!$D$7:$D$13),IF(AND(E643&lt;DATE(2020,10,1),MONTH(F643)=10),(NETWORKDAYS(Lister!$D$21,F643,Lister!$D$7:$D$13)-Q643)*N643/NETWORKDAYS(Lister!$D$21,Lister!$E$21,Lister!$D$7:$D$13),IF(AND(E643&lt;DATE(2020,31,1),F643&gt;DATE(2020,10,31)),(NETWORKDAYS(Lister!$D$21,Lister!$E$21,Lister!$D$7:$D$13)-Q643)*N643/NETWORKDAYS(Lister!$D$21,Lister!$E$21,Lister!$D$7:$D$13),IF(OR(AND(E643&lt;DATE(2020,10,1),F643&lt;DATE(2020,10,1)),E643&gt;DATE(2020,10,31)),0)))))),0),"")</f>
        <v/>
      </c>
      <c r="Y643" s="50" t="str">
        <f>IFERROR(MAX(IF(OR(O643="",P643="",Q643="",R643="",S643="",T643="",U643=""),"",IF(AND(MONTH(E643)=11,MONTH(F643)=11),(NETWORKDAYS(E643,F643,Lister!$D$7:$D$13)-R643)*N643/NETWORKDAYS(Lister!$D$22,Lister!$E$22,Lister!$D$7:$D$13),IF(AND(MONTH(E643)=11,F643&gt;DATE(2020,11,30)),(NETWORKDAYS(E643,Lister!$E$22,Lister!$D$7:$D$13)-R643)*N643/NETWORKDAYS(Lister!$D$22,Lister!$E$22,Lister!$D$7:$D$13),IF(AND(E643&lt;DATE(2020,11,1),MONTH(F643)=11),(NETWORKDAYS(Lister!$D$22,F643,Lister!$D$7:$D$13)-R643)*N643/NETWORKDAYS(Lister!$D$22,Lister!$E$22,Lister!$D$7:$D$13),IF(AND(E643&lt;DATE(2020,11,1),F643&gt;DATE(2020,11,30)),(NETWORKDAYS(Lister!$D$22,Lister!$E$22,Lister!$D$7:$D$13)-R643)*N643/NETWORKDAYS(Lister!$D$22,Lister!$E$22,Lister!$D$7:$D$13),IF(OR(AND(E643&lt;DATE(2020,11,1),F643&lt;DATE(2020,11,1)),E643&gt;DATE(2020,11,30)),0)))))),0),"")</f>
        <v/>
      </c>
      <c r="Z643" s="50" t="str">
        <f>IFERROR(MAX(IF(OR(O643="",P643="",Q643="",R643="",S643="",T643="",U643=""),"",IF(AND(MONTH(E643)=12,MONTH(F643)=12),(NETWORKDAYS(E643,F643,Lister!$D$7:$D$13)-S643)*N643/NETWORKDAYS(Lister!$D$23,Lister!$E$23,Lister!$D$7:$D$13),IF(AND(MONTH(E643)=12,F643&gt;DATE(2020,12,31)),(NETWORKDAYS(E643,Lister!$E$23,Lister!$D$7:$D$13)-S643)*N643/NETWORKDAYS(Lister!$D$23,Lister!$E$23,Lister!$D$7:$D$13),IF(AND(E643&lt;DATE(2020,12,1),MONTH(F643)=12),(NETWORKDAYS(Lister!$D$23,F643,Lister!$D$7:$D$13)-S643)*N643/NETWORKDAYS(Lister!$D$23,Lister!$E$23,Lister!$D$7:$D$13),IF(AND(E643&lt;DATE(2020,12,1),F643&gt;DATE(2020,12,31)),(NETWORKDAYS(Lister!$D$23,Lister!$E$23,Lister!$D$7:$D$13)-S643)*N643/NETWORKDAYS(Lister!$D$23,Lister!$E$23,Lister!$D$7:$D$13),IF(OR(AND(E643&lt;DATE(2020,12,1),F643&lt;DATE(2020,12,1)),E643&gt;DATE(2020,12,31)),0)))))),0),"")</f>
        <v/>
      </c>
      <c r="AA643" s="50" t="str">
        <f>IFERROR(MAX(IF(OR(O643="",P643="",Q643="",R643="",S643="",T643="",U643=""),"",IF(AND(MONTH(E643)=1,MONTH(F643)=1),(NETWORKDAYS(E643,F643,Lister!$D$7:$D$13)-T643)*N643/NETWORKDAYS(Lister!$D$24,Lister!$E$24,Lister!$D$7:$D$13),IF(AND(MONTH(E643)=1,F643&gt;DATE(2021,1,31)),(NETWORKDAYS(E643,Lister!$E$24,Lister!$D$7:$D$13)-T643)*N643/NETWORKDAYS(Lister!$D$24,Lister!$E$24,Lister!$D$7:$D$13),IF(AND(E643&lt;DATE(2021,1,1),MONTH(F643)=1),(NETWORKDAYS(Lister!$D$24,F643,Lister!$D$7:$D$13)-T643)*N643/NETWORKDAYS(Lister!$D$24,Lister!$E$24,Lister!$D$7:$D$13),IF(AND(E643&lt;DATE(2021,1,1),F643&gt;DATE(2021,1,31)),(NETWORKDAYS(Lister!$D$24,Lister!$E$24,Lister!$D$7:$D$13)-T643)*N643/NETWORKDAYS(Lister!$D$24,Lister!$E$24,Lister!$D$7:$D$13),IF(OR(AND(E643&lt;DATE(2021,1,1),F643&lt;DATE(2021,1,1)),E643&gt;DATE(2021,1,31)),0)))))),0),"")</f>
        <v/>
      </c>
      <c r="AB643" s="50" t="str">
        <f>IFERROR(MAX(IF(OR(O643="",P643="",Q643="",R643="",S643="",T643="",U643=""),"",IF(AND(MONTH(E643)=2,MONTH(F643)=2),(NETWORKDAYS(E643,F643,Lister!$D$7:$D$13)-U643)*N643/NETWORKDAYS(Lister!$D$25,Lister!$E$25,Lister!$D$7:$D$13),IF(AND(E643&lt;DATE(2021,2,1),MONTH(F643)=2),(NETWORKDAYS(Lister!$D$25,F643,Lister!$D$7:$D$13)-U643)*N643/NETWORKDAYS(Lister!$D$25,Lister!$E$25,Lister!$D$7:$D$13),IF(AND(E643&lt;DATE(2021,2,1),F643&lt;DATE(2021,2,1)),0)))),0),"")</f>
        <v/>
      </c>
      <c r="AC643" s="52" t="str">
        <f t="shared" si="48"/>
        <v/>
      </c>
    </row>
    <row r="644" spans="1:29" x14ac:dyDescent="0.35">
      <c r="A644" s="11" t="str">
        <f t="shared" si="49"/>
        <v/>
      </c>
      <c r="B644" s="33"/>
      <c r="C644" s="17"/>
      <c r="D644" s="18"/>
      <c r="E644" s="12"/>
      <c r="F644" s="12"/>
      <c r="G644" s="42" t="str">
        <f>IF(OR(E644="",F644=""),"",NETWORKDAYS(E644,F644,Lister!$D$7:$D$13))</f>
        <v/>
      </c>
      <c r="H644" s="14"/>
      <c r="I644" s="25" t="str">
        <f t="shared" si="45"/>
        <v/>
      </c>
      <c r="J644" s="47"/>
      <c r="K644" s="48"/>
      <c r="L644" s="15"/>
      <c r="M644" s="51" t="str">
        <f t="shared" si="46"/>
        <v/>
      </c>
      <c r="N644" s="49" t="str">
        <f t="shared" si="47"/>
        <v/>
      </c>
      <c r="O644" s="15"/>
      <c r="P644" s="15"/>
      <c r="Q644" s="15"/>
      <c r="R644" s="15"/>
      <c r="S644" s="15"/>
      <c r="T644" s="15"/>
      <c r="U644" s="15"/>
      <c r="V644" s="50" t="str">
        <f>IFERROR(MAX(IF(OR(O644="",P644="",Q644="",R644="",S644="",T644="",U644=""),"",IF(AND(MONTH(E644)=8,MONTH(F644)=8),(NETWORKDAYS(E644,F644,Lister!$D$7:$D$13)-O644)*N644/NETWORKDAYS(Lister!$D$19,Lister!$E$19,Lister!$D$7:$D$13),IF(AND(MONTH(E644)=8,F644&gt;DATE(2020,8,31)),(NETWORKDAYS(E644,Lister!$E$19,Lister!$D$7:$D$13)-O644)*N644/NETWORKDAYS(Lister!$D$19,Lister!$E$19,Lister!$D$7:$D$13),IF(E644&gt;DATE(2020,8,31),0)))),0),"")</f>
        <v/>
      </c>
      <c r="W644" s="50" t="str">
        <f>IFERROR(MAX(IF(OR(O644="",P644="",Q644="",R644="",S644="",T644="",U644=""),"",IF(AND(MONTH(E644)=9,MONTH(F644)=9),(NETWORKDAYS(E644,F644,Lister!$D$7:$D$13)-P644)*N644/NETWORKDAYS(Lister!$D$20,Lister!$E$20,Lister!$D$7:$D$13),IF(AND(MONTH(E644)=9,F644&gt;DATE(2020,9,30)),(NETWORKDAYS(E644,Lister!$E$20,Lister!$D$7:$D$13)-P644)*N644/NETWORKDAYS(Lister!$D$20,Lister!$E$20,Lister!$D$7:$D$13),IF(AND(E644&lt;DATE(2020,9,1),MONTH(F644)=9),(NETWORKDAYS(Lister!$D$20,F644,Lister!$D$7:$D$13)-P644)*N644/NETWORKDAYS(Lister!$D$20,Lister!$E$20,Lister!$D$7:$D$13),IF(AND(E644&lt;DATE(2020,9,1),F644&gt;DATE(2020,9,30)),(NETWORKDAYS(Lister!$D$20,Lister!$E$20,Lister!$D$7:$D$13)-P644)*N644/NETWORKDAYS(Lister!$D$20,Lister!$E$20,Lister!$D$7:$D$13),IF(OR(AND(E644&lt;DATE(2020,9,1),F644&lt;DATE(2020,9,1)),E644&gt;DATE(2020,9,30)),0)))))),0),"")</f>
        <v/>
      </c>
      <c r="X644" s="50" t="str">
        <f>IFERROR(MAX(IF(OR(O644="",P644="",Q644="",R644="",S644="",T644="",U644=""),"",IF(AND(MONTH(E644)=10,MONTH(F644)=10),(NETWORKDAYS(E644,F644,Lister!$D$7:$D$13)-Q644)*N644/NETWORKDAYS(Lister!$D$21,Lister!$E$21,Lister!$D$7:$D$13),IF(AND(MONTH(E644)=10,F644&gt;DATE(2020,10,31)),(NETWORKDAYS(E644,Lister!$E$21,Lister!$D$7:$D$13)-Q644)*N644/NETWORKDAYS(Lister!$D$21,Lister!$E$21,Lister!$D$7:$D$13),IF(AND(E644&lt;DATE(2020,10,1),MONTH(F644)=10),(NETWORKDAYS(Lister!$D$21,F644,Lister!$D$7:$D$13)-Q644)*N644/NETWORKDAYS(Lister!$D$21,Lister!$E$21,Lister!$D$7:$D$13),IF(AND(E644&lt;DATE(2020,31,1),F644&gt;DATE(2020,10,31)),(NETWORKDAYS(Lister!$D$21,Lister!$E$21,Lister!$D$7:$D$13)-Q644)*N644/NETWORKDAYS(Lister!$D$21,Lister!$E$21,Lister!$D$7:$D$13),IF(OR(AND(E644&lt;DATE(2020,10,1),F644&lt;DATE(2020,10,1)),E644&gt;DATE(2020,10,31)),0)))))),0),"")</f>
        <v/>
      </c>
      <c r="Y644" s="50" t="str">
        <f>IFERROR(MAX(IF(OR(O644="",P644="",Q644="",R644="",S644="",T644="",U644=""),"",IF(AND(MONTH(E644)=11,MONTH(F644)=11),(NETWORKDAYS(E644,F644,Lister!$D$7:$D$13)-R644)*N644/NETWORKDAYS(Lister!$D$22,Lister!$E$22,Lister!$D$7:$D$13),IF(AND(MONTH(E644)=11,F644&gt;DATE(2020,11,30)),(NETWORKDAYS(E644,Lister!$E$22,Lister!$D$7:$D$13)-R644)*N644/NETWORKDAYS(Lister!$D$22,Lister!$E$22,Lister!$D$7:$D$13),IF(AND(E644&lt;DATE(2020,11,1),MONTH(F644)=11),(NETWORKDAYS(Lister!$D$22,F644,Lister!$D$7:$D$13)-R644)*N644/NETWORKDAYS(Lister!$D$22,Lister!$E$22,Lister!$D$7:$D$13),IF(AND(E644&lt;DATE(2020,11,1),F644&gt;DATE(2020,11,30)),(NETWORKDAYS(Lister!$D$22,Lister!$E$22,Lister!$D$7:$D$13)-R644)*N644/NETWORKDAYS(Lister!$D$22,Lister!$E$22,Lister!$D$7:$D$13),IF(OR(AND(E644&lt;DATE(2020,11,1),F644&lt;DATE(2020,11,1)),E644&gt;DATE(2020,11,30)),0)))))),0),"")</f>
        <v/>
      </c>
      <c r="Z644" s="50" t="str">
        <f>IFERROR(MAX(IF(OR(O644="",P644="",Q644="",R644="",S644="",T644="",U644=""),"",IF(AND(MONTH(E644)=12,MONTH(F644)=12),(NETWORKDAYS(E644,F644,Lister!$D$7:$D$13)-S644)*N644/NETWORKDAYS(Lister!$D$23,Lister!$E$23,Lister!$D$7:$D$13),IF(AND(MONTH(E644)=12,F644&gt;DATE(2020,12,31)),(NETWORKDAYS(E644,Lister!$E$23,Lister!$D$7:$D$13)-S644)*N644/NETWORKDAYS(Lister!$D$23,Lister!$E$23,Lister!$D$7:$D$13),IF(AND(E644&lt;DATE(2020,12,1),MONTH(F644)=12),(NETWORKDAYS(Lister!$D$23,F644,Lister!$D$7:$D$13)-S644)*N644/NETWORKDAYS(Lister!$D$23,Lister!$E$23,Lister!$D$7:$D$13),IF(AND(E644&lt;DATE(2020,12,1),F644&gt;DATE(2020,12,31)),(NETWORKDAYS(Lister!$D$23,Lister!$E$23,Lister!$D$7:$D$13)-S644)*N644/NETWORKDAYS(Lister!$D$23,Lister!$E$23,Lister!$D$7:$D$13),IF(OR(AND(E644&lt;DATE(2020,12,1),F644&lt;DATE(2020,12,1)),E644&gt;DATE(2020,12,31)),0)))))),0),"")</f>
        <v/>
      </c>
      <c r="AA644" s="50" t="str">
        <f>IFERROR(MAX(IF(OR(O644="",P644="",Q644="",R644="",S644="",T644="",U644=""),"",IF(AND(MONTH(E644)=1,MONTH(F644)=1),(NETWORKDAYS(E644,F644,Lister!$D$7:$D$13)-T644)*N644/NETWORKDAYS(Lister!$D$24,Lister!$E$24,Lister!$D$7:$D$13),IF(AND(MONTH(E644)=1,F644&gt;DATE(2021,1,31)),(NETWORKDAYS(E644,Lister!$E$24,Lister!$D$7:$D$13)-T644)*N644/NETWORKDAYS(Lister!$D$24,Lister!$E$24,Lister!$D$7:$D$13),IF(AND(E644&lt;DATE(2021,1,1),MONTH(F644)=1),(NETWORKDAYS(Lister!$D$24,F644,Lister!$D$7:$D$13)-T644)*N644/NETWORKDAYS(Lister!$D$24,Lister!$E$24,Lister!$D$7:$D$13),IF(AND(E644&lt;DATE(2021,1,1),F644&gt;DATE(2021,1,31)),(NETWORKDAYS(Lister!$D$24,Lister!$E$24,Lister!$D$7:$D$13)-T644)*N644/NETWORKDAYS(Lister!$D$24,Lister!$E$24,Lister!$D$7:$D$13),IF(OR(AND(E644&lt;DATE(2021,1,1),F644&lt;DATE(2021,1,1)),E644&gt;DATE(2021,1,31)),0)))))),0),"")</f>
        <v/>
      </c>
      <c r="AB644" s="50" t="str">
        <f>IFERROR(MAX(IF(OR(O644="",P644="",Q644="",R644="",S644="",T644="",U644=""),"",IF(AND(MONTH(E644)=2,MONTH(F644)=2),(NETWORKDAYS(E644,F644,Lister!$D$7:$D$13)-U644)*N644/NETWORKDAYS(Lister!$D$25,Lister!$E$25,Lister!$D$7:$D$13),IF(AND(E644&lt;DATE(2021,2,1),MONTH(F644)=2),(NETWORKDAYS(Lister!$D$25,F644,Lister!$D$7:$D$13)-U644)*N644/NETWORKDAYS(Lister!$D$25,Lister!$E$25,Lister!$D$7:$D$13),IF(AND(E644&lt;DATE(2021,2,1),F644&lt;DATE(2021,2,1)),0)))),0),"")</f>
        <v/>
      </c>
      <c r="AC644" s="52" t="str">
        <f t="shared" si="48"/>
        <v/>
      </c>
    </row>
    <row r="645" spans="1:29" x14ac:dyDescent="0.35">
      <c r="A645" s="11" t="str">
        <f t="shared" si="49"/>
        <v/>
      </c>
      <c r="B645" s="33"/>
      <c r="C645" s="17"/>
      <c r="D645" s="18"/>
      <c r="E645" s="12"/>
      <c r="F645" s="12"/>
      <c r="G645" s="42" t="str">
        <f>IF(OR(E645="",F645=""),"",NETWORKDAYS(E645,F645,Lister!$D$7:$D$13))</f>
        <v/>
      </c>
      <c r="H645" s="14"/>
      <c r="I645" s="25" t="str">
        <f t="shared" si="45"/>
        <v/>
      </c>
      <c r="J645" s="47"/>
      <c r="K645" s="48"/>
      <c r="L645" s="15"/>
      <c r="M645" s="51" t="str">
        <f t="shared" si="46"/>
        <v/>
      </c>
      <c r="N645" s="49" t="str">
        <f t="shared" si="47"/>
        <v/>
      </c>
      <c r="O645" s="15"/>
      <c r="P645" s="15"/>
      <c r="Q645" s="15"/>
      <c r="R645" s="15"/>
      <c r="S645" s="15"/>
      <c r="T645" s="15"/>
      <c r="U645" s="15"/>
      <c r="V645" s="50" t="str">
        <f>IFERROR(MAX(IF(OR(O645="",P645="",Q645="",R645="",S645="",T645="",U645=""),"",IF(AND(MONTH(E645)=8,MONTH(F645)=8),(NETWORKDAYS(E645,F645,Lister!$D$7:$D$13)-O645)*N645/NETWORKDAYS(Lister!$D$19,Lister!$E$19,Lister!$D$7:$D$13),IF(AND(MONTH(E645)=8,F645&gt;DATE(2020,8,31)),(NETWORKDAYS(E645,Lister!$E$19,Lister!$D$7:$D$13)-O645)*N645/NETWORKDAYS(Lister!$D$19,Lister!$E$19,Lister!$D$7:$D$13),IF(E645&gt;DATE(2020,8,31),0)))),0),"")</f>
        <v/>
      </c>
      <c r="W645" s="50" t="str">
        <f>IFERROR(MAX(IF(OR(O645="",P645="",Q645="",R645="",S645="",T645="",U645=""),"",IF(AND(MONTH(E645)=9,MONTH(F645)=9),(NETWORKDAYS(E645,F645,Lister!$D$7:$D$13)-P645)*N645/NETWORKDAYS(Lister!$D$20,Lister!$E$20,Lister!$D$7:$D$13),IF(AND(MONTH(E645)=9,F645&gt;DATE(2020,9,30)),(NETWORKDAYS(E645,Lister!$E$20,Lister!$D$7:$D$13)-P645)*N645/NETWORKDAYS(Lister!$D$20,Lister!$E$20,Lister!$D$7:$D$13),IF(AND(E645&lt;DATE(2020,9,1),MONTH(F645)=9),(NETWORKDAYS(Lister!$D$20,F645,Lister!$D$7:$D$13)-P645)*N645/NETWORKDAYS(Lister!$D$20,Lister!$E$20,Lister!$D$7:$D$13),IF(AND(E645&lt;DATE(2020,9,1),F645&gt;DATE(2020,9,30)),(NETWORKDAYS(Lister!$D$20,Lister!$E$20,Lister!$D$7:$D$13)-P645)*N645/NETWORKDAYS(Lister!$D$20,Lister!$E$20,Lister!$D$7:$D$13),IF(OR(AND(E645&lt;DATE(2020,9,1),F645&lt;DATE(2020,9,1)),E645&gt;DATE(2020,9,30)),0)))))),0),"")</f>
        <v/>
      </c>
      <c r="X645" s="50" t="str">
        <f>IFERROR(MAX(IF(OR(O645="",P645="",Q645="",R645="",S645="",T645="",U645=""),"",IF(AND(MONTH(E645)=10,MONTH(F645)=10),(NETWORKDAYS(E645,F645,Lister!$D$7:$D$13)-Q645)*N645/NETWORKDAYS(Lister!$D$21,Lister!$E$21,Lister!$D$7:$D$13),IF(AND(MONTH(E645)=10,F645&gt;DATE(2020,10,31)),(NETWORKDAYS(E645,Lister!$E$21,Lister!$D$7:$D$13)-Q645)*N645/NETWORKDAYS(Lister!$D$21,Lister!$E$21,Lister!$D$7:$D$13),IF(AND(E645&lt;DATE(2020,10,1),MONTH(F645)=10),(NETWORKDAYS(Lister!$D$21,F645,Lister!$D$7:$D$13)-Q645)*N645/NETWORKDAYS(Lister!$D$21,Lister!$E$21,Lister!$D$7:$D$13),IF(AND(E645&lt;DATE(2020,31,1),F645&gt;DATE(2020,10,31)),(NETWORKDAYS(Lister!$D$21,Lister!$E$21,Lister!$D$7:$D$13)-Q645)*N645/NETWORKDAYS(Lister!$D$21,Lister!$E$21,Lister!$D$7:$D$13),IF(OR(AND(E645&lt;DATE(2020,10,1),F645&lt;DATE(2020,10,1)),E645&gt;DATE(2020,10,31)),0)))))),0),"")</f>
        <v/>
      </c>
      <c r="Y645" s="50" t="str">
        <f>IFERROR(MAX(IF(OR(O645="",P645="",Q645="",R645="",S645="",T645="",U645=""),"",IF(AND(MONTH(E645)=11,MONTH(F645)=11),(NETWORKDAYS(E645,F645,Lister!$D$7:$D$13)-R645)*N645/NETWORKDAYS(Lister!$D$22,Lister!$E$22,Lister!$D$7:$D$13),IF(AND(MONTH(E645)=11,F645&gt;DATE(2020,11,30)),(NETWORKDAYS(E645,Lister!$E$22,Lister!$D$7:$D$13)-R645)*N645/NETWORKDAYS(Lister!$D$22,Lister!$E$22,Lister!$D$7:$D$13),IF(AND(E645&lt;DATE(2020,11,1),MONTH(F645)=11),(NETWORKDAYS(Lister!$D$22,F645,Lister!$D$7:$D$13)-R645)*N645/NETWORKDAYS(Lister!$D$22,Lister!$E$22,Lister!$D$7:$D$13),IF(AND(E645&lt;DATE(2020,11,1),F645&gt;DATE(2020,11,30)),(NETWORKDAYS(Lister!$D$22,Lister!$E$22,Lister!$D$7:$D$13)-R645)*N645/NETWORKDAYS(Lister!$D$22,Lister!$E$22,Lister!$D$7:$D$13),IF(OR(AND(E645&lt;DATE(2020,11,1),F645&lt;DATE(2020,11,1)),E645&gt;DATE(2020,11,30)),0)))))),0),"")</f>
        <v/>
      </c>
      <c r="Z645" s="50" t="str">
        <f>IFERROR(MAX(IF(OR(O645="",P645="",Q645="",R645="",S645="",T645="",U645=""),"",IF(AND(MONTH(E645)=12,MONTH(F645)=12),(NETWORKDAYS(E645,F645,Lister!$D$7:$D$13)-S645)*N645/NETWORKDAYS(Lister!$D$23,Lister!$E$23,Lister!$D$7:$D$13),IF(AND(MONTH(E645)=12,F645&gt;DATE(2020,12,31)),(NETWORKDAYS(E645,Lister!$E$23,Lister!$D$7:$D$13)-S645)*N645/NETWORKDAYS(Lister!$D$23,Lister!$E$23,Lister!$D$7:$D$13),IF(AND(E645&lt;DATE(2020,12,1),MONTH(F645)=12),(NETWORKDAYS(Lister!$D$23,F645,Lister!$D$7:$D$13)-S645)*N645/NETWORKDAYS(Lister!$D$23,Lister!$E$23,Lister!$D$7:$D$13),IF(AND(E645&lt;DATE(2020,12,1),F645&gt;DATE(2020,12,31)),(NETWORKDAYS(Lister!$D$23,Lister!$E$23,Lister!$D$7:$D$13)-S645)*N645/NETWORKDAYS(Lister!$D$23,Lister!$E$23,Lister!$D$7:$D$13),IF(OR(AND(E645&lt;DATE(2020,12,1),F645&lt;DATE(2020,12,1)),E645&gt;DATE(2020,12,31)),0)))))),0),"")</f>
        <v/>
      </c>
      <c r="AA645" s="50" t="str">
        <f>IFERROR(MAX(IF(OR(O645="",P645="",Q645="",R645="",S645="",T645="",U645=""),"",IF(AND(MONTH(E645)=1,MONTH(F645)=1),(NETWORKDAYS(E645,F645,Lister!$D$7:$D$13)-T645)*N645/NETWORKDAYS(Lister!$D$24,Lister!$E$24,Lister!$D$7:$D$13),IF(AND(MONTH(E645)=1,F645&gt;DATE(2021,1,31)),(NETWORKDAYS(E645,Lister!$E$24,Lister!$D$7:$D$13)-T645)*N645/NETWORKDAYS(Lister!$D$24,Lister!$E$24,Lister!$D$7:$D$13),IF(AND(E645&lt;DATE(2021,1,1),MONTH(F645)=1),(NETWORKDAYS(Lister!$D$24,F645,Lister!$D$7:$D$13)-T645)*N645/NETWORKDAYS(Lister!$D$24,Lister!$E$24,Lister!$D$7:$D$13),IF(AND(E645&lt;DATE(2021,1,1),F645&gt;DATE(2021,1,31)),(NETWORKDAYS(Lister!$D$24,Lister!$E$24,Lister!$D$7:$D$13)-T645)*N645/NETWORKDAYS(Lister!$D$24,Lister!$E$24,Lister!$D$7:$D$13),IF(OR(AND(E645&lt;DATE(2021,1,1),F645&lt;DATE(2021,1,1)),E645&gt;DATE(2021,1,31)),0)))))),0),"")</f>
        <v/>
      </c>
      <c r="AB645" s="50" t="str">
        <f>IFERROR(MAX(IF(OR(O645="",P645="",Q645="",R645="",S645="",T645="",U645=""),"",IF(AND(MONTH(E645)=2,MONTH(F645)=2),(NETWORKDAYS(E645,F645,Lister!$D$7:$D$13)-U645)*N645/NETWORKDAYS(Lister!$D$25,Lister!$E$25,Lister!$D$7:$D$13),IF(AND(E645&lt;DATE(2021,2,1),MONTH(F645)=2),(NETWORKDAYS(Lister!$D$25,F645,Lister!$D$7:$D$13)-U645)*N645/NETWORKDAYS(Lister!$D$25,Lister!$E$25,Lister!$D$7:$D$13),IF(AND(E645&lt;DATE(2021,2,1),F645&lt;DATE(2021,2,1)),0)))),0),"")</f>
        <v/>
      </c>
      <c r="AC645" s="52" t="str">
        <f t="shared" si="48"/>
        <v/>
      </c>
    </row>
    <row r="646" spans="1:29" x14ac:dyDescent="0.35">
      <c r="A646" s="11" t="str">
        <f t="shared" si="49"/>
        <v/>
      </c>
      <c r="B646" s="33"/>
      <c r="C646" s="17"/>
      <c r="D646" s="18"/>
      <c r="E646" s="12"/>
      <c r="F646" s="12"/>
      <c r="G646" s="42" t="str">
        <f>IF(OR(E646="",F646=""),"",NETWORKDAYS(E646,F646,Lister!$D$7:$D$13))</f>
        <v/>
      </c>
      <c r="H646" s="14"/>
      <c r="I646" s="25" t="str">
        <f t="shared" si="45"/>
        <v/>
      </c>
      <c r="J646" s="47"/>
      <c r="K646" s="48"/>
      <c r="L646" s="15"/>
      <c r="M646" s="51" t="str">
        <f t="shared" si="46"/>
        <v/>
      </c>
      <c r="N646" s="49" t="str">
        <f t="shared" si="47"/>
        <v/>
      </c>
      <c r="O646" s="15"/>
      <c r="P646" s="15"/>
      <c r="Q646" s="15"/>
      <c r="R646" s="15"/>
      <c r="S646" s="15"/>
      <c r="T646" s="15"/>
      <c r="U646" s="15"/>
      <c r="V646" s="50" t="str">
        <f>IFERROR(MAX(IF(OR(O646="",P646="",Q646="",R646="",S646="",T646="",U646=""),"",IF(AND(MONTH(E646)=8,MONTH(F646)=8),(NETWORKDAYS(E646,F646,Lister!$D$7:$D$13)-O646)*N646/NETWORKDAYS(Lister!$D$19,Lister!$E$19,Lister!$D$7:$D$13),IF(AND(MONTH(E646)=8,F646&gt;DATE(2020,8,31)),(NETWORKDAYS(E646,Lister!$E$19,Lister!$D$7:$D$13)-O646)*N646/NETWORKDAYS(Lister!$D$19,Lister!$E$19,Lister!$D$7:$D$13),IF(E646&gt;DATE(2020,8,31),0)))),0),"")</f>
        <v/>
      </c>
      <c r="W646" s="50" t="str">
        <f>IFERROR(MAX(IF(OR(O646="",P646="",Q646="",R646="",S646="",T646="",U646=""),"",IF(AND(MONTH(E646)=9,MONTH(F646)=9),(NETWORKDAYS(E646,F646,Lister!$D$7:$D$13)-P646)*N646/NETWORKDAYS(Lister!$D$20,Lister!$E$20,Lister!$D$7:$D$13),IF(AND(MONTH(E646)=9,F646&gt;DATE(2020,9,30)),(NETWORKDAYS(E646,Lister!$E$20,Lister!$D$7:$D$13)-P646)*N646/NETWORKDAYS(Lister!$D$20,Lister!$E$20,Lister!$D$7:$D$13),IF(AND(E646&lt;DATE(2020,9,1),MONTH(F646)=9),(NETWORKDAYS(Lister!$D$20,F646,Lister!$D$7:$D$13)-P646)*N646/NETWORKDAYS(Lister!$D$20,Lister!$E$20,Lister!$D$7:$D$13),IF(AND(E646&lt;DATE(2020,9,1),F646&gt;DATE(2020,9,30)),(NETWORKDAYS(Lister!$D$20,Lister!$E$20,Lister!$D$7:$D$13)-P646)*N646/NETWORKDAYS(Lister!$D$20,Lister!$E$20,Lister!$D$7:$D$13),IF(OR(AND(E646&lt;DATE(2020,9,1),F646&lt;DATE(2020,9,1)),E646&gt;DATE(2020,9,30)),0)))))),0),"")</f>
        <v/>
      </c>
      <c r="X646" s="50" t="str">
        <f>IFERROR(MAX(IF(OR(O646="",P646="",Q646="",R646="",S646="",T646="",U646=""),"",IF(AND(MONTH(E646)=10,MONTH(F646)=10),(NETWORKDAYS(E646,F646,Lister!$D$7:$D$13)-Q646)*N646/NETWORKDAYS(Lister!$D$21,Lister!$E$21,Lister!$D$7:$D$13),IF(AND(MONTH(E646)=10,F646&gt;DATE(2020,10,31)),(NETWORKDAYS(E646,Lister!$E$21,Lister!$D$7:$D$13)-Q646)*N646/NETWORKDAYS(Lister!$D$21,Lister!$E$21,Lister!$D$7:$D$13),IF(AND(E646&lt;DATE(2020,10,1),MONTH(F646)=10),(NETWORKDAYS(Lister!$D$21,F646,Lister!$D$7:$D$13)-Q646)*N646/NETWORKDAYS(Lister!$D$21,Lister!$E$21,Lister!$D$7:$D$13),IF(AND(E646&lt;DATE(2020,31,1),F646&gt;DATE(2020,10,31)),(NETWORKDAYS(Lister!$D$21,Lister!$E$21,Lister!$D$7:$D$13)-Q646)*N646/NETWORKDAYS(Lister!$D$21,Lister!$E$21,Lister!$D$7:$D$13),IF(OR(AND(E646&lt;DATE(2020,10,1),F646&lt;DATE(2020,10,1)),E646&gt;DATE(2020,10,31)),0)))))),0),"")</f>
        <v/>
      </c>
      <c r="Y646" s="50" t="str">
        <f>IFERROR(MAX(IF(OR(O646="",P646="",Q646="",R646="",S646="",T646="",U646=""),"",IF(AND(MONTH(E646)=11,MONTH(F646)=11),(NETWORKDAYS(E646,F646,Lister!$D$7:$D$13)-R646)*N646/NETWORKDAYS(Lister!$D$22,Lister!$E$22,Lister!$D$7:$D$13),IF(AND(MONTH(E646)=11,F646&gt;DATE(2020,11,30)),(NETWORKDAYS(E646,Lister!$E$22,Lister!$D$7:$D$13)-R646)*N646/NETWORKDAYS(Lister!$D$22,Lister!$E$22,Lister!$D$7:$D$13),IF(AND(E646&lt;DATE(2020,11,1),MONTH(F646)=11),(NETWORKDAYS(Lister!$D$22,F646,Lister!$D$7:$D$13)-R646)*N646/NETWORKDAYS(Lister!$D$22,Lister!$E$22,Lister!$D$7:$D$13),IF(AND(E646&lt;DATE(2020,11,1),F646&gt;DATE(2020,11,30)),(NETWORKDAYS(Lister!$D$22,Lister!$E$22,Lister!$D$7:$D$13)-R646)*N646/NETWORKDAYS(Lister!$D$22,Lister!$E$22,Lister!$D$7:$D$13),IF(OR(AND(E646&lt;DATE(2020,11,1),F646&lt;DATE(2020,11,1)),E646&gt;DATE(2020,11,30)),0)))))),0),"")</f>
        <v/>
      </c>
      <c r="Z646" s="50" t="str">
        <f>IFERROR(MAX(IF(OR(O646="",P646="",Q646="",R646="",S646="",T646="",U646=""),"",IF(AND(MONTH(E646)=12,MONTH(F646)=12),(NETWORKDAYS(E646,F646,Lister!$D$7:$D$13)-S646)*N646/NETWORKDAYS(Lister!$D$23,Lister!$E$23,Lister!$D$7:$D$13),IF(AND(MONTH(E646)=12,F646&gt;DATE(2020,12,31)),(NETWORKDAYS(E646,Lister!$E$23,Lister!$D$7:$D$13)-S646)*N646/NETWORKDAYS(Lister!$D$23,Lister!$E$23,Lister!$D$7:$D$13),IF(AND(E646&lt;DATE(2020,12,1),MONTH(F646)=12),(NETWORKDAYS(Lister!$D$23,F646,Lister!$D$7:$D$13)-S646)*N646/NETWORKDAYS(Lister!$D$23,Lister!$E$23,Lister!$D$7:$D$13),IF(AND(E646&lt;DATE(2020,12,1),F646&gt;DATE(2020,12,31)),(NETWORKDAYS(Lister!$D$23,Lister!$E$23,Lister!$D$7:$D$13)-S646)*N646/NETWORKDAYS(Lister!$D$23,Lister!$E$23,Lister!$D$7:$D$13),IF(OR(AND(E646&lt;DATE(2020,12,1),F646&lt;DATE(2020,12,1)),E646&gt;DATE(2020,12,31)),0)))))),0),"")</f>
        <v/>
      </c>
      <c r="AA646" s="50" t="str">
        <f>IFERROR(MAX(IF(OR(O646="",P646="",Q646="",R646="",S646="",T646="",U646=""),"",IF(AND(MONTH(E646)=1,MONTH(F646)=1),(NETWORKDAYS(E646,F646,Lister!$D$7:$D$13)-T646)*N646/NETWORKDAYS(Lister!$D$24,Lister!$E$24,Lister!$D$7:$D$13),IF(AND(MONTH(E646)=1,F646&gt;DATE(2021,1,31)),(NETWORKDAYS(E646,Lister!$E$24,Lister!$D$7:$D$13)-T646)*N646/NETWORKDAYS(Lister!$D$24,Lister!$E$24,Lister!$D$7:$D$13),IF(AND(E646&lt;DATE(2021,1,1),MONTH(F646)=1),(NETWORKDAYS(Lister!$D$24,F646,Lister!$D$7:$D$13)-T646)*N646/NETWORKDAYS(Lister!$D$24,Lister!$E$24,Lister!$D$7:$D$13),IF(AND(E646&lt;DATE(2021,1,1),F646&gt;DATE(2021,1,31)),(NETWORKDAYS(Lister!$D$24,Lister!$E$24,Lister!$D$7:$D$13)-T646)*N646/NETWORKDAYS(Lister!$D$24,Lister!$E$24,Lister!$D$7:$D$13),IF(OR(AND(E646&lt;DATE(2021,1,1),F646&lt;DATE(2021,1,1)),E646&gt;DATE(2021,1,31)),0)))))),0),"")</f>
        <v/>
      </c>
      <c r="AB646" s="50" t="str">
        <f>IFERROR(MAX(IF(OR(O646="",P646="",Q646="",R646="",S646="",T646="",U646=""),"",IF(AND(MONTH(E646)=2,MONTH(F646)=2),(NETWORKDAYS(E646,F646,Lister!$D$7:$D$13)-U646)*N646/NETWORKDAYS(Lister!$D$25,Lister!$E$25,Lister!$D$7:$D$13),IF(AND(E646&lt;DATE(2021,2,1),MONTH(F646)=2),(NETWORKDAYS(Lister!$D$25,F646,Lister!$D$7:$D$13)-U646)*N646/NETWORKDAYS(Lister!$D$25,Lister!$E$25,Lister!$D$7:$D$13),IF(AND(E646&lt;DATE(2021,2,1),F646&lt;DATE(2021,2,1)),0)))),0),"")</f>
        <v/>
      </c>
      <c r="AC646" s="52" t="str">
        <f t="shared" si="48"/>
        <v/>
      </c>
    </row>
    <row r="647" spans="1:29" x14ac:dyDescent="0.35">
      <c r="A647" s="11" t="str">
        <f t="shared" si="49"/>
        <v/>
      </c>
      <c r="B647" s="33"/>
      <c r="C647" s="17"/>
      <c r="D647" s="18"/>
      <c r="E647" s="12"/>
      <c r="F647" s="12"/>
      <c r="G647" s="42" t="str">
        <f>IF(OR(E647="",F647=""),"",NETWORKDAYS(E647,F647,Lister!$D$7:$D$13))</f>
        <v/>
      </c>
      <c r="H647" s="14"/>
      <c r="I647" s="25" t="str">
        <f t="shared" si="45"/>
        <v/>
      </c>
      <c r="J647" s="47"/>
      <c r="K647" s="48"/>
      <c r="L647" s="15"/>
      <c r="M647" s="51" t="str">
        <f t="shared" si="46"/>
        <v/>
      </c>
      <c r="N647" s="49" t="str">
        <f t="shared" si="47"/>
        <v/>
      </c>
      <c r="O647" s="15"/>
      <c r="P647" s="15"/>
      <c r="Q647" s="15"/>
      <c r="R647" s="15"/>
      <c r="S647" s="15"/>
      <c r="T647" s="15"/>
      <c r="U647" s="15"/>
      <c r="V647" s="50" t="str">
        <f>IFERROR(MAX(IF(OR(O647="",P647="",Q647="",R647="",S647="",T647="",U647=""),"",IF(AND(MONTH(E647)=8,MONTH(F647)=8),(NETWORKDAYS(E647,F647,Lister!$D$7:$D$13)-O647)*N647/NETWORKDAYS(Lister!$D$19,Lister!$E$19,Lister!$D$7:$D$13),IF(AND(MONTH(E647)=8,F647&gt;DATE(2020,8,31)),(NETWORKDAYS(E647,Lister!$E$19,Lister!$D$7:$D$13)-O647)*N647/NETWORKDAYS(Lister!$D$19,Lister!$E$19,Lister!$D$7:$D$13),IF(E647&gt;DATE(2020,8,31),0)))),0),"")</f>
        <v/>
      </c>
      <c r="W647" s="50" t="str">
        <f>IFERROR(MAX(IF(OR(O647="",P647="",Q647="",R647="",S647="",T647="",U647=""),"",IF(AND(MONTH(E647)=9,MONTH(F647)=9),(NETWORKDAYS(E647,F647,Lister!$D$7:$D$13)-P647)*N647/NETWORKDAYS(Lister!$D$20,Lister!$E$20,Lister!$D$7:$D$13),IF(AND(MONTH(E647)=9,F647&gt;DATE(2020,9,30)),(NETWORKDAYS(E647,Lister!$E$20,Lister!$D$7:$D$13)-P647)*N647/NETWORKDAYS(Lister!$D$20,Lister!$E$20,Lister!$D$7:$D$13),IF(AND(E647&lt;DATE(2020,9,1),MONTH(F647)=9),(NETWORKDAYS(Lister!$D$20,F647,Lister!$D$7:$D$13)-P647)*N647/NETWORKDAYS(Lister!$D$20,Lister!$E$20,Lister!$D$7:$D$13),IF(AND(E647&lt;DATE(2020,9,1),F647&gt;DATE(2020,9,30)),(NETWORKDAYS(Lister!$D$20,Lister!$E$20,Lister!$D$7:$D$13)-P647)*N647/NETWORKDAYS(Lister!$D$20,Lister!$E$20,Lister!$D$7:$D$13),IF(OR(AND(E647&lt;DATE(2020,9,1),F647&lt;DATE(2020,9,1)),E647&gt;DATE(2020,9,30)),0)))))),0),"")</f>
        <v/>
      </c>
      <c r="X647" s="50" t="str">
        <f>IFERROR(MAX(IF(OR(O647="",P647="",Q647="",R647="",S647="",T647="",U647=""),"",IF(AND(MONTH(E647)=10,MONTH(F647)=10),(NETWORKDAYS(E647,F647,Lister!$D$7:$D$13)-Q647)*N647/NETWORKDAYS(Lister!$D$21,Lister!$E$21,Lister!$D$7:$D$13),IF(AND(MONTH(E647)=10,F647&gt;DATE(2020,10,31)),(NETWORKDAYS(E647,Lister!$E$21,Lister!$D$7:$D$13)-Q647)*N647/NETWORKDAYS(Lister!$D$21,Lister!$E$21,Lister!$D$7:$D$13),IF(AND(E647&lt;DATE(2020,10,1),MONTH(F647)=10),(NETWORKDAYS(Lister!$D$21,F647,Lister!$D$7:$D$13)-Q647)*N647/NETWORKDAYS(Lister!$D$21,Lister!$E$21,Lister!$D$7:$D$13),IF(AND(E647&lt;DATE(2020,31,1),F647&gt;DATE(2020,10,31)),(NETWORKDAYS(Lister!$D$21,Lister!$E$21,Lister!$D$7:$D$13)-Q647)*N647/NETWORKDAYS(Lister!$D$21,Lister!$E$21,Lister!$D$7:$D$13),IF(OR(AND(E647&lt;DATE(2020,10,1),F647&lt;DATE(2020,10,1)),E647&gt;DATE(2020,10,31)),0)))))),0),"")</f>
        <v/>
      </c>
      <c r="Y647" s="50" t="str">
        <f>IFERROR(MAX(IF(OR(O647="",P647="",Q647="",R647="",S647="",T647="",U647=""),"",IF(AND(MONTH(E647)=11,MONTH(F647)=11),(NETWORKDAYS(E647,F647,Lister!$D$7:$D$13)-R647)*N647/NETWORKDAYS(Lister!$D$22,Lister!$E$22,Lister!$D$7:$D$13),IF(AND(MONTH(E647)=11,F647&gt;DATE(2020,11,30)),(NETWORKDAYS(E647,Lister!$E$22,Lister!$D$7:$D$13)-R647)*N647/NETWORKDAYS(Lister!$D$22,Lister!$E$22,Lister!$D$7:$D$13),IF(AND(E647&lt;DATE(2020,11,1),MONTH(F647)=11),(NETWORKDAYS(Lister!$D$22,F647,Lister!$D$7:$D$13)-R647)*N647/NETWORKDAYS(Lister!$D$22,Lister!$E$22,Lister!$D$7:$D$13),IF(AND(E647&lt;DATE(2020,11,1),F647&gt;DATE(2020,11,30)),(NETWORKDAYS(Lister!$D$22,Lister!$E$22,Lister!$D$7:$D$13)-R647)*N647/NETWORKDAYS(Lister!$D$22,Lister!$E$22,Lister!$D$7:$D$13),IF(OR(AND(E647&lt;DATE(2020,11,1),F647&lt;DATE(2020,11,1)),E647&gt;DATE(2020,11,30)),0)))))),0),"")</f>
        <v/>
      </c>
      <c r="Z647" s="50" t="str">
        <f>IFERROR(MAX(IF(OR(O647="",P647="",Q647="",R647="",S647="",T647="",U647=""),"",IF(AND(MONTH(E647)=12,MONTH(F647)=12),(NETWORKDAYS(E647,F647,Lister!$D$7:$D$13)-S647)*N647/NETWORKDAYS(Lister!$D$23,Lister!$E$23,Lister!$D$7:$D$13),IF(AND(MONTH(E647)=12,F647&gt;DATE(2020,12,31)),(NETWORKDAYS(E647,Lister!$E$23,Lister!$D$7:$D$13)-S647)*N647/NETWORKDAYS(Lister!$D$23,Lister!$E$23,Lister!$D$7:$D$13),IF(AND(E647&lt;DATE(2020,12,1),MONTH(F647)=12),(NETWORKDAYS(Lister!$D$23,F647,Lister!$D$7:$D$13)-S647)*N647/NETWORKDAYS(Lister!$D$23,Lister!$E$23,Lister!$D$7:$D$13),IF(AND(E647&lt;DATE(2020,12,1),F647&gt;DATE(2020,12,31)),(NETWORKDAYS(Lister!$D$23,Lister!$E$23,Lister!$D$7:$D$13)-S647)*N647/NETWORKDAYS(Lister!$D$23,Lister!$E$23,Lister!$D$7:$D$13),IF(OR(AND(E647&lt;DATE(2020,12,1),F647&lt;DATE(2020,12,1)),E647&gt;DATE(2020,12,31)),0)))))),0),"")</f>
        <v/>
      </c>
      <c r="AA647" s="50" t="str">
        <f>IFERROR(MAX(IF(OR(O647="",P647="",Q647="",R647="",S647="",T647="",U647=""),"",IF(AND(MONTH(E647)=1,MONTH(F647)=1),(NETWORKDAYS(E647,F647,Lister!$D$7:$D$13)-T647)*N647/NETWORKDAYS(Lister!$D$24,Lister!$E$24,Lister!$D$7:$D$13),IF(AND(MONTH(E647)=1,F647&gt;DATE(2021,1,31)),(NETWORKDAYS(E647,Lister!$E$24,Lister!$D$7:$D$13)-T647)*N647/NETWORKDAYS(Lister!$D$24,Lister!$E$24,Lister!$D$7:$D$13),IF(AND(E647&lt;DATE(2021,1,1),MONTH(F647)=1),(NETWORKDAYS(Lister!$D$24,F647,Lister!$D$7:$D$13)-T647)*N647/NETWORKDAYS(Lister!$D$24,Lister!$E$24,Lister!$D$7:$D$13),IF(AND(E647&lt;DATE(2021,1,1),F647&gt;DATE(2021,1,31)),(NETWORKDAYS(Lister!$D$24,Lister!$E$24,Lister!$D$7:$D$13)-T647)*N647/NETWORKDAYS(Lister!$D$24,Lister!$E$24,Lister!$D$7:$D$13),IF(OR(AND(E647&lt;DATE(2021,1,1),F647&lt;DATE(2021,1,1)),E647&gt;DATE(2021,1,31)),0)))))),0),"")</f>
        <v/>
      </c>
      <c r="AB647" s="50" t="str">
        <f>IFERROR(MAX(IF(OR(O647="",P647="",Q647="",R647="",S647="",T647="",U647=""),"",IF(AND(MONTH(E647)=2,MONTH(F647)=2),(NETWORKDAYS(E647,F647,Lister!$D$7:$D$13)-U647)*N647/NETWORKDAYS(Lister!$D$25,Lister!$E$25,Lister!$D$7:$D$13),IF(AND(E647&lt;DATE(2021,2,1),MONTH(F647)=2),(NETWORKDAYS(Lister!$D$25,F647,Lister!$D$7:$D$13)-U647)*N647/NETWORKDAYS(Lister!$D$25,Lister!$E$25,Lister!$D$7:$D$13),IF(AND(E647&lt;DATE(2021,2,1),F647&lt;DATE(2021,2,1)),0)))),0),"")</f>
        <v/>
      </c>
      <c r="AC647" s="52" t="str">
        <f t="shared" si="48"/>
        <v/>
      </c>
    </row>
    <row r="648" spans="1:29" x14ac:dyDescent="0.35">
      <c r="A648" s="11" t="str">
        <f t="shared" si="49"/>
        <v/>
      </c>
      <c r="B648" s="33"/>
      <c r="C648" s="17"/>
      <c r="D648" s="18"/>
      <c r="E648" s="12"/>
      <c r="F648" s="12"/>
      <c r="G648" s="42" t="str">
        <f>IF(OR(E648="",F648=""),"",NETWORKDAYS(E648,F648,Lister!$D$7:$D$13))</f>
        <v/>
      </c>
      <c r="H648" s="14"/>
      <c r="I648" s="25" t="str">
        <f t="shared" si="45"/>
        <v/>
      </c>
      <c r="J648" s="47"/>
      <c r="K648" s="48"/>
      <c r="L648" s="15"/>
      <c r="M648" s="51" t="str">
        <f t="shared" si="46"/>
        <v/>
      </c>
      <c r="N648" s="49" t="str">
        <f t="shared" si="47"/>
        <v/>
      </c>
      <c r="O648" s="15"/>
      <c r="P648" s="15"/>
      <c r="Q648" s="15"/>
      <c r="R648" s="15"/>
      <c r="S648" s="15"/>
      <c r="T648" s="15"/>
      <c r="U648" s="15"/>
      <c r="V648" s="50" t="str">
        <f>IFERROR(MAX(IF(OR(O648="",P648="",Q648="",R648="",S648="",T648="",U648=""),"",IF(AND(MONTH(E648)=8,MONTH(F648)=8),(NETWORKDAYS(E648,F648,Lister!$D$7:$D$13)-O648)*N648/NETWORKDAYS(Lister!$D$19,Lister!$E$19,Lister!$D$7:$D$13),IF(AND(MONTH(E648)=8,F648&gt;DATE(2020,8,31)),(NETWORKDAYS(E648,Lister!$E$19,Lister!$D$7:$D$13)-O648)*N648/NETWORKDAYS(Lister!$D$19,Lister!$E$19,Lister!$D$7:$D$13),IF(E648&gt;DATE(2020,8,31),0)))),0),"")</f>
        <v/>
      </c>
      <c r="W648" s="50" t="str">
        <f>IFERROR(MAX(IF(OR(O648="",P648="",Q648="",R648="",S648="",T648="",U648=""),"",IF(AND(MONTH(E648)=9,MONTH(F648)=9),(NETWORKDAYS(E648,F648,Lister!$D$7:$D$13)-P648)*N648/NETWORKDAYS(Lister!$D$20,Lister!$E$20,Lister!$D$7:$D$13),IF(AND(MONTH(E648)=9,F648&gt;DATE(2020,9,30)),(NETWORKDAYS(E648,Lister!$E$20,Lister!$D$7:$D$13)-P648)*N648/NETWORKDAYS(Lister!$D$20,Lister!$E$20,Lister!$D$7:$D$13),IF(AND(E648&lt;DATE(2020,9,1),MONTH(F648)=9),(NETWORKDAYS(Lister!$D$20,F648,Lister!$D$7:$D$13)-P648)*N648/NETWORKDAYS(Lister!$D$20,Lister!$E$20,Lister!$D$7:$D$13),IF(AND(E648&lt;DATE(2020,9,1),F648&gt;DATE(2020,9,30)),(NETWORKDAYS(Lister!$D$20,Lister!$E$20,Lister!$D$7:$D$13)-P648)*N648/NETWORKDAYS(Lister!$D$20,Lister!$E$20,Lister!$D$7:$D$13),IF(OR(AND(E648&lt;DATE(2020,9,1),F648&lt;DATE(2020,9,1)),E648&gt;DATE(2020,9,30)),0)))))),0),"")</f>
        <v/>
      </c>
      <c r="X648" s="50" t="str">
        <f>IFERROR(MAX(IF(OR(O648="",P648="",Q648="",R648="",S648="",T648="",U648=""),"",IF(AND(MONTH(E648)=10,MONTH(F648)=10),(NETWORKDAYS(E648,F648,Lister!$D$7:$D$13)-Q648)*N648/NETWORKDAYS(Lister!$D$21,Lister!$E$21,Lister!$D$7:$D$13),IF(AND(MONTH(E648)=10,F648&gt;DATE(2020,10,31)),(NETWORKDAYS(E648,Lister!$E$21,Lister!$D$7:$D$13)-Q648)*N648/NETWORKDAYS(Lister!$D$21,Lister!$E$21,Lister!$D$7:$D$13),IF(AND(E648&lt;DATE(2020,10,1),MONTH(F648)=10),(NETWORKDAYS(Lister!$D$21,F648,Lister!$D$7:$D$13)-Q648)*N648/NETWORKDAYS(Lister!$D$21,Lister!$E$21,Lister!$D$7:$D$13),IF(AND(E648&lt;DATE(2020,31,1),F648&gt;DATE(2020,10,31)),(NETWORKDAYS(Lister!$D$21,Lister!$E$21,Lister!$D$7:$D$13)-Q648)*N648/NETWORKDAYS(Lister!$D$21,Lister!$E$21,Lister!$D$7:$D$13),IF(OR(AND(E648&lt;DATE(2020,10,1),F648&lt;DATE(2020,10,1)),E648&gt;DATE(2020,10,31)),0)))))),0),"")</f>
        <v/>
      </c>
      <c r="Y648" s="50" t="str">
        <f>IFERROR(MAX(IF(OR(O648="",P648="",Q648="",R648="",S648="",T648="",U648=""),"",IF(AND(MONTH(E648)=11,MONTH(F648)=11),(NETWORKDAYS(E648,F648,Lister!$D$7:$D$13)-R648)*N648/NETWORKDAYS(Lister!$D$22,Lister!$E$22,Lister!$D$7:$D$13),IF(AND(MONTH(E648)=11,F648&gt;DATE(2020,11,30)),(NETWORKDAYS(E648,Lister!$E$22,Lister!$D$7:$D$13)-R648)*N648/NETWORKDAYS(Lister!$D$22,Lister!$E$22,Lister!$D$7:$D$13),IF(AND(E648&lt;DATE(2020,11,1),MONTH(F648)=11),(NETWORKDAYS(Lister!$D$22,F648,Lister!$D$7:$D$13)-R648)*N648/NETWORKDAYS(Lister!$D$22,Lister!$E$22,Lister!$D$7:$D$13),IF(AND(E648&lt;DATE(2020,11,1),F648&gt;DATE(2020,11,30)),(NETWORKDAYS(Lister!$D$22,Lister!$E$22,Lister!$D$7:$D$13)-R648)*N648/NETWORKDAYS(Lister!$D$22,Lister!$E$22,Lister!$D$7:$D$13),IF(OR(AND(E648&lt;DATE(2020,11,1),F648&lt;DATE(2020,11,1)),E648&gt;DATE(2020,11,30)),0)))))),0),"")</f>
        <v/>
      </c>
      <c r="Z648" s="50" t="str">
        <f>IFERROR(MAX(IF(OR(O648="",P648="",Q648="",R648="",S648="",T648="",U648=""),"",IF(AND(MONTH(E648)=12,MONTH(F648)=12),(NETWORKDAYS(E648,F648,Lister!$D$7:$D$13)-S648)*N648/NETWORKDAYS(Lister!$D$23,Lister!$E$23,Lister!$D$7:$D$13),IF(AND(MONTH(E648)=12,F648&gt;DATE(2020,12,31)),(NETWORKDAYS(E648,Lister!$E$23,Lister!$D$7:$D$13)-S648)*N648/NETWORKDAYS(Lister!$D$23,Lister!$E$23,Lister!$D$7:$D$13),IF(AND(E648&lt;DATE(2020,12,1),MONTH(F648)=12),(NETWORKDAYS(Lister!$D$23,F648,Lister!$D$7:$D$13)-S648)*N648/NETWORKDAYS(Lister!$D$23,Lister!$E$23,Lister!$D$7:$D$13),IF(AND(E648&lt;DATE(2020,12,1),F648&gt;DATE(2020,12,31)),(NETWORKDAYS(Lister!$D$23,Lister!$E$23,Lister!$D$7:$D$13)-S648)*N648/NETWORKDAYS(Lister!$D$23,Lister!$E$23,Lister!$D$7:$D$13),IF(OR(AND(E648&lt;DATE(2020,12,1),F648&lt;DATE(2020,12,1)),E648&gt;DATE(2020,12,31)),0)))))),0),"")</f>
        <v/>
      </c>
      <c r="AA648" s="50" t="str">
        <f>IFERROR(MAX(IF(OR(O648="",P648="",Q648="",R648="",S648="",T648="",U648=""),"",IF(AND(MONTH(E648)=1,MONTH(F648)=1),(NETWORKDAYS(E648,F648,Lister!$D$7:$D$13)-T648)*N648/NETWORKDAYS(Lister!$D$24,Lister!$E$24,Lister!$D$7:$D$13),IF(AND(MONTH(E648)=1,F648&gt;DATE(2021,1,31)),(NETWORKDAYS(E648,Lister!$E$24,Lister!$D$7:$D$13)-T648)*N648/NETWORKDAYS(Lister!$D$24,Lister!$E$24,Lister!$D$7:$D$13),IF(AND(E648&lt;DATE(2021,1,1),MONTH(F648)=1),(NETWORKDAYS(Lister!$D$24,F648,Lister!$D$7:$D$13)-T648)*N648/NETWORKDAYS(Lister!$D$24,Lister!$E$24,Lister!$D$7:$D$13),IF(AND(E648&lt;DATE(2021,1,1),F648&gt;DATE(2021,1,31)),(NETWORKDAYS(Lister!$D$24,Lister!$E$24,Lister!$D$7:$D$13)-T648)*N648/NETWORKDAYS(Lister!$D$24,Lister!$E$24,Lister!$D$7:$D$13),IF(OR(AND(E648&lt;DATE(2021,1,1),F648&lt;DATE(2021,1,1)),E648&gt;DATE(2021,1,31)),0)))))),0),"")</f>
        <v/>
      </c>
      <c r="AB648" s="50" t="str">
        <f>IFERROR(MAX(IF(OR(O648="",P648="",Q648="",R648="",S648="",T648="",U648=""),"",IF(AND(MONTH(E648)=2,MONTH(F648)=2),(NETWORKDAYS(E648,F648,Lister!$D$7:$D$13)-U648)*N648/NETWORKDAYS(Lister!$D$25,Lister!$E$25,Lister!$D$7:$D$13),IF(AND(E648&lt;DATE(2021,2,1),MONTH(F648)=2),(NETWORKDAYS(Lister!$D$25,F648,Lister!$D$7:$D$13)-U648)*N648/NETWORKDAYS(Lister!$D$25,Lister!$E$25,Lister!$D$7:$D$13),IF(AND(E648&lt;DATE(2021,2,1),F648&lt;DATE(2021,2,1)),0)))),0),"")</f>
        <v/>
      </c>
      <c r="AC648" s="52" t="str">
        <f t="shared" si="48"/>
        <v/>
      </c>
    </row>
    <row r="649" spans="1:29" x14ac:dyDescent="0.35">
      <c r="A649" s="11" t="str">
        <f t="shared" si="49"/>
        <v/>
      </c>
      <c r="B649" s="33"/>
      <c r="C649" s="17"/>
      <c r="D649" s="18"/>
      <c r="E649" s="12"/>
      <c r="F649" s="12"/>
      <c r="G649" s="42" t="str">
        <f>IF(OR(E649="",F649=""),"",NETWORKDAYS(E649,F649,Lister!$D$7:$D$13))</f>
        <v/>
      </c>
      <c r="H649" s="14"/>
      <c r="I649" s="25" t="str">
        <f t="shared" si="45"/>
        <v/>
      </c>
      <c r="J649" s="47"/>
      <c r="K649" s="48"/>
      <c r="L649" s="15"/>
      <c r="M649" s="51" t="str">
        <f t="shared" si="46"/>
        <v/>
      </c>
      <c r="N649" s="49" t="str">
        <f t="shared" si="47"/>
        <v/>
      </c>
      <c r="O649" s="15"/>
      <c r="P649" s="15"/>
      <c r="Q649" s="15"/>
      <c r="R649" s="15"/>
      <c r="S649" s="15"/>
      <c r="T649" s="15"/>
      <c r="U649" s="15"/>
      <c r="V649" s="50" t="str">
        <f>IFERROR(MAX(IF(OR(O649="",P649="",Q649="",R649="",S649="",T649="",U649=""),"",IF(AND(MONTH(E649)=8,MONTH(F649)=8),(NETWORKDAYS(E649,F649,Lister!$D$7:$D$13)-O649)*N649/NETWORKDAYS(Lister!$D$19,Lister!$E$19,Lister!$D$7:$D$13),IF(AND(MONTH(E649)=8,F649&gt;DATE(2020,8,31)),(NETWORKDAYS(E649,Lister!$E$19,Lister!$D$7:$D$13)-O649)*N649/NETWORKDAYS(Lister!$D$19,Lister!$E$19,Lister!$D$7:$D$13),IF(E649&gt;DATE(2020,8,31),0)))),0),"")</f>
        <v/>
      </c>
      <c r="W649" s="50" t="str">
        <f>IFERROR(MAX(IF(OR(O649="",P649="",Q649="",R649="",S649="",T649="",U649=""),"",IF(AND(MONTH(E649)=9,MONTH(F649)=9),(NETWORKDAYS(E649,F649,Lister!$D$7:$D$13)-P649)*N649/NETWORKDAYS(Lister!$D$20,Lister!$E$20,Lister!$D$7:$D$13),IF(AND(MONTH(E649)=9,F649&gt;DATE(2020,9,30)),(NETWORKDAYS(E649,Lister!$E$20,Lister!$D$7:$D$13)-P649)*N649/NETWORKDAYS(Lister!$D$20,Lister!$E$20,Lister!$D$7:$D$13),IF(AND(E649&lt;DATE(2020,9,1),MONTH(F649)=9),(NETWORKDAYS(Lister!$D$20,F649,Lister!$D$7:$D$13)-P649)*N649/NETWORKDAYS(Lister!$D$20,Lister!$E$20,Lister!$D$7:$D$13),IF(AND(E649&lt;DATE(2020,9,1),F649&gt;DATE(2020,9,30)),(NETWORKDAYS(Lister!$D$20,Lister!$E$20,Lister!$D$7:$D$13)-P649)*N649/NETWORKDAYS(Lister!$D$20,Lister!$E$20,Lister!$D$7:$D$13),IF(OR(AND(E649&lt;DATE(2020,9,1),F649&lt;DATE(2020,9,1)),E649&gt;DATE(2020,9,30)),0)))))),0),"")</f>
        <v/>
      </c>
      <c r="X649" s="50" t="str">
        <f>IFERROR(MAX(IF(OR(O649="",P649="",Q649="",R649="",S649="",T649="",U649=""),"",IF(AND(MONTH(E649)=10,MONTH(F649)=10),(NETWORKDAYS(E649,F649,Lister!$D$7:$D$13)-Q649)*N649/NETWORKDAYS(Lister!$D$21,Lister!$E$21,Lister!$D$7:$D$13),IF(AND(MONTH(E649)=10,F649&gt;DATE(2020,10,31)),(NETWORKDAYS(E649,Lister!$E$21,Lister!$D$7:$D$13)-Q649)*N649/NETWORKDAYS(Lister!$D$21,Lister!$E$21,Lister!$D$7:$D$13),IF(AND(E649&lt;DATE(2020,10,1),MONTH(F649)=10),(NETWORKDAYS(Lister!$D$21,F649,Lister!$D$7:$D$13)-Q649)*N649/NETWORKDAYS(Lister!$D$21,Lister!$E$21,Lister!$D$7:$D$13),IF(AND(E649&lt;DATE(2020,31,1),F649&gt;DATE(2020,10,31)),(NETWORKDAYS(Lister!$D$21,Lister!$E$21,Lister!$D$7:$D$13)-Q649)*N649/NETWORKDAYS(Lister!$D$21,Lister!$E$21,Lister!$D$7:$D$13),IF(OR(AND(E649&lt;DATE(2020,10,1),F649&lt;DATE(2020,10,1)),E649&gt;DATE(2020,10,31)),0)))))),0),"")</f>
        <v/>
      </c>
      <c r="Y649" s="50" t="str">
        <f>IFERROR(MAX(IF(OR(O649="",P649="",Q649="",R649="",S649="",T649="",U649=""),"",IF(AND(MONTH(E649)=11,MONTH(F649)=11),(NETWORKDAYS(E649,F649,Lister!$D$7:$D$13)-R649)*N649/NETWORKDAYS(Lister!$D$22,Lister!$E$22,Lister!$D$7:$D$13),IF(AND(MONTH(E649)=11,F649&gt;DATE(2020,11,30)),(NETWORKDAYS(E649,Lister!$E$22,Lister!$D$7:$D$13)-R649)*N649/NETWORKDAYS(Lister!$D$22,Lister!$E$22,Lister!$D$7:$D$13),IF(AND(E649&lt;DATE(2020,11,1),MONTH(F649)=11),(NETWORKDAYS(Lister!$D$22,F649,Lister!$D$7:$D$13)-R649)*N649/NETWORKDAYS(Lister!$D$22,Lister!$E$22,Lister!$D$7:$D$13),IF(AND(E649&lt;DATE(2020,11,1),F649&gt;DATE(2020,11,30)),(NETWORKDAYS(Lister!$D$22,Lister!$E$22,Lister!$D$7:$D$13)-R649)*N649/NETWORKDAYS(Lister!$D$22,Lister!$E$22,Lister!$D$7:$D$13),IF(OR(AND(E649&lt;DATE(2020,11,1),F649&lt;DATE(2020,11,1)),E649&gt;DATE(2020,11,30)),0)))))),0),"")</f>
        <v/>
      </c>
      <c r="Z649" s="50" t="str">
        <f>IFERROR(MAX(IF(OR(O649="",P649="",Q649="",R649="",S649="",T649="",U649=""),"",IF(AND(MONTH(E649)=12,MONTH(F649)=12),(NETWORKDAYS(E649,F649,Lister!$D$7:$D$13)-S649)*N649/NETWORKDAYS(Lister!$D$23,Lister!$E$23,Lister!$D$7:$D$13),IF(AND(MONTH(E649)=12,F649&gt;DATE(2020,12,31)),(NETWORKDAYS(E649,Lister!$E$23,Lister!$D$7:$D$13)-S649)*N649/NETWORKDAYS(Lister!$D$23,Lister!$E$23,Lister!$D$7:$D$13),IF(AND(E649&lt;DATE(2020,12,1),MONTH(F649)=12),(NETWORKDAYS(Lister!$D$23,F649,Lister!$D$7:$D$13)-S649)*N649/NETWORKDAYS(Lister!$D$23,Lister!$E$23,Lister!$D$7:$D$13),IF(AND(E649&lt;DATE(2020,12,1),F649&gt;DATE(2020,12,31)),(NETWORKDAYS(Lister!$D$23,Lister!$E$23,Lister!$D$7:$D$13)-S649)*N649/NETWORKDAYS(Lister!$D$23,Lister!$E$23,Lister!$D$7:$D$13),IF(OR(AND(E649&lt;DATE(2020,12,1),F649&lt;DATE(2020,12,1)),E649&gt;DATE(2020,12,31)),0)))))),0),"")</f>
        <v/>
      </c>
      <c r="AA649" s="50" t="str">
        <f>IFERROR(MAX(IF(OR(O649="",P649="",Q649="",R649="",S649="",T649="",U649=""),"",IF(AND(MONTH(E649)=1,MONTH(F649)=1),(NETWORKDAYS(E649,F649,Lister!$D$7:$D$13)-T649)*N649/NETWORKDAYS(Lister!$D$24,Lister!$E$24,Lister!$D$7:$D$13),IF(AND(MONTH(E649)=1,F649&gt;DATE(2021,1,31)),(NETWORKDAYS(E649,Lister!$E$24,Lister!$D$7:$D$13)-T649)*N649/NETWORKDAYS(Lister!$D$24,Lister!$E$24,Lister!$D$7:$D$13),IF(AND(E649&lt;DATE(2021,1,1),MONTH(F649)=1),(NETWORKDAYS(Lister!$D$24,F649,Lister!$D$7:$D$13)-T649)*N649/NETWORKDAYS(Lister!$D$24,Lister!$E$24,Lister!$D$7:$D$13),IF(AND(E649&lt;DATE(2021,1,1),F649&gt;DATE(2021,1,31)),(NETWORKDAYS(Lister!$D$24,Lister!$E$24,Lister!$D$7:$D$13)-T649)*N649/NETWORKDAYS(Lister!$D$24,Lister!$E$24,Lister!$D$7:$D$13),IF(OR(AND(E649&lt;DATE(2021,1,1),F649&lt;DATE(2021,1,1)),E649&gt;DATE(2021,1,31)),0)))))),0),"")</f>
        <v/>
      </c>
      <c r="AB649" s="50" t="str">
        <f>IFERROR(MAX(IF(OR(O649="",P649="",Q649="",R649="",S649="",T649="",U649=""),"",IF(AND(MONTH(E649)=2,MONTH(F649)=2),(NETWORKDAYS(E649,F649,Lister!$D$7:$D$13)-U649)*N649/NETWORKDAYS(Lister!$D$25,Lister!$E$25,Lister!$D$7:$D$13),IF(AND(E649&lt;DATE(2021,2,1),MONTH(F649)=2),(NETWORKDAYS(Lister!$D$25,F649,Lister!$D$7:$D$13)-U649)*N649/NETWORKDAYS(Lister!$D$25,Lister!$E$25,Lister!$D$7:$D$13),IF(AND(E649&lt;DATE(2021,2,1),F649&lt;DATE(2021,2,1)),0)))),0),"")</f>
        <v/>
      </c>
      <c r="AC649" s="52" t="str">
        <f t="shared" si="48"/>
        <v/>
      </c>
    </row>
    <row r="650" spans="1:29" x14ac:dyDescent="0.35">
      <c r="A650" s="11" t="str">
        <f t="shared" si="49"/>
        <v/>
      </c>
      <c r="B650" s="33"/>
      <c r="C650" s="17"/>
      <c r="D650" s="18"/>
      <c r="E650" s="12"/>
      <c r="F650" s="12"/>
      <c r="G650" s="42" t="str">
        <f>IF(OR(E650="",F650=""),"",NETWORKDAYS(E650,F650,Lister!$D$7:$D$13))</f>
        <v/>
      </c>
      <c r="H650" s="14"/>
      <c r="I650" s="25" t="str">
        <f t="shared" si="45"/>
        <v/>
      </c>
      <c r="J650" s="47"/>
      <c r="K650" s="48"/>
      <c r="L650" s="15"/>
      <c r="M650" s="51" t="str">
        <f t="shared" si="46"/>
        <v/>
      </c>
      <c r="N650" s="49" t="str">
        <f t="shared" si="47"/>
        <v/>
      </c>
      <c r="O650" s="15"/>
      <c r="P650" s="15"/>
      <c r="Q650" s="15"/>
      <c r="R650" s="15"/>
      <c r="S650" s="15"/>
      <c r="T650" s="15"/>
      <c r="U650" s="15"/>
      <c r="V650" s="50" t="str">
        <f>IFERROR(MAX(IF(OR(O650="",P650="",Q650="",R650="",S650="",T650="",U650=""),"",IF(AND(MONTH(E650)=8,MONTH(F650)=8),(NETWORKDAYS(E650,F650,Lister!$D$7:$D$13)-O650)*N650/NETWORKDAYS(Lister!$D$19,Lister!$E$19,Lister!$D$7:$D$13),IF(AND(MONTH(E650)=8,F650&gt;DATE(2020,8,31)),(NETWORKDAYS(E650,Lister!$E$19,Lister!$D$7:$D$13)-O650)*N650/NETWORKDAYS(Lister!$D$19,Lister!$E$19,Lister!$D$7:$D$13),IF(E650&gt;DATE(2020,8,31),0)))),0),"")</f>
        <v/>
      </c>
      <c r="W650" s="50" t="str">
        <f>IFERROR(MAX(IF(OR(O650="",P650="",Q650="",R650="",S650="",T650="",U650=""),"",IF(AND(MONTH(E650)=9,MONTH(F650)=9),(NETWORKDAYS(E650,F650,Lister!$D$7:$D$13)-P650)*N650/NETWORKDAYS(Lister!$D$20,Lister!$E$20,Lister!$D$7:$D$13),IF(AND(MONTH(E650)=9,F650&gt;DATE(2020,9,30)),(NETWORKDAYS(E650,Lister!$E$20,Lister!$D$7:$D$13)-P650)*N650/NETWORKDAYS(Lister!$D$20,Lister!$E$20,Lister!$D$7:$D$13),IF(AND(E650&lt;DATE(2020,9,1),MONTH(F650)=9),(NETWORKDAYS(Lister!$D$20,F650,Lister!$D$7:$D$13)-P650)*N650/NETWORKDAYS(Lister!$D$20,Lister!$E$20,Lister!$D$7:$D$13),IF(AND(E650&lt;DATE(2020,9,1),F650&gt;DATE(2020,9,30)),(NETWORKDAYS(Lister!$D$20,Lister!$E$20,Lister!$D$7:$D$13)-P650)*N650/NETWORKDAYS(Lister!$D$20,Lister!$E$20,Lister!$D$7:$D$13),IF(OR(AND(E650&lt;DATE(2020,9,1),F650&lt;DATE(2020,9,1)),E650&gt;DATE(2020,9,30)),0)))))),0),"")</f>
        <v/>
      </c>
      <c r="X650" s="50" t="str">
        <f>IFERROR(MAX(IF(OR(O650="",P650="",Q650="",R650="",S650="",T650="",U650=""),"",IF(AND(MONTH(E650)=10,MONTH(F650)=10),(NETWORKDAYS(E650,F650,Lister!$D$7:$D$13)-Q650)*N650/NETWORKDAYS(Lister!$D$21,Lister!$E$21,Lister!$D$7:$D$13),IF(AND(MONTH(E650)=10,F650&gt;DATE(2020,10,31)),(NETWORKDAYS(E650,Lister!$E$21,Lister!$D$7:$D$13)-Q650)*N650/NETWORKDAYS(Lister!$D$21,Lister!$E$21,Lister!$D$7:$D$13),IF(AND(E650&lt;DATE(2020,10,1),MONTH(F650)=10),(NETWORKDAYS(Lister!$D$21,F650,Lister!$D$7:$D$13)-Q650)*N650/NETWORKDAYS(Lister!$D$21,Lister!$E$21,Lister!$D$7:$D$13),IF(AND(E650&lt;DATE(2020,31,1),F650&gt;DATE(2020,10,31)),(NETWORKDAYS(Lister!$D$21,Lister!$E$21,Lister!$D$7:$D$13)-Q650)*N650/NETWORKDAYS(Lister!$D$21,Lister!$E$21,Lister!$D$7:$D$13),IF(OR(AND(E650&lt;DATE(2020,10,1),F650&lt;DATE(2020,10,1)),E650&gt;DATE(2020,10,31)),0)))))),0),"")</f>
        <v/>
      </c>
      <c r="Y650" s="50" t="str">
        <f>IFERROR(MAX(IF(OR(O650="",P650="",Q650="",R650="",S650="",T650="",U650=""),"",IF(AND(MONTH(E650)=11,MONTH(F650)=11),(NETWORKDAYS(E650,F650,Lister!$D$7:$D$13)-R650)*N650/NETWORKDAYS(Lister!$D$22,Lister!$E$22,Lister!$D$7:$D$13),IF(AND(MONTH(E650)=11,F650&gt;DATE(2020,11,30)),(NETWORKDAYS(E650,Lister!$E$22,Lister!$D$7:$D$13)-R650)*N650/NETWORKDAYS(Lister!$D$22,Lister!$E$22,Lister!$D$7:$D$13),IF(AND(E650&lt;DATE(2020,11,1),MONTH(F650)=11),(NETWORKDAYS(Lister!$D$22,F650,Lister!$D$7:$D$13)-R650)*N650/NETWORKDAYS(Lister!$D$22,Lister!$E$22,Lister!$D$7:$D$13),IF(AND(E650&lt;DATE(2020,11,1),F650&gt;DATE(2020,11,30)),(NETWORKDAYS(Lister!$D$22,Lister!$E$22,Lister!$D$7:$D$13)-R650)*N650/NETWORKDAYS(Lister!$D$22,Lister!$E$22,Lister!$D$7:$D$13),IF(OR(AND(E650&lt;DATE(2020,11,1),F650&lt;DATE(2020,11,1)),E650&gt;DATE(2020,11,30)),0)))))),0),"")</f>
        <v/>
      </c>
      <c r="Z650" s="50" t="str">
        <f>IFERROR(MAX(IF(OR(O650="",P650="",Q650="",R650="",S650="",T650="",U650=""),"",IF(AND(MONTH(E650)=12,MONTH(F650)=12),(NETWORKDAYS(E650,F650,Lister!$D$7:$D$13)-S650)*N650/NETWORKDAYS(Lister!$D$23,Lister!$E$23,Lister!$D$7:$D$13),IF(AND(MONTH(E650)=12,F650&gt;DATE(2020,12,31)),(NETWORKDAYS(E650,Lister!$E$23,Lister!$D$7:$D$13)-S650)*N650/NETWORKDAYS(Lister!$D$23,Lister!$E$23,Lister!$D$7:$D$13),IF(AND(E650&lt;DATE(2020,12,1),MONTH(F650)=12),(NETWORKDAYS(Lister!$D$23,F650,Lister!$D$7:$D$13)-S650)*N650/NETWORKDAYS(Lister!$D$23,Lister!$E$23,Lister!$D$7:$D$13),IF(AND(E650&lt;DATE(2020,12,1),F650&gt;DATE(2020,12,31)),(NETWORKDAYS(Lister!$D$23,Lister!$E$23,Lister!$D$7:$D$13)-S650)*N650/NETWORKDAYS(Lister!$D$23,Lister!$E$23,Lister!$D$7:$D$13),IF(OR(AND(E650&lt;DATE(2020,12,1),F650&lt;DATE(2020,12,1)),E650&gt;DATE(2020,12,31)),0)))))),0),"")</f>
        <v/>
      </c>
      <c r="AA650" s="50" t="str">
        <f>IFERROR(MAX(IF(OR(O650="",P650="",Q650="",R650="",S650="",T650="",U650=""),"",IF(AND(MONTH(E650)=1,MONTH(F650)=1),(NETWORKDAYS(E650,F650,Lister!$D$7:$D$13)-T650)*N650/NETWORKDAYS(Lister!$D$24,Lister!$E$24,Lister!$D$7:$D$13),IF(AND(MONTH(E650)=1,F650&gt;DATE(2021,1,31)),(NETWORKDAYS(E650,Lister!$E$24,Lister!$D$7:$D$13)-T650)*N650/NETWORKDAYS(Lister!$D$24,Lister!$E$24,Lister!$D$7:$D$13),IF(AND(E650&lt;DATE(2021,1,1),MONTH(F650)=1),(NETWORKDAYS(Lister!$D$24,F650,Lister!$D$7:$D$13)-T650)*N650/NETWORKDAYS(Lister!$D$24,Lister!$E$24,Lister!$D$7:$D$13),IF(AND(E650&lt;DATE(2021,1,1),F650&gt;DATE(2021,1,31)),(NETWORKDAYS(Lister!$D$24,Lister!$E$24,Lister!$D$7:$D$13)-T650)*N650/NETWORKDAYS(Lister!$D$24,Lister!$E$24,Lister!$D$7:$D$13),IF(OR(AND(E650&lt;DATE(2021,1,1),F650&lt;DATE(2021,1,1)),E650&gt;DATE(2021,1,31)),0)))))),0),"")</f>
        <v/>
      </c>
      <c r="AB650" s="50" t="str">
        <f>IFERROR(MAX(IF(OR(O650="",P650="",Q650="",R650="",S650="",T650="",U650=""),"",IF(AND(MONTH(E650)=2,MONTH(F650)=2),(NETWORKDAYS(E650,F650,Lister!$D$7:$D$13)-U650)*N650/NETWORKDAYS(Lister!$D$25,Lister!$E$25,Lister!$D$7:$D$13),IF(AND(E650&lt;DATE(2021,2,1),MONTH(F650)=2),(NETWORKDAYS(Lister!$D$25,F650,Lister!$D$7:$D$13)-U650)*N650/NETWORKDAYS(Lister!$D$25,Lister!$E$25,Lister!$D$7:$D$13),IF(AND(E650&lt;DATE(2021,2,1),F650&lt;DATE(2021,2,1)),0)))),0),"")</f>
        <v/>
      </c>
      <c r="AC650" s="52" t="str">
        <f t="shared" si="48"/>
        <v/>
      </c>
    </row>
    <row r="651" spans="1:29" x14ac:dyDescent="0.35">
      <c r="A651" s="11" t="str">
        <f t="shared" si="49"/>
        <v/>
      </c>
      <c r="B651" s="33"/>
      <c r="C651" s="17"/>
      <c r="D651" s="18"/>
      <c r="E651" s="12"/>
      <c r="F651" s="12"/>
      <c r="G651" s="42" t="str">
        <f>IF(OR(E651="",F651=""),"",NETWORKDAYS(E651,F651,Lister!$D$7:$D$13))</f>
        <v/>
      </c>
      <c r="H651" s="14"/>
      <c r="I651" s="25" t="str">
        <f t="shared" si="45"/>
        <v/>
      </c>
      <c r="J651" s="47"/>
      <c r="K651" s="48"/>
      <c r="L651" s="15"/>
      <c r="M651" s="51" t="str">
        <f t="shared" si="46"/>
        <v/>
      </c>
      <c r="N651" s="49" t="str">
        <f t="shared" si="47"/>
        <v/>
      </c>
      <c r="O651" s="15"/>
      <c r="P651" s="15"/>
      <c r="Q651" s="15"/>
      <c r="R651" s="15"/>
      <c r="S651" s="15"/>
      <c r="T651" s="15"/>
      <c r="U651" s="15"/>
      <c r="V651" s="50" t="str">
        <f>IFERROR(MAX(IF(OR(O651="",P651="",Q651="",R651="",S651="",T651="",U651=""),"",IF(AND(MONTH(E651)=8,MONTH(F651)=8),(NETWORKDAYS(E651,F651,Lister!$D$7:$D$13)-O651)*N651/NETWORKDAYS(Lister!$D$19,Lister!$E$19,Lister!$D$7:$D$13),IF(AND(MONTH(E651)=8,F651&gt;DATE(2020,8,31)),(NETWORKDAYS(E651,Lister!$E$19,Lister!$D$7:$D$13)-O651)*N651/NETWORKDAYS(Lister!$D$19,Lister!$E$19,Lister!$D$7:$D$13),IF(E651&gt;DATE(2020,8,31),0)))),0),"")</f>
        <v/>
      </c>
      <c r="W651" s="50" t="str">
        <f>IFERROR(MAX(IF(OR(O651="",P651="",Q651="",R651="",S651="",T651="",U651=""),"",IF(AND(MONTH(E651)=9,MONTH(F651)=9),(NETWORKDAYS(E651,F651,Lister!$D$7:$D$13)-P651)*N651/NETWORKDAYS(Lister!$D$20,Lister!$E$20,Lister!$D$7:$D$13),IF(AND(MONTH(E651)=9,F651&gt;DATE(2020,9,30)),(NETWORKDAYS(E651,Lister!$E$20,Lister!$D$7:$D$13)-P651)*N651/NETWORKDAYS(Lister!$D$20,Lister!$E$20,Lister!$D$7:$D$13),IF(AND(E651&lt;DATE(2020,9,1),MONTH(F651)=9),(NETWORKDAYS(Lister!$D$20,F651,Lister!$D$7:$D$13)-P651)*N651/NETWORKDAYS(Lister!$D$20,Lister!$E$20,Lister!$D$7:$D$13),IF(AND(E651&lt;DATE(2020,9,1),F651&gt;DATE(2020,9,30)),(NETWORKDAYS(Lister!$D$20,Lister!$E$20,Lister!$D$7:$D$13)-P651)*N651/NETWORKDAYS(Lister!$D$20,Lister!$E$20,Lister!$D$7:$D$13),IF(OR(AND(E651&lt;DATE(2020,9,1),F651&lt;DATE(2020,9,1)),E651&gt;DATE(2020,9,30)),0)))))),0),"")</f>
        <v/>
      </c>
      <c r="X651" s="50" t="str">
        <f>IFERROR(MAX(IF(OR(O651="",P651="",Q651="",R651="",S651="",T651="",U651=""),"",IF(AND(MONTH(E651)=10,MONTH(F651)=10),(NETWORKDAYS(E651,F651,Lister!$D$7:$D$13)-Q651)*N651/NETWORKDAYS(Lister!$D$21,Lister!$E$21,Lister!$D$7:$D$13),IF(AND(MONTH(E651)=10,F651&gt;DATE(2020,10,31)),(NETWORKDAYS(E651,Lister!$E$21,Lister!$D$7:$D$13)-Q651)*N651/NETWORKDAYS(Lister!$D$21,Lister!$E$21,Lister!$D$7:$D$13),IF(AND(E651&lt;DATE(2020,10,1),MONTH(F651)=10),(NETWORKDAYS(Lister!$D$21,F651,Lister!$D$7:$D$13)-Q651)*N651/NETWORKDAYS(Lister!$D$21,Lister!$E$21,Lister!$D$7:$D$13),IF(AND(E651&lt;DATE(2020,31,1),F651&gt;DATE(2020,10,31)),(NETWORKDAYS(Lister!$D$21,Lister!$E$21,Lister!$D$7:$D$13)-Q651)*N651/NETWORKDAYS(Lister!$D$21,Lister!$E$21,Lister!$D$7:$D$13),IF(OR(AND(E651&lt;DATE(2020,10,1),F651&lt;DATE(2020,10,1)),E651&gt;DATE(2020,10,31)),0)))))),0),"")</f>
        <v/>
      </c>
      <c r="Y651" s="50" t="str">
        <f>IFERROR(MAX(IF(OR(O651="",P651="",Q651="",R651="",S651="",T651="",U651=""),"",IF(AND(MONTH(E651)=11,MONTH(F651)=11),(NETWORKDAYS(E651,F651,Lister!$D$7:$D$13)-R651)*N651/NETWORKDAYS(Lister!$D$22,Lister!$E$22,Lister!$D$7:$D$13),IF(AND(MONTH(E651)=11,F651&gt;DATE(2020,11,30)),(NETWORKDAYS(E651,Lister!$E$22,Lister!$D$7:$D$13)-R651)*N651/NETWORKDAYS(Lister!$D$22,Lister!$E$22,Lister!$D$7:$D$13),IF(AND(E651&lt;DATE(2020,11,1),MONTH(F651)=11),(NETWORKDAYS(Lister!$D$22,F651,Lister!$D$7:$D$13)-R651)*N651/NETWORKDAYS(Lister!$D$22,Lister!$E$22,Lister!$D$7:$D$13),IF(AND(E651&lt;DATE(2020,11,1),F651&gt;DATE(2020,11,30)),(NETWORKDAYS(Lister!$D$22,Lister!$E$22,Lister!$D$7:$D$13)-R651)*N651/NETWORKDAYS(Lister!$D$22,Lister!$E$22,Lister!$D$7:$D$13),IF(OR(AND(E651&lt;DATE(2020,11,1),F651&lt;DATE(2020,11,1)),E651&gt;DATE(2020,11,30)),0)))))),0),"")</f>
        <v/>
      </c>
      <c r="Z651" s="50" t="str">
        <f>IFERROR(MAX(IF(OR(O651="",P651="",Q651="",R651="",S651="",T651="",U651=""),"",IF(AND(MONTH(E651)=12,MONTH(F651)=12),(NETWORKDAYS(E651,F651,Lister!$D$7:$D$13)-S651)*N651/NETWORKDAYS(Lister!$D$23,Lister!$E$23,Lister!$D$7:$D$13),IF(AND(MONTH(E651)=12,F651&gt;DATE(2020,12,31)),(NETWORKDAYS(E651,Lister!$E$23,Lister!$D$7:$D$13)-S651)*N651/NETWORKDAYS(Lister!$D$23,Lister!$E$23,Lister!$D$7:$D$13),IF(AND(E651&lt;DATE(2020,12,1),MONTH(F651)=12),(NETWORKDAYS(Lister!$D$23,F651,Lister!$D$7:$D$13)-S651)*N651/NETWORKDAYS(Lister!$D$23,Lister!$E$23,Lister!$D$7:$D$13),IF(AND(E651&lt;DATE(2020,12,1),F651&gt;DATE(2020,12,31)),(NETWORKDAYS(Lister!$D$23,Lister!$E$23,Lister!$D$7:$D$13)-S651)*N651/NETWORKDAYS(Lister!$D$23,Lister!$E$23,Lister!$D$7:$D$13),IF(OR(AND(E651&lt;DATE(2020,12,1),F651&lt;DATE(2020,12,1)),E651&gt;DATE(2020,12,31)),0)))))),0),"")</f>
        <v/>
      </c>
      <c r="AA651" s="50" t="str">
        <f>IFERROR(MAX(IF(OR(O651="",P651="",Q651="",R651="",S651="",T651="",U651=""),"",IF(AND(MONTH(E651)=1,MONTH(F651)=1),(NETWORKDAYS(E651,F651,Lister!$D$7:$D$13)-T651)*N651/NETWORKDAYS(Lister!$D$24,Lister!$E$24,Lister!$D$7:$D$13),IF(AND(MONTH(E651)=1,F651&gt;DATE(2021,1,31)),(NETWORKDAYS(E651,Lister!$E$24,Lister!$D$7:$D$13)-T651)*N651/NETWORKDAYS(Lister!$D$24,Lister!$E$24,Lister!$D$7:$D$13),IF(AND(E651&lt;DATE(2021,1,1),MONTH(F651)=1),(NETWORKDAYS(Lister!$D$24,F651,Lister!$D$7:$D$13)-T651)*N651/NETWORKDAYS(Lister!$D$24,Lister!$E$24,Lister!$D$7:$D$13),IF(AND(E651&lt;DATE(2021,1,1),F651&gt;DATE(2021,1,31)),(NETWORKDAYS(Lister!$D$24,Lister!$E$24,Lister!$D$7:$D$13)-T651)*N651/NETWORKDAYS(Lister!$D$24,Lister!$E$24,Lister!$D$7:$D$13),IF(OR(AND(E651&lt;DATE(2021,1,1),F651&lt;DATE(2021,1,1)),E651&gt;DATE(2021,1,31)),0)))))),0),"")</f>
        <v/>
      </c>
      <c r="AB651" s="50" t="str">
        <f>IFERROR(MAX(IF(OR(O651="",P651="",Q651="",R651="",S651="",T651="",U651=""),"",IF(AND(MONTH(E651)=2,MONTH(F651)=2),(NETWORKDAYS(E651,F651,Lister!$D$7:$D$13)-U651)*N651/NETWORKDAYS(Lister!$D$25,Lister!$E$25,Lister!$D$7:$D$13),IF(AND(E651&lt;DATE(2021,2,1),MONTH(F651)=2),(NETWORKDAYS(Lister!$D$25,F651,Lister!$D$7:$D$13)-U651)*N651/NETWORKDAYS(Lister!$D$25,Lister!$E$25,Lister!$D$7:$D$13),IF(AND(E651&lt;DATE(2021,2,1),F651&lt;DATE(2021,2,1)),0)))),0),"")</f>
        <v/>
      </c>
      <c r="AC651" s="52" t="str">
        <f t="shared" si="48"/>
        <v/>
      </c>
    </row>
    <row r="652" spans="1:29" x14ac:dyDescent="0.35">
      <c r="A652" s="11" t="str">
        <f t="shared" si="49"/>
        <v/>
      </c>
      <c r="B652" s="33"/>
      <c r="C652" s="17"/>
      <c r="D652" s="18"/>
      <c r="E652" s="12"/>
      <c r="F652" s="12"/>
      <c r="G652" s="42" t="str">
        <f>IF(OR(E652="",F652=""),"",NETWORKDAYS(E652,F652,Lister!$D$7:$D$13))</f>
        <v/>
      </c>
      <c r="H652" s="14"/>
      <c r="I652" s="25" t="str">
        <f t="shared" si="45"/>
        <v/>
      </c>
      <c r="J652" s="47"/>
      <c r="K652" s="48"/>
      <c r="L652" s="15"/>
      <c r="M652" s="51" t="str">
        <f t="shared" si="46"/>
        <v/>
      </c>
      <c r="N652" s="49" t="str">
        <f t="shared" si="47"/>
        <v/>
      </c>
      <c r="O652" s="15"/>
      <c r="P652" s="15"/>
      <c r="Q652" s="15"/>
      <c r="R652" s="15"/>
      <c r="S652" s="15"/>
      <c r="T652" s="15"/>
      <c r="U652" s="15"/>
      <c r="V652" s="50" t="str">
        <f>IFERROR(MAX(IF(OR(O652="",P652="",Q652="",R652="",S652="",T652="",U652=""),"",IF(AND(MONTH(E652)=8,MONTH(F652)=8),(NETWORKDAYS(E652,F652,Lister!$D$7:$D$13)-O652)*N652/NETWORKDAYS(Lister!$D$19,Lister!$E$19,Lister!$D$7:$D$13),IF(AND(MONTH(E652)=8,F652&gt;DATE(2020,8,31)),(NETWORKDAYS(E652,Lister!$E$19,Lister!$D$7:$D$13)-O652)*N652/NETWORKDAYS(Lister!$D$19,Lister!$E$19,Lister!$D$7:$D$13),IF(E652&gt;DATE(2020,8,31),0)))),0),"")</f>
        <v/>
      </c>
      <c r="W652" s="50" t="str">
        <f>IFERROR(MAX(IF(OR(O652="",P652="",Q652="",R652="",S652="",T652="",U652=""),"",IF(AND(MONTH(E652)=9,MONTH(F652)=9),(NETWORKDAYS(E652,F652,Lister!$D$7:$D$13)-P652)*N652/NETWORKDAYS(Lister!$D$20,Lister!$E$20,Lister!$D$7:$D$13),IF(AND(MONTH(E652)=9,F652&gt;DATE(2020,9,30)),(NETWORKDAYS(E652,Lister!$E$20,Lister!$D$7:$D$13)-P652)*N652/NETWORKDAYS(Lister!$D$20,Lister!$E$20,Lister!$D$7:$D$13),IF(AND(E652&lt;DATE(2020,9,1),MONTH(F652)=9),(NETWORKDAYS(Lister!$D$20,F652,Lister!$D$7:$D$13)-P652)*N652/NETWORKDAYS(Lister!$D$20,Lister!$E$20,Lister!$D$7:$D$13),IF(AND(E652&lt;DATE(2020,9,1),F652&gt;DATE(2020,9,30)),(NETWORKDAYS(Lister!$D$20,Lister!$E$20,Lister!$D$7:$D$13)-P652)*N652/NETWORKDAYS(Lister!$D$20,Lister!$E$20,Lister!$D$7:$D$13),IF(OR(AND(E652&lt;DATE(2020,9,1),F652&lt;DATE(2020,9,1)),E652&gt;DATE(2020,9,30)),0)))))),0),"")</f>
        <v/>
      </c>
      <c r="X652" s="50" t="str">
        <f>IFERROR(MAX(IF(OR(O652="",P652="",Q652="",R652="",S652="",T652="",U652=""),"",IF(AND(MONTH(E652)=10,MONTH(F652)=10),(NETWORKDAYS(E652,F652,Lister!$D$7:$D$13)-Q652)*N652/NETWORKDAYS(Lister!$D$21,Lister!$E$21,Lister!$D$7:$D$13),IF(AND(MONTH(E652)=10,F652&gt;DATE(2020,10,31)),(NETWORKDAYS(E652,Lister!$E$21,Lister!$D$7:$D$13)-Q652)*N652/NETWORKDAYS(Lister!$D$21,Lister!$E$21,Lister!$D$7:$D$13),IF(AND(E652&lt;DATE(2020,10,1),MONTH(F652)=10),(NETWORKDAYS(Lister!$D$21,F652,Lister!$D$7:$D$13)-Q652)*N652/NETWORKDAYS(Lister!$D$21,Lister!$E$21,Lister!$D$7:$D$13),IF(AND(E652&lt;DATE(2020,31,1),F652&gt;DATE(2020,10,31)),(NETWORKDAYS(Lister!$D$21,Lister!$E$21,Lister!$D$7:$D$13)-Q652)*N652/NETWORKDAYS(Lister!$D$21,Lister!$E$21,Lister!$D$7:$D$13),IF(OR(AND(E652&lt;DATE(2020,10,1),F652&lt;DATE(2020,10,1)),E652&gt;DATE(2020,10,31)),0)))))),0),"")</f>
        <v/>
      </c>
      <c r="Y652" s="50" t="str">
        <f>IFERROR(MAX(IF(OR(O652="",P652="",Q652="",R652="",S652="",T652="",U652=""),"",IF(AND(MONTH(E652)=11,MONTH(F652)=11),(NETWORKDAYS(E652,F652,Lister!$D$7:$D$13)-R652)*N652/NETWORKDAYS(Lister!$D$22,Lister!$E$22,Lister!$D$7:$D$13),IF(AND(MONTH(E652)=11,F652&gt;DATE(2020,11,30)),(NETWORKDAYS(E652,Lister!$E$22,Lister!$D$7:$D$13)-R652)*N652/NETWORKDAYS(Lister!$D$22,Lister!$E$22,Lister!$D$7:$D$13),IF(AND(E652&lt;DATE(2020,11,1),MONTH(F652)=11),(NETWORKDAYS(Lister!$D$22,F652,Lister!$D$7:$D$13)-R652)*N652/NETWORKDAYS(Lister!$D$22,Lister!$E$22,Lister!$D$7:$D$13),IF(AND(E652&lt;DATE(2020,11,1),F652&gt;DATE(2020,11,30)),(NETWORKDAYS(Lister!$D$22,Lister!$E$22,Lister!$D$7:$D$13)-R652)*N652/NETWORKDAYS(Lister!$D$22,Lister!$E$22,Lister!$D$7:$D$13),IF(OR(AND(E652&lt;DATE(2020,11,1),F652&lt;DATE(2020,11,1)),E652&gt;DATE(2020,11,30)),0)))))),0),"")</f>
        <v/>
      </c>
      <c r="Z652" s="50" t="str">
        <f>IFERROR(MAX(IF(OR(O652="",P652="",Q652="",R652="",S652="",T652="",U652=""),"",IF(AND(MONTH(E652)=12,MONTH(F652)=12),(NETWORKDAYS(E652,F652,Lister!$D$7:$D$13)-S652)*N652/NETWORKDAYS(Lister!$D$23,Lister!$E$23,Lister!$D$7:$D$13),IF(AND(MONTH(E652)=12,F652&gt;DATE(2020,12,31)),(NETWORKDAYS(E652,Lister!$E$23,Lister!$D$7:$D$13)-S652)*N652/NETWORKDAYS(Lister!$D$23,Lister!$E$23,Lister!$D$7:$D$13),IF(AND(E652&lt;DATE(2020,12,1),MONTH(F652)=12),(NETWORKDAYS(Lister!$D$23,F652,Lister!$D$7:$D$13)-S652)*N652/NETWORKDAYS(Lister!$D$23,Lister!$E$23,Lister!$D$7:$D$13),IF(AND(E652&lt;DATE(2020,12,1),F652&gt;DATE(2020,12,31)),(NETWORKDAYS(Lister!$D$23,Lister!$E$23,Lister!$D$7:$D$13)-S652)*N652/NETWORKDAYS(Lister!$D$23,Lister!$E$23,Lister!$D$7:$D$13),IF(OR(AND(E652&lt;DATE(2020,12,1),F652&lt;DATE(2020,12,1)),E652&gt;DATE(2020,12,31)),0)))))),0),"")</f>
        <v/>
      </c>
      <c r="AA652" s="50" t="str">
        <f>IFERROR(MAX(IF(OR(O652="",P652="",Q652="",R652="",S652="",T652="",U652=""),"",IF(AND(MONTH(E652)=1,MONTH(F652)=1),(NETWORKDAYS(E652,F652,Lister!$D$7:$D$13)-T652)*N652/NETWORKDAYS(Lister!$D$24,Lister!$E$24,Lister!$D$7:$D$13),IF(AND(MONTH(E652)=1,F652&gt;DATE(2021,1,31)),(NETWORKDAYS(E652,Lister!$E$24,Lister!$D$7:$D$13)-T652)*N652/NETWORKDAYS(Lister!$D$24,Lister!$E$24,Lister!$D$7:$D$13),IF(AND(E652&lt;DATE(2021,1,1),MONTH(F652)=1),(NETWORKDAYS(Lister!$D$24,F652,Lister!$D$7:$D$13)-T652)*N652/NETWORKDAYS(Lister!$D$24,Lister!$E$24,Lister!$D$7:$D$13),IF(AND(E652&lt;DATE(2021,1,1),F652&gt;DATE(2021,1,31)),(NETWORKDAYS(Lister!$D$24,Lister!$E$24,Lister!$D$7:$D$13)-T652)*N652/NETWORKDAYS(Lister!$D$24,Lister!$E$24,Lister!$D$7:$D$13),IF(OR(AND(E652&lt;DATE(2021,1,1),F652&lt;DATE(2021,1,1)),E652&gt;DATE(2021,1,31)),0)))))),0),"")</f>
        <v/>
      </c>
      <c r="AB652" s="50" t="str">
        <f>IFERROR(MAX(IF(OR(O652="",P652="",Q652="",R652="",S652="",T652="",U652=""),"",IF(AND(MONTH(E652)=2,MONTH(F652)=2),(NETWORKDAYS(E652,F652,Lister!$D$7:$D$13)-U652)*N652/NETWORKDAYS(Lister!$D$25,Lister!$E$25,Lister!$D$7:$D$13),IF(AND(E652&lt;DATE(2021,2,1),MONTH(F652)=2),(NETWORKDAYS(Lister!$D$25,F652,Lister!$D$7:$D$13)-U652)*N652/NETWORKDAYS(Lister!$D$25,Lister!$E$25,Lister!$D$7:$D$13),IF(AND(E652&lt;DATE(2021,2,1),F652&lt;DATE(2021,2,1)),0)))),0),"")</f>
        <v/>
      </c>
      <c r="AC652" s="52" t="str">
        <f t="shared" si="48"/>
        <v/>
      </c>
    </row>
    <row r="653" spans="1:29" x14ac:dyDescent="0.35">
      <c r="A653" s="11" t="str">
        <f t="shared" si="49"/>
        <v/>
      </c>
      <c r="B653" s="33"/>
      <c r="C653" s="17"/>
      <c r="D653" s="18"/>
      <c r="E653" s="12"/>
      <c r="F653" s="12"/>
      <c r="G653" s="42" t="str">
        <f>IF(OR(E653="",F653=""),"",NETWORKDAYS(E653,F653,Lister!$D$7:$D$13))</f>
        <v/>
      </c>
      <c r="H653" s="14"/>
      <c r="I653" s="25" t="str">
        <f t="shared" si="45"/>
        <v/>
      </c>
      <c r="J653" s="47"/>
      <c r="K653" s="48"/>
      <c r="L653" s="15"/>
      <c r="M653" s="51" t="str">
        <f t="shared" si="46"/>
        <v/>
      </c>
      <c r="N653" s="49" t="str">
        <f t="shared" si="47"/>
        <v/>
      </c>
      <c r="O653" s="15"/>
      <c r="P653" s="15"/>
      <c r="Q653" s="15"/>
      <c r="R653" s="15"/>
      <c r="S653" s="15"/>
      <c r="T653" s="15"/>
      <c r="U653" s="15"/>
      <c r="V653" s="50" t="str">
        <f>IFERROR(MAX(IF(OR(O653="",P653="",Q653="",R653="",S653="",T653="",U653=""),"",IF(AND(MONTH(E653)=8,MONTH(F653)=8),(NETWORKDAYS(E653,F653,Lister!$D$7:$D$13)-O653)*N653/NETWORKDAYS(Lister!$D$19,Lister!$E$19,Lister!$D$7:$D$13),IF(AND(MONTH(E653)=8,F653&gt;DATE(2020,8,31)),(NETWORKDAYS(E653,Lister!$E$19,Lister!$D$7:$D$13)-O653)*N653/NETWORKDAYS(Lister!$D$19,Lister!$E$19,Lister!$D$7:$D$13),IF(E653&gt;DATE(2020,8,31),0)))),0),"")</f>
        <v/>
      </c>
      <c r="W653" s="50" t="str">
        <f>IFERROR(MAX(IF(OR(O653="",P653="",Q653="",R653="",S653="",T653="",U653=""),"",IF(AND(MONTH(E653)=9,MONTH(F653)=9),(NETWORKDAYS(E653,F653,Lister!$D$7:$D$13)-P653)*N653/NETWORKDAYS(Lister!$D$20,Lister!$E$20,Lister!$D$7:$D$13),IF(AND(MONTH(E653)=9,F653&gt;DATE(2020,9,30)),(NETWORKDAYS(E653,Lister!$E$20,Lister!$D$7:$D$13)-P653)*N653/NETWORKDAYS(Lister!$D$20,Lister!$E$20,Lister!$D$7:$D$13),IF(AND(E653&lt;DATE(2020,9,1),MONTH(F653)=9),(NETWORKDAYS(Lister!$D$20,F653,Lister!$D$7:$D$13)-P653)*N653/NETWORKDAYS(Lister!$D$20,Lister!$E$20,Lister!$D$7:$D$13),IF(AND(E653&lt;DATE(2020,9,1),F653&gt;DATE(2020,9,30)),(NETWORKDAYS(Lister!$D$20,Lister!$E$20,Lister!$D$7:$D$13)-P653)*N653/NETWORKDAYS(Lister!$D$20,Lister!$E$20,Lister!$D$7:$D$13),IF(OR(AND(E653&lt;DATE(2020,9,1),F653&lt;DATE(2020,9,1)),E653&gt;DATE(2020,9,30)),0)))))),0),"")</f>
        <v/>
      </c>
      <c r="X653" s="50" t="str">
        <f>IFERROR(MAX(IF(OR(O653="",P653="",Q653="",R653="",S653="",T653="",U653=""),"",IF(AND(MONTH(E653)=10,MONTH(F653)=10),(NETWORKDAYS(E653,F653,Lister!$D$7:$D$13)-Q653)*N653/NETWORKDAYS(Lister!$D$21,Lister!$E$21,Lister!$D$7:$D$13),IF(AND(MONTH(E653)=10,F653&gt;DATE(2020,10,31)),(NETWORKDAYS(E653,Lister!$E$21,Lister!$D$7:$D$13)-Q653)*N653/NETWORKDAYS(Lister!$D$21,Lister!$E$21,Lister!$D$7:$D$13),IF(AND(E653&lt;DATE(2020,10,1),MONTH(F653)=10),(NETWORKDAYS(Lister!$D$21,F653,Lister!$D$7:$D$13)-Q653)*N653/NETWORKDAYS(Lister!$D$21,Lister!$E$21,Lister!$D$7:$D$13),IF(AND(E653&lt;DATE(2020,31,1),F653&gt;DATE(2020,10,31)),(NETWORKDAYS(Lister!$D$21,Lister!$E$21,Lister!$D$7:$D$13)-Q653)*N653/NETWORKDAYS(Lister!$D$21,Lister!$E$21,Lister!$D$7:$D$13),IF(OR(AND(E653&lt;DATE(2020,10,1),F653&lt;DATE(2020,10,1)),E653&gt;DATE(2020,10,31)),0)))))),0),"")</f>
        <v/>
      </c>
      <c r="Y653" s="50" t="str">
        <f>IFERROR(MAX(IF(OR(O653="",P653="",Q653="",R653="",S653="",T653="",U653=""),"",IF(AND(MONTH(E653)=11,MONTH(F653)=11),(NETWORKDAYS(E653,F653,Lister!$D$7:$D$13)-R653)*N653/NETWORKDAYS(Lister!$D$22,Lister!$E$22,Lister!$D$7:$D$13),IF(AND(MONTH(E653)=11,F653&gt;DATE(2020,11,30)),(NETWORKDAYS(E653,Lister!$E$22,Lister!$D$7:$D$13)-R653)*N653/NETWORKDAYS(Lister!$D$22,Lister!$E$22,Lister!$D$7:$D$13),IF(AND(E653&lt;DATE(2020,11,1),MONTH(F653)=11),(NETWORKDAYS(Lister!$D$22,F653,Lister!$D$7:$D$13)-R653)*N653/NETWORKDAYS(Lister!$D$22,Lister!$E$22,Lister!$D$7:$D$13),IF(AND(E653&lt;DATE(2020,11,1),F653&gt;DATE(2020,11,30)),(NETWORKDAYS(Lister!$D$22,Lister!$E$22,Lister!$D$7:$D$13)-R653)*N653/NETWORKDAYS(Lister!$D$22,Lister!$E$22,Lister!$D$7:$D$13),IF(OR(AND(E653&lt;DATE(2020,11,1),F653&lt;DATE(2020,11,1)),E653&gt;DATE(2020,11,30)),0)))))),0),"")</f>
        <v/>
      </c>
      <c r="Z653" s="50" t="str">
        <f>IFERROR(MAX(IF(OR(O653="",P653="",Q653="",R653="",S653="",T653="",U653=""),"",IF(AND(MONTH(E653)=12,MONTH(F653)=12),(NETWORKDAYS(E653,F653,Lister!$D$7:$D$13)-S653)*N653/NETWORKDAYS(Lister!$D$23,Lister!$E$23,Lister!$D$7:$D$13),IF(AND(MONTH(E653)=12,F653&gt;DATE(2020,12,31)),(NETWORKDAYS(E653,Lister!$E$23,Lister!$D$7:$D$13)-S653)*N653/NETWORKDAYS(Lister!$D$23,Lister!$E$23,Lister!$D$7:$D$13),IF(AND(E653&lt;DATE(2020,12,1),MONTH(F653)=12),(NETWORKDAYS(Lister!$D$23,F653,Lister!$D$7:$D$13)-S653)*N653/NETWORKDAYS(Lister!$D$23,Lister!$E$23,Lister!$D$7:$D$13),IF(AND(E653&lt;DATE(2020,12,1),F653&gt;DATE(2020,12,31)),(NETWORKDAYS(Lister!$D$23,Lister!$E$23,Lister!$D$7:$D$13)-S653)*N653/NETWORKDAYS(Lister!$D$23,Lister!$E$23,Lister!$D$7:$D$13),IF(OR(AND(E653&lt;DATE(2020,12,1),F653&lt;DATE(2020,12,1)),E653&gt;DATE(2020,12,31)),0)))))),0),"")</f>
        <v/>
      </c>
      <c r="AA653" s="50" t="str">
        <f>IFERROR(MAX(IF(OR(O653="",P653="",Q653="",R653="",S653="",T653="",U653=""),"",IF(AND(MONTH(E653)=1,MONTH(F653)=1),(NETWORKDAYS(E653,F653,Lister!$D$7:$D$13)-T653)*N653/NETWORKDAYS(Lister!$D$24,Lister!$E$24,Lister!$D$7:$D$13),IF(AND(MONTH(E653)=1,F653&gt;DATE(2021,1,31)),(NETWORKDAYS(E653,Lister!$E$24,Lister!$D$7:$D$13)-T653)*N653/NETWORKDAYS(Lister!$D$24,Lister!$E$24,Lister!$D$7:$D$13),IF(AND(E653&lt;DATE(2021,1,1),MONTH(F653)=1),(NETWORKDAYS(Lister!$D$24,F653,Lister!$D$7:$D$13)-T653)*N653/NETWORKDAYS(Lister!$D$24,Lister!$E$24,Lister!$D$7:$D$13),IF(AND(E653&lt;DATE(2021,1,1),F653&gt;DATE(2021,1,31)),(NETWORKDAYS(Lister!$D$24,Lister!$E$24,Lister!$D$7:$D$13)-T653)*N653/NETWORKDAYS(Lister!$D$24,Lister!$E$24,Lister!$D$7:$D$13),IF(OR(AND(E653&lt;DATE(2021,1,1),F653&lt;DATE(2021,1,1)),E653&gt;DATE(2021,1,31)),0)))))),0),"")</f>
        <v/>
      </c>
      <c r="AB653" s="50" t="str">
        <f>IFERROR(MAX(IF(OR(O653="",P653="",Q653="",R653="",S653="",T653="",U653=""),"",IF(AND(MONTH(E653)=2,MONTH(F653)=2),(NETWORKDAYS(E653,F653,Lister!$D$7:$D$13)-U653)*N653/NETWORKDAYS(Lister!$D$25,Lister!$E$25,Lister!$D$7:$D$13),IF(AND(E653&lt;DATE(2021,2,1),MONTH(F653)=2),(NETWORKDAYS(Lister!$D$25,F653,Lister!$D$7:$D$13)-U653)*N653/NETWORKDAYS(Lister!$D$25,Lister!$E$25,Lister!$D$7:$D$13),IF(AND(E653&lt;DATE(2021,2,1),F653&lt;DATE(2021,2,1)),0)))),0),"")</f>
        <v/>
      </c>
      <c r="AC653" s="52" t="str">
        <f t="shared" si="48"/>
        <v/>
      </c>
    </row>
    <row r="654" spans="1:29" x14ac:dyDescent="0.35">
      <c r="A654" s="11" t="str">
        <f t="shared" si="49"/>
        <v/>
      </c>
      <c r="B654" s="33"/>
      <c r="C654" s="17"/>
      <c r="D654" s="18"/>
      <c r="E654" s="12"/>
      <c r="F654" s="12"/>
      <c r="G654" s="42" t="str">
        <f>IF(OR(E654="",F654=""),"",NETWORKDAYS(E654,F654,Lister!$D$7:$D$13))</f>
        <v/>
      </c>
      <c r="H654" s="14"/>
      <c r="I654" s="25" t="str">
        <f t="shared" si="45"/>
        <v/>
      </c>
      <c r="J654" s="47"/>
      <c r="K654" s="48"/>
      <c r="L654" s="15"/>
      <c r="M654" s="51" t="str">
        <f t="shared" si="46"/>
        <v/>
      </c>
      <c r="N654" s="49" t="str">
        <f t="shared" si="47"/>
        <v/>
      </c>
      <c r="O654" s="15"/>
      <c r="P654" s="15"/>
      <c r="Q654" s="15"/>
      <c r="R654" s="15"/>
      <c r="S654" s="15"/>
      <c r="T654" s="15"/>
      <c r="U654" s="15"/>
      <c r="V654" s="50" t="str">
        <f>IFERROR(MAX(IF(OR(O654="",P654="",Q654="",R654="",S654="",T654="",U654=""),"",IF(AND(MONTH(E654)=8,MONTH(F654)=8),(NETWORKDAYS(E654,F654,Lister!$D$7:$D$13)-O654)*N654/NETWORKDAYS(Lister!$D$19,Lister!$E$19,Lister!$D$7:$D$13),IF(AND(MONTH(E654)=8,F654&gt;DATE(2020,8,31)),(NETWORKDAYS(E654,Lister!$E$19,Lister!$D$7:$D$13)-O654)*N654/NETWORKDAYS(Lister!$D$19,Lister!$E$19,Lister!$D$7:$D$13),IF(E654&gt;DATE(2020,8,31),0)))),0),"")</f>
        <v/>
      </c>
      <c r="W654" s="50" t="str">
        <f>IFERROR(MAX(IF(OR(O654="",P654="",Q654="",R654="",S654="",T654="",U654=""),"",IF(AND(MONTH(E654)=9,MONTH(F654)=9),(NETWORKDAYS(E654,F654,Lister!$D$7:$D$13)-P654)*N654/NETWORKDAYS(Lister!$D$20,Lister!$E$20,Lister!$D$7:$D$13),IF(AND(MONTH(E654)=9,F654&gt;DATE(2020,9,30)),(NETWORKDAYS(E654,Lister!$E$20,Lister!$D$7:$D$13)-P654)*N654/NETWORKDAYS(Lister!$D$20,Lister!$E$20,Lister!$D$7:$D$13),IF(AND(E654&lt;DATE(2020,9,1),MONTH(F654)=9),(NETWORKDAYS(Lister!$D$20,F654,Lister!$D$7:$D$13)-P654)*N654/NETWORKDAYS(Lister!$D$20,Lister!$E$20,Lister!$D$7:$D$13),IF(AND(E654&lt;DATE(2020,9,1),F654&gt;DATE(2020,9,30)),(NETWORKDAYS(Lister!$D$20,Lister!$E$20,Lister!$D$7:$D$13)-P654)*N654/NETWORKDAYS(Lister!$D$20,Lister!$E$20,Lister!$D$7:$D$13),IF(OR(AND(E654&lt;DATE(2020,9,1),F654&lt;DATE(2020,9,1)),E654&gt;DATE(2020,9,30)),0)))))),0),"")</f>
        <v/>
      </c>
      <c r="X654" s="50" t="str">
        <f>IFERROR(MAX(IF(OR(O654="",P654="",Q654="",R654="",S654="",T654="",U654=""),"",IF(AND(MONTH(E654)=10,MONTH(F654)=10),(NETWORKDAYS(E654,F654,Lister!$D$7:$D$13)-Q654)*N654/NETWORKDAYS(Lister!$D$21,Lister!$E$21,Lister!$D$7:$D$13),IF(AND(MONTH(E654)=10,F654&gt;DATE(2020,10,31)),(NETWORKDAYS(E654,Lister!$E$21,Lister!$D$7:$D$13)-Q654)*N654/NETWORKDAYS(Lister!$D$21,Lister!$E$21,Lister!$D$7:$D$13),IF(AND(E654&lt;DATE(2020,10,1),MONTH(F654)=10),(NETWORKDAYS(Lister!$D$21,F654,Lister!$D$7:$D$13)-Q654)*N654/NETWORKDAYS(Lister!$D$21,Lister!$E$21,Lister!$D$7:$D$13),IF(AND(E654&lt;DATE(2020,31,1),F654&gt;DATE(2020,10,31)),(NETWORKDAYS(Lister!$D$21,Lister!$E$21,Lister!$D$7:$D$13)-Q654)*N654/NETWORKDAYS(Lister!$D$21,Lister!$E$21,Lister!$D$7:$D$13),IF(OR(AND(E654&lt;DATE(2020,10,1),F654&lt;DATE(2020,10,1)),E654&gt;DATE(2020,10,31)),0)))))),0),"")</f>
        <v/>
      </c>
      <c r="Y654" s="50" t="str">
        <f>IFERROR(MAX(IF(OR(O654="",P654="",Q654="",R654="",S654="",T654="",U654=""),"",IF(AND(MONTH(E654)=11,MONTH(F654)=11),(NETWORKDAYS(E654,F654,Lister!$D$7:$D$13)-R654)*N654/NETWORKDAYS(Lister!$D$22,Lister!$E$22,Lister!$D$7:$D$13),IF(AND(MONTH(E654)=11,F654&gt;DATE(2020,11,30)),(NETWORKDAYS(E654,Lister!$E$22,Lister!$D$7:$D$13)-R654)*N654/NETWORKDAYS(Lister!$D$22,Lister!$E$22,Lister!$D$7:$D$13),IF(AND(E654&lt;DATE(2020,11,1),MONTH(F654)=11),(NETWORKDAYS(Lister!$D$22,F654,Lister!$D$7:$D$13)-R654)*N654/NETWORKDAYS(Lister!$D$22,Lister!$E$22,Lister!$D$7:$D$13),IF(AND(E654&lt;DATE(2020,11,1),F654&gt;DATE(2020,11,30)),(NETWORKDAYS(Lister!$D$22,Lister!$E$22,Lister!$D$7:$D$13)-R654)*N654/NETWORKDAYS(Lister!$D$22,Lister!$E$22,Lister!$D$7:$D$13),IF(OR(AND(E654&lt;DATE(2020,11,1),F654&lt;DATE(2020,11,1)),E654&gt;DATE(2020,11,30)),0)))))),0),"")</f>
        <v/>
      </c>
      <c r="Z654" s="50" t="str">
        <f>IFERROR(MAX(IF(OR(O654="",P654="",Q654="",R654="",S654="",T654="",U654=""),"",IF(AND(MONTH(E654)=12,MONTH(F654)=12),(NETWORKDAYS(E654,F654,Lister!$D$7:$D$13)-S654)*N654/NETWORKDAYS(Lister!$D$23,Lister!$E$23,Lister!$D$7:$D$13),IF(AND(MONTH(E654)=12,F654&gt;DATE(2020,12,31)),(NETWORKDAYS(E654,Lister!$E$23,Lister!$D$7:$D$13)-S654)*N654/NETWORKDAYS(Lister!$D$23,Lister!$E$23,Lister!$D$7:$D$13),IF(AND(E654&lt;DATE(2020,12,1),MONTH(F654)=12),(NETWORKDAYS(Lister!$D$23,F654,Lister!$D$7:$D$13)-S654)*N654/NETWORKDAYS(Lister!$D$23,Lister!$E$23,Lister!$D$7:$D$13),IF(AND(E654&lt;DATE(2020,12,1),F654&gt;DATE(2020,12,31)),(NETWORKDAYS(Lister!$D$23,Lister!$E$23,Lister!$D$7:$D$13)-S654)*N654/NETWORKDAYS(Lister!$D$23,Lister!$E$23,Lister!$D$7:$D$13),IF(OR(AND(E654&lt;DATE(2020,12,1),F654&lt;DATE(2020,12,1)),E654&gt;DATE(2020,12,31)),0)))))),0),"")</f>
        <v/>
      </c>
      <c r="AA654" s="50" t="str">
        <f>IFERROR(MAX(IF(OR(O654="",P654="",Q654="",R654="",S654="",T654="",U654=""),"",IF(AND(MONTH(E654)=1,MONTH(F654)=1),(NETWORKDAYS(E654,F654,Lister!$D$7:$D$13)-T654)*N654/NETWORKDAYS(Lister!$D$24,Lister!$E$24,Lister!$D$7:$D$13),IF(AND(MONTH(E654)=1,F654&gt;DATE(2021,1,31)),(NETWORKDAYS(E654,Lister!$E$24,Lister!$D$7:$D$13)-T654)*N654/NETWORKDAYS(Lister!$D$24,Lister!$E$24,Lister!$D$7:$D$13),IF(AND(E654&lt;DATE(2021,1,1),MONTH(F654)=1),(NETWORKDAYS(Lister!$D$24,F654,Lister!$D$7:$D$13)-T654)*N654/NETWORKDAYS(Lister!$D$24,Lister!$E$24,Lister!$D$7:$D$13),IF(AND(E654&lt;DATE(2021,1,1),F654&gt;DATE(2021,1,31)),(NETWORKDAYS(Lister!$D$24,Lister!$E$24,Lister!$D$7:$D$13)-T654)*N654/NETWORKDAYS(Lister!$D$24,Lister!$E$24,Lister!$D$7:$D$13),IF(OR(AND(E654&lt;DATE(2021,1,1),F654&lt;DATE(2021,1,1)),E654&gt;DATE(2021,1,31)),0)))))),0),"")</f>
        <v/>
      </c>
      <c r="AB654" s="50" t="str">
        <f>IFERROR(MAX(IF(OR(O654="",P654="",Q654="",R654="",S654="",T654="",U654=""),"",IF(AND(MONTH(E654)=2,MONTH(F654)=2),(NETWORKDAYS(E654,F654,Lister!$D$7:$D$13)-U654)*N654/NETWORKDAYS(Lister!$D$25,Lister!$E$25,Lister!$D$7:$D$13),IF(AND(E654&lt;DATE(2021,2,1),MONTH(F654)=2),(NETWORKDAYS(Lister!$D$25,F654,Lister!$D$7:$D$13)-U654)*N654/NETWORKDAYS(Lister!$D$25,Lister!$E$25,Lister!$D$7:$D$13),IF(AND(E654&lt;DATE(2021,2,1),F654&lt;DATE(2021,2,1)),0)))),0),"")</f>
        <v/>
      </c>
      <c r="AC654" s="52" t="str">
        <f t="shared" si="48"/>
        <v/>
      </c>
    </row>
    <row r="655" spans="1:29" x14ac:dyDescent="0.35">
      <c r="A655" s="11" t="str">
        <f t="shared" si="49"/>
        <v/>
      </c>
      <c r="B655" s="33"/>
      <c r="C655" s="17"/>
      <c r="D655" s="18"/>
      <c r="E655" s="12"/>
      <c r="F655" s="12"/>
      <c r="G655" s="42" t="str">
        <f>IF(OR(E655="",F655=""),"",NETWORKDAYS(E655,F655,Lister!$D$7:$D$13))</f>
        <v/>
      </c>
      <c r="H655" s="14"/>
      <c r="I655" s="25" t="str">
        <f t="shared" si="45"/>
        <v/>
      </c>
      <c r="J655" s="47"/>
      <c r="K655" s="48"/>
      <c r="L655" s="15"/>
      <c r="M655" s="51" t="str">
        <f t="shared" si="46"/>
        <v/>
      </c>
      <c r="N655" s="49" t="str">
        <f t="shared" si="47"/>
        <v/>
      </c>
      <c r="O655" s="15"/>
      <c r="P655" s="15"/>
      <c r="Q655" s="15"/>
      <c r="R655" s="15"/>
      <c r="S655" s="15"/>
      <c r="T655" s="15"/>
      <c r="U655" s="15"/>
      <c r="V655" s="50" t="str">
        <f>IFERROR(MAX(IF(OR(O655="",P655="",Q655="",R655="",S655="",T655="",U655=""),"",IF(AND(MONTH(E655)=8,MONTH(F655)=8),(NETWORKDAYS(E655,F655,Lister!$D$7:$D$13)-O655)*N655/NETWORKDAYS(Lister!$D$19,Lister!$E$19,Lister!$D$7:$D$13),IF(AND(MONTH(E655)=8,F655&gt;DATE(2020,8,31)),(NETWORKDAYS(E655,Lister!$E$19,Lister!$D$7:$D$13)-O655)*N655/NETWORKDAYS(Lister!$D$19,Lister!$E$19,Lister!$D$7:$D$13),IF(E655&gt;DATE(2020,8,31),0)))),0),"")</f>
        <v/>
      </c>
      <c r="W655" s="50" t="str">
        <f>IFERROR(MAX(IF(OR(O655="",P655="",Q655="",R655="",S655="",T655="",U655=""),"",IF(AND(MONTH(E655)=9,MONTH(F655)=9),(NETWORKDAYS(E655,F655,Lister!$D$7:$D$13)-P655)*N655/NETWORKDAYS(Lister!$D$20,Lister!$E$20,Lister!$D$7:$D$13),IF(AND(MONTH(E655)=9,F655&gt;DATE(2020,9,30)),(NETWORKDAYS(E655,Lister!$E$20,Lister!$D$7:$D$13)-P655)*N655/NETWORKDAYS(Lister!$D$20,Lister!$E$20,Lister!$D$7:$D$13),IF(AND(E655&lt;DATE(2020,9,1),MONTH(F655)=9),(NETWORKDAYS(Lister!$D$20,F655,Lister!$D$7:$D$13)-P655)*N655/NETWORKDAYS(Lister!$D$20,Lister!$E$20,Lister!$D$7:$D$13),IF(AND(E655&lt;DATE(2020,9,1),F655&gt;DATE(2020,9,30)),(NETWORKDAYS(Lister!$D$20,Lister!$E$20,Lister!$D$7:$D$13)-P655)*N655/NETWORKDAYS(Lister!$D$20,Lister!$E$20,Lister!$D$7:$D$13),IF(OR(AND(E655&lt;DATE(2020,9,1),F655&lt;DATE(2020,9,1)),E655&gt;DATE(2020,9,30)),0)))))),0),"")</f>
        <v/>
      </c>
      <c r="X655" s="50" t="str">
        <f>IFERROR(MAX(IF(OR(O655="",P655="",Q655="",R655="",S655="",T655="",U655=""),"",IF(AND(MONTH(E655)=10,MONTH(F655)=10),(NETWORKDAYS(E655,F655,Lister!$D$7:$D$13)-Q655)*N655/NETWORKDAYS(Lister!$D$21,Lister!$E$21,Lister!$D$7:$D$13),IF(AND(MONTH(E655)=10,F655&gt;DATE(2020,10,31)),(NETWORKDAYS(E655,Lister!$E$21,Lister!$D$7:$D$13)-Q655)*N655/NETWORKDAYS(Lister!$D$21,Lister!$E$21,Lister!$D$7:$D$13),IF(AND(E655&lt;DATE(2020,10,1),MONTH(F655)=10),(NETWORKDAYS(Lister!$D$21,F655,Lister!$D$7:$D$13)-Q655)*N655/NETWORKDAYS(Lister!$D$21,Lister!$E$21,Lister!$D$7:$D$13),IF(AND(E655&lt;DATE(2020,31,1),F655&gt;DATE(2020,10,31)),(NETWORKDAYS(Lister!$D$21,Lister!$E$21,Lister!$D$7:$D$13)-Q655)*N655/NETWORKDAYS(Lister!$D$21,Lister!$E$21,Lister!$D$7:$D$13),IF(OR(AND(E655&lt;DATE(2020,10,1),F655&lt;DATE(2020,10,1)),E655&gt;DATE(2020,10,31)),0)))))),0),"")</f>
        <v/>
      </c>
      <c r="Y655" s="50" t="str">
        <f>IFERROR(MAX(IF(OR(O655="",P655="",Q655="",R655="",S655="",T655="",U655=""),"",IF(AND(MONTH(E655)=11,MONTH(F655)=11),(NETWORKDAYS(E655,F655,Lister!$D$7:$D$13)-R655)*N655/NETWORKDAYS(Lister!$D$22,Lister!$E$22,Lister!$D$7:$D$13),IF(AND(MONTH(E655)=11,F655&gt;DATE(2020,11,30)),(NETWORKDAYS(E655,Lister!$E$22,Lister!$D$7:$D$13)-R655)*N655/NETWORKDAYS(Lister!$D$22,Lister!$E$22,Lister!$D$7:$D$13),IF(AND(E655&lt;DATE(2020,11,1),MONTH(F655)=11),(NETWORKDAYS(Lister!$D$22,F655,Lister!$D$7:$D$13)-R655)*N655/NETWORKDAYS(Lister!$D$22,Lister!$E$22,Lister!$D$7:$D$13),IF(AND(E655&lt;DATE(2020,11,1),F655&gt;DATE(2020,11,30)),(NETWORKDAYS(Lister!$D$22,Lister!$E$22,Lister!$D$7:$D$13)-R655)*N655/NETWORKDAYS(Lister!$D$22,Lister!$E$22,Lister!$D$7:$D$13),IF(OR(AND(E655&lt;DATE(2020,11,1),F655&lt;DATE(2020,11,1)),E655&gt;DATE(2020,11,30)),0)))))),0),"")</f>
        <v/>
      </c>
      <c r="Z655" s="50" t="str">
        <f>IFERROR(MAX(IF(OR(O655="",P655="",Q655="",R655="",S655="",T655="",U655=""),"",IF(AND(MONTH(E655)=12,MONTH(F655)=12),(NETWORKDAYS(E655,F655,Lister!$D$7:$D$13)-S655)*N655/NETWORKDAYS(Lister!$D$23,Lister!$E$23,Lister!$D$7:$D$13),IF(AND(MONTH(E655)=12,F655&gt;DATE(2020,12,31)),(NETWORKDAYS(E655,Lister!$E$23,Lister!$D$7:$D$13)-S655)*N655/NETWORKDAYS(Lister!$D$23,Lister!$E$23,Lister!$D$7:$D$13),IF(AND(E655&lt;DATE(2020,12,1),MONTH(F655)=12),(NETWORKDAYS(Lister!$D$23,F655,Lister!$D$7:$D$13)-S655)*N655/NETWORKDAYS(Lister!$D$23,Lister!$E$23,Lister!$D$7:$D$13),IF(AND(E655&lt;DATE(2020,12,1),F655&gt;DATE(2020,12,31)),(NETWORKDAYS(Lister!$D$23,Lister!$E$23,Lister!$D$7:$D$13)-S655)*N655/NETWORKDAYS(Lister!$D$23,Lister!$E$23,Lister!$D$7:$D$13),IF(OR(AND(E655&lt;DATE(2020,12,1),F655&lt;DATE(2020,12,1)),E655&gt;DATE(2020,12,31)),0)))))),0),"")</f>
        <v/>
      </c>
      <c r="AA655" s="50" t="str">
        <f>IFERROR(MAX(IF(OR(O655="",P655="",Q655="",R655="",S655="",T655="",U655=""),"",IF(AND(MONTH(E655)=1,MONTH(F655)=1),(NETWORKDAYS(E655,F655,Lister!$D$7:$D$13)-T655)*N655/NETWORKDAYS(Lister!$D$24,Lister!$E$24,Lister!$D$7:$D$13),IF(AND(MONTH(E655)=1,F655&gt;DATE(2021,1,31)),(NETWORKDAYS(E655,Lister!$E$24,Lister!$D$7:$D$13)-T655)*N655/NETWORKDAYS(Lister!$D$24,Lister!$E$24,Lister!$D$7:$D$13),IF(AND(E655&lt;DATE(2021,1,1),MONTH(F655)=1),(NETWORKDAYS(Lister!$D$24,F655,Lister!$D$7:$D$13)-T655)*N655/NETWORKDAYS(Lister!$D$24,Lister!$E$24,Lister!$D$7:$D$13),IF(AND(E655&lt;DATE(2021,1,1),F655&gt;DATE(2021,1,31)),(NETWORKDAYS(Lister!$D$24,Lister!$E$24,Lister!$D$7:$D$13)-T655)*N655/NETWORKDAYS(Lister!$D$24,Lister!$E$24,Lister!$D$7:$D$13),IF(OR(AND(E655&lt;DATE(2021,1,1),F655&lt;DATE(2021,1,1)),E655&gt;DATE(2021,1,31)),0)))))),0),"")</f>
        <v/>
      </c>
      <c r="AB655" s="50" t="str">
        <f>IFERROR(MAX(IF(OR(O655="",P655="",Q655="",R655="",S655="",T655="",U655=""),"",IF(AND(MONTH(E655)=2,MONTH(F655)=2),(NETWORKDAYS(E655,F655,Lister!$D$7:$D$13)-U655)*N655/NETWORKDAYS(Lister!$D$25,Lister!$E$25,Lister!$D$7:$D$13),IF(AND(E655&lt;DATE(2021,2,1),MONTH(F655)=2),(NETWORKDAYS(Lister!$D$25,F655,Lister!$D$7:$D$13)-U655)*N655/NETWORKDAYS(Lister!$D$25,Lister!$E$25,Lister!$D$7:$D$13),IF(AND(E655&lt;DATE(2021,2,1),F655&lt;DATE(2021,2,1)),0)))),0),"")</f>
        <v/>
      </c>
      <c r="AC655" s="52" t="str">
        <f t="shared" si="48"/>
        <v/>
      </c>
    </row>
    <row r="656" spans="1:29" x14ac:dyDescent="0.35">
      <c r="A656" s="11" t="str">
        <f t="shared" si="49"/>
        <v/>
      </c>
      <c r="B656" s="33"/>
      <c r="C656" s="17"/>
      <c r="D656" s="18"/>
      <c r="E656" s="12"/>
      <c r="F656" s="12"/>
      <c r="G656" s="42" t="str">
        <f>IF(OR(E656="",F656=""),"",NETWORKDAYS(E656,F656,Lister!$D$7:$D$13))</f>
        <v/>
      </c>
      <c r="H656" s="14"/>
      <c r="I656" s="25" t="str">
        <f t="shared" si="45"/>
        <v/>
      </c>
      <c r="J656" s="47"/>
      <c r="K656" s="48"/>
      <c r="L656" s="15"/>
      <c r="M656" s="51" t="str">
        <f t="shared" si="46"/>
        <v/>
      </c>
      <c r="N656" s="49" t="str">
        <f t="shared" si="47"/>
        <v/>
      </c>
      <c r="O656" s="15"/>
      <c r="P656" s="15"/>
      <c r="Q656" s="15"/>
      <c r="R656" s="15"/>
      <c r="S656" s="15"/>
      <c r="T656" s="15"/>
      <c r="U656" s="15"/>
      <c r="V656" s="50" t="str">
        <f>IFERROR(MAX(IF(OR(O656="",P656="",Q656="",R656="",S656="",T656="",U656=""),"",IF(AND(MONTH(E656)=8,MONTH(F656)=8),(NETWORKDAYS(E656,F656,Lister!$D$7:$D$13)-O656)*N656/NETWORKDAYS(Lister!$D$19,Lister!$E$19,Lister!$D$7:$D$13),IF(AND(MONTH(E656)=8,F656&gt;DATE(2020,8,31)),(NETWORKDAYS(E656,Lister!$E$19,Lister!$D$7:$D$13)-O656)*N656/NETWORKDAYS(Lister!$D$19,Lister!$E$19,Lister!$D$7:$D$13),IF(E656&gt;DATE(2020,8,31),0)))),0),"")</f>
        <v/>
      </c>
      <c r="W656" s="50" t="str">
        <f>IFERROR(MAX(IF(OR(O656="",P656="",Q656="",R656="",S656="",T656="",U656=""),"",IF(AND(MONTH(E656)=9,MONTH(F656)=9),(NETWORKDAYS(E656,F656,Lister!$D$7:$D$13)-P656)*N656/NETWORKDAYS(Lister!$D$20,Lister!$E$20,Lister!$D$7:$D$13),IF(AND(MONTH(E656)=9,F656&gt;DATE(2020,9,30)),(NETWORKDAYS(E656,Lister!$E$20,Lister!$D$7:$D$13)-P656)*N656/NETWORKDAYS(Lister!$D$20,Lister!$E$20,Lister!$D$7:$D$13),IF(AND(E656&lt;DATE(2020,9,1),MONTH(F656)=9),(NETWORKDAYS(Lister!$D$20,F656,Lister!$D$7:$D$13)-P656)*N656/NETWORKDAYS(Lister!$D$20,Lister!$E$20,Lister!$D$7:$D$13),IF(AND(E656&lt;DATE(2020,9,1),F656&gt;DATE(2020,9,30)),(NETWORKDAYS(Lister!$D$20,Lister!$E$20,Lister!$D$7:$D$13)-P656)*N656/NETWORKDAYS(Lister!$D$20,Lister!$E$20,Lister!$D$7:$D$13),IF(OR(AND(E656&lt;DATE(2020,9,1),F656&lt;DATE(2020,9,1)),E656&gt;DATE(2020,9,30)),0)))))),0),"")</f>
        <v/>
      </c>
      <c r="X656" s="50" t="str">
        <f>IFERROR(MAX(IF(OR(O656="",P656="",Q656="",R656="",S656="",T656="",U656=""),"",IF(AND(MONTH(E656)=10,MONTH(F656)=10),(NETWORKDAYS(E656,F656,Lister!$D$7:$D$13)-Q656)*N656/NETWORKDAYS(Lister!$D$21,Lister!$E$21,Lister!$D$7:$D$13),IF(AND(MONTH(E656)=10,F656&gt;DATE(2020,10,31)),(NETWORKDAYS(E656,Lister!$E$21,Lister!$D$7:$D$13)-Q656)*N656/NETWORKDAYS(Lister!$D$21,Lister!$E$21,Lister!$D$7:$D$13),IF(AND(E656&lt;DATE(2020,10,1),MONTH(F656)=10),(NETWORKDAYS(Lister!$D$21,F656,Lister!$D$7:$D$13)-Q656)*N656/NETWORKDAYS(Lister!$D$21,Lister!$E$21,Lister!$D$7:$D$13),IF(AND(E656&lt;DATE(2020,31,1),F656&gt;DATE(2020,10,31)),(NETWORKDAYS(Lister!$D$21,Lister!$E$21,Lister!$D$7:$D$13)-Q656)*N656/NETWORKDAYS(Lister!$D$21,Lister!$E$21,Lister!$D$7:$D$13),IF(OR(AND(E656&lt;DATE(2020,10,1),F656&lt;DATE(2020,10,1)),E656&gt;DATE(2020,10,31)),0)))))),0),"")</f>
        <v/>
      </c>
      <c r="Y656" s="50" t="str">
        <f>IFERROR(MAX(IF(OR(O656="",P656="",Q656="",R656="",S656="",T656="",U656=""),"",IF(AND(MONTH(E656)=11,MONTH(F656)=11),(NETWORKDAYS(E656,F656,Lister!$D$7:$D$13)-R656)*N656/NETWORKDAYS(Lister!$D$22,Lister!$E$22,Lister!$D$7:$D$13),IF(AND(MONTH(E656)=11,F656&gt;DATE(2020,11,30)),(NETWORKDAYS(E656,Lister!$E$22,Lister!$D$7:$D$13)-R656)*N656/NETWORKDAYS(Lister!$D$22,Lister!$E$22,Lister!$D$7:$D$13),IF(AND(E656&lt;DATE(2020,11,1),MONTH(F656)=11),(NETWORKDAYS(Lister!$D$22,F656,Lister!$D$7:$D$13)-R656)*N656/NETWORKDAYS(Lister!$D$22,Lister!$E$22,Lister!$D$7:$D$13),IF(AND(E656&lt;DATE(2020,11,1),F656&gt;DATE(2020,11,30)),(NETWORKDAYS(Lister!$D$22,Lister!$E$22,Lister!$D$7:$D$13)-R656)*N656/NETWORKDAYS(Lister!$D$22,Lister!$E$22,Lister!$D$7:$D$13),IF(OR(AND(E656&lt;DATE(2020,11,1),F656&lt;DATE(2020,11,1)),E656&gt;DATE(2020,11,30)),0)))))),0),"")</f>
        <v/>
      </c>
      <c r="Z656" s="50" t="str">
        <f>IFERROR(MAX(IF(OR(O656="",P656="",Q656="",R656="",S656="",T656="",U656=""),"",IF(AND(MONTH(E656)=12,MONTH(F656)=12),(NETWORKDAYS(E656,F656,Lister!$D$7:$D$13)-S656)*N656/NETWORKDAYS(Lister!$D$23,Lister!$E$23,Lister!$D$7:$D$13),IF(AND(MONTH(E656)=12,F656&gt;DATE(2020,12,31)),(NETWORKDAYS(E656,Lister!$E$23,Lister!$D$7:$D$13)-S656)*N656/NETWORKDAYS(Lister!$D$23,Lister!$E$23,Lister!$D$7:$D$13),IF(AND(E656&lt;DATE(2020,12,1),MONTH(F656)=12),(NETWORKDAYS(Lister!$D$23,F656,Lister!$D$7:$D$13)-S656)*N656/NETWORKDAYS(Lister!$D$23,Lister!$E$23,Lister!$D$7:$D$13),IF(AND(E656&lt;DATE(2020,12,1),F656&gt;DATE(2020,12,31)),(NETWORKDAYS(Lister!$D$23,Lister!$E$23,Lister!$D$7:$D$13)-S656)*N656/NETWORKDAYS(Lister!$D$23,Lister!$E$23,Lister!$D$7:$D$13),IF(OR(AND(E656&lt;DATE(2020,12,1),F656&lt;DATE(2020,12,1)),E656&gt;DATE(2020,12,31)),0)))))),0),"")</f>
        <v/>
      </c>
      <c r="AA656" s="50" t="str">
        <f>IFERROR(MAX(IF(OR(O656="",P656="",Q656="",R656="",S656="",T656="",U656=""),"",IF(AND(MONTH(E656)=1,MONTH(F656)=1),(NETWORKDAYS(E656,F656,Lister!$D$7:$D$13)-T656)*N656/NETWORKDAYS(Lister!$D$24,Lister!$E$24,Lister!$D$7:$D$13),IF(AND(MONTH(E656)=1,F656&gt;DATE(2021,1,31)),(NETWORKDAYS(E656,Lister!$E$24,Lister!$D$7:$D$13)-T656)*N656/NETWORKDAYS(Lister!$D$24,Lister!$E$24,Lister!$D$7:$D$13),IF(AND(E656&lt;DATE(2021,1,1),MONTH(F656)=1),(NETWORKDAYS(Lister!$D$24,F656,Lister!$D$7:$D$13)-T656)*N656/NETWORKDAYS(Lister!$D$24,Lister!$E$24,Lister!$D$7:$D$13),IF(AND(E656&lt;DATE(2021,1,1),F656&gt;DATE(2021,1,31)),(NETWORKDAYS(Lister!$D$24,Lister!$E$24,Lister!$D$7:$D$13)-T656)*N656/NETWORKDAYS(Lister!$D$24,Lister!$E$24,Lister!$D$7:$D$13),IF(OR(AND(E656&lt;DATE(2021,1,1),F656&lt;DATE(2021,1,1)),E656&gt;DATE(2021,1,31)),0)))))),0),"")</f>
        <v/>
      </c>
      <c r="AB656" s="50" t="str">
        <f>IFERROR(MAX(IF(OR(O656="",P656="",Q656="",R656="",S656="",T656="",U656=""),"",IF(AND(MONTH(E656)=2,MONTH(F656)=2),(NETWORKDAYS(E656,F656,Lister!$D$7:$D$13)-U656)*N656/NETWORKDAYS(Lister!$D$25,Lister!$E$25,Lister!$D$7:$D$13),IF(AND(E656&lt;DATE(2021,2,1),MONTH(F656)=2),(NETWORKDAYS(Lister!$D$25,F656,Lister!$D$7:$D$13)-U656)*N656/NETWORKDAYS(Lister!$D$25,Lister!$E$25,Lister!$D$7:$D$13),IF(AND(E656&lt;DATE(2021,2,1),F656&lt;DATE(2021,2,1)),0)))),0),"")</f>
        <v/>
      </c>
      <c r="AC656" s="52" t="str">
        <f t="shared" si="48"/>
        <v/>
      </c>
    </row>
    <row r="657" spans="1:29" x14ac:dyDescent="0.35">
      <c r="A657" s="11" t="str">
        <f t="shared" si="49"/>
        <v/>
      </c>
      <c r="B657" s="33"/>
      <c r="C657" s="17"/>
      <c r="D657" s="18"/>
      <c r="E657" s="12"/>
      <c r="F657" s="12"/>
      <c r="G657" s="42" t="str">
        <f>IF(OR(E657="",F657=""),"",NETWORKDAYS(E657,F657,Lister!$D$7:$D$13))</f>
        <v/>
      </c>
      <c r="H657" s="14"/>
      <c r="I657" s="25" t="str">
        <f t="shared" si="45"/>
        <v/>
      </c>
      <c r="J657" s="47"/>
      <c r="K657" s="48"/>
      <c r="L657" s="15"/>
      <c r="M657" s="51" t="str">
        <f t="shared" si="46"/>
        <v/>
      </c>
      <c r="N657" s="49" t="str">
        <f t="shared" si="47"/>
        <v/>
      </c>
      <c r="O657" s="15"/>
      <c r="P657" s="15"/>
      <c r="Q657" s="15"/>
      <c r="R657" s="15"/>
      <c r="S657" s="15"/>
      <c r="T657" s="15"/>
      <c r="U657" s="15"/>
      <c r="V657" s="50" t="str">
        <f>IFERROR(MAX(IF(OR(O657="",P657="",Q657="",R657="",S657="",T657="",U657=""),"",IF(AND(MONTH(E657)=8,MONTH(F657)=8),(NETWORKDAYS(E657,F657,Lister!$D$7:$D$13)-O657)*N657/NETWORKDAYS(Lister!$D$19,Lister!$E$19,Lister!$D$7:$D$13),IF(AND(MONTH(E657)=8,F657&gt;DATE(2020,8,31)),(NETWORKDAYS(E657,Lister!$E$19,Lister!$D$7:$D$13)-O657)*N657/NETWORKDAYS(Lister!$D$19,Lister!$E$19,Lister!$D$7:$D$13),IF(E657&gt;DATE(2020,8,31),0)))),0),"")</f>
        <v/>
      </c>
      <c r="W657" s="50" t="str">
        <f>IFERROR(MAX(IF(OR(O657="",P657="",Q657="",R657="",S657="",T657="",U657=""),"",IF(AND(MONTH(E657)=9,MONTH(F657)=9),(NETWORKDAYS(E657,F657,Lister!$D$7:$D$13)-P657)*N657/NETWORKDAYS(Lister!$D$20,Lister!$E$20,Lister!$D$7:$D$13),IF(AND(MONTH(E657)=9,F657&gt;DATE(2020,9,30)),(NETWORKDAYS(E657,Lister!$E$20,Lister!$D$7:$D$13)-P657)*N657/NETWORKDAYS(Lister!$D$20,Lister!$E$20,Lister!$D$7:$D$13),IF(AND(E657&lt;DATE(2020,9,1),MONTH(F657)=9),(NETWORKDAYS(Lister!$D$20,F657,Lister!$D$7:$D$13)-P657)*N657/NETWORKDAYS(Lister!$D$20,Lister!$E$20,Lister!$D$7:$D$13),IF(AND(E657&lt;DATE(2020,9,1),F657&gt;DATE(2020,9,30)),(NETWORKDAYS(Lister!$D$20,Lister!$E$20,Lister!$D$7:$D$13)-P657)*N657/NETWORKDAYS(Lister!$D$20,Lister!$E$20,Lister!$D$7:$D$13),IF(OR(AND(E657&lt;DATE(2020,9,1),F657&lt;DATE(2020,9,1)),E657&gt;DATE(2020,9,30)),0)))))),0),"")</f>
        <v/>
      </c>
      <c r="X657" s="50" t="str">
        <f>IFERROR(MAX(IF(OR(O657="",P657="",Q657="",R657="",S657="",T657="",U657=""),"",IF(AND(MONTH(E657)=10,MONTH(F657)=10),(NETWORKDAYS(E657,F657,Lister!$D$7:$D$13)-Q657)*N657/NETWORKDAYS(Lister!$D$21,Lister!$E$21,Lister!$D$7:$D$13),IF(AND(MONTH(E657)=10,F657&gt;DATE(2020,10,31)),(NETWORKDAYS(E657,Lister!$E$21,Lister!$D$7:$D$13)-Q657)*N657/NETWORKDAYS(Lister!$D$21,Lister!$E$21,Lister!$D$7:$D$13),IF(AND(E657&lt;DATE(2020,10,1),MONTH(F657)=10),(NETWORKDAYS(Lister!$D$21,F657,Lister!$D$7:$D$13)-Q657)*N657/NETWORKDAYS(Lister!$D$21,Lister!$E$21,Lister!$D$7:$D$13),IF(AND(E657&lt;DATE(2020,31,1),F657&gt;DATE(2020,10,31)),(NETWORKDAYS(Lister!$D$21,Lister!$E$21,Lister!$D$7:$D$13)-Q657)*N657/NETWORKDAYS(Lister!$D$21,Lister!$E$21,Lister!$D$7:$D$13),IF(OR(AND(E657&lt;DATE(2020,10,1),F657&lt;DATE(2020,10,1)),E657&gt;DATE(2020,10,31)),0)))))),0),"")</f>
        <v/>
      </c>
      <c r="Y657" s="50" t="str">
        <f>IFERROR(MAX(IF(OR(O657="",P657="",Q657="",R657="",S657="",T657="",U657=""),"",IF(AND(MONTH(E657)=11,MONTH(F657)=11),(NETWORKDAYS(E657,F657,Lister!$D$7:$D$13)-R657)*N657/NETWORKDAYS(Lister!$D$22,Lister!$E$22,Lister!$D$7:$D$13),IF(AND(MONTH(E657)=11,F657&gt;DATE(2020,11,30)),(NETWORKDAYS(E657,Lister!$E$22,Lister!$D$7:$D$13)-R657)*N657/NETWORKDAYS(Lister!$D$22,Lister!$E$22,Lister!$D$7:$D$13),IF(AND(E657&lt;DATE(2020,11,1),MONTH(F657)=11),(NETWORKDAYS(Lister!$D$22,F657,Lister!$D$7:$D$13)-R657)*N657/NETWORKDAYS(Lister!$D$22,Lister!$E$22,Lister!$D$7:$D$13),IF(AND(E657&lt;DATE(2020,11,1),F657&gt;DATE(2020,11,30)),(NETWORKDAYS(Lister!$D$22,Lister!$E$22,Lister!$D$7:$D$13)-R657)*N657/NETWORKDAYS(Lister!$D$22,Lister!$E$22,Lister!$D$7:$D$13),IF(OR(AND(E657&lt;DATE(2020,11,1),F657&lt;DATE(2020,11,1)),E657&gt;DATE(2020,11,30)),0)))))),0),"")</f>
        <v/>
      </c>
      <c r="Z657" s="50" t="str">
        <f>IFERROR(MAX(IF(OR(O657="",P657="",Q657="",R657="",S657="",T657="",U657=""),"",IF(AND(MONTH(E657)=12,MONTH(F657)=12),(NETWORKDAYS(E657,F657,Lister!$D$7:$D$13)-S657)*N657/NETWORKDAYS(Lister!$D$23,Lister!$E$23,Lister!$D$7:$D$13),IF(AND(MONTH(E657)=12,F657&gt;DATE(2020,12,31)),(NETWORKDAYS(E657,Lister!$E$23,Lister!$D$7:$D$13)-S657)*N657/NETWORKDAYS(Lister!$D$23,Lister!$E$23,Lister!$D$7:$D$13),IF(AND(E657&lt;DATE(2020,12,1),MONTH(F657)=12),(NETWORKDAYS(Lister!$D$23,F657,Lister!$D$7:$D$13)-S657)*N657/NETWORKDAYS(Lister!$D$23,Lister!$E$23,Lister!$D$7:$D$13),IF(AND(E657&lt;DATE(2020,12,1),F657&gt;DATE(2020,12,31)),(NETWORKDAYS(Lister!$D$23,Lister!$E$23,Lister!$D$7:$D$13)-S657)*N657/NETWORKDAYS(Lister!$D$23,Lister!$E$23,Lister!$D$7:$D$13),IF(OR(AND(E657&lt;DATE(2020,12,1),F657&lt;DATE(2020,12,1)),E657&gt;DATE(2020,12,31)),0)))))),0),"")</f>
        <v/>
      </c>
      <c r="AA657" s="50" t="str">
        <f>IFERROR(MAX(IF(OR(O657="",P657="",Q657="",R657="",S657="",T657="",U657=""),"",IF(AND(MONTH(E657)=1,MONTH(F657)=1),(NETWORKDAYS(E657,F657,Lister!$D$7:$D$13)-T657)*N657/NETWORKDAYS(Lister!$D$24,Lister!$E$24,Lister!$D$7:$D$13),IF(AND(MONTH(E657)=1,F657&gt;DATE(2021,1,31)),(NETWORKDAYS(E657,Lister!$E$24,Lister!$D$7:$D$13)-T657)*N657/NETWORKDAYS(Lister!$D$24,Lister!$E$24,Lister!$D$7:$D$13),IF(AND(E657&lt;DATE(2021,1,1),MONTH(F657)=1),(NETWORKDAYS(Lister!$D$24,F657,Lister!$D$7:$D$13)-T657)*N657/NETWORKDAYS(Lister!$D$24,Lister!$E$24,Lister!$D$7:$D$13),IF(AND(E657&lt;DATE(2021,1,1),F657&gt;DATE(2021,1,31)),(NETWORKDAYS(Lister!$D$24,Lister!$E$24,Lister!$D$7:$D$13)-T657)*N657/NETWORKDAYS(Lister!$D$24,Lister!$E$24,Lister!$D$7:$D$13),IF(OR(AND(E657&lt;DATE(2021,1,1),F657&lt;DATE(2021,1,1)),E657&gt;DATE(2021,1,31)),0)))))),0),"")</f>
        <v/>
      </c>
      <c r="AB657" s="50" t="str">
        <f>IFERROR(MAX(IF(OR(O657="",P657="",Q657="",R657="",S657="",T657="",U657=""),"",IF(AND(MONTH(E657)=2,MONTH(F657)=2),(NETWORKDAYS(E657,F657,Lister!$D$7:$D$13)-U657)*N657/NETWORKDAYS(Lister!$D$25,Lister!$E$25,Lister!$D$7:$D$13),IF(AND(E657&lt;DATE(2021,2,1),MONTH(F657)=2),(NETWORKDAYS(Lister!$D$25,F657,Lister!$D$7:$D$13)-U657)*N657/NETWORKDAYS(Lister!$D$25,Lister!$E$25,Lister!$D$7:$D$13),IF(AND(E657&lt;DATE(2021,2,1),F657&lt;DATE(2021,2,1)),0)))),0),"")</f>
        <v/>
      </c>
      <c r="AC657" s="52" t="str">
        <f t="shared" si="48"/>
        <v/>
      </c>
    </row>
    <row r="658" spans="1:29" x14ac:dyDescent="0.35">
      <c r="A658" s="11" t="str">
        <f t="shared" si="49"/>
        <v/>
      </c>
      <c r="B658" s="33"/>
      <c r="C658" s="17"/>
      <c r="D658" s="18"/>
      <c r="E658" s="12"/>
      <c r="F658" s="12"/>
      <c r="G658" s="42" t="str">
        <f>IF(OR(E658="",F658=""),"",NETWORKDAYS(E658,F658,Lister!$D$7:$D$13))</f>
        <v/>
      </c>
      <c r="H658" s="14"/>
      <c r="I658" s="25" t="str">
        <f t="shared" si="45"/>
        <v/>
      </c>
      <c r="J658" s="47"/>
      <c r="K658" s="48"/>
      <c r="L658" s="15"/>
      <c r="M658" s="51" t="str">
        <f t="shared" si="46"/>
        <v/>
      </c>
      <c r="N658" s="49" t="str">
        <f t="shared" si="47"/>
        <v/>
      </c>
      <c r="O658" s="15"/>
      <c r="P658" s="15"/>
      <c r="Q658" s="15"/>
      <c r="R658" s="15"/>
      <c r="S658" s="15"/>
      <c r="T658" s="15"/>
      <c r="U658" s="15"/>
      <c r="V658" s="50" t="str">
        <f>IFERROR(MAX(IF(OR(O658="",P658="",Q658="",R658="",S658="",T658="",U658=""),"",IF(AND(MONTH(E658)=8,MONTH(F658)=8),(NETWORKDAYS(E658,F658,Lister!$D$7:$D$13)-O658)*N658/NETWORKDAYS(Lister!$D$19,Lister!$E$19,Lister!$D$7:$D$13),IF(AND(MONTH(E658)=8,F658&gt;DATE(2020,8,31)),(NETWORKDAYS(E658,Lister!$E$19,Lister!$D$7:$D$13)-O658)*N658/NETWORKDAYS(Lister!$D$19,Lister!$E$19,Lister!$D$7:$D$13),IF(E658&gt;DATE(2020,8,31),0)))),0),"")</f>
        <v/>
      </c>
      <c r="W658" s="50" t="str">
        <f>IFERROR(MAX(IF(OR(O658="",P658="",Q658="",R658="",S658="",T658="",U658=""),"",IF(AND(MONTH(E658)=9,MONTH(F658)=9),(NETWORKDAYS(E658,F658,Lister!$D$7:$D$13)-P658)*N658/NETWORKDAYS(Lister!$D$20,Lister!$E$20,Lister!$D$7:$D$13),IF(AND(MONTH(E658)=9,F658&gt;DATE(2020,9,30)),(NETWORKDAYS(E658,Lister!$E$20,Lister!$D$7:$D$13)-P658)*N658/NETWORKDAYS(Lister!$D$20,Lister!$E$20,Lister!$D$7:$D$13),IF(AND(E658&lt;DATE(2020,9,1),MONTH(F658)=9),(NETWORKDAYS(Lister!$D$20,F658,Lister!$D$7:$D$13)-P658)*N658/NETWORKDAYS(Lister!$D$20,Lister!$E$20,Lister!$D$7:$D$13),IF(AND(E658&lt;DATE(2020,9,1),F658&gt;DATE(2020,9,30)),(NETWORKDAYS(Lister!$D$20,Lister!$E$20,Lister!$D$7:$D$13)-P658)*N658/NETWORKDAYS(Lister!$D$20,Lister!$E$20,Lister!$D$7:$D$13),IF(OR(AND(E658&lt;DATE(2020,9,1),F658&lt;DATE(2020,9,1)),E658&gt;DATE(2020,9,30)),0)))))),0),"")</f>
        <v/>
      </c>
      <c r="X658" s="50" t="str">
        <f>IFERROR(MAX(IF(OR(O658="",P658="",Q658="",R658="",S658="",T658="",U658=""),"",IF(AND(MONTH(E658)=10,MONTH(F658)=10),(NETWORKDAYS(E658,F658,Lister!$D$7:$D$13)-Q658)*N658/NETWORKDAYS(Lister!$D$21,Lister!$E$21,Lister!$D$7:$D$13),IF(AND(MONTH(E658)=10,F658&gt;DATE(2020,10,31)),(NETWORKDAYS(E658,Lister!$E$21,Lister!$D$7:$D$13)-Q658)*N658/NETWORKDAYS(Lister!$D$21,Lister!$E$21,Lister!$D$7:$D$13),IF(AND(E658&lt;DATE(2020,10,1),MONTH(F658)=10),(NETWORKDAYS(Lister!$D$21,F658,Lister!$D$7:$D$13)-Q658)*N658/NETWORKDAYS(Lister!$D$21,Lister!$E$21,Lister!$D$7:$D$13),IF(AND(E658&lt;DATE(2020,31,1),F658&gt;DATE(2020,10,31)),(NETWORKDAYS(Lister!$D$21,Lister!$E$21,Lister!$D$7:$D$13)-Q658)*N658/NETWORKDAYS(Lister!$D$21,Lister!$E$21,Lister!$D$7:$D$13),IF(OR(AND(E658&lt;DATE(2020,10,1),F658&lt;DATE(2020,10,1)),E658&gt;DATE(2020,10,31)),0)))))),0),"")</f>
        <v/>
      </c>
      <c r="Y658" s="50" t="str">
        <f>IFERROR(MAX(IF(OR(O658="",P658="",Q658="",R658="",S658="",T658="",U658=""),"",IF(AND(MONTH(E658)=11,MONTH(F658)=11),(NETWORKDAYS(E658,F658,Lister!$D$7:$D$13)-R658)*N658/NETWORKDAYS(Lister!$D$22,Lister!$E$22,Lister!$D$7:$D$13),IF(AND(MONTH(E658)=11,F658&gt;DATE(2020,11,30)),(NETWORKDAYS(E658,Lister!$E$22,Lister!$D$7:$D$13)-R658)*N658/NETWORKDAYS(Lister!$D$22,Lister!$E$22,Lister!$D$7:$D$13),IF(AND(E658&lt;DATE(2020,11,1),MONTH(F658)=11),(NETWORKDAYS(Lister!$D$22,F658,Lister!$D$7:$D$13)-R658)*N658/NETWORKDAYS(Lister!$D$22,Lister!$E$22,Lister!$D$7:$D$13),IF(AND(E658&lt;DATE(2020,11,1),F658&gt;DATE(2020,11,30)),(NETWORKDAYS(Lister!$D$22,Lister!$E$22,Lister!$D$7:$D$13)-R658)*N658/NETWORKDAYS(Lister!$D$22,Lister!$E$22,Lister!$D$7:$D$13),IF(OR(AND(E658&lt;DATE(2020,11,1),F658&lt;DATE(2020,11,1)),E658&gt;DATE(2020,11,30)),0)))))),0),"")</f>
        <v/>
      </c>
      <c r="Z658" s="50" t="str">
        <f>IFERROR(MAX(IF(OR(O658="",P658="",Q658="",R658="",S658="",T658="",U658=""),"",IF(AND(MONTH(E658)=12,MONTH(F658)=12),(NETWORKDAYS(E658,F658,Lister!$D$7:$D$13)-S658)*N658/NETWORKDAYS(Lister!$D$23,Lister!$E$23,Lister!$D$7:$D$13),IF(AND(MONTH(E658)=12,F658&gt;DATE(2020,12,31)),(NETWORKDAYS(E658,Lister!$E$23,Lister!$D$7:$D$13)-S658)*N658/NETWORKDAYS(Lister!$D$23,Lister!$E$23,Lister!$D$7:$D$13),IF(AND(E658&lt;DATE(2020,12,1),MONTH(F658)=12),(NETWORKDAYS(Lister!$D$23,F658,Lister!$D$7:$D$13)-S658)*N658/NETWORKDAYS(Lister!$D$23,Lister!$E$23,Lister!$D$7:$D$13),IF(AND(E658&lt;DATE(2020,12,1),F658&gt;DATE(2020,12,31)),(NETWORKDAYS(Lister!$D$23,Lister!$E$23,Lister!$D$7:$D$13)-S658)*N658/NETWORKDAYS(Lister!$D$23,Lister!$E$23,Lister!$D$7:$D$13),IF(OR(AND(E658&lt;DATE(2020,12,1),F658&lt;DATE(2020,12,1)),E658&gt;DATE(2020,12,31)),0)))))),0),"")</f>
        <v/>
      </c>
      <c r="AA658" s="50" t="str">
        <f>IFERROR(MAX(IF(OR(O658="",P658="",Q658="",R658="",S658="",T658="",U658=""),"",IF(AND(MONTH(E658)=1,MONTH(F658)=1),(NETWORKDAYS(E658,F658,Lister!$D$7:$D$13)-T658)*N658/NETWORKDAYS(Lister!$D$24,Lister!$E$24,Lister!$D$7:$D$13),IF(AND(MONTH(E658)=1,F658&gt;DATE(2021,1,31)),(NETWORKDAYS(E658,Lister!$E$24,Lister!$D$7:$D$13)-T658)*N658/NETWORKDAYS(Lister!$D$24,Lister!$E$24,Lister!$D$7:$D$13),IF(AND(E658&lt;DATE(2021,1,1),MONTH(F658)=1),(NETWORKDAYS(Lister!$D$24,F658,Lister!$D$7:$D$13)-T658)*N658/NETWORKDAYS(Lister!$D$24,Lister!$E$24,Lister!$D$7:$D$13),IF(AND(E658&lt;DATE(2021,1,1),F658&gt;DATE(2021,1,31)),(NETWORKDAYS(Lister!$D$24,Lister!$E$24,Lister!$D$7:$D$13)-T658)*N658/NETWORKDAYS(Lister!$D$24,Lister!$E$24,Lister!$D$7:$D$13),IF(OR(AND(E658&lt;DATE(2021,1,1),F658&lt;DATE(2021,1,1)),E658&gt;DATE(2021,1,31)),0)))))),0),"")</f>
        <v/>
      </c>
      <c r="AB658" s="50" t="str">
        <f>IFERROR(MAX(IF(OR(O658="",P658="",Q658="",R658="",S658="",T658="",U658=""),"",IF(AND(MONTH(E658)=2,MONTH(F658)=2),(NETWORKDAYS(E658,F658,Lister!$D$7:$D$13)-U658)*N658/NETWORKDAYS(Lister!$D$25,Lister!$E$25,Lister!$D$7:$D$13),IF(AND(E658&lt;DATE(2021,2,1),MONTH(F658)=2),(NETWORKDAYS(Lister!$D$25,F658,Lister!$D$7:$D$13)-U658)*N658/NETWORKDAYS(Lister!$D$25,Lister!$E$25,Lister!$D$7:$D$13),IF(AND(E658&lt;DATE(2021,2,1),F658&lt;DATE(2021,2,1)),0)))),0),"")</f>
        <v/>
      </c>
      <c r="AC658" s="52" t="str">
        <f t="shared" si="48"/>
        <v/>
      </c>
    </row>
    <row r="659" spans="1:29" x14ac:dyDescent="0.35">
      <c r="A659" s="11" t="str">
        <f t="shared" si="49"/>
        <v/>
      </c>
      <c r="B659" s="33"/>
      <c r="C659" s="17"/>
      <c r="D659" s="18"/>
      <c r="E659" s="12"/>
      <c r="F659" s="12"/>
      <c r="G659" s="42" t="str">
        <f>IF(OR(E659="",F659=""),"",NETWORKDAYS(E659,F659,Lister!$D$7:$D$13))</f>
        <v/>
      </c>
      <c r="H659" s="14"/>
      <c r="I659" s="25" t="str">
        <f t="shared" si="45"/>
        <v/>
      </c>
      <c r="J659" s="47"/>
      <c r="K659" s="48"/>
      <c r="L659" s="15"/>
      <c r="M659" s="51" t="str">
        <f t="shared" si="46"/>
        <v/>
      </c>
      <c r="N659" s="49" t="str">
        <f t="shared" si="47"/>
        <v/>
      </c>
      <c r="O659" s="15"/>
      <c r="P659" s="15"/>
      <c r="Q659" s="15"/>
      <c r="R659" s="15"/>
      <c r="S659" s="15"/>
      <c r="T659" s="15"/>
      <c r="U659" s="15"/>
      <c r="V659" s="50" t="str">
        <f>IFERROR(MAX(IF(OR(O659="",P659="",Q659="",R659="",S659="",T659="",U659=""),"",IF(AND(MONTH(E659)=8,MONTH(F659)=8),(NETWORKDAYS(E659,F659,Lister!$D$7:$D$13)-O659)*N659/NETWORKDAYS(Lister!$D$19,Lister!$E$19,Lister!$D$7:$D$13),IF(AND(MONTH(E659)=8,F659&gt;DATE(2020,8,31)),(NETWORKDAYS(E659,Lister!$E$19,Lister!$D$7:$D$13)-O659)*N659/NETWORKDAYS(Lister!$D$19,Lister!$E$19,Lister!$D$7:$D$13),IF(E659&gt;DATE(2020,8,31),0)))),0),"")</f>
        <v/>
      </c>
      <c r="W659" s="50" t="str">
        <f>IFERROR(MAX(IF(OR(O659="",P659="",Q659="",R659="",S659="",T659="",U659=""),"",IF(AND(MONTH(E659)=9,MONTH(F659)=9),(NETWORKDAYS(E659,F659,Lister!$D$7:$D$13)-P659)*N659/NETWORKDAYS(Lister!$D$20,Lister!$E$20,Lister!$D$7:$D$13),IF(AND(MONTH(E659)=9,F659&gt;DATE(2020,9,30)),(NETWORKDAYS(E659,Lister!$E$20,Lister!$D$7:$D$13)-P659)*N659/NETWORKDAYS(Lister!$D$20,Lister!$E$20,Lister!$D$7:$D$13),IF(AND(E659&lt;DATE(2020,9,1),MONTH(F659)=9),(NETWORKDAYS(Lister!$D$20,F659,Lister!$D$7:$D$13)-P659)*N659/NETWORKDAYS(Lister!$D$20,Lister!$E$20,Lister!$D$7:$D$13),IF(AND(E659&lt;DATE(2020,9,1),F659&gt;DATE(2020,9,30)),(NETWORKDAYS(Lister!$D$20,Lister!$E$20,Lister!$D$7:$D$13)-P659)*N659/NETWORKDAYS(Lister!$D$20,Lister!$E$20,Lister!$D$7:$D$13),IF(OR(AND(E659&lt;DATE(2020,9,1),F659&lt;DATE(2020,9,1)),E659&gt;DATE(2020,9,30)),0)))))),0),"")</f>
        <v/>
      </c>
      <c r="X659" s="50" t="str">
        <f>IFERROR(MAX(IF(OR(O659="",P659="",Q659="",R659="",S659="",T659="",U659=""),"",IF(AND(MONTH(E659)=10,MONTH(F659)=10),(NETWORKDAYS(E659,F659,Lister!$D$7:$D$13)-Q659)*N659/NETWORKDAYS(Lister!$D$21,Lister!$E$21,Lister!$D$7:$D$13),IF(AND(MONTH(E659)=10,F659&gt;DATE(2020,10,31)),(NETWORKDAYS(E659,Lister!$E$21,Lister!$D$7:$D$13)-Q659)*N659/NETWORKDAYS(Lister!$D$21,Lister!$E$21,Lister!$D$7:$D$13),IF(AND(E659&lt;DATE(2020,10,1),MONTH(F659)=10),(NETWORKDAYS(Lister!$D$21,F659,Lister!$D$7:$D$13)-Q659)*N659/NETWORKDAYS(Lister!$D$21,Lister!$E$21,Lister!$D$7:$D$13),IF(AND(E659&lt;DATE(2020,31,1),F659&gt;DATE(2020,10,31)),(NETWORKDAYS(Lister!$D$21,Lister!$E$21,Lister!$D$7:$D$13)-Q659)*N659/NETWORKDAYS(Lister!$D$21,Lister!$E$21,Lister!$D$7:$D$13),IF(OR(AND(E659&lt;DATE(2020,10,1),F659&lt;DATE(2020,10,1)),E659&gt;DATE(2020,10,31)),0)))))),0),"")</f>
        <v/>
      </c>
      <c r="Y659" s="50" t="str">
        <f>IFERROR(MAX(IF(OR(O659="",P659="",Q659="",R659="",S659="",T659="",U659=""),"",IF(AND(MONTH(E659)=11,MONTH(F659)=11),(NETWORKDAYS(E659,F659,Lister!$D$7:$D$13)-R659)*N659/NETWORKDAYS(Lister!$D$22,Lister!$E$22,Lister!$D$7:$D$13),IF(AND(MONTH(E659)=11,F659&gt;DATE(2020,11,30)),(NETWORKDAYS(E659,Lister!$E$22,Lister!$D$7:$D$13)-R659)*N659/NETWORKDAYS(Lister!$D$22,Lister!$E$22,Lister!$D$7:$D$13),IF(AND(E659&lt;DATE(2020,11,1),MONTH(F659)=11),(NETWORKDAYS(Lister!$D$22,F659,Lister!$D$7:$D$13)-R659)*N659/NETWORKDAYS(Lister!$D$22,Lister!$E$22,Lister!$D$7:$D$13),IF(AND(E659&lt;DATE(2020,11,1),F659&gt;DATE(2020,11,30)),(NETWORKDAYS(Lister!$D$22,Lister!$E$22,Lister!$D$7:$D$13)-R659)*N659/NETWORKDAYS(Lister!$D$22,Lister!$E$22,Lister!$D$7:$D$13),IF(OR(AND(E659&lt;DATE(2020,11,1),F659&lt;DATE(2020,11,1)),E659&gt;DATE(2020,11,30)),0)))))),0),"")</f>
        <v/>
      </c>
      <c r="Z659" s="50" t="str">
        <f>IFERROR(MAX(IF(OR(O659="",P659="",Q659="",R659="",S659="",T659="",U659=""),"",IF(AND(MONTH(E659)=12,MONTH(F659)=12),(NETWORKDAYS(E659,F659,Lister!$D$7:$D$13)-S659)*N659/NETWORKDAYS(Lister!$D$23,Lister!$E$23,Lister!$D$7:$D$13),IF(AND(MONTH(E659)=12,F659&gt;DATE(2020,12,31)),(NETWORKDAYS(E659,Lister!$E$23,Lister!$D$7:$D$13)-S659)*N659/NETWORKDAYS(Lister!$D$23,Lister!$E$23,Lister!$D$7:$D$13),IF(AND(E659&lt;DATE(2020,12,1),MONTH(F659)=12),(NETWORKDAYS(Lister!$D$23,F659,Lister!$D$7:$D$13)-S659)*N659/NETWORKDAYS(Lister!$D$23,Lister!$E$23,Lister!$D$7:$D$13),IF(AND(E659&lt;DATE(2020,12,1),F659&gt;DATE(2020,12,31)),(NETWORKDAYS(Lister!$D$23,Lister!$E$23,Lister!$D$7:$D$13)-S659)*N659/NETWORKDAYS(Lister!$D$23,Lister!$E$23,Lister!$D$7:$D$13),IF(OR(AND(E659&lt;DATE(2020,12,1),F659&lt;DATE(2020,12,1)),E659&gt;DATE(2020,12,31)),0)))))),0),"")</f>
        <v/>
      </c>
      <c r="AA659" s="50" t="str">
        <f>IFERROR(MAX(IF(OR(O659="",P659="",Q659="",R659="",S659="",T659="",U659=""),"",IF(AND(MONTH(E659)=1,MONTH(F659)=1),(NETWORKDAYS(E659,F659,Lister!$D$7:$D$13)-T659)*N659/NETWORKDAYS(Lister!$D$24,Lister!$E$24,Lister!$D$7:$D$13),IF(AND(MONTH(E659)=1,F659&gt;DATE(2021,1,31)),(NETWORKDAYS(E659,Lister!$E$24,Lister!$D$7:$D$13)-T659)*N659/NETWORKDAYS(Lister!$D$24,Lister!$E$24,Lister!$D$7:$D$13),IF(AND(E659&lt;DATE(2021,1,1),MONTH(F659)=1),(NETWORKDAYS(Lister!$D$24,F659,Lister!$D$7:$D$13)-T659)*N659/NETWORKDAYS(Lister!$D$24,Lister!$E$24,Lister!$D$7:$D$13),IF(AND(E659&lt;DATE(2021,1,1),F659&gt;DATE(2021,1,31)),(NETWORKDAYS(Lister!$D$24,Lister!$E$24,Lister!$D$7:$D$13)-T659)*N659/NETWORKDAYS(Lister!$D$24,Lister!$E$24,Lister!$D$7:$D$13),IF(OR(AND(E659&lt;DATE(2021,1,1),F659&lt;DATE(2021,1,1)),E659&gt;DATE(2021,1,31)),0)))))),0),"")</f>
        <v/>
      </c>
      <c r="AB659" s="50" t="str">
        <f>IFERROR(MAX(IF(OR(O659="",P659="",Q659="",R659="",S659="",T659="",U659=""),"",IF(AND(MONTH(E659)=2,MONTH(F659)=2),(NETWORKDAYS(E659,F659,Lister!$D$7:$D$13)-U659)*N659/NETWORKDAYS(Lister!$D$25,Lister!$E$25,Lister!$D$7:$D$13),IF(AND(E659&lt;DATE(2021,2,1),MONTH(F659)=2),(NETWORKDAYS(Lister!$D$25,F659,Lister!$D$7:$D$13)-U659)*N659/NETWORKDAYS(Lister!$D$25,Lister!$E$25,Lister!$D$7:$D$13),IF(AND(E659&lt;DATE(2021,2,1),F659&lt;DATE(2021,2,1)),0)))),0),"")</f>
        <v/>
      </c>
      <c r="AC659" s="52" t="str">
        <f t="shared" si="48"/>
        <v/>
      </c>
    </row>
    <row r="660" spans="1:29" x14ac:dyDescent="0.35">
      <c r="A660" s="11" t="str">
        <f t="shared" si="49"/>
        <v/>
      </c>
      <c r="B660" s="33"/>
      <c r="C660" s="17"/>
      <c r="D660" s="18"/>
      <c r="E660" s="12"/>
      <c r="F660" s="12"/>
      <c r="G660" s="42" t="str">
        <f>IF(OR(E660="",F660=""),"",NETWORKDAYS(E660,F660,Lister!$D$7:$D$13))</f>
        <v/>
      </c>
      <c r="H660" s="14"/>
      <c r="I660" s="25" t="str">
        <f t="shared" si="45"/>
        <v/>
      </c>
      <c r="J660" s="47"/>
      <c r="K660" s="48"/>
      <c r="L660" s="15"/>
      <c r="M660" s="51" t="str">
        <f t="shared" si="46"/>
        <v/>
      </c>
      <c r="N660" s="49" t="str">
        <f t="shared" si="47"/>
        <v/>
      </c>
      <c r="O660" s="15"/>
      <c r="P660" s="15"/>
      <c r="Q660" s="15"/>
      <c r="R660" s="15"/>
      <c r="S660" s="15"/>
      <c r="T660" s="15"/>
      <c r="U660" s="15"/>
      <c r="V660" s="50" t="str">
        <f>IFERROR(MAX(IF(OR(O660="",P660="",Q660="",R660="",S660="",T660="",U660=""),"",IF(AND(MONTH(E660)=8,MONTH(F660)=8),(NETWORKDAYS(E660,F660,Lister!$D$7:$D$13)-O660)*N660/NETWORKDAYS(Lister!$D$19,Lister!$E$19,Lister!$D$7:$D$13),IF(AND(MONTH(E660)=8,F660&gt;DATE(2020,8,31)),(NETWORKDAYS(E660,Lister!$E$19,Lister!$D$7:$D$13)-O660)*N660/NETWORKDAYS(Lister!$D$19,Lister!$E$19,Lister!$D$7:$D$13),IF(E660&gt;DATE(2020,8,31),0)))),0),"")</f>
        <v/>
      </c>
      <c r="W660" s="50" t="str">
        <f>IFERROR(MAX(IF(OR(O660="",P660="",Q660="",R660="",S660="",T660="",U660=""),"",IF(AND(MONTH(E660)=9,MONTH(F660)=9),(NETWORKDAYS(E660,F660,Lister!$D$7:$D$13)-P660)*N660/NETWORKDAYS(Lister!$D$20,Lister!$E$20,Lister!$D$7:$D$13),IF(AND(MONTH(E660)=9,F660&gt;DATE(2020,9,30)),(NETWORKDAYS(E660,Lister!$E$20,Lister!$D$7:$D$13)-P660)*N660/NETWORKDAYS(Lister!$D$20,Lister!$E$20,Lister!$D$7:$D$13),IF(AND(E660&lt;DATE(2020,9,1),MONTH(F660)=9),(NETWORKDAYS(Lister!$D$20,F660,Lister!$D$7:$D$13)-P660)*N660/NETWORKDAYS(Lister!$D$20,Lister!$E$20,Lister!$D$7:$D$13),IF(AND(E660&lt;DATE(2020,9,1),F660&gt;DATE(2020,9,30)),(NETWORKDAYS(Lister!$D$20,Lister!$E$20,Lister!$D$7:$D$13)-P660)*N660/NETWORKDAYS(Lister!$D$20,Lister!$E$20,Lister!$D$7:$D$13),IF(OR(AND(E660&lt;DATE(2020,9,1),F660&lt;DATE(2020,9,1)),E660&gt;DATE(2020,9,30)),0)))))),0),"")</f>
        <v/>
      </c>
      <c r="X660" s="50" t="str">
        <f>IFERROR(MAX(IF(OR(O660="",P660="",Q660="",R660="",S660="",T660="",U660=""),"",IF(AND(MONTH(E660)=10,MONTH(F660)=10),(NETWORKDAYS(E660,F660,Lister!$D$7:$D$13)-Q660)*N660/NETWORKDAYS(Lister!$D$21,Lister!$E$21,Lister!$D$7:$D$13),IF(AND(MONTH(E660)=10,F660&gt;DATE(2020,10,31)),(NETWORKDAYS(E660,Lister!$E$21,Lister!$D$7:$D$13)-Q660)*N660/NETWORKDAYS(Lister!$D$21,Lister!$E$21,Lister!$D$7:$D$13),IF(AND(E660&lt;DATE(2020,10,1),MONTH(F660)=10),(NETWORKDAYS(Lister!$D$21,F660,Lister!$D$7:$D$13)-Q660)*N660/NETWORKDAYS(Lister!$D$21,Lister!$E$21,Lister!$D$7:$D$13),IF(AND(E660&lt;DATE(2020,31,1),F660&gt;DATE(2020,10,31)),(NETWORKDAYS(Lister!$D$21,Lister!$E$21,Lister!$D$7:$D$13)-Q660)*N660/NETWORKDAYS(Lister!$D$21,Lister!$E$21,Lister!$D$7:$D$13),IF(OR(AND(E660&lt;DATE(2020,10,1),F660&lt;DATE(2020,10,1)),E660&gt;DATE(2020,10,31)),0)))))),0),"")</f>
        <v/>
      </c>
      <c r="Y660" s="50" t="str">
        <f>IFERROR(MAX(IF(OR(O660="",P660="",Q660="",R660="",S660="",T660="",U660=""),"",IF(AND(MONTH(E660)=11,MONTH(F660)=11),(NETWORKDAYS(E660,F660,Lister!$D$7:$D$13)-R660)*N660/NETWORKDAYS(Lister!$D$22,Lister!$E$22,Lister!$D$7:$D$13),IF(AND(MONTH(E660)=11,F660&gt;DATE(2020,11,30)),(NETWORKDAYS(E660,Lister!$E$22,Lister!$D$7:$D$13)-R660)*N660/NETWORKDAYS(Lister!$D$22,Lister!$E$22,Lister!$D$7:$D$13),IF(AND(E660&lt;DATE(2020,11,1),MONTH(F660)=11),(NETWORKDAYS(Lister!$D$22,F660,Lister!$D$7:$D$13)-R660)*N660/NETWORKDAYS(Lister!$D$22,Lister!$E$22,Lister!$D$7:$D$13),IF(AND(E660&lt;DATE(2020,11,1),F660&gt;DATE(2020,11,30)),(NETWORKDAYS(Lister!$D$22,Lister!$E$22,Lister!$D$7:$D$13)-R660)*N660/NETWORKDAYS(Lister!$D$22,Lister!$E$22,Lister!$D$7:$D$13),IF(OR(AND(E660&lt;DATE(2020,11,1),F660&lt;DATE(2020,11,1)),E660&gt;DATE(2020,11,30)),0)))))),0),"")</f>
        <v/>
      </c>
      <c r="Z660" s="50" t="str">
        <f>IFERROR(MAX(IF(OR(O660="",P660="",Q660="",R660="",S660="",T660="",U660=""),"",IF(AND(MONTH(E660)=12,MONTH(F660)=12),(NETWORKDAYS(E660,F660,Lister!$D$7:$D$13)-S660)*N660/NETWORKDAYS(Lister!$D$23,Lister!$E$23,Lister!$D$7:$D$13),IF(AND(MONTH(E660)=12,F660&gt;DATE(2020,12,31)),(NETWORKDAYS(E660,Lister!$E$23,Lister!$D$7:$D$13)-S660)*N660/NETWORKDAYS(Lister!$D$23,Lister!$E$23,Lister!$D$7:$D$13),IF(AND(E660&lt;DATE(2020,12,1),MONTH(F660)=12),(NETWORKDAYS(Lister!$D$23,F660,Lister!$D$7:$D$13)-S660)*N660/NETWORKDAYS(Lister!$D$23,Lister!$E$23,Lister!$D$7:$D$13),IF(AND(E660&lt;DATE(2020,12,1),F660&gt;DATE(2020,12,31)),(NETWORKDAYS(Lister!$D$23,Lister!$E$23,Lister!$D$7:$D$13)-S660)*N660/NETWORKDAYS(Lister!$D$23,Lister!$E$23,Lister!$D$7:$D$13),IF(OR(AND(E660&lt;DATE(2020,12,1),F660&lt;DATE(2020,12,1)),E660&gt;DATE(2020,12,31)),0)))))),0),"")</f>
        <v/>
      </c>
      <c r="AA660" s="50" t="str">
        <f>IFERROR(MAX(IF(OR(O660="",P660="",Q660="",R660="",S660="",T660="",U660=""),"",IF(AND(MONTH(E660)=1,MONTH(F660)=1),(NETWORKDAYS(E660,F660,Lister!$D$7:$D$13)-T660)*N660/NETWORKDAYS(Lister!$D$24,Lister!$E$24,Lister!$D$7:$D$13),IF(AND(MONTH(E660)=1,F660&gt;DATE(2021,1,31)),(NETWORKDAYS(E660,Lister!$E$24,Lister!$D$7:$D$13)-T660)*N660/NETWORKDAYS(Lister!$D$24,Lister!$E$24,Lister!$D$7:$D$13),IF(AND(E660&lt;DATE(2021,1,1),MONTH(F660)=1),(NETWORKDAYS(Lister!$D$24,F660,Lister!$D$7:$D$13)-T660)*N660/NETWORKDAYS(Lister!$D$24,Lister!$E$24,Lister!$D$7:$D$13),IF(AND(E660&lt;DATE(2021,1,1),F660&gt;DATE(2021,1,31)),(NETWORKDAYS(Lister!$D$24,Lister!$E$24,Lister!$D$7:$D$13)-T660)*N660/NETWORKDAYS(Lister!$D$24,Lister!$E$24,Lister!$D$7:$D$13),IF(OR(AND(E660&lt;DATE(2021,1,1),F660&lt;DATE(2021,1,1)),E660&gt;DATE(2021,1,31)),0)))))),0),"")</f>
        <v/>
      </c>
      <c r="AB660" s="50" t="str">
        <f>IFERROR(MAX(IF(OR(O660="",P660="",Q660="",R660="",S660="",T660="",U660=""),"",IF(AND(MONTH(E660)=2,MONTH(F660)=2),(NETWORKDAYS(E660,F660,Lister!$D$7:$D$13)-U660)*N660/NETWORKDAYS(Lister!$D$25,Lister!$E$25,Lister!$D$7:$D$13),IF(AND(E660&lt;DATE(2021,2,1),MONTH(F660)=2),(NETWORKDAYS(Lister!$D$25,F660,Lister!$D$7:$D$13)-U660)*N660/NETWORKDAYS(Lister!$D$25,Lister!$E$25,Lister!$D$7:$D$13),IF(AND(E660&lt;DATE(2021,2,1),F660&lt;DATE(2021,2,1)),0)))),0),"")</f>
        <v/>
      </c>
      <c r="AC660" s="52" t="str">
        <f t="shared" si="48"/>
        <v/>
      </c>
    </row>
    <row r="661" spans="1:29" x14ac:dyDescent="0.35">
      <c r="A661" s="11" t="str">
        <f t="shared" si="49"/>
        <v/>
      </c>
      <c r="B661" s="33"/>
      <c r="C661" s="17"/>
      <c r="D661" s="18"/>
      <c r="E661" s="12"/>
      <c r="F661" s="12"/>
      <c r="G661" s="42" t="str">
        <f>IF(OR(E661="",F661=""),"",NETWORKDAYS(E661,F661,Lister!$D$7:$D$13))</f>
        <v/>
      </c>
      <c r="H661" s="14"/>
      <c r="I661" s="25" t="str">
        <f t="shared" si="45"/>
        <v/>
      </c>
      <c r="J661" s="47"/>
      <c r="K661" s="48"/>
      <c r="L661" s="15"/>
      <c r="M661" s="51" t="str">
        <f t="shared" si="46"/>
        <v/>
      </c>
      <c r="N661" s="49" t="str">
        <f t="shared" si="47"/>
        <v/>
      </c>
      <c r="O661" s="15"/>
      <c r="P661" s="15"/>
      <c r="Q661" s="15"/>
      <c r="R661" s="15"/>
      <c r="S661" s="15"/>
      <c r="T661" s="15"/>
      <c r="U661" s="15"/>
      <c r="V661" s="50" t="str">
        <f>IFERROR(MAX(IF(OR(O661="",P661="",Q661="",R661="",S661="",T661="",U661=""),"",IF(AND(MONTH(E661)=8,MONTH(F661)=8),(NETWORKDAYS(E661,F661,Lister!$D$7:$D$13)-O661)*N661/NETWORKDAYS(Lister!$D$19,Lister!$E$19,Lister!$D$7:$D$13),IF(AND(MONTH(E661)=8,F661&gt;DATE(2020,8,31)),(NETWORKDAYS(E661,Lister!$E$19,Lister!$D$7:$D$13)-O661)*N661/NETWORKDAYS(Lister!$D$19,Lister!$E$19,Lister!$D$7:$D$13),IF(E661&gt;DATE(2020,8,31),0)))),0),"")</f>
        <v/>
      </c>
      <c r="W661" s="50" t="str">
        <f>IFERROR(MAX(IF(OR(O661="",P661="",Q661="",R661="",S661="",T661="",U661=""),"",IF(AND(MONTH(E661)=9,MONTH(F661)=9),(NETWORKDAYS(E661,F661,Lister!$D$7:$D$13)-P661)*N661/NETWORKDAYS(Lister!$D$20,Lister!$E$20,Lister!$D$7:$D$13),IF(AND(MONTH(E661)=9,F661&gt;DATE(2020,9,30)),(NETWORKDAYS(E661,Lister!$E$20,Lister!$D$7:$D$13)-P661)*N661/NETWORKDAYS(Lister!$D$20,Lister!$E$20,Lister!$D$7:$D$13),IF(AND(E661&lt;DATE(2020,9,1),MONTH(F661)=9),(NETWORKDAYS(Lister!$D$20,F661,Lister!$D$7:$D$13)-P661)*N661/NETWORKDAYS(Lister!$D$20,Lister!$E$20,Lister!$D$7:$D$13),IF(AND(E661&lt;DATE(2020,9,1),F661&gt;DATE(2020,9,30)),(NETWORKDAYS(Lister!$D$20,Lister!$E$20,Lister!$D$7:$D$13)-P661)*N661/NETWORKDAYS(Lister!$D$20,Lister!$E$20,Lister!$D$7:$D$13),IF(OR(AND(E661&lt;DATE(2020,9,1),F661&lt;DATE(2020,9,1)),E661&gt;DATE(2020,9,30)),0)))))),0),"")</f>
        <v/>
      </c>
      <c r="X661" s="50" t="str">
        <f>IFERROR(MAX(IF(OR(O661="",P661="",Q661="",R661="",S661="",T661="",U661=""),"",IF(AND(MONTH(E661)=10,MONTH(F661)=10),(NETWORKDAYS(E661,F661,Lister!$D$7:$D$13)-Q661)*N661/NETWORKDAYS(Lister!$D$21,Lister!$E$21,Lister!$D$7:$D$13),IF(AND(MONTH(E661)=10,F661&gt;DATE(2020,10,31)),(NETWORKDAYS(E661,Lister!$E$21,Lister!$D$7:$D$13)-Q661)*N661/NETWORKDAYS(Lister!$D$21,Lister!$E$21,Lister!$D$7:$D$13),IF(AND(E661&lt;DATE(2020,10,1),MONTH(F661)=10),(NETWORKDAYS(Lister!$D$21,F661,Lister!$D$7:$D$13)-Q661)*N661/NETWORKDAYS(Lister!$D$21,Lister!$E$21,Lister!$D$7:$D$13),IF(AND(E661&lt;DATE(2020,31,1),F661&gt;DATE(2020,10,31)),(NETWORKDAYS(Lister!$D$21,Lister!$E$21,Lister!$D$7:$D$13)-Q661)*N661/NETWORKDAYS(Lister!$D$21,Lister!$E$21,Lister!$D$7:$D$13),IF(OR(AND(E661&lt;DATE(2020,10,1),F661&lt;DATE(2020,10,1)),E661&gt;DATE(2020,10,31)),0)))))),0),"")</f>
        <v/>
      </c>
      <c r="Y661" s="50" t="str">
        <f>IFERROR(MAX(IF(OR(O661="",P661="",Q661="",R661="",S661="",T661="",U661=""),"",IF(AND(MONTH(E661)=11,MONTH(F661)=11),(NETWORKDAYS(E661,F661,Lister!$D$7:$D$13)-R661)*N661/NETWORKDAYS(Lister!$D$22,Lister!$E$22,Lister!$D$7:$D$13),IF(AND(MONTH(E661)=11,F661&gt;DATE(2020,11,30)),(NETWORKDAYS(E661,Lister!$E$22,Lister!$D$7:$D$13)-R661)*N661/NETWORKDAYS(Lister!$D$22,Lister!$E$22,Lister!$D$7:$D$13),IF(AND(E661&lt;DATE(2020,11,1),MONTH(F661)=11),(NETWORKDAYS(Lister!$D$22,F661,Lister!$D$7:$D$13)-R661)*N661/NETWORKDAYS(Lister!$D$22,Lister!$E$22,Lister!$D$7:$D$13),IF(AND(E661&lt;DATE(2020,11,1),F661&gt;DATE(2020,11,30)),(NETWORKDAYS(Lister!$D$22,Lister!$E$22,Lister!$D$7:$D$13)-R661)*N661/NETWORKDAYS(Lister!$D$22,Lister!$E$22,Lister!$D$7:$D$13),IF(OR(AND(E661&lt;DATE(2020,11,1),F661&lt;DATE(2020,11,1)),E661&gt;DATE(2020,11,30)),0)))))),0),"")</f>
        <v/>
      </c>
      <c r="Z661" s="50" t="str">
        <f>IFERROR(MAX(IF(OR(O661="",P661="",Q661="",R661="",S661="",T661="",U661=""),"",IF(AND(MONTH(E661)=12,MONTH(F661)=12),(NETWORKDAYS(E661,F661,Lister!$D$7:$D$13)-S661)*N661/NETWORKDAYS(Lister!$D$23,Lister!$E$23,Lister!$D$7:$D$13),IF(AND(MONTH(E661)=12,F661&gt;DATE(2020,12,31)),(NETWORKDAYS(E661,Lister!$E$23,Lister!$D$7:$D$13)-S661)*N661/NETWORKDAYS(Lister!$D$23,Lister!$E$23,Lister!$D$7:$D$13),IF(AND(E661&lt;DATE(2020,12,1),MONTH(F661)=12),(NETWORKDAYS(Lister!$D$23,F661,Lister!$D$7:$D$13)-S661)*N661/NETWORKDAYS(Lister!$D$23,Lister!$E$23,Lister!$D$7:$D$13),IF(AND(E661&lt;DATE(2020,12,1),F661&gt;DATE(2020,12,31)),(NETWORKDAYS(Lister!$D$23,Lister!$E$23,Lister!$D$7:$D$13)-S661)*N661/NETWORKDAYS(Lister!$D$23,Lister!$E$23,Lister!$D$7:$D$13),IF(OR(AND(E661&lt;DATE(2020,12,1),F661&lt;DATE(2020,12,1)),E661&gt;DATE(2020,12,31)),0)))))),0),"")</f>
        <v/>
      </c>
      <c r="AA661" s="50" t="str">
        <f>IFERROR(MAX(IF(OR(O661="",P661="",Q661="",R661="",S661="",T661="",U661=""),"",IF(AND(MONTH(E661)=1,MONTH(F661)=1),(NETWORKDAYS(E661,F661,Lister!$D$7:$D$13)-T661)*N661/NETWORKDAYS(Lister!$D$24,Lister!$E$24,Lister!$D$7:$D$13),IF(AND(MONTH(E661)=1,F661&gt;DATE(2021,1,31)),(NETWORKDAYS(E661,Lister!$E$24,Lister!$D$7:$D$13)-T661)*N661/NETWORKDAYS(Lister!$D$24,Lister!$E$24,Lister!$D$7:$D$13),IF(AND(E661&lt;DATE(2021,1,1),MONTH(F661)=1),(NETWORKDAYS(Lister!$D$24,F661,Lister!$D$7:$D$13)-T661)*N661/NETWORKDAYS(Lister!$D$24,Lister!$E$24,Lister!$D$7:$D$13),IF(AND(E661&lt;DATE(2021,1,1),F661&gt;DATE(2021,1,31)),(NETWORKDAYS(Lister!$D$24,Lister!$E$24,Lister!$D$7:$D$13)-T661)*N661/NETWORKDAYS(Lister!$D$24,Lister!$E$24,Lister!$D$7:$D$13),IF(OR(AND(E661&lt;DATE(2021,1,1),F661&lt;DATE(2021,1,1)),E661&gt;DATE(2021,1,31)),0)))))),0),"")</f>
        <v/>
      </c>
      <c r="AB661" s="50" t="str">
        <f>IFERROR(MAX(IF(OR(O661="",P661="",Q661="",R661="",S661="",T661="",U661=""),"",IF(AND(MONTH(E661)=2,MONTH(F661)=2),(NETWORKDAYS(E661,F661,Lister!$D$7:$D$13)-U661)*N661/NETWORKDAYS(Lister!$D$25,Lister!$E$25,Lister!$D$7:$D$13),IF(AND(E661&lt;DATE(2021,2,1),MONTH(F661)=2),(NETWORKDAYS(Lister!$D$25,F661,Lister!$D$7:$D$13)-U661)*N661/NETWORKDAYS(Lister!$D$25,Lister!$E$25,Lister!$D$7:$D$13),IF(AND(E661&lt;DATE(2021,2,1),F661&lt;DATE(2021,2,1)),0)))),0),"")</f>
        <v/>
      </c>
      <c r="AC661" s="52" t="str">
        <f t="shared" si="48"/>
        <v/>
      </c>
    </row>
    <row r="662" spans="1:29" x14ac:dyDescent="0.35">
      <c r="A662" s="11" t="str">
        <f t="shared" si="49"/>
        <v/>
      </c>
      <c r="B662" s="33"/>
      <c r="C662" s="17"/>
      <c r="D662" s="18"/>
      <c r="E662" s="12"/>
      <c r="F662" s="12"/>
      <c r="G662" s="42" t="str">
        <f>IF(OR(E662="",F662=""),"",NETWORKDAYS(E662,F662,Lister!$D$7:$D$13))</f>
        <v/>
      </c>
      <c r="H662" s="14"/>
      <c r="I662" s="25" t="str">
        <f t="shared" ref="I662:I725" si="50">IF(H662="","",IF(H662="Funktionær",0.75,IF(H662="Ikke-funktionær",0.9,IF(H662="Elev/lærling",0.9))))</f>
        <v/>
      </c>
      <c r="J662" s="47"/>
      <c r="K662" s="48"/>
      <c r="L662" s="15"/>
      <c r="M662" s="51" t="str">
        <f t="shared" ref="M662:M725" si="51">IF(B662="","",IF(J662*I662&gt;30000*IF(L662&gt;37,37,L662)/37,30000*IF(L662&gt;37,37,L662)/37,J662*I662))</f>
        <v/>
      </c>
      <c r="N662" s="49" t="str">
        <f t="shared" ref="N662:N725" si="52">IF(M662="","",IF(M662&lt;=J662-K662,M662,J662-K662))</f>
        <v/>
      </c>
      <c r="O662" s="15"/>
      <c r="P662" s="15"/>
      <c r="Q662" s="15"/>
      <c r="R662" s="15"/>
      <c r="S662" s="15"/>
      <c r="T662" s="15"/>
      <c r="U662" s="15"/>
      <c r="V662" s="50" t="str">
        <f>IFERROR(MAX(IF(OR(O662="",P662="",Q662="",R662="",S662="",T662="",U662=""),"",IF(AND(MONTH(E662)=8,MONTH(F662)=8),(NETWORKDAYS(E662,F662,Lister!$D$7:$D$13)-O662)*N662/NETWORKDAYS(Lister!$D$19,Lister!$E$19,Lister!$D$7:$D$13),IF(AND(MONTH(E662)=8,F662&gt;DATE(2020,8,31)),(NETWORKDAYS(E662,Lister!$E$19,Lister!$D$7:$D$13)-O662)*N662/NETWORKDAYS(Lister!$D$19,Lister!$E$19,Lister!$D$7:$D$13),IF(E662&gt;DATE(2020,8,31),0)))),0),"")</f>
        <v/>
      </c>
      <c r="W662" s="50" t="str">
        <f>IFERROR(MAX(IF(OR(O662="",P662="",Q662="",R662="",S662="",T662="",U662=""),"",IF(AND(MONTH(E662)=9,MONTH(F662)=9),(NETWORKDAYS(E662,F662,Lister!$D$7:$D$13)-P662)*N662/NETWORKDAYS(Lister!$D$20,Lister!$E$20,Lister!$D$7:$D$13),IF(AND(MONTH(E662)=9,F662&gt;DATE(2020,9,30)),(NETWORKDAYS(E662,Lister!$E$20,Lister!$D$7:$D$13)-P662)*N662/NETWORKDAYS(Lister!$D$20,Lister!$E$20,Lister!$D$7:$D$13),IF(AND(E662&lt;DATE(2020,9,1),MONTH(F662)=9),(NETWORKDAYS(Lister!$D$20,F662,Lister!$D$7:$D$13)-P662)*N662/NETWORKDAYS(Lister!$D$20,Lister!$E$20,Lister!$D$7:$D$13),IF(AND(E662&lt;DATE(2020,9,1),F662&gt;DATE(2020,9,30)),(NETWORKDAYS(Lister!$D$20,Lister!$E$20,Lister!$D$7:$D$13)-P662)*N662/NETWORKDAYS(Lister!$D$20,Lister!$E$20,Lister!$D$7:$D$13),IF(OR(AND(E662&lt;DATE(2020,9,1),F662&lt;DATE(2020,9,1)),E662&gt;DATE(2020,9,30)),0)))))),0),"")</f>
        <v/>
      </c>
      <c r="X662" s="50" t="str">
        <f>IFERROR(MAX(IF(OR(O662="",P662="",Q662="",R662="",S662="",T662="",U662=""),"",IF(AND(MONTH(E662)=10,MONTH(F662)=10),(NETWORKDAYS(E662,F662,Lister!$D$7:$D$13)-Q662)*N662/NETWORKDAYS(Lister!$D$21,Lister!$E$21,Lister!$D$7:$D$13),IF(AND(MONTH(E662)=10,F662&gt;DATE(2020,10,31)),(NETWORKDAYS(E662,Lister!$E$21,Lister!$D$7:$D$13)-Q662)*N662/NETWORKDAYS(Lister!$D$21,Lister!$E$21,Lister!$D$7:$D$13),IF(AND(E662&lt;DATE(2020,10,1),MONTH(F662)=10),(NETWORKDAYS(Lister!$D$21,F662,Lister!$D$7:$D$13)-Q662)*N662/NETWORKDAYS(Lister!$D$21,Lister!$E$21,Lister!$D$7:$D$13),IF(AND(E662&lt;DATE(2020,31,1),F662&gt;DATE(2020,10,31)),(NETWORKDAYS(Lister!$D$21,Lister!$E$21,Lister!$D$7:$D$13)-Q662)*N662/NETWORKDAYS(Lister!$D$21,Lister!$E$21,Lister!$D$7:$D$13),IF(OR(AND(E662&lt;DATE(2020,10,1),F662&lt;DATE(2020,10,1)),E662&gt;DATE(2020,10,31)),0)))))),0),"")</f>
        <v/>
      </c>
      <c r="Y662" s="50" t="str">
        <f>IFERROR(MAX(IF(OR(O662="",P662="",Q662="",R662="",S662="",T662="",U662=""),"",IF(AND(MONTH(E662)=11,MONTH(F662)=11),(NETWORKDAYS(E662,F662,Lister!$D$7:$D$13)-R662)*N662/NETWORKDAYS(Lister!$D$22,Lister!$E$22,Lister!$D$7:$D$13),IF(AND(MONTH(E662)=11,F662&gt;DATE(2020,11,30)),(NETWORKDAYS(E662,Lister!$E$22,Lister!$D$7:$D$13)-R662)*N662/NETWORKDAYS(Lister!$D$22,Lister!$E$22,Lister!$D$7:$D$13),IF(AND(E662&lt;DATE(2020,11,1),MONTH(F662)=11),(NETWORKDAYS(Lister!$D$22,F662,Lister!$D$7:$D$13)-R662)*N662/NETWORKDAYS(Lister!$D$22,Lister!$E$22,Lister!$D$7:$D$13),IF(AND(E662&lt;DATE(2020,11,1),F662&gt;DATE(2020,11,30)),(NETWORKDAYS(Lister!$D$22,Lister!$E$22,Lister!$D$7:$D$13)-R662)*N662/NETWORKDAYS(Lister!$D$22,Lister!$E$22,Lister!$D$7:$D$13),IF(OR(AND(E662&lt;DATE(2020,11,1),F662&lt;DATE(2020,11,1)),E662&gt;DATE(2020,11,30)),0)))))),0),"")</f>
        <v/>
      </c>
      <c r="Z662" s="50" t="str">
        <f>IFERROR(MAX(IF(OR(O662="",P662="",Q662="",R662="",S662="",T662="",U662=""),"",IF(AND(MONTH(E662)=12,MONTH(F662)=12),(NETWORKDAYS(E662,F662,Lister!$D$7:$D$13)-S662)*N662/NETWORKDAYS(Lister!$D$23,Lister!$E$23,Lister!$D$7:$D$13),IF(AND(MONTH(E662)=12,F662&gt;DATE(2020,12,31)),(NETWORKDAYS(E662,Lister!$E$23,Lister!$D$7:$D$13)-S662)*N662/NETWORKDAYS(Lister!$D$23,Lister!$E$23,Lister!$D$7:$D$13),IF(AND(E662&lt;DATE(2020,12,1),MONTH(F662)=12),(NETWORKDAYS(Lister!$D$23,F662,Lister!$D$7:$D$13)-S662)*N662/NETWORKDAYS(Lister!$D$23,Lister!$E$23,Lister!$D$7:$D$13),IF(AND(E662&lt;DATE(2020,12,1),F662&gt;DATE(2020,12,31)),(NETWORKDAYS(Lister!$D$23,Lister!$E$23,Lister!$D$7:$D$13)-S662)*N662/NETWORKDAYS(Lister!$D$23,Lister!$E$23,Lister!$D$7:$D$13),IF(OR(AND(E662&lt;DATE(2020,12,1),F662&lt;DATE(2020,12,1)),E662&gt;DATE(2020,12,31)),0)))))),0),"")</f>
        <v/>
      </c>
      <c r="AA662" s="50" t="str">
        <f>IFERROR(MAX(IF(OR(O662="",P662="",Q662="",R662="",S662="",T662="",U662=""),"",IF(AND(MONTH(E662)=1,MONTH(F662)=1),(NETWORKDAYS(E662,F662,Lister!$D$7:$D$13)-T662)*N662/NETWORKDAYS(Lister!$D$24,Lister!$E$24,Lister!$D$7:$D$13),IF(AND(MONTH(E662)=1,F662&gt;DATE(2021,1,31)),(NETWORKDAYS(E662,Lister!$E$24,Lister!$D$7:$D$13)-T662)*N662/NETWORKDAYS(Lister!$D$24,Lister!$E$24,Lister!$D$7:$D$13),IF(AND(E662&lt;DATE(2021,1,1),MONTH(F662)=1),(NETWORKDAYS(Lister!$D$24,F662,Lister!$D$7:$D$13)-T662)*N662/NETWORKDAYS(Lister!$D$24,Lister!$E$24,Lister!$D$7:$D$13),IF(AND(E662&lt;DATE(2021,1,1),F662&gt;DATE(2021,1,31)),(NETWORKDAYS(Lister!$D$24,Lister!$E$24,Lister!$D$7:$D$13)-T662)*N662/NETWORKDAYS(Lister!$D$24,Lister!$E$24,Lister!$D$7:$D$13),IF(OR(AND(E662&lt;DATE(2021,1,1),F662&lt;DATE(2021,1,1)),E662&gt;DATE(2021,1,31)),0)))))),0),"")</f>
        <v/>
      </c>
      <c r="AB662" s="50" t="str">
        <f>IFERROR(MAX(IF(OR(O662="",P662="",Q662="",R662="",S662="",T662="",U662=""),"",IF(AND(MONTH(E662)=2,MONTH(F662)=2),(NETWORKDAYS(E662,F662,Lister!$D$7:$D$13)-U662)*N662/NETWORKDAYS(Lister!$D$25,Lister!$E$25,Lister!$D$7:$D$13),IF(AND(E662&lt;DATE(2021,2,1),MONTH(F662)=2),(NETWORKDAYS(Lister!$D$25,F662,Lister!$D$7:$D$13)-U662)*N662/NETWORKDAYS(Lister!$D$25,Lister!$E$25,Lister!$D$7:$D$13),IF(AND(E662&lt;DATE(2021,2,1),F662&lt;DATE(2021,2,1)),0)))),0),"")</f>
        <v/>
      </c>
      <c r="AC662" s="52" t="str">
        <f t="shared" ref="AC662:AC725" si="53">IF(AND(ISNUMBER(V662),ISNUMBER(W662),ISNUMBER(X662),ISNUMBER(Y662),ISNUMBER(Z662),ISNUMBER(AA662),ISNUMBER(AB662)),IF(AND(SUM(V662:AB662)&gt;150000,E662=DATE(2020,8,30),F662=DATE(2021,2,28)),150000,SUM(V662:AB662)),"")</f>
        <v/>
      </c>
    </row>
    <row r="663" spans="1:29" x14ac:dyDescent="0.35">
      <c r="A663" s="11" t="str">
        <f t="shared" ref="A663:A726" si="54">IF(B663="","",A662+1)</f>
        <v/>
      </c>
      <c r="B663" s="33"/>
      <c r="C663" s="17"/>
      <c r="D663" s="18"/>
      <c r="E663" s="12"/>
      <c r="F663" s="12"/>
      <c r="G663" s="42" t="str">
        <f>IF(OR(E663="",F663=""),"",NETWORKDAYS(E663,F663,Lister!$D$7:$D$13))</f>
        <v/>
      </c>
      <c r="H663" s="14"/>
      <c r="I663" s="25" t="str">
        <f t="shared" si="50"/>
        <v/>
      </c>
      <c r="J663" s="47"/>
      <c r="K663" s="48"/>
      <c r="L663" s="15"/>
      <c r="M663" s="51" t="str">
        <f t="shared" si="51"/>
        <v/>
      </c>
      <c r="N663" s="49" t="str">
        <f t="shared" si="52"/>
        <v/>
      </c>
      <c r="O663" s="15"/>
      <c r="P663" s="15"/>
      <c r="Q663" s="15"/>
      <c r="R663" s="15"/>
      <c r="S663" s="15"/>
      <c r="T663" s="15"/>
      <c r="U663" s="15"/>
      <c r="V663" s="50" t="str">
        <f>IFERROR(MAX(IF(OR(O663="",P663="",Q663="",R663="",S663="",T663="",U663=""),"",IF(AND(MONTH(E663)=8,MONTH(F663)=8),(NETWORKDAYS(E663,F663,Lister!$D$7:$D$13)-O663)*N663/NETWORKDAYS(Lister!$D$19,Lister!$E$19,Lister!$D$7:$D$13),IF(AND(MONTH(E663)=8,F663&gt;DATE(2020,8,31)),(NETWORKDAYS(E663,Lister!$E$19,Lister!$D$7:$D$13)-O663)*N663/NETWORKDAYS(Lister!$D$19,Lister!$E$19,Lister!$D$7:$D$13),IF(E663&gt;DATE(2020,8,31),0)))),0),"")</f>
        <v/>
      </c>
      <c r="W663" s="50" t="str">
        <f>IFERROR(MAX(IF(OR(O663="",P663="",Q663="",R663="",S663="",T663="",U663=""),"",IF(AND(MONTH(E663)=9,MONTH(F663)=9),(NETWORKDAYS(E663,F663,Lister!$D$7:$D$13)-P663)*N663/NETWORKDAYS(Lister!$D$20,Lister!$E$20,Lister!$D$7:$D$13),IF(AND(MONTH(E663)=9,F663&gt;DATE(2020,9,30)),(NETWORKDAYS(E663,Lister!$E$20,Lister!$D$7:$D$13)-P663)*N663/NETWORKDAYS(Lister!$D$20,Lister!$E$20,Lister!$D$7:$D$13),IF(AND(E663&lt;DATE(2020,9,1),MONTH(F663)=9),(NETWORKDAYS(Lister!$D$20,F663,Lister!$D$7:$D$13)-P663)*N663/NETWORKDAYS(Lister!$D$20,Lister!$E$20,Lister!$D$7:$D$13),IF(AND(E663&lt;DATE(2020,9,1),F663&gt;DATE(2020,9,30)),(NETWORKDAYS(Lister!$D$20,Lister!$E$20,Lister!$D$7:$D$13)-P663)*N663/NETWORKDAYS(Lister!$D$20,Lister!$E$20,Lister!$D$7:$D$13),IF(OR(AND(E663&lt;DATE(2020,9,1),F663&lt;DATE(2020,9,1)),E663&gt;DATE(2020,9,30)),0)))))),0),"")</f>
        <v/>
      </c>
      <c r="X663" s="50" t="str">
        <f>IFERROR(MAX(IF(OR(O663="",P663="",Q663="",R663="",S663="",T663="",U663=""),"",IF(AND(MONTH(E663)=10,MONTH(F663)=10),(NETWORKDAYS(E663,F663,Lister!$D$7:$D$13)-Q663)*N663/NETWORKDAYS(Lister!$D$21,Lister!$E$21,Lister!$D$7:$D$13),IF(AND(MONTH(E663)=10,F663&gt;DATE(2020,10,31)),(NETWORKDAYS(E663,Lister!$E$21,Lister!$D$7:$D$13)-Q663)*N663/NETWORKDAYS(Lister!$D$21,Lister!$E$21,Lister!$D$7:$D$13),IF(AND(E663&lt;DATE(2020,10,1),MONTH(F663)=10),(NETWORKDAYS(Lister!$D$21,F663,Lister!$D$7:$D$13)-Q663)*N663/NETWORKDAYS(Lister!$D$21,Lister!$E$21,Lister!$D$7:$D$13),IF(AND(E663&lt;DATE(2020,31,1),F663&gt;DATE(2020,10,31)),(NETWORKDAYS(Lister!$D$21,Lister!$E$21,Lister!$D$7:$D$13)-Q663)*N663/NETWORKDAYS(Lister!$D$21,Lister!$E$21,Lister!$D$7:$D$13),IF(OR(AND(E663&lt;DATE(2020,10,1),F663&lt;DATE(2020,10,1)),E663&gt;DATE(2020,10,31)),0)))))),0),"")</f>
        <v/>
      </c>
      <c r="Y663" s="50" t="str">
        <f>IFERROR(MAX(IF(OR(O663="",P663="",Q663="",R663="",S663="",T663="",U663=""),"",IF(AND(MONTH(E663)=11,MONTH(F663)=11),(NETWORKDAYS(E663,F663,Lister!$D$7:$D$13)-R663)*N663/NETWORKDAYS(Lister!$D$22,Lister!$E$22,Lister!$D$7:$D$13),IF(AND(MONTH(E663)=11,F663&gt;DATE(2020,11,30)),(NETWORKDAYS(E663,Lister!$E$22,Lister!$D$7:$D$13)-R663)*N663/NETWORKDAYS(Lister!$D$22,Lister!$E$22,Lister!$D$7:$D$13),IF(AND(E663&lt;DATE(2020,11,1),MONTH(F663)=11),(NETWORKDAYS(Lister!$D$22,F663,Lister!$D$7:$D$13)-R663)*N663/NETWORKDAYS(Lister!$D$22,Lister!$E$22,Lister!$D$7:$D$13),IF(AND(E663&lt;DATE(2020,11,1),F663&gt;DATE(2020,11,30)),(NETWORKDAYS(Lister!$D$22,Lister!$E$22,Lister!$D$7:$D$13)-R663)*N663/NETWORKDAYS(Lister!$D$22,Lister!$E$22,Lister!$D$7:$D$13),IF(OR(AND(E663&lt;DATE(2020,11,1),F663&lt;DATE(2020,11,1)),E663&gt;DATE(2020,11,30)),0)))))),0),"")</f>
        <v/>
      </c>
      <c r="Z663" s="50" t="str">
        <f>IFERROR(MAX(IF(OR(O663="",P663="",Q663="",R663="",S663="",T663="",U663=""),"",IF(AND(MONTH(E663)=12,MONTH(F663)=12),(NETWORKDAYS(E663,F663,Lister!$D$7:$D$13)-S663)*N663/NETWORKDAYS(Lister!$D$23,Lister!$E$23,Lister!$D$7:$D$13),IF(AND(MONTH(E663)=12,F663&gt;DATE(2020,12,31)),(NETWORKDAYS(E663,Lister!$E$23,Lister!$D$7:$D$13)-S663)*N663/NETWORKDAYS(Lister!$D$23,Lister!$E$23,Lister!$D$7:$D$13),IF(AND(E663&lt;DATE(2020,12,1),MONTH(F663)=12),(NETWORKDAYS(Lister!$D$23,F663,Lister!$D$7:$D$13)-S663)*N663/NETWORKDAYS(Lister!$D$23,Lister!$E$23,Lister!$D$7:$D$13),IF(AND(E663&lt;DATE(2020,12,1),F663&gt;DATE(2020,12,31)),(NETWORKDAYS(Lister!$D$23,Lister!$E$23,Lister!$D$7:$D$13)-S663)*N663/NETWORKDAYS(Lister!$D$23,Lister!$E$23,Lister!$D$7:$D$13),IF(OR(AND(E663&lt;DATE(2020,12,1),F663&lt;DATE(2020,12,1)),E663&gt;DATE(2020,12,31)),0)))))),0),"")</f>
        <v/>
      </c>
      <c r="AA663" s="50" t="str">
        <f>IFERROR(MAX(IF(OR(O663="",P663="",Q663="",R663="",S663="",T663="",U663=""),"",IF(AND(MONTH(E663)=1,MONTH(F663)=1),(NETWORKDAYS(E663,F663,Lister!$D$7:$D$13)-T663)*N663/NETWORKDAYS(Lister!$D$24,Lister!$E$24,Lister!$D$7:$D$13),IF(AND(MONTH(E663)=1,F663&gt;DATE(2021,1,31)),(NETWORKDAYS(E663,Lister!$E$24,Lister!$D$7:$D$13)-T663)*N663/NETWORKDAYS(Lister!$D$24,Lister!$E$24,Lister!$D$7:$D$13),IF(AND(E663&lt;DATE(2021,1,1),MONTH(F663)=1),(NETWORKDAYS(Lister!$D$24,F663,Lister!$D$7:$D$13)-T663)*N663/NETWORKDAYS(Lister!$D$24,Lister!$E$24,Lister!$D$7:$D$13),IF(AND(E663&lt;DATE(2021,1,1),F663&gt;DATE(2021,1,31)),(NETWORKDAYS(Lister!$D$24,Lister!$E$24,Lister!$D$7:$D$13)-T663)*N663/NETWORKDAYS(Lister!$D$24,Lister!$E$24,Lister!$D$7:$D$13),IF(OR(AND(E663&lt;DATE(2021,1,1),F663&lt;DATE(2021,1,1)),E663&gt;DATE(2021,1,31)),0)))))),0),"")</f>
        <v/>
      </c>
      <c r="AB663" s="50" t="str">
        <f>IFERROR(MAX(IF(OR(O663="",P663="",Q663="",R663="",S663="",T663="",U663=""),"",IF(AND(MONTH(E663)=2,MONTH(F663)=2),(NETWORKDAYS(E663,F663,Lister!$D$7:$D$13)-U663)*N663/NETWORKDAYS(Lister!$D$25,Lister!$E$25,Lister!$D$7:$D$13),IF(AND(E663&lt;DATE(2021,2,1),MONTH(F663)=2),(NETWORKDAYS(Lister!$D$25,F663,Lister!$D$7:$D$13)-U663)*N663/NETWORKDAYS(Lister!$D$25,Lister!$E$25,Lister!$D$7:$D$13),IF(AND(E663&lt;DATE(2021,2,1),F663&lt;DATE(2021,2,1)),0)))),0),"")</f>
        <v/>
      </c>
      <c r="AC663" s="52" t="str">
        <f t="shared" si="53"/>
        <v/>
      </c>
    </row>
    <row r="664" spans="1:29" x14ac:dyDescent="0.35">
      <c r="A664" s="11" t="str">
        <f t="shared" si="54"/>
        <v/>
      </c>
      <c r="B664" s="33"/>
      <c r="C664" s="17"/>
      <c r="D664" s="18"/>
      <c r="E664" s="12"/>
      <c r="F664" s="12"/>
      <c r="G664" s="42" t="str">
        <f>IF(OR(E664="",F664=""),"",NETWORKDAYS(E664,F664,Lister!$D$7:$D$13))</f>
        <v/>
      </c>
      <c r="H664" s="14"/>
      <c r="I664" s="25" t="str">
        <f t="shared" si="50"/>
        <v/>
      </c>
      <c r="J664" s="47"/>
      <c r="K664" s="48"/>
      <c r="L664" s="15"/>
      <c r="M664" s="51" t="str">
        <f t="shared" si="51"/>
        <v/>
      </c>
      <c r="N664" s="49" t="str">
        <f t="shared" si="52"/>
        <v/>
      </c>
      <c r="O664" s="15"/>
      <c r="P664" s="15"/>
      <c r="Q664" s="15"/>
      <c r="R664" s="15"/>
      <c r="S664" s="15"/>
      <c r="T664" s="15"/>
      <c r="U664" s="15"/>
      <c r="V664" s="50" t="str">
        <f>IFERROR(MAX(IF(OR(O664="",P664="",Q664="",R664="",S664="",T664="",U664=""),"",IF(AND(MONTH(E664)=8,MONTH(F664)=8),(NETWORKDAYS(E664,F664,Lister!$D$7:$D$13)-O664)*N664/NETWORKDAYS(Lister!$D$19,Lister!$E$19,Lister!$D$7:$D$13),IF(AND(MONTH(E664)=8,F664&gt;DATE(2020,8,31)),(NETWORKDAYS(E664,Lister!$E$19,Lister!$D$7:$D$13)-O664)*N664/NETWORKDAYS(Lister!$D$19,Lister!$E$19,Lister!$D$7:$D$13),IF(E664&gt;DATE(2020,8,31),0)))),0),"")</f>
        <v/>
      </c>
      <c r="W664" s="50" t="str">
        <f>IFERROR(MAX(IF(OR(O664="",P664="",Q664="",R664="",S664="",T664="",U664=""),"",IF(AND(MONTH(E664)=9,MONTH(F664)=9),(NETWORKDAYS(E664,F664,Lister!$D$7:$D$13)-P664)*N664/NETWORKDAYS(Lister!$D$20,Lister!$E$20,Lister!$D$7:$D$13),IF(AND(MONTH(E664)=9,F664&gt;DATE(2020,9,30)),(NETWORKDAYS(E664,Lister!$E$20,Lister!$D$7:$D$13)-P664)*N664/NETWORKDAYS(Lister!$D$20,Lister!$E$20,Lister!$D$7:$D$13),IF(AND(E664&lt;DATE(2020,9,1),MONTH(F664)=9),(NETWORKDAYS(Lister!$D$20,F664,Lister!$D$7:$D$13)-P664)*N664/NETWORKDAYS(Lister!$D$20,Lister!$E$20,Lister!$D$7:$D$13),IF(AND(E664&lt;DATE(2020,9,1),F664&gt;DATE(2020,9,30)),(NETWORKDAYS(Lister!$D$20,Lister!$E$20,Lister!$D$7:$D$13)-P664)*N664/NETWORKDAYS(Lister!$D$20,Lister!$E$20,Lister!$D$7:$D$13),IF(OR(AND(E664&lt;DATE(2020,9,1),F664&lt;DATE(2020,9,1)),E664&gt;DATE(2020,9,30)),0)))))),0),"")</f>
        <v/>
      </c>
      <c r="X664" s="50" t="str">
        <f>IFERROR(MAX(IF(OR(O664="",P664="",Q664="",R664="",S664="",T664="",U664=""),"",IF(AND(MONTH(E664)=10,MONTH(F664)=10),(NETWORKDAYS(E664,F664,Lister!$D$7:$D$13)-Q664)*N664/NETWORKDAYS(Lister!$D$21,Lister!$E$21,Lister!$D$7:$D$13),IF(AND(MONTH(E664)=10,F664&gt;DATE(2020,10,31)),(NETWORKDAYS(E664,Lister!$E$21,Lister!$D$7:$D$13)-Q664)*N664/NETWORKDAYS(Lister!$D$21,Lister!$E$21,Lister!$D$7:$D$13),IF(AND(E664&lt;DATE(2020,10,1),MONTH(F664)=10),(NETWORKDAYS(Lister!$D$21,F664,Lister!$D$7:$D$13)-Q664)*N664/NETWORKDAYS(Lister!$D$21,Lister!$E$21,Lister!$D$7:$D$13),IF(AND(E664&lt;DATE(2020,31,1),F664&gt;DATE(2020,10,31)),(NETWORKDAYS(Lister!$D$21,Lister!$E$21,Lister!$D$7:$D$13)-Q664)*N664/NETWORKDAYS(Lister!$D$21,Lister!$E$21,Lister!$D$7:$D$13),IF(OR(AND(E664&lt;DATE(2020,10,1),F664&lt;DATE(2020,10,1)),E664&gt;DATE(2020,10,31)),0)))))),0),"")</f>
        <v/>
      </c>
      <c r="Y664" s="50" t="str">
        <f>IFERROR(MAX(IF(OR(O664="",P664="",Q664="",R664="",S664="",T664="",U664=""),"",IF(AND(MONTH(E664)=11,MONTH(F664)=11),(NETWORKDAYS(E664,F664,Lister!$D$7:$D$13)-R664)*N664/NETWORKDAYS(Lister!$D$22,Lister!$E$22,Lister!$D$7:$D$13),IF(AND(MONTH(E664)=11,F664&gt;DATE(2020,11,30)),(NETWORKDAYS(E664,Lister!$E$22,Lister!$D$7:$D$13)-R664)*N664/NETWORKDAYS(Lister!$D$22,Lister!$E$22,Lister!$D$7:$D$13),IF(AND(E664&lt;DATE(2020,11,1),MONTH(F664)=11),(NETWORKDAYS(Lister!$D$22,F664,Lister!$D$7:$D$13)-R664)*N664/NETWORKDAYS(Lister!$D$22,Lister!$E$22,Lister!$D$7:$D$13),IF(AND(E664&lt;DATE(2020,11,1),F664&gt;DATE(2020,11,30)),(NETWORKDAYS(Lister!$D$22,Lister!$E$22,Lister!$D$7:$D$13)-R664)*N664/NETWORKDAYS(Lister!$D$22,Lister!$E$22,Lister!$D$7:$D$13),IF(OR(AND(E664&lt;DATE(2020,11,1),F664&lt;DATE(2020,11,1)),E664&gt;DATE(2020,11,30)),0)))))),0),"")</f>
        <v/>
      </c>
      <c r="Z664" s="50" t="str">
        <f>IFERROR(MAX(IF(OR(O664="",P664="",Q664="",R664="",S664="",T664="",U664=""),"",IF(AND(MONTH(E664)=12,MONTH(F664)=12),(NETWORKDAYS(E664,F664,Lister!$D$7:$D$13)-S664)*N664/NETWORKDAYS(Lister!$D$23,Lister!$E$23,Lister!$D$7:$D$13),IF(AND(MONTH(E664)=12,F664&gt;DATE(2020,12,31)),(NETWORKDAYS(E664,Lister!$E$23,Lister!$D$7:$D$13)-S664)*N664/NETWORKDAYS(Lister!$D$23,Lister!$E$23,Lister!$D$7:$D$13),IF(AND(E664&lt;DATE(2020,12,1),MONTH(F664)=12),(NETWORKDAYS(Lister!$D$23,F664,Lister!$D$7:$D$13)-S664)*N664/NETWORKDAYS(Lister!$D$23,Lister!$E$23,Lister!$D$7:$D$13),IF(AND(E664&lt;DATE(2020,12,1),F664&gt;DATE(2020,12,31)),(NETWORKDAYS(Lister!$D$23,Lister!$E$23,Lister!$D$7:$D$13)-S664)*N664/NETWORKDAYS(Lister!$D$23,Lister!$E$23,Lister!$D$7:$D$13),IF(OR(AND(E664&lt;DATE(2020,12,1),F664&lt;DATE(2020,12,1)),E664&gt;DATE(2020,12,31)),0)))))),0),"")</f>
        <v/>
      </c>
      <c r="AA664" s="50" t="str">
        <f>IFERROR(MAX(IF(OR(O664="",P664="",Q664="",R664="",S664="",T664="",U664=""),"",IF(AND(MONTH(E664)=1,MONTH(F664)=1),(NETWORKDAYS(E664,F664,Lister!$D$7:$D$13)-T664)*N664/NETWORKDAYS(Lister!$D$24,Lister!$E$24,Lister!$D$7:$D$13),IF(AND(MONTH(E664)=1,F664&gt;DATE(2021,1,31)),(NETWORKDAYS(E664,Lister!$E$24,Lister!$D$7:$D$13)-T664)*N664/NETWORKDAYS(Lister!$D$24,Lister!$E$24,Lister!$D$7:$D$13),IF(AND(E664&lt;DATE(2021,1,1),MONTH(F664)=1),(NETWORKDAYS(Lister!$D$24,F664,Lister!$D$7:$D$13)-T664)*N664/NETWORKDAYS(Lister!$D$24,Lister!$E$24,Lister!$D$7:$D$13),IF(AND(E664&lt;DATE(2021,1,1),F664&gt;DATE(2021,1,31)),(NETWORKDAYS(Lister!$D$24,Lister!$E$24,Lister!$D$7:$D$13)-T664)*N664/NETWORKDAYS(Lister!$D$24,Lister!$E$24,Lister!$D$7:$D$13),IF(OR(AND(E664&lt;DATE(2021,1,1),F664&lt;DATE(2021,1,1)),E664&gt;DATE(2021,1,31)),0)))))),0),"")</f>
        <v/>
      </c>
      <c r="AB664" s="50" t="str">
        <f>IFERROR(MAX(IF(OR(O664="",P664="",Q664="",R664="",S664="",T664="",U664=""),"",IF(AND(MONTH(E664)=2,MONTH(F664)=2),(NETWORKDAYS(E664,F664,Lister!$D$7:$D$13)-U664)*N664/NETWORKDAYS(Lister!$D$25,Lister!$E$25,Lister!$D$7:$D$13),IF(AND(E664&lt;DATE(2021,2,1),MONTH(F664)=2),(NETWORKDAYS(Lister!$D$25,F664,Lister!$D$7:$D$13)-U664)*N664/NETWORKDAYS(Lister!$D$25,Lister!$E$25,Lister!$D$7:$D$13),IF(AND(E664&lt;DATE(2021,2,1),F664&lt;DATE(2021,2,1)),0)))),0),"")</f>
        <v/>
      </c>
      <c r="AC664" s="52" t="str">
        <f t="shared" si="53"/>
        <v/>
      </c>
    </row>
    <row r="665" spans="1:29" x14ac:dyDescent="0.35">
      <c r="A665" s="11" t="str">
        <f t="shared" si="54"/>
        <v/>
      </c>
      <c r="B665" s="33"/>
      <c r="C665" s="17"/>
      <c r="D665" s="18"/>
      <c r="E665" s="12"/>
      <c r="F665" s="12"/>
      <c r="G665" s="42" t="str">
        <f>IF(OR(E665="",F665=""),"",NETWORKDAYS(E665,F665,Lister!$D$7:$D$13))</f>
        <v/>
      </c>
      <c r="H665" s="14"/>
      <c r="I665" s="25" t="str">
        <f t="shared" si="50"/>
        <v/>
      </c>
      <c r="J665" s="47"/>
      <c r="K665" s="48"/>
      <c r="L665" s="15"/>
      <c r="M665" s="51" t="str">
        <f t="shared" si="51"/>
        <v/>
      </c>
      <c r="N665" s="49" t="str">
        <f t="shared" si="52"/>
        <v/>
      </c>
      <c r="O665" s="15"/>
      <c r="P665" s="15"/>
      <c r="Q665" s="15"/>
      <c r="R665" s="15"/>
      <c r="S665" s="15"/>
      <c r="T665" s="15"/>
      <c r="U665" s="15"/>
      <c r="V665" s="50" t="str">
        <f>IFERROR(MAX(IF(OR(O665="",P665="",Q665="",R665="",S665="",T665="",U665=""),"",IF(AND(MONTH(E665)=8,MONTH(F665)=8),(NETWORKDAYS(E665,F665,Lister!$D$7:$D$13)-O665)*N665/NETWORKDAYS(Lister!$D$19,Lister!$E$19,Lister!$D$7:$D$13),IF(AND(MONTH(E665)=8,F665&gt;DATE(2020,8,31)),(NETWORKDAYS(E665,Lister!$E$19,Lister!$D$7:$D$13)-O665)*N665/NETWORKDAYS(Lister!$D$19,Lister!$E$19,Lister!$D$7:$D$13),IF(E665&gt;DATE(2020,8,31),0)))),0),"")</f>
        <v/>
      </c>
      <c r="W665" s="50" t="str">
        <f>IFERROR(MAX(IF(OR(O665="",P665="",Q665="",R665="",S665="",T665="",U665=""),"",IF(AND(MONTH(E665)=9,MONTH(F665)=9),(NETWORKDAYS(E665,F665,Lister!$D$7:$D$13)-P665)*N665/NETWORKDAYS(Lister!$D$20,Lister!$E$20,Lister!$D$7:$D$13),IF(AND(MONTH(E665)=9,F665&gt;DATE(2020,9,30)),(NETWORKDAYS(E665,Lister!$E$20,Lister!$D$7:$D$13)-P665)*N665/NETWORKDAYS(Lister!$D$20,Lister!$E$20,Lister!$D$7:$D$13),IF(AND(E665&lt;DATE(2020,9,1),MONTH(F665)=9),(NETWORKDAYS(Lister!$D$20,F665,Lister!$D$7:$D$13)-P665)*N665/NETWORKDAYS(Lister!$D$20,Lister!$E$20,Lister!$D$7:$D$13),IF(AND(E665&lt;DATE(2020,9,1),F665&gt;DATE(2020,9,30)),(NETWORKDAYS(Lister!$D$20,Lister!$E$20,Lister!$D$7:$D$13)-P665)*N665/NETWORKDAYS(Lister!$D$20,Lister!$E$20,Lister!$D$7:$D$13),IF(OR(AND(E665&lt;DATE(2020,9,1),F665&lt;DATE(2020,9,1)),E665&gt;DATE(2020,9,30)),0)))))),0),"")</f>
        <v/>
      </c>
      <c r="X665" s="50" t="str">
        <f>IFERROR(MAX(IF(OR(O665="",P665="",Q665="",R665="",S665="",T665="",U665=""),"",IF(AND(MONTH(E665)=10,MONTH(F665)=10),(NETWORKDAYS(E665,F665,Lister!$D$7:$D$13)-Q665)*N665/NETWORKDAYS(Lister!$D$21,Lister!$E$21,Lister!$D$7:$D$13),IF(AND(MONTH(E665)=10,F665&gt;DATE(2020,10,31)),(NETWORKDAYS(E665,Lister!$E$21,Lister!$D$7:$D$13)-Q665)*N665/NETWORKDAYS(Lister!$D$21,Lister!$E$21,Lister!$D$7:$D$13),IF(AND(E665&lt;DATE(2020,10,1),MONTH(F665)=10),(NETWORKDAYS(Lister!$D$21,F665,Lister!$D$7:$D$13)-Q665)*N665/NETWORKDAYS(Lister!$D$21,Lister!$E$21,Lister!$D$7:$D$13),IF(AND(E665&lt;DATE(2020,31,1),F665&gt;DATE(2020,10,31)),(NETWORKDAYS(Lister!$D$21,Lister!$E$21,Lister!$D$7:$D$13)-Q665)*N665/NETWORKDAYS(Lister!$D$21,Lister!$E$21,Lister!$D$7:$D$13),IF(OR(AND(E665&lt;DATE(2020,10,1),F665&lt;DATE(2020,10,1)),E665&gt;DATE(2020,10,31)),0)))))),0),"")</f>
        <v/>
      </c>
      <c r="Y665" s="50" t="str">
        <f>IFERROR(MAX(IF(OR(O665="",P665="",Q665="",R665="",S665="",T665="",U665=""),"",IF(AND(MONTH(E665)=11,MONTH(F665)=11),(NETWORKDAYS(E665,F665,Lister!$D$7:$D$13)-R665)*N665/NETWORKDAYS(Lister!$D$22,Lister!$E$22,Lister!$D$7:$D$13),IF(AND(MONTH(E665)=11,F665&gt;DATE(2020,11,30)),(NETWORKDAYS(E665,Lister!$E$22,Lister!$D$7:$D$13)-R665)*N665/NETWORKDAYS(Lister!$D$22,Lister!$E$22,Lister!$D$7:$D$13),IF(AND(E665&lt;DATE(2020,11,1),MONTH(F665)=11),(NETWORKDAYS(Lister!$D$22,F665,Lister!$D$7:$D$13)-R665)*N665/NETWORKDAYS(Lister!$D$22,Lister!$E$22,Lister!$D$7:$D$13),IF(AND(E665&lt;DATE(2020,11,1),F665&gt;DATE(2020,11,30)),(NETWORKDAYS(Lister!$D$22,Lister!$E$22,Lister!$D$7:$D$13)-R665)*N665/NETWORKDAYS(Lister!$D$22,Lister!$E$22,Lister!$D$7:$D$13),IF(OR(AND(E665&lt;DATE(2020,11,1),F665&lt;DATE(2020,11,1)),E665&gt;DATE(2020,11,30)),0)))))),0),"")</f>
        <v/>
      </c>
      <c r="Z665" s="50" t="str">
        <f>IFERROR(MAX(IF(OR(O665="",P665="",Q665="",R665="",S665="",T665="",U665=""),"",IF(AND(MONTH(E665)=12,MONTH(F665)=12),(NETWORKDAYS(E665,F665,Lister!$D$7:$D$13)-S665)*N665/NETWORKDAYS(Lister!$D$23,Lister!$E$23,Lister!$D$7:$D$13),IF(AND(MONTH(E665)=12,F665&gt;DATE(2020,12,31)),(NETWORKDAYS(E665,Lister!$E$23,Lister!$D$7:$D$13)-S665)*N665/NETWORKDAYS(Lister!$D$23,Lister!$E$23,Lister!$D$7:$D$13),IF(AND(E665&lt;DATE(2020,12,1),MONTH(F665)=12),(NETWORKDAYS(Lister!$D$23,F665,Lister!$D$7:$D$13)-S665)*N665/NETWORKDAYS(Lister!$D$23,Lister!$E$23,Lister!$D$7:$D$13),IF(AND(E665&lt;DATE(2020,12,1),F665&gt;DATE(2020,12,31)),(NETWORKDAYS(Lister!$D$23,Lister!$E$23,Lister!$D$7:$D$13)-S665)*N665/NETWORKDAYS(Lister!$D$23,Lister!$E$23,Lister!$D$7:$D$13),IF(OR(AND(E665&lt;DATE(2020,12,1),F665&lt;DATE(2020,12,1)),E665&gt;DATE(2020,12,31)),0)))))),0),"")</f>
        <v/>
      </c>
      <c r="AA665" s="50" t="str">
        <f>IFERROR(MAX(IF(OR(O665="",P665="",Q665="",R665="",S665="",T665="",U665=""),"",IF(AND(MONTH(E665)=1,MONTH(F665)=1),(NETWORKDAYS(E665,F665,Lister!$D$7:$D$13)-T665)*N665/NETWORKDAYS(Lister!$D$24,Lister!$E$24,Lister!$D$7:$D$13),IF(AND(MONTH(E665)=1,F665&gt;DATE(2021,1,31)),(NETWORKDAYS(E665,Lister!$E$24,Lister!$D$7:$D$13)-T665)*N665/NETWORKDAYS(Lister!$D$24,Lister!$E$24,Lister!$D$7:$D$13),IF(AND(E665&lt;DATE(2021,1,1),MONTH(F665)=1),(NETWORKDAYS(Lister!$D$24,F665,Lister!$D$7:$D$13)-T665)*N665/NETWORKDAYS(Lister!$D$24,Lister!$E$24,Lister!$D$7:$D$13),IF(AND(E665&lt;DATE(2021,1,1),F665&gt;DATE(2021,1,31)),(NETWORKDAYS(Lister!$D$24,Lister!$E$24,Lister!$D$7:$D$13)-T665)*N665/NETWORKDAYS(Lister!$D$24,Lister!$E$24,Lister!$D$7:$D$13),IF(OR(AND(E665&lt;DATE(2021,1,1),F665&lt;DATE(2021,1,1)),E665&gt;DATE(2021,1,31)),0)))))),0),"")</f>
        <v/>
      </c>
      <c r="AB665" s="50" t="str">
        <f>IFERROR(MAX(IF(OR(O665="",P665="",Q665="",R665="",S665="",T665="",U665=""),"",IF(AND(MONTH(E665)=2,MONTH(F665)=2),(NETWORKDAYS(E665,F665,Lister!$D$7:$D$13)-U665)*N665/NETWORKDAYS(Lister!$D$25,Lister!$E$25,Lister!$D$7:$D$13),IF(AND(E665&lt;DATE(2021,2,1),MONTH(F665)=2),(NETWORKDAYS(Lister!$D$25,F665,Lister!$D$7:$D$13)-U665)*N665/NETWORKDAYS(Lister!$D$25,Lister!$E$25,Lister!$D$7:$D$13),IF(AND(E665&lt;DATE(2021,2,1),F665&lt;DATE(2021,2,1)),0)))),0),"")</f>
        <v/>
      </c>
      <c r="AC665" s="52" t="str">
        <f t="shared" si="53"/>
        <v/>
      </c>
    </row>
    <row r="666" spans="1:29" x14ac:dyDescent="0.35">
      <c r="A666" s="11" t="str">
        <f t="shared" si="54"/>
        <v/>
      </c>
      <c r="B666" s="33"/>
      <c r="C666" s="17"/>
      <c r="D666" s="18"/>
      <c r="E666" s="12"/>
      <c r="F666" s="12"/>
      <c r="G666" s="42" t="str">
        <f>IF(OR(E666="",F666=""),"",NETWORKDAYS(E666,F666,Lister!$D$7:$D$13))</f>
        <v/>
      </c>
      <c r="H666" s="14"/>
      <c r="I666" s="25" t="str">
        <f t="shared" si="50"/>
        <v/>
      </c>
      <c r="J666" s="47"/>
      <c r="K666" s="48"/>
      <c r="L666" s="15"/>
      <c r="M666" s="51" t="str">
        <f t="shared" si="51"/>
        <v/>
      </c>
      <c r="N666" s="49" t="str">
        <f t="shared" si="52"/>
        <v/>
      </c>
      <c r="O666" s="15"/>
      <c r="P666" s="15"/>
      <c r="Q666" s="15"/>
      <c r="R666" s="15"/>
      <c r="S666" s="15"/>
      <c r="T666" s="15"/>
      <c r="U666" s="15"/>
      <c r="V666" s="50" t="str">
        <f>IFERROR(MAX(IF(OR(O666="",P666="",Q666="",R666="",S666="",T666="",U666=""),"",IF(AND(MONTH(E666)=8,MONTH(F666)=8),(NETWORKDAYS(E666,F666,Lister!$D$7:$D$13)-O666)*N666/NETWORKDAYS(Lister!$D$19,Lister!$E$19,Lister!$D$7:$D$13),IF(AND(MONTH(E666)=8,F666&gt;DATE(2020,8,31)),(NETWORKDAYS(E666,Lister!$E$19,Lister!$D$7:$D$13)-O666)*N666/NETWORKDAYS(Lister!$D$19,Lister!$E$19,Lister!$D$7:$D$13),IF(E666&gt;DATE(2020,8,31),0)))),0),"")</f>
        <v/>
      </c>
      <c r="W666" s="50" t="str">
        <f>IFERROR(MAX(IF(OR(O666="",P666="",Q666="",R666="",S666="",T666="",U666=""),"",IF(AND(MONTH(E666)=9,MONTH(F666)=9),(NETWORKDAYS(E666,F666,Lister!$D$7:$D$13)-P666)*N666/NETWORKDAYS(Lister!$D$20,Lister!$E$20,Lister!$D$7:$D$13),IF(AND(MONTH(E666)=9,F666&gt;DATE(2020,9,30)),(NETWORKDAYS(E666,Lister!$E$20,Lister!$D$7:$D$13)-P666)*N666/NETWORKDAYS(Lister!$D$20,Lister!$E$20,Lister!$D$7:$D$13),IF(AND(E666&lt;DATE(2020,9,1),MONTH(F666)=9),(NETWORKDAYS(Lister!$D$20,F666,Lister!$D$7:$D$13)-P666)*N666/NETWORKDAYS(Lister!$D$20,Lister!$E$20,Lister!$D$7:$D$13),IF(AND(E666&lt;DATE(2020,9,1),F666&gt;DATE(2020,9,30)),(NETWORKDAYS(Lister!$D$20,Lister!$E$20,Lister!$D$7:$D$13)-P666)*N666/NETWORKDAYS(Lister!$D$20,Lister!$E$20,Lister!$D$7:$D$13),IF(OR(AND(E666&lt;DATE(2020,9,1),F666&lt;DATE(2020,9,1)),E666&gt;DATE(2020,9,30)),0)))))),0),"")</f>
        <v/>
      </c>
      <c r="X666" s="50" t="str">
        <f>IFERROR(MAX(IF(OR(O666="",P666="",Q666="",R666="",S666="",T666="",U666=""),"",IF(AND(MONTH(E666)=10,MONTH(F666)=10),(NETWORKDAYS(E666,F666,Lister!$D$7:$D$13)-Q666)*N666/NETWORKDAYS(Lister!$D$21,Lister!$E$21,Lister!$D$7:$D$13),IF(AND(MONTH(E666)=10,F666&gt;DATE(2020,10,31)),(NETWORKDAYS(E666,Lister!$E$21,Lister!$D$7:$D$13)-Q666)*N666/NETWORKDAYS(Lister!$D$21,Lister!$E$21,Lister!$D$7:$D$13),IF(AND(E666&lt;DATE(2020,10,1),MONTH(F666)=10),(NETWORKDAYS(Lister!$D$21,F666,Lister!$D$7:$D$13)-Q666)*N666/NETWORKDAYS(Lister!$D$21,Lister!$E$21,Lister!$D$7:$D$13),IF(AND(E666&lt;DATE(2020,31,1),F666&gt;DATE(2020,10,31)),(NETWORKDAYS(Lister!$D$21,Lister!$E$21,Lister!$D$7:$D$13)-Q666)*N666/NETWORKDAYS(Lister!$D$21,Lister!$E$21,Lister!$D$7:$D$13),IF(OR(AND(E666&lt;DATE(2020,10,1),F666&lt;DATE(2020,10,1)),E666&gt;DATE(2020,10,31)),0)))))),0),"")</f>
        <v/>
      </c>
      <c r="Y666" s="50" t="str">
        <f>IFERROR(MAX(IF(OR(O666="",P666="",Q666="",R666="",S666="",T666="",U666=""),"",IF(AND(MONTH(E666)=11,MONTH(F666)=11),(NETWORKDAYS(E666,F666,Lister!$D$7:$D$13)-R666)*N666/NETWORKDAYS(Lister!$D$22,Lister!$E$22,Lister!$D$7:$D$13),IF(AND(MONTH(E666)=11,F666&gt;DATE(2020,11,30)),(NETWORKDAYS(E666,Lister!$E$22,Lister!$D$7:$D$13)-R666)*N666/NETWORKDAYS(Lister!$D$22,Lister!$E$22,Lister!$D$7:$D$13),IF(AND(E666&lt;DATE(2020,11,1),MONTH(F666)=11),(NETWORKDAYS(Lister!$D$22,F666,Lister!$D$7:$D$13)-R666)*N666/NETWORKDAYS(Lister!$D$22,Lister!$E$22,Lister!$D$7:$D$13),IF(AND(E666&lt;DATE(2020,11,1),F666&gt;DATE(2020,11,30)),(NETWORKDAYS(Lister!$D$22,Lister!$E$22,Lister!$D$7:$D$13)-R666)*N666/NETWORKDAYS(Lister!$D$22,Lister!$E$22,Lister!$D$7:$D$13),IF(OR(AND(E666&lt;DATE(2020,11,1),F666&lt;DATE(2020,11,1)),E666&gt;DATE(2020,11,30)),0)))))),0),"")</f>
        <v/>
      </c>
      <c r="Z666" s="50" t="str">
        <f>IFERROR(MAX(IF(OR(O666="",P666="",Q666="",R666="",S666="",T666="",U666=""),"",IF(AND(MONTH(E666)=12,MONTH(F666)=12),(NETWORKDAYS(E666,F666,Lister!$D$7:$D$13)-S666)*N666/NETWORKDAYS(Lister!$D$23,Lister!$E$23,Lister!$D$7:$D$13),IF(AND(MONTH(E666)=12,F666&gt;DATE(2020,12,31)),(NETWORKDAYS(E666,Lister!$E$23,Lister!$D$7:$D$13)-S666)*N666/NETWORKDAYS(Lister!$D$23,Lister!$E$23,Lister!$D$7:$D$13),IF(AND(E666&lt;DATE(2020,12,1),MONTH(F666)=12),(NETWORKDAYS(Lister!$D$23,F666,Lister!$D$7:$D$13)-S666)*N666/NETWORKDAYS(Lister!$D$23,Lister!$E$23,Lister!$D$7:$D$13),IF(AND(E666&lt;DATE(2020,12,1),F666&gt;DATE(2020,12,31)),(NETWORKDAYS(Lister!$D$23,Lister!$E$23,Lister!$D$7:$D$13)-S666)*N666/NETWORKDAYS(Lister!$D$23,Lister!$E$23,Lister!$D$7:$D$13),IF(OR(AND(E666&lt;DATE(2020,12,1),F666&lt;DATE(2020,12,1)),E666&gt;DATE(2020,12,31)),0)))))),0),"")</f>
        <v/>
      </c>
      <c r="AA666" s="50" t="str">
        <f>IFERROR(MAX(IF(OR(O666="",P666="",Q666="",R666="",S666="",T666="",U666=""),"",IF(AND(MONTH(E666)=1,MONTH(F666)=1),(NETWORKDAYS(E666,F666,Lister!$D$7:$D$13)-T666)*N666/NETWORKDAYS(Lister!$D$24,Lister!$E$24,Lister!$D$7:$D$13),IF(AND(MONTH(E666)=1,F666&gt;DATE(2021,1,31)),(NETWORKDAYS(E666,Lister!$E$24,Lister!$D$7:$D$13)-T666)*N666/NETWORKDAYS(Lister!$D$24,Lister!$E$24,Lister!$D$7:$D$13),IF(AND(E666&lt;DATE(2021,1,1),MONTH(F666)=1),(NETWORKDAYS(Lister!$D$24,F666,Lister!$D$7:$D$13)-T666)*N666/NETWORKDAYS(Lister!$D$24,Lister!$E$24,Lister!$D$7:$D$13),IF(AND(E666&lt;DATE(2021,1,1),F666&gt;DATE(2021,1,31)),(NETWORKDAYS(Lister!$D$24,Lister!$E$24,Lister!$D$7:$D$13)-T666)*N666/NETWORKDAYS(Lister!$D$24,Lister!$E$24,Lister!$D$7:$D$13),IF(OR(AND(E666&lt;DATE(2021,1,1),F666&lt;DATE(2021,1,1)),E666&gt;DATE(2021,1,31)),0)))))),0),"")</f>
        <v/>
      </c>
      <c r="AB666" s="50" t="str">
        <f>IFERROR(MAX(IF(OR(O666="",P666="",Q666="",R666="",S666="",T666="",U666=""),"",IF(AND(MONTH(E666)=2,MONTH(F666)=2),(NETWORKDAYS(E666,F666,Lister!$D$7:$D$13)-U666)*N666/NETWORKDAYS(Lister!$D$25,Lister!$E$25,Lister!$D$7:$D$13),IF(AND(E666&lt;DATE(2021,2,1),MONTH(F666)=2),(NETWORKDAYS(Lister!$D$25,F666,Lister!$D$7:$D$13)-U666)*N666/NETWORKDAYS(Lister!$D$25,Lister!$E$25,Lister!$D$7:$D$13),IF(AND(E666&lt;DATE(2021,2,1),F666&lt;DATE(2021,2,1)),0)))),0),"")</f>
        <v/>
      </c>
      <c r="AC666" s="52" t="str">
        <f t="shared" si="53"/>
        <v/>
      </c>
    </row>
    <row r="667" spans="1:29" x14ac:dyDescent="0.35">
      <c r="A667" s="11" t="str">
        <f t="shared" si="54"/>
        <v/>
      </c>
      <c r="B667" s="33"/>
      <c r="C667" s="17"/>
      <c r="D667" s="18"/>
      <c r="E667" s="12"/>
      <c r="F667" s="12"/>
      <c r="G667" s="42" t="str">
        <f>IF(OR(E667="",F667=""),"",NETWORKDAYS(E667,F667,Lister!$D$7:$D$13))</f>
        <v/>
      </c>
      <c r="H667" s="14"/>
      <c r="I667" s="25" t="str">
        <f t="shared" si="50"/>
        <v/>
      </c>
      <c r="J667" s="47"/>
      <c r="K667" s="48"/>
      <c r="L667" s="15"/>
      <c r="M667" s="51" t="str">
        <f t="shared" si="51"/>
        <v/>
      </c>
      <c r="N667" s="49" t="str">
        <f t="shared" si="52"/>
        <v/>
      </c>
      <c r="O667" s="15"/>
      <c r="P667" s="15"/>
      <c r="Q667" s="15"/>
      <c r="R667" s="15"/>
      <c r="S667" s="15"/>
      <c r="T667" s="15"/>
      <c r="U667" s="15"/>
      <c r="V667" s="50" t="str">
        <f>IFERROR(MAX(IF(OR(O667="",P667="",Q667="",R667="",S667="",T667="",U667=""),"",IF(AND(MONTH(E667)=8,MONTH(F667)=8),(NETWORKDAYS(E667,F667,Lister!$D$7:$D$13)-O667)*N667/NETWORKDAYS(Lister!$D$19,Lister!$E$19,Lister!$D$7:$D$13),IF(AND(MONTH(E667)=8,F667&gt;DATE(2020,8,31)),(NETWORKDAYS(E667,Lister!$E$19,Lister!$D$7:$D$13)-O667)*N667/NETWORKDAYS(Lister!$D$19,Lister!$E$19,Lister!$D$7:$D$13),IF(E667&gt;DATE(2020,8,31),0)))),0),"")</f>
        <v/>
      </c>
      <c r="W667" s="50" t="str">
        <f>IFERROR(MAX(IF(OR(O667="",P667="",Q667="",R667="",S667="",T667="",U667=""),"",IF(AND(MONTH(E667)=9,MONTH(F667)=9),(NETWORKDAYS(E667,F667,Lister!$D$7:$D$13)-P667)*N667/NETWORKDAYS(Lister!$D$20,Lister!$E$20,Lister!$D$7:$D$13),IF(AND(MONTH(E667)=9,F667&gt;DATE(2020,9,30)),(NETWORKDAYS(E667,Lister!$E$20,Lister!$D$7:$D$13)-P667)*N667/NETWORKDAYS(Lister!$D$20,Lister!$E$20,Lister!$D$7:$D$13),IF(AND(E667&lt;DATE(2020,9,1),MONTH(F667)=9),(NETWORKDAYS(Lister!$D$20,F667,Lister!$D$7:$D$13)-P667)*N667/NETWORKDAYS(Lister!$D$20,Lister!$E$20,Lister!$D$7:$D$13),IF(AND(E667&lt;DATE(2020,9,1),F667&gt;DATE(2020,9,30)),(NETWORKDAYS(Lister!$D$20,Lister!$E$20,Lister!$D$7:$D$13)-P667)*N667/NETWORKDAYS(Lister!$D$20,Lister!$E$20,Lister!$D$7:$D$13),IF(OR(AND(E667&lt;DATE(2020,9,1),F667&lt;DATE(2020,9,1)),E667&gt;DATE(2020,9,30)),0)))))),0),"")</f>
        <v/>
      </c>
      <c r="X667" s="50" t="str">
        <f>IFERROR(MAX(IF(OR(O667="",P667="",Q667="",R667="",S667="",T667="",U667=""),"",IF(AND(MONTH(E667)=10,MONTH(F667)=10),(NETWORKDAYS(E667,F667,Lister!$D$7:$D$13)-Q667)*N667/NETWORKDAYS(Lister!$D$21,Lister!$E$21,Lister!$D$7:$D$13),IF(AND(MONTH(E667)=10,F667&gt;DATE(2020,10,31)),(NETWORKDAYS(E667,Lister!$E$21,Lister!$D$7:$D$13)-Q667)*N667/NETWORKDAYS(Lister!$D$21,Lister!$E$21,Lister!$D$7:$D$13),IF(AND(E667&lt;DATE(2020,10,1),MONTH(F667)=10),(NETWORKDAYS(Lister!$D$21,F667,Lister!$D$7:$D$13)-Q667)*N667/NETWORKDAYS(Lister!$D$21,Lister!$E$21,Lister!$D$7:$D$13),IF(AND(E667&lt;DATE(2020,31,1),F667&gt;DATE(2020,10,31)),(NETWORKDAYS(Lister!$D$21,Lister!$E$21,Lister!$D$7:$D$13)-Q667)*N667/NETWORKDAYS(Lister!$D$21,Lister!$E$21,Lister!$D$7:$D$13),IF(OR(AND(E667&lt;DATE(2020,10,1),F667&lt;DATE(2020,10,1)),E667&gt;DATE(2020,10,31)),0)))))),0),"")</f>
        <v/>
      </c>
      <c r="Y667" s="50" t="str">
        <f>IFERROR(MAX(IF(OR(O667="",P667="",Q667="",R667="",S667="",T667="",U667=""),"",IF(AND(MONTH(E667)=11,MONTH(F667)=11),(NETWORKDAYS(E667,F667,Lister!$D$7:$D$13)-R667)*N667/NETWORKDAYS(Lister!$D$22,Lister!$E$22,Lister!$D$7:$D$13),IF(AND(MONTH(E667)=11,F667&gt;DATE(2020,11,30)),(NETWORKDAYS(E667,Lister!$E$22,Lister!$D$7:$D$13)-R667)*N667/NETWORKDAYS(Lister!$D$22,Lister!$E$22,Lister!$D$7:$D$13),IF(AND(E667&lt;DATE(2020,11,1),MONTH(F667)=11),(NETWORKDAYS(Lister!$D$22,F667,Lister!$D$7:$D$13)-R667)*N667/NETWORKDAYS(Lister!$D$22,Lister!$E$22,Lister!$D$7:$D$13),IF(AND(E667&lt;DATE(2020,11,1),F667&gt;DATE(2020,11,30)),(NETWORKDAYS(Lister!$D$22,Lister!$E$22,Lister!$D$7:$D$13)-R667)*N667/NETWORKDAYS(Lister!$D$22,Lister!$E$22,Lister!$D$7:$D$13),IF(OR(AND(E667&lt;DATE(2020,11,1),F667&lt;DATE(2020,11,1)),E667&gt;DATE(2020,11,30)),0)))))),0),"")</f>
        <v/>
      </c>
      <c r="Z667" s="50" t="str">
        <f>IFERROR(MAX(IF(OR(O667="",P667="",Q667="",R667="",S667="",T667="",U667=""),"",IF(AND(MONTH(E667)=12,MONTH(F667)=12),(NETWORKDAYS(E667,F667,Lister!$D$7:$D$13)-S667)*N667/NETWORKDAYS(Lister!$D$23,Lister!$E$23,Lister!$D$7:$D$13),IF(AND(MONTH(E667)=12,F667&gt;DATE(2020,12,31)),(NETWORKDAYS(E667,Lister!$E$23,Lister!$D$7:$D$13)-S667)*N667/NETWORKDAYS(Lister!$D$23,Lister!$E$23,Lister!$D$7:$D$13),IF(AND(E667&lt;DATE(2020,12,1),MONTH(F667)=12),(NETWORKDAYS(Lister!$D$23,F667,Lister!$D$7:$D$13)-S667)*N667/NETWORKDAYS(Lister!$D$23,Lister!$E$23,Lister!$D$7:$D$13),IF(AND(E667&lt;DATE(2020,12,1),F667&gt;DATE(2020,12,31)),(NETWORKDAYS(Lister!$D$23,Lister!$E$23,Lister!$D$7:$D$13)-S667)*N667/NETWORKDAYS(Lister!$D$23,Lister!$E$23,Lister!$D$7:$D$13),IF(OR(AND(E667&lt;DATE(2020,12,1),F667&lt;DATE(2020,12,1)),E667&gt;DATE(2020,12,31)),0)))))),0),"")</f>
        <v/>
      </c>
      <c r="AA667" s="50" t="str">
        <f>IFERROR(MAX(IF(OR(O667="",P667="",Q667="",R667="",S667="",T667="",U667=""),"",IF(AND(MONTH(E667)=1,MONTH(F667)=1),(NETWORKDAYS(E667,F667,Lister!$D$7:$D$13)-T667)*N667/NETWORKDAYS(Lister!$D$24,Lister!$E$24,Lister!$D$7:$D$13),IF(AND(MONTH(E667)=1,F667&gt;DATE(2021,1,31)),(NETWORKDAYS(E667,Lister!$E$24,Lister!$D$7:$D$13)-T667)*N667/NETWORKDAYS(Lister!$D$24,Lister!$E$24,Lister!$D$7:$D$13),IF(AND(E667&lt;DATE(2021,1,1),MONTH(F667)=1),(NETWORKDAYS(Lister!$D$24,F667,Lister!$D$7:$D$13)-T667)*N667/NETWORKDAYS(Lister!$D$24,Lister!$E$24,Lister!$D$7:$D$13),IF(AND(E667&lt;DATE(2021,1,1),F667&gt;DATE(2021,1,31)),(NETWORKDAYS(Lister!$D$24,Lister!$E$24,Lister!$D$7:$D$13)-T667)*N667/NETWORKDAYS(Lister!$D$24,Lister!$E$24,Lister!$D$7:$D$13),IF(OR(AND(E667&lt;DATE(2021,1,1),F667&lt;DATE(2021,1,1)),E667&gt;DATE(2021,1,31)),0)))))),0),"")</f>
        <v/>
      </c>
      <c r="AB667" s="50" t="str">
        <f>IFERROR(MAX(IF(OR(O667="",P667="",Q667="",R667="",S667="",T667="",U667=""),"",IF(AND(MONTH(E667)=2,MONTH(F667)=2),(NETWORKDAYS(E667,F667,Lister!$D$7:$D$13)-U667)*N667/NETWORKDAYS(Lister!$D$25,Lister!$E$25,Lister!$D$7:$D$13),IF(AND(E667&lt;DATE(2021,2,1),MONTH(F667)=2),(NETWORKDAYS(Lister!$D$25,F667,Lister!$D$7:$D$13)-U667)*N667/NETWORKDAYS(Lister!$D$25,Lister!$E$25,Lister!$D$7:$D$13),IF(AND(E667&lt;DATE(2021,2,1),F667&lt;DATE(2021,2,1)),0)))),0),"")</f>
        <v/>
      </c>
      <c r="AC667" s="52" t="str">
        <f t="shared" si="53"/>
        <v/>
      </c>
    </row>
    <row r="668" spans="1:29" x14ac:dyDescent="0.35">
      <c r="A668" s="11" t="str">
        <f t="shared" si="54"/>
        <v/>
      </c>
      <c r="B668" s="33"/>
      <c r="C668" s="17"/>
      <c r="D668" s="18"/>
      <c r="E668" s="12"/>
      <c r="F668" s="12"/>
      <c r="G668" s="42" t="str">
        <f>IF(OR(E668="",F668=""),"",NETWORKDAYS(E668,F668,Lister!$D$7:$D$13))</f>
        <v/>
      </c>
      <c r="H668" s="14"/>
      <c r="I668" s="25" t="str">
        <f t="shared" si="50"/>
        <v/>
      </c>
      <c r="J668" s="47"/>
      <c r="K668" s="48"/>
      <c r="L668" s="15"/>
      <c r="M668" s="51" t="str">
        <f t="shared" si="51"/>
        <v/>
      </c>
      <c r="N668" s="49" t="str">
        <f t="shared" si="52"/>
        <v/>
      </c>
      <c r="O668" s="15"/>
      <c r="P668" s="15"/>
      <c r="Q668" s="15"/>
      <c r="R668" s="15"/>
      <c r="S668" s="15"/>
      <c r="T668" s="15"/>
      <c r="U668" s="15"/>
      <c r="V668" s="50" t="str">
        <f>IFERROR(MAX(IF(OR(O668="",P668="",Q668="",R668="",S668="",T668="",U668=""),"",IF(AND(MONTH(E668)=8,MONTH(F668)=8),(NETWORKDAYS(E668,F668,Lister!$D$7:$D$13)-O668)*N668/NETWORKDAYS(Lister!$D$19,Lister!$E$19,Lister!$D$7:$D$13),IF(AND(MONTH(E668)=8,F668&gt;DATE(2020,8,31)),(NETWORKDAYS(E668,Lister!$E$19,Lister!$D$7:$D$13)-O668)*N668/NETWORKDAYS(Lister!$D$19,Lister!$E$19,Lister!$D$7:$D$13),IF(E668&gt;DATE(2020,8,31),0)))),0),"")</f>
        <v/>
      </c>
      <c r="W668" s="50" t="str">
        <f>IFERROR(MAX(IF(OR(O668="",P668="",Q668="",R668="",S668="",T668="",U668=""),"",IF(AND(MONTH(E668)=9,MONTH(F668)=9),(NETWORKDAYS(E668,F668,Lister!$D$7:$D$13)-P668)*N668/NETWORKDAYS(Lister!$D$20,Lister!$E$20,Lister!$D$7:$D$13),IF(AND(MONTH(E668)=9,F668&gt;DATE(2020,9,30)),(NETWORKDAYS(E668,Lister!$E$20,Lister!$D$7:$D$13)-P668)*N668/NETWORKDAYS(Lister!$D$20,Lister!$E$20,Lister!$D$7:$D$13),IF(AND(E668&lt;DATE(2020,9,1),MONTH(F668)=9),(NETWORKDAYS(Lister!$D$20,F668,Lister!$D$7:$D$13)-P668)*N668/NETWORKDAYS(Lister!$D$20,Lister!$E$20,Lister!$D$7:$D$13),IF(AND(E668&lt;DATE(2020,9,1),F668&gt;DATE(2020,9,30)),(NETWORKDAYS(Lister!$D$20,Lister!$E$20,Lister!$D$7:$D$13)-P668)*N668/NETWORKDAYS(Lister!$D$20,Lister!$E$20,Lister!$D$7:$D$13),IF(OR(AND(E668&lt;DATE(2020,9,1),F668&lt;DATE(2020,9,1)),E668&gt;DATE(2020,9,30)),0)))))),0),"")</f>
        <v/>
      </c>
      <c r="X668" s="50" t="str">
        <f>IFERROR(MAX(IF(OR(O668="",P668="",Q668="",R668="",S668="",T668="",U668=""),"",IF(AND(MONTH(E668)=10,MONTH(F668)=10),(NETWORKDAYS(E668,F668,Lister!$D$7:$D$13)-Q668)*N668/NETWORKDAYS(Lister!$D$21,Lister!$E$21,Lister!$D$7:$D$13),IF(AND(MONTH(E668)=10,F668&gt;DATE(2020,10,31)),(NETWORKDAYS(E668,Lister!$E$21,Lister!$D$7:$D$13)-Q668)*N668/NETWORKDAYS(Lister!$D$21,Lister!$E$21,Lister!$D$7:$D$13),IF(AND(E668&lt;DATE(2020,10,1),MONTH(F668)=10),(NETWORKDAYS(Lister!$D$21,F668,Lister!$D$7:$D$13)-Q668)*N668/NETWORKDAYS(Lister!$D$21,Lister!$E$21,Lister!$D$7:$D$13),IF(AND(E668&lt;DATE(2020,31,1),F668&gt;DATE(2020,10,31)),(NETWORKDAYS(Lister!$D$21,Lister!$E$21,Lister!$D$7:$D$13)-Q668)*N668/NETWORKDAYS(Lister!$D$21,Lister!$E$21,Lister!$D$7:$D$13),IF(OR(AND(E668&lt;DATE(2020,10,1),F668&lt;DATE(2020,10,1)),E668&gt;DATE(2020,10,31)),0)))))),0),"")</f>
        <v/>
      </c>
      <c r="Y668" s="50" t="str">
        <f>IFERROR(MAX(IF(OR(O668="",P668="",Q668="",R668="",S668="",T668="",U668=""),"",IF(AND(MONTH(E668)=11,MONTH(F668)=11),(NETWORKDAYS(E668,F668,Lister!$D$7:$D$13)-R668)*N668/NETWORKDAYS(Lister!$D$22,Lister!$E$22,Lister!$D$7:$D$13),IF(AND(MONTH(E668)=11,F668&gt;DATE(2020,11,30)),(NETWORKDAYS(E668,Lister!$E$22,Lister!$D$7:$D$13)-R668)*N668/NETWORKDAYS(Lister!$D$22,Lister!$E$22,Lister!$D$7:$D$13),IF(AND(E668&lt;DATE(2020,11,1),MONTH(F668)=11),(NETWORKDAYS(Lister!$D$22,F668,Lister!$D$7:$D$13)-R668)*N668/NETWORKDAYS(Lister!$D$22,Lister!$E$22,Lister!$D$7:$D$13),IF(AND(E668&lt;DATE(2020,11,1),F668&gt;DATE(2020,11,30)),(NETWORKDAYS(Lister!$D$22,Lister!$E$22,Lister!$D$7:$D$13)-R668)*N668/NETWORKDAYS(Lister!$D$22,Lister!$E$22,Lister!$D$7:$D$13),IF(OR(AND(E668&lt;DATE(2020,11,1),F668&lt;DATE(2020,11,1)),E668&gt;DATE(2020,11,30)),0)))))),0),"")</f>
        <v/>
      </c>
      <c r="Z668" s="50" t="str">
        <f>IFERROR(MAX(IF(OR(O668="",P668="",Q668="",R668="",S668="",T668="",U668=""),"",IF(AND(MONTH(E668)=12,MONTH(F668)=12),(NETWORKDAYS(E668,F668,Lister!$D$7:$D$13)-S668)*N668/NETWORKDAYS(Lister!$D$23,Lister!$E$23,Lister!$D$7:$D$13),IF(AND(MONTH(E668)=12,F668&gt;DATE(2020,12,31)),(NETWORKDAYS(E668,Lister!$E$23,Lister!$D$7:$D$13)-S668)*N668/NETWORKDAYS(Lister!$D$23,Lister!$E$23,Lister!$D$7:$D$13),IF(AND(E668&lt;DATE(2020,12,1),MONTH(F668)=12),(NETWORKDAYS(Lister!$D$23,F668,Lister!$D$7:$D$13)-S668)*N668/NETWORKDAYS(Lister!$D$23,Lister!$E$23,Lister!$D$7:$D$13),IF(AND(E668&lt;DATE(2020,12,1),F668&gt;DATE(2020,12,31)),(NETWORKDAYS(Lister!$D$23,Lister!$E$23,Lister!$D$7:$D$13)-S668)*N668/NETWORKDAYS(Lister!$D$23,Lister!$E$23,Lister!$D$7:$D$13),IF(OR(AND(E668&lt;DATE(2020,12,1),F668&lt;DATE(2020,12,1)),E668&gt;DATE(2020,12,31)),0)))))),0),"")</f>
        <v/>
      </c>
      <c r="AA668" s="50" t="str">
        <f>IFERROR(MAX(IF(OR(O668="",P668="",Q668="",R668="",S668="",T668="",U668=""),"",IF(AND(MONTH(E668)=1,MONTH(F668)=1),(NETWORKDAYS(E668,F668,Lister!$D$7:$D$13)-T668)*N668/NETWORKDAYS(Lister!$D$24,Lister!$E$24,Lister!$D$7:$D$13),IF(AND(MONTH(E668)=1,F668&gt;DATE(2021,1,31)),(NETWORKDAYS(E668,Lister!$E$24,Lister!$D$7:$D$13)-T668)*N668/NETWORKDAYS(Lister!$D$24,Lister!$E$24,Lister!$D$7:$D$13),IF(AND(E668&lt;DATE(2021,1,1),MONTH(F668)=1),(NETWORKDAYS(Lister!$D$24,F668,Lister!$D$7:$D$13)-T668)*N668/NETWORKDAYS(Lister!$D$24,Lister!$E$24,Lister!$D$7:$D$13),IF(AND(E668&lt;DATE(2021,1,1),F668&gt;DATE(2021,1,31)),(NETWORKDAYS(Lister!$D$24,Lister!$E$24,Lister!$D$7:$D$13)-T668)*N668/NETWORKDAYS(Lister!$D$24,Lister!$E$24,Lister!$D$7:$D$13),IF(OR(AND(E668&lt;DATE(2021,1,1),F668&lt;DATE(2021,1,1)),E668&gt;DATE(2021,1,31)),0)))))),0),"")</f>
        <v/>
      </c>
      <c r="AB668" s="50" t="str">
        <f>IFERROR(MAX(IF(OR(O668="",P668="",Q668="",R668="",S668="",T668="",U668=""),"",IF(AND(MONTH(E668)=2,MONTH(F668)=2),(NETWORKDAYS(E668,F668,Lister!$D$7:$D$13)-U668)*N668/NETWORKDAYS(Lister!$D$25,Lister!$E$25,Lister!$D$7:$D$13),IF(AND(E668&lt;DATE(2021,2,1),MONTH(F668)=2),(NETWORKDAYS(Lister!$D$25,F668,Lister!$D$7:$D$13)-U668)*N668/NETWORKDAYS(Lister!$D$25,Lister!$E$25,Lister!$D$7:$D$13),IF(AND(E668&lt;DATE(2021,2,1),F668&lt;DATE(2021,2,1)),0)))),0),"")</f>
        <v/>
      </c>
      <c r="AC668" s="52" t="str">
        <f t="shared" si="53"/>
        <v/>
      </c>
    </row>
    <row r="669" spans="1:29" x14ac:dyDescent="0.35">
      <c r="A669" s="11" t="str">
        <f t="shared" si="54"/>
        <v/>
      </c>
      <c r="B669" s="33"/>
      <c r="C669" s="17"/>
      <c r="D669" s="18"/>
      <c r="E669" s="12"/>
      <c r="F669" s="12"/>
      <c r="G669" s="42" t="str">
        <f>IF(OR(E669="",F669=""),"",NETWORKDAYS(E669,F669,Lister!$D$7:$D$13))</f>
        <v/>
      </c>
      <c r="H669" s="14"/>
      <c r="I669" s="25" t="str">
        <f t="shared" si="50"/>
        <v/>
      </c>
      <c r="J669" s="47"/>
      <c r="K669" s="48"/>
      <c r="L669" s="15"/>
      <c r="M669" s="51" t="str">
        <f t="shared" si="51"/>
        <v/>
      </c>
      <c r="N669" s="49" t="str">
        <f t="shared" si="52"/>
        <v/>
      </c>
      <c r="O669" s="15"/>
      <c r="P669" s="15"/>
      <c r="Q669" s="15"/>
      <c r="R669" s="15"/>
      <c r="S669" s="15"/>
      <c r="T669" s="15"/>
      <c r="U669" s="15"/>
      <c r="V669" s="50" t="str">
        <f>IFERROR(MAX(IF(OR(O669="",P669="",Q669="",R669="",S669="",T669="",U669=""),"",IF(AND(MONTH(E669)=8,MONTH(F669)=8),(NETWORKDAYS(E669,F669,Lister!$D$7:$D$13)-O669)*N669/NETWORKDAYS(Lister!$D$19,Lister!$E$19,Lister!$D$7:$D$13),IF(AND(MONTH(E669)=8,F669&gt;DATE(2020,8,31)),(NETWORKDAYS(E669,Lister!$E$19,Lister!$D$7:$D$13)-O669)*N669/NETWORKDAYS(Lister!$D$19,Lister!$E$19,Lister!$D$7:$D$13),IF(E669&gt;DATE(2020,8,31),0)))),0),"")</f>
        <v/>
      </c>
      <c r="W669" s="50" t="str">
        <f>IFERROR(MAX(IF(OR(O669="",P669="",Q669="",R669="",S669="",T669="",U669=""),"",IF(AND(MONTH(E669)=9,MONTH(F669)=9),(NETWORKDAYS(E669,F669,Lister!$D$7:$D$13)-P669)*N669/NETWORKDAYS(Lister!$D$20,Lister!$E$20,Lister!$D$7:$D$13),IF(AND(MONTH(E669)=9,F669&gt;DATE(2020,9,30)),(NETWORKDAYS(E669,Lister!$E$20,Lister!$D$7:$D$13)-P669)*N669/NETWORKDAYS(Lister!$D$20,Lister!$E$20,Lister!$D$7:$D$13),IF(AND(E669&lt;DATE(2020,9,1),MONTH(F669)=9),(NETWORKDAYS(Lister!$D$20,F669,Lister!$D$7:$D$13)-P669)*N669/NETWORKDAYS(Lister!$D$20,Lister!$E$20,Lister!$D$7:$D$13),IF(AND(E669&lt;DATE(2020,9,1),F669&gt;DATE(2020,9,30)),(NETWORKDAYS(Lister!$D$20,Lister!$E$20,Lister!$D$7:$D$13)-P669)*N669/NETWORKDAYS(Lister!$D$20,Lister!$E$20,Lister!$D$7:$D$13),IF(OR(AND(E669&lt;DATE(2020,9,1),F669&lt;DATE(2020,9,1)),E669&gt;DATE(2020,9,30)),0)))))),0),"")</f>
        <v/>
      </c>
      <c r="X669" s="50" t="str">
        <f>IFERROR(MAX(IF(OR(O669="",P669="",Q669="",R669="",S669="",T669="",U669=""),"",IF(AND(MONTH(E669)=10,MONTH(F669)=10),(NETWORKDAYS(E669,F669,Lister!$D$7:$D$13)-Q669)*N669/NETWORKDAYS(Lister!$D$21,Lister!$E$21,Lister!$D$7:$D$13),IF(AND(MONTH(E669)=10,F669&gt;DATE(2020,10,31)),(NETWORKDAYS(E669,Lister!$E$21,Lister!$D$7:$D$13)-Q669)*N669/NETWORKDAYS(Lister!$D$21,Lister!$E$21,Lister!$D$7:$D$13),IF(AND(E669&lt;DATE(2020,10,1),MONTH(F669)=10),(NETWORKDAYS(Lister!$D$21,F669,Lister!$D$7:$D$13)-Q669)*N669/NETWORKDAYS(Lister!$D$21,Lister!$E$21,Lister!$D$7:$D$13),IF(AND(E669&lt;DATE(2020,31,1),F669&gt;DATE(2020,10,31)),(NETWORKDAYS(Lister!$D$21,Lister!$E$21,Lister!$D$7:$D$13)-Q669)*N669/NETWORKDAYS(Lister!$D$21,Lister!$E$21,Lister!$D$7:$D$13),IF(OR(AND(E669&lt;DATE(2020,10,1),F669&lt;DATE(2020,10,1)),E669&gt;DATE(2020,10,31)),0)))))),0),"")</f>
        <v/>
      </c>
      <c r="Y669" s="50" t="str">
        <f>IFERROR(MAX(IF(OR(O669="",P669="",Q669="",R669="",S669="",T669="",U669=""),"",IF(AND(MONTH(E669)=11,MONTH(F669)=11),(NETWORKDAYS(E669,F669,Lister!$D$7:$D$13)-R669)*N669/NETWORKDAYS(Lister!$D$22,Lister!$E$22,Lister!$D$7:$D$13),IF(AND(MONTH(E669)=11,F669&gt;DATE(2020,11,30)),(NETWORKDAYS(E669,Lister!$E$22,Lister!$D$7:$D$13)-R669)*N669/NETWORKDAYS(Lister!$D$22,Lister!$E$22,Lister!$D$7:$D$13),IF(AND(E669&lt;DATE(2020,11,1),MONTH(F669)=11),(NETWORKDAYS(Lister!$D$22,F669,Lister!$D$7:$D$13)-R669)*N669/NETWORKDAYS(Lister!$D$22,Lister!$E$22,Lister!$D$7:$D$13),IF(AND(E669&lt;DATE(2020,11,1),F669&gt;DATE(2020,11,30)),(NETWORKDAYS(Lister!$D$22,Lister!$E$22,Lister!$D$7:$D$13)-R669)*N669/NETWORKDAYS(Lister!$D$22,Lister!$E$22,Lister!$D$7:$D$13),IF(OR(AND(E669&lt;DATE(2020,11,1),F669&lt;DATE(2020,11,1)),E669&gt;DATE(2020,11,30)),0)))))),0),"")</f>
        <v/>
      </c>
      <c r="Z669" s="50" t="str">
        <f>IFERROR(MAX(IF(OR(O669="",P669="",Q669="",R669="",S669="",T669="",U669=""),"",IF(AND(MONTH(E669)=12,MONTH(F669)=12),(NETWORKDAYS(E669,F669,Lister!$D$7:$D$13)-S669)*N669/NETWORKDAYS(Lister!$D$23,Lister!$E$23,Lister!$D$7:$D$13),IF(AND(MONTH(E669)=12,F669&gt;DATE(2020,12,31)),(NETWORKDAYS(E669,Lister!$E$23,Lister!$D$7:$D$13)-S669)*N669/NETWORKDAYS(Lister!$D$23,Lister!$E$23,Lister!$D$7:$D$13),IF(AND(E669&lt;DATE(2020,12,1),MONTH(F669)=12),(NETWORKDAYS(Lister!$D$23,F669,Lister!$D$7:$D$13)-S669)*N669/NETWORKDAYS(Lister!$D$23,Lister!$E$23,Lister!$D$7:$D$13),IF(AND(E669&lt;DATE(2020,12,1),F669&gt;DATE(2020,12,31)),(NETWORKDAYS(Lister!$D$23,Lister!$E$23,Lister!$D$7:$D$13)-S669)*N669/NETWORKDAYS(Lister!$D$23,Lister!$E$23,Lister!$D$7:$D$13),IF(OR(AND(E669&lt;DATE(2020,12,1),F669&lt;DATE(2020,12,1)),E669&gt;DATE(2020,12,31)),0)))))),0),"")</f>
        <v/>
      </c>
      <c r="AA669" s="50" t="str">
        <f>IFERROR(MAX(IF(OR(O669="",P669="",Q669="",R669="",S669="",T669="",U669=""),"",IF(AND(MONTH(E669)=1,MONTH(F669)=1),(NETWORKDAYS(E669,F669,Lister!$D$7:$D$13)-T669)*N669/NETWORKDAYS(Lister!$D$24,Lister!$E$24,Lister!$D$7:$D$13),IF(AND(MONTH(E669)=1,F669&gt;DATE(2021,1,31)),(NETWORKDAYS(E669,Lister!$E$24,Lister!$D$7:$D$13)-T669)*N669/NETWORKDAYS(Lister!$D$24,Lister!$E$24,Lister!$D$7:$D$13),IF(AND(E669&lt;DATE(2021,1,1),MONTH(F669)=1),(NETWORKDAYS(Lister!$D$24,F669,Lister!$D$7:$D$13)-T669)*N669/NETWORKDAYS(Lister!$D$24,Lister!$E$24,Lister!$D$7:$D$13),IF(AND(E669&lt;DATE(2021,1,1),F669&gt;DATE(2021,1,31)),(NETWORKDAYS(Lister!$D$24,Lister!$E$24,Lister!$D$7:$D$13)-T669)*N669/NETWORKDAYS(Lister!$D$24,Lister!$E$24,Lister!$D$7:$D$13),IF(OR(AND(E669&lt;DATE(2021,1,1),F669&lt;DATE(2021,1,1)),E669&gt;DATE(2021,1,31)),0)))))),0),"")</f>
        <v/>
      </c>
      <c r="AB669" s="50" t="str">
        <f>IFERROR(MAX(IF(OR(O669="",P669="",Q669="",R669="",S669="",T669="",U669=""),"",IF(AND(MONTH(E669)=2,MONTH(F669)=2),(NETWORKDAYS(E669,F669,Lister!$D$7:$D$13)-U669)*N669/NETWORKDAYS(Lister!$D$25,Lister!$E$25,Lister!$D$7:$D$13),IF(AND(E669&lt;DATE(2021,2,1),MONTH(F669)=2),(NETWORKDAYS(Lister!$D$25,F669,Lister!$D$7:$D$13)-U669)*N669/NETWORKDAYS(Lister!$D$25,Lister!$E$25,Lister!$D$7:$D$13),IF(AND(E669&lt;DATE(2021,2,1),F669&lt;DATE(2021,2,1)),0)))),0),"")</f>
        <v/>
      </c>
      <c r="AC669" s="52" t="str">
        <f t="shared" si="53"/>
        <v/>
      </c>
    </row>
    <row r="670" spans="1:29" x14ac:dyDescent="0.35">
      <c r="A670" s="11" t="str">
        <f t="shared" si="54"/>
        <v/>
      </c>
      <c r="B670" s="33"/>
      <c r="C670" s="17"/>
      <c r="D670" s="18"/>
      <c r="E670" s="12"/>
      <c r="F670" s="12"/>
      <c r="G670" s="42" t="str">
        <f>IF(OR(E670="",F670=""),"",NETWORKDAYS(E670,F670,Lister!$D$7:$D$13))</f>
        <v/>
      </c>
      <c r="H670" s="14"/>
      <c r="I670" s="25" t="str">
        <f t="shared" si="50"/>
        <v/>
      </c>
      <c r="J670" s="47"/>
      <c r="K670" s="48"/>
      <c r="L670" s="15"/>
      <c r="M670" s="51" t="str">
        <f t="shared" si="51"/>
        <v/>
      </c>
      <c r="N670" s="49" t="str">
        <f t="shared" si="52"/>
        <v/>
      </c>
      <c r="O670" s="15"/>
      <c r="P670" s="15"/>
      <c r="Q670" s="15"/>
      <c r="R670" s="15"/>
      <c r="S670" s="15"/>
      <c r="T670" s="15"/>
      <c r="U670" s="15"/>
      <c r="V670" s="50" t="str">
        <f>IFERROR(MAX(IF(OR(O670="",P670="",Q670="",R670="",S670="",T670="",U670=""),"",IF(AND(MONTH(E670)=8,MONTH(F670)=8),(NETWORKDAYS(E670,F670,Lister!$D$7:$D$13)-O670)*N670/NETWORKDAYS(Lister!$D$19,Lister!$E$19,Lister!$D$7:$D$13),IF(AND(MONTH(E670)=8,F670&gt;DATE(2020,8,31)),(NETWORKDAYS(E670,Lister!$E$19,Lister!$D$7:$D$13)-O670)*N670/NETWORKDAYS(Lister!$D$19,Lister!$E$19,Lister!$D$7:$D$13),IF(E670&gt;DATE(2020,8,31),0)))),0),"")</f>
        <v/>
      </c>
      <c r="W670" s="50" t="str">
        <f>IFERROR(MAX(IF(OR(O670="",P670="",Q670="",R670="",S670="",T670="",U670=""),"",IF(AND(MONTH(E670)=9,MONTH(F670)=9),(NETWORKDAYS(E670,F670,Lister!$D$7:$D$13)-P670)*N670/NETWORKDAYS(Lister!$D$20,Lister!$E$20,Lister!$D$7:$D$13),IF(AND(MONTH(E670)=9,F670&gt;DATE(2020,9,30)),(NETWORKDAYS(E670,Lister!$E$20,Lister!$D$7:$D$13)-P670)*N670/NETWORKDAYS(Lister!$D$20,Lister!$E$20,Lister!$D$7:$D$13),IF(AND(E670&lt;DATE(2020,9,1),MONTH(F670)=9),(NETWORKDAYS(Lister!$D$20,F670,Lister!$D$7:$D$13)-P670)*N670/NETWORKDAYS(Lister!$D$20,Lister!$E$20,Lister!$D$7:$D$13),IF(AND(E670&lt;DATE(2020,9,1),F670&gt;DATE(2020,9,30)),(NETWORKDAYS(Lister!$D$20,Lister!$E$20,Lister!$D$7:$D$13)-P670)*N670/NETWORKDAYS(Lister!$D$20,Lister!$E$20,Lister!$D$7:$D$13),IF(OR(AND(E670&lt;DATE(2020,9,1),F670&lt;DATE(2020,9,1)),E670&gt;DATE(2020,9,30)),0)))))),0),"")</f>
        <v/>
      </c>
      <c r="X670" s="50" t="str">
        <f>IFERROR(MAX(IF(OR(O670="",P670="",Q670="",R670="",S670="",T670="",U670=""),"",IF(AND(MONTH(E670)=10,MONTH(F670)=10),(NETWORKDAYS(E670,F670,Lister!$D$7:$D$13)-Q670)*N670/NETWORKDAYS(Lister!$D$21,Lister!$E$21,Lister!$D$7:$D$13),IF(AND(MONTH(E670)=10,F670&gt;DATE(2020,10,31)),(NETWORKDAYS(E670,Lister!$E$21,Lister!$D$7:$D$13)-Q670)*N670/NETWORKDAYS(Lister!$D$21,Lister!$E$21,Lister!$D$7:$D$13),IF(AND(E670&lt;DATE(2020,10,1),MONTH(F670)=10),(NETWORKDAYS(Lister!$D$21,F670,Lister!$D$7:$D$13)-Q670)*N670/NETWORKDAYS(Lister!$D$21,Lister!$E$21,Lister!$D$7:$D$13),IF(AND(E670&lt;DATE(2020,31,1),F670&gt;DATE(2020,10,31)),(NETWORKDAYS(Lister!$D$21,Lister!$E$21,Lister!$D$7:$D$13)-Q670)*N670/NETWORKDAYS(Lister!$D$21,Lister!$E$21,Lister!$D$7:$D$13),IF(OR(AND(E670&lt;DATE(2020,10,1),F670&lt;DATE(2020,10,1)),E670&gt;DATE(2020,10,31)),0)))))),0),"")</f>
        <v/>
      </c>
      <c r="Y670" s="50" t="str">
        <f>IFERROR(MAX(IF(OR(O670="",P670="",Q670="",R670="",S670="",T670="",U670=""),"",IF(AND(MONTH(E670)=11,MONTH(F670)=11),(NETWORKDAYS(E670,F670,Lister!$D$7:$D$13)-R670)*N670/NETWORKDAYS(Lister!$D$22,Lister!$E$22,Lister!$D$7:$D$13),IF(AND(MONTH(E670)=11,F670&gt;DATE(2020,11,30)),(NETWORKDAYS(E670,Lister!$E$22,Lister!$D$7:$D$13)-R670)*N670/NETWORKDAYS(Lister!$D$22,Lister!$E$22,Lister!$D$7:$D$13),IF(AND(E670&lt;DATE(2020,11,1),MONTH(F670)=11),(NETWORKDAYS(Lister!$D$22,F670,Lister!$D$7:$D$13)-R670)*N670/NETWORKDAYS(Lister!$D$22,Lister!$E$22,Lister!$D$7:$D$13),IF(AND(E670&lt;DATE(2020,11,1),F670&gt;DATE(2020,11,30)),(NETWORKDAYS(Lister!$D$22,Lister!$E$22,Lister!$D$7:$D$13)-R670)*N670/NETWORKDAYS(Lister!$D$22,Lister!$E$22,Lister!$D$7:$D$13),IF(OR(AND(E670&lt;DATE(2020,11,1),F670&lt;DATE(2020,11,1)),E670&gt;DATE(2020,11,30)),0)))))),0),"")</f>
        <v/>
      </c>
      <c r="Z670" s="50" t="str">
        <f>IFERROR(MAX(IF(OR(O670="",P670="",Q670="",R670="",S670="",T670="",U670=""),"",IF(AND(MONTH(E670)=12,MONTH(F670)=12),(NETWORKDAYS(E670,F670,Lister!$D$7:$D$13)-S670)*N670/NETWORKDAYS(Lister!$D$23,Lister!$E$23,Lister!$D$7:$D$13),IF(AND(MONTH(E670)=12,F670&gt;DATE(2020,12,31)),(NETWORKDAYS(E670,Lister!$E$23,Lister!$D$7:$D$13)-S670)*N670/NETWORKDAYS(Lister!$D$23,Lister!$E$23,Lister!$D$7:$D$13),IF(AND(E670&lt;DATE(2020,12,1),MONTH(F670)=12),(NETWORKDAYS(Lister!$D$23,F670,Lister!$D$7:$D$13)-S670)*N670/NETWORKDAYS(Lister!$D$23,Lister!$E$23,Lister!$D$7:$D$13),IF(AND(E670&lt;DATE(2020,12,1),F670&gt;DATE(2020,12,31)),(NETWORKDAYS(Lister!$D$23,Lister!$E$23,Lister!$D$7:$D$13)-S670)*N670/NETWORKDAYS(Lister!$D$23,Lister!$E$23,Lister!$D$7:$D$13),IF(OR(AND(E670&lt;DATE(2020,12,1),F670&lt;DATE(2020,12,1)),E670&gt;DATE(2020,12,31)),0)))))),0),"")</f>
        <v/>
      </c>
      <c r="AA670" s="50" t="str">
        <f>IFERROR(MAX(IF(OR(O670="",P670="",Q670="",R670="",S670="",T670="",U670=""),"",IF(AND(MONTH(E670)=1,MONTH(F670)=1),(NETWORKDAYS(E670,F670,Lister!$D$7:$D$13)-T670)*N670/NETWORKDAYS(Lister!$D$24,Lister!$E$24,Lister!$D$7:$D$13),IF(AND(MONTH(E670)=1,F670&gt;DATE(2021,1,31)),(NETWORKDAYS(E670,Lister!$E$24,Lister!$D$7:$D$13)-T670)*N670/NETWORKDAYS(Lister!$D$24,Lister!$E$24,Lister!$D$7:$D$13),IF(AND(E670&lt;DATE(2021,1,1),MONTH(F670)=1),(NETWORKDAYS(Lister!$D$24,F670,Lister!$D$7:$D$13)-T670)*N670/NETWORKDAYS(Lister!$D$24,Lister!$E$24,Lister!$D$7:$D$13),IF(AND(E670&lt;DATE(2021,1,1),F670&gt;DATE(2021,1,31)),(NETWORKDAYS(Lister!$D$24,Lister!$E$24,Lister!$D$7:$D$13)-T670)*N670/NETWORKDAYS(Lister!$D$24,Lister!$E$24,Lister!$D$7:$D$13),IF(OR(AND(E670&lt;DATE(2021,1,1),F670&lt;DATE(2021,1,1)),E670&gt;DATE(2021,1,31)),0)))))),0),"")</f>
        <v/>
      </c>
      <c r="AB670" s="50" t="str">
        <f>IFERROR(MAX(IF(OR(O670="",P670="",Q670="",R670="",S670="",T670="",U670=""),"",IF(AND(MONTH(E670)=2,MONTH(F670)=2),(NETWORKDAYS(E670,F670,Lister!$D$7:$D$13)-U670)*N670/NETWORKDAYS(Lister!$D$25,Lister!$E$25,Lister!$D$7:$D$13),IF(AND(E670&lt;DATE(2021,2,1),MONTH(F670)=2),(NETWORKDAYS(Lister!$D$25,F670,Lister!$D$7:$D$13)-U670)*N670/NETWORKDAYS(Lister!$D$25,Lister!$E$25,Lister!$D$7:$D$13),IF(AND(E670&lt;DATE(2021,2,1),F670&lt;DATE(2021,2,1)),0)))),0),"")</f>
        <v/>
      </c>
      <c r="AC670" s="52" t="str">
        <f t="shared" si="53"/>
        <v/>
      </c>
    </row>
    <row r="671" spans="1:29" x14ac:dyDescent="0.35">
      <c r="A671" s="11" t="str">
        <f t="shared" si="54"/>
        <v/>
      </c>
      <c r="B671" s="33"/>
      <c r="C671" s="17"/>
      <c r="D671" s="18"/>
      <c r="E671" s="12"/>
      <c r="F671" s="12"/>
      <c r="G671" s="42" t="str">
        <f>IF(OR(E671="",F671=""),"",NETWORKDAYS(E671,F671,Lister!$D$7:$D$13))</f>
        <v/>
      </c>
      <c r="H671" s="14"/>
      <c r="I671" s="25" t="str">
        <f t="shared" si="50"/>
        <v/>
      </c>
      <c r="J671" s="47"/>
      <c r="K671" s="48"/>
      <c r="L671" s="15"/>
      <c r="M671" s="51" t="str">
        <f t="shared" si="51"/>
        <v/>
      </c>
      <c r="N671" s="49" t="str">
        <f t="shared" si="52"/>
        <v/>
      </c>
      <c r="O671" s="15"/>
      <c r="P671" s="15"/>
      <c r="Q671" s="15"/>
      <c r="R671" s="15"/>
      <c r="S671" s="15"/>
      <c r="T671" s="15"/>
      <c r="U671" s="15"/>
      <c r="V671" s="50" t="str">
        <f>IFERROR(MAX(IF(OR(O671="",P671="",Q671="",R671="",S671="",T671="",U671=""),"",IF(AND(MONTH(E671)=8,MONTH(F671)=8),(NETWORKDAYS(E671,F671,Lister!$D$7:$D$13)-O671)*N671/NETWORKDAYS(Lister!$D$19,Lister!$E$19,Lister!$D$7:$D$13),IF(AND(MONTH(E671)=8,F671&gt;DATE(2020,8,31)),(NETWORKDAYS(E671,Lister!$E$19,Lister!$D$7:$D$13)-O671)*N671/NETWORKDAYS(Lister!$D$19,Lister!$E$19,Lister!$D$7:$D$13),IF(E671&gt;DATE(2020,8,31),0)))),0),"")</f>
        <v/>
      </c>
      <c r="W671" s="50" t="str">
        <f>IFERROR(MAX(IF(OR(O671="",P671="",Q671="",R671="",S671="",T671="",U671=""),"",IF(AND(MONTH(E671)=9,MONTH(F671)=9),(NETWORKDAYS(E671,F671,Lister!$D$7:$D$13)-P671)*N671/NETWORKDAYS(Lister!$D$20,Lister!$E$20,Lister!$D$7:$D$13),IF(AND(MONTH(E671)=9,F671&gt;DATE(2020,9,30)),(NETWORKDAYS(E671,Lister!$E$20,Lister!$D$7:$D$13)-P671)*N671/NETWORKDAYS(Lister!$D$20,Lister!$E$20,Lister!$D$7:$D$13),IF(AND(E671&lt;DATE(2020,9,1),MONTH(F671)=9),(NETWORKDAYS(Lister!$D$20,F671,Lister!$D$7:$D$13)-P671)*N671/NETWORKDAYS(Lister!$D$20,Lister!$E$20,Lister!$D$7:$D$13),IF(AND(E671&lt;DATE(2020,9,1),F671&gt;DATE(2020,9,30)),(NETWORKDAYS(Lister!$D$20,Lister!$E$20,Lister!$D$7:$D$13)-P671)*N671/NETWORKDAYS(Lister!$D$20,Lister!$E$20,Lister!$D$7:$D$13),IF(OR(AND(E671&lt;DATE(2020,9,1),F671&lt;DATE(2020,9,1)),E671&gt;DATE(2020,9,30)),0)))))),0),"")</f>
        <v/>
      </c>
      <c r="X671" s="50" t="str">
        <f>IFERROR(MAX(IF(OR(O671="",P671="",Q671="",R671="",S671="",T671="",U671=""),"",IF(AND(MONTH(E671)=10,MONTH(F671)=10),(NETWORKDAYS(E671,F671,Lister!$D$7:$D$13)-Q671)*N671/NETWORKDAYS(Lister!$D$21,Lister!$E$21,Lister!$D$7:$D$13),IF(AND(MONTH(E671)=10,F671&gt;DATE(2020,10,31)),(NETWORKDAYS(E671,Lister!$E$21,Lister!$D$7:$D$13)-Q671)*N671/NETWORKDAYS(Lister!$D$21,Lister!$E$21,Lister!$D$7:$D$13),IF(AND(E671&lt;DATE(2020,10,1),MONTH(F671)=10),(NETWORKDAYS(Lister!$D$21,F671,Lister!$D$7:$D$13)-Q671)*N671/NETWORKDAYS(Lister!$D$21,Lister!$E$21,Lister!$D$7:$D$13),IF(AND(E671&lt;DATE(2020,31,1),F671&gt;DATE(2020,10,31)),(NETWORKDAYS(Lister!$D$21,Lister!$E$21,Lister!$D$7:$D$13)-Q671)*N671/NETWORKDAYS(Lister!$D$21,Lister!$E$21,Lister!$D$7:$D$13),IF(OR(AND(E671&lt;DATE(2020,10,1),F671&lt;DATE(2020,10,1)),E671&gt;DATE(2020,10,31)),0)))))),0),"")</f>
        <v/>
      </c>
      <c r="Y671" s="50" t="str">
        <f>IFERROR(MAX(IF(OR(O671="",P671="",Q671="",R671="",S671="",T671="",U671=""),"",IF(AND(MONTH(E671)=11,MONTH(F671)=11),(NETWORKDAYS(E671,F671,Lister!$D$7:$D$13)-R671)*N671/NETWORKDAYS(Lister!$D$22,Lister!$E$22,Lister!$D$7:$D$13),IF(AND(MONTH(E671)=11,F671&gt;DATE(2020,11,30)),(NETWORKDAYS(E671,Lister!$E$22,Lister!$D$7:$D$13)-R671)*N671/NETWORKDAYS(Lister!$D$22,Lister!$E$22,Lister!$D$7:$D$13),IF(AND(E671&lt;DATE(2020,11,1),MONTH(F671)=11),(NETWORKDAYS(Lister!$D$22,F671,Lister!$D$7:$D$13)-R671)*N671/NETWORKDAYS(Lister!$D$22,Lister!$E$22,Lister!$D$7:$D$13),IF(AND(E671&lt;DATE(2020,11,1),F671&gt;DATE(2020,11,30)),(NETWORKDAYS(Lister!$D$22,Lister!$E$22,Lister!$D$7:$D$13)-R671)*N671/NETWORKDAYS(Lister!$D$22,Lister!$E$22,Lister!$D$7:$D$13),IF(OR(AND(E671&lt;DATE(2020,11,1),F671&lt;DATE(2020,11,1)),E671&gt;DATE(2020,11,30)),0)))))),0),"")</f>
        <v/>
      </c>
      <c r="Z671" s="50" t="str">
        <f>IFERROR(MAX(IF(OR(O671="",P671="",Q671="",R671="",S671="",T671="",U671=""),"",IF(AND(MONTH(E671)=12,MONTH(F671)=12),(NETWORKDAYS(E671,F671,Lister!$D$7:$D$13)-S671)*N671/NETWORKDAYS(Lister!$D$23,Lister!$E$23,Lister!$D$7:$D$13),IF(AND(MONTH(E671)=12,F671&gt;DATE(2020,12,31)),(NETWORKDAYS(E671,Lister!$E$23,Lister!$D$7:$D$13)-S671)*N671/NETWORKDAYS(Lister!$D$23,Lister!$E$23,Lister!$D$7:$D$13),IF(AND(E671&lt;DATE(2020,12,1),MONTH(F671)=12),(NETWORKDAYS(Lister!$D$23,F671,Lister!$D$7:$D$13)-S671)*N671/NETWORKDAYS(Lister!$D$23,Lister!$E$23,Lister!$D$7:$D$13),IF(AND(E671&lt;DATE(2020,12,1),F671&gt;DATE(2020,12,31)),(NETWORKDAYS(Lister!$D$23,Lister!$E$23,Lister!$D$7:$D$13)-S671)*N671/NETWORKDAYS(Lister!$D$23,Lister!$E$23,Lister!$D$7:$D$13),IF(OR(AND(E671&lt;DATE(2020,12,1),F671&lt;DATE(2020,12,1)),E671&gt;DATE(2020,12,31)),0)))))),0),"")</f>
        <v/>
      </c>
      <c r="AA671" s="50" t="str">
        <f>IFERROR(MAX(IF(OR(O671="",P671="",Q671="",R671="",S671="",T671="",U671=""),"",IF(AND(MONTH(E671)=1,MONTH(F671)=1),(NETWORKDAYS(E671,F671,Lister!$D$7:$D$13)-T671)*N671/NETWORKDAYS(Lister!$D$24,Lister!$E$24,Lister!$D$7:$D$13),IF(AND(MONTH(E671)=1,F671&gt;DATE(2021,1,31)),(NETWORKDAYS(E671,Lister!$E$24,Lister!$D$7:$D$13)-T671)*N671/NETWORKDAYS(Lister!$D$24,Lister!$E$24,Lister!$D$7:$D$13),IF(AND(E671&lt;DATE(2021,1,1),MONTH(F671)=1),(NETWORKDAYS(Lister!$D$24,F671,Lister!$D$7:$D$13)-T671)*N671/NETWORKDAYS(Lister!$D$24,Lister!$E$24,Lister!$D$7:$D$13),IF(AND(E671&lt;DATE(2021,1,1),F671&gt;DATE(2021,1,31)),(NETWORKDAYS(Lister!$D$24,Lister!$E$24,Lister!$D$7:$D$13)-T671)*N671/NETWORKDAYS(Lister!$D$24,Lister!$E$24,Lister!$D$7:$D$13),IF(OR(AND(E671&lt;DATE(2021,1,1),F671&lt;DATE(2021,1,1)),E671&gt;DATE(2021,1,31)),0)))))),0),"")</f>
        <v/>
      </c>
      <c r="AB671" s="50" t="str">
        <f>IFERROR(MAX(IF(OR(O671="",P671="",Q671="",R671="",S671="",T671="",U671=""),"",IF(AND(MONTH(E671)=2,MONTH(F671)=2),(NETWORKDAYS(E671,F671,Lister!$D$7:$D$13)-U671)*N671/NETWORKDAYS(Lister!$D$25,Lister!$E$25,Lister!$D$7:$D$13),IF(AND(E671&lt;DATE(2021,2,1),MONTH(F671)=2),(NETWORKDAYS(Lister!$D$25,F671,Lister!$D$7:$D$13)-U671)*N671/NETWORKDAYS(Lister!$D$25,Lister!$E$25,Lister!$D$7:$D$13),IF(AND(E671&lt;DATE(2021,2,1),F671&lt;DATE(2021,2,1)),0)))),0),"")</f>
        <v/>
      </c>
      <c r="AC671" s="52" t="str">
        <f t="shared" si="53"/>
        <v/>
      </c>
    </row>
    <row r="672" spans="1:29" x14ac:dyDescent="0.35">
      <c r="A672" s="11" t="str">
        <f t="shared" si="54"/>
        <v/>
      </c>
      <c r="B672" s="33"/>
      <c r="C672" s="17"/>
      <c r="D672" s="18"/>
      <c r="E672" s="12"/>
      <c r="F672" s="12"/>
      <c r="G672" s="42" t="str">
        <f>IF(OR(E672="",F672=""),"",NETWORKDAYS(E672,F672,Lister!$D$7:$D$13))</f>
        <v/>
      </c>
      <c r="H672" s="14"/>
      <c r="I672" s="25" t="str">
        <f t="shared" si="50"/>
        <v/>
      </c>
      <c r="J672" s="47"/>
      <c r="K672" s="48"/>
      <c r="L672" s="15"/>
      <c r="M672" s="51" t="str">
        <f t="shared" si="51"/>
        <v/>
      </c>
      <c r="N672" s="49" t="str">
        <f t="shared" si="52"/>
        <v/>
      </c>
      <c r="O672" s="15"/>
      <c r="P672" s="15"/>
      <c r="Q672" s="15"/>
      <c r="R672" s="15"/>
      <c r="S672" s="15"/>
      <c r="T672" s="15"/>
      <c r="U672" s="15"/>
      <c r="V672" s="50" t="str">
        <f>IFERROR(MAX(IF(OR(O672="",P672="",Q672="",R672="",S672="",T672="",U672=""),"",IF(AND(MONTH(E672)=8,MONTH(F672)=8),(NETWORKDAYS(E672,F672,Lister!$D$7:$D$13)-O672)*N672/NETWORKDAYS(Lister!$D$19,Lister!$E$19,Lister!$D$7:$D$13),IF(AND(MONTH(E672)=8,F672&gt;DATE(2020,8,31)),(NETWORKDAYS(E672,Lister!$E$19,Lister!$D$7:$D$13)-O672)*N672/NETWORKDAYS(Lister!$D$19,Lister!$E$19,Lister!$D$7:$D$13),IF(E672&gt;DATE(2020,8,31),0)))),0),"")</f>
        <v/>
      </c>
      <c r="W672" s="50" t="str">
        <f>IFERROR(MAX(IF(OR(O672="",P672="",Q672="",R672="",S672="",T672="",U672=""),"",IF(AND(MONTH(E672)=9,MONTH(F672)=9),(NETWORKDAYS(E672,F672,Lister!$D$7:$D$13)-P672)*N672/NETWORKDAYS(Lister!$D$20,Lister!$E$20,Lister!$D$7:$D$13),IF(AND(MONTH(E672)=9,F672&gt;DATE(2020,9,30)),(NETWORKDAYS(E672,Lister!$E$20,Lister!$D$7:$D$13)-P672)*N672/NETWORKDAYS(Lister!$D$20,Lister!$E$20,Lister!$D$7:$D$13),IF(AND(E672&lt;DATE(2020,9,1),MONTH(F672)=9),(NETWORKDAYS(Lister!$D$20,F672,Lister!$D$7:$D$13)-P672)*N672/NETWORKDAYS(Lister!$D$20,Lister!$E$20,Lister!$D$7:$D$13),IF(AND(E672&lt;DATE(2020,9,1),F672&gt;DATE(2020,9,30)),(NETWORKDAYS(Lister!$D$20,Lister!$E$20,Lister!$D$7:$D$13)-P672)*N672/NETWORKDAYS(Lister!$D$20,Lister!$E$20,Lister!$D$7:$D$13),IF(OR(AND(E672&lt;DATE(2020,9,1),F672&lt;DATE(2020,9,1)),E672&gt;DATE(2020,9,30)),0)))))),0),"")</f>
        <v/>
      </c>
      <c r="X672" s="50" t="str">
        <f>IFERROR(MAX(IF(OR(O672="",P672="",Q672="",R672="",S672="",T672="",U672=""),"",IF(AND(MONTH(E672)=10,MONTH(F672)=10),(NETWORKDAYS(E672,F672,Lister!$D$7:$D$13)-Q672)*N672/NETWORKDAYS(Lister!$D$21,Lister!$E$21,Lister!$D$7:$D$13),IF(AND(MONTH(E672)=10,F672&gt;DATE(2020,10,31)),(NETWORKDAYS(E672,Lister!$E$21,Lister!$D$7:$D$13)-Q672)*N672/NETWORKDAYS(Lister!$D$21,Lister!$E$21,Lister!$D$7:$D$13),IF(AND(E672&lt;DATE(2020,10,1),MONTH(F672)=10),(NETWORKDAYS(Lister!$D$21,F672,Lister!$D$7:$D$13)-Q672)*N672/NETWORKDAYS(Lister!$D$21,Lister!$E$21,Lister!$D$7:$D$13),IF(AND(E672&lt;DATE(2020,31,1),F672&gt;DATE(2020,10,31)),(NETWORKDAYS(Lister!$D$21,Lister!$E$21,Lister!$D$7:$D$13)-Q672)*N672/NETWORKDAYS(Lister!$D$21,Lister!$E$21,Lister!$D$7:$D$13),IF(OR(AND(E672&lt;DATE(2020,10,1),F672&lt;DATE(2020,10,1)),E672&gt;DATE(2020,10,31)),0)))))),0),"")</f>
        <v/>
      </c>
      <c r="Y672" s="50" t="str">
        <f>IFERROR(MAX(IF(OR(O672="",P672="",Q672="",R672="",S672="",T672="",U672=""),"",IF(AND(MONTH(E672)=11,MONTH(F672)=11),(NETWORKDAYS(E672,F672,Lister!$D$7:$D$13)-R672)*N672/NETWORKDAYS(Lister!$D$22,Lister!$E$22,Lister!$D$7:$D$13),IF(AND(MONTH(E672)=11,F672&gt;DATE(2020,11,30)),(NETWORKDAYS(E672,Lister!$E$22,Lister!$D$7:$D$13)-R672)*N672/NETWORKDAYS(Lister!$D$22,Lister!$E$22,Lister!$D$7:$D$13),IF(AND(E672&lt;DATE(2020,11,1),MONTH(F672)=11),(NETWORKDAYS(Lister!$D$22,F672,Lister!$D$7:$D$13)-R672)*N672/NETWORKDAYS(Lister!$D$22,Lister!$E$22,Lister!$D$7:$D$13),IF(AND(E672&lt;DATE(2020,11,1),F672&gt;DATE(2020,11,30)),(NETWORKDAYS(Lister!$D$22,Lister!$E$22,Lister!$D$7:$D$13)-R672)*N672/NETWORKDAYS(Lister!$D$22,Lister!$E$22,Lister!$D$7:$D$13),IF(OR(AND(E672&lt;DATE(2020,11,1),F672&lt;DATE(2020,11,1)),E672&gt;DATE(2020,11,30)),0)))))),0),"")</f>
        <v/>
      </c>
      <c r="Z672" s="50" t="str">
        <f>IFERROR(MAX(IF(OR(O672="",P672="",Q672="",R672="",S672="",T672="",U672=""),"",IF(AND(MONTH(E672)=12,MONTH(F672)=12),(NETWORKDAYS(E672,F672,Lister!$D$7:$D$13)-S672)*N672/NETWORKDAYS(Lister!$D$23,Lister!$E$23,Lister!$D$7:$D$13),IF(AND(MONTH(E672)=12,F672&gt;DATE(2020,12,31)),(NETWORKDAYS(E672,Lister!$E$23,Lister!$D$7:$D$13)-S672)*N672/NETWORKDAYS(Lister!$D$23,Lister!$E$23,Lister!$D$7:$D$13),IF(AND(E672&lt;DATE(2020,12,1),MONTH(F672)=12),(NETWORKDAYS(Lister!$D$23,F672,Lister!$D$7:$D$13)-S672)*N672/NETWORKDAYS(Lister!$D$23,Lister!$E$23,Lister!$D$7:$D$13),IF(AND(E672&lt;DATE(2020,12,1),F672&gt;DATE(2020,12,31)),(NETWORKDAYS(Lister!$D$23,Lister!$E$23,Lister!$D$7:$D$13)-S672)*N672/NETWORKDAYS(Lister!$D$23,Lister!$E$23,Lister!$D$7:$D$13),IF(OR(AND(E672&lt;DATE(2020,12,1),F672&lt;DATE(2020,12,1)),E672&gt;DATE(2020,12,31)),0)))))),0),"")</f>
        <v/>
      </c>
      <c r="AA672" s="50" t="str">
        <f>IFERROR(MAX(IF(OR(O672="",P672="",Q672="",R672="",S672="",T672="",U672=""),"",IF(AND(MONTH(E672)=1,MONTH(F672)=1),(NETWORKDAYS(E672,F672,Lister!$D$7:$D$13)-T672)*N672/NETWORKDAYS(Lister!$D$24,Lister!$E$24,Lister!$D$7:$D$13),IF(AND(MONTH(E672)=1,F672&gt;DATE(2021,1,31)),(NETWORKDAYS(E672,Lister!$E$24,Lister!$D$7:$D$13)-T672)*N672/NETWORKDAYS(Lister!$D$24,Lister!$E$24,Lister!$D$7:$D$13),IF(AND(E672&lt;DATE(2021,1,1),MONTH(F672)=1),(NETWORKDAYS(Lister!$D$24,F672,Lister!$D$7:$D$13)-T672)*N672/NETWORKDAYS(Lister!$D$24,Lister!$E$24,Lister!$D$7:$D$13),IF(AND(E672&lt;DATE(2021,1,1),F672&gt;DATE(2021,1,31)),(NETWORKDAYS(Lister!$D$24,Lister!$E$24,Lister!$D$7:$D$13)-T672)*N672/NETWORKDAYS(Lister!$D$24,Lister!$E$24,Lister!$D$7:$D$13),IF(OR(AND(E672&lt;DATE(2021,1,1),F672&lt;DATE(2021,1,1)),E672&gt;DATE(2021,1,31)),0)))))),0),"")</f>
        <v/>
      </c>
      <c r="AB672" s="50" t="str">
        <f>IFERROR(MAX(IF(OR(O672="",P672="",Q672="",R672="",S672="",T672="",U672=""),"",IF(AND(MONTH(E672)=2,MONTH(F672)=2),(NETWORKDAYS(E672,F672,Lister!$D$7:$D$13)-U672)*N672/NETWORKDAYS(Lister!$D$25,Lister!$E$25,Lister!$D$7:$D$13),IF(AND(E672&lt;DATE(2021,2,1),MONTH(F672)=2),(NETWORKDAYS(Lister!$D$25,F672,Lister!$D$7:$D$13)-U672)*N672/NETWORKDAYS(Lister!$D$25,Lister!$E$25,Lister!$D$7:$D$13),IF(AND(E672&lt;DATE(2021,2,1),F672&lt;DATE(2021,2,1)),0)))),0),"")</f>
        <v/>
      </c>
      <c r="AC672" s="52" t="str">
        <f t="shared" si="53"/>
        <v/>
      </c>
    </row>
    <row r="673" spans="1:29" x14ac:dyDescent="0.35">
      <c r="A673" s="11" t="str">
        <f t="shared" si="54"/>
        <v/>
      </c>
      <c r="B673" s="33"/>
      <c r="C673" s="17"/>
      <c r="D673" s="18"/>
      <c r="E673" s="12"/>
      <c r="F673" s="12"/>
      <c r="G673" s="42" t="str">
        <f>IF(OR(E673="",F673=""),"",NETWORKDAYS(E673,F673,Lister!$D$7:$D$13))</f>
        <v/>
      </c>
      <c r="H673" s="14"/>
      <c r="I673" s="25" t="str">
        <f t="shared" si="50"/>
        <v/>
      </c>
      <c r="J673" s="47"/>
      <c r="K673" s="48"/>
      <c r="L673" s="15"/>
      <c r="M673" s="51" t="str">
        <f t="shared" si="51"/>
        <v/>
      </c>
      <c r="N673" s="49" t="str">
        <f t="shared" si="52"/>
        <v/>
      </c>
      <c r="O673" s="15"/>
      <c r="P673" s="15"/>
      <c r="Q673" s="15"/>
      <c r="R673" s="15"/>
      <c r="S673" s="15"/>
      <c r="T673" s="15"/>
      <c r="U673" s="15"/>
      <c r="V673" s="50" t="str">
        <f>IFERROR(MAX(IF(OR(O673="",P673="",Q673="",R673="",S673="",T673="",U673=""),"",IF(AND(MONTH(E673)=8,MONTH(F673)=8),(NETWORKDAYS(E673,F673,Lister!$D$7:$D$13)-O673)*N673/NETWORKDAYS(Lister!$D$19,Lister!$E$19,Lister!$D$7:$D$13),IF(AND(MONTH(E673)=8,F673&gt;DATE(2020,8,31)),(NETWORKDAYS(E673,Lister!$E$19,Lister!$D$7:$D$13)-O673)*N673/NETWORKDAYS(Lister!$D$19,Lister!$E$19,Lister!$D$7:$D$13),IF(E673&gt;DATE(2020,8,31),0)))),0),"")</f>
        <v/>
      </c>
      <c r="W673" s="50" t="str">
        <f>IFERROR(MAX(IF(OR(O673="",P673="",Q673="",R673="",S673="",T673="",U673=""),"",IF(AND(MONTH(E673)=9,MONTH(F673)=9),(NETWORKDAYS(E673,F673,Lister!$D$7:$D$13)-P673)*N673/NETWORKDAYS(Lister!$D$20,Lister!$E$20,Lister!$D$7:$D$13),IF(AND(MONTH(E673)=9,F673&gt;DATE(2020,9,30)),(NETWORKDAYS(E673,Lister!$E$20,Lister!$D$7:$D$13)-P673)*N673/NETWORKDAYS(Lister!$D$20,Lister!$E$20,Lister!$D$7:$D$13),IF(AND(E673&lt;DATE(2020,9,1),MONTH(F673)=9),(NETWORKDAYS(Lister!$D$20,F673,Lister!$D$7:$D$13)-P673)*N673/NETWORKDAYS(Lister!$D$20,Lister!$E$20,Lister!$D$7:$D$13),IF(AND(E673&lt;DATE(2020,9,1),F673&gt;DATE(2020,9,30)),(NETWORKDAYS(Lister!$D$20,Lister!$E$20,Lister!$D$7:$D$13)-P673)*N673/NETWORKDAYS(Lister!$D$20,Lister!$E$20,Lister!$D$7:$D$13),IF(OR(AND(E673&lt;DATE(2020,9,1),F673&lt;DATE(2020,9,1)),E673&gt;DATE(2020,9,30)),0)))))),0),"")</f>
        <v/>
      </c>
      <c r="X673" s="50" t="str">
        <f>IFERROR(MAX(IF(OR(O673="",P673="",Q673="",R673="",S673="",T673="",U673=""),"",IF(AND(MONTH(E673)=10,MONTH(F673)=10),(NETWORKDAYS(E673,F673,Lister!$D$7:$D$13)-Q673)*N673/NETWORKDAYS(Lister!$D$21,Lister!$E$21,Lister!$D$7:$D$13),IF(AND(MONTH(E673)=10,F673&gt;DATE(2020,10,31)),(NETWORKDAYS(E673,Lister!$E$21,Lister!$D$7:$D$13)-Q673)*N673/NETWORKDAYS(Lister!$D$21,Lister!$E$21,Lister!$D$7:$D$13),IF(AND(E673&lt;DATE(2020,10,1),MONTH(F673)=10),(NETWORKDAYS(Lister!$D$21,F673,Lister!$D$7:$D$13)-Q673)*N673/NETWORKDAYS(Lister!$D$21,Lister!$E$21,Lister!$D$7:$D$13),IF(AND(E673&lt;DATE(2020,31,1),F673&gt;DATE(2020,10,31)),(NETWORKDAYS(Lister!$D$21,Lister!$E$21,Lister!$D$7:$D$13)-Q673)*N673/NETWORKDAYS(Lister!$D$21,Lister!$E$21,Lister!$D$7:$D$13),IF(OR(AND(E673&lt;DATE(2020,10,1),F673&lt;DATE(2020,10,1)),E673&gt;DATE(2020,10,31)),0)))))),0),"")</f>
        <v/>
      </c>
      <c r="Y673" s="50" t="str">
        <f>IFERROR(MAX(IF(OR(O673="",P673="",Q673="",R673="",S673="",T673="",U673=""),"",IF(AND(MONTH(E673)=11,MONTH(F673)=11),(NETWORKDAYS(E673,F673,Lister!$D$7:$D$13)-R673)*N673/NETWORKDAYS(Lister!$D$22,Lister!$E$22,Lister!$D$7:$D$13),IF(AND(MONTH(E673)=11,F673&gt;DATE(2020,11,30)),(NETWORKDAYS(E673,Lister!$E$22,Lister!$D$7:$D$13)-R673)*N673/NETWORKDAYS(Lister!$D$22,Lister!$E$22,Lister!$D$7:$D$13),IF(AND(E673&lt;DATE(2020,11,1),MONTH(F673)=11),(NETWORKDAYS(Lister!$D$22,F673,Lister!$D$7:$D$13)-R673)*N673/NETWORKDAYS(Lister!$D$22,Lister!$E$22,Lister!$D$7:$D$13),IF(AND(E673&lt;DATE(2020,11,1),F673&gt;DATE(2020,11,30)),(NETWORKDAYS(Lister!$D$22,Lister!$E$22,Lister!$D$7:$D$13)-R673)*N673/NETWORKDAYS(Lister!$D$22,Lister!$E$22,Lister!$D$7:$D$13),IF(OR(AND(E673&lt;DATE(2020,11,1),F673&lt;DATE(2020,11,1)),E673&gt;DATE(2020,11,30)),0)))))),0),"")</f>
        <v/>
      </c>
      <c r="Z673" s="50" t="str">
        <f>IFERROR(MAX(IF(OR(O673="",P673="",Q673="",R673="",S673="",T673="",U673=""),"",IF(AND(MONTH(E673)=12,MONTH(F673)=12),(NETWORKDAYS(E673,F673,Lister!$D$7:$D$13)-S673)*N673/NETWORKDAYS(Lister!$D$23,Lister!$E$23,Lister!$D$7:$D$13),IF(AND(MONTH(E673)=12,F673&gt;DATE(2020,12,31)),(NETWORKDAYS(E673,Lister!$E$23,Lister!$D$7:$D$13)-S673)*N673/NETWORKDAYS(Lister!$D$23,Lister!$E$23,Lister!$D$7:$D$13),IF(AND(E673&lt;DATE(2020,12,1),MONTH(F673)=12),(NETWORKDAYS(Lister!$D$23,F673,Lister!$D$7:$D$13)-S673)*N673/NETWORKDAYS(Lister!$D$23,Lister!$E$23,Lister!$D$7:$D$13),IF(AND(E673&lt;DATE(2020,12,1),F673&gt;DATE(2020,12,31)),(NETWORKDAYS(Lister!$D$23,Lister!$E$23,Lister!$D$7:$D$13)-S673)*N673/NETWORKDAYS(Lister!$D$23,Lister!$E$23,Lister!$D$7:$D$13),IF(OR(AND(E673&lt;DATE(2020,12,1),F673&lt;DATE(2020,12,1)),E673&gt;DATE(2020,12,31)),0)))))),0),"")</f>
        <v/>
      </c>
      <c r="AA673" s="50" t="str">
        <f>IFERROR(MAX(IF(OR(O673="",P673="",Q673="",R673="",S673="",T673="",U673=""),"",IF(AND(MONTH(E673)=1,MONTH(F673)=1),(NETWORKDAYS(E673,F673,Lister!$D$7:$D$13)-T673)*N673/NETWORKDAYS(Lister!$D$24,Lister!$E$24,Lister!$D$7:$D$13),IF(AND(MONTH(E673)=1,F673&gt;DATE(2021,1,31)),(NETWORKDAYS(E673,Lister!$E$24,Lister!$D$7:$D$13)-T673)*N673/NETWORKDAYS(Lister!$D$24,Lister!$E$24,Lister!$D$7:$D$13),IF(AND(E673&lt;DATE(2021,1,1),MONTH(F673)=1),(NETWORKDAYS(Lister!$D$24,F673,Lister!$D$7:$D$13)-T673)*N673/NETWORKDAYS(Lister!$D$24,Lister!$E$24,Lister!$D$7:$D$13),IF(AND(E673&lt;DATE(2021,1,1),F673&gt;DATE(2021,1,31)),(NETWORKDAYS(Lister!$D$24,Lister!$E$24,Lister!$D$7:$D$13)-T673)*N673/NETWORKDAYS(Lister!$D$24,Lister!$E$24,Lister!$D$7:$D$13),IF(OR(AND(E673&lt;DATE(2021,1,1),F673&lt;DATE(2021,1,1)),E673&gt;DATE(2021,1,31)),0)))))),0),"")</f>
        <v/>
      </c>
      <c r="AB673" s="50" t="str">
        <f>IFERROR(MAX(IF(OR(O673="",P673="",Q673="",R673="",S673="",T673="",U673=""),"",IF(AND(MONTH(E673)=2,MONTH(F673)=2),(NETWORKDAYS(E673,F673,Lister!$D$7:$D$13)-U673)*N673/NETWORKDAYS(Lister!$D$25,Lister!$E$25,Lister!$D$7:$D$13),IF(AND(E673&lt;DATE(2021,2,1),MONTH(F673)=2),(NETWORKDAYS(Lister!$D$25,F673,Lister!$D$7:$D$13)-U673)*N673/NETWORKDAYS(Lister!$D$25,Lister!$E$25,Lister!$D$7:$D$13),IF(AND(E673&lt;DATE(2021,2,1),F673&lt;DATE(2021,2,1)),0)))),0),"")</f>
        <v/>
      </c>
      <c r="AC673" s="52" t="str">
        <f t="shared" si="53"/>
        <v/>
      </c>
    </row>
    <row r="674" spans="1:29" x14ac:dyDescent="0.35">
      <c r="A674" s="11" t="str">
        <f t="shared" si="54"/>
        <v/>
      </c>
      <c r="B674" s="33"/>
      <c r="C674" s="17"/>
      <c r="D674" s="18"/>
      <c r="E674" s="12"/>
      <c r="F674" s="12"/>
      <c r="G674" s="42" t="str">
        <f>IF(OR(E674="",F674=""),"",NETWORKDAYS(E674,F674,Lister!$D$7:$D$13))</f>
        <v/>
      </c>
      <c r="H674" s="14"/>
      <c r="I674" s="25" t="str">
        <f t="shared" si="50"/>
        <v/>
      </c>
      <c r="J674" s="47"/>
      <c r="K674" s="48"/>
      <c r="L674" s="15"/>
      <c r="M674" s="51" t="str">
        <f t="shared" si="51"/>
        <v/>
      </c>
      <c r="N674" s="49" t="str">
        <f t="shared" si="52"/>
        <v/>
      </c>
      <c r="O674" s="15"/>
      <c r="P674" s="15"/>
      <c r="Q674" s="15"/>
      <c r="R674" s="15"/>
      <c r="S674" s="15"/>
      <c r="T674" s="15"/>
      <c r="U674" s="15"/>
      <c r="V674" s="50" t="str">
        <f>IFERROR(MAX(IF(OR(O674="",P674="",Q674="",R674="",S674="",T674="",U674=""),"",IF(AND(MONTH(E674)=8,MONTH(F674)=8),(NETWORKDAYS(E674,F674,Lister!$D$7:$D$13)-O674)*N674/NETWORKDAYS(Lister!$D$19,Lister!$E$19,Lister!$D$7:$D$13),IF(AND(MONTH(E674)=8,F674&gt;DATE(2020,8,31)),(NETWORKDAYS(E674,Lister!$E$19,Lister!$D$7:$D$13)-O674)*N674/NETWORKDAYS(Lister!$D$19,Lister!$E$19,Lister!$D$7:$D$13),IF(E674&gt;DATE(2020,8,31),0)))),0),"")</f>
        <v/>
      </c>
      <c r="W674" s="50" t="str">
        <f>IFERROR(MAX(IF(OR(O674="",P674="",Q674="",R674="",S674="",T674="",U674=""),"",IF(AND(MONTH(E674)=9,MONTH(F674)=9),(NETWORKDAYS(E674,F674,Lister!$D$7:$D$13)-P674)*N674/NETWORKDAYS(Lister!$D$20,Lister!$E$20,Lister!$D$7:$D$13),IF(AND(MONTH(E674)=9,F674&gt;DATE(2020,9,30)),(NETWORKDAYS(E674,Lister!$E$20,Lister!$D$7:$D$13)-P674)*N674/NETWORKDAYS(Lister!$D$20,Lister!$E$20,Lister!$D$7:$D$13),IF(AND(E674&lt;DATE(2020,9,1),MONTH(F674)=9),(NETWORKDAYS(Lister!$D$20,F674,Lister!$D$7:$D$13)-P674)*N674/NETWORKDAYS(Lister!$D$20,Lister!$E$20,Lister!$D$7:$D$13),IF(AND(E674&lt;DATE(2020,9,1),F674&gt;DATE(2020,9,30)),(NETWORKDAYS(Lister!$D$20,Lister!$E$20,Lister!$D$7:$D$13)-P674)*N674/NETWORKDAYS(Lister!$D$20,Lister!$E$20,Lister!$D$7:$D$13),IF(OR(AND(E674&lt;DATE(2020,9,1),F674&lt;DATE(2020,9,1)),E674&gt;DATE(2020,9,30)),0)))))),0),"")</f>
        <v/>
      </c>
      <c r="X674" s="50" t="str">
        <f>IFERROR(MAX(IF(OR(O674="",P674="",Q674="",R674="",S674="",T674="",U674=""),"",IF(AND(MONTH(E674)=10,MONTH(F674)=10),(NETWORKDAYS(E674,F674,Lister!$D$7:$D$13)-Q674)*N674/NETWORKDAYS(Lister!$D$21,Lister!$E$21,Lister!$D$7:$D$13),IF(AND(MONTH(E674)=10,F674&gt;DATE(2020,10,31)),(NETWORKDAYS(E674,Lister!$E$21,Lister!$D$7:$D$13)-Q674)*N674/NETWORKDAYS(Lister!$D$21,Lister!$E$21,Lister!$D$7:$D$13),IF(AND(E674&lt;DATE(2020,10,1),MONTH(F674)=10),(NETWORKDAYS(Lister!$D$21,F674,Lister!$D$7:$D$13)-Q674)*N674/NETWORKDAYS(Lister!$D$21,Lister!$E$21,Lister!$D$7:$D$13),IF(AND(E674&lt;DATE(2020,31,1),F674&gt;DATE(2020,10,31)),(NETWORKDAYS(Lister!$D$21,Lister!$E$21,Lister!$D$7:$D$13)-Q674)*N674/NETWORKDAYS(Lister!$D$21,Lister!$E$21,Lister!$D$7:$D$13),IF(OR(AND(E674&lt;DATE(2020,10,1),F674&lt;DATE(2020,10,1)),E674&gt;DATE(2020,10,31)),0)))))),0),"")</f>
        <v/>
      </c>
      <c r="Y674" s="50" t="str">
        <f>IFERROR(MAX(IF(OR(O674="",P674="",Q674="",R674="",S674="",T674="",U674=""),"",IF(AND(MONTH(E674)=11,MONTH(F674)=11),(NETWORKDAYS(E674,F674,Lister!$D$7:$D$13)-R674)*N674/NETWORKDAYS(Lister!$D$22,Lister!$E$22,Lister!$D$7:$D$13),IF(AND(MONTH(E674)=11,F674&gt;DATE(2020,11,30)),(NETWORKDAYS(E674,Lister!$E$22,Lister!$D$7:$D$13)-R674)*N674/NETWORKDAYS(Lister!$D$22,Lister!$E$22,Lister!$D$7:$D$13),IF(AND(E674&lt;DATE(2020,11,1),MONTH(F674)=11),(NETWORKDAYS(Lister!$D$22,F674,Lister!$D$7:$D$13)-R674)*N674/NETWORKDAYS(Lister!$D$22,Lister!$E$22,Lister!$D$7:$D$13),IF(AND(E674&lt;DATE(2020,11,1),F674&gt;DATE(2020,11,30)),(NETWORKDAYS(Lister!$D$22,Lister!$E$22,Lister!$D$7:$D$13)-R674)*N674/NETWORKDAYS(Lister!$D$22,Lister!$E$22,Lister!$D$7:$D$13),IF(OR(AND(E674&lt;DATE(2020,11,1),F674&lt;DATE(2020,11,1)),E674&gt;DATE(2020,11,30)),0)))))),0),"")</f>
        <v/>
      </c>
      <c r="Z674" s="50" t="str">
        <f>IFERROR(MAX(IF(OR(O674="",P674="",Q674="",R674="",S674="",T674="",U674=""),"",IF(AND(MONTH(E674)=12,MONTH(F674)=12),(NETWORKDAYS(E674,F674,Lister!$D$7:$D$13)-S674)*N674/NETWORKDAYS(Lister!$D$23,Lister!$E$23,Lister!$D$7:$D$13),IF(AND(MONTH(E674)=12,F674&gt;DATE(2020,12,31)),(NETWORKDAYS(E674,Lister!$E$23,Lister!$D$7:$D$13)-S674)*N674/NETWORKDAYS(Lister!$D$23,Lister!$E$23,Lister!$D$7:$D$13),IF(AND(E674&lt;DATE(2020,12,1),MONTH(F674)=12),(NETWORKDAYS(Lister!$D$23,F674,Lister!$D$7:$D$13)-S674)*N674/NETWORKDAYS(Lister!$D$23,Lister!$E$23,Lister!$D$7:$D$13),IF(AND(E674&lt;DATE(2020,12,1),F674&gt;DATE(2020,12,31)),(NETWORKDAYS(Lister!$D$23,Lister!$E$23,Lister!$D$7:$D$13)-S674)*N674/NETWORKDAYS(Lister!$D$23,Lister!$E$23,Lister!$D$7:$D$13),IF(OR(AND(E674&lt;DATE(2020,12,1),F674&lt;DATE(2020,12,1)),E674&gt;DATE(2020,12,31)),0)))))),0),"")</f>
        <v/>
      </c>
      <c r="AA674" s="50" t="str">
        <f>IFERROR(MAX(IF(OR(O674="",P674="",Q674="",R674="",S674="",T674="",U674=""),"",IF(AND(MONTH(E674)=1,MONTH(F674)=1),(NETWORKDAYS(E674,F674,Lister!$D$7:$D$13)-T674)*N674/NETWORKDAYS(Lister!$D$24,Lister!$E$24,Lister!$D$7:$D$13),IF(AND(MONTH(E674)=1,F674&gt;DATE(2021,1,31)),(NETWORKDAYS(E674,Lister!$E$24,Lister!$D$7:$D$13)-T674)*N674/NETWORKDAYS(Lister!$D$24,Lister!$E$24,Lister!$D$7:$D$13),IF(AND(E674&lt;DATE(2021,1,1),MONTH(F674)=1),(NETWORKDAYS(Lister!$D$24,F674,Lister!$D$7:$D$13)-T674)*N674/NETWORKDAYS(Lister!$D$24,Lister!$E$24,Lister!$D$7:$D$13),IF(AND(E674&lt;DATE(2021,1,1),F674&gt;DATE(2021,1,31)),(NETWORKDAYS(Lister!$D$24,Lister!$E$24,Lister!$D$7:$D$13)-T674)*N674/NETWORKDAYS(Lister!$D$24,Lister!$E$24,Lister!$D$7:$D$13),IF(OR(AND(E674&lt;DATE(2021,1,1),F674&lt;DATE(2021,1,1)),E674&gt;DATE(2021,1,31)),0)))))),0),"")</f>
        <v/>
      </c>
      <c r="AB674" s="50" t="str">
        <f>IFERROR(MAX(IF(OR(O674="",P674="",Q674="",R674="",S674="",T674="",U674=""),"",IF(AND(MONTH(E674)=2,MONTH(F674)=2),(NETWORKDAYS(E674,F674,Lister!$D$7:$D$13)-U674)*N674/NETWORKDAYS(Lister!$D$25,Lister!$E$25,Lister!$D$7:$D$13),IF(AND(E674&lt;DATE(2021,2,1),MONTH(F674)=2),(NETWORKDAYS(Lister!$D$25,F674,Lister!$D$7:$D$13)-U674)*N674/NETWORKDAYS(Lister!$D$25,Lister!$E$25,Lister!$D$7:$D$13),IF(AND(E674&lt;DATE(2021,2,1),F674&lt;DATE(2021,2,1)),0)))),0),"")</f>
        <v/>
      </c>
      <c r="AC674" s="52" t="str">
        <f t="shared" si="53"/>
        <v/>
      </c>
    </row>
    <row r="675" spans="1:29" x14ac:dyDescent="0.35">
      <c r="A675" s="11" t="str">
        <f t="shared" si="54"/>
        <v/>
      </c>
      <c r="B675" s="33"/>
      <c r="C675" s="17"/>
      <c r="D675" s="18"/>
      <c r="E675" s="12"/>
      <c r="F675" s="12"/>
      <c r="G675" s="42" t="str">
        <f>IF(OR(E675="",F675=""),"",NETWORKDAYS(E675,F675,Lister!$D$7:$D$13))</f>
        <v/>
      </c>
      <c r="H675" s="14"/>
      <c r="I675" s="25" t="str">
        <f t="shared" si="50"/>
        <v/>
      </c>
      <c r="J675" s="47"/>
      <c r="K675" s="48"/>
      <c r="L675" s="15"/>
      <c r="M675" s="51" t="str">
        <f t="shared" si="51"/>
        <v/>
      </c>
      <c r="N675" s="49" t="str">
        <f t="shared" si="52"/>
        <v/>
      </c>
      <c r="O675" s="15"/>
      <c r="P675" s="15"/>
      <c r="Q675" s="15"/>
      <c r="R675" s="15"/>
      <c r="S675" s="15"/>
      <c r="T675" s="15"/>
      <c r="U675" s="15"/>
      <c r="V675" s="50" t="str">
        <f>IFERROR(MAX(IF(OR(O675="",P675="",Q675="",R675="",S675="",T675="",U675=""),"",IF(AND(MONTH(E675)=8,MONTH(F675)=8),(NETWORKDAYS(E675,F675,Lister!$D$7:$D$13)-O675)*N675/NETWORKDAYS(Lister!$D$19,Lister!$E$19,Lister!$D$7:$D$13),IF(AND(MONTH(E675)=8,F675&gt;DATE(2020,8,31)),(NETWORKDAYS(E675,Lister!$E$19,Lister!$D$7:$D$13)-O675)*N675/NETWORKDAYS(Lister!$D$19,Lister!$E$19,Lister!$D$7:$D$13),IF(E675&gt;DATE(2020,8,31),0)))),0),"")</f>
        <v/>
      </c>
      <c r="W675" s="50" t="str">
        <f>IFERROR(MAX(IF(OR(O675="",P675="",Q675="",R675="",S675="",T675="",U675=""),"",IF(AND(MONTH(E675)=9,MONTH(F675)=9),(NETWORKDAYS(E675,F675,Lister!$D$7:$D$13)-P675)*N675/NETWORKDAYS(Lister!$D$20,Lister!$E$20,Lister!$D$7:$D$13),IF(AND(MONTH(E675)=9,F675&gt;DATE(2020,9,30)),(NETWORKDAYS(E675,Lister!$E$20,Lister!$D$7:$D$13)-P675)*N675/NETWORKDAYS(Lister!$D$20,Lister!$E$20,Lister!$D$7:$D$13),IF(AND(E675&lt;DATE(2020,9,1),MONTH(F675)=9),(NETWORKDAYS(Lister!$D$20,F675,Lister!$D$7:$D$13)-P675)*N675/NETWORKDAYS(Lister!$D$20,Lister!$E$20,Lister!$D$7:$D$13),IF(AND(E675&lt;DATE(2020,9,1),F675&gt;DATE(2020,9,30)),(NETWORKDAYS(Lister!$D$20,Lister!$E$20,Lister!$D$7:$D$13)-P675)*N675/NETWORKDAYS(Lister!$D$20,Lister!$E$20,Lister!$D$7:$D$13),IF(OR(AND(E675&lt;DATE(2020,9,1),F675&lt;DATE(2020,9,1)),E675&gt;DATE(2020,9,30)),0)))))),0),"")</f>
        <v/>
      </c>
      <c r="X675" s="50" t="str">
        <f>IFERROR(MAX(IF(OR(O675="",P675="",Q675="",R675="",S675="",T675="",U675=""),"",IF(AND(MONTH(E675)=10,MONTH(F675)=10),(NETWORKDAYS(E675,F675,Lister!$D$7:$D$13)-Q675)*N675/NETWORKDAYS(Lister!$D$21,Lister!$E$21,Lister!$D$7:$D$13),IF(AND(MONTH(E675)=10,F675&gt;DATE(2020,10,31)),(NETWORKDAYS(E675,Lister!$E$21,Lister!$D$7:$D$13)-Q675)*N675/NETWORKDAYS(Lister!$D$21,Lister!$E$21,Lister!$D$7:$D$13),IF(AND(E675&lt;DATE(2020,10,1),MONTH(F675)=10),(NETWORKDAYS(Lister!$D$21,F675,Lister!$D$7:$D$13)-Q675)*N675/NETWORKDAYS(Lister!$D$21,Lister!$E$21,Lister!$D$7:$D$13),IF(AND(E675&lt;DATE(2020,31,1),F675&gt;DATE(2020,10,31)),(NETWORKDAYS(Lister!$D$21,Lister!$E$21,Lister!$D$7:$D$13)-Q675)*N675/NETWORKDAYS(Lister!$D$21,Lister!$E$21,Lister!$D$7:$D$13),IF(OR(AND(E675&lt;DATE(2020,10,1),F675&lt;DATE(2020,10,1)),E675&gt;DATE(2020,10,31)),0)))))),0),"")</f>
        <v/>
      </c>
      <c r="Y675" s="50" t="str">
        <f>IFERROR(MAX(IF(OR(O675="",P675="",Q675="",R675="",S675="",T675="",U675=""),"",IF(AND(MONTH(E675)=11,MONTH(F675)=11),(NETWORKDAYS(E675,F675,Lister!$D$7:$D$13)-R675)*N675/NETWORKDAYS(Lister!$D$22,Lister!$E$22,Lister!$D$7:$D$13),IF(AND(MONTH(E675)=11,F675&gt;DATE(2020,11,30)),(NETWORKDAYS(E675,Lister!$E$22,Lister!$D$7:$D$13)-R675)*N675/NETWORKDAYS(Lister!$D$22,Lister!$E$22,Lister!$D$7:$D$13),IF(AND(E675&lt;DATE(2020,11,1),MONTH(F675)=11),(NETWORKDAYS(Lister!$D$22,F675,Lister!$D$7:$D$13)-R675)*N675/NETWORKDAYS(Lister!$D$22,Lister!$E$22,Lister!$D$7:$D$13),IF(AND(E675&lt;DATE(2020,11,1),F675&gt;DATE(2020,11,30)),(NETWORKDAYS(Lister!$D$22,Lister!$E$22,Lister!$D$7:$D$13)-R675)*N675/NETWORKDAYS(Lister!$D$22,Lister!$E$22,Lister!$D$7:$D$13),IF(OR(AND(E675&lt;DATE(2020,11,1),F675&lt;DATE(2020,11,1)),E675&gt;DATE(2020,11,30)),0)))))),0),"")</f>
        <v/>
      </c>
      <c r="Z675" s="50" t="str">
        <f>IFERROR(MAX(IF(OR(O675="",P675="",Q675="",R675="",S675="",T675="",U675=""),"",IF(AND(MONTH(E675)=12,MONTH(F675)=12),(NETWORKDAYS(E675,F675,Lister!$D$7:$D$13)-S675)*N675/NETWORKDAYS(Lister!$D$23,Lister!$E$23,Lister!$D$7:$D$13),IF(AND(MONTH(E675)=12,F675&gt;DATE(2020,12,31)),(NETWORKDAYS(E675,Lister!$E$23,Lister!$D$7:$D$13)-S675)*N675/NETWORKDAYS(Lister!$D$23,Lister!$E$23,Lister!$D$7:$D$13),IF(AND(E675&lt;DATE(2020,12,1),MONTH(F675)=12),(NETWORKDAYS(Lister!$D$23,F675,Lister!$D$7:$D$13)-S675)*N675/NETWORKDAYS(Lister!$D$23,Lister!$E$23,Lister!$D$7:$D$13),IF(AND(E675&lt;DATE(2020,12,1),F675&gt;DATE(2020,12,31)),(NETWORKDAYS(Lister!$D$23,Lister!$E$23,Lister!$D$7:$D$13)-S675)*N675/NETWORKDAYS(Lister!$D$23,Lister!$E$23,Lister!$D$7:$D$13),IF(OR(AND(E675&lt;DATE(2020,12,1),F675&lt;DATE(2020,12,1)),E675&gt;DATE(2020,12,31)),0)))))),0),"")</f>
        <v/>
      </c>
      <c r="AA675" s="50" t="str">
        <f>IFERROR(MAX(IF(OR(O675="",P675="",Q675="",R675="",S675="",T675="",U675=""),"",IF(AND(MONTH(E675)=1,MONTH(F675)=1),(NETWORKDAYS(E675,F675,Lister!$D$7:$D$13)-T675)*N675/NETWORKDAYS(Lister!$D$24,Lister!$E$24,Lister!$D$7:$D$13),IF(AND(MONTH(E675)=1,F675&gt;DATE(2021,1,31)),(NETWORKDAYS(E675,Lister!$E$24,Lister!$D$7:$D$13)-T675)*N675/NETWORKDAYS(Lister!$D$24,Lister!$E$24,Lister!$D$7:$D$13),IF(AND(E675&lt;DATE(2021,1,1),MONTH(F675)=1),(NETWORKDAYS(Lister!$D$24,F675,Lister!$D$7:$D$13)-T675)*N675/NETWORKDAYS(Lister!$D$24,Lister!$E$24,Lister!$D$7:$D$13),IF(AND(E675&lt;DATE(2021,1,1),F675&gt;DATE(2021,1,31)),(NETWORKDAYS(Lister!$D$24,Lister!$E$24,Lister!$D$7:$D$13)-T675)*N675/NETWORKDAYS(Lister!$D$24,Lister!$E$24,Lister!$D$7:$D$13),IF(OR(AND(E675&lt;DATE(2021,1,1),F675&lt;DATE(2021,1,1)),E675&gt;DATE(2021,1,31)),0)))))),0),"")</f>
        <v/>
      </c>
      <c r="AB675" s="50" t="str">
        <f>IFERROR(MAX(IF(OR(O675="",P675="",Q675="",R675="",S675="",T675="",U675=""),"",IF(AND(MONTH(E675)=2,MONTH(F675)=2),(NETWORKDAYS(E675,F675,Lister!$D$7:$D$13)-U675)*N675/NETWORKDAYS(Lister!$D$25,Lister!$E$25,Lister!$D$7:$D$13),IF(AND(E675&lt;DATE(2021,2,1),MONTH(F675)=2),(NETWORKDAYS(Lister!$D$25,F675,Lister!$D$7:$D$13)-U675)*N675/NETWORKDAYS(Lister!$D$25,Lister!$E$25,Lister!$D$7:$D$13),IF(AND(E675&lt;DATE(2021,2,1),F675&lt;DATE(2021,2,1)),0)))),0),"")</f>
        <v/>
      </c>
      <c r="AC675" s="52" t="str">
        <f t="shared" si="53"/>
        <v/>
      </c>
    </row>
    <row r="676" spans="1:29" x14ac:dyDescent="0.35">
      <c r="A676" s="11" t="str">
        <f t="shared" si="54"/>
        <v/>
      </c>
      <c r="B676" s="33"/>
      <c r="C676" s="17"/>
      <c r="D676" s="18"/>
      <c r="E676" s="12"/>
      <c r="F676" s="12"/>
      <c r="G676" s="42" t="str">
        <f>IF(OR(E676="",F676=""),"",NETWORKDAYS(E676,F676,Lister!$D$7:$D$13))</f>
        <v/>
      </c>
      <c r="H676" s="14"/>
      <c r="I676" s="25" t="str">
        <f t="shared" si="50"/>
        <v/>
      </c>
      <c r="J676" s="47"/>
      <c r="K676" s="48"/>
      <c r="L676" s="15"/>
      <c r="M676" s="51" t="str">
        <f t="shared" si="51"/>
        <v/>
      </c>
      <c r="N676" s="49" t="str">
        <f t="shared" si="52"/>
        <v/>
      </c>
      <c r="O676" s="15"/>
      <c r="P676" s="15"/>
      <c r="Q676" s="15"/>
      <c r="R676" s="15"/>
      <c r="S676" s="15"/>
      <c r="T676" s="15"/>
      <c r="U676" s="15"/>
      <c r="V676" s="50" t="str">
        <f>IFERROR(MAX(IF(OR(O676="",P676="",Q676="",R676="",S676="",T676="",U676=""),"",IF(AND(MONTH(E676)=8,MONTH(F676)=8),(NETWORKDAYS(E676,F676,Lister!$D$7:$D$13)-O676)*N676/NETWORKDAYS(Lister!$D$19,Lister!$E$19,Lister!$D$7:$D$13),IF(AND(MONTH(E676)=8,F676&gt;DATE(2020,8,31)),(NETWORKDAYS(E676,Lister!$E$19,Lister!$D$7:$D$13)-O676)*N676/NETWORKDAYS(Lister!$D$19,Lister!$E$19,Lister!$D$7:$D$13),IF(E676&gt;DATE(2020,8,31),0)))),0),"")</f>
        <v/>
      </c>
      <c r="W676" s="50" t="str">
        <f>IFERROR(MAX(IF(OR(O676="",P676="",Q676="",R676="",S676="",T676="",U676=""),"",IF(AND(MONTH(E676)=9,MONTH(F676)=9),(NETWORKDAYS(E676,F676,Lister!$D$7:$D$13)-P676)*N676/NETWORKDAYS(Lister!$D$20,Lister!$E$20,Lister!$D$7:$D$13),IF(AND(MONTH(E676)=9,F676&gt;DATE(2020,9,30)),(NETWORKDAYS(E676,Lister!$E$20,Lister!$D$7:$D$13)-P676)*N676/NETWORKDAYS(Lister!$D$20,Lister!$E$20,Lister!$D$7:$D$13),IF(AND(E676&lt;DATE(2020,9,1),MONTH(F676)=9),(NETWORKDAYS(Lister!$D$20,F676,Lister!$D$7:$D$13)-P676)*N676/NETWORKDAYS(Lister!$D$20,Lister!$E$20,Lister!$D$7:$D$13),IF(AND(E676&lt;DATE(2020,9,1),F676&gt;DATE(2020,9,30)),(NETWORKDAYS(Lister!$D$20,Lister!$E$20,Lister!$D$7:$D$13)-P676)*N676/NETWORKDAYS(Lister!$D$20,Lister!$E$20,Lister!$D$7:$D$13),IF(OR(AND(E676&lt;DATE(2020,9,1),F676&lt;DATE(2020,9,1)),E676&gt;DATE(2020,9,30)),0)))))),0),"")</f>
        <v/>
      </c>
      <c r="X676" s="50" t="str">
        <f>IFERROR(MAX(IF(OR(O676="",P676="",Q676="",R676="",S676="",T676="",U676=""),"",IF(AND(MONTH(E676)=10,MONTH(F676)=10),(NETWORKDAYS(E676,F676,Lister!$D$7:$D$13)-Q676)*N676/NETWORKDAYS(Lister!$D$21,Lister!$E$21,Lister!$D$7:$D$13),IF(AND(MONTH(E676)=10,F676&gt;DATE(2020,10,31)),(NETWORKDAYS(E676,Lister!$E$21,Lister!$D$7:$D$13)-Q676)*N676/NETWORKDAYS(Lister!$D$21,Lister!$E$21,Lister!$D$7:$D$13),IF(AND(E676&lt;DATE(2020,10,1),MONTH(F676)=10),(NETWORKDAYS(Lister!$D$21,F676,Lister!$D$7:$D$13)-Q676)*N676/NETWORKDAYS(Lister!$D$21,Lister!$E$21,Lister!$D$7:$D$13),IF(AND(E676&lt;DATE(2020,31,1),F676&gt;DATE(2020,10,31)),(NETWORKDAYS(Lister!$D$21,Lister!$E$21,Lister!$D$7:$D$13)-Q676)*N676/NETWORKDAYS(Lister!$D$21,Lister!$E$21,Lister!$D$7:$D$13),IF(OR(AND(E676&lt;DATE(2020,10,1),F676&lt;DATE(2020,10,1)),E676&gt;DATE(2020,10,31)),0)))))),0),"")</f>
        <v/>
      </c>
      <c r="Y676" s="50" t="str">
        <f>IFERROR(MAX(IF(OR(O676="",P676="",Q676="",R676="",S676="",T676="",U676=""),"",IF(AND(MONTH(E676)=11,MONTH(F676)=11),(NETWORKDAYS(E676,F676,Lister!$D$7:$D$13)-R676)*N676/NETWORKDAYS(Lister!$D$22,Lister!$E$22,Lister!$D$7:$D$13),IF(AND(MONTH(E676)=11,F676&gt;DATE(2020,11,30)),(NETWORKDAYS(E676,Lister!$E$22,Lister!$D$7:$D$13)-R676)*N676/NETWORKDAYS(Lister!$D$22,Lister!$E$22,Lister!$D$7:$D$13),IF(AND(E676&lt;DATE(2020,11,1),MONTH(F676)=11),(NETWORKDAYS(Lister!$D$22,F676,Lister!$D$7:$D$13)-R676)*N676/NETWORKDAYS(Lister!$D$22,Lister!$E$22,Lister!$D$7:$D$13),IF(AND(E676&lt;DATE(2020,11,1),F676&gt;DATE(2020,11,30)),(NETWORKDAYS(Lister!$D$22,Lister!$E$22,Lister!$D$7:$D$13)-R676)*N676/NETWORKDAYS(Lister!$D$22,Lister!$E$22,Lister!$D$7:$D$13),IF(OR(AND(E676&lt;DATE(2020,11,1),F676&lt;DATE(2020,11,1)),E676&gt;DATE(2020,11,30)),0)))))),0),"")</f>
        <v/>
      </c>
      <c r="Z676" s="50" t="str">
        <f>IFERROR(MAX(IF(OR(O676="",P676="",Q676="",R676="",S676="",T676="",U676=""),"",IF(AND(MONTH(E676)=12,MONTH(F676)=12),(NETWORKDAYS(E676,F676,Lister!$D$7:$D$13)-S676)*N676/NETWORKDAYS(Lister!$D$23,Lister!$E$23,Lister!$D$7:$D$13),IF(AND(MONTH(E676)=12,F676&gt;DATE(2020,12,31)),(NETWORKDAYS(E676,Lister!$E$23,Lister!$D$7:$D$13)-S676)*N676/NETWORKDAYS(Lister!$D$23,Lister!$E$23,Lister!$D$7:$D$13),IF(AND(E676&lt;DATE(2020,12,1),MONTH(F676)=12),(NETWORKDAYS(Lister!$D$23,F676,Lister!$D$7:$D$13)-S676)*N676/NETWORKDAYS(Lister!$D$23,Lister!$E$23,Lister!$D$7:$D$13),IF(AND(E676&lt;DATE(2020,12,1),F676&gt;DATE(2020,12,31)),(NETWORKDAYS(Lister!$D$23,Lister!$E$23,Lister!$D$7:$D$13)-S676)*N676/NETWORKDAYS(Lister!$D$23,Lister!$E$23,Lister!$D$7:$D$13),IF(OR(AND(E676&lt;DATE(2020,12,1),F676&lt;DATE(2020,12,1)),E676&gt;DATE(2020,12,31)),0)))))),0),"")</f>
        <v/>
      </c>
      <c r="AA676" s="50" t="str">
        <f>IFERROR(MAX(IF(OR(O676="",P676="",Q676="",R676="",S676="",T676="",U676=""),"",IF(AND(MONTH(E676)=1,MONTH(F676)=1),(NETWORKDAYS(E676,F676,Lister!$D$7:$D$13)-T676)*N676/NETWORKDAYS(Lister!$D$24,Lister!$E$24,Lister!$D$7:$D$13),IF(AND(MONTH(E676)=1,F676&gt;DATE(2021,1,31)),(NETWORKDAYS(E676,Lister!$E$24,Lister!$D$7:$D$13)-T676)*N676/NETWORKDAYS(Lister!$D$24,Lister!$E$24,Lister!$D$7:$D$13),IF(AND(E676&lt;DATE(2021,1,1),MONTH(F676)=1),(NETWORKDAYS(Lister!$D$24,F676,Lister!$D$7:$D$13)-T676)*N676/NETWORKDAYS(Lister!$D$24,Lister!$E$24,Lister!$D$7:$D$13),IF(AND(E676&lt;DATE(2021,1,1),F676&gt;DATE(2021,1,31)),(NETWORKDAYS(Lister!$D$24,Lister!$E$24,Lister!$D$7:$D$13)-T676)*N676/NETWORKDAYS(Lister!$D$24,Lister!$E$24,Lister!$D$7:$D$13),IF(OR(AND(E676&lt;DATE(2021,1,1),F676&lt;DATE(2021,1,1)),E676&gt;DATE(2021,1,31)),0)))))),0),"")</f>
        <v/>
      </c>
      <c r="AB676" s="50" t="str">
        <f>IFERROR(MAX(IF(OR(O676="",P676="",Q676="",R676="",S676="",T676="",U676=""),"",IF(AND(MONTH(E676)=2,MONTH(F676)=2),(NETWORKDAYS(E676,F676,Lister!$D$7:$D$13)-U676)*N676/NETWORKDAYS(Lister!$D$25,Lister!$E$25,Lister!$D$7:$D$13),IF(AND(E676&lt;DATE(2021,2,1),MONTH(F676)=2),(NETWORKDAYS(Lister!$D$25,F676,Lister!$D$7:$D$13)-U676)*N676/NETWORKDAYS(Lister!$D$25,Lister!$E$25,Lister!$D$7:$D$13),IF(AND(E676&lt;DATE(2021,2,1),F676&lt;DATE(2021,2,1)),0)))),0),"")</f>
        <v/>
      </c>
      <c r="AC676" s="52" t="str">
        <f t="shared" si="53"/>
        <v/>
      </c>
    </row>
    <row r="677" spans="1:29" x14ac:dyDescent="0.35">
      <c r="A677" s="11" t="str">
        <f t="shared" si="54"/>
        <v/>
      </c>
      <c r="B677" s="33"/>
      <c r="C677" s="17"/>
      <c r="D677" s="18"/>
      <c r="E677" s="12"/>
      <c r="F677" s="12"/>
      <c r="G677" s="42" t="str">
        <f>IF(OR(E677="",F677=""),"",NETWORKDAYS(E677,F677,Lister!$D$7:$D$13))</f>
        <v/>
      </c>
      <c r="H677" s="14"/>
      <c r="I677" s="25" t="str">
        <f t="shared" si="50"/>
        <v/>
      </c>
      <c r="J677" s="47"/>
      <c r="K677" s="48"/>
      <c r="L677" s="15"/>
      <c r="M677" s="51" t="str">
        <f t="shared" si="51"/>
        <v/>
      </c>
      <c r="N677" s="49" t="str">
        <f t="shared" si="52"/>
        <v/>
      </c>
      <c r="O677" s="15"/>
      <c r="P677" s="15"/>
      <c r="Q677" s="15"/>
      <c r="R677" s="15"/>
      <c r="S677" s="15"/>
      <c r="T677" s="15"/>
      <c r="U677" s="15"/>
      <c r="V677" s="50" t="str">
        <f>IFERROR(MAX(IF(OR(O677="",P677="",Q677="",R677="",S677="",T677="",U677=""),"",IF(AND(MONTH(E677)=8,MONTH(F677)=8),(NETWORKDAYS(E677,F677,Lister!$D$7:$D$13)-O677)*N677/NETWORKDAYS(Lister!$D$19,Lister!$E$19,Lister!$D$7:$D$13),IF(AND(MONTH(E677)=8,F677&gt;DATE(2020,8,31)),(NETWORKDAYS(E677,Lister!$E$19,Lister!$D$7:$D$13)-O677)*N677/NETWORKDAYS(Lister!$D$19,Lister!$E$19,Lister!$D$7:$D$13),IF(E677&gt;DATE(2020,8,31),0)))),0),"")</f>
        <v/>
      </c>
      <c r="W677" s="50" t="str">
        <f>IFERROR(MAX(IF(OR(O677="",P677="",Q677="",R677="",S677="",T677="",U677=""),"",IF(AND(MONTH(E677)=9,MONTH(F677)=9),(NETWORKDAYS(E677,F677,Lister!$D$7:$D$13)-P677)*N677/NETWORKDAYS(Lister!$D$20,Lister!$E$20,Lister!$D$7:$D$13),IF(AND(MONTH(E677)=9,F677&gt;DATE(2020,9,30)),(NETWORKDAYS(E677,Lister!$E$20,Lister!$D$7:$D$13)-P677)*N677/NETWORKDAYS(Lister!$D$20,Lister!$E$20,Lister!$D$7:$D$13),IF(AND(E677&lt;DATE(2020,9,1),MONTH(F677)=9),(NETWORKDAYS(Lister!$D$20,F677,Lister!$D$7:$D$13)-P677)*N677/NETWORKDAYS(Lister!$D$20,Lister!$E$20,Lister!$D$7:$D$13),IF(AND(E677&lt;DATE(2020,9,1),F677&gt;DATE(2020,9,30)),(NETWORKDAYS(Lister!$D$20,Lister!$E$20,Lister!$D$7:$D$13)-P677)*N677/NETWORKDAYS(Lister!$D$20,Lister!$E$20,Lister!$D$7:$D$13),IF(OR(AND(E677&lt;DATE(2020,9,1),F677&lt;DATE(2020,9,1)),E677&gt;DATE(2020,9,30)),0)))))),0),"")</f>
        <v/>
      </c>
      <c r="X677" s="50" t="str">
        <f>IFERROR(MAX(IF(OR(O677="",P677="",Q677="",R677="",S677="",T677="",U677=""),"",IF(AND(MONTH(E677)=10,MONTH(F677)=10),(NETWORKDAYS(E677,F677,Lister!$D$7:$D$13)-Q677)*N677/NETWORKDAYS(Lister!$D$21,Lister!$E$21,Lister!$D$7:$D$13),IF(AND(MONTH(E677)=10,F677&gt;DATE(2020,10,31)),(NETWORKDAYS(E677,Lister!$E$21,Lister!$D$7:$D$13)-Q677)*N677/NETWORKDAYS(Lister!$D$21,Lister!$E$21,Lister!$D$7:$D$13),IF(AND(E677&lt;DATE(2020,10,1),MONTH(F677)=10),(NETWORKDAYS(Lister!$D$21,F677,Lister!$D$7:$D$13)-Q677)*N677/NETWORKDAYS(Lister!$D$21,Lister!$E$21,Lister!$D$7:$D$13),IF(AND(E677&lt;DATE(2020,31,1),F677&gt;DATE(2020,10,31)),(NETWORKDAYS(Lister!$D$21,Lister!$E$21,Lister!$D$7:$D$13)-Q677)*N677/NETWORKDAYS(Lister!$D$21,Lister!$E$21,Lister!$D$7:$D$13),IF(OR(AND(E677&lt;DATE(2020,10,1),F677&lt;DATE(2020,10,1)),E677&gt;DATE(2020,10,31)),0)))))),0),"")</f>
        <v/>
      </c>
      <c r="Y677" s="50" t="str">
        <f>IFERROR(MAX(IF(OR(O677="",P677="",Q677="",R677="",S677="",T677="",U677=""),"",IF(AND(MONTH(E677)=11,MONTH(F677)=11),(NETWORKDAYS(E677,F677,Lister!$D$7:$D$13)-R677)*N677/NETWORKDAYS(Lister!$D$22,Lister!$E$22,Lister!$D$7:$D$13),IF(AND(MONTH(E677)=11,F677&gt;DATE(2020,11,30)),(NETWORKDAYS(E677,Lister!$E$22,Lister!$D$7:$D$13)-R677)*N677/NETWORKDAYS(Lister!$D$22,Lister!$E$22,Lister!$D$7:$D$13),IF(AND(E677&lt;DATE(2020,11,1),MONTH(F677)=11),(NETWORKDAYS(Lister!$D$22,F677,Lister!$D$7:$D$13)-R677)*N677/NETWORKDAYS(Lister!$D$22,Lister!$E$22,Lister!$D$7:$D$13),IF(AND(E677&lt;DATE(2020,11,1),F677&gt;DATE(2020,11,30)),(NETWORKDAYS(Lister!$D$22,Lister!$E$22,Lister!$D$7:$D$13)-R677)*N677/NETWORKDAYS(Lister!$D$22,Lister!$E$22,Lister!$D$7:$D$13),IF(OR(AND(E677&lt;DATE(2020,11,1),F677&lt;DATE(2020,11,1)),E677&gt;DATE(2020,11,30)),0)))))),0),"")</f>
        <v/>
      </c>
      <c r="Z677" s="50" t="str">
        <f>IFERROR(MAX(IF(OR(O677="",P677="",Q677="",R677="",S677="",T677="",U677=""),"",IF(AND(MONTH(E677)=12,MONTH(F677)=12),(NETWORKDAYS(E677,F677,Lister!$D$7:$D$13)-S677)*N677/NETWORKDAYS(Lister!$D$23,Lister!$E$23,Lister!$D$7:$D$13),IF(AND(MONTH(E677)=12,F677&gt;DATE(2020,12,31)),(NETWORKDAYS(E677,Lister!$E$23,Lister!$D$7:$D$13)-S677)*N677/NETWORKDAYS(Lister!$D$23,Lister!$E$23,Lister!$D$7:$D$13),IF(AND(E677&lt;DATE(2020,12,1),MONTH(F677)=12),(NETWORKDAYS(Lister!$D$23,F677,Lister!$D$7:$D$13)-S677)*N677/NETWORKDAYS(Lister!$D$23,Lister!$E$23,Lister!$D$7:$D$13),IF(AND(E677&lt;DATE(2020,12,1),F677&gt;DATE(2020,12,31)),(NETWORKDAYS(Lister!$D$23,Lister!$E$23,Lister!$D$7:$D$13)-S677)*N677/NETWORKDAYS(Lister!$D$23,Lister!$E$23,Lister!$D$7:$D$13),IF(OR(AND(E677&lt;DATE(2020,12,1),F677&lt;DATE(2020,12,1)),E677&gt;DATE(2020,12,31)),0)))))),0),"")</f>
        <v/>
      </c>
      <c r="AA677" s="50" t="str">
        <f>IFERROR(MAX(IF(OR(O677="",P677="",Q677="",R677="",S677="",T677="",U677=""),"",IF(AND(MONTH(E677)=1,MONTH(F677)=1),(NETWORKDAYS(E677,F677,Lister!$D$7:$D$13)-T677)*N677/NETWORKDAYS(Lister!$D$24,Lister!$E$24,Lister!$D$7:$D$13),IF(AND(MONTH(E677)=1,F677&gt;DATE(2021,1,31)),(NETWORKDAYS(E677,Lister!$E$24,Lister!$D$7:$D$13)-T677)*N677/NETWORKDAYS(Lister!$D$24,Lister!$E$24,Lister!$D$7:$D$13),IF(AND(E677&lt;DATE(2021,1,1),MONTH(F677)=1),(NETWORKDAYS(Lister!$D$24,F677,Lister!$D$7:$D$13)-T677)*N677/NETWORKDAYS(Lister!$D$24,Lister!$E$24,Lister!$D$7:$D$13),IF(AND(E677&lt;DATE(2021,1,1),F677&gt;DATE(2021,1,31)),(NETWORKDAYS(Lister!$D$24,Lister!$E$24,Lister!$D$7:$D$13)-T677)*N677/NETWORKDAYS(Lister!$D$24,Lister!$E$24,Lister!$D$7:$D$13),IF(OR(AND(E677&lt;DATE(2021,1,1),F677&lt;DATE(2021,1,1)),E677&gt;DATE(2021,1,31)),0)))))),0),"")</f>
        <v/>
      </c>
      <c r="AB677" s="50" t="str">
        <f>IFERROR(MAX(IF(OR(O677="",P677="",Q677="",R677="",S677="",T677="",U677=""),"",IF(AND(MONTH(E677)=2,MONTH(F677)=2),(NETWORKDAYS(E677,F677,Lister!$D$7:$D$13)-U677)*N677/NETWORKDAYS(Lister!$D$25,Lister!$E$25,Lister!$D$7:$D$13),IF(AND(E677&lt;DATE(2021,2,1),MONTH(F677)=2),(NETWORKDAYS(Lister!$D$25,F677,Lister!$D$7:$D$13)-U677)*N677/NETWORKDAYS(Lister!$D$25,Lister!$E$25,Lister!$D$7:$D$13),IF(AND(E677&lt;DATE(2021,2,1),F677&lt;DATE(2021,2,1)),0)))),0),"")</f>
        <v/>
      </c>
      <c r="AC677" s="52" t="str">
        <f t="shared" si="53"/>
        <v/>
      </c>
    </row>
    <row r="678" spans="1:29" x14ac:dyDescent="0.35">
      <c r="A678" s="11" t="str">
        <f t="shared" si="54"/>
        <v/>
      </c>
      <c r="B678" s="33"/>
      <c r="C678" s="17"/>
      <c r="D678" s="18"/>
      <c r="E678" s="12"/>
      <c r="F678" s="12"/>
      <c r="G678" s="42" t="str">
        <f>IF(OR(E678="",F678=""),"",NETWORKDAYS(E678,F678,Lister!$D$7:$D$13))</f>
        <v/>
      </c>
      <c r="H678" s="14"/>
      <c r="I678" s="25" t="str">
        <f t="shared" si="50"/>
        <v/>
      </c>
      <c r="J678" s="47"/>
      <c r="K678" s="48"/>
      <c r="L678" s="15"/>
      <c r="M678" s="51" t="str">
        <f t="shared" si="51"/>
        <v/>
      </c>
      <c r="N678" s="49" t="str">
        <f t="shared" si="52"/>
        <v/>
      </c>
      <c r="O678" s="15"/>
      <c r="P678" s="15"/>
      <c r="Q678" s="15"/>
      <c r="R678" s="15"/>
      <c r="S678" s="15"/>
      <c r="T678" s="15"/>
      <c r="U678" s="15"/>
      <c r="V678" s="50" t="str">
        <f>IFERROR(MAX(IF(OR(O678="",P678="",Q678="",R678="",S678="",T678="",U678=""),"",IF(AND(MONTH(E678)=8,MONTH(F678)=8),(NETWORKDAYS(E678,F678,Lister!$D$7:$D$13)-O678)*N678/NETWORKDAYS(Lister!$D$19,Lister!$E$19,Lister!$D$7:$D$13),IF(AND(MONTH(E678)=8,F678&gt;DATE(2020,8,31)),(NETWORKDAYS(E678,Lister!$E$19,Lister!$D$7:$D$13)-O678)*N678/NETWORKDAYS(Lister!$D$19,Lister!$E$19,Lister!$D$7:$D$13),IF(E678&gt;DATE(2020,8,31),0)))),0),"")</f>
        <v/>
      </c>
      <c r="W678" s="50" t="str">
        <f>IFERROR(MAX(IF(OR(O678="",P678="",Q678="",R678="",S678="",T678="",U678=""),"",IF(AND(MONTH(E678)=9,MONTH(F678)=9),(NETWORKDAYS(E678,F678,Lister!$D$7:$D$13)-P678)*N678/NETWORKDAYS(Lister!$D$20,Lister!$E$20,Lister!$D$7:$D$13),IF(AND(MONTH(E678)=9,F678&gt;DATE(2020,9,30)),(NETWORKDAYS(E678,Lister!$E$20,Lister!$D$7:$D$13)-P678)*N678/NETWORKDAYS(Lister!$D$20,Lister!$E$20,Lister!$D$7:$D$13),IF(AND(E678&lt;DATE(2020,9,1),MONTH(F678)=9),(NETWORKDAYS(Lister!$D$20,F678,Lister!$D$7:$D$13)-P678)*N678/NETWORKDAYS(Lister!$D$20,Lister!$E$20,Lister!$D$7:$D$13),IF(AND(E678&lt;DATE(2020,9,1),F678&gt;DATE(2020,9,30)),(NETWORKDAYS(Lister!$D$20,Lister!$E$20,Lister!$D$7:$D$13)-P678)*N678/NETWORKDAYS(Lister!$D$20,Lister!$E$20,Lister!$D$7:$D$13),IF(OR(AND(E678&lt;DATE(2020,9,1),F678&lt;DATE(2020,9,1)),E678&gt;DATE(2020,9,30)),0)))))),0),"")</f>
        <v/>
      </c>
      <c r="X678" s="50" t="str">
        <f>IFERROR(MAX(IF(OR(O678="",P678="",Q678="",R678="",S678="",T678="",U678=""),"",IF(AND(MONTH(E678)=10,MONTH(F678)=10),(NETWORKDAYS(E678,F678,Lister!$D$7:$D$13)-Q678)*N678/NETWORKDAYS(Lister!$D$21,Lister!$E$21,Lister!$D$7:$D$13),IF(AND(MONTH(E678)=10,F678&gt;DATE(2020,10,31)),(NETWORKDAYS(E678,Lister!$E$21,Lister!$D$7:$D$13)-Q678)*N678/NETWORKDAYS(Lister!$D$21,Lister!$E$21,Lister!$D$7:$D$13),IF(AND(E678&lt;DATE(2020,10,1),MONTH(F678)=10),(NETWORKDAYS(Lister!$D$21,F678,Lister!$D$7:$D$13)-Q678)*N678/NETWORKDAYS(Lister!$D$21,Lister!$E$21,Lister!$D$7:$D$13),IF(AND(E678&lt;DATE(2020,31,1),F678&gt;DATE(2020,10,31)),(NETWORKDAYS(Lister!$D$21,Lister!$E$21,Lister!$D$7:$D$13)-Q678)*N678/NETWORKDAYS(Lister!$D$21,Lister!$E$21,Lister!$D$7:$D$13),IF(OR(AND(E678&lt;DATE(2020,10,1),F678&lt;DATE(2020,10,1)),E678&gt;DATE(2020,10,31)),0)))))),0),"")</f>
        <v/>
      </c>
      <c r="Y678" s="50" t="str">
        <f>IFERROR(MAX(IF(OR(O678="",P678="",Q678="",R678="",S678="",T678="",U678=""),"",IF(AND(MONTH(E678)=11,MONTH(F678)=11),(NETWORKDAYS(E678,F678,Lister!$D$7:$D$13)-R678)*N678/NETWORKDAYS(Lister!$D$22,Lister!$E$22,Lister!$D$7:$D$13),IF(AND(MONTH(E678)=11,F678&gt;DATE(2020,11,30)),(NETWORKDAYS(E678,Lister!$E$22,Lister!$D$7:$D$13)-R678)*N678/NETWORKDAYS(Lister!$D$22,Lister!$E$22,Lister!$D$7:$D$13),IF(AND(E678&lt;DATE(2020,11,1),MONTH(F678)=11),(NETWORKDAYS(Lister!$D$22,F678,Lister!$D$7:$D$13)-R678)*N678/NETWORKDAYS(Lister!$D$22,Lister!$E$22,Lister!$D$7:$D$13),IF(AND(E678&lt;DATE(2020,11,1),F678&gt;DATE(2020,11,30)),(NETWORKDAYS(Lister!$D$22,Lister!$E$22,Lister!$D$7:$D$13)-R678)*N678/NETWORKDAYS(Lister!$D$22,Lister!$E$22,Lister!$D$7:$D$13),IF(OR(AND(E678&lt;DATE(2020,11,1),F678&lt;DATE(2020,11,1)),E678&gt;DATE(2020,11,30)),0)))))),0),"")</f>
        <v/>
      </c>
      <c r="Z678" s="50" t="str">
        <f>IFERROR(MAX(IF(OR(O678="",P678="",Q678="",R678="",S678="",T678="",U678=""),"",IF(AND(MONTH(E678)=12,MONTH(F678)=12),(NETWORKDAYS(E678,F678,Lister!$D$7:$D$13)-S678)*N678/NETWORKDAYS(Lister!$D$23,Lister!$E$23,Lister!$D$7:$D$13),IF(AND(MONTH(E678)=12,F678&gt;DATE(2020,12,31)),(NETWORKDAYS(E678,Lister!$E$23,Lister!$D$7:$D$13)-S678)*N678/NETWORKDAYS(Lister!$D$23,Lister!$E$23,Lister!$D$7:$D$13),IF(AND(E678&lt;DATE(2020,12,1),MONTH(F678)=12),(NETWORKDAYS(Lister!$D$23,F678,Lister!$D$7:$D$13)-S678)*N678/NETWORKDAYS(Lister!$D$23,Lister!$E$23,Lister!$D$7:$D$13),IF(AND(E678&lt;DATE(2020,12,1),F678&gt;DATE(2020,12,31)),(NETWORKDAYS(Lister!$D$23,Lister!$E$23,Lister!$D$7:$D$13)-S678)*N678/NETWORKDAYS(Lister!$D$23,Lister!$E$23,Lister!$D$7:$D$13),IF(OR(AND(E678&lt;DATE(2020,12,1),F678&lt;DATE(2020,12,1)),E678&gt;DATE(2020,12,31)),0)))))),0),"")</f>
        <v/>
      </c>
      <c r="AA678" s="50" t="str">
        <f>IFERROR(MAX(IF(OR(O678="",P678="",Q678="",R678="",S678="",T678="",U678=""),"",IF(AND(MONTH(E678)=1,MONTH(F678)=1),(NETWORKDAYS(E678,F678,Lister!$D$7:$D$13)-T678)*N678/NETWORKDAYS(Lister!$D$24,Lister!$E$24,Lister!$D$7:$D$13),IF(AND(MONTH(E678)=1,F678&gt;DATE(2021,1,31)),(NETWORKDAYS(E678,Lister!$E$24,Lister!$D$7:$D$13)-T678)*N678/NETWORKDAYS(Lister!$D$24,Lister!$E$24,Lister!$D$7:$D$13),IF(AND(E678&lt;DATE(2021,1,1),MONTH(F678)=1),(NETWORKDAYS(Lister!$D$24,F678,Lister!$D$7:$D$13)-T678)*N678/NETWORKDAYS(Lister!$D$24,Lister!$E$24,Lister!$D$7:$D$13),IF(AND(E678&lt;DATE(2021,1,1),F678&gt;DATE(2021,1,31)),(NETWORKDAYS(Lister!$D$24,Lister!$E$24,Lister!$D$7:$D$13)-T678)*N678/NETWORKDAYS(Lister!$D$24,Lister!$E$24,Lister!$D$7:$D$13),IF(OR(AND(E678&lt;DATE(2021,1,1),F678&lt;DATE(2021,1,1)),E678&gt;DATE(2021,1,31)),0)))))),0),"")</f>
        <v/>
      </c>
      <c r="AB678" s="50" t="str">
        <f>IFERROR(MAX(IF(OR(O678="",P678="",Q678="",R678="",S678="",T678="",U678=""),"",IF(AND(MONTH(E678)=2,MONTH(F678)=2),(NETWORKDAYS(E678,F678,Lister!$D$7:$D$13)-U678)*N678/NETWORKDAYS(Lister!$D$25,Lister!$E$25,Lister!$D$7:$D$13),IF(AND(E678&lt;DATE(2021,2,1),MONTH(F678)=2),(NETWORKDAYS(Lister!$D$25,F678,Lister!$D$7:$D$13)-U678)*N678/NETWORKDAYS(Lister!$D$25,Lister!$E$25,Lister!$D$7:$D$13),IF(AND(E678&lt;DATE(2021,2,1),F678&lt;DATE(2021,2,1)),0)))),0),"")</f>
        <v/>
      </c>
      <c r="AC678" s="52" t="str">
        <f t="shared" si="53"/>
        <v/>
      </c>
    </row>
    <row r="679" spans="1:29" x14ac:dyDescent="0.35">
      <c r="A679" s="11" t="str">
        <f t="shared" si="54"/>
        <v/>
      </c>
      <c r="B679" s="33"/>
      <c r="C679" s="17"/>
      <c r="D679" s="18"/>
      <c r="E679" s="12"/>
      <c r="F679" s="12"/>
      <c r="G679" s="42" t="str">
        <f>IF(OR(E679="",F679=""),"",NETWORKDAYS(E679,F679,Lister!$D$7:$D$13))</f>
        <v/>
      </c>
      <c r="H679" s="14"/>
      <c r="I679" s="25" t="str">
        <f t="shared" si="50"/>
        <v/>
      </c>
      <c r="J679" s="47"/>
      <c r="K679" s="48"/>
      <c r="L679" s="15"/>
      <c r="M679" s="51" t="str">
        <f t="shared" si="51"/>
        <v/>
      </c>
      <c r="N679" s="49" t="str">
        <f t="shared" si="52"/>
        <v/>
      </c>
      <c r="O679" s="15"/>
      <c r="P679" s="15"/>
      <c r="Q679" s="15"/>
      <c r="R679" s="15"/>
      <c r="S679" s="15"/>
      <c r="T679" s="15"/>
      <c r="U679" s="15"/>
      <c r="V679" s="50" t="str">
        <f>IFERROR(MAX(IF(OR(O679="",P679="",Q679="",R679="",S679="",T679="",U679=""),"",IF(AND(MONTH(E679)=8,MONTH(F679)=8),(NETWORKDAYS(E679,F679,Lister!$D$7:$D$13)-O679)*N679/NETWORKDAYS(Lister!$D$19,Lister!$E$19,Lister!$D$7:$D$13),IF(AND(MONTH(E679)=8,F679&gt;DATE(2020,8,31)),(NETWORKDAYS(E679,Lister!$E$19,Lister!$D$7:$D$13)-O679)*N679/NETWORKDAYS(Lister!$D$19,Lister!$E$19,Lister!$D$7:$D$13),IF(E679&gt;DATE(2020,8,31),0)))),0),"")</f>
        <v/>
      </c>
      <c r="W679" s="50" t="str">
        <f>IFERROR(MAX(IF(OR(O679="",P679="",Q679="",R679="",S679="",T679="",U679=""),"",IF(AND(MONTH(E679)=9,MONTH(F679)=9),(NETWORKDAYS(E679,F679,Lister!$D$7:$D$13)-P679)*N679/NETWORKDAYS(Lister!$D$20,Lister!$E$20,Lister!$D$7:$D$13),IF(AND(MONTH(E679)=9,F679&gt;DATE(2020,9,30)),(NETWORKDAYS(E679,Lister!$E$20,Lister!$D$7:$D$13)-P679)*N679/NETWORKDAYS(Lister!$D$20,Lister!$E$20,Lister!$D$7:$D$13),IF(AND(E679&lt;DATE(2020,9,1),MONTH(F679)=9),(NETWORKDAYS(Lister!$D$20,F679,Lister!$D$7:$D$13)-P679)*N679/NETWORKDAYS(Lister!$D$20,Lister!$E$20,Lister!$D$7:$D$13),IF(AND(E679&lt;DATE(2020,9,1),F679&gt;DATE(2020,9,30)),(NETWORKDAYS(Lister!$D$20,Lister!$E$20,Lister!$D$7:$D$13)-P679)*N679/NETWORKDAYS(Lister!$D$20,Lister!$E$20,Lister!$D$7:$D$13),IF(OR(AND(E679&lt;DATE(2020,9,1),F679&lt;DATE(2020,9,1)),E679&gt;DATE(2020,9,30)),0)))))),0),"")</f>
        <v/>
      </c>
      <c r="X679" s="50" t="str">
        <f>IFERROR(MAX(IF(OR(O679="",P679="",Q679="",R679="",S679="",T679="",U679=""),"",IF(AND(MONTH(E679)=10,MONTH(F679)=10),(NETWORKDAYS(E679,F679,Lister!$D$7:$D$13)-Q679)*N679/NETWORKDAYS(Lister!$D$21,Lister!$E$21,Lister!$D$7:$D$13),IF(AND(MONTH(E679)=10,F679&gt;DATE(2020,10,31)),(NETWORKDAYS(E679,Lister!$E$21,Lister!$D$7:$D$13)-Q679)*N679/NETWORKDAYS(Lister!$D$21,Lister!$E$21,Lister!$D$7:$D$13),IF(AND(E679&lt;DATE(2020,10,1),MONTH(F679)=10),(NETWORKDAYS(Lister!$D$21,F679,Lister!$D$7:$D$13)-Q679)*N679/NETWORKDAYS(Lister!$D$21,Lister!$E$21,Lister!$D$7:$D$13),IF(AND(E679&lt;DATE(2020,31,1),F679&gt;DATE(2020,10,31)),(NETWORKDAYS(Lister!$D$21,Lister!$E$21,Lister!$D$7:$D$13)-Q679)*N679/NETWORKDAYS(Lister!$D$21,Lister!$E$21,Lister!$D$7:$D$13),IF(OR(AND(E679&lt;DATE(2020,10,1),F679&lt;DATE(2020,10,1)),E679&gt;DATE(2020,10,31)),0)))))),0),"")</f>
        <v/>
      </c>
      <c r="Y679" s="50" t="str">
        <f>IFERROR(MAX(IF(OR(O679="",P679="",Q679="",R679="",S679="",T679="",U679=""),"",IF(AND(MONTH(E679)=11,MONTH(F679)=11),(NETWORKDAYS(E679,F679,Lister!$D$7:$D$13)-R679)*N679/NETWORKDAYS(Lister!$D$22,Lister!$E$22,Lister!$D$7:$D$13),IF(AND(MONTH(E679)=11,F679&gt;DATE(2020,11,30)),(NETWORKDAYS(E679,Lister!$E$22,Lister!$D$7:$D$13)-R679)*N679/NETWORKDAYS(Lister!$D$22,Lister!$E$22,Lister!$D$7:$D$13),IF(AND(E679&lt;DATE(2020,11,1),MONTH(F679)=11),(NETWORKDAYS(Lister!$D$22,F679,Lister!$D$7:$D$13)-R679)*N679/NETWORKDAYS(Lister!$D$22,Lister!$E$22,Lister!$D$7:$D$13),IF(AND(E679&lt;DATE(2020,11,1),F679&gt;DATE(2020,11,30)),(NETWORKDAYS(Lister!$D$22,Lister!$E$22,Lister!$D$7:$D$13)-R679)*N679/NETWORKDAYS(Lister!$D$22,Lister!$E$22,Lister!$D$7:$D$13),IF(OR(AND(E679&lt;DATE(2020,11,1),F679&lt;DATE(2020,11,1)),E679&gt;DATE(2020,11,30)),0)))))),0),"")</f>
        <v/>
      </c>
      <c r="Z679" s="50" t="str">
        <f>IFERROR(MAX(IF(OR(O679="",P679="",Q679="",R679="",S679="",T679="",U679=""),"",IF(AND(MONTH(E679)=12,MONTH(F679)=12),(NETWORKDAYS(E679,F679,Lister!$D$7:$D$13)-S679)*N679/NETWORKDAYS(Lister!$D$23,Lister!$E$23,Lister!$D$7:$D$13),IF(AND(MONTH(E679)=12,F679&gt;DATE(2020,12,31)),(NETWORKDAYS(E679,Lister!$E$23,Lister!$D$7:$D$13)-S679)*N679/NETWORKDAYS(Lister!$D$23,Lister!$E$23,Lister!$D$7:$D$13),IF(AND(E679&lt;DATE(2020,12,1),MONTH(F679)=12),(NETWORKDAYS(Lister!$D$23,F679,Lister!$D$7:$D$13)-S679)*N679/NETWORKDAYS(Lister!$D$23,Lister!$E$23,Lister!$D$7:$D$13),IF(AND(E679&lt;DATE(2020,12,1),F679&gt;DATE(2020,12,31)),(NETWORKDAYS(Lister!$D$23,Lister!$E$23,Lister!$D$7:$D$13)-S679)*N679/NETWORKDAYS(Lister!$D$23,Lister!$E$23,Lister!$D$7:$D$13),IF(OR(AND(E679&lt;DATE(2020,12,1),F679&lt;DATE(2020,12,1)),E679&gt;DATE(2020,12,31)),0)))))),0),"")</f>
        <v/>
      </c>
      <c r="AA679" s="50" t="str">
        <f>IFERROR(MAX(IF(OR(O679="",P679="",Q679="",R679="",S679="",T679="",U679=""),"",IF(AND(MONTH(E679)=1,MONTH(F679)=1),(NETWORKDAYS(E679,F679,Lister!$D$7:$D$13)-T679)*N679/NETWORKDAYS(Lister!$D$24,Lister!$E$24,Lister!$D$7:$D$13),IF(AND(MONTH(E679)=1,F679&gt;DATE(2021,1,31)),(NETWORKDAYS(E679,Lister!$E$24,Lister!$D$7:$D$13)-T679)*N679/NETWORKDAYS(Lister!$D$24,Lister!$E$24,Lister!$D$7:$D$13),IF(AND(E679&lt;DATE(2021,1,1),MONTH(F679)=1),(NETWORKDAYS(Lister!$D$24,F679,Lister!$D$7:$D$13)-T679)*N679/NETWORKDAYS(Lister!$D$24,Lister!$E$24,Lister!$D$7:$D$13),IF(AND(E679&lt;DATE(2021,1,1),F679&gt;DATE(2021,1,31)),(NETWORKDAYS(Lister!$D$24,Lister!$E$24,Lister!$D$7:$D$13)-T679)*N679/NETWORKDAYS(Lister!$D$24,Lister!$E$24,Lister!$D$7:$D$13),IF(OR(AND(E679&lt;DATE(2021,1,1),F679&lt;DATE(2021,1,1)),E679&gt;DATE(2021,1,31)),0)))))),0),"")</f>
        <v/>
      </c>
      <c r="AB679" s="50" t="str">
        <f>IFERROR(MAX(IF(OR(O679="",P679="",Q679="",R679="",S679="",T679="",U679=""),"",IF(AND(MONTH(E679)=2,MONTH(F679)=2),(NETWORKDAYS(E679,F679,Lister!$D$7:$D$13)-U679)*N679/NETWORKDAYS(Lister!$D$25,Lister!$E$25,Lister!$D$7:$D$13),IF(AND(E679&lt;DATE(2021,2,1),MONTH(F679)=2),(NETWORKDAYS(Lister!$D$25,F679,Lister!$D$7:$D$13)-U679)*N679/NETWORKDAYS(Lister!$D$25,Lister!$E$25,Lister!$D$7:$D$13),IF(AND(E679&lt;DATE(2021,2,1),F679&lt;DATE(2021,2,1)),0)))),0),"")</f>
        <v/>
      </c>
      <c r="AC679" s="52" t="str">
        <f t="shared" si="53"/>
        <v/>
      </c>
    </row>
    <row r="680" spans="1:29" x14ac:dyDescent="0.35">
      <c r="A680" s="11" t="str">
        <f t="shared" si="54"/>
        <v/>
      </c>
      <c r="B680" s="33"/>
      <c r="C680" s="17"/>
      <c r="D680" s="18"/>
      <c r="E680" s="12"/>
      <c r="F680" s="12"/>
      <c r="G680" s="42" t="str">
        <f>IF(OR(E680="",F680=""),"",NETWORKDAYS(E680,F680,Lister!$D$7:$D$13))</f>
        <v/>
      </c>
      <c r="H680" s="14"/>
      <c r="I680" s="25" t="str">
        <f t="shared" si="50"/>
        <v/>
      </c>
      <c r="J680" s="47"/>
      <c r="K680" s="48"/>
      <c r="L680" s="15"/>
      <c r="M680" s="51" t="str">
        <f t="shared" si="51"/>
        <v/>
      </c>
      <c r="N680" s="49" t="str">
        <f t="shared" si="52"/>
        <v/>
      </c>
      <c r="O680" s="15"/>
      <c r="P680" s="15"/>
      <c r="Q680" s="15"/>
      <c r="R680" s="15"/>
      <c r="S680" s="15"/>
      <c r="T680" s="15"/>
      <c r="U680" s="15"/>
      <c r="V680" s="50" t="str">
        <f>IFERROR(MAX(IF(OR(O680="",P680="",Q680="",R680="",S680="",T680="",U680=""),"",IF(AND(MONTH(E680)=8,MONTH(F680)=8),(NETWORKDAYS(E680,F680,Lister!$D$7:$D$13)-O680)*N680/NETWORKDAYS(Lister!$D$19,Lister!$E$19,Lister!$D$7:$D$13),IF(AND(MONTH(E680)=8,F680&gt;DATE(2020,8,31)),(NETWORKDAYS(E680,Lister!$E$19,Lister!$D$7:$D$13)-O680)*N680/NETWORKDAYS(Lister!$D$19,Lister!$E$19,Lister!$D$7:$D$13),IF(E680&gt;DATE(2020,8,31),0)))),0),"")</f>
        <v/>
      </c>
      <c r="W680" s="50" t="str">
        <f>IFERROR(MAX(IF(OR(O680="",P680="",Q680="",R680="",S680="",T680="",U680=""),"",IF(AND(MONTH(E680)=9,MONTH(F680)=9),(NETWORKDAYS(E680,F680,Lister!$D$7:$D$13)-P680)*N680/NETWORKDAYS(Lister!$D$20,Lister!$E$20,Lister!$D$7:$D$13),IF(AND(MONTH(E680)=9,F680&gt;DATE(2020,9,30)),(NETWORKDAYS(E680,Lister!$E$20,Lister!$D$7:$D$13)-P680)*N680/NETWORKDAYS(Lister!$D$20,Lister!$E$20,Lister!$D$7:$D$13),IF(AND(E680&lt;DATE(2020,9,1),MONTH(F680)=9),(NETWORKDAYS(Lister!$D$20,F680,Lister!$D$7:$D$13)-P680)*N680/NETWORKDAYS(Lister!$D$20,Lister!$E$20,Lister!$D$7:$D$13),IF(AND(E680&lt;DATE(2020,9,1),F680&gt;DATE(2020,9,30)),(NETWORKDAYS(Lister!$D$20,Lister!$E$20,Lister!$D$7:$D$13)-P680)*N680/NETWORKDAYS(Lister!$D$20,Lister!$E$20,Lister!$D$7:$D$13),IF(OR(AND(E680&lt;DATE(2020,9,1),F680&lt;DATE(2020,9,1)),E680&gt;DATE(2020,9,30)),0)))))),0),"")</f>
        <v/>
      </c>
      <c r="X680" s="50" t="str">
        <f>IFERROR(MAX(IF(OR(O680="",P680="",Q680="",R680="",S680="",T680="",U680=""),"",IF(AND(MONTH(E680)=10,MONTH(F680)=10),(NETWORKDAYS(E680,F680,Lister!$D$7:$D$13)-Q680)*N680/NETWORKDAYS(Lister!$D$21,Lister!$E$21,Lister!$D$7:$D$13),IF(AND(MONTH(E680)=10,F680&gt;DATE(2020,10,31)),(NETWORKDAYS(E680,Lister!$E$21,Lister!$D$7:$D$13)-Q680)*N680/NETWORKDAYS(Lister!$D$21,Lister!$E$21,Lister!$D$7:$D$13),IF(AND(E680&lt;DATE(2020,10,1),MONTH(F680)=10),(NETWORKDAYS(Lister!$D$21,F680,Lister!$D$7:$D$13)-Q680)*N680/NETWORKDAYS(Lister!$D$21,Lister!$E$21,Lister!$D$7:$D$13),IF(AND(E680&lt;DATE(2020,31,1),F680&gt;DATE(2020,10,31)),(NETWORKDAYS(Lister!$D$21,Lister!$E$21,Lister!$D$7:$D$13)-Q680)*N680/NETWORKDAYS(Lister!$D$21,Lister!$E$21,Lister!$D$7:$D$13),IF(OR(AND(E680&lt;DATE(2020,10,1),F680&lt;DATE(2020,10,1)),E680&gt;DATE(2020,10,31)),0)))))),0),"")</f>
        <v/>
      </c>
      <c r="Y680" s="50" t="str">
        <f>IFERROR(MAX(IF(OR(O680="",P680="",Q680="",R680="",S680="",T680="",U680=""),"",IF(AND(MONTH(E680)=11,MONTH(F680)=11),(NETWORKDAYS(E680,F680,Lister!$D$7:$D$13)-R680)*N680/NETWORKDAYS(Lister!$D$22,Lister!$E$22,Lister!$D$7:$D$13),IF(AND(MONTH(E680)=11,F680&gt;DATE(2020,11,30)),(NETWORKDAYS(E680,Lister!$E$22,Lister!$D$7:$D$13)-R680)*N680/NETWORKDAYS(Lister!$D$22,Lister!$E$22,Lister!$D$7:$D$13),IF(AND(E680&lt;DATE(2020,11,1),MONTH(F680)=11),(NETWORKDAYS(Lister!$D$22,F680,Lister!$D$7:$D$13)-R680)*N680/NETWORKDAYS(Lister!$D$22,Lister!$E$22,Lister!$D$7:$D$13),IF(AND(E680&lt;DATE(2020,11,1),F680&gt;DATE(2020,11,30)),(NETWORKDAYS(Lister!$D$22,Lister!$E$22,Lister!$D$7:$D$13)-R680)*N680/NETWORKDAYS(Lister!$D$22,Lister!$E$22,Lister!$D$7:$D$13),IF(OR(AND(E680&lt;DATE(2020,11,1),F680&lt;DATE(2020,11,1)),E680&gt;DATE(2020,11,30)),0)))))),0),"")</f>
        <v/>
      </c>
      <c r="Z680" s="50" t="str">
        <f>IFERROR(MAX(IF(OR(O680="",P680="",Q680="",R680="",S680="",T680="",U680=""),"",IF(AND(MONTH(E680)=12,MONTH(F680)=12),(NETWORKDAYS(E680,F680,Lister!$D$7:$D$13)-S680)*N680/NETWORKDAYS(Lister!$D$23,Lister!$E$23,Lister!$D$7:$D$13),IF(AND(MONTH(E680)=12,F680&gt;DATE(2020,12,31)),(NETWORKDAYS(E680,Lister!$E$23,Lister!$D$7:$D$13)-S680)*N680/NETWORKDAYS(Lister!$D$23,Lister!$E$23,Lister!$D$7:$D$13),IF(AND(E680&lt;DATE(2020,12,1),MONTH(F680)=12),(NETWORKDAYS(Lister!$D$23,F680,Lister!$D$7:$D$13)-S680)*N680/NETWORKDAYS(Lister!$D$23,Lister!$E$23,Lister!$D$7:$D$13),IF(AND(E680&lt;DATE(2020,12,1),F680&gt;DATE(2020,12,31)),(NETWORKDAYS(Lister!$D$23,Lister!$E$23,Lister!$D$7:$D$13)-S680)*N680/NETWORKDAYS(Lister!$D$23,Lister!$E$23,Lister!$D$7:$D$13),IF(OR(AND(E680&lt;DATE(2020,12,1),F680&lt;DATE(2020,12,1)),E680&gt;DATE(2020,12,31)),0)))))),0),"")</f>
        <v/>
      </c>
      <c r="AA680" s="50" t="str">
        <f>IFERROR(MAX(IF(OR(O680="",P680="",Q680="",R680="",S680="",T680="",U680=""),"",IF(AND(MONTH(E680)=1,MONTH(F680)=1),(NETWORKDAYS(E680,F680,Lister!$D$7:$D$13)-T680)*N680/NETWORKDAYS(Lister!$D$24,Lister!$E$24,Lister!$D$7:$D$13),IF(AND(MONTH(E680)=1,F680&gt;DATE(2021,1,31)),(NETWORKDAYS(E680,Lister!$E$24,Lister!$D$7:$D$13)-T680)*N680/NETWORKDAYS(Lister!$D$24,Lister!$E$24,Lister!$D$7:$D$13),IF(AND(E680&lt;DATE(2021,1,1),MONTH(F680)=1),(NETWORKDAYS(Lister!$D$24,F680,Lister!$D$7:$D$13)-T680)*N680/NETWORKDAYS(Lister!$D$24,Lister!$E$24,Lister!$D$7:$D$13),IF(AND(E680&lt;DATE(2021,1,1),F680&gt;DATE(2021,1,31)),(NETWORKDAYS(Lister!$D$24,Lister!$E$24,Lister!$D$7:$D$13)-T680)*N680/NETWORKDAYS(Lister!$D$24,Lister!$E$24,Lister!$D$7:$D$13),IF(OR(AND(E680&lt;DATE(2021,1,1),F680&lt;DATE(2021,1,1)),E680&gt;DATE(2021,1,31)),0)))))),0),"")</f>
        <v/>
      </c>
      <c r="AB680" s="50" t="str">
        <f>IFERROR(MAX(IF(OR(O680="",P680="",Q680="",R680="",S680="",T680="",U680=""),"",IF(AND(MONTH(E680)=2,MONTH(F680)=2),(NETWORKDAYS(E680,F680,Lister!$D$7:$D$13)-U680)*N680/NETWORKDAYS(Lister!$D$25,Lister!$E$25,Lister!$D$7:$D$13),IF(AND(E680&lt;DATE(2021,2,1),MONTH(F680)=2),(NETWORKDAYS(Lister!$D$25,F680,Lister!$D$7:$D$13)-U680)*N680/NETWORKDAYS(Lister!$D$25,Lister!$E$25,Lister!$D$7:$D$13),IF(AND(E680&lt;DATE(2021,2,1),F680&lt;DATE(2021,2,1)),0)))),0),"")</f>
        <v/>
      </c>
      <c r="AC680" s="52" t="str">
        <f t="shared" si="53"/>
        <v/>
      </c>
    </row>
    <row r="681" spans="1:29" x14ac:dyDescent="0.35">
      <c r="A681" s="11" t="str">
        <f t="shared" si="54"/>
        <v/>
      </c>
      <c r="B681" s="33"/>
      <c r="C681" s="17"/>
      <c r="D681" s="18"/>
      <c r="E681" s="12"/>
      <c r="F681" s="12"/>
      <c r="G681" s="42" t="str">
        <f>IF(OR(E681="",F681=""),"",NETWORKDAYS(E681,F681,Lister!$D$7:$D$13))</f>
        <v/>
      </c>
      <c r="H681" s="14"/>
      <c r="I681" s="25" t="str">
        <f t="shared" si="50"/>
        <v/>
      </c>
      <c r="J681" s="47"/>
      <c r="K681" s="48"/>
      <c r="L681" s="15"/>
      <c r="M681" s="51" t="str">
        <f t="shared" si="51"/>
        <v/>
      </c>
      <c r="N681" s="49" t="str">
        <f t="shared" si="52"/>
        <v/>
      </c>
      <c r="O681" s="15"/>
      <c r="P681" s="15"/>
      <c r="Q681" s="15"/>
      <c r="R681" s="15"/>
      <c r="S681" s="15"/>
      <c r="T681" s="15"/>
      <c r="U681" s="15"/>
      <c r="V681" s="50" t="str">
        <f>IFERROR(MAX(IF(OR(O681="",P681="",Q681="",R681="",S681="",T681="",U681=""),"",IF(AND(MONTH(E681)=8,MONTH(F681)=8),(NETWORKDAYS(E681,F681,Lister!$D$7:$D$13)-O681)*N681/NETWORKDAYS(Lister!$D$19,Lister!$E$19,Lister!$D$7:$D$13),IF(AND(MONTH(E681)=8,F681&gt;DATE(2020,8,31)),(NETWORKDAYS(E681,Lister!$E$19,Lister!$D$7:$D$13)-O681)*N681/NETWORKDAYS(Lister!$D$19,Lister!$E$19,Lister!$D$7:$D$13),IF(E681&gt;DATE(2020,8,31),0)))),0),"")</f>
        <v/>
      </c>
      <c r="W681" s="50" t="str">
        <f>IFERROR(MAX(IF(OR(O681="",P681="",Q681="",R681="",S681="",T681="",U681=""),"",IF(AND(MONTH(E681)=9,MONTH(F681)=9),(NETWORKDAYS(E681,F681,Lister!$D$7:$D$13)-P681)*N681/NETWORKDAYS(Lister!$D$20,Lister!$E$20,Lister!$D$7:$D$13),IF(AND(MONTH(E681)=9,F681&gt;DATE(2020,9,30)),(NETWORKDAYS(E681,Lister!$E$20,Lister!$D$7:$D$13)-P681)*N681/NETWORKDAYS(Lister!$D$20,Lister!$E$20,Lister!$D$7:$D$13),IF(AND(E681&lt;DATE(2020,9,1),MONTH(F681)=9),(NETWORKDAYS(Lister!$D$20,F681,Lister!$D$7:$D$13)-P681)*N681/NETWORKDAYS(Lister!$D$20,Lister!$E$20,Lister!$D$7:$D$13),IF(AND(E681&lt;DATE(2020,9,1),F681&gt;DATE(2020,9,30)),(NETWORKDAYS(Lister!$D$20,Lister!$E$20,Lister!$D$7:$D$13)-P681)*N681/NETWORKDAYS(Lister!$D$20,Lister!$E$20,Lister!$D$7:$D$13),IF(OR(AND(E681&lt;DATE(2020,9,1),F681&lt;DATE(2020,9,1)),E681&gt;DATE(2020,9,30)),0)))))),0),"")</f>
        <v/>
      </c>
      <c r="X681" s="50" t="str">
        <f>IFERROR(MAX(IF(OR(O681="",P681="",Q681="",R681="",S681="",T681="",U681=""),"",IF(AND(MONTH(E681)=10,MONTH(F681)=10),(NETWORKDAYS(E681,F681,Lister!$D$7:$D$13)-Q681)*N681/NETWORKDAYS(Lister!$D$21,Lister!$E$21,Lister!$D$7:$D$13),IF(AND(MONTH(E681)=10,F681&gt;DATE(2020,10,31)),(NETWORKDAYS(E681,Lister!$E$21,Lister!$D$7:$D$13)-Q681)*N681/NETWORKDAYS(Lister!$D$21,Lister!$E$21,Lister!$D$7:$D$13),IF(AND(E681&lt;DATE(2020,10,1),MONTH(F681)=10),(NETWORKDAYS(Lister!$D$21,F681,Lister!$D$7:$D$13)-Q681)*N681/NETWORKDAYS(Lister!$D$21,Lister!$E$21,Lister!$D$7:$D$13),IF(AND(E681&lt;DATE(2020,31,1),F681&gt;DATE(2020,10,31)),(NETWORKDAYS(Lister!$D$21,Lister!$E$21,Lister!$D$7:$D$13)-Q681)*N681/NETWORKDAYS(Lister!$D$21,Lister!$E$21,Lister!$D$7:$D$13),IF(OR(AND(E681&lt;DATE(2020,10,1),F681&lt;DATE(2020,10,1)),E681&gt;DATE(2020,10,31)),0)))))),0),"")</f>
        <v/>
      </c>
      <c r="Y681" s="50" t="str">
        <f>IFERROR(MAX(IF(OR(O681="",P681="",Q681="",R681="",S681="",T681="",U681=""),"",IF(AND(MONTH(E681)=11,MONTH(F681)=11),(NETWORKDAYS(E681,F681,Lister!$D$7:$D$13)-R681)*N681/NETWORKDAYS(Lister!$D$22,Lister!$E$22,Lister!$D$7:$D$13),IF(AND(MONTH(E681)=11,F681&gt;DATE(2020,11,30)),(NETWORKDAYS(E681,Lister!$E$22,Lister!$D$7:$D$13)-R681)*N681/NETWORKDAYS(Lister!$D$22,Lister!$E$22,Lister!$D$7:$D$13),IF(AND(E681&lt;DATE(2020,11,1),MONTH(F681)=11),(NETWORKDAYS(Lister!$D$22,F681,Lister!$D$7:$D$13)-R681)*N681/NETWORKDAYS(Lister!$D$22,Lister!$E$22,Lister!$D$7:$D$13),IF(AND(E681&lt;DATE(2020,11,1),F681&gt;DATE(2020,11,30)),(NETWORKDAYS(Lister!$D$22,Lister!$E$22,Lister!$D$7:$D$13)-R681)*N681/NETWORKDAYS(Lister!$D$22,Lister!$E$22,Lister!$D$7:$D$13),IF(OR(AND(E681&lt;DATE(2020,11,1),F681&lt;DATE(2020,11,1)),E681&gt;DATE(2020,11,30)),0)))))),0),"")</f>
        <v/>
      </c>
      <c r="Z681" s="50" t="str">
        <f>IFERROR(MAX(IF(OR(O681="",P681="",Q681="",R681="",S681="",T681="",U681=""),"",IF(AND(MONTH(E681)=12,MONTH(F681)=12),(NETWORKDAYS(E681,F681,Lister!$D$7:$D$13)-S681)*N681/NETWORKDAYS(Lister!$D$23,Lister!$E$23,Lister!$D$7:$D$13),IF(AND(MONTH(E681)=12,F681&gt;DATE(2020,12,31)),(NETWORKDAYS(E681,Lister!$E$23,Lister!$D$7:$D$13)-S681)*N681/NETWORKDAYS(Lister!$D$23,Lister!$E$23,Lister!$D$7:$D$13),IF(AND(E681&lt;DATE(2020,12,1),MONTH(F681)=12),(NETWORKDAYS(Lister!$D$23,F681,Lister!$D$7:$D$13)-S681)*N681/NETWORKDAYS(Lister!$D$23,Lister!$E$23,Lister!$D$7:$D$13),IF(AND(E681&lt;DATE(2020,12,1),F681&gt;DATE(2020,12,31)),(NETWORKDAYS(Lister!$D$23,Lister!$E$23,Lister!$D$7:$D$13)-S681)*N681/NETWORKDAYS(Lister!$D$23,Lister!$E$23,Lister!$D$7:$D$13),IF(OR(AND(E681&lt;DATE(2020,12,1),F681&lt;DATE(2020,12,1)),E681&gt;DATE(2020,12,31)),0)))))),0),"")</f>
        <v/>
      </c>
      <c r="AA681" s="50" t="str">
        <f>IFERROR(MAX(IF(OR(O681="",P681="",Q681="",R681="",S681="",T681="",U681=""),"",IF(AND(MONTH(E681)=1,MONTH(F681)=1),(NETWORKDAYS(E681,F681,Lister!$D$7:$D$13)-T681)*N681/NETWORKDAYS(Lister!$D$24,Lister!$E$24,Lister!$D$7:$D$13),IF(AND(MONTH(E681)=1,F681&gt;DATE(2021,1,31)),(NETWORKDAYS(E681,Lister!$E$24,Lister!$D$7:$D$13)-T681)*N681/NETWORKDAYS(Lister!$D$24,Lister!$E$24,Lister!$D$7:$D$13),IF(AND(E681&lt;DATE(2021,1,1),MONTH(F681)=1),(NETWORKDAYS(Lister!$D$24,F681,Lister!$D$7:$D$13)-T681)*N681/NETWORKDAYS(Lister!$D$24,Lister!$E$24,Lister!$D$7:$D$13),IF(AND(E681&lt;DATE(2021,1,1),F681&gt;DATE(2021,1,31)),(NETWORKDAYS(Lister!$D$24,Lister!$E$24,Lister!$D$7:$D$13)-T681)*N681/NETWORKDAYS(Lister!$D$24,Lister!$E$24,Lister!$D$7:$D$13),IF(OR(AND(E681&lt;DATE(2021,1,1),F681&lt;DATE(2021,1,1)),E681&gt;DATE(2021,1,31)),0)))))),0),"")</f>
        <v/>
      </c>
      <c r="AB681" s="50" t="str">
        <f>IFERROR(MAX(IF(OR(O681="",P681="",Q681="",R681="",S681="",T681="",U681=""),"",IF(AND(MONTH(E681)=2,MONTH(F681)=2),(NETWORKDAYS(E681,F681,Lister!$D$7:$D$13)-U681)*N681/NETWORKDAYS(Lister!$D$25,Lister!$E$25,Lister!$D$7:$D$13),IF(AND(E681&lt;DATE(2021,2,1),MONTH(F681)=2),(NETWORKDAYS(Lister!$D$25,F681,Lister!$D$7:$D$13)-U681)*N681/NETWORKDAYS(Lister!$D$25,Lister!$E$25,Lister!$D$7:$D$13),IF(AND(E681&lt;DATE(2021,2,1),F681&lt;DATE(2021,2,1)),0)))),0),"")</f>
        <v/>
      </c>
      <c r="AC681" s="52" t="str">
        <f t="shared" si="53"/>
        <v/>
      </c>
    </row>
    <row r="682" spans="1:29" x14ac:dyDescent="0.35">
      <c r="A682" s="11" t="str">
        <f t="shared" si="54"/>
        <v/>
      </c>
      <c r="B682" s="33"/>
      <c r="C682" s="17"/>
      <c r="D682" s="18"/>
      <c r="E682" s="12"/>
      <c r="F682" s="12"/>
      <c r="G682" s="42" t="str">
        <f>IF(OR(E682="",F682=""),"",NETWORKDAYS(E682,F682,Lister!$D$7:$D$13))</f>
        <v/>
      </c>
      <c r="H682" s="14"/>
      <c r="I682" s="25" t="str">
        <f t="shared" si="50"/>
        <v/>
      </c>
      <c r="J682" s="47"/>
      <c r="K682" s="48"/>
      <c r="L682" s="15"/>
      <c r="M682" s="51" t="str">
        <f t="shared" si="51"/>
        <v/>
      </c>
      <c r="N682" s="49" t="str">
        <f t="shared" si="52"/>
        <v/>
      </c>
      <c r="O682" s="15"/>
      <c r="P682" s="15"/>
      <c r="Q682" s="15"/>
      <c r="R682" s="15"/>
      <c r="S682" s="15"/>
      <c r="T682" s="15"/>
      <c r="U682" s="15"/>
      <c r="V682" s="50" t="str">
        <f>IFERROR(MAX(IF(OR(O682="",P682="",Q682="",R682="",S682="",T682="",U682=""),"",IF(AND(MONTH(E682)=8,MONTH(F682)=8),(NETWORKDAYS(E682,F682,Lister!$D$7:$D$13)-O682)*N682/NETWORKDAYS(Lister!$D$19,Lister!$E$19,Lister!$D$7:$D$13),IF(AND(MONTH(E682)=8,F682&gt;DATE(2020,8,31)),(NETWORKDAYS(E682,Lister!$E$19,Lister!$D$7:$D$13)-O682)*N682/NETWORKDAYS(Lister!$D$19,Lister!$E$19,Lister!$D$7:$D$13),IF(E682&gt;DATE(2020,8,31),0)))),0),"")</f>
        <v/>
      </c>
      <c r="W682" s="50" t="str">
        <f>IFERROR(MAX(IF(OR(O682="",P682="",Q682="",R682="",S682="",T682="",U682=""),"",IF(AND(MONTH(E682)=9,MONTH(F682)=9),(NETWORKDAYS(E682,F682,Lister!$D$7:$D$13)-P682)*N682/NETWORKDAYS(Lister!$D$20,Lister!$E$20,Lister!$D$7:$D$13),IF(AND(MONTH(E682)=9,F682&gt;DATE(2020,9,30)),(NETWORKDAYS(E682,Lister!$E$20,Lister!$D$7:$D$13)-P682)*N682/NETWORKDAYS(Lister!$D$20,Lister!$E$20,Lister!$D$7:$D$13),IF(AND(E682&lt;DATE(2020,9,1),MONTH(F682)=9),(NETWORKDAYS(Lister!$D$20,F682,Lister!$D$7:$D$13)-P682)*N682/NETWORKDAYS(Lister!$D$20,Lister!$E$20,Lister!$D$7:$D$13),IF(AND(E682&lt;DATE(2020,9,1),F682&gt;DATE(2020,9,30)),(NETWORKDAYS(Lister!$D$20,Lister!$E$20,Lister!$D$7:$D$13)-P682)*N682/NETWORKDAYS(Lister!$D$20,Lister!$E$20,Lister!$D$7:$D$13),IF(OR(AND(E682&lt;DATE(2020,9,1),F682&lt;DATE(2020,9,1)),E682&gt;DATE(2020,9,30)),0)))))),0),"")</f>
        <v/>
      </c>
      <c r="X682" s="50" t="str">
        <f>IFERROR(MAX(IF(OR(O682="",P682="",Q682="",R682="",S682="",T682="",U682=""),"",IF(AND(MONTH(E682)=10,MONTH(F682)=10),(NETWORKDAYS(E682,F682,Lister!$D$7:$D$13)-Q682)*N682/NETWORKDAYS(Lister!$D$21,Lister!$E$21,Lister!$D$7:$D$13),IF(AND(MONTH(E682)=10,F682&gt;DATE(2020,10,31)),(NETWORKDAYS(E682,Lister!$E$21,Lister!$D$7:$D$13)-Q682)*N682/NETWORKDAYS(Lister!$D$21,Lister!$E$21,Lister!$D$7:$D$13),IF(AND(E682&lt;DATE(2020,10,1),MONTH(F682)=10),(NETWORKDAYS(Lister!$D$21,F682,Lister!$D$7:$D$13)-Q682)*N682/NETWORKDAYS(Lister!$D$21,Lister!$E$21,Lister!$D$7:$D$13),IF(AND(E682&lt;DATE(2020,31,1),F682&gt;DATE(2020,10,31)),(NETWORKDAYS(Lister!$D$21,Lister!$E$21,Lister!$D$7:$D$13)-Q682)*N682/NETWORKDAYS(Lister!$D$21,Lister!$E$21,Lister!$D$7:$D$13),IF(OR(AND(E682&lt;DATE(2020,10,1),F682&lt;DATE(2020,10,1)),E682&gt;DATE(2020,10,31)),0)))))),0),"")</f>
        <v/>
      </c>
      <c r="Y682" s="50" t="str">
        <f>IFERROR(MAX(IF(OR(O682="",P682="",Q682="",R682="",S682="",T682="",U682=""),"",IF(AND(MONTH(E682)=11,MONTH(F682)=11),(NETWORKDAYS(E682,F682,Lister!$D$7:$D$13)-R682)*N682/NETWORKDAYS(Lister!$D$22,Lister!$E$22,Lister!$D$7:$D$13),IF(AND(MONTH(E682)=11,F682&gt;DATE(2020,11,30)),(NETWORKDAYS(E682,Lister!$E$22,Lister!$D$7:$D$13)-R682)*N682/NETWORKDAYS(Lister!$D$22,Lister!$E$22,Lister!$D$7:$D$13),IF(AND(E682&lt;DATE(2020,11,1),MONTH(F682)=11),(NETWORKDAYS(Lister!$D$22,F682,Lister!$D$7:$D$13)-R682)*N682/NETWORKDAYS(Lister!$D$22,Lister!$E$22,Lister!$D$7:$D$13),IF(AND(E682&lt;DATE(2020,11,1),F682&gt;DATE(2020,11,30)),(NETWORKDAYS(Lister!$D$22,Lister!$E$22,Lister!$D$7:$D$13)-R682)*N682/NETWORKDAYS(Lister!$D$22,Lister!$E$22,Lister!$D$7:$D$13),IF(OR(AND(E682&lt;DATE(2020,11,1),F682&lt;DATE(2020,11,1)),E682&gt;DATE(2020,11,30)),0)))))),0),"")</f>
        <v/>
      </c>
      <c r="Z682" s="50" t="str">
        <f>IFERROR(MAX(IF(OR(O682="",P682="",Q682="",R682="",S682="",T682="",U682=""),"",IF(AND(MONTH(E682)=12,MONTH(F682)=12),(NETWORKDAYS(E682,F682,Lister!$D$7:$D$13)-S682)*N682/NETWORKDAYS(Lister!$D$23,Lister!$E$23,Lister!$D$7:$D$13),IF(AND(MONTH(E682)=12,F682&gt;DATE(2020,12,31)),(NETWORKDAYS(E682,Lister!$E$23,Lister!$D$7:$D$13)-S682)*N682/NETWORKDAYS(Lister!$D$23,Lister!$E$23,Lister!$D$7:$D$13),IF(AND(E682&lt;DATE(2020,12,1),MONTH(F682)=12),(NETWORKDAYS(Lister!$D$23,F682,Lister!$D$7:$D$13)-S682)*N682/NETWORKDAYS(Lister!$D$23,Lister!$E$23,Lister!$D$7:$D$13),IF(AND(E682&lt;DATE(2020,12,1),F682&gt;DATE(2020,12,31)),(NETWORKDAYS(Lister!$D$23,Lister!$E$23,Lister!$D$7:$D$13)-S682)*N682/NETWORKDAYS(Lister!$D$23,Lister!$E$23,Lister!$D$7:$D$13),IF(OR(AND(E682&lt;DATE(2020,12,1),F682&lt;DATE(2020,12,1)),E682&gt;DATE(2020,12,31)),0)))))),0),"")</f>
        <v/>
      </c>
      <c r="AA682" s="50" t="str">
        <f>IFERROR(MAX(IF(OR(O682="",P682="",Q682="",R682="",S682="",T682="",U682=""),"",IF(AND(MONTH(E682)=1,MONTH(F682)=1),(NETWORKDAYS(E682,F682,Lister!$D$7:$D$13)-T682)*N682/NETWORKDAYS(Lister!$D$24,Lister!$E$24,Lister!$D$7:$D$13),IF(AND(MONTH(E682)=1,F682&gt;DATE(2021,1,31)),(NETWORKDAYS(E682,Lister!$E$24,Lister!$D$7:$D$13)-T682)*N682/NETWORKDAYS(Lister!$D$24,Lister!$E$24,Lister!$D$7:$D$13),IF(AND(E682&lt;DATE(2021,1,1),MONTH(F682)=1),(NETWORKDAYS(Lister!$D$24,F682,Lister!$D$7:$D$13)-T682)*N682/NETWORKDAYS(Lister!$D$24,Lister!$E$24,Lister!$D$7:$D$13),IF(AND(E682&lt;DATE(2021,1,1),F682&gt;DATE(2021,1,31)),(NETWORKDAYS(Lister!$D$24,Lister!$E$24,Lister!$D$7:$D$13)-T682)*N682/NETWORKDAYS(Lister!$D$24,Lister!$E$24,Lister!$D$7:$D$13),IF(OR(AND(E682&lt;DATE(2021,1,1),F682&lt;DATE(2021,1,1)),E682&gt;DATE(2021,1,31)),0)))))),0),"")</f>
        <v/>
      </c>
      <c r="AB682" s="50" t="str">
        <f>IFERROR(MAX(IF(OR(O682="",P682="",Q682="",R682="",S682="",T682="",U682=""),"",IF(AND(MONTH(E682)=2,MONTH(F682)=2),(NETWORKDAYS(E682,F682,Lister!$D$7:$D$13)-U682)*N682/NETWORKDAYS(Lister!$D$25,Lister!$E$25,Lister!$D$7:$D$13),IF(AND(E682&lt;DATE(2021,2,1),MONTH(F682)=2),(NETWORKDAYS(Lister!$D$25,F682,Lister!$D$7:$D$13)-U682)*N682/NETWORKDAYS(Lister!$D$25,Lister!$E$25,Lister!$D$7:$D$13),IF(AND(E682&lt;DATE(2021,2,1),F682&lt;DATE(2021,2,1)),0)))),0),"")</f>
        <v/>
      </c>
      <c r="AC682" s="52" t="str">
        <f t="shared" si="53"/>
        <v/>
      </c>
    </row>
    <row r="683" spans="1:29" x14ac:dyDescent="0.35">
      <c r="A683" s="11" t="str">
        <f t="shared" si="54"/>
        <v/>
      </c>
      <c r="B683" s="33"/>
      <c r="C683" s="17"/>
      <c r="D683" s="18"/>
      <c r="E683" s="12"/>
      <c r="F683" s="12"/>
      <c r="G683" s="42" t="str">
        <f>IF(OR(E683="",F683=""),"",NETWORKDAYS(E683,F683,Lister!$D$7:$D$13))</f>
        <v/>
      </c>
      <c r="H683" s="14"/>
      <c r="I683" s="25" t="str">
        <f t="shared" si="50"/>
        <v/>
      </c>
      <c r="J683" s="47"/>
      <c r="K683" s="48"/>
      <c r="L683" s="15"/>
      <c r="M683" s="51" t="str">
        <f t="shared" si="51"/>
        <v/>
      </c>
      <c r="N683" s="49" t="str">
        <f t="shared" si="52"/>
        <v/>
      </c>
      <c r="O683" s="15"/>
      <c r="P683" s="15"/>
      <c r="Q683" s="15"/>
      <c r="R683" s="15"/>
      <c r="S683" s="15"/>
      <c r="T683" s="15"/>
      <c r="U683" s="15"/>
      <c r="V683" s="50" t="str">
        <f>IFERROR(MAX(IF(OR(O683="",P683="",Q683="",R683="",S683="",T683="",U683=""),"",IF(AND(MONTH(E683)=8,MONTH(F683)=8),(NETWORKDAYS(E683,F683,Lister!$D$7:$D$13)-O683)*N683/NETWORKDAYS(Lister!$D$19,Lister!$E$19,Lister!$D$7:$D$13),IF(AND(MONTH(E683)=8,F683&gt;DATE(2020,8,31)),(NETWORKDAYS(E683,Lister!$E$19,Lister!$D$7:$D$13)-O683)*N683/NETWORKDAYS(Lister!$D$19,Lister!$E$19,Lister!$D$7:$D$13),IF(E683&gt;DATE(2020,8,31),0)))),0),"")</f>
        <v/>
      </c>
      <c r="W683" s="50" t="str">
        <f>IFERROR(MAX(IF(OR(O683="",P683="",Q683="",R683="",S683="",T683="",U683=""),"",IF(AND(MONTH(E683)=9,MONTH(F683)=9),(NETWORKDAYS(E683,F683,Lister!$D$7:$D$13)-P683)*N683/NETWORKDAYS(Lister!$D$20,Lister!$E$20,Lister!$D$7:$D$13),IF(AND(MONTH(E683)=9,F683&gt;DATE(2020,9,30)),(NETWORKDAYS(E683,Lister!$E$20,Lister!$D$7:$D$13)-P683)*N683/NETWORKDAYS(Lister!$D$20,Lister!$E$20,Lister!$D$7:$D$13),IF(AND(E683&lt;DATE(2020,9,1),MONTH(F683)=9),(NETWORKDAYS(Lister!$D$20,F683,Lister!$D$7:$D$13)-P683)*N683/NETWORKDAYS(Lister!$D$20,Lister!$E$20,Lister!$D$7:$D$13),IF(AND(E683&lt;DATE(2020,9,1),F683&gt;DATE(2020,9,30)),(NETWORKDAYS(Lister!$D$20,Lister!$E$20,Lister!$D$7:$D$13)-P683)*N683/NETWORKDAYS(Lister!$D$20,Lister!$E$20,Lister!$D$7:$D$13),IF(OR(AND(E683&lt;DATE(2020,9,1),F683&lt;DATE(2020,9,1)),E683&gt;DATE(2020,9,30)),0)))))),0),"")</f>
        <v/>
      </c>
      <c r="X683" s="50" t="str">
        <f>IFERROR(MAX(IF(OR(O683="",P683="",Q683="",R683="",S683="",T683="",U683=""),"",IF(AND(MONTH(E683)=10,MONTH(F683)=10),(NETWORKDAYS(E683,F683,Lister!$D$7:$D$13)-Q683)*N683/NETWORKDAYS(Lister!$D$21,Lister!$E$21,Lister!$D$7:$D$13),IF(AND(MONTH(E683)=10,F683&gt;DATE(2020,10,31)),(NETWORKDAYS(E683,Lister!$E$21,Lister!$D$7:$D$13)-Q683)*N683/NETWORKDAYS(Lister!$D$21,Lister!$E$21,Lister!$D$7:$D$13),IF(AND(E683&lt;DATE(2020,10,1),MONTH(F683)=10),(NETWORKDAYS(Lister!$D$21,F683,Lister!$D$7:$D$13)-Q683)*N683/NETWORKDAYS(Lister!$D$21,Lister!$E$21,Lister!$D$7:$D$13),IF(AND(E683&lt;DATE(2020,31,1),F683&gt;DATE(2020,10,31)),(NETWORKDAYS(Lister!$D$21,Lister!$E$21,Lister!$D$7:$D$13)-Q683)*N683/NETWORKDAYS(Lister!$D$21,Lister!$E$21,Lister!$D$7:$D$13),IF(OR(AND(E683&lt;DATE(2020,10,1),F683&lt;DATE(2020,10,1)),E683&gt;DATE(2020,10,31)),0)))))),0),"")</f>
        <v/>
      </c>
      <c r="Y683" s="50" t="str">
        <f>IFERROR(MAX(IF(OR(O683="",P683="",Q683="",R683="",S683="",T683="",U683=""),"",IF(AND(MONTH(E683)=11,MONTH(F683)=11),(NETWORKDAYS(E683,F683,Lister!$D$7:$D$13)-R683)*N683/NETWORKDAYS(Lister!$D$22,Lister!$E$22,Lister!$D$7:$D$13),IF(AND(MONTH(E683)=11,F683&gt;DATE(2020,11,30)),(NETWORKDAYS(E683,Lister!$E$22,Lister!$D$7:$D$13)-R683)*N683/NETWORKDAYS(Lister!$D$22,Lister!$E$22,Lister!$D$7:$D$13),IF(AND(E683&lt;DATE(2020,11,1),MONTH(F683)=11),(NETWORKDAYS(Lister!$D$22,F683,Lister!$D$7:$D$13)-R683)*N683/NETWORKDAYS(Lister!$D$22,Lister!$E$22,Lister!$D$7:$D$13),IF(AND(E683&lt;DATE(2020,11,1),F683&gt;DATE(2020,11,30)),(NETWORKDAYS(Lister!$D$22,Lister!$E$22,Lister!$D$7:$D$13)-R683)*N683/NETWORKDAYS(Lister!$D$22,Lister!$E$22,Lister!$D$7:$D$13),IF(OR(AND(E683&lt;DATE(2020,11,1),F683&lt;DATE(2020,11,1)),E683&gt;DATE(2020,11,30)),0)))))),0),"")</f>
        <v/>
      </c>
      <c r="Z683" s="50" t="str">
        <f>IFERROR(MAX(IF(OR(O683="",P683="",Q683="",R683="",S683="",T683="",U683=""),"",IF(AND(MONTH(E683)=12,MONTH(F683)=12),(NETWORKDAYS(E683,F683,Lister!$D$7:$D$13)-S683)*N683/NETWORKDAYS(Lister!$D$23,Lister!$E$23,Lister!$D$7:$D$13),IF(AND(MONTH(E683)=12,F683&gt;DATE(2020,12,31)),(NETWORKDAYS(E683,Lister!$E$23,Lister!$D$7:$D$13)-S683)*N683/NETWORKDAYS(Lister!$D$23,Lister!$E$23,Lister!$D$7:$D$13),IF(AND(E683&lt;DATE(2020,12,1),MONTH(F683)=12),(NETWORKDAYS(Lister!$D$23,F683,Lister!$D$7:$D$13)-S683)*N683/NETWORKDAYS(Lister!$D$23,Lister!$E$23,Lister!$D$7:$D$13),IF(AND(E683&lt;DATE(2020,12,1),F683&gt;DATE(2020,12,31)),(NETWORKDAYS(Lister!$D$23,Lister!$E$23,Lister!$D$7:$D$13)-S683)*N683/NETWORKDAYS(Lister!$D$23,Lister!$E$23,Lister!$D$7:$D$13),IF(OR(AND(E683&lt;DATE(2020,12,1),F683&lt;DATE(2020,12,1)),E683&gt;DATE(2020,12,31)),0)))))),0),"")</f>
        <v/>
      </c>
      <c r="AA683" s="50" t="str">
        <f>IFERROR(MAX(IF(OR(O683="",P683="",Q683="",R683="",S683="",T683="",U683=""),"",IF(AND(MONTH(E683)=1,MONTH(F683)=1),(NETWORKDAYS(E683,F683,Lister!$D$7:$D$13)-T683)*N683/NETWORKDAYS(Lister!$D$24,Lister!$E$24,Lister!$D$7:$D$13),IF(AND(MONTH(E683)=1,F683&gt;DATE(2021,1,31)),(NETWORKDAYS(E683,Lister!$E$24,Lister!$D$7:$D$13)-T683)*N683/NETWORKDAYS(Lister!$D$24,Lister!$E$24,Lister!$D$7:$D$13),IF(AND(E683&lt;DATE(2021,1,1),MONTH(F683)=1),(NETWORKDAYS(Lister!$D$24,F683,Lister!$D$7:$D$13)-T683)*N683/NETWORKDAYS(Lister!$D$24,Lister!$E$24,Lister!$D$7:$D$13),IF(AND(E683&lt;DATE(2021,1,1),F683&gt;DATE(2021,1,31)),(NETWORKDAYS(Lister!$D$24,Lister!$E$24,Lister!$D$7:$D$13)-T683)*N683/NETWORKDAYS(Lister!$D$24,Lister!$E$24,Lister!$D$7:$D$13),IF(OR(AND(E683&lt;DATE(2021,1,1),F683&lt;DATE(2021,1,1)),E683&gt;DATE(2021,1,31)),0)))))),0),"")</f>
        <v/>
      </c>
      <c r="AB683" s="50" t="str">
        <f>IFERROR(MAX(IF(OR(O683="",P683="",Q683="",R683="",S683="",T683="",U683=""),"",IF(AND(MONTH(E683)=2,MONTH(F683)=2),(NETWORKDAYS(E683,F683,Lister!$D$7:$D$13)-U683)*N683/NETWORKDAYS(Lister!$D$25,Lister!$E$25,Lister!$D$7:$D$13),IF(AND(E683&lt;DATE(2021,2,1),MONTH(F683)=2),(NETWORKDAYS(Lister!$D$25,F683,Lister!$D$7:$D$13)-U683)*N683/NETWORKDAYS(Lister!$D$25,Lister!$E$25,Lister!$D$7:$D$13),IF(AND(E683&lt;DATE(2021,2,1),F683&lt;DATE(2021,2,1)),0)))),0),"")</f>
        <v/>
      </c>
      <c r="AC683" s="52" t="str">
        <f t="shared" si="53"/>
        <v/>
      </c>
    </row>
    <row r="684" spans="1:29" x14ac:dyDescent="0.35">
      <c r="A684" s="11" t="str">
        <f t="shared" si="54"/>
        <v/>
      </c>
      <c r="B684" s="33"/>
      <c r="C684" s="17"/>
      <c r="D684" s="18"/>
      <c r="E684" s="12"/>
      <c r="F684" s="12"/>
      <c r="G684" s="42" t="str">
        <f>IF(OR(E684="",F684=""),"",NETWORKDAYS(E684,F684,Lister!$D$7:$D$13))</f>
        <v/>
      </c>
      <c r="H684" s="14"/>
      <c r="I684" s="25" t="str">
        <f t="shared" si="50"/>
        <v/>
      </c>
      <c r="J684" s="47"/>
      <c r="K684" s="48"/>
      <c r="L684" s="15"/>
      <c r="M684" s="51" t="str">
        <f t="shared" si="51"/>
        <v/>
      </c>
      <c r="N684" s="49" t="str">
        <f t="shared" si="52"/>
        <v/>
      </c>
      <c r="O684" s="15"/>
      <c r="P684" s="15"/>
      <c r="Q684" s="15"/>
      <c r="R684" s="15"/>
      <c r="S684" s="15"/>
      <c r="T684" s="15"/>
      <c r="U684" s="15"/>
      <c r="V684" s="50" t="str">
        <f>IFERROR(MAX(IF(OR(O684="",P684="",Q684="",R684="",S684="",T684="",U684=""),"",IF(AND(MONTH(E684)=8,MONTH(F684)=8),(NETWORKDAYS(E684,F684,Lister!$D$7:$D$13)-O684)*N684/NETWORKDAYS(Lister!$D$19,Lister!$E$19,Lister!$D$7:$D$13),IF(AND(MONTH(E684)=8,F684&gt;DATE(2020,8,31)),(NETWORKDAYS(E684,Lister!$E$19,Lister!$D$7:$D$13)-O684)*N684/NETWORKDAYS(Lister!$D$19,Lister!$E$19,Lister!$D$7:$D$13),IF(E684&gt;DATE(2020,8,31),0)))),0),"")</f>
        <v/>
      </c>
      <c r="W684" s="50" t="str">
        <f>IFERROR(MAX(IF(OR(O684="",P684="",Q684="",R684="",S684="",T684="",U684=""),"",IF(AND(MONTH(E684)=9,MONTH(F684)=9),(NETWORKDAYS(E684,F684,Lister!$D$7:$D$13)-P684)*N684/NETWORKDAYS(Lister!$D$20,Lister!$E$20,Lister!$D$7:$D$13),IF(AND(MONTH(E684)=9,F684&gt;DATE(2020,9,30)),(NETWORKDAYS(E684,Lister!$E$20,Lister!$D$7:$D$13)-P684)*N684/NETWORKDAYS(Lister!$D$20,Lister!$E$20,Lister!$D$7:$D$13),IF(AND(E684&lt;DATE(2020,9,1),MONTH(F684)=9),(NETWORKDAYS(Lister!$D$20,F684,Lister!$D$7:$D$13)-P684)*N684/NETWORKDAYS(Lister!$D$20,Lister!$E$20,Lister!$D$7:$D$13),IF(AND(E684&lt;DATE(2020,9,1),F684&gt;DATE(2020,9,30)),(NETWORKDAYS(Lister!$D$20,Lister!$E$20,Lister!$D$7:$D$13)-P684)*N684/NETWORKDAYS(Lister!$D$20,Lister!$E$20,Lister!$D$7:$D$13),IF(OR(AND(E684&lt;DATE(2020,9,1),F684&lt;DATE(2020,9,1)),E684&gt;DATE(2020,9,30)),0)))))),0),"")</f>
        <v/>
      </c>
      <c r="X684" s="50" t="str">
        <f>IFERROR(MAX(IF(OR(O684="",P684="",Q684="",R684="",S684="",T684="",U684=""),"",IF(AND(MONTH(E684)=10,MONTH(F684)=10),(NETWORKDAYS(E684,F684,Lister!$D$7:$D$13)-Q684)*N684/NETWORKDAYS(Lister!$D$21,Lister!$E$21,Lister!$D$7:$D$13),IF(AND(MONTH(E684)=10,F684&gt;DATE(2020,10,31)),(NETWORKDAYS(E684,Lister!$E$21,Lister!$D$7:$D$13)-Q684)*N684/NETWORKDAYS(Lister!$D$21,Lister!$E$21,Lister!$D$7:$D$13),IF(AND(E684&lt;DATE(2020,10,1),MONTH(F684)=10),(NETWORKDAYS(Lister!$D$21,F684,Lister!$D$7:$D$13)-Q684)*N684/NETWORKDAYS(Lister!$D$21,Lister!$E$21,Lister!$D$7:$D$13),IF(AND(E684&lt;DATE(2020,31,1),F684&gt;DATE(2020,10,31)),(NETWORKDAYS(Lister!$D$21,Lister!$E$21,Lister!$D$7:$D$13)-Q684)*N684/NETWORKDAYS(Lister!$D$21,Lister!$E$21,Lister!$D$7:$D$13),IF(OR(AND(E684&lt;DATE(2020,10,1),F684&lt;DATE(2020,10,1)),E684&gt;DATE(2020,10,31)),0)))))),0),"")</f>
        <v/>
      </c>
      <c r="Y684" s="50" t="str">
        <f>IFERROR(MAX(IF(OR(O684="",P684="",Q684="",R684="",S684="",T684="",U684=""),"",IF(AND(MONTH(E684)=11,MONTH(F684)=11),(NETWORKDAYS(E684,F684,Lister!$D$7:$D$13)-R684)*N684/NETWORKDAYS(Lister!$D$22,Lister!$E$22,Lister!$D$7:$D$13),IF(AND(MONTH(E684)=11,F684&gt;DATE(2020,11,30)),(NETWORKDAYS(E684,Lister!$E$22,Lister!$D$7:$D$13)-R684)*N684/NETWORKDAYS(Lister!$D$22,Lister!$E$22,Lister!$D$7:$D$13),IF(AND(E684&lt;DATE(2020,11,1),MONTH(F684)=11),(NETWORKDAYS(Lister!$D$22,F684,Lister!$D$7:$D$13)-R684)*N684/NETWORKDAYS(Lister!$D$22,Lister!$E$22,Lister!$D$7:$D$13),IF(AND(E684&lt;DATE(2020,11,1),F684&gt;DATE(2020,11,30)),(NETWORKDAYS(Lister!$D$22,Lister!$E$22,Lister!$D$7:$D$13)-R684)*N684/NETWORKDAYS(Lister!$D$22,Lister!$E$22,Lister!$D$7:$D$13),IF(OR(AND(E684&lt;DATE(2020,11,1),F684&lt;DATE(2020,11,1)),E684&gt;DATE(2020,11,30)),0)))))),0),"")</f>
        <v/>
      </c>
      <c r="Z684" s="50" t="str">
        <f>IFERROR(MAX(IF(OR(O684="",P684="",Q684="",R684="",S684="",T684="",U684=""),"",IF(AND(MONTH(E684)=12,MONTH(F684)=12),(NETWORKDAYS(E684,F684,Lister!$D$7:$D$13)-S684)*N684/NETWORKDAYS(Lister!$D$23,Lister!$E$23,Lister!$D$7:$D$13),IF(AND(MONTH(E684)=12,F684&gt;DATE(2020,12,31)),(NETWORKDAYS(E684,Lister!$E$23,Lister!$D$7:$D$13)-S684)*N684/NETWORKDAYS(Lister!$D$23,Lister!$E$23,Lister!$D$7:$D$13),IF(AND(E684&lt;DATE(2020,12,1),MONTH(F684)=12),(NETWORKDAYS(Lister!$D$23,F684,Lister!$D$7:$D$13)-S684)*N684/NETWORKDAYS(Lister!$D$23,Lister!$E$23,Lister!$D$7:$D$13),IF(AND(E684&lt;DATE(2020,12,1),F684&gt;DATE(2020,12,31)),(NETWORKDAYS(Lister!$D$23,Lister!$E$23,Lister!$D$7:$D$13)-S684)*N684/NETWORKDAYS(Lister!$D$23,Lister!$E$23,Lister!$D$7:$D$13),IF(OR(AND(E684&lt;DATE(2020,12,1),F684&lt;DATE(2020,12,1)),E684&gt;DATE(2020,12,31)),0)))))),0),"")</f>
        <v/>
      </c>
      <c r="AA684" s="50" t="str">
        <f>IFERROR(MAX(IF(OR(O684="",P684="",Q684="",R684="",S684="",T684="",U684=""),"",IF(AND(MONTH(E684)=1,MONTH(F684)=1),(NETWORKDAYS(E684,F684,Lister!$D$7:$D$13)-T684)*N684/NETWORKDAYS(Lister!$D$24,Lister!$E$24,Lister!$D$7:$D$13),IF(AND(MONTH(E684)=1,F684&gt;DATE(2021,1,31)),(NETWORKDAYS(E684,Lister!$E$24,Lister!$D$7:$D$13)-T684)*N684/NETWORKDAYS(Lister!$D$24,Lister!$E$24,Lister!$D$7:$D$13),IF(AND(E684&lt;DATE(2021,1,1),MONTH(F684)=1),(NETWORKDAYS(Lister!$D$24,F684,Lister!$D$7:$D$13)-T684)*N684/NETWORKDAYS(Lister!$D$24,Lister!$E$24,Lister!$D$7:$D$13),IF(AND(E684&lt;DATE(2021,1,1),F684&gt;DATE(2021,1,31)),(NETWORKDAYS(Lister!$D$24,Lister!$E$24,Lister!$D$7:$D$13)-T684)*N684/NETWORKDAYS(Lister!$D$24,Lister!$E$24,Lister!$D$7:$D$13),IF(OR(AND(E684&lt;DATE(2021,1,1),F684&lt;DATE(2021,1,1)),E684&gt;DATE(2021,1,31)),0)))))),0),"")</f>
        <v/>
      </c>
      <c r="AB684" s="50" t="str">
        <f>IFERROR(MAX(IF(OR(O684="",P684="",Q684="",R684="",S684="",T684="",U684=""),"",IF(AND(MONTH(E684)=2,MONTH(F684)=2),(NETWORKDAYS(E684,F684,Lister!$D$7:$D$13)-U684)*N684/NETWORKDAYS(Lister!$D$25,Lister!$E$25,Lister!$D$7:$D$13),IF(AND(E684&lt;DATE(2021,2,1),MONTH(F684)=2),(NETWORKDAYS(Lister!$D$25,F684,Lister!$D$7:$D$13)-U684)*N684/NETWORKDAYS(Lister!$D$25,Lister!$E$25,Lister!$D$7:$D$13),IF(AND(E684&lt;DATE(2021,2,1),F684&lt;DATE(2021,2,1)),0)))),0),"")</f>
        <v/>
      </c>
      <c r="AC684" s="52" t="str">
        <f t="shared" si="53"/>
        <v/>
      </c>
    </row>
    <row r="685" spans="1:29" x14ac:dyDescent="0.35">
      <c r="A685" s="11" t="str">
        <f t="shared" si="54"/>
        <v/>
      </c>
      <c r="B685" s="33"/>
      <c r="C685" s="17"/>
      <c r="D685" s="18"/>
      <c r="E685" s="12"/>
      <c r="F685" s="12"/>
      <c r="G685" s="42" t="str">
        <f>IF(OR(E685="",F685=""),"",NETWORKDAYS(E685,F685,Lister!$D$7:$D$13))</f>
        <v/>
      </c>
      <c r="H685" s="14"/>
      <c r="I685" s="25" t="str">
        <f t="shared" si="50"/>
        <v/>
      </c>
      <c r="J685" s="47"/>
      <c r="K685" s="48"/>
      <c r="L685" s="15"/>
      <c r="M685" s="51" t="str">
        <f t="shared" si="51"/>
        <v/>
      </c>
      <c r="N685" s="49" t="str">
        <f t="shared" si="52"/>
        <v/>
      </c>
      <c r="O685" s="15"/>
      <c r="P685" s="15"/>
      <c r="Q685" s="15"/>
      <c r="R685" s="15"/>
      <c r="S685" s="15"/>
      <c r="T685" s="15"/>
      <c r="U685" s="15"/>
      <c r="V685" s="50" t="str">
        <f>IFERROR(MAX(IF(OR(O685="",P685="",Q685="",R685="",S685="",T685="",U685=""),"",IF(AND(MONTH(E685)=8,MONTH(F685)=8),(NETWORKDAYS(E685,F685,Lister!$D$7:$D$13)-O685)*N685/NETWORKDAYS(Lister!$D$19,Lister!$E$19,Lister!$D$7:$D$13),IF(AND(MONTH(E685)=8,F685&gt;DATE(2020,8,31)),(NETWORKDAYS(E685,Lister!$E$19,Lister!$D$7:$D$13)-O685)*N685/NETWORKDAYS(Lister!$D$19,Lister!$E$19,Lister!$D$7:$D$13),IF(E685&gt;DATE(2020,8,31),0)))),0),"")</f>
        <v/>
      </c>
      <c r="W685" s="50" t="str">
        <f>IFERROR(MAX(IF(OR(O685="",P685="",Q685="",R685="",S685="",T685="",U685=""),"",IF(AND(MONTH(E685)=9,MONTH(F685)=9),(NETWORKDAYS(E685,F685,Lister!$D$7:$D$13)-P685)*N685/NETWORKDAYS(Lister!$D$20,Lister!$E$20,Lister!$D$7:$D$13),IF(AND(MONTH(E685)=9,F685&gt;DATE(2020,9,30)),(NETWORKDAYS(E685,Lister!$E$20,Lister!$D$7:$D$13)-P685)*N685/NETWORKDAYS(Lister!$D$20,Lister!$E$20,Lister!$D$7:$D$13),IF(AND(E685&lt;DATE(2020,9,1),MONTH(F685)=9),(NETWORKDAYS(Lister!$D$20,F685,Lister!$D$7:$D$13)-P685)*N685/NETWORKDAYS(Lister!$D$20,Lister!$E$20,Lister!$D$7:$D$13),IF(AND(E685&lt;DATE(2020,9,1),F685&gt;DATE(2020,9,30)),(NETWORKDAYS(Lister!$D$20,Lister!$E$20,Lister!$D$7:$D$13)-P685)*N685/NETWORKDAYS(Lister!$D$20,Lister!$E$20,Lister!$D$7:$D$13),IF(OR(AND(E685&lt;DATE(2020,9,1),F685&lt;DATE(2020,9,1)),E685&gt;DATE(2020,9,30)),0)))))),0),"")</f>
        <v/>
      </c>
      <c r="X685" s="50" t="str">
        <f>IFERROR(MAX(IF(OR(O685="",P685="",Q685="",R685="",S685="",T685="",U685=""),"",IF(AND(MONTH(E685)=10,MONTH(F685)=10),(NETWORKDAYS(E685,F685,Lister!$D$7:$D$13)-Q685)*N685/NETWORKDAYS(Lister!$D$21,Lister!$E$21,Lister!$D$7:$D$13),IF(AND(MONTH(E685)=10,F685&gt;DATE(2020,10,31)),(NETWORKDAYS(E685,Lister!$E$21,Lister!$D$7:$D$13)-Q685)*N685/NETWORKDAYS(Lister!$D$21,Lister!$E$21,Lister!$D$7:$D$13),IF(AND(E685&lt;DATE(2020,10,1),MONTH(F685)=10),(NETWORKDAYS(Lister!$D$21,F685,Lister!$D$7:$D$13)-Q685)*N685/NETWORKDAYS(Lister!$D$21,Lister!$E$21,Lister!$D$7:$D$13),IF(AND(E685&lt;DATE(2020,31,1),F685&gt;DATE(2020,10,31)),(NETWORKDAYS(Lister!$D$21,Lister!$E$21,Lister!$D$7:$D$13)-Q685)*N685/NETWORKDAYS(Lister!$D$21,Lister!$E$21,Lister!$D$7:$D$13),IF(OR(AND(E685&lt;DATE(2020,10,1),F685&lt;DATE(2020,10,1)),E685&gt;DATE(2020,10,31)),0)))))),0),"")</f>
        <v/>
      </c>
      <c r="Y685" s="50" t="str">
        <f>IFERROR(MAX(IF(OR(O685="",P685="",Q685="",R685="",S685="",T685="",U685=""),"",IF(AND(MONTH(E685)=11,MONTH(F685)=11),(NETWORKDAYS(E685,F685,Lister!$D$7:$D$13)-R685)*N685/NETWORKDAYS(Lister!$D$22,Lister!$E$22,Lister!$D$7:$D$13),IF(AND(MONTH(E685)=11,F685&gt;DATE(2020,11,30)),(NETWORKDAYS(E685,Lister!$E$22,Lister!$D$7:$D$13)-R685)*N685/NETWORKDAYS(Lister!$D$22,Lister!$E$22,Lister!$D$7:$D$13),IF(AND(E685&lt;DATE(2020,11,1),MONTH(F685)=11),(NETWORKDAYS(Lister!$D$22,F685,Lister!$D$7:$D$13)-R685)*N685/NETWORKDAYS(Lister!$D$22,Lister!$E$22,Lister!$D$7:$D$13),IF(AND(E685&lt;DATE(2020,11,1),F685&gt;DATE(2020,11,30)),(NETWORKDAYS(Lister!$D$22,Lister!$E$22,Lister!$D$7:$D$13)-R685)*N685/NETWORKDAYS(Lister!$D$22,Lister!$E$22,Lister!$D$7:$D$13),IF(OR(AND(E685&lt;DATE(2020,11,1),F685&lt;DATE(2020,11,1)),E685&gt;DATE(2020,11,30)),0)))))),0),"")</f>
        <v/>
      </c>
      <c r="Z685" s="50" t="str">
        <f>IFERROR(MAX(IF(OR(O685="",P685="",Q685="",R685="",S685="",T685="",U685=""),"",IF(AND(MONTH(E685)=12,MONTH(F685)=12),(NETWORKDAYS(E685,F685,Lister!$D$7:$D$13)-S685)*N685/NETWORKDAYS(Lister!$D$23,Lister!$E$23,Lister!$D$7:$D$13),IF(AND(MONTH(E685)=12,F685&gt;DATE(2020,12,31)),(NETWORKDAYS(E685,Lister!$E$23,Lister!$D$7:$D$13)-S685)*N685/NETWORKDAYS(Lister!$D$23,Lister!$E$23,Lister!$D$7:$D$13),IF(AND(E685&lt;DATE(2020,12,1),MONTH(F685)=12),(NETWORKDAYS(Lister!$D$23,F685,Lister!$D$7:$D$13)-S685)*N685/NETWORKDAYS(Lister!$D$23,Lister!$E$23,Lister!$D$7:$D$13),IF(AND(E685&lt;DATE(2020,12,1),F685&gt;DATE(2020,12,31)),(NETWORKDAYS(Lister!$D$23,Lister!$E$23,Lister!$D$7:$D$13)-S685)*N685/NETWORKDAYS(Lister!$D$23,Lister!$E$23,Lister!$D$7:$D$13),IF(OR(AND(E685&lt;DATE(2020,12,1),F685&lt;DATE(2020,12,1)),E685&gt;DATE(2020,12,31)),0)))))),0),"")</f>
        <v/>
      </c>
      <c r="AA685" s="50" t="str">
        <f>IFERROR(MAX(IF(OR(O685="",P685="",Q685="",R685="",S685="",T685="",U685=""),"",IF(AND(MONTH(E685)=1,MONTH(F685)=1),(NETWORKDAYS(E685,F685,Lister!$D$7:$D$13)-T685)*N685/NETWORKDAYS(Lister!$D$24,Lister!$E$24,Lister!$D$7:$D$13),IF(AND(MONTH(E685)=1,F685&gt;DATE(2021,1,31)),(NETWORKDAYS(E685,Lister!$E$24,Lister!$D$7:$D$13)-T685)*N685/NETWORKDAYS(Lister!$D$24,Lister!$E$24,Lister!$D$7:$D$13),IF(AND(E685&lt;DATE(2021,1,1),MONTH(F685)=1),(NETWORKDAYS(Lister!$D$24,F685,Lister!$D$7:$D$13)-T685)*N685/NETWORKDAYS(Lister!$D$24,Lister!$E$24,Lister!$D$7:$D$13),IF(AND(E685&lt;DATE(2021,1,1),F685&gt;DATE(2021,1,31)),(NETWORKDAYS(Lister!$D$24,Lister!$E$24,Lister!$D$7:$D$13)-T685)*N685/NETWORKDAYS(Lister!$D$24,Lister!$E$24,Lister!$D$7:$D$13),IF(OR(AND(E685&lt;DATE(2021,1,1),F685&lt;DATE(2021,1,1)),E685&gt;DATE(2021,1,31)),0)))))),0),"")</f>
        <v/>
      </c>
      <c r="AB685" s="50" t="str">
        <f>IFERROR(MAX(IF(OR(O685="",P685="",Q685="",R685="",S685="",T685="",U685=""),"",IF(AND(MONTH(E685)=2,MONTH(F685)=2),(NETWORKDAYS(E685,F685,Lister!$D$7:$D$13)-U685)*N685/NETWORKDAYS(Lister!$D$25,Lister!$E$25,Lister!$D$7:$D$13),IF(AND(E685&lt;DATE(2021,2,1),MONTH(F685)=2),(NETWORKDAYS(Lister!$D$25,F685,Lister!$D$7:$D$13)-U685)*N685/NETWORKDAYS(Lister!$D$25,Lister!$E$25,Lister!$D$7:$D$13),IF(AND(E685&lt;DATE(2021,2,1),F685&lt;DATE(2021,2,1)),0)))),0),"")</f>
        <v/>
      </c>
      <c r="AC685" s="52" t="str">
        <f t="shared" si="53"/>
        <v/>
      </c>
    </row>
    <row r="686" spans="1:29" x14ac:dyDescent="0.35">
      <c r="A686" s="11" t="str">
        <f t="shared" si="54"/>
        <v/>
      </c>
      <c r="B686" s="33"/>
      <c r="C686" s="17"/>
      <c r="D686" s="18"/>
      <c r="E686" s="12"/>
      <c r="F686" s="12"/>
      <c r="G686" s="42" t="str">
        <f>IF(OR(E686="",F686=""),"",NETWORKDAYS(E686,F686,Lister!$D$7:$D$13))</f>
        <v/>
      </c>
      <c r="H686" s="14"/>
      <c r="I686" s="25" t="str">
        <f t="shared" si="50"/>
        <v/>
      </c>
      <c r="J686" s="47"/>
      <c r="K686" s="48"/>
      <c r="L686" s="15"/>
      <c r="M686" s="51" t="str">
        <f t="shared" si="51"/>
        <v/>
      </c>
      <c r="N686" s="49" t="str">
        <f t="shared" si="52"/>
        <v/>
      </c>
      <c r="O686" s="15"/>
      <c r="P686" s="15"/>
      <c r="Q686" s="15"/>
      <c r="R686" s="15"/>
      <c r="S686" s="15"/>
      <c r="T686" s="15"/>
      <c r="U686" s="15"/>
      <c r="V686" s="50" t="str">
        <f>IFERROR(MAX(IF(OR(O686="",P686="",Q686="",R686="",S686="",T686="",U686=""),"",IF(AND(MONTH(E686)=8,MONTH(F686)=8),(NETWORKDAYS(E686,F686,Lister!$D$7:$D$13)-O686)*N686/NETWORKDAYS(Lister!$D$19,Lister!$E$19,Lister!$D$7:$D$13),IF(AND(MONTH(E686)=8,F686&gt;DATE(2020,8,31)),(NETWORKDAYS(E686,Lister!$E$19,Lister!$D$7:$D$13)-O686)*N686/NETWORKDAYS(Lister!$D$19,Lister!$E$19,Lister!$D$7:$D$13),IF(E686&gt;DATE(2020,8,31),0)))),0),"")</f>
        <v/>
      </c>
      <c r="W686" s="50" t="str">
        <f>IFERROR(MAX(IF(OR(O686="",P686="",Q686="",R686="",S686="",T686="",U686=""),"",IF(AND(MONTH(E686)=9,MONTH(F686)=9),(NETWORKDAYS(E686,F686,Lister!$D$7:$D$13)-P686)*N686/NETWORKDAYS(Lister!$D$20,Lister!$E$20,Lister!$D$7:$D$13),IF(AND(MONTH(E686)=9,F686&gt;DATE(2020,9,30)),(NETWORKDAYS(E686,Lister!$E$20,Lister!$D$7:$D$13)-P686)*N686/NETWORKDAYS(Lister!$D$20,Lister!$E$20,Lister!$D$7:$D$13),IF(AND(E686&lt;DATE(2020,9,1),MONTH(F686)=9),(NETWORKDAYS(Lister!$D$20,F686,Lister!$D$7:$D$13)-P686)*N686/NETWORKDAYS(Lister!$D$20,Lister!$E$20,Lister!$D$7:$D$13),IF(AND(E686&lt;DATE(2020,9,1),F686&gt;DATE(2020,9,30)),(NETWORKDAYS(Lister!$D$20,Lister!$E$20,Lister!$D$7:$D$13)-P686)*N686/NETWORKDAYS(Lister!$D$20,Lister!$E$20,Lister!$D$7:$D$13),IF(OR(AND(E686&lt;DATE(2020,9,1),F686&lt;DATE(2020,9,1)),E686&gt;DATE(2020,9,30)),0)))))),0),"")</f>
        <v/>
      </c>
      <c r="X686" s="50" t="str">
        <f>IFERROR(MAX(IF(OR(O686="",P686="",Q686="",R686="",S686="",T686="",U686=""),"",IF(AND(MONTH(E686)=10,MONTH(F686)=10),(NETWORKDAYS(E686,F686,Lister!$D$7:$D$13)-Q686)*N686/NETWORKDAYS(Lister!$D$21,Lister!$E$21,Lister!$D$7:$D$13),IF(AND(MONTH(E686)=10,F686&gt;DATE(2020,10,31)),(NETWORKDAYS(E686,Lister!$E$21,Lister!$D$7:$D$13)-Q686)*N686/NETWORKDAYS(Lister!$D$21,Lister!$E$21,Lister!$D$7:$D$13),IF(AND(E686&lt;DATE(2020,10,1),MONTH(F686)=10),(NETWORKDAYS(Lister!$D$21,F686,Lister!$D$7:$D$13)-Q686)*N686/NETWORKDAYS(Lister!$D$21,Lister!$E$21,Lister!$D$7:$D$13),IF(AND(E686&lt;DATE(2020,31,1),F686&gt;DATE(2020,10,31)),(NETWORKDAYS(Lister!$D$21,Lister!$E$21,Lister!$D$7:$D$13)-Q686)*N686/NETWORKDAYS(Lister!$D$21,Lister!$E$21,Lister!$D$7:$D$13),IF(OR(AND(E686&lt;DATE(2020,10,1),F686&lt;DATE(2020,10,1)),E686&gt;DATE(2020,10,31)),0)))))),0),"")</f>
        <v/>
      </c>
      <c r="Y686" s="50" t="str">
        <f>IFERROR(MAX(IF(OR(O686="",P686="",Q686="",R686="",S686="",T686="",U686=""),"",IF(AND(MONTH(E686)=11,MONTH(F686)=11),(NETWORKDAYS(E686,F686,Lister!$D$7:$D$13)-R686)*N686/NETWORKDAYS(Lister!$D$22,Lister!$E$22,Lister!$D$7:$D$13),IF(AND(MONTH(E686)=11,F686&gt;DATE(2020,11,30)),(NETWORKDAYS(E686,Lister!$E$22,Lister!$D$7:$D$13)-R686)*N686/NETWORKDAYS(Lister!$D$22,Lister!$E$22,Lister!$D$7:$D$13),IF(AND(E686&lt;DATE(2020,11,1),MONTH(F686)=11),(NETWORKDAYS(Lister!$D$22,F686,Lister!$D$7:$D$13)-R686)*N686/NETWORKDAYS(Lister!$D$22,Lister!$E$22,Lister!$D$7:$D$13),IF(AND(E686&lt;DATE(2020,11,1),F686&gt;DATE(2020,11,30)),(NETWORKDAYS(Lister!$D$22,Lister!$E$22,Lister!$D$7:$D$13)-R686)*N686/NETWORKDAYS(Lister!$D$22,Lister!$E$22,Lister!$D$7:$D$13),IF(OR(AND(E686&lt;DATE(2020,11,1),F686&lt;DATE(2020,11,1)),E686&gt;DATE(2020,11,30)),0)))))),0),"")</f>
        <v/>
      </c>
      <c r="Z686" s="50" t="str">
        <f>IFERROR(MAX(IF(OR(O686="",P686="",Q686="",R686="",S686="",T686="",U686=""),"",IF(AND(MONTH(E686)=12,MONTH(F686)=12),(NETWORKDAYS(E686,F686,Lister!$D$7:$D$13)-S686)*N686/NETWORKDAYS(Lister!$D$23,Lister!$E$23,Lister!$D$7:$D$13),IF(AND(MONTH(E686)=12,F686&gt;DATE(2020,12,31)),(NETWORKDAYS(E686,Lister!$E$23,Lister!$D$7:$D$13)-S686)*N686/NETWORKDAYS(Lister!$D$23,Lister!$E$23,Lister!$D$7:$D$13),IF(AND(E686&lt;DATE(2020,12,1),MONTH(F686)=12),(NETWORKDAYS(Lister!$D$23,F686,Lister!$D$7:$D$13)-S686)*N686/NETWORKDAYS(Lister!$D$23,Lister!$E$23,Lister!$D$7:$D$13),IF(AND(E686&lt;DATE(2020,12,1),F686&gt;DATE(2020,12,31)),(NETWORKDAYS(Lister!$D$23,Lister!$E$23,Lister!$D$7:$D$13)-S686)*N686/NETWORKDAYS(Lister!$D$23,Lister!$E$23,Lister!$D$7:$D$13),IF(OR(AND(E686&lt;DATE(2020,12,1),F686&lt;DATE(2020,12,1)),E686&gt;DATE(2020,12,31)),0)))))),0),"")</f>
        <v/>
      </c>
      <c r="AA686" s="50" t="str">
        <f>IFERROR(MAX(IF(OR(O686="",P686="",Q686="",R686="",S686="",T686="",U686=""),"",IF(AND(MONTH(E686)=1,MONTH(F686)=1),(NETWORKDAYS(E686,F686,Lister!$D$7:$D$13)-T686)*N686/NETWORKDAYS(Lister!$D$24,Lister!$E$24,Lister!$D$7:$D$13),IF(AND(MONTH(E686)=1,F686&gt;DATE(2021,1,31)),(NETWORKDAYS(E686,Lister!$E$24,Lister!$D$7:$D$13)-T686)*N686/NETWORKDAYS(Lister!$D$24,Lister!$E$24,Lister!$D$7:$D$13),IF(AND(E686&lt;DATE(2021,1,1),MONTH(F686)=1),(NETWORKDAYS(Lister!$D$24,F686,Lister!$D$7:$D$13)-T686)*N686/NETWORKDAYS(Lister!$D$24,Lister!$E$24,Lister!$D$7:$D$13),IF(AND(E686&lt;DATE(2021,1,1),F686&gt;DATE(2021,1,31)),(NETWORKDAYS(Lister!$D$24,Lister!$E$24,Lister!$D$7:$D$13)-T686)*N686/NETWORKDAYS(Lister!$D$24,Lister!$E$24,Lister!$D$7:$D$13),IF(OR(AND(E686&lt;DATE(2021,1,1),F686&lt;DATE(2021,1,1)),E686&gt;DATE(2021,1,31)),0)))))),0),"")</f>
        <v/>
      </c>
      <c r="AB686" s="50" t="str">
        <f>IFERROR(MAX(IF(OR(O686="",P686="",Q686="",R686="",S686="",T686="",U686=""),"",IF(AND(MONTH(E686)=2,MONTH(F686)=2),(NETWORKDAYS(E686,F686,Lister!$D$7:$D$13)-U686)*N686/NETWORKDAYS(Lister!$D$25,Lister!$E$25,Lister!$D$7:$D$13),IF(AND(E686&lt;DATE(2021,2,1),MONTH(F686)=2),(NETWORKDAYS(Lister!$D$25,F686,Lister!$D$7:$D$13)-U686)*N686/NETWORKDAYS(Lister!$D$25,Lister!$E$25,Lister!$D$7:$D$13),IF(AND(E686&lt;DATE(2021,2,1),F686&lt;DATE(2021,2,1)),0)))),0),"")</f>
        <v/>
      </c>
      <c r="AC686" s="52" t="str">
        <f t="shared" si="53"/>
        <v/>
      </c>
    </row>
    <row r="687" spans="1:29" x14ac:dyDescent="0.35">
      <c r="A687" s="11" t="str">
        <f t="shared" si="54"/>
        <v/>
      </c>
      <c r="B687" s="33"/>
      <c r="C687" s="17"/>
      <c r="D687" s="18"/>
      <c r="E687" s="12"/>
      <c r="F687" s="12"/>
      <c r="G687" s="42" t="str">
        <f>IF(OR(E687="",F687=""),"",NETWORKDAYS(E687,F687,Lister!$D$7:$D$13))</f>
        <v/>
      </c>
      <c r="H687" s="14"/>
      <c r="I687" s="25" t="str">
        <f t="shared" si="50"/>
        <v/>
      </c>
      <c r="J687" s="47"/>
      <c r="K687" s="48"/>
      <c r="L687" s="15"/>
      <c r="M687" s="51" t="str">
        <f t="shared" si="51"/>
        <v/>
      </c>
      <c r="N687" s="49" t="str">
        <f t="shared" si="52"/>
        <v/>
      </c>
      <c r="O687" s="15"/>
      <c r="P687" s="15"/>
      <c r="Q687" s="15"/>
      <c r="R687" s="15"/>
      <c r="S687" s="15"/>
      <c r="T687" s="15"/>
      <c r="U687" s="15"/>
      <c r="V687" s="50" t="str">
        <f>IFERROR(MAX(IF(OR(O687="",P687="",Q687="",R687="",S687="",T687="",U687=""),"",IF(AND(MONTH(E687)=8,MONTH(F687)=8),(NETWORKDAYS(E687,F687,Lister!$D$7:$D$13)-O687)*N687/NETWORKDAYS(Lister!$D$19,Lister!$E$19,Lister!$D$7:$D$13),IF(AND(MONTH(E687)=8,F687&gt;DATE(2020,8,31)),(NETWORKDAYS(E687,Lister!$E$19,Lister!$D$7:$D$13)-O687)*N687/NETWORKDAYS(Lister!$D$19,Lister!$E$19,Lister!$D$7:$D$13),IF(E687&gt;DATE(2020,8,31),0)))),0),"")</f>
        <v/>
      </c>
      <c r="W687" s="50" t="str">
        <f>IFERROR(MAX(IF(OR(O687="",P687="",Q687="",R687="",S687="",T687="",U687=""),"",IF(AND(MONTH(E687)=9,MONTH(F687)=9),(NETWORKDAYS(E687,F687,Lister!$D$7:$D$13)-P687)*N687/NETWORKDAYS(Lister!$D$20,Lister!$E$20,Lister!$D$7:$D$13),IF(AND(MONTH(E687)=9,F687&gt;DATE(2020,9,30)),(NETWORKDAYS(E687,Lister!$E$20,Lister!$D$7:$D$13)-P687)*N687/NETWORKDAYS(Lister!$D$20,Lister!$E$20,Lister!$D$7:$D$13),IF(AND(E687&lt;DATE(2020,9,1),MONTH(F687)=9),(NETWORKDAYS(Lister!$D$20,F687,Lister!$D$7:$D$13)-P687)*N687/NETWORKDAYS(Lister!$D$20,Lister!$E$20,Lister!$D$7:$D$13),IF(AND(E687&lt;DATE(2020,9,1),F687&gt;DATE(2020,9,30)),(NETWORKDAYS(Lister!$D$20,Lister!$E$20,Lister!$D$7:$D$13)-P687)*N687/NETWORKDAYS(Lister!$D$20,Lister!$E$20,Lister!$D$7:$D$13),IF(OR(AND(E687&lt;DATE(2020,9,1),F687&lt;DATE(2020,9,1)),E687&gt;DATE(2020,9,30)),0)))))),0),"")</f>
        <v/>
      </c>
      <c r="X687" s="50" t="str">
        <f>IFERROR(MAX(IF(OR(O687="",P687="",Q687="",R687="",S687="",T687="",U687=""),"",IF(AND(MONTH(E687)=10,MONTH(F687)=10),(NETWORKDAYS(E687,F687,Lister!$D$7:$D$13)-Q687)*N687/NETWORKDAYS(Lister!$D$21,Lister!$E$21,Lister!$D$7:$D$13),IF(AND(MONTH(E687)=10,F687&gt;DATE(2020,10,31)),(NETWORKDAYS(E687,Lister!$E$21,Lister!$D$7:$D$13)-Q687)*N687/NETWORKDAYS(Lister!$D$21,Lister!$E$21,Lister!$D$7:$D$13),IF(AND(E687&lt;DATE(2020,10,1),MONTH(F687)=10),(NETWORKDAYS(Lister!$D$21,F687,Lister!$D$7:$D$13)-Q687)*N687/NETWORKDAYS(Lister!$D$21,Lister!$E$21,Lister!$D$7:$D$13),IF(AND(E687&lt;DATE(2020,31,1),F687&gt;DATE(2020,10,31)),(NETWORKDAYS(Lister!$D$21,Lister!$E$21,Lister!$D$7:$D$13)-Q687)*N687/NETWORKDAYS(Lister!$D$21,Lister!$E$21,Lister!$D$7:$D$13),IF(OR(AND(E687&lt;DATE(2020,10,1),F687&lt;DATE(2020,10,1)),E687&gt;DATE(2020,10,31)),0)))))),0),"")</f>
        <v/>
      </c>
      <c r="Y687" s="50" t="str">
        <f>IFERROR(MAX(IF(OR(O687="",P687="",Q687="",R687="",S687="",T687="",U687=""),"",IF(AND(MONTH(E687)=11,MONTH(F687)=11),(NETWORKDAYS(E687,F687,Lister!$D$7:$D$13)-R687)*N687/NETWORKDAYS(Lister!$D$22,Lister!$E$22,Lister!$D$7:$D$13),IF(AND(MONTH(E687)=11,F687&gt;DATE(2020,11,30)),(NETWORKDAYS(E687,Lister!$E$22,Lister!$D$7:$D$13)-R687)*N687/NETWORKDAYS(Lister!$D$22,Lister!$E$22,Lister!$D$7:$D$13),IF(AND(E687&lt;DATE(2020,11,1),MONTH(F687)=11),(NETWORKDAYS(Lister!$D$22,F687,Lister!$D$7:$D$13)-R687)*N687/NETWORKDAYS(Lister!$D$22,Lister!$E$22,Lister!$D$7:$D$13),IF(AND(E687&lt;DATE(2020,11,1),F687&gt;DATE(2020,11,30)),(NETWORKDAYS(Lister!$D$22,Lister!$E$22,Lister!$D$7:$D$13)-R687)*N687/NETWORKDAYS(Lister!$D$22,Lister!$E$22,Lister!$D$7:$D$13),IF(OR(AND(E687&lt;DATE(2020,11,1),F687&lt;DATE(2020,11,1)),E687&gt;DATE(2020,11,30)),0)))))),0),"")</f>
        <v/>
      </c>
      <c r="Z687" s="50" t="str">
        <f>IFERROR(MAX(IF(OR(O687="",P687="",Q687="",R687="",S687="",T687="",U687=""),"",IF(AND(MONTH(E687)=12,MONTH(F687)=12),(NETWORKDAYS(E687,F687,Lister!$D$7:$D$13)-S687)*N687/NETWORKDAYS(Lister!$D$23,Lister!$E$23,Lister!$D$7:$D$13),IF(AND(MONTH(E687)=12,F687&gt;DATE(2020,12,31)),(NETWORKDAYS(E687,Lister!$E$23,Lister!$D$7:$D$13)-S687)*N687/NETWORKDAYS(Lister!$D$23,Lister!$E$23,Lister!$D$7:$D$13),IF(AND(E687&lt;DATE(2020,12,1),MONTH(F687)=12),(NETWORKDAYS(Lister!$D$23,F687,Lister!$D$7:$D$13)-S687)*N687/NETWORKDAYS(Lister!$D$23,Lister!$E$23,Lister!$D$7:$D$13),IF(AND(E687&lt;DATE(2020,12,1),F687&gt;DATE(2020,12,31)),(NETWORKDAYS(Lister!$D$23,Lister!$E$23,Lister!$D$7:$D$13)-S687)*N687/NETWORKDAYS(Lister!$D$23,Lister!$E$23,Lister!$D$7:$D$13),IF(OR(AND(E687&lt;DATE(2020,12,1),F687&lt;DATE(2020,12,1)),E687&gt;DATE(2020,12,31)),0)))))),0),"")</f>
        <v/>
      </c>
      <c r="AA687" s="50" t="str">
        <f>IFERROR(MAX(IF(OR(O687="",P687="",Q687="",R687="",S687="",T687="",U687=""),"",IF(AND(MONTH(E687)=1,MONTH(F687)=1),(NETWORKDAYS(E687,F687,Lister!$D$7:$D$13)-T687)*N687/NETWORKDAYS(Lister!$D$24,Lister!$E$24,Lister!$D$7:$D$13),IF(AND(MONTH(E687)=1,F687&gt;DATE(2021,1,31)),(NETWORKDAYS(E687,Lister!$E$24,Lister!$D$7:$D$13)-T687)*N687/NETWORKDAYS(Lister!$D$24,Lister!$E$24,Lister!$D$7:$D$13),IF(AND(E687&lt;DATE(2021,1,1),MONTH(F687)=1),(NETWORKDAYS(Lister!$D$24,F687,Lister!$D$7:$D$13)-T687)*N687/NETWORKDAYS(Lister!$D$24,Lister!$E$24,Lister!$D$7:$D$13),IF(AND(E687&lt;DATE(2021,1,1),F687&gt;DATE(2021,1,31)),(NETWORKDAYS(Lister!$D$24,Lister!$E$24,Lister!$D$7:$D$13)-T687)*N687/NETWORKDAYS(Lister!$D$24,Lister!$E$24,Lister!$D$7:$D$13),IF(OR(AND(E687&lt;DATE(2021,1,1),F687&lt;DATE(2021,1,1)),E687&gt;DATE(2021,1,31)),0)))))),0),"")</f>
        <v/>
      </c>
      <c r="AB687" s="50" t="str">
        <f>IFERROR(MAX(IF(OR(O687="",P687="",Q687="",R687="",S687="",T687="",U687=""),"",IF(AND(MONTH(E687)=2,MONTH(F687)=2),(NETWORKDAYS(E687,F687,Lister!$D$7:$D$13)-U687)*N687/NETWORKDAYS(Lister!$D$25,Lister!$E$25,Lister!$D$7:$D$13),IF(AND(E687&lt;DATE(2021,2,1),MONTH(F687)=2),(NETWORKDAYS(Lister!$D$25,F687,Lister!$D$7:$D$13)-U687)*N687/NETWORKDAYS(Lister!$D$25,Lister!$E$25,Lister!$D$7:$D$13),IF(AND(E687&lt;DATE(2021,2,1),F687&lt;DATE(2021,2,1)),0)))),0),"")</f>
        <v/>
      </c>
      <c r="AC687" s="52" t="str">
        <f t="shared" si="53"/>
        <v/>
      </c>
    </row>
    <row r="688" spans="1:29" x14ac:dyDescent="0.35">
      <c r="A688" s="11" t="str">
        <f t="shared" si="54"/>
        <v/>
      </c>
      <c r="B688" s="33"/>
      <c r="C688" s="17"/>
      <c r="D688" s="18"/>
      <c r="E688" s="12"/>
      <c r="F688" s="12"/>
      <c r="G688" s="42" t="str">
        <f>IF(OR(E688="",F688=""),"",NETWORKDAYS(E688,F688,Lister!$D$7:$D$13))</f>
        <v/>
      </c>
      <c r="H688" s="14"/>
      <c r="I688" s="25" t="str">
        <f t="shared" si="50"/>
        <v/>
      </c>
      <c r="J688" s="47"/>
      <c r="K688" s="48"/>
      <c r="L688" s="15"/>
      <c r="M688" s="51" t="str">
        <f t="shared" si="51"/>
        <v/>
      </c>
      <c r="N688" s="49" t="str">
        <f t="shared" si="52"/>
        <v/>
      </c>
      <c r="O688" s="15"/>
      <c r="P688" s="15"/>
      <c r="Q688" s="15"/>
      <c r="R688" s="15"/>
      <c r="S688" s="15"/>
      <c r="T688" s="15"/>
      <c r="U688" s="15"/>
      <c r="V688" s="50" t="str">
        <f>IFERROR(MAX(IF(OR(O688="",P688="",Q688="",R688="",S688="",T688="",U688=""),"",IF(AND(MONTH(E688)=8,MONTH(F688)=8),(NETWORKDAYS(E688,F688,Lister!$D$7:$D$13)-O688)*N688/NETWORKDAYS(Lister!$D$19,Lister!$E$19,Lister!$D$7:$D$13),IF(AND(MONTH(E688)=8,F688&gt;DATE(2020,8,31)),(NETWORKDAYS(E688,Lister!$E$19,Lister!$D$7:$D$13)-O688)*N688/NETWORKDAYS(Lister!$D$19,Lister!$E$19,Lister!$D$7:$D$13),IF(E688&gt;DATE(2020,8,31),0)))),0),"")</f>
        <v/>
      </c>
      <c r="W688" s="50" t="str">
        <f>IFERROR(MAX(IF(OR(O688="",P688="",Q688="",R688="",S688="",T688="",U688=""),"",IF(AND(MONTH(E688)=9,MONTH(F688)=9),(NETWORKDAYS(E688,F688,Lister!$D$7:$D$13)-P688)*N688/NETWORKDAYS(Lister!$D$20,Lister!$E$20,Lister!$D$7:$D$13),IF(AND(MONTH(E688)=9,F688&gt;DATE(2020,9,30)),(NETWORKDAYS(E688,Lister!$E$20,Lister!$D$7:$D$13)-P688)*N688/NETWORKDAYS(Lister!$D$20,Lister!$E$20,Lister!$D$7:$D$13),IF(AND(E688&lt;DATE(2020,9,1),MONTH(F688)=9),(NETWORKDAYS(Lister!$D$20,F688,Lister!$D$7:$D$13)-P688)*N688/NETWORKDAYS(Lister!$D$20,Lister!$E$20,Lister!$D$7:$D$13),IF(AND(E688&lt;DATE(2020,9,1),F688&gt;DATE(2020,9,30)),(NETWORKDAYS(Lister!$D$20,Lister!$E$20,Lister!$D$7:$D$13)-P688)*N688/NETWORKDAYS(Lister!$D$20,Lister!$E$20,Lister!$D$7:$D$13),IF(OR(AND(E688&lt;DATE(2020,9,1),F688&lt;DATE(2020,9,1)),E688&gt;DATE(2020,9,30)),0)))))),0),"")</f>
        <v/>
      </c>
      <c r="X688" s="50" t="str">
        <f>IFERROR(MAX(IF(OR(O688="",P688="",Q688="",R688="",S688="",T688="",U688=""),"",IF(AND(MONTH(E688)=10,MONTH(F688)=10),(NETWORKDAYS(E688,F688,Lister!$D$7:$D$13)-Q688)*N688/NETWORKDAYS(Lister!$D$21,Lister!$E$21,Lister!$D$7:$D$13),IF(AND(MONTH(E688)=10,F688&gt;DATE(2020,10,31)),(NETWORKDAYS(E688,Lister!$E$21,Lister!$D$7:$D$13)-Q688)*N688/NETWORKDAYS(Lister!$D$21,Lister!$E$21,Lister!$D$7:$D$13),IF(AND(E688&lt;DATE(2020,10,1),MONTH(F688)=10),(NETWORKDAYS(Lister!$D$21,F688,Lister!$D$7:$D$13)-Q688)*N688/NETWORKDAYS(Lister!$D$21,Lister!$E$21,Lister!$D$7:$D$13),IF(AND(E688&lt;DATE(2020,31,1),F688&gt;DATE(2020,10,31)),(NETWORKDAYS(Lister!$D$21,Lister!$E$21,Lister!$D$7:$D$13)-Q688)*N688/NETWORKDAYS(Lister!$D$21,Lister!$E$21,Lister!$D$7:$D$13),IF(OR(AND(E688&lt;DATE(2020,10,1),F688&lt;DATE(2020,10,1)),E688&gt;DATE(2020,10,31)),0)))))),0),"")</f>
        <v/>
      </c>
      <c r="Y688" s="50" t="str">
        <f>IFERROR(MAX(IF(OR(O688="",P688="",Q688="",R688="",S688="",T688="",U688=""),"",IF(AND(MONTH(E688)=11,MONTH(F688)=11),(NETWORKDAYS(E688,F688,Lister!$D$7:$D$13)-R688)*N688/NETWORKDAYS(Lister!$D$22,Lister!$E$22,Lister!$D$7:$D$13),IF(AND(MONTH(E688)=11,F688&gt;DATE(2020,11,30)),(NETWORKDAYS(E688,Lister!$E$22,Lister!$D$7:$D$13)-R688)*N688/NETWORKDAYS(Lister!$D$22,Lister!$E$22,Lister!$D$7:$D$13),IF(AND(E688&lt;DATE(2020,11,1),MONTH(F688)=11),(NETWORKDAYS(Lister!$D$22,F688,Lister!$D$7:$D$13)-R688)*N688/NETWORKDAYS(Lister!$D$22,Lister!$E$22,Lister!$D$7:$D$13),IF(AND(E688&lt;DATE(2020,11,1),F688&gt;DATE(2020,11,30)),(NETWORKDAYS(Lister!$D$22,Lister!$E$22,Lister!$D$7:$D$13)-R688)*N688/NETWORKDAYS(Lister!$D$22,Lister!$E$22,Lister!$D$7:$D$13),IF(OR(AND(E688&lt;DATE(2020,11,1),F688&lt;DATE(2020,11,1)),E688&gt;DATE(2020,11,30)),0)))))),0),"")</f>
        <v/>
      </c>
      <c r="Z688" s="50" t="str">
        <f>IFERROR(MAX(IF(OR(O688="",P688="",Q688="",R688="",S688="",T688="",U688=""),"",IF(AND(MONTH(E688)=12,MONTH(F688)=12),(NETWORKDAYS(E688,F688,Lister!$D$7:$D$13)-S688)*N688/NETWORKDAYS(Lister!$D$23,Lister!$E$23,Lister!$D$7:$D$13),IF(AND(MONTH(E688)=12,F688&gt;DATE(2020,12,31)),(NETWORKDAYS(E688,Lister!$E$23,Lister!$D$7:$D$13)-S688)*N688/NETWORKDAYS(Lister!$D$23,Lister!$E$23,Lister!$D$7:$D$13),IF(AND(E688&lt;DATE(2020,12,1),MONTH(F688)=12),(NETWORKDAYS(Lister!$D$23,F688,Lister!$D$7:$D$13)-S688)*N688/NETWORKDAYS(Lister!$D$23,Lister!$E$23,Lister!$D$7:$D$13),IF(AND(E688&lt;DATE(2020,12,1),F688&gt;DATE(2020,12,31)),(NETWORKDAYS(Lister!$D$23,Lister!$E$23,Lister!$D$7:$D$13)-S688)*N688/NETWORKDAYS(Lister!$D$23,Lister!$E$23,Lister!$D$7:$D$13),IF(OR(AND(E688&lt;DATE(2020,12,1),F688&lt;DATE(2020,12,1)),E688&gt;DATE(2020,12,31)),0)))))),0),"")</f>
        <v/>
      </c>
      <c r="AA688" s="50" t="str">
        <f>IFERROR(MAX(IF(OR(O688="",P688="",Q688="",R688="",S688="",T688="",U688=""),"",IF(AND(MONTH(E688)=1,MONTH(F688)=1),(NETWORKDAYS(E688,F688,Lister!$D$7:$D$13)-T688)*N688/NETWORKDAYS(Lister!$D$24,Lister!$E$24,Lister!$D$7:$D$13),IF(AND(MONTH(E688)=1,F688&gt;DATE(2021,1,31)),(NETWORKDAYS(E688,Lister!$E$24,Lister!$D$7:$D$13)-T688)*N688/NETWORKDAYS(Lister!$D$24,Lister!$E$24,Lister!$D$7:$D$13),IF(AND(E688&lt;DATE(2021,1,1),MONTH(F688)=1),(NETWORKDAYS(Lister!$D$24,F688,Lister!$D$7:$D$13)-T688)*N688/NETWORKDAYS(Lister!$D$24,Lister!$E$24,Lister!$D$7:$D$13),IF(AND(E688&lt;DATE(2021,1,1),F688&gt;DATE(2021,1,31)),(NETWORKDAYS(Lister!$D$24,Lister!$E$24,Lister!$D$7:$D$13)-T688)*N688/NETWORKDAYS(Lister!$D$24,Lister!$E$24,Lister!$D$7:$D$13),IF(OR(AND(E688&lt;DATE(2021,1,1),F688&lt;DATE(2021,1,1)),E688&gt;DATE(2021,1,31)),0)))))),0),"")</f>
        <v/>
      </c>
      <c r="AB688" s="50" t="str">
        <f>IFERROR(MAX(IF(OR(O688="",P688="",Q688="",R688="",S688="",T688="",U688=""),"",IF(AND(MONTH(E688)=2,MONTH(F688)=2),(NETWORKDAYS(E688,F688,Lister!$D$7:$D$13)-U688)*N688/NETWORKDAYS(Lister!$D$25,Lister!$E$25,Lister!$D$7:$D$13),IF(AND(E688&lt;DATE(2021,2,1),MONTH(F688)=2),(NETWORKDAYS(Lister!$D$25,F688,Lister!$D$7:$D$13)-U688)*N688/NETWORKDAYS(Lister!$D$25,Lister!$E$25,Lister!$D$7:$D$13),IF(AND(E688&lt;DATE(2021,2,1),F688&lt;DATE(2021,2,1)),0)))),0),"")</f>
        <v/>
      </c>
      <c r="AC688" s="52" t="str">
        <f t="shared" si="53"/>
        <v/>
      </c>
    </row>
    <row r="689" spans="1:29" x14ac:dyDescent="0.35">
      <c r="A689" s="11" t="str">
        <f t="shared" si="54"/>
        <v/>
      </c>
      <c r="B689" s="33"/>
      <c r="C689" s="17"/>
      <c r="D689" s="18"/>
      <c r="E689" s="12"/>
      <c r="F689" s="12"/>
      <c r="G689" s="42" t="str">
        <f>IF(OR(E689="",F689=""),"",NETWORKDAYS(E689,F689,Lister!$D$7:$D$13))</f>
        <v/>
      </c>
      <c r="H689" s="14"/>
      <c r="I689" s="25" t="str">
        <f t="shared" si="50"/>
        <v/>
      </c>
      <c r="J689" s="47"/>
      <c r="K689" s="48"/>
      <c r="L689" s="15"/>
      <c r="M689" s="51" t="str">
        <f t="shared" si="51"/>
        <v/>
      </c>
      <c r="N689" s="49" t="str">
        <f t="shared" si="52"/>
        <v/>
      </c>
      <c r="O689" s="15"/>
      <c r="P689" s="15"/>
      <c r="Q689" s="15"/>
      <c r="R689" s="15"/>
      <c r="S689" s="15"/>
      <c r="T689" s="15"/>
      <c r="U689" s="15"/>
      <c r="V689" s="50" t="str">
        <f>IFERROR(MAX(IF(OR(O689="",P689="",Q689="",R689="",S689="",T689="",U689=""),"",IF(AND(MONTH(E689)=8,MONTH(F689)=8),(NETWORKDAYS(E689,F689,Lister!$D$7:$D$13)-O689)*N689/NETWORKDAYS(Lister!$D$19,Lister!$E$19,Lister!$D$7:$D$13),IF(AND(MONTH(E689)=8,F689&gt;DATE(2020,8,31)),(NETWORKDAYS(E689,Lister!$E$19,Lister!$D$7:$D$13)-O689)*N689/NETWORKDAYS(Lister!$D$19,Lister!$E$19,Lister!$D$7:$D$13),IF(E689&gt;DATE(2020,8,31),0)))),0),"")</f>
        <v/>
      </c>
      <c r="W689" s="50" t="str">
        <f>IFERROR(MAX(IF(OR(O689="",P689="",Q689="",R689="",S689="",T689="",U689=""),"",IF(AND(MONTH(E689)=9,MONTH(F689)=9),(NETWORKDAYS(E689,F689,Lister!$D$7:$D$13)-P689)*N689/NETWORKDAYS(Lister!$D$20,Lister!$E$20,Lister!$D$7:$D$13),IF(AND(MONTH(E689)=9,F689&gt;DATE(2020,9,30)),(NETWORKDAYS(E689,Lister!$E$20,Lister!$D$7:$D$13)-P689)*N689/NETWORKDAYS(Lister!$D$20,Lister!$E$20,Lister!$D$7:$D$13),IF(AND(E689&lt;DATE(2020,9,1),MONTH(F689)=9),(NETWORKDAYS(Lister!$D$20,F689,Lister!$D$7:$D$13)-P689)*N689/NETWORKDAYS(Lister!$D$20,Lister!$E$20,Lister!$D$7:$D$13),IF(AND(E689&lt;DATE(2020,9,1),F689&gt;DATE(2020,9,30)),(NETWORKDAYS(Lister!$D$20,Lister!$E$20,Lister!$D$7:$D$13)-P689)*N689/NETWORKDAYS(Lister!$D$20,Lister!$E$20,Lister!$D$7:$D$13),IF(OR(AND(E689&lt;DATE(2020,9,1),F689&lt;DATE(2020,9,1)),E689&gt;DATE(2020,9,30)),0)))))),0),"")</f>
        <v/>
      </c>
      <c r="X689" s="50" t="str">
        <f>IFERROR(MAX(IF(OR(O689="",P689="",Q689="",R689="",S689="",T689="",U689=""),"",IF(AND(MONTH(E689)=10,MONTH(F689)=10),(NETWORKDAYS(E689,F689,Lister!$D$7:$D$13)-Q689)*N689/NETWORKDAYS(Lister!$D$21,Lister!$E$21,Lister!$D$7:$D$13),IF(AND(MONTH(E689)=10,F689&gt;DATE(2020,10,31)),(NETWORKDAYS(E689,Lister!$E$21,Lister!$D$7:$D$13)-Q689)*N689/NETWORKDAYS(Lister!$D$21,Lister!$E$21,Lister!$D$7:$D$13),IF(AND(E689&lt;DATE(2020,10,1),MONTH(F689)=10),(NETWORKDAYS(Lister!$D$21,F689,Lister!$D$7:$D$13)-Q689)*N689/NETWORKDAYS(Lister!$D$21,Lister!$E$21,Lister!$D$7:$D$13),IF(AND(E689&lt;DATE(2020,31,1),F689&gt;DATE(2020,10,31)),(NETWORKDAYS(Lister!$D$21,Lister!$E$21,Lister!$D$7:$D$13)-Q689)*N689/NETWORKDAYS(Lister!$D$21,Lister!$E$21,Lister!$D$7:$D$13),IF(OR(AND(E689&lt;DATE(2020,10,1),F689&lt;DATE(2020,10,1)),E689&gt;DATE(2020,10,31)),0)))))),0),"")</f>
        <v/>
      </c>
      <c r="Y689" s="50" t="str">
        <f>IFERROR(MAX(IF(OR(O689="",P689="",Q689="",R689="",S689="",T689="",U689=""),"",IF(AND(MONTH(E689)=11,MONTH(F689)=11),(NETWORKDAYS(E689,F689,Lister!$D$7:$D$13)-R689)*N689/NETWORKDAYS(Lister!$D$22,Lister!$E$22,Lister!$D$7:$D$13),IF(AND(MONTH(E689)=11,F689&gt;DATE(2020,11,30)),(NETWORKDAYS(E689,Lister!$E$22,Lister!$D$7:$D$13)-R689)*N689/NETWORKDAYS(Lister!$D$22,Lister!$E$22,Lister!$D$7:$D$13),IF(AND(E689&lt;DATE(2020,11,1),MONTH(F689)=11),(NETWORKDAYS(Lister!$D$22,F689,Lister!$D$7:$D$13)-R689)*N689/NETWORKDAYS(Lister!$D$22,Lister!$E$22,Lister!$D$7:$D$13),IF(AND(E689&lt;DATE(2020,11,1),F689&gt;DATE(2020,11,30)),(NETWORKDAYS(Lister!$D$22,Lister!$E$22,Lister!$D$7:$D$13)-R689)*N689/NETWORKDAYS(Lister!$D$22,Lister!$E$22,Lister!$D$7:$D$13),IF(OR(AND(E689&lt;DATE(2020,11,1),F689&lt;DATE(2020,11,1)),E689&gt;DATE(2020,11,30)),0)))))),0),"")</f>
        <v/>
      </c>
      <c r="Z689" s="50" t="str">
        <f>IFERROR(MAX(IF(OR(O689="",P689="",Q689="",R689="",S689="",T689="",U689=""),"",IF(AND(MONTH(E689)=12,MONTH(F689)=12),(NETWORKDAYS(E689,F689,Lister!$D$7:$D$13)-S689)*N689/NETWORKDAYS(Lister!$D$23,Lister!$E$23,Lister!$D$7:$D$13),IF(AND(MONTH(E689)=12,F689&gt;DATE(2020,12,31)),(NETWORKDAYS(E689,Lister!$E$23,Lister!$D$7:$D$13)-S689)*N689/NETWORKDAYS(Lister!$D$23,Lister!$E$23,Lister!$D$7:$D$13),IF(AND(E689&lt;DATE(2020,12,1),MONTH(F689)=12),(NETWORKDAYS(Lister!$D$23,F689,Lister!$D$7:$D$13)-S689)*N689/NETWORKDAYS(Lister!$D$23,Lister!$E$23,Lister!$D$7:$D$13),IF(AND(E689&lt;DATE(2020,12,1),F689&gt;DATE(2020,12,31)),(NETWORKDAYS(Lister!$D$23,Lister!$E$23,Lister!$D$7:$D$13)-S689)*N689/NETWORKDAYS(Lister!$D$23,Lister!$E$23,Lister!$D$7:$D$13),IF(OR(AND(E689&lt;DATE(2020,12,1),F689&lt;DATE(2020,12,1)),E689&gt;DATE(2020,12,31)),0)))))),0),"")</f>
        <v/>
      </c>
      <c r="AA689" s="50" t="str">
        <f>IFERROR(MAX(IF(OR(O689="",P689="",Q689="",R689="",S689="",T689="",U689=""),"",IF(AND(MONTH(E689)=1,MONTH(F689)=1),(NETWORKDAYS(E689,F689,Lister!$D$7:$D$13)-T689)*N689/NETWORKDAYS(Lister!$D$24,Lister!$E$24,Lister!$D$7:$D$13),IF(AND(MONTH(E689)=1,F689&gt;DATE(2021,1,31)),(NETWORKDAYS(E689,Lister!$E$24,Lister!$D$7:$D$13)-T689)*N689/NETWORKDAYS(Lister!$D$24,Lister!$E$24,Lister!$D$7:$D$13),IF(AND(E689&lt;DATE(2021,1,1),MONTH(F689)=1),(NETWORKDAYS(Lister!$D$24,F689,Lister!$D$7:$D$13)-T689)*N689/NETWORKDAYS(Lister!$D$24,Lister!$E$24,Lister!$D$7:$D$13),IF(AND(E689&lt;DATE(2021,1,1),F689&gt;DATE(2021,1,31)),(NETWORKDAYS(Lister!$D$24,Lister!$E$24,Lister!$D$7:$D$13)-T689)*N689/NETWORKDAYS(Lister!$D$24,Lister!$E$24,Lister!$D$7:$D$13),IF(OR(AND(E689&lt;DATE(2021,1,1),F689&lt;DATE(2021,1,1)),E689&gt;DATE(2021,1,31)),0)))))),0),"")</f>
        <v/>
      </c>
      <c r="AB689" s="50" t="str">
        <f>IFERROR(MAX(IF(OR(O689="",P689="",Q689="",R689="",S689="",T689="",U689=""),"",IF(AND(MONTH(E689)=2,MONTH(F689)=2),(NETWORKDAYS(E689,F689,Lister!$D$7:$D$13)-U689)*N689/NETWORKDAYS(Lister!$D$25,Lister!$E$25,Lister!$D$7:$D$13),IF(AND(E689&lt;DATE(2021,2,1),MONTH(F689)=2),(NETWORKDAYS(Lister!$D$25,F689,Lister!$D$7:$D$13)-U689)*N689/NETWORKDAYS(Lister!$D$25,Lister!$E$25,Lister!$D$7:$D$13),IF(AND(E689&lt;DATE(2021,2,1),F689&lt;DATE(2021,2,1)),0)))),0),"")</f>
        <v/>
      </c>
      <c r="AC689" s="52" t="str">
        <f t="shared" si="53"/>
        <v/>
      </c>
    </row>
    <row r="690" spans="1:29" x14ac:dyDescent="0.35">
      <c r="A690" s="11" t="str">
        <f t="shared" si="54"/>
        <v/>
      </c>
      <c r="B690" s="33"/>
      <c r="C690" s="17"/>
      <c r="D690" s="18"/>
      <c r="E690" s="12"/>
      <c r="F690" s="12"/>
      <c r="G690" s="42" t="str">
        <f>IF(OR(E690="",F690=""),"",NETWORKDAYS(E690,F690,Lister!$D$7:$D$13))</f>
        <v/>
      </c>
      <c r="H690" s="14"/>
      <c r="I690" s="25" t="str">
        <f t="shared" si="50"/>
        <v/>
      </c>
      <c r="J690" s="47"/>
      <c r="K690" s="48"/>
      <c r="L690" s="15"/>
      <c r="M690" s="51" t="str">
        <f t="shared" si="51"/>
        <v/>
      </c>
      <c r="N690" s="49" t="str">
        <f t="shared" si="52"/>
        <v/>
      </c>
      <c r="O690" s="15"/>
      <c r="P690" s="15"/>
      <c r="Q690" s="15"/>
      <c r="R690" s="15"/>
      <c r="S690" s="15"/>
      <c r="T690" s="15"/>
      <c r="U690" s="15"/>
      <c r="V690" s="50" t="str">
        <f>IFERROR(MAX(IF(OR(O690="",P690="",Q690="",R690="",S690="",T690="",U690=""),"",IF(AND(MONTH(E690)=8,MONTH(F690)=8),(NETWORKDAYS(E690,F690,Lister!$D$7:$D$13)-O690)*N690/NETWORKDAYS(Lister!$D$19,Lister!$E$19,Lister!$D$7:$D$13),IF(AND(MONTH(E690)=8,F690&gt;DATE(2020,8,31)),(NETWORKDAYS(E690,Lister!$E$19,Lister!$D$7:$D$13)-O690)*N690/NETWORKDAYS(Lister!$D$19,Lister!$E$19,Lister!$D$7:$D$13),IF(E690&gt;DATE(2020,8,31),0)))),0),"")</f>
        <v/>
      </c>
      <c r="W690" s="50" t="str">
        <f>IFERROR(MAX(IF(OR(O690="",P690="",Q690="",R690="",S690="",T690="",U690=""),"",IF(AND(MONTH(E690)=9,MONTH(F690)=9),(NETWORKDAYS(E690,F690,Lister!$D$7:$D$13)-P690)*N690/NETWORKDAYS(Lister!$D$20,Lister!$E$20,Lister!$D$7:$D$13),IF(AND(MONTH(E690)=9,F690&gt;DATE(2020,9,30)),(NETWORKDAYS(E690,Lister!$E$20,Lister!$D$7:$D$13)-P690)*N690/NETWORKDAYS(Lister!$D$20,Lister!$E$20,Lister!$D$7:$D$13),IF(AND(E690&lt;DATE(2020,9,1),MONTH(F690)=9),(NETWORKDAYS(Lister!$D$20,F690,Lister!$D$7:$D$13)-P690)*N690/NETWORKDAYS(Lister!$D$20,Lister!$E$20,Lister!$D$7:$D$13),IF(AND(E690&lt;DATE(2020,9,1),F690&gt;DATE(2020,9,30)),(NETWORKDAYS(Lister!$D$20,Lister!$E$20,Lister!$D$7:$D$13)-P690)*N690/NETWORKDAYS(Lister!$D$20,Lister!$E$20,Lister!$D$7:$D$13),IF(OR(AND(E690&lt;DATE(2020,9,1),F690&lt;DATE(2020,9,1)),E690&gt;DATE(2020,9,30)),0)))))),0),"")</f>
        <v/>
      </c>
      <c r="X690" s="50" t="str">
        <f>IFERROR(MAX(IF(OR(O690="",P690="",Q690="",R690="",S690="",T690="",U690=""),"",IF(AND(MONTH(E690)=10,MONTH(F690)=10),(NETWORKDAYS(E690,F690,Lister!$D$7:$D$13)-Q690)*N690/NETWORKDAYS(Lister!$D$21,Lister!$E$21,Lister!$D$7:$D$13),IF(AND(MONTH(E690)=10,F690&gt;DATE(2020,10,31)),(NETWORKDAYS(E690,Lister!$E$21,Lister!$D$7:$D$13)-Q690)*N690/NETWORKDAYS(Lister!$D$21,Lister!$E$21,Lister!$D$7:$D$13),IF(AND(E690&lt;DATE(2020,10,1),MONTH(F690)=10),(NETWORKDAYS(Lister!$D$21,F690,Lister!$D$7:$D$13)-Q690)*N690/NETWORKDAYS(Lister!$D$21,Lister!$E$21,Lister!$D$7:$D$13),IF(AND(E690&lt;DATE(2020,31,1),F690&gt;DATE(2020,10,31)),(NETWORKDAYS(Lister!$D$21,Lister!$E$21,Lister!$D$7:$D$13)-Q690)*N690/NETWORKDAYS(Lister!$D$21,Lister!$E$21,Lister!$D$7:$D$13),IF(OR(AND(E690&lt;DATE(2020,10,1),F690&lt;DATE(2020,10,1)),E690&gt;DATE(2020,10,31)),0)))))),0),"")</f>
        <v/>
      </c>
      <c r="Y690" s="50" t="str">
        <f>IFERROR(MAX(IF(OR(O690="",P690="",Q690="",R690="",S690="",T690="",U690=""),"",IF(AND(MONTH(E690)=11,MONTH(F690)=11),(NETWORKDAYS(E690,F690,Lister!$D$7:$D$13)-R690)*N690/NETWORKDAYS(Lister!$D$22,Lister!$E$22,Lister!$D$7:$D$13),IF(AND(MONTH(E690)=11,F690&gt;DATE(2020,11,30)),(NETWORKDAYS(E690,Lister!$E$22,Lister!$D$7:$D$13)-R690)*N690/NETWORKDAYS(Lister!$D$22,Lister!$E$22,Lister!$D$7:$D$13),IF(AND(E690&lt;DATE(2020,11,1),MONTH(F690)=11),(NETWORKDAYS(Lister!$D$22,F690,Lister!$D$7:$D$13)-R690)*N690/NETWORKDAYS(Lister!$D$22,Lister!$E$22,Lister!$D$7:$D$13),IF(AND(E690&lt;DATE(2020,11,1),F690&gt;DATE(2020,11,30)),(NETWORKDAYS(Lister!$D$22,Lister!$E$22,Lister!$D$7:$D$13)-R690)*N690/NETWORKDAYS(Lister!$D$22,Lister!$E$22,Lister!$D$7:$D$13),IF(OR(AND(E690&lt;DATE(2020,11,1),F690&lt;DATE(2020,11,1)),E690&gt;DATE(2020,11,30)),0)))))),0),"")</f>
        <v/>
      </c>
      <c r="Z690" s="50" t="str">
        <f>IFERROR(MAX(IF(OR(O690="",P690="",Q690="",R690="",S690="",T690="",U690=""),"",IF(AND(MONTH(E690)=12,MONTH(F690)=12),(NETWORKDAYS(E690,F690,Lister!$D$7:$D$13)-S690)*N690/NETWORKDAYS(Lister!$D$23,Lister!$E$23,Lister!$D$7:$D$13),IF(AND(MONTH(E690)=12,F690&gt;DATE(2020,12,31)),(NETWORKDAYS(E690,Lister!$E$23,Lister!$D$7:$D$13)-S690)*N690/NETWORKDAYS(Lister!$D$23,Lister!$E$23,Lister!$D$7:$D$13),IF(AND(E690&lt;DATE(2020,12,1),MONTH(F690)=12),(NETWORKDAYS(Lister!$D$23,F690,Lister!$D$7:$D$13)-S690)*N690/NETWORKDAYS(Lister!$D$23,Lister!$E$23,Lister!$D$7:$D$13),IF(AND(E690&lt;DATE(2020,12,1),F690&gt;DATE(2020,12,31)),(NETWORKDAYS(Lister!$D$23,Lister!$E$23,Lister!$D$7:$D$13)-S690)*N690/NETWORKDAYS(Lister!$D$23,Lister!$E$23,Lister!$D$7:$D$13),IF(OR(AND(E690&lt;DATE(2020,12,1),F690&lt;DATE(2020,12,1)),E690&gt;DATE(2020,12,31)),0)))))),0),"")</f>
        <v/>
      </c>
      <c r="AA690" s="50" t="str">
        <f>IFERROR(MAX(IF(OR(O690="",P690="",Q690="",R690="",S690="",T690="",U690=""),"",IF(AND(MONTH(E690)=1,MONTH(F690)=1),(NETWORKDAYS(E690,F690,Lister!$D$7:$D$13)-T690)*N690/NETWORKDAYS(Lister!$D$24,Lister!$E$24,Lister!$D$7:$D$13),IF(AND(MONTH(E690)=1,F690&gt;DATE(2021,1,31)),(NETWORKDAYS(E690,Lister!$E$24,Lister!$D$7:$D$13)-T690)*N690/NETWORKDAYS(Lister!$D$24,Lister!$E$24,Lister!$D$7:$D$13),IF(AND(E690&lt;DATE(2021,1,1),MONTH(F690)=1),(NETWORKDAYS(Lister!$D$24,F690,Lister!$D$7:$D$13)-T690)*N690/NETWORKDAYS(Lister!$D$24,Lister!$E$24,Lister!$D$7:$D$13),IF(AND(E690&lt;DATE(2021,1,1),F690&gt;DATE(2021,1,31)),(NETWORKDAYS(Lister!$D$24,Lister!$E$24,Lister!$D$7:$D$13)-T690)*N690/NETWORKDAYS(Lister!$D$24,Lister!$E$24,Lister!$D$7:$D$13),IF(OR(AND(E690&lt;DATE(2021,1,1),F690&lt;DATE(2021,1,1)),E690&gt;DATE(2021,1,31)),0)))))),0),"")</f>
        <v/>
      </c>
      <c r="AB690" s="50" t="str">
        <f>IFERROR(MAX(IF(OR(O690="",P690="",Q690="",R690="",S690="",T690="",U690=""),"",IF(AND(MONTH(E690)=2,MONTH(F690)=2),(NETWORKDAYS(E690,F690,Lister!$D$7:$D$13)-U690)*N690/NETWORKDAYS(Lister!$D$25,Lister!$E$25,Lister!$D$7:$D$13),IF(AND(E690&lt;DATE(2021,2,1),MONTH(F690)=2),(NETWORKDAYS(Lister!$D$25,F690,Lister!$D$7:$D$13)-U690)*N690/NETWORKDAYS(Lister!$D$25,Lister!$E$25,Lister!$D$7:$D$13),IF(AND(E690&lt;DATE(2021,2,1),F690&lt;DATE(2021,2,1)),0)))),0),"")</f>
        <v/>
      </c>
      <c r="AC690" s="52" t="str">
        <f t="shared" si="53"/>
        <v/>
      </c>
    </row>
    <row r="691" spans="1:29" x14ac:dyDescent="0.35">
      <c r="A691" s="11" t="str">
        <f t="shared" si="54"/>
        <v/>
      </c>
      <c r="B691" s="33"/>
      <c r="C691" s="17"/>
      <c r="D691" s="18"/>
      <c r="E691" s="12"/>
      <c r="F691" s="12"/>
      <c r="G691" s="42" t="str">
        <f>IF(OR(E691="",F691=""),"",NETWORKDAYS(E691,F691,Lister!$D$7:$D$13))</f>
        <v/>
      </c>
      <c r="H691" s="14"/>
      <c r="I691" s="25" t="str">
        <f t="shared" si="50"/>
        <v/>
      </c>
      <c r="J691" s="47"/>
      <c r="K691" s="48"/>
      <c r="L691" s="15"/>
      <c r="M691" s="51" t="str">
        <f t="shared" si="51"/>
        <v/>
      </c>
      <c r="N691" s="49" t="str">
        <f t="shared" si="52"/>
        <v/>
      </c>
      <c r="O691" s="15"/>
      <c r="P691" s="15"/>
      <c r="Q691" s="15"/>
      <c r="R691" s="15"/>
      <c r="S691" s="15"/>
      <c r="T691" s="15"/>
      <c r="U691" s="15"/>
      <c r="V691" s="50" t="str">
        <f>IFERROR(MAX(IF(OR(O691="",P691="",Q691="",R691="",S691="",T691="",U691=""),"",IF(AND(MONTH(E691)=8,MONTH(F691)=8),(NETWORKDAYS(E691,F691,Lister!$D$7:$D$13)-O691)*N691/NETWORKDAYS(Lister!$D$19,Lister!$E$19,Lister!$D$7:$D$13),IF(AND(MONTH(E691)=8,F691&gt;DATE(2020,8,31)),(NETWORKDAYS(E691,Lister!$E$19,Lister!$D$7:$D$13)-O691)*N691/NETWORKDAYS(Lister!$D$19,Lister!$E$19,Lister!$D$7:$D$13),IF(E691&gt;DATE(2020,8,31),0)))),0),"")</f>
        <v/>
      </c>
      <c r="W691" s="50" t="str">
        <f>IFERROR(MAX(IF(OR(O691="",P691="",Q691="",R691="",S691="",T691="",U691=""),"",IF(AND(MONTH(E691)=9,MONTH(F691)=9),(NETWORKDAYS(E691,F691,Lister!$D$7:$D$13)-P691)*N691/NETWORKDAYS(Lister!$D$20,Lister!$E$20,Lister!$D$7:$D$13),IF(AND(MONTH(E691)=9,F691&gt;DATE(2020,9,30)),(NETWORKDAYS(E691,Lister!$E$20,Lister!$D$7:$D$13)-P691)*N691/NETWORKDAYS(Lister!$D$20,Lister!$E$20,Lister!$D$7:$D$13),IF(AND(E691&lt;DATE(2020,9,1),MONTH(F691)=9),(NETWORKDAYS(Lister!$D$20,F691,Lister!$D$7:$D$13)-P691)*N691/NETWORKDAYS(Lister!$D$20,Lister!$E$20,Lister!$D$7:$D$13),IF(AND(E691&lt;DATE(2020,9,1),F691&gt;DATE(2020,9,30)),(NETWORKDAYS(Lister!$D$20,Lister!$E$20,Lister!$D$7:$D$13)-P691)*N691/NETWORKDAYS(Lister!$D$20,Lister!$E$20,Lister!$D$7:$D$13),IF(OR(AND(E691&lt;DATE(2020,9,1),F691&lt;DATE(2020,9,1)),E691&gt;DATE(2020,9,30)),0)))))),0),"")</f>
        <v/>
      </c>
      <c r="X691" s="50" t="str">
        <f>IFERROR(MAX(IF(OR(O691="",P691="",Q691="",R691="",S691="",T691="",U691=""),"",IF(AND(MONTH(E691)=10,MONTH(F691)=10),(NETWORKDAYS(E691,F691,Lister!$D$7:$D$13)-Q691)*N691/NETWORKDAYS(Lister!$D$21,Lister!$E$21,Lister!$D$7:$D$13),IF(AND(MONTH(E691)=10,F691&gt;DATE(2020,10,31)),(NETWORKDAYS(E691,Lister!$E$21,Lister!$D$7:$D$13)-Q691)*N691/NETWORKDAYS(Lister!$D$21,Lister!$E$21,Lister!$D$7:$D$13),IF(AND(E691&lt;DATE(2020,10,1),MONTH(F691)=10),(NETWORKDAYS(Lister!$D$21,F691,Lister!$D$7:$D$13)-Q691)*N691/NETWORKDAYS(Lister!$D$21,Lister!$E$21,Lister!$D$7:$D$13),IF(AND(E691&lt;DATE(2020,31,1),F691&gt;DATE(2020,10,31)),(NETWORKDAYS(Lister!$D$21,Lister!$E$21,Lister!$D$7:$D$13)-Q691)*N691/NETWORKDAYS(Lister!$D$21,Lister!$E$21,Lister!$D$7:$D$13),IF(OR(AND(E691&lt;DATE(2020,10,1),F691&lt;DATE(2020,10,1)),E691&gt;DATE(2020,10,31)),0)))))),0),"")</f>
        <v/>
      </c>
      <c r="Y691" s="50" t="str">
        <f>IFERROR(MAX(IF(OR(O691="",P691="",Q691="",R691="",S691="",T691="",U691=""),"",IF(AND(MONTH(E691)=11,MONTH(F691)=11),(NETWORKDAYS(E691,F691,Lister!$D$7:$D$13)-R691)*N691/NETWORKDAYS(Lister!$D$22,Lister!$E$22,Lister!$D$7:$D$13),IF(AND(MONTH(E691)=11,F691&gt;DATE(2020,11,30)),(NETWORKDAYS(E691,Lister!$E$22,Lister!$D$7:$D$13)-R691)*N691/NETWORKDAYS(Lister!$D$22,Lister!$E$22,Lister!$D$7:$D$13),IF(AND(E691&lt;DATE(2020,11,1),MONTH(F691)=11),(NETWORKDAYS(Lister!$D$22,F691,Lister!$D$7:$D$13)-R691)*N691/NETWORKDAYS(Lister!$D$22,Lister!$E$22,Lister!$D$7:$D$13),IF(AND(E691&lt;DATE(2020,11,1),F691&gt;DATE(2020,11,30)),(NETWORKDAYS(Lister!$D$22,Lister!$E$22,Lister!$D$7:$D$13)-R691)*N691/NETWORKDAYS(Lister!$D$22,Lister!$E$22,Lister!$D$7:$D$13),IF(OR(AND(E691&lt;DATE(2020,11,1),F691&lt;DATE(2020,11,1)),E691&gt;DATE(2020,11,30)),0)))))),0),"")</f>
        <v/>
      </c>
      <c r="Z691" s="50" t="str">
        <f>IFERROR(MAX(IF(OR(O691="",P691="",Q691="",R691="",S691="",T691="",U691=""),"",IF(AND(MONTH(E691)=12,MONTH(F691)=12),(NETWORKDAYS(E691,F691,Lister!$D$7:$D$13)-S691)*N691/NETWORKDAYS(Lister!$D$23,Lister!$E$23,Lister!$D$7:$D$13),IF(AND(MONTH(E691)=12,F691&gt;DATE(2020,12,31)),(NETWORKDAYS(E691,Lister!$E$23,Lister!$D$7:$D$13)-S691)*N691/NETWORKDAYS(Lister!$D$23,Lister!$E$23,Lister!$D$7:$D$13),IF(AND(E691&lt;DATE(2020,12,1),MONTH(F691)=12),(NETWORKDAYS(Lister!$D$23,F691,Lister!$D$7:$D$13)-S691)*N691/NETWORKDAYS(Lister!$D$23,Lister!$E$23,Lister!$D$7:$D$13),IF(AND(E691&lt;DATE(2020,12,1),F691&gt;DATE(2020,12,31)),(NETWORKDAYS(Lister!$D$23,Lister!$E$23,Lister!$D$7:$D$13)-S691)*N691/NETWORKDAYS(Lister!$D$23,Lister!$E$23,Lister!$D$7:$D$13),IF(OR(AND(E691&lt;DATE(2020,12,1),F691&lt;DATE(2020,12,1)),E691&gt;DATE(2020,12,31)),0)))))),0),"")</f>
        <v/>
      </c>
      <c r="AA691" s="50" t="str">
        <f>IFERROR(MAX(IF(OR(O691="",P691="",Q691="",R691="",S691="",T691="",U691=""),"",IF(AND(MONTH(E691)=1,MONTH(F691)=1),(NETWORKDAYS(E691,F691,Lister!$D$7:$D$13)-T691)*N691/NETWORKDAYS(Lister!$D$24,Lister!$E$24,Lister!$D$7:$D$13),IF(AND(MONTH(E691)=1,F691&gt;DATE(2021,1,31)),(NETWORKDAYS(E691,Lister!$E$24,Lister!$D$7:$D$13)-T691)*N691/NETWORKDAYS(Lister!$D$24,Lister!$E$24,Lister!$D$7:$D$13),IF(AND(E691&lt;DATE(2021,1,1),MONTH(F691)=1),(NETWORKDAYS(Lister!$D$24,F691,Lister!$D$7:$D$13)-T691)*N691/NETWORKDAYS(Lister!$D$24,Lister!$E$24,Lister!$D$7:$D$13),IF(AND(E691&lt;DATE(2021,1,1),F691&gt;DATE(2021,1,31)),(NETWORKDAYS(Lister!$D$24,Lister!$E$24,Lister!$D$7:$D$13)-T691)*N691/NETWORKDAYS(Lister!$D$24,Lister!$E$24,Lister!$D$7:$D$13),IF(OR(AND(E691&lt;DATE(2021,1,1),F691&lt;DATE(2021,1,1)),E691&gt;DATE(2021,1,31)),0)))))),0),"")</f>
        <v/>
      </c>
      <c r="AB691" s="50" t="str">
        <f>IFERROR(MAX(IF(OR(O691="",P691="",Q691="",R691="",S691="",T691="",U691=""),"",IF(AND(MONTH(E691)=2,MONTH(F691)=2),(NETWORKDAYS(E691,F691,Lister!$D$7:$D$13)-U691)*N691/NETWORKDAYS(Lister!$D$25,Lister!$E$25,Lister!$D$7:$D$13),IF(AND(E691&lt;DATE(2021,2,1),MONTH(F691)=2),(NETWORKDAYS(Lister!$D$25,F691,Lister!$D$7:$D$13)-U691)*N691/NETWORKDAYS(Lister!$D$25,Lister!$E$25,Lister!$D$7:$D$13),IF(AND(E691&lt;DATE(2021,2,1),F691&lt;DATE(2021,2,1)),0)))),0),"")</f>
        <v/>
      </c>
      <c r="AC691" s="52" t="str">
        <f t="shared" si="53"/>
        <v/>
      </c>
    </row>
    <row r="692" spans="1:29" x14ac:dyDescent="0.35">
      <c r="A692" s="11" t="str">
        <f t="shared" si="54"/>
        <v/>
      </c>
      <c r="B692" s="33"/>
      <c r="C692" s="17"/>
      <c r="D692" s="18"/>
      <c r="E692" s="12"/>
      <c r="F692" s="12"/>
      <c r="G692" s="42" t="str">
        <f>IF(OR(E692="",F692=""),"",NETWORKDAYS(E692,F692,Lister!$D$7:$D$13))</f>
        <v/>
      </c>
      <c r="H692" s="14"/>
      <c r="I692" s="25" t="str">
        <f t="shared" si="50"/>
        <v/>
      </c>
      <c r="J692" s="47"/>
      <c r="K692" s="48"/>
      <c r="L692" s="15"/>
      <c r="M692" s="51" t="str">
        <f t="shared" si="51"/>
        <v/>
      </c>
      <c r="N692" s="49" t="str">
        <f t="shared" si="52"/>
        <v/>
      </c>
      <c r="O692" s="15"/>
      <c r="P692" s="15"/>
      <c r="Q692" s="15"/>
      <c r="R692" s="15"/>
      <c r="S692" s="15"/>
      <c r="T692" s="15"/>
      <c r="U692" s="15"/>
      <c r="V692" s="50" t="str">
        <f>IFERROR(MAX(IF(OR(O692="",P692="",Q692="",R692="",S692="",T692="",U692=""),"",IF(AND(MONTH(E692)=8,MONTH(F692)=8),(NETWORKDAYS(E692,F692,Lister!$D$7:$D$13)-O692)*N692/NETWORKDAYS(Lister!$D$19,Lister!$E$19,Lister!$D$7:$D$13),IF(AND(MONTH(E692)=8,F692&gt;DATE(2020,8,31)),(NETWORKDAYS(E692,Lister!$E$19,Lister!$D$7:$D$13)-O692)*N692/NETWORKDAYS(Lister!$D$19,Lister!$E$19,Lister!$D$7:$D$13),IF(E692&gt;DATE(2020,8,31),0)))),0),"")</f>
        <v/>
      </c>
      <c r="W692" s="50" t="str">
        <f>IFERROR(MAX(IF(OR(O692="",P692="",Q692="",R692="",S692="",T692="",U692=""),"",IF(AND(MONTH(E692)=9,MONTH(F692)=9),(NETWORKDAYS(E692,F692,Lister!$D$7:$D$13)-P692)*N692/NETWORKDAYS(Lister!$D$20,Lister!$E$20,Lister!$D$7:$D$13),IF(AND(MONTH(E692)=9,F692&gt;DATE(2020,9,30)),(NETWORKDAYS(E692,Lister!$E$20,Lister!$D$7:$D$13)-P692)*N692/NETWORKDAYS(Lister!$D$20,Lister!$E$20,Lister!$D$7:$D$13),IF(AND(E692&lt;DATE(2020,9,1),MONTH(F692)=9),(NETWORKDAYS(Lister!$D$20,F692,Lister!$D$7:$D$13)-P692)*N692/NETWORKDAYS(Lister!$D$20,Lister!$E$20,Lister!$D$7:$D$13),IF(AND(E692&lt;DATE(2020,9,1),F692&gt;DATE(2020,9,30)),(NETWORKDAYS(Lister!$D$20,Lister!$E$20,Lister!$D$7:$D$13)-P692)*N692/NETWORKDAYS(Lister!$D$20,Lister!$E$20,Lister!$D$7:$D$13),IF(OR(AND(E692&lt;DATE(2020,9,1),F692&lt;DATE(2020,9,1)),E692&gt;DATE(2020,9,30)),0)))))),0),"")</f>
        <v/>
      </c>
      <c r="X692" s="50" t="str">
        <f>IFERROR(MAX(IF(OR(O692="",P692="",Q692="",R692="",S692="",T692="",U692=""),"",IF(AND(MONTH(E692)=10,MONTH(F692)=10),(NETWORKDAYS(E692,F692,Lister!$D$7:$D$13)-Q692)*N692/NETWORKDAYS(Lister!$D$21,Lister!$E$21,Lister!$D$7:$D$13),IF(AND(MONTH(E692)=10,F692&gt;DATE(2020,10,31)),(NETWORKDAYS(E692,Lister!$E$21,Lister!$D$7:$D$13)-Q692)*N692/NETWORKDAYS(Lister!$D$21,Lister!$E$21,Lister!$D$7:$D$13),IF(AND(E692&lt;DATE(2020,10,1),MONTH(F692)=10),(NETWORKDAYS(Lister!$D$21,F692,Lister!$D$7:$D$13)-Q692)*N692/NETWORKDAYS(Lister!$D$21,Lister!$E$21,Lister!$D$7:$D$13),IF(AND(E692&lt;DATE(2020,31,1),F692&gt;DATE(2020,10,31)),(NETWORKDAYS(Lister!$D$21,Lister!$E$21,Lister!$D$7:$D$13)-Q692)*N692/NETWORKDAYS(Lister!$D$21,Lister!$E$21,Lister!$D$7:$D$13),IF(OR(AND(E692&lt;DATE(2020,10,1),F692&lt;DATE(2020,10,1)),E692&gt;DATE(2020,10,31)),0)))))),0),"")</f>
        <v/>
      </c>
      <c r="Y692" s="50" t="str">
        <f>IFERROR(MAX(IF(OR(O692="",P692="",Q692="",R692="",S692="",T692="",U692=""),"",IF(AND(MONTH(E692)=11,MONTH(F692)=11),(NETWORKDAYS(E692,F692,Lister!$D$7:$D$13)-R692)*N692/NETWORKDAYS(Lister!$D$22,Lister!$E$22,Lister!$D$7:$D$13),IF(AND(MONTH(E692)=11,F692&gt;DATE(2020,11,30)),(NETWORKDAYS(E692,Lister!$E$22,Lister!$D$7:$D$13)-R692)*N692/NETWORKDAYS(Lister!$D$22,Lister!$E$22,Lister!$D$7:$D$13),IF(AND(E692&lt;DATE(2020,11,1),MONTH(F692)=11),(NETWORKDAYS(Lister!$D$22,F692,Lister!$D$7:$D$13)-R692)*N692/NETWORKDAYS(Lister!$D$22,Lister!$E$22,Lister!$D$7:$D$13),IF(AND(E692&lt;DATE(2020,11,1),F692&gt;DATE(2020,11,30)),(NETWORKDAYS(Lister!$D$22,Lister!$E$22,Lister!$D$7:$D$13)-R692)*N692/NETWORKDAYS(Lister!$D$22,Lister!$E$22,Lister!$D$7:$D$13),IF(OR(AND(E692&lt;DATE(2020,11,1),F692&lt;DATE(2020,11,1)),E692&gt;DATE(2020,11,30)),0)))))),0),"")</f>
        <v/>
      </c>
      <c r="Z692" s="50" t="str">
        <f>IFERROR(MAX(IF(OR(O692="",P692="",Q692="",R692="",S692="",T692="",U692=""),"",IF(AND(MONTH(E692)=12,MONTH(F692)=12),(NETWORKDAYS(E692,F692,Lister!$D$7:$D$13)-S692)*N692/NETWORKDAYS(Lister!$D$23,Lister!$E$23,Lister!$D$7:$D$13),IF(AND(MONTH(E692)=12,F692&gt;DATE(2020,12,31)),(NETWORKDAYS(E692,Lister!$E$23,Lister!$D$7:$D$13)-S692)*N692/NETWORKDAYS(Lister!$D$23,Lister!$E$23,Lister!$D$7:$D$13),IF(AND(E692&lt;DATE(2020,12,1),MONTH(F692)=12),(NETWORKDAYS(Lister!$D$23,F692,Lister!$D$7:$D$13)-S692)*N692/NETWORKDAYS(Lister!$D$23,Lister!$E$23,Lister!$D$7:$D$13),IF(AND(E692&lt;DATE(2020,12,1),F692&gt;DATE(2020,12,31)),(NETWORKDAYS(Lister!$D$23,Lister!$E$23,Lister!$D$7:$D$13)-S692)*N692/NETWORKDAYS(Lister!$D$23,Lister!$E$23,Lister!$D$7:$D$13),IF(OR(AND(E692&lt;DATE(2020,12,1),F692&lt;DATE(2020,12,1)),E692&gt;DATE(2020,12,31)),0)))))),0),"")</f>
        <v/>
      </c>
      <c r="AA692" s="50" t="str">
        <f>IFERROR(MAX(IF(OR(O692="",P692="",Q692="",R692="",S692="",T692="",U692=""),"",IF(AND(MONTH(E692)=1,MONTH(F692)=1),(NETWORKDAYS(E692,F692,Lister!$D$7:$D$13)-T692)*N692/NETWORKDAYS(Lister!$D$24,Lister!$E$24,Lister!$D$7:$D$13),IF(AND(MONTH(E692)=1,F692&gt;DATE(2021,1,31)),(NETWORKDAYS(E692,Lister!$E$24,Lister!$D$7:$D$13)-T692)*N692/NETWORKDAYS(Lister!$D$24,Lister!$E$24,Lister!$D$7:$D$13),IF(AND(E692&lt;DATE(2021,1,1),MONTH(F692)=1),(NETWORKDAYS(Lister!$D$24,F692,Lister!$D$7:$D$13)-T692)*N692/NETWORKDAYS(Lister!$D$24,Lister!$E$24,Lister!$D$7:$D$13),IF(AND(E692&lt;DATE(2021,1,1),F692&gt;DATE(2021,1,31)),(NETWORKDAYS(Lister!$D$24,Lister!$E$24,Lister!$D$7:$D$13)-T692)*N692/NETWORKDAYS(Lister!$D$24,Lister!$E$24,Lister!$D$7:$D$13),IF(OR(AND(E692&lt;DATE(2021,1,1),F692&lt;DATE(2021,1,1)),E692&gt;DATE(2021,1,31)),0)))))),0),"")</f>
        <v/>
      </c>
      <c r="AB692" s="50" t="str">
        <f>IFERROR(MAX(IF(OR(O692="",P692="",Q692="",R692="",S692="",T692="",U692=""),"",IF(AND(MONTH(E692)=2,MONTH(F692)=2),(NETWORKDAYS(E692,F692,Lister!$D$7:$D$13)-U692)*N692/NETWORKDAYS(Lister!$D$25,Lister!$E$25,Lister!$D$7:$D$13),IF(AND(E692&lt;DATE(2021,2,1),MONTH(F692)=2),(NETWORKDAYS(Lister!$D$25,F692,Lister!$D$7:$D$13)-U692)*N692/NETWORKDAYS(Lister!$D$25,Lister!$E$25,Lister!$D$7:$D$13),IF(AND(E692&lt;DATE(2021,2,1),F692&lt;DATE(2021,2,1)),0)))),0),"")</f>
        <v/>
      </c>
      <c r="AC692" s="52" t="str">
        <f t="shared" si="53"/>
        <v/>
      </c>
    </row>
    <row r="693" spans="1:29" x14ac:dyDescent="0.35">
      <c r="A693" s="11" t="str">
        <f t="shared" si="54"/>
        <v/>
      </c>
      <c r="B693" s="33"/>
      <c r="C693" s="17"/>
      <c r="D693" s="18"/>
      <c r="E693" s="12"/>
      <c r="F693" s="12"/>
      <c r="G693" s="42" t="str">
        <f>IF(OR(E693="",F693=""),"",NETWORKDAYS(E693,F693,Lister!$D$7:$D$13))</f>
        <v/>
      </c>
      <c r="H693" s="14"/>
      <c r="I693" s="25" t="str">
        <f t="shared" si="50"/>
        <v/>
      </c>
      <c r="J693" s="47"/>
      <c r="K693" s="48"/>
      <c r="L693" s="15"/>
      <c r="M693" s="51" t="str">
        <f t="shared" si="51"/>
        <v/>
      </c>
      <c r="N693" s="49" t="str">
        <f t="shared" si="52"/>
        <v/>
      </c>
      <c r="O693" s="15"/>
      <c r="P693" s="15"/>
      <c r="Q693" s="15"/>
      <c r="R693" s="15"/>
      <c r="S693" s="15"/>
      <c r="T693" s="15"/>
      <c r="U693" s="15"/>
      <c r="V693" s="50" t="str">
        <f>IFERROR(MAX(IF(OR(O693="",P693="",Q693="",R693="",S693="",T693="",U693=""),"",IF(AND(MONTH(E693)=8,MONTH(F693)=8),(NETWORKDAYS(E693,F693,Lister!$D$7:$D$13)-O693)*N693/NETWORKDAYS(Lister!$D$19,Lister!$E$19,Lister!$D$7:$D$13),IF(AND(MONTH(E693)=8,F693&gt;DATE(2020,8,31)),(NETWORKDAYS(E693,Lister!$E$19,Lister!$D$7:$D$13)-O693)*N693/NETWORKDAYS(Lister!$D$19,Lister!$E$19,Lister!$D$7:$D$13),IF(E693&gt;DATE(2020,8,31),0)))),0),"")</f>
        <v/>
      </c>
      <c r="W693" s="50" t="str">
        <f>IFERROR(MAX(IF(OR(O693="",P693="",Q693="",R693="",S693="",T693="",U693=""),"",IF(AND(MONTH(E693)=9,MONTH(F693)=9),(NETWORKDAYS(E693,F693,Lister!$D$7:$D$13)-P693)*N693/NETWORKDAYS(Lister!$D$20,Lister!$E$20,Lister!$D$7:$D$13),IF(AND(MONTH(E693)=9,F693&gt;DATE(2020,9,30)),(NETWORKDAYS(E693,Lister!$E$20,Lister!$D$7:$D$13)-P693)*N693/NETWORKDAYS(Lister!$D$20,Lister!$E$20,Lister!$D$7:$D$13),IF(AND(E693&lt;DATE(2020,9,1),MONTH(F693)=9),(NETWORKDAYS(Lister!$D$20,F693,Lister!$D$7:$D$13)-P693)*N693/NETWORKDAYS(Lister!$D$20,Lister!$E$20,Lister!$D$7:$D$13),IF(AND(E693&lt;DATE(2020,9,1),F693&gt;DATE(2020,9,30)),(NETWORKDAYS(Lister!$D$20,Lister!$E$20,Lister!$D$7:$D$13)-P693)*N693/NETWORKDAYS(Lister!$D$20,Lister!$E$20,Lister!$D$7:$D$13),IF(OR(AND(E693&lt;DATE(2020,9,1),F693&lt;DATE(2020,9,1)),E693&gt;DATE(2020,9,30)),0)))))),0),"")</f>
        <v/>
      </c>
      <c r="X693" s="50" t="str">
        <f>IFERROR(MAX(IF(OR(O693="",P693="",Q693="",R693="",S693="",T693="",U693=""),"",IF(AND(MONTH(E693)=10,MONTH(F693)=10),(NETWORKDAYS(E693,F693,Lister!$D$7:$D$13)-Q693)*N693/NETWORKDAYS(Lister!$D$21,Lister!$E$21,Lister!$D$7:$D$13),IF(AND(MONTH(E693)=10,F693&gt;DATE(2020,10,31)),(NETWORKDAYS(E693,Lister!$E$21,Lister!$D$7:$D$13)-Q693)*N693/NETWORKDAYS(Lister!$D$21,Lister!$E$21,Lister!$D$7:$D$13),IF(AND(E693&lt;DATE(2020,10,1),MONTH(F693)=10),(NETWORKDAYS(Lister!$D$21,F693,Lister!$D$7:$D$13)-Q693)*N693/NETWORKDAYS(Lister!$D$21,Lister!$E$21,Lister!$D$7:$D$13),IF(AND(E693&lt;DATE(2020,31,1),F693&gt;DATE(2020,10,31)),(NETWORKDAYS(Lister!$D$21,Lister!$E$21,Lister!$D$7:$D$13)-Q693)*N693/NETWORKDAYS(Lister!$D$21,Lister!$E$21,Lister!$D$7:$D$13),IF(OR(AND(E693&lt;DATE(2020,10,1),F693&lt;DATE(2020,10,1)),E693&gt;DATE(2020,10,31)),0)))))),0),"")</f>
        <v/>
      </c>
      <c r="Y693" s="50" t="str">
        <f>IFERROR(MAX(IF(OR(O693="",P693="",Q693="",R693="",S693="",T693="",U693=""),"",IF(AND(MONTH(E693)=11,MONTH(F693)=11),(NETWORKDAYS(E693,F693,Lister!$D$7:$D$13)-R693)*N693/NETWORKDAYS(Lister!$D$22,Lister!$E$22,Lister!$D$7:$D$13),IF(AND(MONTH(E693)=11,F693&gt;DATE(2020,11,30)),(NETWORKDAYS(E693,Lister!$E$22,Lister!$D$7:$D$13)-R693)*N693/NETWORKDAYS(Lister!$D$22,Lister!$E$22,Lister!$D$7:$D$13),IF(AND(E693&lt;DATE(2020,11,1),MONTH(F693)=11),(NETWORKDAYS(Lister!$D$22,F693,Lister!$D$7:$D$13)-R693)*N693/NETWORKDAYS(Lister!$D$22,Lister!$E$22,Lister!$D$7:$D$13),IF(AND(E693&lt;DATE(2020,11,1),F693&gt;DATE(2020,11,30)),(NETWORKDAYS(Lister!$D$22,Lister!$E$22,Lister!$D$7:$D$13)-R693)*N693/NETWORKDAYS(Lister!$D$22,Lister!$E$22,Lister!$D$7:$D$13),IF(OR(AND(E693&lt;DATE(2020,11,1),F693&lt;DATE(2020,11,1)),E693&gt;DATE(2020,11,30)),0)))))),0),"")</f>
        <v/>
      </c>
      <c r="Z693" s="50" t="str">
        <f>IFERROR(MAX(IF(OR(O693="",P693="",Q693="",R693="",S693="",T693="",U693=""),"",IF(AND(MONTH(E693)=12,MONTH(F693)=12),(NETWORKDAYS(E693,F693,Lister!$D$7:$D$13)-S693)*N693/NETWORKDAYS(Lister!$D$23,Lister!$E$23,Lister!$D$7:$D$13),IF(AND(MONTH(E693)=12,F693&gt;DATE(2020,12,31)),(NETWORKDAYS(E693,Lister!$E$23,Lister!$D$7:$D$13)-S693)*N693/NETWORKDAYS(Lister!$D$23,Lister!$E$23,Lister!$D$7:$D$13),IF(AND(E693&lt;DATE(2020,12,1),MONTH(F693)=12),(NETWORKDAYS(Lister!$D$23,F693,Lister!$D$7:$D$13)-S693)*N693/NETWORKDAYS(Lister!$D$23,Lister!$E$23,Lister!$D$7:$D$13),IF(AND(E693&lt;DATE(2020,12,1),F693&gt;DATE(2020,12,31)),(NETWORKDAYS(Lister!$D$23,Lister!$E$23,Lister!$D$7:$D$13)-S693)*N693/NETWORKDAYS(Lister!$D$23,Lister!$E$23,Lister!$D$7:$D$13),IF(OR(AND(E693&lt;DATE(2020,12,1),F693&lt;DATE(2020,12,1)),E693&gt;DATE(2020,12,31)),0)))))),0),"")</f>
        <v/>
      </c>
      <c r="AA693" s="50" t="str">
        <f>IFERROR(MAX(IF(OR(O693="",P693="",Q693="",R693="",S693="",T693="",U693=""),"",IF(AND(MONTH(E693)=1,MONTH(F693)=1),(NETWORKDAYS(E693,F693,Lister!$D$7:$D$13)-T693)*N693/NETWORKDAYS(Lister!$D$24,Lister!$E$24,Lister!$D$7:$D$13),IF(AND(MONTH(E693)=1,F693&gt;DATE(2021,1,31)),(NETWORKDAYS(E693,Lister!$E$24,Lister!$D$7:$D$13)-T693)*N693/NETWORKDAYS(Lister!$D$24,Lister!$E$24,Lister!$D$7:$D$13),IF(AND(E693&lt;DATE(2021,1,1),MONTH(F693)=1),(NETWORKDAYS(Lister!$D$24,F693,Lister!$D$7:$D$13)-T693)*N693/NETWORKDAYS(Lister!$D$24,Lister!$E$24,Lister!$D$7:$D$13),IF(AND(E693&lt;DATE(2021,1,1),F693&gt;DATE(2021,1,31)),(NETWORKDAYS(Lister!$D$24,Lister!$E$24,Lister!$D$7:$D$13)-T693)*N693/NETWORKDAYS(Lister!$D$24,Lister!$E$24,Lister!$D$7:$D$13),IF(OR(AND(E693&lt;DATE(2021,1,1),F693&lt;DATE(2021,1,1)),E693&gt;DATE(2021,1,31)),0)))))),0),"")</f>
        <v/>
      </c>
      <c r="AB693" s="50" t="str">
        <f>IFERROR(MAX(IF(OR(O693="",P693="",Q693="",R693="",S693="",T693="",U693=""),"",IF(AND(MONTH(E693)=2,MONTH(F693)=2),(NETWORKDAYS(E693,F693,Lister!$D$7:$D$13)-U693)*N693/NETWORKDAYS(Lister!$D$25,Lister!$E$25,Lister!$D$7:$D$13),IF(AND(E693&lt;DATE(2021,2,1),MONTH(F693)=2),(NETWORKDAYS(Lister!$D$25,F693,Lister!$D$7:$D$13)-U693)*N693/NETWORKDAYS(Lister!$D$25,Lister!$E$25,Lister!$D$7:$D$13),IF(AND(E693&lt;DATE(2021,2,1),F693&lt;DATE(2021,2,1)),0)))),0),"")</f>
        <v/>
      </c>
      <c r="AC693" s="52" t="str">
        <f t="shared" si="53"/>
        <v/>
      </c>
    </row>
    <row r="694" spans="1:29" x14ac:dyDescent="0.35">
      <c r="A694" s="11" t="str">
        <f t="shared" si="54"/>
        <v/>
      </c>
      <c r="B694" s="33"/>
      <c r="C694" s="17"/>
      <c r="D694" s="18"/>
      <c r="E694" s="12"/>
      <c r="F694" s="12"/>
      <c r="G694" s="42" t="str">
        <f>IF(OR(E694="",F694=""),"",NETWORKDAYS(E694,F694,Lister!$D$7:$D$13))</f>
        <v/>
      </c>
      <c r="H694" s="14"/>
      <c r="I694" s="25" t="str">
        <f t="shared" si="50"/>
        <v/>
      </c>
      <c r="J694" s="47"/>
      <c r="K694" s="48"/>
      <c r="L694" s="15"/>
      <c r="M694" s="51" t="str">
        <f t="shared" si="51"/>
        <v/>
      </c>
      <c r="N694" s="49" t="str">
        <f t="shared" si="52"/>
        <v/>
      </c>
      <c r="O694" s="15"/>
      <c r="P694" s="15"/>
      <c r="Q694" s="15"/>
      <c r="R694" s="15"/>
      <c r="S694" s="15"/>
      <c r="T694" s="15"/>
      <c r="U694" s="15"/>
      <c r="V694" s="50" t="str">
        <f>IFERROR(MAX(IF(OR(O694="",P694="",Q694="",R694="",S694="",T694="",U694=""),"",IF(AND(MONTH(E694)=8,MONTH(F694)=8),(NETWORKDAYS(E694,F694,Lister!$D$7:$D$13)-O694)*N694/NETWORKDAYS(Lister!$D$19,Lister!$E$19,Lister!$D$7:$D$13),IF(AND(MONTH(E694)=8,F694&gt;DATE(2020,8,31)),(NETWORKDAYS(E694,Lister!$E$19,Lister!$D$7:$D$13)-O694)*N694/NETWORKDAYS(Lister!$D$19,Lister!$E$19,Lister!$D$7:$D$13),IF(E694&gt;DATE(2020,8,31),0)))),0),"")</f>
        <v/>
      </c>
      <c r="W694" s="50" t="str">
        <f>IFERROR(MAX(IF(OR(O694="",P694="",Q694="",R694="",S694="",T694="",U694=""),"",IF(AND(MONTH(E694)=9,MONTH(F694)=9),(NETWORKDAYS(E694,F694,Lister!$D$7:$D$13)-P694)*N694/NETWORKDAYS(Lister!$D$20,Lister!$E$20,Lister!$D$7:$D$13),IF(AND(MONTH(E694)=9,F694&gt;DATE(2020,9,30)),(NETWORKDAYS(E694,Lister!$E$20,Lister!$D$7:$D$13)-P694)*N694/NETWORKDAYS(Lister!$D$20,Lister!$E$20,Lister!$D$7:$D$13),IF(AND(E694&lt;DATE(2020,9,1),MONTH(F694)=9),(NETWORKDAYS(Lister!$D$20,F694,Lister!$D$7:$D$13)-P694)*N694/NETWORKDAYS(Lister!$D$20,Lister!$E$20,Lister!$D$7:$D$13),IF(AND(E694&lt;DATE(2020,9,1),F694&gt;DATE(2020,9,30)),(NETWORKDAYS(Lister!$D$20,Lister!$E$20,Lister!$D$7:$D$13)-P694)*N694/NETWORKDAYS(Lister!$D$20,Lister!$E$20,Lister!$D$7:$D$13),IF(OR(AND(E694&lt;DATE(2020,9,1),F694&lt;DATE(2020,9,1)),E694&gt;DATE(2020,9,30)),0)))))),0),"")</f>
        <v/>
      </c>
      <c r="X694" s="50" t="str">
        <f>IFERROR(MAX(IF(OR(O694="",P694="",Q694="",R694="",S694="",T694="",U694=""),"",IF(AND(MONTH(E694)=10,MONTH(F694)=10),(NETWORKDAYS(E694,F694,Lister!$D$7:$D$13)-Q694)*N694/NETWORKDAYS(Lister!$D$21,Lister!$E$21,Lister!$D$7:$D$13),IF(AND(MONTH(E694)=10,F694&gt;DATE(2020,10,31)),(NETWORKDAYS(E694,Lister!$E$21,Lister!$D$7:$D$13)-Q694)*N694/NETWORKDAYS(Lister!$D$21,Lister!$E$21,Lister!$D$7:$D$13),IF(AND(E694&lt;DATE(2020,10,1),MONTH(F694)=10),(NETWORKDAYS(Lister!$D$21,F694,Lister!$D$7:$D$13)-Q694)*N694/NETWORKDAYS(Lister!$D$21,Lister!$E$21,Lister!$D$7:$D$13),IF(AND(E694&lt;DATE(2020,31,1),F694&gt;DATE(2020,10,31)),(NETWORKDAYS(Lister!$D$21,Lister!$E$21,Lister!$D$7:$D$13)-Q694)*N694/NETWORKDAYS(Lister!$D$21,Lister!$E$21,Lister!$D$7:$D$13),IF(OR(AND(E694&lt;DATE(2020,10,1),F694&lt;DATE(2020,10,1)),E694&gt;DATE(2020,10,31)),0)))))),0),"")</f>
        <v/>
      </c>
      <c r="Y694" s="50" t="str">
        <f>IFERROR(MAX(IF(OR(O694="",P694="",Q694="",R694="",S694="",T694="",U694=""),"",IF(AND(MONTH(E694)=11,MONTH(F694)=11),(NETWORKDAYS(E694,F694,Lister!$D$7:$D$13)-R694)*N694/NETWORKDAYS(Lister!$D$22,Lister!$E$22,Lister!$D$7:$D$13),IF(AND(MONTH(E694)=11,F694&gt;DATE(2020,11,30)),(NETWORKDAYS(E694,Lister!$E$22,Lister!$D$7:$D$13)-R694)*N694/NETWORKDAYS(Lister!$D$22,Lister!$E$22,Lister!$D$7:$D$13),IF(AND(E694&lt;DATE(2020,11,1),MONTH(F694)=11),(NETWORKDAYS(Lister!$D$22,F694,Lister!$D$7:$D$13)-R694)*N694/NETWORKDAYS(Lister!$D$22,Lister!$E$22,Lister!$D$7:$D$13),IF(AND(E694&lt;DATE(2020,11,1),F694&gt;DATE(2020,11,30)),(NETWORKDAYS(Lister!$D$22,Lister!$E$22,Lister!$D$7:$D$13)-R694)*N694/NETWORKDAYS(Lister!$D$22,Lister!$E$22,Lister!$D$7:$D$13),IF(OR(AND(E694&lt;DATE(2020,11,1),F694&lt;DATE(2020,11,1)),E694&gt;DATE(2020,11,30)),0)))))),0),"")</f>
        <v/>
      </c>
      <c r="Z694" s="50" t="str">
        <f>IFERROR(MAX(IF(OR(O694="",P694="",Q694="",R694="",S694="",T694="",U694=""),"",IF(AND(MONTH(E694)=12,MONTH(F694)=12),(NETWORKDAYS(E694,F694,Lister!$D$7:$D$13)-S694)*N694/NETWORKDAYS(Lister!$D$23,Lister!$E$23,Lister!$D$7:$D$13),IF(AND(MONTH(E694)=12,F694&gt;DATE(2020,12,31)),(NETWORKDAYS(E694,Lister!$E$23,Lister!$D$7:$D$13)-S694)*N694/NETWORKDAYS(Lister!$D$23,Lister!$E$23,Lister!$D$7:$D$13),IF(AND(E694&lt;DATE(2020,12,1),MONTH(F694)=12),(NETWORKDAYS(Lister!$D$23,F694,Lister!$D$7:$D$13)-S694)*N694/NETWORKDAYS(Lister!$D$23,Lister!$E$23,Lister!$D$7:$D$13),IF(AND(E694&lt;DATE(2020,12,1),F694&gt;DATE(2020,12,31)),(NETWORKDAYS(Lister!$D$23,Lister!$E$23,Lister!$D$7:$D$13)-S694)*N694/NETWORKDAYS(Lister!$D$23,Lister!$E$23,Lister!$D$7:$D$13),IF(OR(AND(E694&lt;DATE(2020,12,1),F694&lt;DATE(2020,12,1)),E694&gt;DATE(2020,12,31)),0)))))),0),"")</f>
        <v/>
      </c>
      <c r="AA694" s="50" t="str">
        <f>IFERROR(MAX(IF(OR(O694="",P694="",Q694="",R694="",S694="",T694="",U694=""),"",IF(AND(MONTH(E694)=1,MONTH(F694)=1),(NETWORKDAYS(E694,F694,Lister!$D$7:$D$13)-T694)*N694/NETWORKDAYS(Lister!$D$24,Lister!$E$24,Lister!$D$7:$D$13),IF(AND(MONTH(E694)=1,F694&gt;DATE(2021,1,31)),(NETWORKDAYS(E694,Lister!$E$24,Lister!$D$7:$D$13)-T694)*N694/NETWORKDAYS(Lister!$D$24,Lister!$E$24,Lister!$D$7:$D$13),IF(AND(E694&lt;DATE(2021,1,1),MONTH(F694)=1),(NETWORKDAYS(Lister!$D$24,F694,Lister!$D$7:$D$13)-T694)*N694/NETWORKDAYS(Lister!$D$24,Lister!$E$24,Lister!$D$7:$D$13),IF(AND(E694&lt;DATE(2021,1,1),F694&gt;DATE(2021,1,31)),(NETWORKDAYS(Lister!$D$24,Lister!$E$24,Lister!$D$7:$D$13)-T694)*N694/NETWORKDAYS(Lister!$D$24,Lister!$E$24,Lister!$D$7:$D$13),IF(OR(AND(E694&lt;DATE(2021,1,1),F694&lt;DATE(2021,1,1)),E694&gt;DATE(2021,1,31)),0)))))),0),"")</f>
        <v/>
      </c>
      <c r="AB694" s="50" t="str">
        <f>IFERROR(MAX(IF(OR(O694="",P694="",Q694="",R694="",S694="",T694="",U694=""),"",IF(AND(MONTH(E694)=2,MONTH(F694)=2),(NETWORKDAYS(E694,F694,Lister!$D$7:$D$13)-U694)*N694/NETWORKDAYS(Lister!$D$25,Lister!$E$25,Lister!$D$7:$D$13),IF(AND(E694&lt;DATE(2021,2,1),MONTH(F694)=2),(NETWORKDAYS(Lister!$D$25,F694,Lister!$D$7:$D$13)-U694)*N694/NETWORKDAYS(Lister!$D$25,Lister!$E$25,Lister!$D$7:$D$13),IF(AND(E694&lt;DATE(2021,2,1),F694&lt;DATE(2021,2,1)),0)))),0),"")</f>
        <v/>
      </c>
      <c r="AC694" s="52" t="str">
        <f t="shared" si="53"/>
        <v/>
      </c>
    </row>
    <row r="695" spans="1:29" x14ac:dyDescent="0.35">
      <c r="A695" s="11" t="str">
        <f t="shared" si="54"/>
        <v/>
      </c>
      <c r="B695" s="33"/>
      <c r="C695" s="17"/>
      <c r="D695" s="18"/>
      <c r="E695" s="12"/>
      <c r="F695" s="12"/>
      <c r="G695" s="42" t="str">
        <f>IF(OR(E695="",F695=""),"",NETWORKDAYS(E695,F695,Lister!$D$7:$D$13))</f>
        <v/>
      </c>
      <c r="H695" s="14"/>
      <c r="I695" s="25" t="str">
        <f t="shared" si="50"/>
        <v/>
      </c>
      <c r="J695" s="47"/>
      <c r="K695" s="48"/>
      <c r="L695" s="15"/>
      <c r="M695" s="51" t="str">
        <f t="shared" si="51"/>
        <v/>
      </c>
      <c r="N695" s="49" t="str">
        <f t="shared" si="52"/>
        <v/>
      </c>
      <c r="O695" s="15"/>
      <c r="P695" s="15"/>
      <c r="Q695" s="15"/>
      <c r="R695" s="15"/>
      <c r="S695" s="15"/>
      <c r="T695" s="15"/>
      <c r="U695" s="15"/>
      <c r="V695" s="50" t="str">
        <f>IFERROR(MAX(IF(OR(O695="",P695="",Q695="",R695="",S695="",T695="",U695=""),"",IF(AND(MONTH(E695)=8,MONTH(F695)=8),(NETWORKDAYS(E695,F695,Lister!$D$7:$D$13)-O695)*N695/NETWORKDAYS(Lister!$D$19,Lister!$E$19,Lister!$D$7:$D$13),IF(AND(MONTH(E695)=8,F695&gt;DATE(2020,8,31)),(NETWORKDAYS(E695,Lister!$E$19,Lister!$D$7:$D$13)-O695)*N695/NETWORKDAYS(Lister!$D$19,Lister!$E$19,Lister!$D$7:$D$13),IF(E695&gt;DATE(2020,8,31),0)))),0),"")</f>
        <v/>
      </c>
      <c r="W695" s="50" t="str">
        <f>IFERROR(MAX(IF(OR(O695="",P695="",Q695="",R695="",S695="",T695="",U695=""),"",IF(AND(MONTH(E695)=9,MONTH(F695)=9),(NETWORKDAYS(E695,F695,Lister!$D$7:$D$13)-P695)*N695/NETWORKDAYS(Lister!$D$20,Lister!$E$20,Lister!$D$7:$D$13),IF(AND(MONTH(E695)=9,F695&gt;DATE(2020,9,30)),(NETWORKDAYS(E695,Lister!$E$20,Lister!$D$7:$D$13)-P695)*N695/NETWORKDAYS(Lister!$D$20,Lister!$E$20,Lister!$D$7:$D$13),IF(AND(E695&lt;DATE(2020,9,1),MONTH(F695)=9),(NETWORKDAYS(Lister!$D$20,F695,Lister!$D$7:$D$13)-P695)*N695/NETWORKDAYS(Lister!$D$20,Lister!$E$20,Lister!$D$7:$D$13),IF(AND(E695&lt;DATE(2020,9,1),F695&gt;DATE(2020,9,30)),(NETWORKDAYS(Lister!$D$20,Lister!$E$20,Lister!$D$7:$D$13)-P695)*N695/NETWORKDAYS(Lister!$D$20,Lister!$E$20,Lister!$D$7:$D$13),IF(OR(AND(E695&lt;DATE(2020,9,1),F695&lt;DATE(2020,9,1)),E695&gt;DATE(2020,9,30)),0)))))),0),"")</f>
        <v/>
      </c>
      <c r="X695" s="50" t="str">
        <f>IFERROR(MAX(IF(OR(O695="",P695="",Q695="",R695="",S695="",T695="",U695=""),"",IF(AND(MONTH(E695)=10,MONTH(F695)=10),(NETWORKDAYS(E695,F695,Lister!$D$7:$D$13)-Q695)*N695/NETWORKDAYS(Lister!$D$21,Lister!$E$21,Lister!$D$7:$D$13),IF(AND(MONTH(E695)=10,F695&gt;DATE(2020,10,31)),(NETWORKDAYS(E695,Lister!$E$21,Lister!$D$7:$D$13)-Q695)*N695/NETWORKDAYS(Lister!$D$21,Lister!$E$21,Lister!$D$7:$D$13),IF(AND(E695&lt;DATE(2020,10,1),MONTH(F695)=10),(NETWORKDAYS(Lister!$D$21,F695,Lister!$D$7:$D$13)-Q695)*N695/NETWORKDAYS(Lister!$D$21,Lister!$E$21,Lister!$D$7:$D$13),IF(AND(E695&lt;DATE(2020,31,1),F695&gt;DATE(2020,10,31)),(NETWORKDAYS(Lister!$D$21,Lister!$E$21,Lister!$D$7:$D$13)-Q695)*N695/NETWORKDAYS(Lister!$D$21,Lister!$E$21,Lister!$D$7:$D$13),IF(OR(AND(E695&lt;DATE(2020,10,1),F695&lt;DATE(2020,10,1)),E695&gt;DATE(2020,10,31)),0)))))),0),"")</f>
        <v/>
      </c>
      <c r="Y695" s="50" t="str">
        <f>IFERROR(MAX(IF(OR(O695="",P695="",Q695="",R695="",S695="",T695="",U695=""),"",IF(AND(MONTH(E695)=11,MONTH(F695)=11),(NETWORKDAYS(E695,F695,Lister!$D$7:$D$13)-R695)*N695/NETWORKDAYS(Lister!$D$22,Lister!$E$22,Lister!$D$7:$D$13),IF(AND(MONTH(E695)=11,F695&gt;DATE(2020,11,30)),(NETWORKDAYS(E695,Lister!$E$22,Lister!$D$7:$D$13)-R695)*N695/NETWORKDAYS(Lister!$D$22,Lister!$E$22,Lister!$D$7:$D$13),IF(AND(E695&lt;DATE(2020,11,1),MONTH(F695)=11),(NETWORKDAYS(Lister!$D$22,F695,Lister!$D$7:$D$13)-R695)*N695/NETWORKDAYS(Lister!$D$22,Lister!$E$22,Lister!$D$7:$D$13),IF(AND(E695&lt;DATE(2020,11,1),F695&gt;DATE(2020,11,30)),(NETWORKDAYS(Lister!$D$22,Lister!$E$22,Lister!$D$7:$D$13)-R695)*N695/NETWORKDAYS(Lister!$D$22,Lister!$E$22,Lister!$D$7:$D$13),IF(OR(AND(E695&lt;DATE(2020,11,1),F695&lt;DATE(2020,11,1)),E695&gt;DATE(2020,11,30)),0)))))),0),"")</f>
        <v/>
      </c>
      <c r="Z695" s="50" t="str">
        <f>IFERROR(MAX(IF(OR(O695="",P695="",Q695="",R695="",S695="",T695="",U695=""),"",IF(AND(MONTH(E695)=12,MONTH(F695)=12),(NETWORKDAYS(E695,F695,Lister!$D$7:$D$13)-S695)*N695/NETWORKDAYS(Lister!$D$23,Lister!$E$23,Lister!$D$7:$D$13),IF(AND(MONTH(E695)=12,F695&gt;DATE(2020,12,31)),(NETWORKDAYS(E695,Lister!$E$23,Lister!$D$7:$D$13)-S695)*N695/NETWORKDAYS(Lister!$D$23,Lister!$E$23,Lister!$D$7:$D$13),IF(AND(E695&lt;DATE(2020,12,1),MONTH(F695)=12),(NETWORKDAYS(Lister!$D$23,F695,Lister!$D$7:$D$13)-S695)*N695/NETWORKDAYS(Lister!$D$23,Lister!$E$23,Lister!$D$7:$D$13),IF(AND(E695&lt;DATE(2020,12,1),F695&gt;DATE(2020,12,31)),(NETWORKDAYS(Lister!$D$23,Lister!$E$23,Lister!$D$7:$D$13)-S695)*N695/NETWORKDAYS(Lister!$D$23,Lister!$E$23,Lister!$D$7:$D$13),IF(OR(AND(E695&lt;DATE(2020,12,1),F695&lt;DATE(2020,12,1)),E695&gt;DATE(2020,12,31)),0)))))),0),"")</f>
        <v/>
      </c>
      <c r="AA695" s="50" t="str">
        <f>IFERROR(MAX(IF(OR(O695="",P695="",Q695="",R695="",S695="",T695="",U695=""),"",IF(AND(MONTH(E695)=1,MONTH(F695)=1),(NETWORKDAYS(E695,F695,Lister!$D$7:$D$13)-T695)*N695/NETWORKDAYS(Lister!$D$24,Lister!$E$24,Lister!$D$7:$D$13),IF(AND(MONTH(E695)=1,F695&gt;DATE(2021,1,31)),(NETWORKDAYS(E695,Lister!$E$24,Lister!$D$7:$D$13)-T695)*N695/NETWORKDAYS(Lister!$D$24,Lister!$E$24,Lister!$D$7:$D$13),IF(AND(E695&lt;DATE(2021,1,1),MONTH(F695)=1),(NETWORKDAYS(Lister!$D$24,F695,Lister!$D$7:$D$13)-T695)*N695/NETWORKDAYS(Lister!$D$24,Lister!$E$24,Lister!$D$7:$D$13),IF(AND(E695&lt;DATE(2021,1,1),F695&gt;DATE(2021,1,31)),(NETWORKDAYS(Lister!$D$24,Lister!$E$24,Lister!$D$7:$D$13)-T695)*N695/NETWORKDAYS(Lister!$D$24,Lister!$E$24,Lister!$D$7:$D$13),IF(OR(AND(E695&lt;DATE(2021,1,1),F695&lt;DATE(2021,1,1)),E695&gt;DATE(2021,1,31)),0)))))),0),"")</f>
        <v/>
      </c>
      <c r="AB695" s="50" t="str">
        <f>IFERROR(MAX(IF(OR(O695="",P695="",Q695="",R695="",S695="",T695="",U695=""),"",IF(AND(MONTH(E695)=2,MONTH(F695)=2),(NETWORKDAYS(E695,F695,Lister!$D$7:$D$13)-U695)*N695/NETWORKDAYS(Lister!$D$25,Lister!$E$25,Lister!$D$7:$D$13),IF(AND(E695&lt;DATE(2021,2,1),MONTH(F695)=2),(NETWORKDAYS(Lister!$D$25,F695,Lister!$D$7:$D$13)-U695)*N695/NETWORKDAYS(Lister!$D$25,Lister!$E$25,Lister!$D$7:$D$13),IF(AND(E695&lt;DATE(2021,2,1),F695&lt;DATE(2021,2,1)),0)))),0),"")</f>
        <v/>
      </c>
      <c r="AC695" s="52" t="str">
        <f t="shared" si="53"/>
        <v/>
      </c>
    </row>
    <row r="696" spans="1:29" x14ac:dyDescent="0.35">
      <c r="A696" s="11" t="str">
        <f t="shared" si="54"/>
        <v/>
      </c>
      <c r="B696" s="33"/>
      <c r="C696" s="17"/>
      <c r="D696" s="18"/>
      <c r="E696" s="12"/>
      <c r="F696" s="12"/>
      <c r="G696" s="42" t="str">
        <f>IF(OR(E696="",F696=""),"",NETWORKDAYS(E696,F696,Lister!$D$7:$D$13))</f>
        <v/>
      </c>
      <c r="H696" s="14"/>
      <c r="I696" s="25" t="str">
        <f t="shared" si="50"/>
        <v/>
      </c>
      <c r="J696" s="47"/>
      <c r="K696" s="48"/>
      <c r="L696" s="15"/>
      <c r="M696" s="51" t="str">
        <f t="shared" si="51"/>
        <v/>
      </c>
      <c r="N696" s="49" t="str">
        <f t="shared" si="52"/>
        <v/>
      </c>
      <c r="O696" s="15"/>
      <c r="P696" s="15"/>
      <c r="Q696" s="15"/>
      <c r="R696" s="15"/>
      <c r="S696" s="15"/>
      <c r="T696" s="15"/>
      <c r="U696" s="15"/>
      <c r="V696" s="50" t="str">
        <f>IFERROR(MAX(IF(OR(O696="",P696="",Q696="",R696="",S696="",T696="",U696=""),"",IF(AND(MONTH(E696)=8,MONTH(F696)=8),(NETWORKDAYS(E696,F696,Lister!$D$7:$D$13)-O696)*N696/NETWORKDAYS(Lister!$D$19,Lister!$E$19,Lister!$D$7:$D$13),IF(AND(MONTH(E696)=8,F696&gt;DATE(2020,8,31)),(NETWORKDAYS(E696,Lister!$E$19,Lister!$D$7:$D$13)-O696)*N696/NETWORKDAYS(Lister!$D$19,Lister!$E$19,Lister!$D$7:$D$13),IF(E696&gt;DATE(2020,8,31),0)))),0),"")</f>
        <v/>
      </c>
      <c r="W696" s="50" t="str">
        <f>IFERROR(MAX(IF(OR(O696="",P696="",Q696="",R696="",S696="",T696="",U696=""),"",IF(AND(MONTH(E696)=9,MONTH(F696)=9),(NETWORKDAYS(E696,F696,Lister!$D$7:$D$13)-P696)*N696/NETWORKDAYS(Lister!$D$20,Lister!$E$20,Lister!$D$7:$D$13),IF(AND(MONTH(E696)=9,F696&gt;DATE(2020,9,30)),(NETWORKDAYS(E696,Lister!$E$20,Lister!$D$7:$D$13)-P696)*N696/NETWORKDAYS(Lister!$D$20,Lister!$E$20,Lister!$D$7:$D$13),IF(AND(E696&lt;DATE(2020,9,1),MONTH(F696)=9),(NETWORKDAYS(Lister!$D$20,F696,Lister!$D$7:$D$13)-P696)*N696/NETWORKDAYS(Lister!$D$20,Lister!$E$20,Lister!$D$7:$D$13),IF(AND(E696&lt;DATE(2020,9,1),F696&gt;DATE(2020,9,30)),(NETWORKDAYS(Lister!$D$20,Lister!$E$20,Lister!$D$7:$D$13)-P696)*N696/NETWORKDAYS(Lister!$D$20,Lister!$E$20,Lister!$D$7:$D$13),IF(OR(AND(E696&lt;DATE(2020,9,1),F696&lt;DATE(2020,9,1)),E696&gt;DATE(2020,9,30)),0)))))),0),"")</f>
        <v/>
      </c>
      <c r="X696" s="50" t="str">
        <f>IFERROR(MAX(IF(OR(O696="",P696="",Q696="",R696="",S696="",T696="",U696=""),"",IF(AND(MONTH(E696)=10,MONTH(F696)=10),(NETWORKDAYS(E696,F696,Lister!$D$7:$D$13)-Q696)*N696/NETWORKDAYS(Lister!$D$21,Lister!$E$21,Lister!$D$7:$D$13),IF(AND(MONTH(E696)=10,F696&gt;DATE(2020,10,31)),(NETWORKDAYS(E696,Lister!$E$21,Lister!$D$7:$D$13)-Q696)*N696/NETWORKDAYS(Lister!$D$21,Lister!$E$21,Lister!$D$7:$D$13),IF(AND(E696&lt;DATE(2020,10,1),MONTH(F696)=10),(NETWORKDAYS(Lister!$D$21,F696,Lister!$D$7:$D$13)-Q696)*N696/NETWORKDAYS(Lister!$D$21,Lister!$E$21,Lister!$D$7:$D$13),IF(AND(E696&lt;DATE(2020,31,1),F696&gt;DATE(2020,10,31)),(NETWORKDAYS(Lister!$D$21,Lister!$E$21,Lister!$D$7:$D$13)-Q696)*N696/NETWORKDAYS(Lister!$D$21,Lister!$E$21,Lister!$D$7:$D$13),IF(OR(AND(E696&lt;DATE(2020,10,1),F696&lt;DATE(2020,10,1)),E696&gt;DATE(2020,10,31)),0)))))),0),"")</f>
        <v/>
      </c>
      <c r="Y696" s="50" t="str">
        <f>IFERROR(MAX(IF(OR(O696="",P696="",Q696="",R696="",S696="",T696="",U696=""),"",IF(AND(MONTH(E696)=11,MONTH(F696)=11),(NETWORKDAYS(E696,F696,Lister!$D$7:$D$13)-R696)*N696/NETWORKDAYS(Lister!$D$22,Lister!$E$22,Lister!$D$7:$D$13),IF(AND(MONTH(E696)=11,F696&gt;DATE(2020,11,30)),(NETWORKDAYS(E696,Lister!$E$22,Lister!$D$7:$D$13)-R696)*N696/NETWORKDAYS(Lister!$D$22,Lister!$E$22,Lister!$D$7:$D$13),IF(AND(E696&lt;DATE(2020,11,1),MONTH(F696)=11),(NETWORKDAYS(Lister!$D$22,F696,Lister!$D$7:$D$13)-R696)*N696/NETWORKDAYS(Lister!$D$22,Lister!$E$22,Lister!$D$7:$D$13),IF(AND(E696&lt;DATE(2020,11,1),F696&gt;DATE(2020,11,30)),(NETWORKDAYS(Lister!$D$22,Lister!$E$22,Lister!$D$7:$D$13)-R696)*N696/NETWORKDAYS(Lister!$D$22,Lister!$E$22,Lister!$D$7:$D$13),IF(OR(AND(E696&lt;DATE(2020,11,1),F696&lt;DATE(2020,11,1)),E696&gt;DATE(2020,11,30)),0)))))),0),"")</f>
        <v/>
      </c>
      <c r="Z696" s="50" t="str">
        <f>IFERROR(MAX(IF(OR(O696="",P696="",Q696="",R696="",S696="",T696="",U696=""),"",IF(AND(MONTH(E696)=12,MONTH(F696)=12),(NETWORKDAYS(E696,F696,Lister!$D$7:$D$13)-S696)*N696/NETWORKDAYS(Lister!$D$23,Lister!$E$23,Lister!$D$7:$D$13),IF(AND(MONTH(E696)=12,F696&gt;DATE(2020,12,31)),(NETWORKDAYS(E696,Lister!$E$23,Lister!$D$7:$D$13)-S696)*N696/NETWORKDAYS(Lister!$D$23,Lister!$E$23,Lister!$D$7:$D$13),IF(AND(E696&lt;DATE(2020,12,1),MONTH(F696)=12),(NETWORKDAYS(Lister!$D$23,F696,Lister!$D$7:$D$13)-S696)*N696/NETWORKDAYS(Lister!$D$23,Lister!$E$23,Lister!$D$7:$D$13),IF(AND(E696&lt;DATE(2020,12,1),F696&gt;DATE(2020,12,31)),(NETWORKDAYS(Lister!$D$23,Lister!$E$23,Lister!$D$7:$D$13)-S696)*N696/NETWORKDAYS(Lister!$D$23,Lister!$E$23,Lister!$D$7:$D$13),IF(OR(AND(E696&lt;DATE(2020,12,1),F696&lt;DATE(2020,12,1)),E696&gt;DATE(2020,12,31)),0)))))),0),"")</f>
        <v/>
      </c>
      <c r="AA696" s="50" t="str">
        <f>IFERROR(MAX(IF(OR(O696="",P696="",Q696="",R696="",S696="",T696="",U696=""),"",IF(AND(MONTH(E696)=1,MONTH(F696)=1),(NETWORKDAYS(E696,F696,Lister!$D$7:$D$13)-T696)*N696/NETWORKDAYS(Lister!$D$24,Lister!$E$24,Lister!$D$7:$D$13),IF(AND(MONTH(E696)=1,F696&gt;DATE(2021,1,31)),(NETWORKDAYS(E696,Lister!$E$24,Lister!$D$7:$D$13)-T696)*N696/NETWORKDAYS(Lister!$D$24,Lister!$E$24,Lister!$D$7:$D$13),IF(AND(E696&lt;DATE(2021,1,1),MONTH(F696)=1),(NETWORKDAYS(Lister!$D$24,F696,Lister!$D$7:$D$13)-T696)*N696/NETWORKDAYS(Lister!$D$24,Lister!$E$24,Lister!$D$7:$D$13),IF(AND(E696&lt;DATE(2021,1,1),F696&gt;DATE(2021,1,31)),(NETWORKDAYS(Lister!$D$24,Lister!$E$24,Lister!$D$7:$D$13)-T696)*N696/NETWORKDAYS(Lister!$D$24,Lister!$E$24,Lister!$D$7:$D$13),IF(OR(AND(E696&lt;DATE(2021,1,1),F696&lt;DATE(2021,1,1)),E696&gt;DATE(2021,1,31)),0)))))),0),"")</f>
        <v/>
      </c>
      <c r="AB696" s="50" t="str">
        <f>IFERROR(MAX(IF(OR(O696="",P696="",Q696="",R696="",S696="",T696="",U696=""),"",IF(AND(MONTH(E696)=2,MONTH(F696)=2),(NETWORKDAYS(E696,F696,Lister!$D$7:$D$13)-U696)*N696/NETWORKDAYS(Lister!$D$25,Lister!$E$25,Lister!$D$7:$D$13),IF(AND(E696&lt;DATE(2021,2,1),MONTH(F696)=2),(NETWORKDAYS(Lister!$D$25,F696,Lister!$D$7:$D$13)-U696)*N696/NETWORKDAYS(Lister!$D$25,Lister!$E$25,Lister!$D$7:$D$13),IF(AND(E696&lt;DATE(2021,2,1),F696&lt;DATE(2021,2,1)),0)))),0),"")</f>
        <v/>
      </c>
      <c r="AC696" s="52" t="str">
        <f t="shared" si="53"/>
        <v/>
      </c>
    </row>
    <row r="697" spans="1:29" x14ac:dyDescent="0.35">
      <c r="A697" s="11" t="str">
        <f t="shared" si="54"/>
        <v/>
      </c>
      <c r="B697" s="33"/>
      <c r="C697" s="17"/>
      <c r="D697" s="18"/>
      <c r="E697" s="12"/>
      <c r="F697" s="12"/>
      <c r="G697" s="42" t="str">
        <f>IF(OR(E697="",F697=""),"",NETWORKDAYS(E697,F697,Lister!$D$7:$D$13))</f>
        <v/>
      </c>
      <c r="H697" s="14"/>
      <c r="I697" s="25" t="str">
        <f t="shared" si="50"/>
        <v/>
      </c>
      <c r="J697" s="47"/>
      <c r="K697" s="48"/>
      <c r="L697" s="15"/>
      <c r="M697" s="51" t="str">
        <f t="shared" si="51"/>
        <v/>
      </c>
      <c r="N697" s="49" t="str">
        <f t="shared" si="52"/>
        <v/>
      </c>
      <c r="O697" s="15"/>
      <c r="P697" s="15"/>
      <c r="Q697" s="15"/>
      <c r="R697" s="15"/>
      <c r="S697" s="15"/>
      <c r="T697" s="15"/>
      <c r="U697" s="15"/>
      <c r="V697" s="50" t="str">
        <f>IFERROR(MAX(IF(OR(O697="",P697="",Q697="",R697="",S697="",T697="",U697=""),"",IF(AND(MONTH(E697)=8,MONTH(F697)=8),(NETWORKDAYS(E697,F697,Lister!$D$7:$D$13)-O697)*N697/NETWORKDAYS(Lister!$D$19,Lister!$E$19,Lister!$D$7:$D$13),IF(AND(MONTH(E697)=8,F697&gt;DATE(2020,8,31)),(NETWORKDAYS(E697,Lister!$E$19,Lister!$D$7:$D$13)-O697)*N697/NETWORKDAYS(Lister!$D$19,Lister!$E$19,Lister!$D$7:$D$13),IF(E697&gt;DATE(2020,8,31),0)))),0),"")</f>
        <v/>
      </c>
      <c r="W697" s="50" t="str">
        <f>IFERROR(MAX(IF(OR(O697="",P697="",Q697="",R697="",S697="",T697="",U697=""),"",IF(AND(MONTH(E697)=9,MONTH(F697)=9),(NETWORKDAYS(E697,F697,Lister!$D$7:$D$13)-P697)*N697/NETWORKDAYS(Lister!$D$20,Lister!$E$20,Lister!$D$7:$D$13),IF(AND(MONTH(E697)=9,F697&gt;DATE(2020,9,30)),(NETWORKDAYS(E697,Lister!$E$20,Lister!$D$7:$D$13)-P697)*N697/NETWORKDAYS(Lister!$D$20,Lister!$E$20,Lister!$D$7:$D$13),IF(AND(E697&lt;DATE(2020,9,1),MONTH(F697)=9),(NETWORKDAYS(Lister!$D$20,F697,Lister!$D$7:$D$13)-P697)*N697/NETWORKDAYS(Lister!$D$20,Lister!$E$20,Lister!$D$7:$D$13),IF(AND(E697&lt;DATE(2020,9,1),F697&gt;DATE(2020,9,30)),(NETWORKDAYS(Lister!$D$20,Lister!$E$20,Lister!$D$7:$D$13)-P697)*N697/NETWORKDAYS(Lister!$D$20,Lister!$E$20,Lister!$D$7:$D$13),IF(OR(AND(E697&lt;DATE(2020,9,1),F697&lt;DATE(2020,9,1)),E697&gt;DATE(2020,9,30)),0)))))),0),"")</f>
        <v/>
      </c>
      <c r="X697" s="50" t="str">
        <f>IFERROR(MAX(IF(OR(O697="",P697="",Q697="",R697="",S697="",T697="",U697=""),"",IF(AND(MONTH(E697)=10,MONTH(F697)=10),(NETWORKDAYS(E697,F697,Lister!$D$7:$D$13)-Q697)*N697/NETWORKDAYS(Lister!$D$21,Lister!$E$21,Lister!$D$7:$D$13),IF(AND(MONTH(E697)=10,F697&gt;DATE(2020,10,31)),(NETWORKDAYS(E697,Lister!$E$21,Lister!$D$7:$D$13)-Q697)*N697/NETWORKDAYS(Lister!$D$21,Lister!$E$21,Lister!$D$7:$D$13),IF(AND(E697&lt;DATE(2020,10,1),MONTH(F697)=10),(NETWORKDAYS(Lister!$D$21,F697,Lister!$D$7:$D$13)-Q697)*N697/NETWORKDAYS(Lister!$D$21,Lister!$E$21,Lister!$D$7:$D$13),IF(AND(E697&lt;DATE(2020,31,1),F697&gt;DATE(2020,10,31)),(NETWORKDAYS(Lister!$D$21,Lister!$E$21,Lister!$D$7:$D$13)-Q697)*N697/NETWORKDAYS(Lister!$D$21,Lister!$E$21,Lister!$D$7:$D$13),IF(OR(AND(E697&lt;DATE(2020,10,1),F697&lt;DATE(2020,10,1)),E697&gt;DATE(2020,10,31)),0)))))),0),"")</f>
        <v/>
      </c>
      <c r="Y697" s="50" t="str">
        <f>IFERROR(MAX(IF(OR(O697="",P697="",Q697="",R697="",S697="",T697="",U697=""),"",IF(AND(MONTH(E697)=11,MONTH(F697)=11),(NETWORKDAYS(E697,F697,Lister!$D$7:$D$13)-R697)*N697/NETWORKDAYS(Lister!$D$22,Lister!$E$22,Lister!$D$7:$D$13),IF(AND(MONTH(E697)=11,F697&gt;DATE(2020,11,30)),(NETWORKDAYS(E697,Lister!$E$22,Lister!$D$7:$D$13)-R697)*N697/NETWORKDAYS(Lister!$D$22,Lister!$E$22,Lister!$D$7:$D$13),IF(AND(E697&lt;DATE(2020,11,1),MONTH(F697)=11),(NETWORKDAYS(Lister!$D$22,F697,Lister!$D$7:$D$13)-R697)*N697/NETWORKDAYS(Lister!$D$22,Lister!$E$22,Lister!$D$7:$D$13),IF(AND(E697&lt;DATE(2020,11,1),F697&gt;DATE(2020,11,30)),(NETWORKDAYS(Lister!$D$22,Lister!$E$22,Lister!$D$7:$D$13)-R697)*N697/NETWORKDAYS(Lister!$D$22,Lister!$E$22,Lister!$D$7:$D$13),IF(OR(AND(E697&lt;DATE(2020,11,1),F697&lt;DATE(2020,11,1)),E697&gt;DATE(2020,11,30)),0)))))),0),"")</f>
        <v/>
      </c>
      <c r="Z697" s="50" t="str">
        <f>IFERROR(MAX(IF(OR(O697="",P697="",Q697="",R697="",S697="",T697="",U697=""),"",IF(AND(MONTH(E697)=12,MONTH(F697)=12),(NETWORKDAYS(E697,F697,Lister!$D$7:$D$13)-S697)*N697/NETWORKDAYS(Lister!$D$23,Lister!$E$23,Lister!$D$7:$D$13),IF(AND(MONTH(E697)=12,F697&gt;DATE(2020,12,31)),(NETWORKDAYS(E697,Lister!$E$23,Lister!$D$7:$D$13)-S697)*N697/NETWORKDAYS(Lister!$D$23,Lister!$E$23,Lister!$D$7:$D$13),IF(AND(E697&lt;DATE(2020,12,1),MONTH(F697)=12),(NETWORKDAYS(Lister!$D$23,F697,Lister!$D$7:$D$13)-S697)*N697/NETWORKDAYS(Lister!$D$23,Lister!$E$23,Lister!$D$7:$D$13),IF(AND(E697&lt;DATE(2020,12,1),F697&gt;DATE(2020,12,31)),(NETWORKDAYS(Lister!$D$23,Lister!$E$23,Lister!$D$7:$D$13)-S697)*N697/NETWORKDAYS(Lister!$D$23,Lister!$E$23,Lister!$D$7:$D$13),IF(OR(AND(E697&lt;DATE(2020,12,1),F697&lt;DATE(2020,12,1)),E697&gt;DATE(2020,12,31)),0)))))),0),"")</f>
        <v/>
      </c>
      <c r="AA697" s="50" t="str">
        <f>IFERROR(MAX(IF(OR(O697="",P697="",Q697="",R697="",S697="",T697="",U697=""),"",IF(AND(MONTH(E697)=1,MONTH(F697)=1),(NETWORKDAYS(E697,F697,Lister!$D$7:$D$13)-T697)*N697/NETWORKDAYS(Lister!$D$24,Lister!$E$24,Lister!$D$7:$D$13),IF(AND(MONTH(E697)=1,F697&gt;DATE(2021,1,31)),(NETWORKDAYS(E697,Lister!$E$24,Lister!$D$7:$D$13)-T697)*N697/NETWORKDAYS(Lister!$D$24,Lister!$E$24,Lister!$D$7:$D$13),IF(AND(E697&lt;DATE(2021,1,1),MONTH(F697)=1),(NETWORKDAYS(Lister!$D$24,F697,Lister!$D$7:$D$13)-T697)*N697/NETWORKDAYS(Lister!$D$24,Lister!$E$24,Lister!$D$7:$D$13),IF(AND(E697&lt;DATE(2021,1,1),F697&gt;DATE(2021,1,31)),(NETWORKDAYS(Lister!$D$24,Lister!$E$24,Lister!$D$7:$D$13)-T697)*N697/NETWORKDAYS(Lister!$D$24,Lister!$E$24,Lister!$D$7:$D$13),IF(OR(AND(E697&lt;DATE(2021,1,1),F697&lt;DATE(2021,1,1)),E697&gt;DATE(2021,1,31)),0)))))),0),"")</f>
        <v/>
      </c>
      <c r="AB697" s="50" t="str">
        <f>IFERROR(MAX(IF(OR(O697="",P697="",Q697="",R697="",S697="",T697="",U697=""),"",IF(AND(MONTH(E697)=2,MONTH(F697)=2),(NETWORKDAYS(E697,F697,Lister!$D$7:$D$13)-U697)*N697/NETWORKDAYS(Lister!$D$25,Lister!$E$25,Lister!$D$7:$D$13),IF(AND(E697&lt;DATE(2021,2,1),MONTH(F697)=2),(NETWORKDAYS(Lister!$D$25,F697,Lister!$D$7:$D$13)-U697)*N697/NETWORKDAYS(Lister!$D$25,Lister!$E$25,Lister!$D$7:$D$13),IF(AND(E697&lt;DATE(2021,2,1),F697&lt;DATE(2021,2,1)),0)))),0),"")</f>
        <v/>
      </c>
      <c r="AC697" s="52" t="str">
        <f t="shared" si="53"/>
        <v/>
      </c>
    </row>
    <row r="698" spans="1:29" x14ac:dyDescent="0.35">
      <c r="A698" s="11" t="str">
        <f t="shared" si="54"/>
        <v/>
      </c>
      <c r="B698" s="33"/>
      <c r="C698" s="17"/>
      <c r="D698" s="18"/>
      <c r="E698" s="12"/>
      <c r="F698" s="12"/>
      <c r="G698" s="42" t="str">
        <f>IF(OR(E698="",F698=""),"",NETWORKDAYS(E698,F698,Lister!$D$7:$D$13))</f>
        <v/>
      </c>
      <c r="H698" s="14"/>
      <c r="I698" s="25" t="str">
        <f t="shared" si="50"/>
        <v/>
      </c>
      <c r="J698" s="47"/>
      <c r="K698" s="48"/>
      <c r="L698" s="15"/>
      <c r="M698" s="51" t="str">
        <f t="shared" si="51"/>
        <v/>
      </c>
      <c r="N698" s="49" t="str">
        <f t="shared" si="52"/>
        <v/>
      </c>
      <c r="O698" s="15"/>
      <c r="P698" s="15"/>
      <c r="Q698" s="15"/>
      <c r="R698" s="15"/>
      <c r="S698" s="15"/>
      <c r="T698" s="15"/>
      <c r="U698" s="15"/>
      <c r="V698" s="50" t="str">
        <f>IFERROR(MAX(IF(OR(O698="",P698="",Q698="",R698="",S698="",T698="",U698=""),"",IF(AND(MONTH(E698)=8,MONTH(F698)=8),(NETWORKDAYS(E698,F698,Lister!$D$7:$D$13)-O698)*N698/NETWORKDAYS(Lister!$D$19,Lister!$E$19,Lister!$D$7:$D$13),IF(AND(MONTH(E698)=8,F698&gt;DATE(2020,8,31)),(NETWORKDAYS(E698,Lister!$E$19,Lister!$D$7:$D$13)-O698)*N698/NETWORKDAYS(Lister!$D$19,Lister!$E$19,Lister!$D$7:$D$13),IF(E698&gt;DATE(2020,8,31),0)))),0),"")</f>
        <v/>
      </c>
      <c r="W698" s="50" t="str">
        <f>IFERROR(MAX(IF(OR(O698="",P698="",Q698="",R698="",S698="",T698="",U698=""),"",IF(AND(MONTH(E698)=9,MONTH(F698)=9),(NETWORKDAYS(E698,F698,Lister!$D$7:$D$13)-P698)*N698/NETWORKDAYS(Lister!$D$20,Lister!$E$20,Lister!$D$7:$D$13),IF(AND(MONTH(E698)=9,F698&gt;DATE(2020,9,30)),(NETWORKDAYS(E698,Lister!$E$20,Lister!$D$7:$D$13)-P698)*N698/NETWORKDAYS(Lister!$D$20,Lister!$E$20,Lister!$D$7:$D$13),IF(AND(E698&lt;DATE(2020,9,1),MONTH(F698)=9),(NETWORKDAYS(Lister!$D$20,F698,Lister!$D$7:$D$13)-P698)*N698/NETWORKDAYS(Lister!$D$20,Lister!$E$20,Lister!$D$7:$D$13),IF(AND(E698&lt;DATE(2020,9,1),F698&gt;DATE(2020,9,30)),(NETWORKDAYS(Lister!$D$20,Lister!$E$20,Lister!$D$7:$D$13)-P698)*N698/NETWORKDAYS(Lister!$D$20,Lister!$E$20,Lister!$D$7:$D$13),IF(OR(AND(E698&lt;DATE(2020,9,1),F698&lt;DATE(2020,9,1)),E698&gt;DATE(2020,9,30)),0)))))),0),"")</f>
        <v/>
      </c>
      <c r="X698" s="50" t="str">
        <f>IFERROR(MAX(IF(OR(O698="",P698="",Q698="",R698="",S698="",T698="",U698=""),"",IF(AND(MONTH(E698)=10,MONTH(F698)=10),(NETWORKDAYS(E698,F698,Lister!$D$7:$D$13)-Q698)*N698/NETWORKDAYS(Lister!$D$21,Lister!$E$21,Lister!$D$7:$D$13),IF(AND(MONTH(E698)=10,F698&gt;DATE(2020,10,31)),(NETWORKDAYS(E698,Lister!$E$21,Lister!$D$7:$D$13)-Q698)*N698/NETWORKDAYS(Lister!$D$21,Lister!$E$21,Lister!$D$7:$D$13),IF(AND(E698&lt;DATE(2020,10,1),MONTH(F698)=10),(NETWORKDAYS(Lister!$D$21,F698,Lister!$D$7:$D$13)-Q698)*N698/NETWORKDAYS(Lister!$D$21,Lister!$E$21,Lister!$D$7:$D$13),IF(AND(E698&lt;DATE(2020,31,1),F698&gt;DATE(2020,10,31)),(NETWORKDAYS(Lister!$D$21,Lister!$E$21,Lister!$D$7:$D$13)-Q698)*N698/NETWORKDAYS(Lister!$D$21,Lister!$E$21,Lister!$D$7:$D$13),IF(OR(AND(E698&lt;DATE(2020,10,1),F698&lt;DATE(2020,10,1)),E698&gt;DATE(2020,10,31)),0)))))),0),"")</f>
        <v/>
      </c>
      <c r="Y698" s="50" t="str">
        <f>IFERROR(MAX(IF(OR(O698="",P698="",Q698="",R698="",S698="",T698="",U698=""),"",IF(AND(MONTH(E698)=11,MONTH(F698)=11),(NETWORKDAYS(E698,F698,Lister!$D$7:$D$13)-R698)*N698/NETWORKDAYS(Lister!$D$22,Lister!$E$22,Lister!$D$7:$D$13),IF(AND(MONTH(E698)=11,F698&gt;DATE(2020,11,30)),(NETWORKDAYS(E698,Lister!$E$22,Lister!$D$7:$D$13)-R698)*N698/NETWORKDAYS(Lister!$D$22,Lister!$E$22,Lister!$D$7:$D$13),IF(AND(E698&lt;DATE(2020,11,1),MONTH(F698)=11),(NETWORKDAYS(Lister!$D$22,F698,Lister!$D$7:$D$13)-R698)*N698/NETWORKDAYS(Lister!$D$22,Lister!$E$22,Lister!$D$7:$D$13),IF(AND(E698&lt;DATE(2020,11,1),F698&gt;DATE(2020,11,30)),(NETWORKDAYS(Lister!$D$22,Lister!$E$22,Lister!$D$7:$D$13)-R698)*N698/NETWORKDAYS(Lister!$D$22,Lister!$E$22,Lister!$D$7:$D$13),IF(OR(AND(E698&lt;DATE(2020,11,1),F698&lt;DATE(2020,11,1)),E698&gt;DATE(2020,11,30)),0)))))),0),"")</f>
        <v/>
      </c>
      <c r="Z698" s="50" t="str">
        <f>IFERROR(MAX(IF(OR(O698="",P698="",Q698="",R698="",S698="",T698="",U698=""),"",IF(AND(MONTH(E698)=12,MONTH(F698)=12),(NETWORKDAYS(E698,F698,Lister!$D$7:$D$13)-S698)*N698/NETWORKDAYS(Lister!$D$23,Lister!$E$23,Lister!$D$7:$D$13),IF(AND(MONTH(E698)=12,F698&gt;DATE(2020,12,31)),(NETWORKDAYS(E698,Lister!$E$23,Lister!$D$7:$D$13)-S698)*N698/NETWORKDAYS(Lister!$D$23,Lister!$E$23,Lister!$D$7:$D$13),IF(AND(E698&lt;DATE(2020,12,1),MONTH(F698)=12),(NETWORKDAYS(Lister!$D$23,F698,Lister!$D$7:$D$13)-S698)*N698/NETWORKDAYS(Lister!$D$23,Lister!$E$23,Lister!$D$7:$D$13),IF(AND(E698&lt;DATE(2020,12,1),F698&gt;DATE(2020,12,31)),(NETWORKDAYS(Lister!$D$23,Lister!$E$23,Lister!$D$7:$D$13)-S698)*N698/NETWORKDAYS(Lister!$D$23,Lister!$E$23,Lister!$D$7:$D$13),IF(OR(AND(E698&lt;DATE(2020,12,1),F698&lt;DATE(2020,12,1)),E698&gt;DATE(2020,12,31)),0)))))),0),"")</f>
        <v/>
      </c>
      <c r="AA698" s="50" t="str">
        <f>IFERROR(MAX(IF(OR(O698="",P698="",Q698="",R698="",S698="",T698="",U698=""),"",IF(AND(MONTH(E698)=1,MONTH(F698)=1),(NETWORKDAYS(E698,F698,Lister!$D$7:$D$13)-T698)*N698/NETWORKDAYS(Lister!$D$24,Lister!$E$24,Lister!$D$7:$D$13),IF(AND(MONTH(E698)=1,F698&gt;DATE(2021,1,31)),(NETWORKDAYS(E698,Lister!$E$24,Lister!$D$7:$D$13)-T698)*N698/NETWORKDAYS(Lister!$D$24,Lister!$E$24,Lister!$D$7:$D$13),IF(AND(E698&lt;DATE(2021,1,1),MONTH(F698)=1),(NETWORKDAYS(Lister!$D$24,F698,Lister!$D$7:$D$13)-T698)*N698/NETWORKDAYS(Lister!$D$24,Lister!$E$24,Lister!$D$7:$D$13),IF(AND(E698&lt;DATE(2021,1,1),F698&gt;DATE(2021,1,31)),(NETWORKDAYS(Lister!$D$24,Lister!$E$24,Lister!$D$7:$D$13)-T698)*N698/NETWORKDAYS(Lister!$D$24,Lister!$E$24,Lister!$D$7:$D$13),IF(OR(AND(E698&lt;DATE(2021,1,1),F698&lt;DATE(2021,1,1)),E698&gt;DATE(2021,1,31)),0)))))),0),"")</f>
        <v/>
      </c>
      <c r="AB698" s="50" t="str">
        <f>IFERROR(MAX(IF(OR(O698="",P698="",Q698="",R698="",S698="",T698="",U698=""),"",IF(AND(MONTH(E698)=2,MONTH(F698)=2),(NETWORKDAYS(E698,F698,Lister!$D$7:$D$13)-U698)*N698/NETWORKDAYS(Lister!$D$25,Lister!$E$25,Lister!$D$7:$D$13),IF(AND(E698&lt;DATE(2021,2,1),MONTH(F698)=2),(NETWORKDAYS(Lister!$D$25,F698,Lister!$D$7:$D$13)-U698)*N698/NETWORKDAYS(Lister!$D$25,Lister!$E$25,Lister!$D$7:$D$13),IF(AND(E698&lt;DATE(2021,2,1),F698&lt;DATE(2021,2,1)),0)))),0),"")</f>
        <v/>
      </c>
      <c r="AC698" s="52" t="str">
        <f t="shared" si="53"/>
        <v/>
      </c>
    </row>
    <row r="699" spans="1:29" x14ac:dyDescent="0.35">
      <c r="A699" s="11" t="str">
        <f t="shared" si="54"/>
        <v/>
      </c>
      <c r="B699" s="33"/>
      <c r="C699" s="17"/>
      <c r="D699" s="18"/>
      <c r="E699" s="12"/>
      <c r="F699" s="12"/>
      <c r="G699" s="42" t="str">
        <f>IF(OR(E699="",F699=""),"",NETWORKDAYS(E699,F699,Lister!$D$7:$D$13))</f>
        <v/>
      </c>
      <c r="H699" s="14"/>
      <c r="I699" s="25" t="str">
        <f t="shared" si="50"/>
        <v/>
      </c>
      <c r="J699" s="47"/>
      <c r="K699" s="48"/>
      <c r="L699" s="15"/>
      <c r="M699" s="51" t="str">
        <f t="shared" si="51"/>
        <v/>
      </c>
      <c r="N699" s="49" t="str">
        <f t="shared" si="52"/>
        <v/>
      </c>
      <c r="O699" s="15"/>
      <c r="P699" s="15"/>
      <c r="Q699" s="15"/>
      <c r="R699" s="15"/>
      <c r="S699" s="15"/>
      <c r="T699" s="15"/>
      <c r="U699" s="15"/>
      <c r="V699" s="50" t="str">
        <f>IFERROR(MAX(IF(OR(O699="",P699="",Q699="",R699="",S699="",T699="",U699=""),"",IF(AND(MONTH(E699)=8,MONTH(F699)=8),(NETWORKDAYS(E699,F699,Lister!$D$7:$D$13)-O699)*N699/NETWORKDAYS(Lister!$D$19,Lister!$E$19,Lister!$D$7:$D$13),IF(AND(MONTH(E699)=8,F699&gt;DATE(2020,8,31)),(NETWORKDAYS(E699,Lister!$E$19,Lister!$D$7:$D$13)-O699)*N699/NETWORKDAYS(Lister!$D$19,Lister!$E$19,Lister!$D$7:$D$13),IF(E699&gt;DATE(2020,8,31),0)))),0),"")</f>
        <v/>
      </c>
      <c r="W699" s="50" t="str">
        <f>IFERROR(MAX(IF(OR(O699="",P699="",Q699="",R699="",S699="",T699="",U699=""),"",IF(AND(MONTH(E699)=9,MONTH(F699)=9),(NETWORKDAYS(E699,F699,Lister!$D$7:$D$13)-P699)*N699/NETWORKDAYS(Lister!$D$20,Lister!$E$20,Lister!$D$7:$D$13),IF(AND(MONTH(E699)=9,F699&gt;DATE(2020,9,30)),(NETWORKDAYS(E699,Lister!$E$20,Lister!$D$7:$D$13)-P699)*N699/NETWORKDAYS(Lister!$D$20,Lister!$E$20,Lister!$D$7:$D$13),IF(AND(E699&lt;DATE(2020,9,1),MONTH(F699)=9),(NETWORKDAYS(Lister!$D$20,F699,Lister!$D$7:$D$13)-P699)*N699/NETWORKDAYS(Lister!$D$20,Lister!$E$20,Lister!$D$7:$D$13),IF(AND(E699&lt;DATE(2020,9,1),F699&gt;DATE(2020,9,30)),(NETWORKDAYS(Lister!$D$20,Lister!$E$20,Lister!$D$7:$D$13)-P699)*N699/NETWORKDAYS(Lister!$D$20,Lister!$E$20,Lister!$D$7:$D$13),IF(OR(AND(E699&lt;DATE(2020,9,1),F699&lt;DATE(2020,9,1)),E699&gt;DATE(2020,9,30)),0)))))),0),"")</f>
        <v/>
      </c>
      <c r="X699" s="50" t="str">
        <f>IFERROR(MAX(IF(OR(O699="",P699="",Q699="",R699="",S699="",T699="",U699=""),"",IF(AND(MONTH(E699)=10,MONTH(F699)=10),(NETWORKDAYS(E699,F699,Lister!$D$7:$D$13)-Q699)*N699/NETWORKDAYS(Lister!$D$21,Lister!$E$21,Lister!$D$7:$D$13),IF(AND(MONTH(E699)=10,F699&gt;DATE(2020,10,31)),(NETWORKDAYS(E699,Lister!$E$21,Lister!$D$7:$D$13)-Q699)*N699/NETWORKDAYS(Lister!$D$21,Lister!$E$21,Lister!$D$7:$D$13),IF(AND(E699&lt;DATE(2020,10,1),MONTH(F699)=10),(NETWORKDAYS(Lister!$D$21,F699,Lister!$D$7:$D$13)-Q699)*N699/NETWORKDAYS(Lister!$D$21,Lister!$E$21,Lister!$D$7:$D$13),IF(AND(E699&lt;DATE(2020,31,1),F699&gt;DATE(2020,10,31)),(NETWORKDAYS(Lister!$D$21,Lister!$E$21,Lister!$D$7:$D$13)-Q699)*N699/NETWORKDAYS(Lister!$D$21,Lister!$E$21,Lister!$D$7:$D$13),IF(OR(AND(E699&lt;DATE(2020,10,1),F699&lt;DATE(2020,10,1)),E699&gt;DATE(2020,10,31)),0)))))),0),"")</f>
        <v/>
      </c>
      <c r="Y699" s="50" t="str">
        <f>IFERROR(MAX(IF(OR(O699="",P699="",Q699="",R699="",S699="",T699="",U699=""),"",IF(AND(MONTH(E699)=11,MONTH(F699)=11),(NETWORKDAYS(E699,F699,Lister!$D$7:$D$13)-R699)*N699/NETWORKDAYS(Lister!$D$22,Lister!$E$22,Lister!$D$7:$D$13),IF(AND(MONTH(E699)=11,F699&gt;DATE(2020,11,30)),(NETWORKDAYS(E699,Lister!$E$22,Lister!$D$7:$D$13)-R699)*N699/NETWORKDAYS(Lister!$D$22,Lister!$E$22,Lister!$D$7:$D$13),IF(AND(E699&lt;DATE(2020,11,1),MONTH(F699)=11),(NETWORKDAYS(Lister!$D$22,F699,Lister!$D$7:$D$13)-R699)*N699/NETWORKDAYS(Lister!$D$22,Lister!$E$22,Lister!$D$7:$D$13),IF(AND(E699&lt;DATE(2020,11,1),F699&gt;DATE(2020,11,30)),(NETWORKDAYS(Lister!$D$22,Lister!$E$22,Lister!$D$7:$D$13)-R699)*N699/NETWORKDAYS(Lister!$D$22,Lister!$E$22,Lister!$D$7:$D$13),IF(OR(AND(E699&lt;DATE(2020,11,1),F699&lt;DATE(2020,11,1)),E699&gt;DATE(2020,11,30)),0)))))),0),"")</f>
        <v/>
      </c>
      <c r="Z699" s="50" t="str">
        <f>IFERROR(MAX(IF(OR(O699="",P699="",Q699="",R699="",S699="",T699="",U699=""),"",IF(AND(MONTH(E699)=12,MONTH(F699)=12),(NETWORKDAYS(E699,F699,Lister!$D$7:$D$13)-S699)*N699/NETWORKDAYS(Lister!$D$23,Lister!$E$23,Lister!$D$7:$D$13),IF(AND(MONTH(E699)=12,F699&gt;DATE(2020,12,31)),(NETWORKDAYS(E699,Lister!$E$23,Lister!$D$7:$D$13)-S699)*N699/NETWORKDAYS(Lister!$D$23,Lister!$E$23,Lister!$D$7:$D$13),IF(AND(E699&lt;DATE(2020,12,1),MONTH(F699)=12),(NETWORKDAYS(Lister!$D$23,F699,Lister!$D$7:$D$13)-S699)*N699/NETWORKDAYS(Lister!$D$23,Lister!$E$23,Lister!$D$7:$D$13),IF(AND(E699&lt;DATE(2020,12,1),F699&gt;DATE(2020,12,31)),(NETWORKDAYS(Lister!$D$23,Lister!$E$23,Lister!$D$7:$D$13)-S699)*N699/NETWORKDAYS(Lister!$D$23,Lister!$E$23,Lister!$D$7:$D$13),IF(OR(AND(E699&lt;DATE(2020,12,1),F699&lt;DATE(2020,12,1)),E699&gt;DATE(2020,12,31)),0)))))),0),"")</f>
        <v/>
      </c>
      <c r="AA699" s="50" t="str">
        <f>IFERROR(MAX(IF(OR(O699="",P699="",Q699="",R699="",S699="",T699="",U699=""),"",IF(AND(MONTH(E699)=1,MONTH(F699)=1),(NETWORKDAYS(E699,F699,Lister!$D$7:$D$13)-T699)*N699/NETWORKDAYS(Lister!$D$24,Lister!$E$24,Lister!$D$7:$D$13),IF(AND(MONTH(E699)=1,F699&gt;DATE(2021,1,31)),(NETWORKDAYS(E699,Lister!$E$24,Lister!$D$7:$D$13)-T699)*N699/NETWORKDAYS(Lister!$D$24,Lister!$E$24,Lister!$D$7:$D$13),IF(AND(E699&lt;DATE(2021,1,1),MONTH(F699)=1),(NETWORKDAYS(Lister!$D$24,F699,Lister!$D$7:$D$13)-T699)*N699/NETWORKDAYS(Lister!$D$24,Lister!$E$24,Lister!$D$7:$D$13),IF(AND(E699&lt;DATE(2021,1,1),F699&gt;DATE(2021,1,31)),(NETWORKDAYS(Lister!$D$24,Lister!$E$24,Lister!$D$7:$D$13)-T699)*N699/NETWORKDAYS(Lister!$D$24,Lister!$E$24,Lister!$D$7:$D$13),IF(OR(AND(E699&lt;DATE(2021,1,1),F699&lt;DATE(2021,1,1)),E699&gt;DATE(2021,1,31)),0)))))),0),"")</f>
        <v/>
      </c>
      <c r="AB699" s="50" t="str">
        <f>IFERROR(MAX(IF(OR(O699="",P699="",Q699="",R699="",S699="",T699="",U699=""),"",IF(AND(MONTH(E699)=2,MONTH(F699)=2),(NETWORKDAYS(E699,F699,Lister!$D$7:$D$13)-U699)*N699/NETWORKDAYS(Lister!$D$25,Lister!$E$25,Lister!$D$7:$D$13),IF(AND(E699&lt;DATE(2021,2,1),MONTH(F699)=2),(NETWORKDAYS(Lister!$D$25,F699,Lister!$D$7:$D$13)-U699)*N699/NETWORKDAYS(Lister!$D$25,Lister!$E$25,Lister!$D$7:$D$13),IF(AND(E699&lt;DATE(2021,2,1),F699&lt;DATE(2021,2,1)),0)))),0),"")</f>
        <v/>
      </c>
      <c r="AC699" s="52" t="str">
        <f t="shared" si="53"/>
        <v/>
      </c>
    </row>
    <row r="700" spans="1:29" x14ac:dyDescent="0.35">
      <c r="A700" s="11" t="str">
        <f t="shared" si="54"/>
        <v/>
      </c>
      <c r="B700" s="33"/>
      <c r="C700" s="17"/>
      <c r="D700" s="18"/>
      <c r="E700" s="12"/>
      <c r="F700" s="12"/>
      <c r="G700" s="42" t="str">
        <f>IF(OR(E700="",F700=""),"",NETWORKDAYS(E700,F700,Lister!$D$7:$D$13))</f>
        <v/>
      </c>
      <c r="H700" s="14"/>
      <c r="I700" s="25" t="str">
        <f t="shared" si="50"/>
        <v/>
      </c>
      <c r="J700" s="47"/>
      <c r="K700" s="48"/>
      <c r="L700" s="15"/>
      <c r="M700" s="51" t="str">
        <f t="shared" si="51"/>
        <v/>
      </c>
      <c r="N700" s="49" t="str">
        <f t="shared" si="52"/>
        <v/>
      </c>
      <c r="O700" s="15"/>
      <c r="P700" s="15"/>
      <c r="Q700" s="15"/>
      <c r="R700" s="15"/>
      <c r="S700" s="15"/>
      <c r="T700" s="15"/>
      <c r="U700" s="15"/>
      <c r="V700" s="50" t="str">
        <f>IFERROR(MAX(IF(OR(O700="",P700="",Q700="",R700="",S700="",T700="",U700=""),"",IF(AND(MONTH(E700)=8,MONTH(F700)=8),(NETWORKDAYS(E700,F700,Lister!$D$7:$D$13)-O700)*N700/NETWORKDAYS(Lister!$D$19,Lister!$E$19,Lister!$D$7:$D$13),IF(AND(MONTH(E700)=8,F700&gt;DATE(2020,8,31)),(NETWORKDAYS(E700,Lister!$E$19,Lister!$D$7:$D$13)-O700)*N700/NETWORKDAYS(Lister!$D$19,Lister!$E$19,Lister!$D$7:$D$13),IF(E700&gt;DATE(2020,8,31),0)))),0),"")</f>
        <v/>
      </c>
      <c r="W700" s="50" t="str">
        <f>IFERROR(MAX(IF(OR(O700="",P700="",Q700="",R700="",S700="",T700="",U700=""),"",IF(AND(MONTH(E700)=9,MONTH(F700)=9),(NETWORKDAYS(E700,F700,Lister!$D$7:$D$13)-P700)*N700/NETWORKDAYS(Lister!$D$20,Lister!$E$20,Lister!$D$7:$D$13),IF(AND(MONTH(E700)=9,F700&gt;DATE(2020,9,30)),(NETWORKDAYS(E700,Lister!$E$20,Lister!$D$7:$D$13)-P700)*N700/NETWORKDAYS(Lister!$D$20,Lister!$E$20,Lister!$D$7:$D$13),IF(AND(E700&lt;DATE(2020,9,1),MONTH(F700)=9),(NETWORKDAYS(Lister!$D$20,F700,Lister!$D$7:$D$13)-P700)*N700/NETWORKDAYS(Lister!$D$20,Lister!$E$20,Lister!$D$7:$D$13),IF(AND(E700&lt;DATE(2020,9,1),F700&gt;DATE(2020,9,30)),(NETWORKDAYS(Lister!$D$20,Lister!$E$20,Lister!$D$7:$D$13)-P700)*N700/NETWORKDAYS(Lister!$D$20,Lister!$E$20,Lister!$D$7:$D$13),IF(OR(AND(E700&lt;DATE(2020,9,1),F700&lt;DATE(2020,9,1)),E700&gt;DATE(2020,9,30)),0)))))),0),"")</f>
        <v/>
      </c>
      <c r="X700" s="50" t="str">
        <f>IFERROR(MAX(IF(OR(O700="",P700="",Q700="",R700="",S700="",T700="",U700=""),"",IF(AND(MONTH(E700)=10,MONTH(F700)=10),(NETWORKDAYS(E700,F700,Lister!$D$7:$D$13)-Q700)*N700/NETWORKDAYS(Lister!$D$21,Lister!$E$21,Lister!$D$7:$D$13),IF(AND(MONTH(E700)=10,F700&gt;DATE(2020,10,31)),(NETWORKDAYS(E700,Lister!$E$21,Lister!$D$7:$D$13)-Q700)*N700/NETWORKDAYS(Lister!$D$21,Lister!$E$21,Lister!$D$7:$D$13),IF(AND(E700&lt;DATE(2020,10,1),MONTH(F700)=10),(NETWORKDAYS(Lister!$D$21,F700,Lister!$D$7:$D$13)-Q700)*N700/NETWORKDAYS(Lister!$D$21,Lister!$E$21,Lister!$D$7:$D$13),IF(AND(E700&lt;DATE(2020,31,1),F700&gt;DATE(2020,10,31)),(NETWORKDAYS(Lister!$D$21,Lister!$E$21,Lister!$D$7:$D$13)-Q700)*N700/NETWORKDAYS(Lister!$D$21,Lister!$E$21,Lister!$D$7:$D$13),IF(OR(AND(E700&lt;DATE(2020,10,1),F700&lt;DATE(2020,10,1)),E700&gt;DATE(2020,10,31)),0)))))),0),"")</f>
        <v/>
      </c>
      <c r="Y700" s="50" t="str">
        <f>IFERROR(MAX(IF(OR(O700="",P700="",Q700="",R700="",S700="",T700="",U700=""),"",IF(AND(MONTH(E700)=11,MONTH(F700)=11),(NETWORKDAYS(E700,F700,Lister!$D$7:$D$13)-R700)*N700/NETWORKDAYS(Lister!$D$22,Lister!$E$22,Lister!$D$7:$D$13),IF(AND(MONTH(E700)=11,F700&gt;DATE(2020,11,30)),(NETWORKDAYS(E700,Lister!$E$22,Lister!$D$7:$D$13)-R700)*N700/NETWORKDAYS(Lister!$D$22,Lister!$E$22,Lister!$D$7:$D$13),IF(AND(E700&lt;DATE(2020,11,1),MONTH(F700)=11),(NETWORKDAYS(Lister!$D$22,F700,Lister!$D$7:$D$13)-R700)*N700/NETWORKDAYS(Lister!$D$22,Lister!$E$22,Lister!$D$7:$D$13),IF(AND(E700&lt;DATE(2020,11,1),F700&gt;DATE(2020,11,30)),(NETWORKDAYS(Lister!$D$22,Lister!$E$22,Lister!$D$7:$D$13)-R700)*N700/NETWORKDAYS(Lister!$D$22,Lister!$E$22,Lister!$D$7:$D$13),IF(OR(AND(E700&lt;DATE(2020,11,1),F700&lt;DATE(2020,11,1)),E700&gt;DATE(2020,11,30)),0)))))),0),"")</f>
        <v/>
      </c>
      <c r="Z700" s="50" t="str">
        <f>IFERROR(MAX(IF(OR(O700="",P700="",Q700="",R700="",S700="",T700="",U700=""),"",IF(AND(MONTH(E700)=12,MONTH(F700)=12),(NETWORKDAYS(E700,F700,Lister!$D$7:$D$13)-S700)*N700/NETWORKDAYS(Lister!$D$23,Lister!$E$23,Lister!$D$7:$D$13),IF(AND(MONTH(E700)=12,F700&gt;DATE(2020,12,31)),(NETWORKDAYS(E700,Lister!$E$23,Lister!$D$7:$D$13)-S700)*N700/NETWORKDAYS(Lister!$D$23,Lister!$E$23,Lister!$D$7:$D$13),IF(AND(E700&lt;DATE(2020,12,1),MONTH(F700)=12),(NETWORKDAYS(Lister!$D$23,F700,Lister!$D$7:$D$13)-S700)*N700/NETWORKDAYS(Lister!$D$23,Lister!$E$23,Lister!$D$7:$D$13),IF(AND(E700&lt;DATE(2020,12,1),F700&gt;DATE(2020,12,31)),(NETWORKDAYS(Lister!$D$23,Lister!$E$23,Lister!$D$7:$D$13)-S700)*N700/NETWORKDAYS(Lister!$D$23,Lister!$E$23,Lister!$D$7:$D$13),IF(OR(AND(E700&lt;DATE(2020,12,1),F700&lt;DATE(2020,12,1)),E700&gt;DATE(2020,12,31)),0)))))),0),"")</f>
        <v/>
      </c>
      <c r="AA700" s="50" t="str">
        <f>IFERROR(MAX(IF(OR(O700="",P700="",Q700="",R700="",S700="",T700="",U700=""),"",IF(AND(MONTH(E700)=1,MONTH(F700)=1),(NETWORKDAYS(E700,F700,Lister!$D$7:$D$13)-T700)*N700/NETWORKDAYS(Lister!$D$24,Lister!$E$24,Lister!$D$7:$D$13),IF(AND(MONTH(E700)=1,F700&gt;DATE(2021,1,31)),(NETWORKDAYS(E700,Lister!$E$24,Lister!$D$7:$D$13)-T700)*N700/NETWORKDAYS(Lister!$D$24,Lister!$E$24,Lister!$D$7:$D$13),IF(AND(E700&lt;DATE(2021,1,1),MONTH(F700)=1),(NETWORKDAYS(Lister!$D$24,F700,Lister!$D$7:$D$13)-T700)*N700/NETWORKDAYS(Lister!$D$24,Lister!$E$24,Lister!$D$7:$D$13),IF(AND(E700&lt;DATE(2021,1,1),F700&gt;DATE(2021,1,31)),(NETWORKDAYS(Lister!$D$24,Lister!$E$24,Lister!$D$7:$D$13)-T700)*N700/NETWORKDAYS(Lister!$D$24,Lister!$E$24,Lister!$D$7:$D$13),IF(OR(AND(E700&lt;DATE(2021,1,1),F700&lt;DATE(2021,1,1)),E700&gt;DATE(2021,1,31)),0)))))),0),"")</f>
        <v/>
      </c>
      <c r="AB700" s="50" t="str">
        <f>IFERROR(MAX(IF(OR(O700="",P700="",Q700="",R700="",S700="",T700="",U700=""),"",IF(AND(MONTH(E700)=2,MONTH(F700)=2),(NETWORKDAYS(E700,F700,Lister!$D$7:$D$13)-U700)*N700/NETWORKDAYS(Lister!$D$25,Lister!$E$25,Lister!$D$7:$D$13),IF(AND(E700&lt;DATE(2021,2,1),MONTH(F700)=2),(NETWORKDAYS(Lister!$D$25,F700,Lister!$D$7:$D$13)-U700)*N700/NETWORKDAYS(Lister!$D$25,Lister!$E$25,Lister!$D$7:$D$13),IF(AND(E700&lt;DATE(2021,2,1),F700&lt;DATE(2021,2,1)),0)))),0),"")</f>
        <v/>
      </c>
      <c r="AC700" s="52" t="str">
        <f t="shared" si="53"/>
        <v/>
      </c>
    </row>
    <row r="701" spans="1:29" x14ac:dyDescent="0.35">
      <c r="A701" s="11" t="str">
        <f t="shared" si="54"/>
        <v/>
      </c>
      <c r="B701" s="33"/>
      <c r="C701" s="17"/>
      <c r="D701" s="18"/>
      <c r="E701" s="12"/>
      <c r="F701" s="12"/>
      <c r="G701" s="42" t="str">
        <f>IF(OR(E701="",F701=""),"",NETWORKDAYS(E701,F701,Lister!$D$7:$D$13))</f>
        <v/>
      </c>
      <c r="H701" s="14"/>
      <c r="I701" s="25" t="str">
        <f t="shared" si="50"/>
        <v/>
      </c>
      <c r="J701" s="47"/>
      <c r="K701" s="48"/>
      <c r="L701" s="15"/>
      <c r="M701" s="51" t="str">
        <f t="shared" si="51"/>
        <v/>
      </c>
      <c r="N701" s="49" t="str">
        <f t="shared" si="52"/>
        <v/>
      </c>
      <c r="O701" s="15"/>
      <c r="P701" s="15"/>
      <c r="Q701" s="15"/>
      <c r="R701" s="15"/>
      <c r="S701" s="15"/>
      <c r="T701" s="15"/>
      <c r="U701" s="15"/>
      <c r="V701" s="50" t="str">
        <f>IFERROR(MAX(IF(OR(O701="",P701="",Q701="",R701="",S701="",T701="",U701=""),"",IF(AND(MONTH(E701)=8,MONTH(F701)=8),(NETWORKDAYS(E701,F701,Lister!$D$7:$D$13)-O701)*N701/NETWORKDAYS(Lister!$D$19,Lister!$E$19,Lister!$D$7:$D$13),IF(AND(MONTH(E701)=8,F701&gt;DATE(2020,8,31)),(NETWORKDAYS(E701,Lister!$E$19,Lister!$D$7:$D$13)-O701)*N701/NETWORKDAYS(Lister!$D$19,Lister!$E$19,Lister!$D$7:$D$13),IF(E701&gt;DATE(2020,8,31),0)))),0),"")</f>
        <v/>
      </c>
      <c r="W701" s="50" t="str">
        <f>IFERROR(MAX(IF(OR(O701="",P701="",Q701="",R701="",S701="",T701="",U701=""),"",IF(AND(MONTH(E701)=9,MONTH(F701)=9),(NETWORKDAYS(E701,F701,Lister!$D$7:$D$13)-P701)*N701/NETWORKDAYS(Lister!$D$20,Lister!$E$20,Lister!$D$7:$D$13),IF(AND(MONTH(E701)=9,F701&gt;DATE(2020,9,30)),(NETWORKDAYS(E701,Lister!$E$20,Lister!$D$7:$D$13)-P701)*N701/NETWORKDAYS(Lister!$D$20,Lister!$E$20,Lister!$D$7:$D$13),IF(AND(E701&lt;DATE(2020,9,1),MONTH(F701)=9),(NETWORKDAYS(Lister!$D$20,F701,Lister!$D$7:$D$13)-P701)*N701/NETWORKDAYS(Lister!$D$20,Lister!$E$20,Lister!$D$7:$D$13),IF(AND(E701&lt;DATE(2020,9,1),F701&gt;DATE(2020,9,30)),(NETWORKDAYS(Lister!$D$20,Lister!$E$20,Lister!$D$7:$D$13)-P701)*N701/NETWORKDAYS(Lister!$D$20,Lister!$E$20,Lister!$D$7:$D$13),IF(OR(AND(E701&lt;DATE(2020,9,1),F701&lt;DATE(2020,9,1)),E701&gt;DATE(2020,9,30)),0)))))),0),"")</f>
        <v/>
      </c>
      <c r="X701" s="50" t="str">
        <f>IFERROR(MAX(IF(OR(O701="",P701="",Q701="",R701="",S701="",T701="",U701=""),"",IF(AND(MONTH(E701)=10,MONTH(F701)=10),(NETWORKDAYS(E701,F701,Lister!$D$7:$D$13)-Q701)*N701/NETWORKDAYS(Lister!$D$21,Lister!$E$21,Lister!$D$7:$D$13),IF(AND(MONTH(E701)=10,F701&gt;DATE(2020,10,31)),(NETWORKDAYS(E701,Lister!$E$21,Lister!$D$7:$D$13)-Q701)*N701/NETWORKDAYS(Lister!$D$21,Lister!$E$21,Lister!$D$7:$D$13),IF(AND(E701&lt;DATE(2020,10,1),MONTH(F701)=10),(NETWORKDAYS(Lister!$D$21,F701,Lister!$D$7:$D$13)-Q701)*N701/NETWORKDAYS(Lister!$D$21,Lister!$E$21,Lister!$D$7:$D$13),IF(AND(E701&lt;DATE(2020,31,1),F701&gt;DATE(2020,10,31)),(NETWORKDAYS(Lister!$D$21,Lister!$E$21,Lister!$D$7:$D$13)-Q701)*N701/NETWORKDAYS(Lister!$D$21,Lister!$E$21,Lister!$D$7:$D$13),IF(OR(AND(E701&lt;DATE(2020,10,1),F701&lt;DATE(2020,10,1)),E701&gt;DATE(2020,10,31)),0)))))),0),"")</f>
        <v/>
      </c>
      <c r="Y701" s="50" t="str">
        <f>IFERROR(MAX(IF(OR(O701="",P701="",Q701="",R701="",S701="",T701="",U701=""),"",IF(AND(MONTH(E701)=11,MONTH(F701)=11),(NETWORKDAYS(E701,F701,Lister!$D$7:$D$13)-R701)*N701/NETWORKDAYS(Lister!$D$22,Lister!$E$22,Lister!$D$7:$D$13),IF(AND(MONTH(E701)=11,F701&gt;DATE(2020,11,30)),(NETWORKDAYS(E701,Lister!$E$22,Lister!$D$7:$D$13)-R701)*N701/NETWORKDAYS(Lister!$D$22,Lister!$E$22,Lister!$D$7:$D$13),IF(AND(E701&lt;DATE(2020,11,1),MONTH(F701)=11),(NETWORKDAYS(Lister!$D$22,F701,Lister!$D$7:$D$13)-R701)*N701/NETWORKDAYS(Lister!$D$22,Lister!$E$22,Lister!$D$7:$D$13),IF(AND(E701&lt;DATE(2020,11,1),F701&gt;DATE(2020,11,30)),(NETWORKDAYS(Lister!$D$22,Lister!$E$22,Lister!$D$7:$D$13)-R701)*N701/NETWORKDAYS(Lister!$D$22,Lister!$E$22,Lister!$D$7:$D$13),IF(OR(AND(E701&lt;DATE(2020,11,1),F701&lt;DATE(2020,11,1)),E701&gt;DATE(2020,11,30)),0)))))),0),"")</f>
        <v/>
      </c>
      <c r="Z701" s="50" t="str">
        <f>IFERROR(MAX(IF(OR(O701="",P701="",Q701="",R701="",S701="",T701="",U701=""),"",IF(AND(MONTH(E701)=12,MONTH(F701)=12),(NETWORKDAYS(E701,F701,Lister!$D$7:$D$13)-S701)*N701/NETWORKDAYS(Lister!$D$23,Lister!$E$23,Lister!$D$7:$D$13),IF(AND(MONTH(E701)=12,F701&gt;DATE(2020,12,31)),(NETWORKDAYS(E701,Lister!$E$23,Lister!$D$7:$D$13)-S701)*N701/NETWORKDAYS(Lister!$D$23,Lister!$E$23,Lister!$D$7:$D$13),IF(AND(E701&lt;DATE(2020,12,1),MONTH(F701)=12),(NETWORKDAYS(Lister!$D$23,F701,Lister!$D$7:$D$13)-S701)*N701/NETWORKDAYS(Lister!$D$23,Lister!$E$23,Lister!$D$7:$D$13),IF(AND(E701&lt;DATE(2020,12,1),F701&gt;DATE(2020,12,31)),(NETWORKDAYS(Lister!$D$23,Lister!$E$23,Lister!$D$7:$D$13)-S701)*N701/NETWORKDAYS(Lister!$D$23,Lister!$E$23,Lister!$D$7:$D$13),IF(OR(AND(E701&lt;DATE(2020,12,1),F701&lt;DATE(2020,12,1)),E701&gt;DATE(2020,12,31)),0)))))),0),"")</f>
        <v/>
      </c>
      <c r="AA701" s="50" t="str">
        <f>IFERROR(MAX(IF(OR(O701="",P701="",Q701="",R701="",S701="",T701="",U701=""),"",IF(AND(MONTH(E701)=1,MONTH(F701)=1),(NETWORKDAYS(E701,F701,Lister!$D$7:$D$13)-T701)*N701/NETWORKDAYS(Lister!$D$24,Lister!$E$24,Lister!$D$7:$D$13),IF(AND(MONTH(E701)=1,F701&gt;DATE(2021,1,31)),(NETWORKDAYS(E701,Lister!$E$24,Lister!$D$7:$D$13)-T701)*N701/NETWORKDAYS(Lister!$D$24,Lister!$E$24,Lister!$D$7:$D$13),IF(AND(E701&lt;DATE(2021,1,1),MONTH(F701)=1),(NETWORKDAYS(Lister!$D$24,F701,Lister!$D$7:$D$13)-T701)*N701/NETWORKDAYS(Lister!$D$24,Lister!$E$24,Lister!$D$7:$D$13),IF(AND(E701&lt;DATE(2021,1,1),F701&gt;DATE(2021,1,31)),(NETWORKDAYS(Lister!$D$24,Lister!$E$24,Lister!$D$7:$D$13)-T701)*N701/NETWORKDAYS(Lister!$D$24,Lister!$E$24,Lister!$D$7:$D$13),IF(OR(AND(E701&lt;DATE(2021,1,1),F701&lt;DATE(2021,1,1)),E701&gt;DATE(2021,1,31)),0)))))),0),"")</f>
        <v/>
      </c>
      <c r="AB701" s="50" t="str">
        <f>IFERROR(MAX(IF(OR(O701="",P701="",Q701="",R701="",S701="",T701="",U701=""),"",IF(AND(MONTH(E701)=2,MONTH(F701)=2),(NETWORKDAYS(E701,F701,Lister!$D$7:$D$13)-U701)*N701/NETWORKDAYS(Lister!$D$25,Lister!$E$25,Lister!$D$7:$D$13),IF(AND(E701&lt;DATE(2021,2,1),MONTH(F701)=2),(NETWORKDAYS(Lister!$D$25,F701,Lister!$D$7:$D$13)-U701)*N701/NETWORKDAYS(Lister!$D$25,Lister!$E$25,Lister!$D$7:$D$13),IF(AND(E701&lt;DATE(2021,2,1),F701&lt;DATE(2021,2,1)),0)))),0),"")</f>
        <v/>
      </c>
      <c r="AC701" s="52" t="str">
        <f t="shared" si="53"/>
        <v/>
      </c>
    </row>
    <row r="702" spans="1:29" x14ac:dyDescent="0.35">
      <c r="A702" s="11" t="str">
        <f t="shared" si="54"/>
        <v/>
      </c>
      <c r="B702" s="33"/>
      <c r="C702" s="17"/>
      <c r="D702" s="18"/>
      <c r="E702" s="12"/>
      <c r="F702" s="12"/>
      <c r="G702" s="42" t="str">
        <f>IF(OR(E702="",F702=""),"",NETWORKDAYS(E702,F702,Lister!$D$7:$D$13))</f>
        <v/>
      </c>
      <c r="H702" s="14"/>
      <c r="I702" s="25" t="str">
        <f t="shared" si="50"/>
        <v/>
      </c>
      <c r="J702" s="47"/>
      <c r="K702" s="48"/>
      <c r="L702" s="15"/>
      <c r="M702" s="51" t="str">
        <f t="shared" si="51"/>
        <v/>
      </c>
      <c r="N702" s="49" t="str">
        <f t="shared" si="52"/>
        <v/>
      </c>
      <c r="O702" s="15"/>
      <c r="P702" s="15"/>
      <c r="Q702" s="15"/>
      <c r="R702" s="15"/>
      <c r="S702" s="15"/>
      <c r="T702" s="15"/>
      <c r="U702" s="15"/>
      <c r="V702" s="50" t="str">
        <f>IFERROR(MAX(IF(OR(O702="",P702="",Q702="",R702="",S702="",T702="",U702=""),"",IF(AND(MONTH(E702)=8,MONTH(F702)=8),(NETWORKDAYS(E702,F702,Lister!$D$7:$D$13)-O702)*N702/NETWORKDAYS(Lister!$D$19,Lister!$E$19,Lister!$D$7:$D$13),IF(AND(MONTH(E702)=8,F702&gt;DATE(2020,8,31)),(NETWORKDAYS(E702,Lister!$E$19,Lister!$D$7:$D$13)-O702)*N702/NETWORKDAYS(Lister!$D$19,Lister!$E$19,Lister!$D$7:$D$13),IF(E702&gt;DATE(2020,8,31),0)))),0),"")</f>
        <v/>
      </c>
      <c r="W702" s="50" t="str">
        <f>IFERROR(MAX(IF(OR(O702="",P702="",Q702="",R702="",S702="",T702="",U702=""),"",IF(AND(MONTH(E702)=9,MONTH(F702)=9),(NETWORKDAYS(E702,F702,Lister!$D$7:$D$13)-P702)*N702/NETWORKDAYS(Lister!$D$20,Lister!$E$20,Lister!$D$7:$D$13),IF(AND(MONTH(E702)=9,F702&gt;DATE(2020,9,30)),(NETWORKDAYS(E702,Lister!$E$20,Lister!$D$7:$D$13)-P702)*N702/NETWORKDAYS(Lister!$D$20,Lister!$E$20,Lister!$D$7:$D$13),IF(AND(E702&lt;DATE(2020,9,1),MONTH(F702)=9),(NETWORKDAYS(Lister!$D$20,F702,Lister!$D$7:$D$13)-P702)*N702/NETWORKDAYS(Lister!$D$20,Lister!$E$20,Lister!$D$7:$D$13),IF(AND(E702&lt;DATE(2020,9,1),F702&gt;DATE(2020,9,30)),(NETWORKDAYS(Lister!$D$20,Lister!$E$20,Lister!$D$7:$D$13)-P702)*N702/NETWORKDAYS(Lister!$D$20,Lister!$E$20,Lister!$D$7:$D$13),IF(OR(AND(E702&lt;DATE(2020,9,1),F702&lt;DATE(2020,9,1)),E702&gt;DATE(2020,9,30)),0)))))),0),"")</f>
        <v/>
      </c>
      <c r="X702" s="50" t="str">
        <f>IFERROR(MAX(IF(OR(O702="",P702="",Q702="",R702="",S702="",T702="",U702=""),"",IF(AND(MONTH(E702)=10,MONTH(F702)=10),(NETWORKDAYS(E702,F702,Lister!$D$7:$D$13)-Q702)*N702/NETWORKDAYS(Lister!$D$21,Lister!$E$21,Lister!$D$7:$D$13),IF(AND(MONTH(E702)=10,F702&gt;DATE(2020,10,31)),(NETWORKDAYS(E702,Lister!$E$21,Lister!$D$7:$D$13)-Q702)*N702/NETWORKDAYS(Lister!$D$21,Lister!$E$21,Lister!$D$7:$D$13),IF(AND(E702&lt;DATE(2020,10,1),MONTH(F702)=10),(NETWORKDAYS(Lister!$D$21,F702,Lister!$D$7:$D$13)-Q702)*N702/NETWORKDAYS(Lister!$D$21,Lister!$E$21,Lister!$D$7:$D$13),IF(AND(E702&lt;DATE(2020,31,1),F702&gt;DATE(2020,10,31)),(NETWORKDAYS(Lister!$D$21,Lister!$E$21,Lister!$D$7:$D$13)-Q702)*N702/NETWORKDAYS(Lister!$D$21,Lister!$E$21,Lister!$D$7:$D$13),IF(OR(AND(E702&lt;DATE(2020,10,1),F702&lt;DATE(2020,10,1)),E702&gt;DATE(2020,10,31)),0)))))),0),"")</f>
        <v/>
      </c>
      <c r="Y702" s="50" t="str">
        <f>IFERROR(MAX(IF(OR(O702="",P702="",Q702="",R702="",S702="",T702="",U702=""),"",IF(AND(MONTH(E702)=11,MONTH(F702)=11),(NETWORKDAYS(E702,F702,Lister!$D$7:$D$13)-R702)*N702/NETWORKDAYS(Lister!$D$22,Lister!$E$22,Lister!$D$7:$D$13),IF(AND(MONTH(E702)=11,F702&gt;DATE(2020,11,30)),(NETWORKDAYS(E702,Lister!$E$22,Lister!$D$7:$D$13)-R702)*N702/NETWORKDAYS(Lister!$D$22,Lister!$E$22,Lister!$D$7:$D$13),IF(AND(E702&lt;DATE(2020,11,1),MONTH(F702)=11),(NETWORKDAYS(Lister!$D$22,F702,Lister!$D$7:$D$13)-R702)*N702/NETWORKDAYS(Lister!$D$22,Lister!$E$22,Lister!$D$7:$D$13),IF(AND(E702&lt;DATE(2020,11,1),F702&gt;DATE(2020,11,30)),(NETWORKDAYS(Lister!$D$22,Lister!$E$22,Lister!$D$7:$D$13)-R702)*N702/NETWORKDAYS(Lister!$D$22,Lister!$E$22,Lister!$D$7:$D$13),IF(OR(AND(E702&lt;DATE(2020,11,1),F702&lt;DATE(2020,11,1)),E702&gt;DATE(2020,11,30)),0)))))),0),"")</f>
        <v/>
      </c>
      <c r="Z702" s="50" t="str">
        <f>IFERROR(MAX(IF(OR(O702="",P702="",Q702="",R702="",S702="",T702="",U702=""),"",IF(AND(MONTH(E702)=12,MONTH(F702)=12),(NETWORKDAYS(E702,F702,Lister!$D$7:$D$13)-S702)*N702/NETWORKDAYS(Lister!$D$23,Lister!$E$23,Lister!$D$7:$D$13),IF(AND(MONTH(E702)=12,F702&gt;DATE(2020,12,31)),(NETWORKDAYS(E702,Lister!$E$23,Lister!$D$7:$D$13)-S702)*N702/NETWORKDAYS(Lister!$D$23,Lister!$E$23,Lister!$D$7:$D$13),IF(AND(E702&lt;DATE(2020,12,1),MONTH(F702)=12),(NETWORKDAYS(Lister!$D$23,F702,Lister!$D$7:$D$13)-S702)*N702/NETWORKDAYS(Lister!$D$23,Lister!$E$23,Lister!$D$7:$D$13),IF(AND(E702&lt;DATE(2020,12,1),F702&gt;DATE(2020,12,31)),(NETWORKDAYS(Lister!$D$23,Lister!$E$23,Lister!$D$7:$D$13)-S702)*N702/NETWORKDAYS(Lister!$D$23,Lister!$E$23,Lister!$D$7:$D$13),IF(OR(AND(E702&lt;DATE(2020,12,1),F702&lt;DATE(2020,12,1)),E702&gt;DATE(2020,12,31)),0)))))),0),"")</f>
        <v/>
      </c>
      <c r="AA702" s="50" t="str">
        <f>IFERROR(MAX(IF(OR(O702="",P702="",Q702="",R702="",S702="",T702="",U702=""),"",IF(AND(MONTH(E702)=1,MONTH(F702)=1),(NETWORKDAYS(E702,F702,Lister!$D$7:$D$13)-T702)*N702/NETWORKDAYS(Lister!$D$24,Lister!$E$24,Lister!$D$7:$D$13),IF(AND(MONTH(E702)=1,F702&gt;DATE(2021,1,31)),(NETWORKDAYS(E702,Lister!$E$24,Lister!$D$7:$D$13)-T702)*N702/NETWORKDAYS(Lister!$D$24,Lister!$E$24,Lister!$D$7:$D$13),IF(AND(E702&lt;DATE(2021,1,1),MONTH(F702)=1),(NETWORKDAYS(Lister!$D$24,F702,Lister!$D$7:$D$13)-T702)*N702/NETWORKDAYS(Lister!$D$24,Lister!$E$24,Lister!$D$7:$D$13),IF(AND(E702&lt;DATE(2021,1,1),F702&gt;DATE(2021,1,31)),(NETWORKDAYS(Lister!$D$24,Lister!$E$24,Lister!$D$7:$D$13)-T702)*N702/NETWORKDAYS(Lister!$D$24,Lister!$E$24,Lister!$D$7:$D$13),IF(OR(AND(E702&lt;DATE(2021,1,1),F702&lt;DATE(2021,1,1)),E702&gt;DATE(2021,1,31)),0)))))),0),"")</f>
        <v/>
      </c>
      <c r="AB702" s="50" t="str">
        <f>IFERROR(MAX(IF(OR(O702="",P702="",Q702="",R702="",S702="",T702="",U702=""),"",IF(AND(MONTH(E702)=2,MONTH(F702)=2),(NETWORKDAYS(E702,F702,Lister!$D$7:$D$13)-U702)*N702/NETWORKDAYS(Lister!$D$25,Lister!$E$25,Lister!$D$7:$D$13),IF(AND(E702&lt;DATE(2021,2,1),MONTH(F702)=2),(NETWORKDAYS(Lister!$D$25,F702,Lister!$D$7:$D$13)-U702)*N702/NETWORKDAYS(Lister!$D$25,Lister!$E$25,Lister!$D$7:$D$13),IF(AND(E702&lt;DATE(2021,2,1),F702&lt;DATE(2021,2,1)),0)))),0),"")</f>
        <v/>
      </c>
      <c r="AC702" s="52" t="str">
        <f t="shared" si="53"/>
        <v/>
      </c>
    </row>
    <row r="703" spans="1:29" x14ac:dyDescent="0.35">
      <c r="A703" s="11" t="str">
        <f t="shared" si="54"/>
        <v/>
      </c>
      <c r="B703" s="33"/>
      <c r="C703" s="17"/>
      <c r="D703" s="18"/>
      <c r="E703" s="12"/>
      <c r="F703" s="12"/>
      <c r="G703" s="42" t="str">
        <f>IF(OR(E703="",F703=""),"",NETWORKDAYS(E703,F703,Lister!$D$7:$D$13))</f>
        <v/>
      </c>
      <c r="H703" s="14"/>
      <c r="I703" s="25" t="str">
        <f t="shared" si="50"/>
        <v/>
      </c>
      <c r="J703" s="47"/>
      <c r="K703" s="48"/>
      <c r="L703" s="15"/>
      <c r="M703" s="51" t="str">
        <f t="shared" si="51"/>
        <v/>
      </c>
      <c r="N703" s="49" t="str">
        <f t="shared" si="52"/>
        <v/>
      </c>
      <c r="O703" s="15"/>
      <c r="P703" s="15"/>
      <c r="Q703" s="15"/>
      <c r="R703" s="15"/>
      <c r="S703" s="15"/>
      <c r="T703" s="15"/>
      <c r="U703" s="15"/>
      <c r="V703" s="50" t="str">
        <f>IFERROR(MAX(IF(OR(O703="",P703="",Q703="",R703="",S703="",T703="",U703=""),"",IF(AND(MONTH(E703)=8,MONTH(F703)=8),(NETWORKDAYS(E703,F703,Lister!$D$7:$D$13)-O703)*N703/NETWORKDAYS(Lister!$D$19,Lister!$E$19,Lister!$D$7:$D$13),IF(AND(MONTH(E703)=8,F703&gt;DATE(2020,8,31)),(NETWORKDAYS(E703,Lister!$E$19,Lister!$D$7:$D$13)-O703)*N703/NETWORKDAYS(Lister!$D$19,Lister!$E$19,Lister!$D$7:$D$13),IF(E703&gt;DATE(2020,8,31),0)))),0),"")</f>
        <v/>
      </c>
      <c r="W703" s="50" t="str">
        <f>IFERROR(MAX(IF(OR(O703="",P703="",Q703="",R703="",S703="",T703="",U703=""),"",IF(AND(MONTH(E703)=9,MONTH(F703)=9),(NETWORKDAYS(E703,F703,Lister!$D$7:$D$13)-P703)*N703/NETWORKDAYS(Lister!$D$20,Lister!$E$20,Lister!$D$7:$D$13),IF(AND(MONTH(E703)=9,F703&gt;DATE(2020,9,30)),(NETWORKDAYS(E703,Lister!$E$20,Lister!$D$7:$D$13)-P703)*N703/NETWORKDAYS(Lister!$D$20,Lister!$E$20,Lister!$D$7:$D$13),IF(AND(E703&lt;DATE(2020,9,1),MONTH(F703)=9),(NETWORKDAYS(Lister!$D$20,F703,Lister!$D$7:$D$13)-P703)*N703/NETWORKDAYS(Lister!$D$20,Lister!$E$20,Lister!$D$7:$D$13),IF(AND(E703&lt;DATE(2020,9,1),F703&gt;DATE(2020,9,30)),(NETWORKDAYS(Lister!$D$20,Lister!$E$20,Lister!$D$7:$D$13)-P703)*N703/NETWORKDAYS(Lister!$D$20,Lister!$E$20,Lister!$D$7:$D$13),IF(OR(AND(E703&lt;DATE(2020,9,1),F703&lt;DATE(2020,9,1)),E703&gt;DATE(2020,9,30)),0)))))),0),"")</f>
        <v/>
      </c>
      <c r="X703" s="50" t="str">
        <f>IFERROR(MAX(IF(OR(O703="",P703="",Q703="",R703="",S703="",T703="",U703=""),"",IF(AND(MONTH(E703)=10,MONTH(F703)=10),(NETWORKDAYS(E703,F703,Lister!$D$7:$D$13)-Q703)*N703/NETWORKDAYS(Lister!$D$21,Lister!$E$21,Lister!$D$7:$D$13),IF(AND(MONTH(E703)=10,F703&gt;DATE(2020,10,31)),(NETWORKDAYS(E703,Lister!$E$21,Lister!$D$7:$D$13)-Q703)*N703/NETWORKDAYS(Lister!$D$21,Lister!$E$21,Lister!$D$7:$D$13),IF(AND(E703&lt;DATE(2020,10,1),MONTH(F703)=10),(NETWORKDAYS(Lister!$D$21,F703,Lister!$D$7:$D$13)-Q703)*N703/NETWORKDAYS(Lister!$D$21,Lister!$E$21,Lister!$D$7:$D$13),IF(AND(E703&lt;DATE(2020,31,1),F703&gt;DATE(2020,10,31)),(NETWORKDAYS(Lister!$D$21,Lister!$E$21,Lister!$D$7:$D$13)-Q703)*N703/NETWORKDAYS(Lister!$D$21,Lister!$E$21,Lister!$D$7:$D$13),IF(OR(AND(E703&lt;DATE(2020,10,1),F703&lt;DATE(2020,10,1)),E703&gt;DATE(2020,10,31)),0)))))),0),"")</f>
        <v/>
      </c>
      <c r="Y703" s="50" t="str">
        <f>IFERROR(MAX(IF(OR(O703="",P703="",Q703="",R703="",S703="",T703="",U703=""),"",IF(AND(MONTH(E703)=11,MONTH(F703)=11),(NETWORKDAYS(E703,F703,Lister!$D$7:$D$13)-R703)*N703/NETWORKDAYS(Lister!$D$22,Lister!$E$22,Lister!$D$7:$D$13),IF(AND(MONTH(E703)=11,F703&gt;DATE(2020,11,30)),(NETWORKDAYS(E703,Lister!$E$22,Lister!$D$7:$D$13)-R703)*N703/NETWORKDAYS(Lister!$D$22,Lister!$E$22,Lister!$D$7:$D$13),IF(AND(E703&lt;DATE(2020,11,1),MONTH(F703)=11),(NETWORKDAYS(Lister!$D$22,F703,Lister!$D$7:$D$13)-R703)*N703/NETWORKDAYS(Lister!$D$22,Lister!$E$22,Lister!$D$7:$D$13),IF(AND(E703&lt;DATE(2020,11,1),F703&gt;DATE(2020,11,30)),(NETWORKDAYS(Lister!$D$22,Lister!$E$22,Lister!$D$7:$D$13)-R703)*N703/NETWORKDAYS(Lister!$D$22,Lister!$E$22,Lister!$D$7:$D$13),IF(OR(AND(E703&lt;DATE(2020,11,1),F703&lt;DATE(2020,11,1)),E703&gt;DATE(2020,11,30)),0)))))),0),"")</f>
        <v/>
      </c>
      <c r="Z703" s="50" t="str">
        <f>IFERROR(MAX(IF(OR(O703="",P703="",Q703="",R703="",S703="",T703="",U703=""),"",IF(AND(MONTH(E703)=12,MONTH(F703)=12),(NETWORKDAYS(E703,F703,Lister!$D$7:$D$13)-S703)*N703/NETWORKDAYS(Lister!$D$23,Lister!$E$23,Lister!$D$7:$D$13),IF(AND(MONTH(E703)=12,F703&gt;DATE(2020,12,31)),(NETWORKDAYS(E703,Lister!$E$23,Lister!$D$7:$D$13)-S703)*N703/NETWORKDAYS(Lister!$D$23,Lister!$E$23,Lister!$D$7:$D$13),IF(AND(E703&lt;DATE(2020,12,1),MONTH(F703)=12),(NETWORKDAYS(Lister!$D$23,F703,Lister!$D$7:$D$13)-S703)*N703/NETWORKDAYS(Lister!$D$23,Lister!$E$23,Lister!$D$7:$D$13),IF(AND(E703&lt;DATE(2020,12,1),F703&gt;DATE(2020,12,31)),(NETWORKDAYS(Lister!$D$23,Lister!$E$23,Lister!$D$7:$D$13)-S703)*N703/NETWORKDAYS(Lister!$D$23,Lister!$E$23,Lister!$D$7:$D$13),IF(OR(AND(E703&lt;DATE(2020,12,1),F703&lt;DATE(2020,12,1)),E703&gt;DATE(2020,12,31)),0)))))),0),"")</f>
        <v/>
      </c>
      <c r="AA703" s="50" t="str">
        <f>IFERROR(MAX(IF(OR(O703="",P703="",Q703="",R703="",S703="",T703="",U703=""),"",IF(AND(MONTH(E703)=1,MONTH(F703)=1),(NETWORKDAYS(E703,F703,Lister!$D$7:$D$13)-T703)*N703/NETWORKDAYS(Lister!$D$24,Lister!$E$24,Lister!$D$7:$D$13),IF(AND(MONTH(E703)=1,F703&gt;DATE(2021,1,31)),(NETWORKDAYS(E703,Lister!$E$24,Lister!$D$7:$D$13)-T703)*N703/NETWORKDAYS(Lister!$D$24,Lister!$E$24,Lister!$D$7:$D$13),IF(AND(E703&lt;DATE(2021,1,1),MONTH(F703)=1),(NETWORKDAYS(Lister!$D$24,F703,Lister!$D$7:$D$13)-T703)*N703/NETWORKDAYS(Lister!$D$24,Lister!$E$24,Lister!$D$7:$D$13),IF(AND(E703&lt;DATE(2021,1,1),F703&gt;DATE(2021,1,31)),(NETWORKDAYS(Lister!$D$24,Lister!$E$24,Lister!$D$7:$D$13)-T703)*N703/NETWORKDAYS(Lister!$D$24,Lister!$E$24,Lister!$D$7:$D$13),IF(OR(AND(E703&lt;DATE(2021,1,1),F703&lt;DATE(2021,1,1)),E703&gt;DATE(2021,1,31)),0)))))),0),"")</f>
        <v/>
      </c>
      <c r="AB703" s="50" t="str">
        <f>IFERROR(MAX(IF(OR(O703="",P703="",Q703="",R703="",S703="",T703="",U703=""),"",IF(AND(MONTH(E703)=2,MONTH(F703)=2),(NETWORKDAYS(E703,F703,Lister!$D$7:$D$13)-U703)*N703/NETWORKDAYS(Lister!$D$25,Lister!$E$25,Lister!$D$7:$D$13),IF(AND(E703&lt;DATE(2021,2,1),MONTH(F703)=2),(NETWORKDAYS(Lister!$D$25,F703,Lister!$D$7:$D$13)-U703)*N703/NETWORKDAYS(Lister!$D$25,Lister!$E$25,Lister!$D$7:$D$13),IF(AND(E703&lt;DATE(2021,2,1),F703&lt;DATE(2021,2,1)),0)))),0),"")</f>
        <v/>
      </c>
      <c r="AC703" s="52" t="str">
        <f t="shared" si="53"/>
        <v/>
      </c>
    </row>
    <row r="704" spans="1:29" x14ac:dyDescent="0.35">
      <c r="A704" s="11" t="str">
        <f t="shared" si="54"/>
        <v/>
      </c>
      <c r="B704" s="33"/>
      <c r="C704" s="17"/>
      <c r="D704" s="18"/>
      <c r="E704" s="12"/>
      <c r="F704" s="12"/>
      <c r="G704" s="42" t="str">
        <f>IF(OR(E704="",F704=""),"",NETWORKDAYS(E704,F704,Lister!$D$7:$D$13))</f>
        <v/>
      </c>
      <c r="H704" s="14"/>
      <c r="I704" s="25" t="str">
        <f t="shared" si="50"/>
        <v/>
      </c>
      <c r="J704" s="47"/>
      <c r="K704" s="48"/>
      <c r="L704" s="15"/>
      <c r="M704" s="51" t="str">
        <f t="shared" si="51"/>
        <v/>
      </c>
      <c r="N704" s="49" t="str">
        <f t="shared" si="52"/>
        <v/>
      </c>
      <c r="O704" s="15"/>
      <c r="P704" s="15"/>
      <c r="Q704" s="15"/>
      <c r="R704" s="15"/>
      <c r="S704" s="15"/>
      <c r="T704" s="15"/>
      <c r="U704" s="15"/>
      <c r="V704" s="50" t="str">
        <f>IFERROR(MAX(IF(OR(O704="",P704="",Q704="",R704="",S704="",T704="",U704=""),"",IF(AND(MONTH(E704)=8,MONTH(F704)=8),(NETWORKDAYS(E704,F704,Lister!$D$7:$D$13)-O704)*N704/NETWORKDAYS(Lister!$D$19,Lister!$E$19,Lister!$D$7:$D$13),IF(AND(MONTH(E704)=8,F704&gt;DATE(2020,8,31)),(NETWORKDAYS(E704,Lister!$E$19,Lister!$D$7:$D$13)-O704)*N704/NETWORKDAYS(Lister!$D$19,Lister!$E$19,Lister!$D$7:$D$13),IF(E704&gt;DATE(2020,8,31),0)))),0),"")</f>
        <v/>
      </c>
      <c r="W704" s="50" t="str">
        <f>IFERROR(MAX(IF(OR(O704="",P704="",Q704="",R704="",S704="",T704="",U704=""),"",IF(AND(MONTH(E704)=9,MONTH(F704)=9),(NETWORKDAYS(E704,F704,Lister!$D$7:$D$13)-P704)*N704/NETWORKDAYS(Lister!$D$20,Lister!$E$20,Lister!$D$7:$D$13),IF(AND(MONTH(E704)=9,F704&gt;DATE(2020,9,30)),(NETWORKDAYS(E704,Lister!$E$20,Lister!$D$7:$D$13)-P704)*N704/NETWORKDAYS(Lister!$D$20,Lister!$E$20,Lister!$D$7:$D$13),IF(AND(E704&lt;DATE(2020,9,1),MONTH(F704)=9),(NETWORKDAYS(Lister!$D$20,F704,Lister!$D$7:$D$13)-P704)*N704/NETWORKDAYS(Lister!$D$20,Lister!$E$20,Lister!$D$7:$D$13),IF(AND(E704&lt;DATE(2020,9,1),F704&gt;DATE(2020,9,30)),(NETWORKDAYS(Lister!$D$20,Lister!$E$20,Lister!$D$7:$D$13)-P704)*N704/NETWORKDAYS(Lister!$D$20,Lister!$E$20,Lister!$D$7:$D$13),IF(OR(AND(E704&lt;DATE(2020,9,1),F704&lt;DATE(2020,9,1)),E704&gt;DATE(2020,9,30)),0)))))),0),"")</f>
        <v/>
      </c>
      <c r="X704" s="50" t="str">
        <f>IFERROR(MAX(IF(OR(O704="",P704="",Q704="",R704="",S704="",T704="",U704=""),"",IF(AND(MONTH(E704)=10,MONTH(F704)=10),(NETWORKDAYS(E704,F704,Lister!$D$7:$D$13)-Q704)*N704/NETWORKDAYS(Lister!$D$21,Lister!$E$21,Lister!$D$7:$D$13),IF(AND(MONTH(E704)=10,F704&gt;DATE(2020,10,31)),(NETWORKDAYS(E704,Lister!$E$21,Lister!$D$7:$D$13)-Q704)*N704/NETWORKDAYS(Lister!$D$21,Lister!$E$21,Lister!$D$7:$D$13),IF(AND(E704&lt;DATE(2020,10,1),MONTH(F704)=10),(NETWORKDAYS(Lister!$D$21,F704,Lister!$D$7:$D$13)-Q704)*N704/NETWORKDAYS(Lister!$D$21,Lister!$E$21,Lister!$D$7:$D$13),IF(AND(E704&lt;DATE(2020,31,1),F704&gt;DATE(2020,10,31)),(NETWORKDAYS(Lister!$D$21,Lister!$E$21,Lister!$D$7:$D$13)-Q704)*N704/NETWORKDAYS(Lister!$D$21,Lister!$E$21,Lister!$D$7:$D$13),IF(OR(AND(E704&lt;DATE(2020,10,1),F704&lt;DATE(2020,10,1)),E704&gt;DATE(2020,10,31)),0)))))),0),"")</f>
        <v/>
      </c>
      <c r="Y704" s="50" t="str">
        <f>IFERROR(MAX(IF(OR(O704="",P704="",Q704="",R704="",S704="",T704="",U704=""),"",IF(AND(MONTH(E704)=11,MONTH(F704)=11),(NETWORKDAYS(E704,F704,Lister!$D$7:$D$13)-R704)*N704/NETWORKDAYS(Lister!$D$22,Lister!$E$22,Lister!$D$7:$D$13),IF(AND(MONTH(E704)=11,F704&gt;DATE(2020,11,30)),(NETWORKDAYS(E704,Lister!$E$22,Lister!$D$7:$D$13)-R704)*N704/NETWORKDAYS(Lister!$D$22,Lister!$E$22,Lister!$D$7:$D$13),IF(AND(E704&lt;DATE(2020,11,1),MONTH(F704)=11),(NETWORKDAYS(Lister!$D$22,F704,Lister!$D$7:$D$13)-R704)*N704/NETWORKDAYS(Lister!$D$22,Lister!$E$22,Lister!$D$7:$D$13),IF(AND(E704&lt;DATE(2020,11,1),F704&gt;DATE(2020,11,30)),(NETWORKDAYS(Lister!$D$22,Lister!$E$22,Lister!$D$7:$D$13)-R704)*N704/NETWORKDAYS(Lister!$D$22,Lister!$E$22,Lister!$D$7:$D$13),IF(OR(AND(E704&lt;DATE(2020,11,1),F704&lt;DATE(2020,11,1)),E704&gt;DATE(2020,11,30)),0)))))),0),"")</f>
        <v/>
      </c>
      <c r="Z704" s="50" t="str">
        <f>IFERROR(MAX(IF(OR(O704="",P704="",Q704="",R704="",S704="",T704="",U704=""),"",IF(AND(MONTH(E704)=12,MONTH(F704)=12),(NETWORKDAYS(E704,F704,Lister!$D$7:$D$13)-S704)*N704/NETWORKDAYS(Lister!$D$23,Lister!$E$23,Lister!$D$7:$D$13),IF(AND(MONTH(E704)=12,F704&gt;DATE(2020,12,31)),(NETWORKDAYS(E704,Lister!$E$23,Lister!$D$7:$D$13)-S704)*N704/NETWORKDAYS(Lister!$D$23,Lister!$E$23,Lister!$D$7:$D$13),IF(AND(E704&lt;DATE(2020,12,1),MONTH(F704)=12),(NETWORKDAYS(Lister!$D$23,F704,Lister!$D$7:$D$13)-S704)*N704/NETWORKDAYS(Lister!$D$23,Lister!$E$23,Lister!$D$7:$D$13),IF(AND(E704&lt;DATE(2020,12,1),F704&gt;DATE(2020,12,31)),(NETWORKDAYS(Lister!$D$23,Lister!$E$23,Lister!$D$7:$D$13)-S704)*N704/NETWORKDAYS(Lister!$D$23,Lister!$E$23,Lister!$D$7:$D$13),IF(OR(AND(E704&lt;DATE(2020,12,1),F704&lt;DATE(2020,12,1)),E704&gt;DATE(2020,12,31)),0)))))),0),"")</f>
        <v/>
      </c>
      <c r="AA704" s="50" t="str">
        <f>IFERROR(MAX(IF(OR(O704="",P704="",Q704="",R704="",S704="",T704="",U704=""),"",IF(AND(MONTH(E704)=1,MONTH(F704)=1),(NETWORKDAYS(E704,F704,Lister!$D$7:$D$13)-T704)*N704/NETWORKDAYS(Lister!$D$24,Lister!$E$24,Lister!$D$7:$D$13),IF(AND(MONTH(E704)=1,F704&gt;DATE(2021,1,31)),(NETWORKDAYS(E704,Lister!$E$24,Lister!$D$7:$D$13)-T704)*N704/NETWORKDAYS(Lister!$D$24,Lister!$E$24,Lister!$D$7:$D$13),IF(AND(E704&lt;DATE(2021,1,1),MONTH(F704)=1),(NETWORKDAYS(Lister!$D$24,F704,Lister!$D$7:$D$13)-T704)*N704/NETWORKDAYS(Lister!$D$24,Lister!$E$24,Lister!$D$7:$D$13),IF(AND(E704&lt;DATE(2021,1,1),F704&gt;DATE(2021,1,31)),(NETWORKDAYS(Lister!$D$24,Lister!$E$24,Lister!$D$7:$D$13)-T704)*N704/NETWORKDAYS(Lister!$D$24,Lister!$E$24,Lister!$D$7:$D$13),IF(OR(AND(E704&lt;DATE(2021,1,1),F704&lt;DATE(2021,1,1)),E704&gt;DATE(2021,1,31)),0)))))),0),"")</f>
        <v/>
      </c>
      <c r="AB704" s="50" t="str">
        <f>IFERROR(MAX(IF(OR(O704="",P704="",Q704="",R704="",S704="",T704="",U704=""),"",IF(AND(MONTH(E704)=2,MONTH(F704)=2),(NETWORKDAYS(E704,F704,Lister!$D$7:$D$13)-U704)*N704/NETWORKDAYS(Lister!$D$25,Lister!$E$25,Lister!$D$7:$D$13),IF(AND(E704&lt;DATE(2021,2,1),MONTH(F704)=2),(NETWORKDAYS(Lister!$D$25,F704,Lister!$D$7:$D$13)-U704)*N704/NETWORKDAYS(Lister!$D$25,Lister!$E$25,Lister!$D$7:$D$13),IF(AND(E704&lt;DATE(2021,2,1),F704&lt;DATE(2021,2,1)),0)))),0),"")</f>
        <v/>
      </c>
      <c r="AC704" s="52" t="str">
        <f t="shared" si="53"/>
        <v/>
      </c>
    </row>
    <row r="705" spans="1:29" x14ac:dyDescent="0.35">
      <c r="A705" s="11" t="str">
        <f t="shared" si="54"/>
        <v/>
      </c>
      <c r="B705" s="33"/>
      <c r="C705" s="17"/>
      <c r="D705" s="18"/>
      <c r="E705" s="12"/>
      <c r="F705" s="12"/>
      <c r="G705" s="42" t="str">
        <f>IF(OR(E705="",F705=""),"",NETWORKDAYS(E705,F705,Lister!$D$7:$D$13))</f>
        <v/>
      </c>
      <c r="H705" s="14"/>
      <c r="I705" s="25" t="str">
        <f t="shared" si="50"/>
        <v/>
      </c>
      <c r="J705" s="47"/>
      <c r="K705" s="48"/>
      <c r="L705" s="15"/>
      <c r="M705" s="51" t="str">
        <f t="shared" si="51"/>
        <v/>
      </c>
      <c r="N705" s="49" t="str">
        <f t="shared" si="52"/>
        <v/>
      </c>
      <c r="O705" s="15"/>
      <c r="P705" s="15"/>
      <c r="Q705" s="15"/>
      <c r="R705" s="15"/>
      <c r="S705" s="15"/>
      <c r="T705" s="15"/>
      <c r="U705" s="15"/>
      <c r="V705" s="50" t="str">
        <f>IFERROR(MAX(IF(OR(O705="",P705="",Q705="",R705="",S705="",T705="",U705=""),"",IF(AND(MONTH(E705)=8,MONTH(F705)=8),(NETWORKDAYS(E705,F705,Lister!$D$7:$D$13)-O705)*N705/NETWORKDAYS(Lister!$D$19,Lister!$E$19,Lister!$D$7:$D$13),IF(AND(MONTH(E705)=8,F705&gt;DATE(2020,8,31)),(NETWORKDAYS(E705,Lister!$E$19,Lister!$D$7:$D$13)-O705)*N705/NETWORKDAYS(Lister!$D$19,Lister!$E$19,Lister!$D$7:$D$13),IF(E705&gt;DATE(2020,8,31),0)))),0),"")</f>
        <v/>
      </c>
      <c r="W705" s="50" t="str">
        <f>IFERROR(MAX(IF(OR(O705="",P705="",Q705="",R705="",S705="",T705="",U705=""),"",IF(AND(MONTH(E705)=9,MONTH(F705)=9),(NETWORKDAYS(E705,F705,Lister!$D$7:$D$13)-P705)*N705/NETWORKDAYS(Lister!$D$20,Lister!$E$20,Lister!$D$7:$D$13),IF(AND(MONTH(E705)=9,F705&gt;DATE(2020,9,30)),(NETWORKDAYS(E705,Lister!$E$20,Lister!$D$7:$D$13)-P705)*N705/NETWORKDAYS(Lister!$D$20,Lister!$E$20,Lister!$D$7:$D$13),IF(AND(E705&lt;DATE(2020,9,1),MONTH(F705)=9),(NETWORKDAYS(Lister!$D$20,F705,Lister!$D$7:$D$13)-P705)*N705/NETWORKDAYS(Lister!$D$20,Lister!$E$20,Lister!$D$7:$D$13),IF(AND(E705&lt;DATE(2020,9,1),F705&gt;DATE(2020,9,30)),(NETWORKDAYS(Lister!$D$20,Lister!$E$20,Lister!$D$7:$D$13)-P705)*N705/NETWORKDAYS(Lister!$D$20,Lister!$E$20,Lister!$D$7:$D$13),IF(OR(AND(E705&lt;DATE(2020,9,1),F705&lt;DATE(2020,9,1)),E705&gt;DATE(2020,9,30)),0)))))),0),"")</f>
        <v/>
      </c>
      <c r="X705" s="50" t="str">
        <f>IFERROR(MAX(IF(OR(O705="",P705="",Q705="",R705="",S705="",T705="",U705=""),"",IF(AND(MONTH(E705)=10,MONTH(F705)=10),(NETWORKDAYS(E705,F705,Lister!$D$7:$D$13)-Q705)*N705/NETWORKDAYS(Lister!$D$21,Lister!$E$21,Lister!$D$7:$D$13),IF(AND(MONTH(E705)=10,F705&gt;DATE(2020,10,31)),(NETWORKDAYS(E705,Lister!$E$21,Lister!$D$7:$D$13)-Q705)*N705/NETWORKDAYS(Lister!$D$21,Lister!$E$21,Lister!$D$7:$D$13),IF(AND(E705&lt;DATE(2020,10,1),MONTH(F705)=10),(NETWORKDAYS(Lister!$D$21,F705,Lister!$D$7:$D$13)-Q705)*N705/NETWORKDAYS(Lister!$D$21,Lister!$E$21,Lister!$D$7:$D$13),IF(AND(E705&lt;DATE(2020,31,1),F705&gt;DATE(2020,10,31)),(NETWORKDAYS(Lister!$D$21,Lister!$E$21,Lister!$D$7:$D$13)-Q705)*N705/NETWORKDAYS(Lister!$D$21,Lister!$E$21,Lister!$D$7:$D$13),IF(OR(AND(E705&lt;DATE(2020,10,1),F705&lt;DATE(2020,10,1)),E705&gt;DATE(2020,10,31)),0)))))),0),"")</f>
        <v/>
      </c>
      <c r="Y705" s="50" t="str">
        <f>IFERROR(MAX(IF(OR(O705="",P705="",Q705="",R705="",S705="",T705="",U705=""),"",IF(AND(MONTH(E705)=11,MONTH(F705)=11),(NETWORKDAYS(E705,F705,Lister!$D$7:$D$13)-R705)*N705/NETWORKDAYS(Lister!$D$22,Lister!$E$22,Lister!$D$7:$D$13),IF(AND(MONTH(E705)=11,F705&gt;DATE(2020,11,30)),(NETWORKDAYS(E705,Lister!$E$22,Lister!$D$7:$D$13)-R705)*N705/NETWORKDAYS(Lister!$D$22,Lister!$E$22,Lister!$D$7:$D$13),IF(AND(E705&lt;DATE(2020,11,1),MONTH(F705)=11),(NETWORKDAYS(Lister!$D$22,F705,Lister!$D$7:$D$13)-R705)*N705/NETWORKDAYS(Lister!$D$22,Lister!$E$22,Lister!$D$7:$D$13),IF(AND(E705&lt;DATE(2020,11,1),F705&gt;DATE(2020,11,30)),(NETWORKDAYS(Lister!$D$22,Lister!$E$22,Lister!$D$7:$D$13)-R705)*N705/NETWORKDAYS(Lister!$D$22,Lister!$E$22,Lister!$D$7:$D$13),IF(OR(AND(E705&lt;DATE(2020,11,1),F705&lt;DATE(2020,11,1)),E705&gt;DATE(2020,11,30)),0)))))),0),"")</f>
        <v/>
      </c>
      <c r="Z705" s="50" t="str">
        <f>IFERROR(MAX(IF(OR(O705="",P705="",Q705="",R705="",S705="",T705="",U705=""),"",IF(AND(MONTH(E705)=12,MONTH(F705)=12),(NETWORKDAYS(E705,F705,Lister!$D$7:$D$13)-S705)*N705/NETWORKDAYS(Lister!$D$23,Lister!$E$23,Lister!$D$7:$D$13),IF(AND(MONTH(E705)=12,F705&gt;DATE(2020,12,31)),(NETWORKDAYS(E705,Lister!$E$23,Lister!$D$7:$D$13)-S705)*N705/NETWORKDAYS(Lister!$D$23,Lister!$E$23,Lister!$D$7:$D$13),IF(AND(E705&lt;DATE(2020,12,1),MONTH(F705)=12),(NETWORKDAYS(Lister!$D$23,F705,Lister!$D$7:$D$13)-S705)*N705/NETWORKDAYS(Lister!$D$23,Lister!$E$23,Lister!$D$7:$D$13),IF(AND(E705&lt;DATE(2020,12,1),F705&gt;DATE(2020,12,31)),(NETWORKDAYS(Lister!$D$23,Lister!$E$23,Lister!$D$7:$D$13)-S705)*N705/NETWORKDAYS(Lister!$D$23,Lister!$E$23,Lister!$D$7:$D$13),IF(OR(AND(E705&lt;DATE(2020,12,1),F705&lt;DATE(2020,12,1)),E705&gt;DATE(2020,12,31)),0)))))),0),"")</f>
        <v/>
      </c>
      <c r="AA705" s="50" t="str">
        <f>IFERROR(MAX(IF(OR(O705="",P705="",Q705="",R705="",S705="",T705="",U705=""),"",IF(AND(MONTH(E705)=1,MONTH(F705)=1),(NETWORKDAYS(E705,F705,Lister!$D$7:$D$13)-T705)*N705/NETWORKDAYS(Lister!$D$24,Lister!$E$24,Lister!$D$7:$D$13),IF(AND(MONTH(E705)=1,F705&gt;DATE(2021,1,31)),(NETWORKDAYS(E705,Lister!$E$24,Lister!$D$7:$D$13)-T705)*N705/NETWORKDAYS(Lister!$D$24,Lister!$E$24,Lister!$D$7:$D$13),IF(AND(E705&lt;DATE(2021,1,1),MONTH(F705)=1),(NETWORKDAYS(Lister!$D$24,F705,Lister!$D$7:$D$13)-T705)*N705/NETWORKDAYS(Lister!$D$24,Lister!$E$24,Lister!$D$7:$D$13),IF(AND(E705&lt;DATE(2021,1,1),F705&gt;DATE(2021,1,31)),(NETWORKDAYS(Lister!$D$24,Lister!$E$24,Lister!$D$7:$D$13)-T705)*N705/NETWORKDAYS(Lister!$D$24,Lister!$E$24,Lister!$D$7:$D$13),IF(OR(AND(E705&lt;DATE(2021,1,1),F705&lt;DATE(2021,1,1)),E705&gt;DATE(2021,1,31)),0)))))),0),"")</f>
        <v/>
      </c>
      <c r="AB705" s="50" t="str">
        <f>IFERROR(MAX(IF(OR(O705="",P705="",Q705="",R705="",S705="",T705="",U705=""),"",IF(AND(MONTH(E705)=2,MONTH(F705)=2),(NETWORKDAYS(E705,F705,Lister!$D$7:$D$13)-U705)*N705/NETWORKDAYS(Lister!$D$25,Lister!$E$25,Lister!$D$7:$D$13),IF(AND(E705&lt;DATE(2021,2,1),MONTH(F705)=2),(NETWORKDAYS(Lister!$D$25,F705,Lister!$D$7:$D$13)-U705)*N705/NETWORKDAYS(Lister!$D$25,Lister!$E$25,Lister!$D$7:$D$13),IF(AND(E705&lt;DATE(2021,2,1),F705&lt;DATE(2021,2,1)),0)))),0),"")</f>
        <v/>
      </c>
      <c r="AC705" s="52" t="str">
        <f t="shared" si="53"/>
        <v/>
      </c>
    </row>
    <row r="706" spans="1:29" x14ac:dyDescent="0.35">
      <c r="A706" s="11" t="str">
        <f t="shared" si="54"/>
        <v/>
      </c>
      <c r="B706" s="33"/>
      <c r="C706" s="17"/>
      <c r="D706" s="18"/>
      <c r="E706" s="12"/>
      <c r="F706" s="12"/>
      <c r="G706" s="42" t="str">
        <f>IF(OR(E706="",F706=""),"",NETWORKDAYS(E706,F706,Lister!$D$7:$D$13))</f>
        <v/>
      </c>
      <c r="H706" s="14"/>
      <c r="I706" s="25" t="str">
        <f t="shared" si="50"/>
        <v/>
      </c>
      <c r="J706" s="47"/>
      <c r="K706" s="48"/>
      <c r="L706" s="15"/>
      <c r="M706" s="51" t="str">
        <f t="shared" si="51"/>
        <v/>
      </c>
      <c r="N706" s="49" t="str">
        <f t="shared" si="52"/>
        <v/>
      </c>
      <c r="O706" s="15"/>
      <c r="P706" s="15"/>
      <c r="Q706" s="15"/>
      <c r="R706" s="15"/>
      <c r="S706" s="15"/>
      <c r="T706" s="15"/>
      <c r="U706" s="15"/>
      <c r="V706" s="50" t="str">
        <f>IFERROR(MAX(IF(OR(O706="",P706="",Q706="",R706="",S706="",T706="",U706=""),"",IF(AND(MONTH(E706)=8,MONTH(F706)=8),(NETWORKDAYS(E706,F706,Lister!$D$7:$D$13)-O706)*N706/NETWORKDAYS(Lister!$D$19,Lister!$E$19,Lister!$D$7:$D$13),IF(AND(MONTH(E706)=8,F706&gt;DATE(2020,8,31)),(NETWORKDAYS(E706,Lister!$E$19,Lister!$D$7:$D$13)-O706)*N706/NETWORKDAYS(Lister!$D$19,Lister!$E$19,Lister!$D$7:$D$13),IF(E706&gt;DATE(2020,8,31),0)))),0),"")</f>
        <v/>
      </c>
      <c r="W706" s="50" t="str">
        <f>IFERROR(MAX(IF(OR(O706="",P706="",Q706="",R706="",S706="",T706="",U706=""),"",IF(AND(MONTH(E706)=9,MONTH(F706)=9),(NETWORKDAYS(E706,F706,Lister!$D$7:$D$13)-P706)*N706/NETWORKDAYS(Lister!$D$20,Lister!$E$20,Lister!$D$7:$D$13),IF(AND(MONTH(E706)=9,F706&gt;DATE(2020,9,30)),(NETWORKDAYS(E706,Lister!$E$20,Lister!$D$7:$D$13)-P706)*N706/NETWORKDAYS(Lister!$D$20,Lister!$E$20,Lister!$D$7:$D$13),IF(AND(E706&lt;DATE(2020,9,1),MONTH(F706)=9),(NETWORKDAYS(Lister!$D$20,F706,Lister!$D$7:$D$13)-P706)*N706/NETWORKDAYS(Lister!$D$20,Lister!$E$20,Lister!$D$7:$D$13),IF(AND(E706&lt;DATE(2020,9,1),F706&gt;DATE(2020,9,30)),(NETWORKDAYS(Lister!$D$20,Lister!$E$20,Lister!$D$7:$D$13)-P706)*N706/NETWORKDAYS(Lister!$D$20,Lister!$E$20,Lister!$D$7:$D$13),IF(OR(AND(E706&lt;DATE(2020,9,1),F706&lt;DATE(2020,9,1)),E706&gt;DATE(2020,9,30)),0)))))),0),"")</f>
        <v/>
      </c>
      <c r="X706" s="50" t="str">
        <f>IFERROR(MAX(IF(OR(O706="",P706="",Q706="",R706="",S706="",T706="",U706=""),"",IF(AND(MONTH(E706)=10,MONTH(F706)=10),(NETWORKDAYS(E706,F706,Lister!$D$7:$D$13)-Q706)*N706/NETWORKDAYS(Lister!$D$21,Lister!$E$21,Lister!$D$7:$D$13),IF(AND(MONTH(E706)=10,F706&gt;DATE(2020,10,31)),(NETWORKDAYS(E706,Lister!$E$21,Lister!$D$7:$D$13)-Q706)*N706/NETWORKDAYS(Lister!$D$21,Lister!$E$21,Lister!$D$7:$D$13),IF(AND(E706&lt;DATE(2020,10,1),MONTH(F706)=10),(NETWORKDAYS(Lister!$D$21,F706,Lister!$D$7:$D$13)-Q706)*N706/NETWORKDAYS(Lister!$D$21,Lister!$E$21,Lister!$D$7:$D$13),IF(AND(E706&lt;DATE(2020,31,1),F706&gt;DATE(2020,10,31)),(NETWORKDAYS(Lister!$D$21,Lister!$E$21,Lister!$D$7:$D$13)-Q706)*N706/NETWORKDAYS(Lister!$D$21,Lister!$E$21,Lister!$D$7:$D$13),IF(OR(AND(E706&lt;DATE(2020,10,1),F706&lt;DATE(2020,10,1)),E706&gt;DATE(2020,10,31)),0)))))),0),"")</f>
        <v/>
      </c>
      <c r="Y706" s="50" t="str">
        <f>IFERROR(MAX(IF(OR(O706="",P706="",Q706="",R706="",S706="",T706="",U706=""),"",IF(AND(MONTH(E706)=11,MONTH(F706)=11),(NETWORKDAYS(E706,F706,Lister!$D$7:$D$13)-R706)*N706/NETWORKDAYS(Lister!$D$22,Lister!$E$22,Lister!$D$7:$D$13),IF(AND(MONTH(E706)=11,F706&gt;DATE(2020,11,30)),(NETWORKDAYS(E706,Lister!$E$22,Lister!$D$7:$D$13)-R706)*N706/NETWORKDAYS(Lister!$D$22,Lister!$E$22,Lister!$D$7:$D$13),IF(AND(E706&lt;DATE(2020,11,1),MONTH(F706)=11),(NETWORKDAYS(Lister!$D$22,F706,Lister!$D$7:$D$13)-R706)*N706/NETWORKDAYS(Lister!$D$22,Lister!$E$22,Lister!$D$7:$D$13),IF(AND(E706&lt;DATE(2020,11,1),F706&gt;DATE(2020,11,30)),(NETWORKDAYS(Lister!$D$22,Lister!$E$22,Lister!$D$7:$D$13)-R706)*N706/NETWORKDAYS(Lister!$D$22,Lister!$E$22,Lister!$D$7:$D$13),IF(OR(AND(E706&lt;DATE(2020,11,1),F706&lt;DATE(2020,11,1)),E706&gt;DATE(2020,11,30)),0)))))),0),"")</f>
        <v/>
      </c>
      <c r="Z706" s="50" t="str">
        <f>IFERROR(MAX(IF(OR(O706="",P706="",Q706="",R706="",S706="",T706="",U706=""),"",IF(AND(MONTH(E706)=12,MONTH(F706)=12),(NETWORKDAYS(E706,F706,Lister!$D$7:$D$13)-S706)*N706/NETWORKDAYS(Lister!$D$23,Lister!$E$23,Lister!$D$7:$D$13),IF(AND(MONTH(E706)=12,F706&gt;DATE(2020,12,31)),(NETWORKDAYS(E706,Lister!$E$23,Lister!$D$7:$D$13)-S706)*N706/NETWORKDAYS(Lister!$D$23,Lister!$E$23,Lister!$D$7:$D$13),IF(AND(E706&lt;DATE(2020,12,1),MONTH(F706)=12),(NETWORKDAYS(Lister!$D$23,F706,Lister!$D$7:$D$13)-S706)*N706/NETWORKDAYS(Lister!$D$23,Lister!$E$23,Lister!$D$7:$D$13),IF(AND(E706&lt;DATE(2020,12,1),F706&gt;DATE(2020,12,31)),(NETWORKDAYS(Lister!$D$23,Lister!$E$23,Lister!$D$7:$D$13)-S706)*N706/NETWORKDAYS(Lister!$D$23,Lister!$E$23,Lister!$D$7:$D$13),IF(OR(AND(E706&lt;DATE(2020,12,1),F706&lt;DATE(2020,12,1)),E706&gt;DATE(2020,12,31)),0)))))),0),"")</f>
        <v/>
      </c>
      <c r="AA706" s="50" t="str">
        <f>IFERROR(MAX(IF(OR(O706="",P706="",Q706="",R706="",S706="",T706="",U706=""),"",IF(AND(MONTH(E706)=1,MONTH(F706)=1),(NETWORKDAYS(E706,F706,Lister!$D$7:$D$13)-T706)*N706/NETWORKDAYS(Lister!$D$24,Lister!$E$24,Lister!$D$7:$D$13),IF(AND(MONTH(E706)=1,F706&gt;DATE(2021,1,31)),(NETWORKDAYS(E706,Lister!$E$24,Lister!$D$7:$D$13)-T706)*N706/NETWORKDAYS(Lister!$D$24,Lister!$E$24,Lister!$D$7:$D$13),IF(AND(E706&lt;DATE(2021,1,1),MONTH(F706)=1),(NETWORKDAYS(Lister!$D$24,F706,Lister!$D$7:$D$13)-T706)*N706/NETWORKDAYS(Lister!$D$24,Lister!$E$24,Lister!$D$7:$D$13),IF(AND(E706&lt;DATE(2021,1,1),F706&gt;DATE(2021,1,31)),(NETWORKDAYS(Lister!$D$24,Lister!$E$24,Lister!$D$7:$D$13)-T706)*N706/NETWORKDAYS(Lister!$D$24,Lister!$E$24,Lister!$D$7:$D$13),IF(OR(AND(E706&lt;DATE(2021,1,1),F706&lt;DATE(2021,1,1)),E706&gt;DATE(2021,1,31)),0)))))),0),"")</f>
        <v/>
      </c>
      <c r="AB706" s="50" t="str">
        <f>IFERROR(MAX(IF(OR(O706="",P706="",Q706="",R706="",S706="",T706="",U706=""),"",IF(AND(MONTH(E706)=2,MONTH(F706)=2),(NETWORKDAYS(E706,F706,Lister!$D$7:$D$13)-U706)*N706/NETWORKDAYS(Lister!$D$25,Lister!$E$25,Lister!$D$7:$D$13),IF(AND(E706&lt;DATE(2021,2,1),MONTH(F706)=2),(NETWORKDAYS(Lister!$D$25,F706,Lister!$D$7:$D$13)-U706)*N706/NETWORKDAYS(Lister!$D$25,Lister!$E$25,Lister!$D$7:$D$13),IF(AND(E706&lt;DATE(2021,2,1),F706&lt;DATE(2021,2,1)),0)))),0),"")</f>
        <v/>
      </c>
      <c r="AC706" s="52" t="str">
        <f t="shared" si="53"/>
        <v/>
      </c>
    </row>
    <row r="707" spans="1:29" x14ac:dyDescent="0.35">
      <c r="A707" s="11" t="str">
        <f t="shared" si="54"/>
        <v/>
      </c>
      <c r="B707" s="33"/>
      <c r="C707" s="17"/>
      <c r="D707" s="18"/>
      <c r="E707" s="12"/>
      <c r="F707" s="12"/>
      <c r="G707" s="42" t="str">
        <f>IF(OR(E707="",F707=""),"",NETWORKDAYS(E707,F707,Lister!$D$7:$D$13))</f>
        <v/>
      </c>
      <c r="H707" s="14"/>
      <c r="I707" s="25" t="str">
        <f t="shared" si="50"/>
        <v/>
      </c>
      <c r="J707" s="47"/>
      <c r="K707" s="48"/>
      <c r="L707" s="15"/>
      <c r="M707" s="51" t="str">
        <f t="shared" si="51"/>
        <v/>
      </c>
      <c r="N707" s="49" t="str">
        <f t="shared" si="52"/>
        <v/>
      </c>
      <c r="O707" s="15"/>
      <c r="P707" s="15"/>
      <c r="Q707" s="15"/>
      <c r="R707" s="15"/>
      <c r="S707" s="15"/>
      <c r="T707" s="15"/>
      <c r="U707" s="15"/>
      <c r="V707" s="50" t="str">
        <f>IFERROR(MAX(IF(OR(O707="",P707="",Q707="",R707="",S707="",T707="",U707=""),"",IF(AND(MONTH(E707)=8,MONTH(F707)=8),(NETWORKDAYS(E707,F707,Lister!$D$7:$D$13)-O707)*N707/NETWORKDAYS(Lister!$D$19,Lister!$E$19,Lister!$D$7:$D$13),IF(AND(MONTH(E707)=8,F707&gt;DATE(2020,8,31)),(NETWORKDAYS(E707,Lister!$E$19,Lister!$D$7:$D$13)-O707)*N707/NETWORKDAYS(Lister!$D$19,Lister!$E$19,Lister!$D$7:$D$13),IF(E707&gt;DATE(2020,8,31),0)))),0),"")</f>
        <v/>
      </c>
      <c r="W707" s="50" t="str">
        <f>IFERROR(MAX(IF(OR(O707="",P707="",Q707="",R707="",S707="",T707="",U707=""),"",IF(AND(MONTH(E707)=9,MONTH(F707)=9),(NETWORKDAYS(E707,F707,Lister!$D$7:$D$13)-P707)*N707/NETWORKDAYS(Lister!$D$20,Lister!$E$20,Lister!$D$7:$D$13),IF(AND(MONTH(E707)=9,F707&gt;DATE(2020,9,30)),(NETWORKDAYS(E707,Lister!$E$20,Lister!$D$7:$D$13)-P707)*N707/NETWORKDAYS(Lister!$D$20,Lister!$E$20,Lister!$D$7:$D$13),IF(AND(E707&lt;DATE(2020,9,1),MONTH(F707)=9),(NETWORKDAYS(Lister!$D$20,F707,Lister!$D$7:$D$13)-P707)*N707/NETWORKDAYS(Lister!$D$20,Lister!$E$20,Lister!$D$7:$D$13),IF(AND(E707&lt;DATE(2020,9,1),F707&gt;DATE(2020,9,30)),(NETWORKDAYS(Lister!$D$20,Lister!$E$20,Lister!$D$7:$D$13)-P707)*N707/NETWORKDAYS(Lister!$D$20,Lister!$E$20,Lister!$D$7:$D$13),IF(OR(AND(E707&lt;DATE(2020,9,1),F707&lt;DATE(2020,9,1)),E707&gt;DATE(2020,9,30)),0)))))),0),"")</f>
        <v/>
      </c>
      <c r="X707" s="50" t="str">
        <f>IFERROR(MAX(IF(OR(O707="",P707="",Q707="",R707="",S707="",T707="",U707=""),"",IF(AND(MONTH(E707)=10,MONTH(F707)=10),(NETWORKDAYS(E707,F707,Lister!$D$7:$D$13)-Q707)*N707/NETWORKDAYS(Lister!$D$21,Lister!$E$21,Lister!$D$7:$D$13),IF(AND(MONTH(E707)=10,F707&gt;DATE(2020,10,31)),(NETWORKDAYS(E707,Lister!$E$21,Lister!$D$7:$D$13)-Q707)*N707/NETWORKDAYS(Lister!$D$21,Lister!$E$21,Lister!$D$7:$D$13),IF(AND(E707&lt;DATE(2020,10,1),MONTH(F707)=10),(NETWORKDAYS(Lister!$D$21,F707,Lister!$D$7:$D$13)-Q707)*N707/NETWORKDAYS(Lister!$D$21,Lister!$E$21,Lister!$D$7:$D$13),IF(AND(E707&lt;DATE(2020,31,1),F707&gt;DATE(2020,10,31)),(NETWORKDAYS(Lister!$D$21,Lister!$E$21,Lister!$D$7:$D$13)-Q707)*N707/NETWORKDAYS(Lister!$D$21,Lister!$E$21,Lister!$D$7:$D$13),IF(OR(AND(E707&lt;DATE(2020,10,1),F707&lt;DATE(2020,10,1)),E707&gt;DATE(2020,10,31)),0)))))),0),"")</f>
        <v/>
      </c>
      <c r="Y707" s="50" t="str">
        <f>IFERROR(MAX(IF(OR(O707="",P707="",Q707="",R707="",S707="",T707="",U707=""),"",IF(AND(MONTH(E707)=11,MONTH(F707)=11),(NETWORKDAYS(E707,F707,Lister!$D$7:$D$13)-R707)*N707/NETWORKDAYS(Lister!$D$22,Lister!$E$22,Lister!$D$7:$D$13),IF(AND(MONTH(E707)=11,F707&gt;DATE(2020,11,30)),(NETWORKDAYS(E707,Lister!$E$22,Lister!$D$7:$D$13)-R707)*N707/NETWORKDAYS(Lister!$D$22,Lister!$E$22,Lister!$D$7:$D$13),IF(AND(E707&lt;DATE(2020,11,1),MONTH(F707)=11),(NETWORKDAYS(Lister!$D$22,F707,Lister!$D$7:$D$13)-R707)*N707/NETWORKDAYS(Lister!$D$22,Lister!$E$22,Lister!$D$7:$D$13),IF(AND(E707&lt;DATE(2020,11,1),F707&gt;DATE(2020,11,30)),(NETWORKDAYS(Lister!$D$22,Lister!$E$22,Lister!$D$7:$D$13)-R707)*N707/NETWORKDAYS(Lister!$D$22,Lister!$E$22,Lister!$D$7:$D$13),IF(OR(AND(E707&lt;DATE(2020,11,1),F707&lt;DATE(2020,11,1)),E707&gt;DATE(2020,11,30)),0)))))),0),"")</f>
        <v/>
      </c>
      <c r="Z707" s="50" t="str">
        <f>IFERROR(MAX(IF(OR(O707="",P707="",Q707="",R707="",S707="",T707="",U707=""),"",IF(AND(MONTH(E707)=12,MONTH(F707)=12),(NETWORKDAYS(E707,F707,Lister!$D$7:$D$13)-S707)*N707/NETWORKDAYS(Lister!$D$23,Lister!$E$23,Lister!$D$7:$D$13),IF(AND(MONTH(E707)=12,F707&gt;DATE(2020,12,31)),(NETWORKDAYS(E707,Lister!$E$23,Lister!$D$7:$D$13)-S707)*N707/NETWORKDAYS(Lister!$D$23,Lister!$E$23,Lister!$D$7:$D$13),IF(AND(E707&lt;DATE(2020,12,1),MONTH(F707)=12),(NETWORKDAYS(Lister!$D$23,F707,Lister!$D$7:$D$13)-S707)*N707/NETWORKDAYS(Lister!$D$23,Lister!$E$23,Lister!$D$7:$D$13),IF(AND(E707&lt;DATE(2020,12,1),F707&gt;DATE(2020,12,31)),(NETWORKDAYS(Lister!$D$23,Lister!$E$23,Lister!$D$7:$D$13)-S707)*N707/NETWORKDAYS(Lister!$D$23,Lister!$E$23,Lister!$D$7:$D$13),IF(OR(AND(E707&lt;DATE(2020,12,1),F707&lt;DATE(2020,12,1)),E707&gt;DATE(2020,12,31)),0)))))),0),"")</f>
        <v/>
      </c>
      <c r="AA707" s="50" t="str">
        <f>IFERROR(MAX(IF(OR(O707="",P707="",Q707="",R707="",S707="",T707="",U707=""),"",IF(AND(MONTH(E707)=1,MONTH(F707)=1),(NETWORKDAYS(E707,F707,Lister!$D$7:$D$13)-T707)*N707/NETWORKDAYS(Lister!$D$24,Lister!$E$24,Lister!$D$7:$D$13),IF(AND(MONTH(E707)=1,F707&gt;DATE(2021,1,31)),(NETWORKDAYS(E707,Lister!$E$24,Lister!$D$7:$D$13)-T707)*N707/NETWORKDAYS(Lister!$D$24,Lister!$E$24,Lister!$D$7:$D$13),IF(AND(E707&lt;DATE(2021,1,1),MONTH(F707)=1),(NETWORKDAYS(Lister!$D$24,F707,Lister!$D$7:$D$13)-T707)*N707/NETWORKDAYS(Lister!$D$24,Lister!$E$24,Lister!$D$7:$D$13),IF(AND(E707&lt;DATE(2021,1,1),F707&gt;DATE(2021,1,31)),(NETWORKDAYS(Lister!$D$24,Lister!$E$24,Lister!$D$7:$D$13)-T707)*N707/NETWORKDAYS(Lister!$D$24,Lister!$E$24,Lister!$D$7:$D$13),IF(OR(AND(E707&lt;DATE(2021,1,1),F707&lt;DATE(2021,1,1)),E707&gt;DATE(2021,1,31)),0)))))),0),"")</f>
        <v/>
      </c>
      <c r="AB707" s="50" t="str">
        <f>IFERROR(MAX(IF(OR(O707="",P707="",Q707="",R707="",S707="",T707="",U707=""),"",IF(AND(MONTH(E707)=2,MONTH(F707)=2),(NETWORKDAYS(E707,F707,Lister!$D$7:$D$13)-U707)*N707/NETWORKDAYS(Lister!$D$25,Lister!$E$25,Lister!$D$7:$D$13),IF(AND(E707&lt;DATE(2021,2,1),MONTH(F707)=2),(NETWORKDAYS(Lister!$D$25,F707,Lister!$D$7:$D$13)-U707)*N707/NETWORKDAYS(Lister!$D$25,Lister!$E$25,Lister!$D$7:$D$13),IF(AND(E707&lt;DATE(2021,2,1),F707&lt;DATE(2021,2,1)),0)))),0),"")</f>
        <v/>
      </c>
      <c r="AC707" s="52" t="str">
        <f t="shared" si="53"/>
        <v/>
      </c>
    </row>
    <row r="708" spans="1:29" x14ac:dyDescent="0.35">
      <c r="A708" s="11" t="str">
        <f t="shared" si="54"/>
        <v/>
      </c>
      <c r="B708" s="33"/>
      <c r="C708" s="17"/>
      <c r="D708" s="18"/>
      <c r="E708" s="12"/>
      <c r="F708" s="12"/>
      <c r="G708" s="42" t="str">
        <f>IF(OR(E708="",F708=""),"",NETWORKDAYS(E708,F708,Lister!$D$7:$D$13))</f>
        <v/>
      </c>
      <c r="H708" s="14"/>
      <c r="I708" s="25" t="str">
        <f t="shared" si="50"/>
        <v/>
      </c>
      <c r="J708" s="47"/>
      <c r="K708" s="48"/>
      <c r="L708" s="15"/>
      <c r="M708" s="51" t="str">
        <f t="shared" si="51"/>
        <v/>
      </c>
      <c r="N708" s="49" t="str">
        <f t="shared" si="52"/>
        <v/>
      </c>
      <c r="O708" s="15"/>
      <c r="P708" s="15"/>
      <c r="Q708" s="15"/>
      <c r="R708" s="15"/>
      <c r="S708" s="15"/>
      <c r="T708" s="15"/>
      <c r="U708" s="15"/>
      <c r="V708" s="50" t="str">
        <f>IFERROR(MAX(IF(OR(O708="",P708="",Q708="",R708="",S708="",T708="",U708=""),"",IF(AND(MONTH(E708)=8,MONTH(F708)=8),(NETWORKDAYS(E708,F708,Lister!$D$7:$D$13)-O708)*N708/NETWORKDAYS(Lister!$D$19,Lister!$E$19,Lister!$D$7:$D$13),IF(AND(MONTH(E708)=8,F708&gt;DATE(2020,8,31)),(NETWORKDAYS(E708,Lister!$E$19,Lister!$D$7:$D$13)-O708)*N708/NETWORKDAYS(Lister!$D$19,Lister!$E$19,Lister!$D$7:$D$13),IF(E708&gt;DATE(2020,8,31),0)))),0),"")</f>
        <v/>
      </c>
      <c r="W708" s="50" t="str">
        <f>IFERROR(MAX(IF(OR(O708="",P708="",Q708="",R708="",S708="",T708="",U708=""),"",IF(AND(MONTH(E708)=9,MONTH(F708)=9),(NETWORKDAYS(E708,F708,Lister!$D$7:$D$13)-P708)*N708/NETWORKDAYS(Lister!$D$20,Lister!$E$20,Lister!$D$7:$D$13),IF(AND(MONTH(E708)=9,F708&gt;DATE(2020,9,30)),(NETWORKDAYS(E708,Lister!$E$20,Lister!$D$7:$D$13)-P708)*N708/NETWORKDAYS(Lister!$D$20,Lister!$E$20,Lister!$D$7:$D$13),IF(AND(E708&lt;DATE(2020,9,1),MONTH(F708)=9),(NETWORKDAYS(Lister!$D$20,F708,Lister!$D$7:$D$13)-P708)*N708/NETWORKDAYS(Lister!$D$20,Lister!$E$20,Lister!$D$7:$D$13),IF(AND(E708&lt;DATE(2020,9,1),F708&gt;DATE(2020,9,30)),(NETWORKDAYS(Lister!$D$20,Lister!$E$20,Lister!$D$7:$D$13)-P708)*N708/NETWORKDAYS(Lister!$D$20,Lister!$E$20,Lister!$D$7:$D$13),IF(OR(AND(E708&lt;DATE(2020,9,1),F708&lt;DATE(2020,9,1)),E708&gt;DATE(2020,9,30)),0)))))),0),"")</f>
        <v/>
      </c>
      <c r="X708" s="50" t="str">
        <f>IFERROR(MAX(IF(OR(O708="",P708="",Q708="",R708="",S708="",T708="",U708=""),"",IF(AND(MONTH(E708)=10,MONTH(F708)=10),(NETWORKDAYS(E708,F708,Lister!$D$7:$D$13)-Q708)*N708/NETWORKDAYS(Lister!$D$21,Lister!$E$21,Lister!$D$7:$D$13),IF(AND(MONTH(E708)=10,F708&gt;DATE(2020,10,31)),(NETWORKDAYS(E708,Lister!$E$21,Lister!$D$7:$D$13)-Q708)*N708/NETWORKDAYS(Lister!$D$21,Lister!$E$21,Lister!$D$7:$D$13),IF(AND(E708&lt;DATE(2020,10,1),MONTH(F708)=10),(NETWORKDAYS(Lister!$D$21,F708,Lister!$D$7:$D$13)-Q708)*N708/NETWORKDAYS(Lister!$D$21,Lister!$E$21,Lister!$D$7:$D$13),IF(AND(E708&lt;DATE(2020,31,1),F708&gt;DATE(2020,10,31)),(NETWORKDAYS(Lister!$D$21,Lister!$E$21,Lister!$D$7:$D$13)-Q708)*N708/NETWORKDAYS(Lister!$D$21,Lister!$E$21,Lister!$D$7:$D$13),IF(OR(AND(E708&lt;DATE(2020,10,1),F708&lt;DATE(2020,10,1)),E708&gt;DATE(2020,10,31)),0)))))),0),"")</f>
        <v/>
      </c>
      <c r="Y708" s="50" t="str">
        <f>IFERROR(MAX(IF(OR(O708="",P708="",Q708="",R708="",S708="",T708="",U708=""),"",IF(AND(MONTH(E708)=11,MONTH(F708)=11),(NETWORKDAYS(E708,F708,Lister!$D$7:$D$13)-R708)*N708/NETWORKDAYS(Lister!$D$22,Lister!$E$22,Lister!$D$7:$D$13),IF(AND(MONTH(E708)=11,F708&gt;DATE(2020,11,30)),(NETWORKDAYS(E708,Lister!$E$22,Lister!$D$7:$D$13)-R708)*N708/NETWORKDAYS(Lister!$D$22,Lister!$E$22,Lister!$D$7:$D$13),IF(AND(E708&lt;DATE(2020,11,1),MONTH(F708)=11),(NETWORKDAYS(Lister!$D$22,F708,Lister!$D$7:$D$13)-R708)*N708/NETWORKDAYS(Lister!$D$22,Lister!$E$22,Lister!$D$7:$D$13),IF(AND(E708&lt;DATE(2020,11,1),F708&gt;DATE(2020,11,30)),(NETWORKDAYS(Lister!$D$22,Lister!$E$22,Lister!$D$7:$D$13)-R708)*N708/NETWORKDAYS(Lister!$D$22,Lister!$E$22,Lister!$D$7:$D$13),IF(OR(AND(E708&lt;DATE(2020,11,1),F708&lt;DATE(2020,11,1)),E708&gt;DATE(2020,11,30)),0)))))),0),"")</f>
        <v/>
      </c>
      <c r="Z708" s="50" t="str">
        <f>IFERROR(MAX(IF(OR(O708="",P708="",Q708="",R708="",S708="",T708="",U708=""),"",IF(AND(MONTH(E708)=12,MONTH(F708)=12),(NETWORKDAYS(E708,F708,Lister!$D$7:$D$13)-S708)*N708/NETWORKDAYS(Lister!$D$23,Lister!$E$23,Lister!$D$7:$D$13),IF(AND(MONTH(E708)=12,F708&gt;DATE(2020,12,31)),(NETWORKDAYS(E708,Lister!$E$23,Lister!$D$7:$D$13)-S708)*N708/NETWORKDAYS(Lister!$D$23,Lister!$E$23,Lister!$D$7:$D$13),IF(AND(E708&lt;DATE(2020,12,1),MONTH(F708)=12),(NETWORKDAYS(Lister!$D$23,F708,Lister!$D$7:$D$13)-S708)*N708/NETWORKDAYS(Lister!$D$23,Lister!$E$23,Lister!$D$7:$D$13),IF(AND(E708&lt;DATE(2020,12,1),F708&gt;DATE(2020,12,31)),(NETWORKDAYS(Lister!$D$23,Lister!$E$23,Lister!$D$7:$D$13)-S708)*N708/NETWORKDAYS(Lister!$D$23,Lister!$E$23,Lister!$D$7:$D$13),IF(OR(AND(E708&lt;DATE(2020,12,1),F708&lt;DATE(2020,12,1)),E708&gt;DATE(2020,12,31)),0)))))),0),"")</f>
        <v/>
      </c>
      <c r="AA708" s="50" t="str">
        <f>IFERROR(MAX(IF(OR(O708="",P708="",Q708="",R708="",S708="",T708="",U708=""),"",IF(AND(MONTH(E708)=1,MONTH(F708)=1),(NETWORKDAYS(E708,F708,Lister!$D$7:$D$13)-T708)*N708/NETWORKDAYS(Lister!$D$24,Lister!$E$24,Lister!$D$7:$D$13),IF(AND(MONTH(E708)=1,F708&gt;DATE(2021,1,31)),(NETWORKDAYS(E708,Lister!$E$24,Lister!$D$7:$D$13)-T708)*N708/NETWORKDAYS(Lister!$D$24,Lister!$E$24,Lister!$D$7:$D$13),IF(AND(E708&lt;DATE(2021,1,1),MONTH(F708)=1),(NETWORKDAYS(Lister!$D$24,F708,Lister!$D$7:$D$13)-T708)*N708/NETWORKDAYS(Lister!$D$24,Lister!$E$24,Lister!$D$7:$D$13),IF(AND(E708&lt;DATE(2021,1,1),F708&gt;DATE(2021,1,31)),(NETWORKDAYS(Lister!$D$24,Lister!$E$24,Lister!$D$7:$D$13)-T708)*N708/NETWORKDAYS(Lister!$D$24,Lister!$E$24,Lister!$D$7:$D$13),IF(OR(AND(E708&lt;DATE(2021,1,1),F708&lt;DATE(2021,1,1)),E708&gt;DATE(2021,1,31)),0)))))),0),"")</f>
        <v/>
      </c>
      <c r="AB708" s="50" t="str">
        <f>IFERROR(MAX(IF(OR(O708="",P708="",Q708="",R708="",S708="",T708="",U708=""),"",IF(AND(MONTH(E708)=2,MONTH(F708)=2),(NETWORKDAYS(E708,F708,Lister!$D$7:$D$13)-U708)*N708/NETWORKDAYS(Lister!$D$25,Lister!$E$25,Lister!$D$7:$D$13),IF(AND(E708&lt;DATE(2021,2,1),MONTH(F708)=2),(NETWORKDAYS(Lister!$D$25,F708,Lister!$D$7:$D$13)-U708)*N708/NETWORKDAYS(Lister!$D$25,Lister!$E$25,Lister!$D$7:$D$13),IF(AND(E708&lt;DATE(2021,2,1),F708&lt;DATE(2021,2,1)),0)))),0),"")</f>
        <v/>
      </c>
      <c r="AC708" s="52" t="str">
        <f t="shared" si="53"/>
        <v/>
      </c>
    </row>
    <row r="709" spans="1:29" x14ac:dyDescent="0.35">
      <c r="A709" s="11" t="str">
        <f t="shared" si="54"/>
        <v/>
      </c>
      <c r="B709" s="33"/>
      <c r="C709" s="17"/>
      <c r="D709" s="18"/>
      <c r="E709" s="12"/>
      <c r="F709" s="12"/>
      <c r="G709" s="42" t="str">
        <f>IF(OR(E709="",F709=""),"",NETWORKDAYS(E709,F709,Lister!$D$7:$D$13))</f>
        <v/>
      </c>
      <c r="H709" s="14"/>
      <c r="I709" s="25" t="str">
        <f t="shared" si="50"/>
        <v/>
      </c>
      <c r="J709" s="47"/>
      <c r="K709" s="48"/>
      <c r="L709" s="15"/>
      <c r="M709" s="51" t="str">
        <f t="shared" si="51"/>
        <v/>
      </c>
      <c r="N709" s="49" t="str">
        <f t="shared" si="52"/>
        <v/>
      </c>
      <c r="O709" s="15"/>
      <c r="P709" s="15"/>
      <c r="Q709" s="15"/>
      <c r="R709" s="15"/>
      <c r="S709" s="15"/>
      <c r="T709" s="15"/>
      <c r="U709" s="15"/>
      <c r="V709" s="50" t="str">
        <f>IFERROR(MAX(IF(OR(O709="",P709="",Q709="",R709="",S709="",T709="",U709=""),"",IF(AND(MONTH(E709)=8,MONTH(F709)=8),(NETWORKDAYS(E709,F709,Lister!$D$7:$D$13)-O709)*N709/NETWORKDAYS(Lister!$D$19,Lister!$E$19,Lister!$D$7:$D$13),IF(AND(MONTH(E709)=8,F709&gt;DATE(2020,8,31)),(NETWORKDAYS(E709,Lister!$E$19,Lister!$D$7:$D$13)-O709)*N709/NETWORKDAYS(Lister!$D$19,Lister!$E$19,Lister!$D$7:$D$13),IF(E709&gt;DATE(2020,8,31),0)))),0),"")</f>
        <v/>
      </c>
      <c r="W709" s="50" t="str">
        <f>IFERROR(MAX(IF(OR(O709="",P709="",Q709="",R709="",S709="",T709="",U709=""),"",IF(AND(MONTH(E709)=9,MONTH(F709)=9),(NETWORKDAYS(E709,F709,Lister!$D$7:$D$13)-P709)*N709/NETWORKDAYS(Lister!$D$20,Lister!$E$20,Lister!$D$7:$D$13),IF(AND(MONTH(E709)=9,F709&gt;DATE(2020,9,30)),(NETWORKDAYS(E709,Lister!$E$20,Lister!$D$7:$D$13)-P709)*N709/NETWORKDAYS(Lister!$D$20,Lister!$E$20,Lister!$D$7:$D$13),IF(AND(E709&lt;DATE(2020,9,1),MONTH(F709)=9),(NETWORKDAYS(Lister!$D$20,F709,Lister!$D$7:$D$13)-P709)*N709/NETWORKDAYS(Lister!$D$20,Lister!$E$20,Lister!$D$7:$D$13),IF(AND(E709&lt;DATE(2020,9,1),F709&gt;DATE(2020,9,30)),(NETWORKDAYS(Lister!$D$20,Lister!$E$20,Lister!$D$7:$D$13)-P709)*N709/NETWORKDAYS(Lister!$D$20,Lister!$E$20,Lister!$D$7:$D$13),IF(OR(AND(E709&lt;DATE(2020,9,1),F709&lt;DATE(2020,9,1)),E709&gt;DATE(2020,9,30)),0)))))),0),"")</f>
        <v/>
      </c>
      <c r="X709" s="50" t="str">
        <f>IFERROR(MAX(IF(OR(O709="",P709="",Q709="",R709="",S709="",T709="",U709=""),"",IF(AND(MONTH(E709)=10,MONTH(F709)=10),(NETWORKDAYS(E709,F709,Lister!$D$7:$D$13)-Q709)*N709/NETWORKDAYS(Lister!$D$21,Lister!$E$21,Lister!$D$7:$D$13),IF(AND(MONTH(E709)=10,F709&gt;DATE(2020,10,31)),(NETWORKDAYS(E709,Lister!$E$21,Lister!$D$7:$D$13)-Q709)*N709/NETWORKDAYS(Lister!$D$21,Lister!$E$21,Lister!$D$7:$D$13),IF(AND(E709&lt;DATE(2020,10,1),MONTH(F709)=10),(NETWORKDAYS(Lister!$D$21,F709,Lister!$D$7:$D$13)-Q709)*N709/NETWORKDAYS(Lister!$D$21,Lister!$E$21,Lister!$D$7:$D$13),IF(AND(E709&lt;DATE(2020,31,1),F709&gt;DATE(2020,10,31)),(NETWORKDAYS(Lister!$D$21,Lister!$E$21,Lister!$D$7:$D$13)-Q709)*N709/NETWORKDAYS(Lister!$D$21,Lister!$E$21,Lister!$D$7:$D$13),IF(OR(AND(E709&lt;DATE(2020,10,1),F709&lt;DATE(2020,10,1)),E709&gt;DATE(2020,10,31)),0)))))),0),"")</f>
        <v/>
      </c>
      <c r="Y709" s="50" t="str">
        <f>IFERROR(MAX(IF(OR(O709="",P709="",Q709="",R709="",S709="",T709="",U709=""),"",IF(AND(MONTH(E709)=11,MONTH(F709)=11),(NETWORKDAYS(E709,F709,Lister!$D$7:$D$13)-R709)*N709/NETWORKDAYS(Lister!$D$22,Lister!$E$22,Lister!$D$7:$D$13),IF(AND(MONTH(E709)=11,F709&gt;DATE(2020,11,30)),(NETWORKDAYS(E709,Lister!$E$22,Lister!$D$7:$D$13)-R709)*N709/NETWORKDAYS(Lister!$D$22,Lister!$E$22,Lister!$D$7:$D$13),IF(AND(E709&lt;DATE(2020,11,1),MONTH(F709)=11),(NETWORKDAYS(Lister!$D$22,F709,Lister!$D$7:$D$13)-R709)*N709/NETWORKDAYS(Lister!$D$22,Lister!$E$22,Lister!$D$7:$D$13),IF(AND(E709&lt;DATE(2020,11,1),F709&gt;DATE(2020,11,30)),(NETWORKDAYS(Lister!$D$22,Lister!$E$22,Lister!$D$7:$D$13)-R709)*N709/NETWORKDAYS(Lister!$D$22,Lister!$E$22,Lister!$D$7:$D$13),IF(OR(AND(E709&lt;DATE(2020,11,1),F709&lt;DATE(2020,11,1)),E709&gt;DATE(2020,11,30)),0)))))),0),"")</f>
        <v/>
      </c>
      <c r="Z709" s="50" t="str">
        <f>IFERROR(MAX(IF(OR(O709="",P709="",Q709="",R709="",S709="",T709="",U709=""),"",IF(AND(MONTH(E709)=12,MONTH(F709)=12),(NETWORKDAYS(E709,F709,Lister!$D$7:$D$13)-S709)*N709/NETWORKDAYS(Lister!$D$23,Lister!$E$23,Lister!$D$7:$D$13),IF(AND(MONTH(E709)=12,F709&gt;DATE(2020,12,31)),(NETWORKDAYS(E709,Lister!$E$23,Lister!$D$7:$D$13)-S709)*N709/NETWORKDAYS(Lister!$D$23,Lister!$E$23,Lister!$D$7:$D$13),IF(AND(E709&lt;DATE(2020,12,1),MONTH(F709)=12),(NETWORKDAYS(Lister!$D$23,F709,Lister!$D$7:$D$13)-S709)*N709/NETWORKDAYS(Lister!$D$23,Lister!$E$23,Lister!$D$7:$D$13),IF(AND(E709&lt;DATE(2020,12,1),F709&gt;DATE(2020,12,31)),(NETWORKDAYS(Lister!$D$23,Lister!$E$23,Lister!$D$7:$D$13)-S709)*N709/NETWORKDAYS(Lister!$D$23,Lister!$E$23,Lister!$D$7:$D$13),IF(OR(AND(E709&lt;DATE(2020,12,1),F709&lt;DATE(2020,12,1)),E709&gt;DATE(2020,12,31)),0)))))),0),"")</f>
        <v/>
      </c>
      <c r="AA709" s="50" t="str">
        <f>IFERROR(MAX(IF(OR(O709="",P709="",Q709="",R709="",S709="",T709="",U709=""),"",IF(AND(MONTH(E709)=1,MONTH(F709)=1),(NETWORKDAYS(E709,F709,Lister!$D$7:$D$13)-T709)*N709/NETWORKDAYS(Lister!$D$24,Lister!$E$24,Lister!$D$7:$D$13),IF(AND(MONTH(E709)=1,F709&gt;DATE(2021,1,31)),(NETWORKDAYS(E709,Lister!$E$24,Lister!$D$7:$D$13)-T709)*N709/NETWORKDAYS(Lister!$D$24,Lister!$E$24,Lister!$D$7:$D$13),IF(AND(E709&lt;DATE(2021,1,1),MONTH(F709)=1),(NETWORKDAYS(Lister!$D$24,F709,Lister!$D$7:$D$13)-T709)*N709/NETWORKDAYS(Lister!$D$24,Lister!$E$24,Lister!$D$7:$D$13),IF(AND(E709&lt;DATE(2021,1,1),F709&gt;DATE(2021,1,31)),(NETWORKDAYS(Lister!$D$24,Lister!$E$24,Lister!$D$7:$D$13)-T709)*N709/NETWORKDAYS(Lister!$D$24,Lister!$E$24,Lister!$D$7:$D$13),IF(OR(AND(E709&lt;DATE(2021,1,1),F709&lt;DATE(2021,1,1)),E709&gt;DATE(2021,1,31)),0)))))),0),"")</f>
        <v/>
      </c>
      <c r="AB709" s="50" t="str">
        <f>IFERROR(MAX(IF(OR(O709="",P709="",Q709="",R709="",S709="",T709="",U709=""),"",IF(AND(MONTH(E709)=2,MONTH(F709)=2),(NETWORKDAYS(E709,F709,Lister!$D$7:$D$13)-U709)*N709/NETWORKDAYS(Lister!$D$25,Lister!$E$25,Lister!$D$7:$D$13),IF(AND(E709&lt;DATE(2021,2,1),MONTH(F709)=2),(NETWORKDAYS(Lister!$D$25,F709,Lister!$D$7:$D$13)-U709)*N709/NETWORKDAYS(Lister!$D$25,Lister!$E$25,Lister!$D$7:$D$13),IF(AND(E709&lt;DATE(2021,2,1),F709&lt;DATE(2021,2,1)),0)))),0),"")</f>
        <v/>
      </c>
      <c r="AC709" s="52" t="str">
        <f t="shared" si="53"/>
        <v/>
      </c>
    </row>
    <row r="710" spans="1:29" x14ac:dyDescent="0.35">
      <c r="A710" s="11" t="str">
        <f t="shared" si="54"/>
        <v/>
      </c>
      <c r="B710" s="33"/>
      <c r="C710" s="17"/>
      <c r="D710" s="18"/>
      <c r="E710" s="12"/>
      <c r="F710" s="12"/>
      <c r="G710" s="42" t="str">
        <f>IF(OR(E710="",F710=""),"",NETWORKDAYS(E710,F710,Lister!$D$7:$D$13))</f>
        <v/>
      </c>
      <c r="H710" s="14"/>
      <c r="I710" s="25" t="str">
        <f t="shared" si="50"/>
        <v/>
      </c>
      <c r="J710" s="47"/>
      <c r="K710" s="48"/>
      <c r="L710" s="15"/>
      <c r="M710" s="51" t="str">
        <f t="shared" si="51"/>
        <v/>
      </c>
      <c r="N710" s="49" t="str">
        <f t="shared" si="52"/>
        <v/>
      </c>
      <c r="O710" s="15"/>
      <c r="P710" s="15"/>
      <c r="Q710" s="15"/>
      <c r="R710" s="15"/>
      <c r="S710" s="15"/>
      <c r="T710" s="15"/>
      <c r="U710" s="15"/>
      <c r="V710" s="50" t="str">
        <f>IFERROR(MAX(IF(OR(O710="",P710="",Q710="",R710="",S710="",T710="",U710=""),"",IF(AND(MONTH(E710)=8,MONTH(F710)=8),(NETWORKDAYS(E710,F710,Lister!$D$7:$D$13)-O710)*N710/NETWORKDAYS(Lister!$D$19,Lister!$E$19,Lister!$D$7:$D$13),IF(AND(MONTH(E710)=8,F710&gt;DATE(2020,8,31)),(NETWORKDAYS(E710,Lister!$E$19,Lister!$D$7:$D$13)-O710)*N710/NETWORKDAYS(Lister!$D$19,Lister!$E$19,Lister!$D$7:$D$13),IF(E710&gt;DATE(2020,8,31),0)))),0),"")</f>
        <v/>
      </c>
      <c r="W710" s="50" t="str">
        <f>IFERROR(MAX(IF(OR(O710="",P710="",Q710="",R710="",S710="",T710="",U710=""),"",IF(AND(MONTH(E710)=9,MONTH(F710)=9),(NETWORKDAYS(E710,F710,Lister!$D$7:$D$13)-P710)*N710/NETWORKDAYS(Lister!$D$20,Lister!$E$20,Lister!$D$7:$D$13),IF(AND(MONTH(E710)=9,F710&gt;DATE(2020,9,30)),(NETWORKDAYS(E710,Lister!$E$20,Lister!$D$7:$D$13)-P710)*N710/NETWORKDAYS(Lister!$D$20,Lister!$E$20,Lister!$D$7:$D$13),IF(AND(E710&lt;DATE(2020,9,1),MONTH(F710)=9),(NETWORKDAYS(Lister!$D$20,F710,Lister!$D$7:$D$13)-P710)*N710/NETWORKDAYS(Lister!$D$20,Lister!$E$20,Lister!$D$7:$D$13),IF(AND(E710&lt;DATE(2020,9,1),F710&gt;DATE(2020,9,30)),(NETWORKDAYS(Lister!$D$20,Lister!$E$20,Lister!$D$7:$D$13)-P710)*N710/NETWORKDAYS(Lister!$D$20,Lister!$E$20,Lister!$D$7:$D$13),IF(OR(AND(E710&lt;DATE(2020,9,1),F710&lt;DATE(2020,9,1)),E710&gt;DATE(2020,9,30)),0)))))),0),"")</f>
        <v/>
      </c>
      <c r="X710" s="50" t="str">
        <f>IFERROR(MAX(IF(OR(O710="",P710="",Q710="",R710="",S710="",T710="",U710=""),"",IF(AND(MONTH(E710)=10,MONTH(F710)=10),(NETWORKDAYS(E710,F710,Lister!$D$7:$D$13)-Q710)*N710/NETWORKDAYS(Lister!$D$21,Lister!$E$21,Lister!$D$7:$D$13),IF(AND(MONTH(E710)=10,F710&gt;DATE(2020,10,31)),(NETWORKDAYS(E710,Lister!$E$21,Lister!$D$7:$D$13)-Q710)*N710/NETWORKDAYS(Lister!$D$21,Lister!$E$21,Lister!$D$7:$D$13),IF(AND(E710&lt;DATE(2020,10,1),MONTH(F710)=10),(NETWORKDAYS(Lister!$D$21,F710,Lister!$D$7:$D$13)-Q710)*N710/NETWORKDAYS(Lister!$D$21,Lister!$E$21,Lister!$D$7:$D$13),IF(AND(E710&lt;DATE(2020,31,1),F710&gt;DATE(2020,10,31)),(NETWORKDAYS(Lister!$D$21,Lister!$E$21,Lister!$D$7:$D$13)-Q710)*N710/NETWORKDAYS(Lister!$D$21,Lister!$E$21,Lister!$D$7:$D$13),IF(OR(AND(E710&lt;DATE(2020,10,1),F710&lt;DATE(2020,10,1)),E710&gt;DATE(2020,10,31)),0)))))),0),"")</f>
        <v/>
      </c>
      <c r="Y710" s="50" t="str">
        <f>IFERROR(MAX(IF(OR(O710="",P710="",Q710="",R710="",S710="",T710="",U710=""),"",IF(AND(MONTH(E710)=11,MONTH(F710)=11),(NETWORKDAYS(E710,F710,Lister!$D$7:$D$13)-R710)*N710/NETWORKDAYS(Lister!$D$22,Lister!$E$22,Lister!$D$7:$D$13),IF(AND(MONTH(E710)=11,F710&gt;DATE(2020,11,30)),(NETWORKDAYS(E710,Lister!$E$22,Lister!$D$7:$D$13)-R710)*N710/NETWORKDAYS(Lister!$D$22,Lister!$E$22,Lister!$D$7:$D$13),IF(AND(E710&lt;DATE(2020,11,1),MONTH(F710)=11),(NETWORKDAYS(Lister!$D$22,F710,Lister!$D$7:$D$13)-R710)*N710/NETWORKDAYS(Lister!$D$22,Lister!$E$22,Lister!$D$7:$D$13),IF(AND(E710&lt;DATE(2020,11,1),F710&gt;DATE(2020,11,30)),(NETWORKDAYS(Lister!$D$22,Lister!$E$22,Lister!$D$7:$D$13)-R710)*N710/NETWORKDAYS(Lister!$D$22,Lister!$E$22,Lister!$D$7:$D$13),IF(OR(AND(E710&lt;DATE(2020,11,1),F710&lt;DATE(2020,11,1)),E710&gt;DATE(2020,11,30)),0)))))),0),"")</f>
        <v/>
      </c>
      <c r="Z710" s="50" t="str">
        <f>IFERROR(MAX(IF(OR(O710="",P710="",Q710="",R710="",S710="",T710="",U710=""),"",IF(AND(MONTH(E710)=12,MONTH(F710)=12),(NETWORKDAYS(E710,F710,Lister!$D$7:$D$13)-S710)*N710/NETWORKDAYS(Lister!$D$23,Lister!$E$23,Lister!$D$7:$D$13),IF(AND(MONTH(E710)=12,F710&gt;DATE(2020,12,31)),(NETWORKDAYS(E710,Lister!$E$23,Lister!$D$7:$D$13)-S710)*N710/NETWORKDAYS(Lister!$D$23,Lister!$E$23,Lister!$D$7:$D$13),IF(AND(E710&lt;DATE(2020,12,1),MONTH(F710)=12),(NETWORKDAYS(Lister!$D$23,F710,Lister!$D$7:$D$13)-S710)*N710/NETWORKDAYS(Lister!$D$23,Lister!$E$23,Lister!$D$7:$D$13),IF(AND(E710&lt;DATE(2020,12,1),F710&gt;DATE(2020,12,31)),(NETWORKDAYS(Lister!$D$23,Lister!$E$23,Lister!$D$7:$D$13)-S710)*N710/NETWORKDAYS(Lister!$D$23,Lister!$E$23,Lister!$D$7:$D$13),IF(OR(AND(E710&lt;DATE(2020,12,1),F710&lt;DATE(2020,12,1)),E710&gt;DATE(2020,12,31)),0)))))),0),"")</f>
        <v/>
      </c>
      <c r="AA710" s="50" t="str">
        <f>IFERROR(MAX(IF(OR(O710="",P710="",Q710="",R710="",S710="",T710="",U710=""),"",IF(AND(MONTH(E710)=1,MONTH(F710)=1),(NETWORKDAYS(E710,F710,Lister!$D$7:$D$13)-T710)*N710/NETWORKDAYS(Lister!$D$24,Lister!$E$24,Lister!$D$7:$D$13),IF(AND(MONTH(E710)=1,F710&gt;DATE(2021,1,31)),(NETWORKDAYS(E710,Lister!$E$24,Lister!$D$7:$D$13)-T710)*N710/NETWORKDAYS(Lister!$D$24,Lister!$E$24,Lister!$D$7:$D$13),IF(AND(E710&lt;DATE(2021,1,1),MONTH(F710)=1),(NETWORKDAYS(Lister!$D$24,F710,Lister!$D$7:$D$13)-T710)*N710/NETWORKDAYS(Lister!$D$24,Lister!$E$24,Lister!$D$7:$D$13),IF(AND(E710&lt;DATE(2021,1,1),F710&gt;DATE(2021,1,31)),(NETWORKDAYS(Lister!$D$24,Lister!$E$24,Lister!$D$7:$D$13)-T710)*N710/NETWORKDAYS(Lister!$D$24,Lister!$E$24,Lister!$D$7:$D$13),IF(OR(AND(E710&lt;DATE(2021,1,1),F710&lt;DATE(2021,1,1)),E710&gt;DATE(2021,1,31)),0)))))),0),"")</f>
        <v/>
      </c>
      <c r="AB710" s="50" t="str">
        <f>IFERROR(MAX(IF(OR(O710="",P710="",Q710="",R710="",S710="",T710="",U710=""),"",IF(AND(MONTH(E710)=2,MONTH(F710)=2),(NETWORKDAYS(E710,F710,Lister!$D$7:$D$13)-U710)*N710/NETWORKDAYS(Lister!$D$25,Lister!$E$25,Lister!$D$7:$D$13),IF(AND(E710&lt;DATE(2021,2,1),MONTH(F710)=2),(NETWORKDAYS(Lister!$D$25,F710,Lister!$D$7:$D$13)-U710)*N710/NETWORKDAYS(Lister!$D$25,Lister!$E$25,Lister!$D$7:$D$13),IF(AND(E710&lt;DATE(2021,2,1),F710&lt;DATE(2021,2,1)),0)))),0),"")</f>
        <v/>
      </c>
      <c r="AC710" s="52" t="str">
        <f t="shared" si="53"/>
        <v/>
      </c>
    </row>
    <row r="711" spans="1:29" x14ac:dyDescent="0.35">
      <c r="A711" s="11" t="str">
        <f t="shared" si="54"/>
        <v/>
      </c>
      <c r="B711" s="33"/>
      <c r="C711" s="17"/>
      <c r="D711" s="18"/>
      <c r="E711" s="12"/>
      <c r="F711" s="12"/>
      <c r="G711" s="42" t="str">
        <f>IF(OR(E711="",F711=""),"",NETWORKDAYS(E711,F711,Lister!$D$7:$D$13))</f>
        <v/>
      </c>
      <c r="H711" s="14"/>
      <c r="I711" s="25" t="str">
        <f t="shared" si="50"/>
        <v/>
      </c>
      <c r="J711" s="47"/>
      <c r="K711" s="48"/>
      <c r="L711" s="15"/>
      <c r="M711" s="51" t="str">
        <f t="shared" si="51"/>
        <v/>
      </c>
      <c r="N711" s="49" t="str">
        <f t="shared" si="52"/>
        <v/>
      </c>
      <c r="O711" s="15"/>
      <c r="P711" s="15"/>
      <c r="Q711" s="15"/>
      <c r="R711" s="15"/>
      <c r="S711" s="15"/>
      <c r="T711" s="15"/>
      <c r="U711" s="15"/>
      <c r="V711" s="50" t="str">
        <f>IFERROR(MAX(IF(OR(O711="",P711="",Q711="",R711="",S711="",T711="",U711=""),"",IF(AND(MONTH(E711)=8,MONTH(F711)=8),(NETWORKDAYS(E711,F711,Lister!$D$7:$D$13)-O711)*N711/NETWORKDAYS(Lister!$D$19,Lister!$E$19,Lister!$D$7:$D$13),IF(AND(MONTH(E711)=8,F711&gt;DATE(2020,8,31)),(NETWORKDAYS(E711,Lister!$E$19,Lister!$D$7:$D$13)-O711)*N711/NETWORKDAYS(Lister!$D$19,Lister!$E$19,Lister!$D$7:$D$13),IF(E711&gt;DATE(2020,8,31),0)))),0),"")</f>
        <v/>
      </c>
      <c r="W711" s="50" t="str">
        <f>IFERROR(MAX(IF(OR(O711="",P711="",Q711="",R711="",S711="",T711="",U711=""),"",IF(AND(MONTH(E711)=9,MONTH(F711)=9),(NETWORKDAYS(E711,F711,Lister!$D$7:$D$13)-P711)*N711/NETWORKDAYS(Lister!$D$20,Lister!$E$20,Lister!$D$7:$D$13),IF(AND(MONTH(E711)=9,F711&gt;DATE(2020,9,30)),(NETWORKDAYS(E711,Lister!$E$20,Lister!$D$7:$D$13)-P711)*N711/NETWORKDAYS(Lister!$D$20,Lister!$E$20,Lister!$D$7:$D$13),IF(AND(E711&lt;DATE(2020,9,1),MONTH(F711)=9),(NETWORKDAYS(Lister!$D$20,F711,Lister!$D$7:$D$13)-P711)*N711/NETWORKDAYS(Lister!$D$20,Lister!$E$20,Lister!$D$7:$D$13),IF(AND(E711&lt;DATE(2020,9,1),F711&gt;DATE(2020,9,30)),(NETWORKDAYS(Lister!$D$20,Lister!$E$20,Lister!$D$7:$D$13)-P711)*N711/NETWORKDAYS(Lister!$D$20,Lister!$E$20,Lister!$D$7:$D$13),IF(OR(AND(E711&lt;DATE(2020,9,1),F711&lt;DATE(2020,9,1)),E711&gt;DATE(2020,9,30)),0)))))),0),"")</f>
        <v/>
      </c>
      <c r="X711" s="50" t="str">
        <f>IFERROR(MAX(IF(OR(O711="",P711="",Q711="",R711="",S711="",T711="",U711=""),"",IF(AND(MONTH(E711)=10,MONTH(F711)=10),(NETWORKDAYS(E711,F711,Lister!$D$7:$D$13)-Q711)*N711/NETWORKDAYS(Lister!$D$21,Lister!$E$21,Lister!$D$7:$D$13),IF(AND(MONTH(E711)=10,F711&gt;DATE(2020,10,31)),(NETWORKDAYS(E711,Lister!$E$21,Lister!$D$7:$D$13)-Q711)*N711/NETWORKDAYS(Lister!$D$21,Lister!$E$21,Lister!$D$7:$D$13),IF(AND(E711&lt;DATE(2020,10,1),MONTH(F711)=10),(NETWORKDAYS(Lister!$D$21,F711,Lister!$D$7:$D$13)-Q711)*N711/NETWORKDAYS(Lister!$D$21,Lister!$E$21,Lister!$D$7:$D$13),IF(AND(E711&lt;DATE(2020,31,1),F711&gt;DATE(2020,10,31)),(NETWORKDAYS(Lister!$D$21,Lister!$E$21,Lister!$D$7:$D$13)-Q711)*N711/NETWORKDAYS(Lister!$D$21,Lister!$E$21,Lister!$D$7:$D$13),IF(OR(AND(E711&lt;DATE(2020,10,1),F711&lt;DATE(2020,10,1)),E711&gt;DATE(2020,10,31)),0)))))),0),"")</f>
        <v/>
      </c>
      <c r="Y711" s="50" t="str">
        <f>IFERROR(MAX(IF(OR(O711="",P711="",Q711="",R711="",S711="",T711="",U711=""),"",IF(AND(MONTH(E711)=11,MONTH(F711)=11),(NETWORKDAYS(E711,F711,Lister!$D$7:$D$13)-R711)*N711/NETWORKDAYS(Lister!$D$22,Lister!$E$22,Lister!$D$7:$D$13),IF(AND(MONTH(E711)=11,F711&gt;DATE(2020,11,30)),(NETWORKDAYS(E711,Lister!$E$22,Lister!$D$7:$D$13)-R711)*N711/NETWORKDAYS(Lister!$D$22,Lister!$E$22,Lister!$D$7:$D$13),IF(AND(E711&lt;DATE(2020,11,1),MONTH(F711)=11),(NETWORKDAYS(Lister!$D$22,F711,Lister!$D$7:$D$13)-R711)*N711/NETWORKDAYS(Lister!$D$22,Lister!$E$22,Lister!$D$7:$D$13),IF(AND(E711&lt;DATE(2020,11,1),F711&gt;DATE(2020,11,30)),(NETWORKDAYS(Lister!$D$22,Lister!$E$22,Lister!$D$7:$D$13)-R711)*N711/NETWORKDAYS(Lister!$D$22,Lister!$E$22,Lister!$D$7:$D$13),IF(OR(AND(E711&lt;DATE(2020,11,1),F711&lt;DATE(2020,11,1)),E711&gt;DATE(2020,11,30)),0)))))),0),"")</f>
        <v/>
      </c>
      <c r="Z711" s="50" t="str">
        <f>IFERROR(MAX(IF(OR(O711="",P711="",Q711="",R711="",S711="",T711="",U711=""),"",IF(AND(MONTH(E711)=12,MONTH(F711)=12),(NETWORKDAYS(E711,F711,Lister!$D$7:$D$13)-S711)*N711/NETWORKDAYS(Lister!$D$23,Lister!$E$23,Lister!$D$7:$D$13),IF(AND(MONTH(E711)=12,F711&gt;DATE(2020,12,31)),(NETWORKDAYS(E711,Lister!$E$23,Lister!$D$7:$D$13)-S711)*N711/NETWORKDAYS(Lister!$D$23,Lister!$E$23,Lister!$D$7:$D$13),IF(AND(E711&lt;DATE(2020,12,1),MONTH(F711)=12),(NETWORKDAYS(Lister!$D$23,F711,Lister!$D$7:$D$13)-S711)*N711/NETWORKDAYS(Lister!$D$23,Lister!$E$23,Lister!$D$7:$D$13),IF(AND(E711&lt;DATE(2020,12,1),F711&gt;DATE(2020,12,31)),(NETWORKDAYS(Lister!$D$23,Lister!$E$23,Lister!$D$7:$D$13)-S711)*N711/NETWORKDAYS(Lister!$D$23,Lister!$E$23,Lister!$D$7:$D$13),IF(OR(AND(E711&lt;DATE(2020,12,1),F711&lt;DATE(2020,12,1)),E711&gt;DATE(2020,12,31)),0)))))),0),"")</f>
        <v/>
      </c>
      <c r="AA711" s="50" t="str">
        <f>IFERROR(MAX(IF(OR(O711="",P711="",Q711="",R711="",S711="",T711="",U711=""),"",IF(AND(MONTH(E711)=1,MONTH(F711)=1),(NETWORKDAYS(E711,F711,Lister!$D$7:$D$13)-T711)*N711/NETWORKDAYS(Lister!$D$24,Lister!$E$24,Lister!$D$7:$D$13),IF(AND(MONTH(E711)=1,F711&gt;DATE(2021,1,31)),(NETWORKDAYS(E711,Lister!$E$24,Lister!$D$7:$D$13)-T711)*N711/NETWORKDAYS(Lister!$D$24,Lister!$E$24,Lister!$D$7:$D$13),IF(AND(E711&lt;DATE(2021,1,1),MONTH(F711)=1),(NETWORKDAYS(Lister!$D$24,F711,Lister!$D$7:$D$13)-T711)*N711/NETWORKDAYS(Lister!$D$24,Lister!$E$24,Lister!$D$7:$D$13),IF(AND(E711&lt;DATE(2021,1,1),F711&gt;DATE(2021,1,31)),(NETWORKDAYS(Lister!$D$24,Lister!$E$24,Lister!$D$7:$D$13)-T711)*N711/NETWORKDAYS(Lister!$D$24,Lister!$E$24,Lister!$D$7:$D$13),IF(OR(AND(E711&lt;DATE(2021,1,1),F711&lt;DATE(2021,1,1)),E711&gt;DATE(2021,1,31)),0)))))),0),"")</f>
        <v/>
      </c>
      <c r="AB711" s="50" t="str">
        <f>IFERROR(MAX(IF(OR(O711="",P711="",Q711="",R711="",S711="",T711="",U711=""),"",IF(AND(MONTH(E711)=2,MONTH(F711)=2),(NETWORKDAYS(E711,F711,Lister!$D$7:$D$13)-U711)*N711/NETWORKDAYS(Lister!$D$25,Lister!$E$25,Lister!$D$7:$D$13),IF(AND(E711&lt;DATE(2021,2,1),MONTH(F711)=2),(NETWORKDAYS(Lister!$D$25,F711,Lister!$D$7:$D$13)-U711)*N711/NETWORKDAYS(Lister!$D$25,Lister!$E$25,Lister!$D$7:$D$13),IF(AND(E711&lt;DATE(2021,2,1),F711&lt;DATE(2021,2,1)),0)))),0),"")</f>
        <v/>
      </c>
      <c r="AC711" s="52" t="str">
        <f t="shared" si="53"/>
        <v/>
      </c>
    </row>
    <row r="712" spans="1:29" x14ac:dyDescent="0.35">
      <c r="A712" s="11" t="str">
        <f t="shared" si="54"/>
        <v/>
      </c>
      <c r="B712" s="33"/>
      <c r="C712" s="17"/>
      <c r="D712" s="18"/>
      <c r="E712" s="12"/>
      <c r="F712" s="12"/>
      <c r="G712" s="42" t="str">
        <f>IF(OR(E712="",F712=""),"",NETWORKDAYS(E712,F712,Lister!$D$7:$D$13))</f>
        <v/>
      </c>
      <c r="H712" s="14"/>
      <c r="I712" s="25" t="str">
        <f t="shared" si="50"/>
        <v/>
      </c>
      <c r="J712" s="47"/>
      <c r="K712" s="48"/>
      <c r="L712" s="15"/>
      <c r="M712" s="51" t="str">
        <f t="shared" si="51"/>
        <v/>
      </c>
      <c r="N712" s="49" t="str">
        <f t="shared" si="52"/>
        <v/>
      </c>
      <c r="O712" s="15"/>
      <c r="P712" s="15"/>
      <c r="Q712" s="15"/>
      <c r="R712" s="15"/>
      <c r="S712" s="15"/>
      <c r="T712" s="15"/>
      <c r="U712" s="15"/>
      <c r="V712" s="50" t="str">
        <f>IFERROR(MAX(IF(OR(O712="",P712="",Q712="",R712="",S712="",T712="",U712=""),"",IF(AND(MONTH(E712)=8,MONTH(F712)=8),(NETWORKDAYS(E712,F712,Lister!$D$7:$D$13)-O712)*N712/NETWORKDAYS(Lister!$D$19,Lister!$E$19,Lister!$D$7:$D$13),IF(AND(MONTH(E712)=8,F712&gt;DATE(2020,8,31)),(NETWORKDAYS(E712,Lister!$E$19,Lister!$D$7:$D$13)-O712)*N712/NETWORKDAYS(Lister!$D$19,Lister!$E$19,Lister!$D$7:$D$13),IF(E712&gt;DATE(2020,8,31),0)))),0),"")</f>
        <v/>
      </c>
      <c r="W712" s="50" t="str">
        <f>IFERROR(MAX(IF(OR(O712="",P712="",Q712="",R712="",S712="",T712="",U712=""),"",IF(AND(MONTH(E712)=9,MONTH(F712)=9),(NETWORKDAYS(E712,F712,Lister!$D$7:$D$13)-P712)*N712/NETWORKDAYS(Lister!$D$20,Lister!$E$20,Lister!$D$7:$D$13),IF(AND(MONTH(E712)=9,F712&gt;DATE(2020,9,30)),(NETWORKDAYS(E712,Lister!$E$20,Lister!$D$7:$D$13)-P712)*N712/NETWORKDAYS(Lister!$D$20,Lister!$E$20,Lister!$D$7:$D$13),IF(AND(E712&lt;DATE(2020,9,1),MONTH(F712)=9),(NETWORKDAYS(Lister!$D$20,F712,Lister!$D$7:$D$13)-P712)*N712/NETWORKDAYS(Lister!$D$20,Lister!$E$20,Lister!$D$7:$D$13),IF(AND(E712&lt;DATE(2020,9,1),F712&gt;DATE(2020,9,30)),(NETWORKDAYS(Lister!$D$20,Lister!$E$20,Lister!$D$7:$D$13)-P712)*N712/NETWORKDAYS(Lister!$D$20,Lister!$E$20,Lister!$D$7:$D$13),IF(OR(AND(E712&lt;DATE(2020,9,1),F712&lt;DATE(2020,9,1)),E712&gt;DATE(2020,9,30)),0)))))),0),"")</f>
        <v/>
      </c>
      <c r="X712" s="50" t="str">
        <f>IFERROR(MAX(IF(OR(O712="",P712="",Q712="",R712="",S712="",T712="",U712=""),"",IF(AND(MONTH(E712)=10,MONTH(F712)=10),(NETWORKDAYS(E712,F712,Lister!$D$7:$D$13)-Q712)*N712/NETWORKDAYS(Lister!$D$21,Lister!$E$21,Lister!$D$7:$D$13),IF(AND(MONTH(E712)=10,F712&gt;DATE(2020,10,31)),(NETWORKDAYS(E712,Lister!$E$21,Lister!$D$7:$D$13)-Q712)*N712/NETWORKDAYS(Lister!$D$21,Lister!$E$21,Lister!$D$7:$D$13),IF(AND(E712&lt;DATE(2020,10,1),MONTH(F712)=10),(NETWORKDAYS(Lister!$D$21,F712,Lister!$D$7:$D$13)-Q712)*N712/NETWORKDAYS(Lister!$D$21,Lister!$E$21,Lister!$D$7:$D$13),IF(AND(E712&lt;DATE(2020,31,1),F712&gt;DATE(2020,10,31)),(NETWORKDAYS(Lister!$D$21,Lister!$E$21,Lister!$D$7:$D$13)-Q712)*N712/NETWORKDAYS(Lister!$D$21,Lister!$E$21,Lister!$D$7:$D$13),IF(OR(AND(E712&lt;DATE(2020,10,1),F712&lt;DATE(2020,10,1)),E712&gt;DATE(2020,10,31)),0)))))),0),"")</f>
        <v/>
      </c>
      <c r="Y712" s="50" t="str">
        <f>IFERROR(MAX(IF(OR(O712="",P712="",Q712="",R712="",S712="",T712="",U712=""),"",IF(AND(MONTH(E712)=11,MONTH(F712)=11),(NETWORKDAYS(E712,F712,Lister!$D$7:$D$13)-R712)*N712/NETWORKDAYS(Lister!$D$22,Lister!$E$22,Lister!$D$7:$D$13),IF(AND(MONTH(E712)=11,F712&gt;DATE(2020,11,30)),(NETWORKDAYS(E712,Lister!$E$22,Lister!$D$7:$D$13)-R712)*N712/NETWORKDAYS(Lister!$D$22,Lister!$E$22,Lister!$D$7:$D$13),IF(AND(E712&lt;DATE(2020,11,1),MONTH(F712)=11),(NETWORKDAYS(Lister!$D$22,F712,Lister!$D$7:$D$13)-R712)*N712/NETWORKDAYS(Lister!$D$22,Lister!$E$22,Lister!$D$7:$D$13),IF(AND(E712&lt;DATE(2020,11,1),F712&gt;DATE(2020,11,30)),(NETWORKDAYS(Lister!$D$22,Lister!$E$22,Lister!$D$7:$D$13)-R712)*N712/NETWORKDAYS(Lister!$D$22,Lister!$E$22,Lister!$D$7:$D$13),IF(OR(AND(E712&lt;DATE(2020,11,1),F712&lt;DATE(2020,11,1)),E712&gt;DATE(2020,11,30)),0)))))),0),"")</f>
        <v/>
      </c>
      <c r="Z712" s="50" t="str">
        <f>IFERROR(MAX(IF(OR(O712="",P712="",Q712="",R712="",S712="",T712="",U712=""),"",IF(AND(MONTH(E712)=12,MONTH(F712)=12),(NETWORKDAYS(E712,F712,Lister!$D$7:$D$13)-S712)*N712/NETWORKDAYS(Lister!$D$23,Lister!$E$23,Lister!$D$7:$D$13),IF(AND(MONTH(E712)=12,F712&gt;DATE(2020,12,31)),(NETWORKDAYS(E712,Lister!$E$23,Lister!$D$7:$D$13)-S712)*N712/NETWORKDAYS(Lister!$D$23,Lister!$E$23,Lister!$D$7:$D$13),IF(AND(E712&lt;DATE(2020,12,1),MONTH(F712)=12),(NETWORKDAYS(Lister!$D$23,F712,Lister!$D$7:$D$13)-S712)*N712/NETWORKDAYS(Lister!$D$23,Lister!$E$23,Lister!$D$7:$D$13),IF(AND(E712&lt;DATE(2020,12,1),F712&gt;DATE(2020,12,31)),(NETWORKDAYS(Lister!$D$23,Lister!$E$23,Lister!$D$7:$D$13)-S712)*N712/NETWORKDAYS(Lister!$D$23,Lister!$E$23,Lister!$D$7:$D$13),IF(OR(AND(E712&lt;DATE(2020,12,1),F712&lt;DATE(2020,12,1)),E712&gt;DATE(2020,12,31)),0)))))),0),"")</f>
        <v/>
      </c>
      <c r="AA712" s="50" t="str">
        <f>IFERROR(MAX(IF(OR(O712="",P712="",Q712="",R712="",S712="",T712="",U712=""),"",IF(AND(MONTH(E712)=1,MONTH(F712)=1),(NETWORKDAYS(E712,F712,Lister!$D$7:$D$13)-T712)*N712/NETWORKDAYS(Lister!$D$24,Lister!$E$24,Lister!$D$7:$D$13),IF(AND(MONTH(E712)=1,F712&gt;DATE(2021,1,31)),(NETWORKDAYS(E712,Lister!$E$24,Lister!$D$7:$D$13)-T712)*N712/NETWORKDAYS(Lister!$D$24,Lister!$E$24,Lister!$D$7:$D$13),IF(AND(E712&lt;DATE(2021,1,1),MONTH(F712)=1),(NETWORKDAYS(Lister!$D$24,F712,Lister!$D$7:$D$13)-T712)*N712/NETWORKDAYS(Lister!$D$24,Lister!$E$24,Lister!$D$7:$D$13),IF(AND(E712&lt;DATE(2021,1,1),F712&gt;DATE(2021,1,31)),(NETWORKDAYS(Lister!$D$24,Lister!$E$24,Lister!$D$7:$D$13)-T712)*N712/NETWORKDAYS(Lister!$D$24,Lister!$E$24,Lister!$D$7:$D$13),IF(OR(AND(E712&lt;DATE(2021,1,1),F712&lt;DATE(2021,1,1)),E712&gt;DATE(2021,1,31)),0)))))),0),"")</f>
        <v/>
      </c>
      <c r="AB712" s="50" t="str">
        <f>IFERROR(MAX(IF(OR(O712="",P712="",Q712="",R712="",S712="",T712="",U712=""),"",IF(AND(MONTH(E712)=2,MONTH(F712)=2),(NETWORKDAYS(E712,F712,Lister!$D$7:$D$13)-U712)*N712/NETWORKDAYS(Lister!$D$25,Lister!$E$25,Lister!$D$7:$D$13),IF(AND(E712&lt;DATE(2021,2,1),MONTH(F712)=2),(NETWORKDAYS(Lister!$D$25,F712,Lister!$D$7:$D$13)-U712)*N712/NETWORKDAYS(Lister!$D$25,Lister!$E$25,Lister!$D$7:$D$13),IF(AND(E712&lt;DATE(2021,2,1),F712&lt;DATE(2021,2,1)),0)))),0),"")</f>
        <v/>
      </c>
      <c r="AC712" s="52" t="str">
        <f t="shared" si="53"/>
        <v/>
      </c>
    </row>
    <row r="713" spans="1:29" x14ac:dyDescent="0.35">
      <c r="A713" s="11" t="str">
        <f t="shared" si="54"/>
        <v/>
      </c>
      <c r="B713" s="33"/>
      <c r="C713" s="17"/>
      <c r="D713" s="18"/>
      <c r="E713" s="12"/>
      <c r="F713" s="12"/>
      <c r="G713" s="42" t="str">
        <f>IF(OR(E713="",F713=""),"",NETWORKDAYS(E713,F713,Lister!$D$7:$D$13))</f>
        <v/>
      </c>
      <c r="H713" s="14"/>
      <c r="I713" s="25" t="str">
        <f t="shared" si="50"/>
        <v/>
      </c>
      <c r="J713" s="47"/>
      <c r="K713" s="48"/>
      <c r="L713" s="15"/>
      <c r="M713" s="51" t="str">
        <f t="shared" si="51"/>
        <v/>
      </c>
      <c r="N713" s="49" t="str">
        <f t="shared" si="52"/>
        <v/>
      </c>
      <c r="O713" s="15"/>
      <c r="P713" s="15"/>
      <c r="Q713" s="15"/>
      <c r="R713" s="15"/>
      <c r="S713" s="15"/>
      <c r="T713" s="15"/>
      <c r="U713" s="15"/>
      <c r="V713" s="50" t="str">
        <f>IFERROR(MAX(IF(OR(O713="",P713="",Q713="",R713="",S713="",T713="",U713=""),"",IF(AND(MONTH(E713)=8,MONTH(F713)=8),(NETWORKDAYS(E713,F713,Lister!$D$7:$D$13)-O713)*N713/NETWORKDAYS(Lister!$D$19,Lister!$E$19,Lister!$D$7:$D$13),IF(AND(MONTH(E713)=8,F713&gt;DATE(2020,8,31)),(NETWORKDAYS(E713,Lister!$E$19,Lister!$D$7:$D$13)-O713)*N713/NETWORKDAYS(Lister!$D$19,Lister!$E$19,Lister!$D$7:$D$13),IF(E713&gt;DATE(2020,8,31),0)))),0),"")</f>
        <v/>
      </c>
      <c r="W713" s="50" t="str">
        <f>IFERROR(MAX(IF(OR(O713="",P713="",Q713="",R713="",S713="",T713="",U713=""),"",IF(AND(MONTH(E713)=9,MONTH(F713)=9),(NETWORKDAYS(E713,F713,Lister!$D$7:$D$13)-P713)*N713/NETWORKDAYS(Lister!$D$20,Lister!$E$20,Lister!$D$7:$D$13),IF(AND(MONTH(E713)=9,F713&gt;DATE(2020,9,30)),(NETWORKDAYS(E713,Lister!$E$20,Lister!$D$7:$D$13)-P713)*N713/NETWORKDAYS(Lister!$D$20,Lister!$E$20,Lister!$D$7:$D$13),IF(AND(E713&lt;DATE(2020,9,1),MONTH(F713)=9),(NETWORKDAYS(Lister!$D$20,F713,Lister!$D$7:$D$13)-P713)*N713/NETWORKDAYS(Lister!$D$20,Lister!$E$20,Lister!$D$7:$D$13),IF(AND(E713&lt;DATE(2020,9,1),F713&gt;DATE(2020,9,30)),(NETWORKDAYS(Lister!$D$20,Lister!$E$20,Lister!$D$7:$D$13)-P713)*N713/NETWORKDAYS(Lister!$D$20,Lister!$E$20,Lister!$D$7:$D$13),IF(OR(AND(E713&lt;DATE(2020,9,1),F713&lt;DATE(2020,9,1)),E713&gt;DATE(2020,9,30)),0)))))),0),"")</f>
        <v/>
      </c>
      <c r="X713" s="50" t="str">
        <f>IFERROR(MAX(IF(OR(O713="",P713="",Q713="",R713="",S713="",T713="",U713=""),"",IF(AND(MONTH(E713)=10,MONTH(F713)=10),(NETWORKDAYS(E713,F713,Lister!$D$7:$D$13)-Q713)*N713/NETWORKDAYS(Lister!$D$21,Lister!$E$21,Lister!$D$7:$D$13),IF(AND(MONTH(E713)=10,F713&gt;DATE(2020,10,31)),(NETWORKDAYS(E713,Lister!$E$21,Lister!$D$7:$D$13)-Q713)*N713/NETWORKDAYS(Lister!$D$21,Lister!$E$21,Lister!$D$7:$D$13),IF(AND(E713&lt;DATE(2020,10,1),MONTH(F713)=10),(NETWORKDAYS(Lister!$D$21,F713,Lister!$D$7:$D$13)-Q713)*N713/NETWORKDAYS(Lister!$D$21,Lister!$E$21,Lister!$D$7:$D$13),IF(AND(E713&lt;DATE(2020,31,1),F713&gt;DATE(2020,10,31)),(NETWORKDAYS(Lister!$D$21,Lister!$E$21,Lister!$D$7:$D$13)-Q713)*N713/NETWORKDAYS(Lister!$D$21,Lister!$E$21,Lister!$D$7:$D$13),IF(OR(AND(E713&lt;DATE(2020,10,1),F713&lt;DATE(2020,10,1)),E713&gt;DATE(2020,10,31)),0)))))),0),"")</f>
        <v/>
      </c>
      <c r="Y713" s="50" t="str">
        <f>IFERROR(MAX(IF(OR(O713="",P713="",Q713="",R713="",S713="",T713="",U713=""),"",IF(AND(MONTH(E713)=11,MONTH(F713)=11),(NETWORKDAYS(E713,F713,Lister!$D$7:$D$13)-R713)*N713/NETWORKDAYS(Lister!$D$22,Lister!$E$22,Lister!$D$7:$D$13),IF(AND(MONTH(E713)=11,F713&gt;DATE(2020,11,30)),(NETWORKDAYS(E713,Lister!$E$22,Lister!$D$7:$D$13)-R713)*N713/NETWORKDAYS(Lister!$D$22,Lister!$E$22,Lister!$D$7:$D$13),IF(AND(E713&lt;DATE(2020,11,1),MONTH(F713)=11),(NETWORKDAYS(Lister!$D$22,F713,Lister!$D$7:$D$13)-R713)*N713/NETWORKDAYS(Lister!$D$22,Lister!$E$22,Lister!$D$7:$D$13),IF(AND(E713&lt;DATE(2020,11,1),F713&gt;DATE(2020,11,30)),(NETWORKDAYS(Lister!$D$22,Lister!$E$22,Lister!$D$7:$D$13)-R713)*N713/NETWORKDAYS(Lister!$D$22,Lister!$E$22,Lister!$D$7:$D$13),IF(OR(AND(E713&lt;DATE(2020,11,1),F713&lt;DATE(2020,11,1)),E713&gt;DATE(2020,11,30)),0)))))),0),"")</f>
        <v/>
      </c>
      <c r="Z713" s="50" t="str">
        <f>IFERROR(MAX(IF(OR(O713="",P713="",Q713="",R713="",S713="",T713="",U713=""),"",IF(AND(MONTH(E713)=12,MONTH(F713)=12),(NETWORKDAYS(E713,F713,Lister!$D$7:$D$13)-S713)*N713/NETWORKDAYS(Lister!$D$23,Lister!$E$23,Lister!$D$7:$D$13),IF(AND(MONTH(E713)=12,F713&gt;DATE(2020,12,31)),(NETWORKDAYS(E713,Lister!$E$23,Lister!$D$7:$D$13)-S713)*N713/NETWORKDAYS(Lister!$D$23,Lister!$E$23,Lister!$D$7:$D$13),IF(AND(E713&lt;DATE(2020,12,1),MONTH(F713)=12),(NETWORKDAYS(Lister!$D$23,F713,Lister!$D$7:$D$13)-S713)*N713/NETWORKDAYS(Lister!$D$23,Lister!$E$23,Lister!$D$7:$D$13),IF(AND(E713&lt;DATE(2020,12,1),F713&gt;DATE(2020,12,31)),(NETWORKDAYS(Lister!$D$23,Lister!$E$23,Lister!$D$7:$D$13)-S713)*N713/NETWORKDAYS(Lister!$D$23,Lister!$E$23,Lister!$D$7:$D$13),IF(OR(AND(E713&lt;DATE(2020,12,1),F713&lt;DATE(2020,12,1)),E713&gt;DATE(2020,12,31)),0)))))),0),"")</f>
        <v/>
      </c>
      <c r="AA713" s="50" t="str">
        <f>IFERROR(MAX(IF(OR(O713="",P713="",Q713="",R713="",S713="",T713="",U713=""),"",IF(AND(MONTH(E713)=1,MONTH(F713)=1),(NETWORKDAYS(E713,F713,Lister!$D$7:$D$13)-T713)*N713/NETWORKDAYS(Lister!$D$24,Lister!$E$24,Lister!$D$7:$D$13),IF(AND(MONTH(E713)=1,F713&gt;DATE(2021,1,31)),(NETWORKDAYS(E713,Lister!$E$24,Lister!$D$7:$D$13)-T713)*N713/NETWORKDAYS(Lister!$D$24,Lister!$E$24,Lister!$D$7:$D$13),IF(AND(E713&lt;DATE(2021,1,1),MONTH(F713)=1),(NETWORKDAYS(Lister!$D$24,F713,Lister!$D$7:$D$13)-T713)*N713/NETWORKDAYS(Lister!$D$24,Lister!$E$24,Lister!$D$7:$D$13),IF(AND(E713&lt;DATE(2021,1,1),F713&gt;DATE(2021,1,31)),(NETWORKDAYS(Lister!$D$24,Lister!$E$24,Lister!$D$7:$D$13)-T713)*N713/NETWORKDAYS(Lister!$D$24,Lister!$E$24,Lister!$D$7:$D$13),IF(OR(AND(E713&lt;DATE(2021,1,1),F713&lt;DATE(2021,1,1)),E713&gt;DATE(2021,1,31)),0)))))),0),"")</f>
        <v/>
      </c>
      <c r="AB713" s="50" t="str">
        <f>IFERROR(MAX(IF(OR(O713="",P713="",Q713="",R713="",S713="",T713="",U713=""),"",IF(AND(MONTH(E713)=2,MONTH(F713)=2),(NETWORKDAYS(E713,F713,Lister!$D$7:$D$13)-U713)*N713/NETWORKDAYS(Lister!$D$25,Lister!$E$25,Lister!$D$7:$D$13),IF(AND(E713&lt;DATE(2021,2,1),MONTH(F713)=2),(NETWORKDAYS(Lister!$D$25,F713,Lister!$D$7:$D$13)-U713)*N713/NETWORKDAYS(Lister!$D$25,Lister!$E$25,Lister!$D$7:$D$13),IF(AND(E713&lt;DATE(2021,2,1),F713&lt;DATE(2021,2,1)),0)))),0),"")</f>
        <v/>
      </c>
      <c r="AC713" s="52" t="str">
        <f t="shared" si="53"/>
        <v/>
      </c>
    </row>
    <row r="714" spans="1:29" x14ac:dyDescent="0.35">
      <c r="A714" s="11" t="str">
        <f t="shared" si="54"/>
        <v/>
      </c>
      <c r="B714" s="33"/>
      <c r="C714" s="17"/>
      <c r="D714" s="18"/>
      <c r="E714" s="12"/>
      <c r="F714" s="12"/>
      <c r="G714" s="42" t="str">
        <f>IF(OR(E714="",F714=""),"",NETWORKDAYS(E714,F714,Lister!$D$7:$D$13))</f>
        <v/>
      </c>
      <c r="H714" s="14"/>
      <c r="I714" s="25" t="str">
        <f t="shared" si="50"/>
        <v/>
      </c>
      <c r="J714" s="47"/>
      <c r="K714" s="48"/>
      <c r="L714" s="15"/>
      <c r="M714" s="51" t="str">
        <f t="shared" si="51"/>
        <v/>
      </c>
      <c r="N714" s="49" t="str">
        <f t="shared" si="52"/>
        <v/>
      </c>
      <c r="O714" s="15"/>
      <c r="P714" s="15"/>
      <c r="Q714" s="15"/>
      <c r="R714" s="15"/>
      <c r="S714" s="15"/>
      <c r="T714" s="15"/>
      <c r="U714" s="15"/>
      <c r="V714" s="50" t="str">
        <f>IFERROR(MAX(IF(OR(O714="",P714="",Q714="",R714="",S714="",T714="",U714=""),"",IF(AND(MONTH(E714)=8,MONTH(F714)=8),(NETWORKDAYS(E714,F714,Lister!$D$7:$D$13)-O714)*N714/NETWORKDAYS(Lister!$D$19,Lister!$E$19,Lister!$D$7:$D$13),IF(AND(MONTH(E714)=8,F714&gt;DATE(2020,8,31)),(NETWORKDAYS(E714,Lister!$E$19,Lister!$D$7:$D$13)-O714)*N714/NETWORKDAYS(Lister!$D$19,Lister!$E$19,Lister!$D$7:$D$13),IF(E714&gt;DATE(2020,8,31),0)))),0),"")</f>
        <v/>
      </c>
      <c r="W714" s="50" t="str">
        <f>IFERROR(MAX(IF(OR(O714="",P714="",Q714="",R714="",S714="",T714="",U714=""),"",IF(AND(MONTH(E714)=9,MONTH(F714)=9),(NETWORKDAYS(E714,F714,Lister!$D$7:$D$13)-P714)*N714/NETWORKDAYS(Lister!$D$20,Lister!$E$20,Lister!$D$7:$D$13),IF(AND(MONTH(E714)=9,F714&gt;DATE(2020,9,30)),(NETWORKDAYS(E714,Lister!$E$20,Lister!$D$7:$D$13)-P714)*N714/NETWORKDAYS(Lister!$D$20,Lister!$E$20,Lister!$D$7:$D$13),IF(AND(E714&lt;DATE(2020,9,1),MONTH(F714)=9),(NETWORKDAYS(Lister!$D$20,F714,Lister!$D$7:$D$13)-P714)*N714/NETWORKDAYS(Lister!$D$20,Lister!$E$20,Lister!$D$7:$D$13),IF(AND(E714&lt;DATE(2020,9,1),F714&gt;DATE(2020,9,30)),(NETWORKDAYS(Lister!$D$20,Lister!$E$20,Lister!$D$7:$D$13)-P714)*N714/NETWORKDAYS(Lister!$D$20,Lister!$E$20,Lister!$D$7:$D$13),IF(OR(AND(E714&lt;DATE(2020,9,1),F714&lt;DATE(2020,9,1)),E714&gt;DATE(2020,9,30)),0)))))),0),"")</f>
        <v/>
      </c>
      <c r="X714" s="50" t="str">
        <f>IFERROR(MAX(IF(OR(O714="",P714="",Q714="",R714="",S714="",T714="",U714=""),"",IF(AND(MONTH(E714)=10,MONTH(F714)=10),(NETWORKDAYS(E714,F714,Lister!$D$7:$D$13)-Q714)*N714/NETWORKDAYS(Lister!$D$21,Lister!$E$21,Lister!$D$7:$D$13),IF(AND(MONTH(E714)=10,F714&gt;DATE(2020,10,31)),(NETWORKDAYS(E714,Lister!$E$21,Lister!$D$7:$D$13)-Q714)*N714/NETWORKDAYS(Lister!$D$21,Lister!$E$21,Lister!$D$7:$D$13),IF(AND(E714&lt;DATE(2020,10,1),MONTH(F714)=10),(NETWORKDAYS(Lister!$D$21,F714,Lister!$D$7:$D$13)-Q714)*N714/NETWORKDAYS(Lister!$D$21,Lister!$E$21,Lister!$D$7:$D$13),IF(AND(E714&lt;DATE(2020,31,1),F714&gt;DATE(2020,10,31)),(NETWORKDAYS(Lister!$D$21,Lister!$E$21,Lister!$D$7:$D$13)-Q714)*N714/NETWORKDAYS(Lister!$D$21,Lister!$E$21,Lister!$D$7:$D$13),IF(OR(AND(E714&lt;DATE(2020,10,1),F714&lt;DATE(2020,10,1)),E714&gt;DATE(2020,10,31)),0)))))),0),"")</f>
        <v/>
      </c>
      <c r="Y714" s="50" t="str">
        <f>IFERROR(MAX(IF(OR(O714="",P714="",Q714="",R714="",S714="",T714="",U714=""),"",IF(AND(MONTH(E714)=11,MONTH(F714)=11),(NETWORKDAYS(E714,F714,Lister!$D$7:$D$13)-R714)*N714/NETWORKDAYS(Lister!$D$22,Lister!$E$22,Lister!$D$7:$D$13),IF(AND(MONTH(E714)=11,F714&gt;DATE(2020,11,30)),(NETWORKDAYS(E714,Lister!$E$22,Lister!$D$7:$D$13)-R714)*N714/NETWORKDAYS(Lister!$D$22,Lister!$E$22,Lister!$D$7:$D$13),IF(AND(E714&lt;DATE(2020,11,1),MONTH(F714)=11),(NETWORKDAYS(Lister!$D$22,F714,Lister!$D$7:$D$13)-R714)*N714/NETWORKDAYS(Lister!$D$22,Lister!$E$22,Lister!$D$7:$D$13),IF(AND(E714&lt;DATE(2020,11,1),F714&gt;DATE(2020,11,30)),(NETWORKDAYS(Lister!$D$22,Lister!$E$22,Lister!$D$7:$D$13)-R714)*N714/NETWORKDAYS(Lister!$D$22,Lister!$E$22,Lister!$D$7:$D$13),IF(OR(AND(E714&lt;DATE(2020,11,1),F714&lt;DATE(2020,11,1)),E714&gt;DATE(2020,11,30)),0)))))),0),"")</f>
        <v/>
      </c>
      <c r="Z714" s="50" t="str">
        <f>IFERROR(MAX(IF(OR(O714="",P714="",Q714="",R714="",S714="",T714="",U714=""),"",IF(AND(MONTH(E714)=12,MONTH(F714)=12),(NETWORKDAYS(E714,F714,Lister!$D$7:$D$13)-S714)*N714/NETWORKDAYS(Lister!$D$23,Lister!$E$23,Lister!$D$7:$D$13),IF(AND(MONTH(E714)=12,F714&gt;DATE(2020,12,31)),(NETWORKDAYS(E714,Lister!$E$23,Lister!$D$7:$D$13)-S714)*N714/NETWORKDAYS(Lister!$D$23,Lister!$E$23,Lister!$D$7:$D$13),IF(AND(E714&lt;DATE(2020,12,1),MONTH(F714)=12),(NETWORKDAYS(Lister!$D$23,F714,Lister!$D$7:$D$13)-S714)*N714/NETWORKDAYS(Lister!$D$23,Lister!$E$23,Lister!$D$7:$D$13),IF(AND(E714&lt;DATE(2020,12,1),F714&gt;DATE(2020,12,31)),(NETWORKDAYS(Lister!$D$23,Lister!$E$23,Lister!$D$7:$D$13)-S714)*N714/NETWORKDAYS(Lister!$D$23,Lister!$E$23,Lister!$D$7:$D$13),IF(OR(AND(E714&lt;DATE(2020,12,1),F714&lt;DATE(2020,12,1)),E714&gt;DATE(2020,12,31)),0)))))),0),"")</f>
        <v/>
      </c>
      <c r="AA714" s="50" t="str">
        <f>IFERROR(MAX(IF(OR(O714="",P714="",Q714="",R714="",S714="",T714="",U714=""),"",IF(AND(MONTH(E714)=1,MONTH(F714)=1),(NETWORKDAYS(E714,F714,Lister!$D$7:$D$13)-T714)*N714/NETWORKDAYS(Lister!$D$24,Lister!$E$24,Lister!$D$7:$D$13),IF(AND(MONTH(E714)=1,F714&gt;DATE(2021,1,31)),(NETWORKDAYS(E714,Lister!$E$24,Lister!$D$7:$D$13)-T714)*N714/NETWORKDAYS(Lister!$D$24,Lister!$E$24,Lister!$D$7:$D$13),IF(AND(E714&lt;DATE(2021,1,1),MONTH(F714)=1),(NETWORKDAYS(Lister!$D$24,F714,Lister!$D$7:$D$13)-T714)*N714/NETWORKDAYS(Lister!$D$24,Lister!$E$24,Lister!$D$7:$D$13),IF(AND(E714&lt;DATE(2021,1,1),F714&gt;DATE(2021,1,31)),(NETWORKDAYS(Lister!$D$24,Lister!$E$24,Lister!$D$7:$D$13)-T714)*N714/NETWORKDAYS(Lister!$D$24,Lister!$E$24,Lister!$D$7:$D$13),IF(OR(AND(E714&lt;DATE(2021,1,1),F714&lt;DATE(2021,1,1)),E714&gt;DATE(2021,1,31)),0)))))),0),"")</f>
        <v/>
      </c>
      <c r="AB714" s="50" t="str">
        <f>IFERROR(MAX(IF(OR(O714="",P714="",Q714="",R714="",S714="",T714="",U714=""),"",IF(AND(MONTH(E714)=2,MONTH(F714)=2),(NETWORKDAYS(E714,F714,Lister!$D$7:$D$13)-U714)*N714/NETWORKDAYS(Lister!$D$25,Lister!$E$25,Lister!$D$7:$D$13),IF(AND(E714&lt;DATE(2021,2,1),MONTH(F714)=2),(NETWORKDAYS(Lister!$D$25,F714,Lister!$D$7:$D$13)-U714)*N714/NETWORKDAYS(Lister!$D$25,Lister!$E$25,Lister!$D$7:$D$13),IF(AND(E714&lt;DATE(2021,2,1),F714&lt;DATE(2021,2,1)),0)))),0),"")</f>
        <v/>
      </c>
      <c r="AC714" s="52" t="str">
        <f t="shared" si="53"/>
        <v/>
      </c>
    </row>
    <row r="715" spans="1:29" x14ac:dyDescent="0.35">
      <c r="A715" s="11" t="str">
        <f t="shared" si="54"/>
        <v/>
      </c>
      <c r="B715" s="33"/>
      <c r="C715" s="17"/>
      <c r="D715" s="18"/>
      <c r="E715" s="12"/>
      <c r="F715" s="12"/>
      <c r="G715" s="42" t="str">
        <f>IF(OR(E715="",F715=""),"",NETWORKDAYS(E715,F715,Lister!$D$7:$D$13))</f>
        <v/>
      </c>
      <c r="H715" s="14"/>
      <c r="I715" s="25" t="str">
        <f t="shared" si="50"/>
        <v/>
      </c>
      <c r="J715" s="47"/>
      <c r="K715" s="48"/>
      <c r="L715" s="15"/>
      <c r="M715" s="51" t="str">
        <f t="shared" si="51"/>
        <v/>
      </c>
      <c r="N715" s="49" t="str">
        <f t="shared" si="52"/>
        <v/>
      </c>
      <c r="O715" s="15"/>
      <c r="P715" s="15"/>
      <c r="Q715" s="15"/>
      <c r="R715" s="15"/>
      <c r="S715" s="15"/>
      <c r="T715" s="15"/>
      <c r="U715" s="15"/>
      <c r="V715" s="50" t="str">
        <f>IFERROR(MAX(IF(OR(O715="",P715="",Q715="",R715="",S715="",T715="",U715=""),"",IF(AND(MONTH(E715)=8,MONTH(F715)=8),(NETWORKDAYS(E715,F715,Lister!$D$7:$D$13)-O715)*N715/NETWORKDAYS(Lister!$D$19,Lister!$E$19,Lister!$D$7:$D$13),IF(AND(MONTH(E715)=8,F715&gt;DATE(2020,8,31)),(NETWORKDAYS(E715,Lister!$E$19,Lister!$D$7:$D$13)-O715)*N715/NETWORKDAYS(Lister!$D$19,Lister!$E$19,Lister!$D$7:$D$13),IF(E715&gt;DATE(2020,8,31),0)))),0),"")</f>
        <v/>
      </c>
      <c r="W715" s="50" t="str">
        <f>IFERROR(MAX(IF(OR(O715="",P715="",Q715="",R715="",S715="",T715="",U715=""),"",IF(AND(MONTH(E715)=9,MONTH(F715)=9),(NETWORKDAYS(E715,F715,Lister!$D$7:$D$13)-P715)*N715/NETWORKDAYS(Lister!$D$20,Lister!$E$20,Lister!$D$7:$D$13),IF(AND(MONTH(E715)=9,F715&gt;DATE(2020,9,30)),(NETWORKDAYS(E715,Lister!$E$20,Lister!$D$7:$D$13)-P715)*N715/NETWORKDAYS(Lister!$D$20,Lister!$E$20,Lister!$D$7:$D$13),IF(AND(E715&lt;DATE(2020,9,1),MONTH(F715)=9),(NETWORKDAYS(Lister!$D$20,F715,Lister!$D$7:$D$13)-P715)*N715/NETWORKDAYS(Lister!$D$20,Lister!$E$20,Lister!$D$7:$D$13),IF(AND(E715&lt;DATE(2020,9,1),F715&gt;DATE(2020,9,30)),(NETWORKDAYS(Lister!$D$20,Lister!$E$20,Lister!$D$7:$D$13)-P715)*N715/NETWORKDAYS(Lister!$D$20,Lister!$E$20,Lister!$D$7:$D$13),IF(OR(AND(E715&lt;DATE(2020,9,1),F715&lt;DATE(2020,9,1)),E715&gt;DATE(2020,9,30)),0)))))),0),"")</f>
        <v/>
      </c>
      <c r="X715" s="50" t="str">
        <f>IFERROR(MAX(IF(OR(O715="",P715="",Q715="",R715="",S715="",T715="",U715=""),"",IF(AND(MONTH(E715)=10,MONTH(F715)=10),(NETWORKDAYS(E715,F715,Lister!$D$7:$D$13)-Q715)*N715/NETWORKDAYS(Lister!$D$21,Lister!$E$21,Lister!$D$7:$D$13),IF(AND(MONTH(E715)=10,F715&gt;DATE(2020,10,31)),(NETWORKDAYS(E715,Lister!$E$21,Lister!$D$7:$D$13)-Q715)*N715/NETWORKDAYS(Lister!$D$21,Lister!$E$21,Lister!$D$7:$D$13),IF(AND(E715&lt;DATE(2020,10,1),MONTH(F715)=10),(NETWORKDAYS(Lister!$D$21,F715,Lister!$D$7:$D$13)-Q715)*N715/NETWORKDAYS(Lister!$D$21,Lister!$E$21,Lister!$D$7:$D$13),IF(AND(E715&lt;DATE(2020,31,1),F715&gt;DATE(2020,10,31)),(NETWORKDAYS(Lister!$D$21,Lister!$E$21,Lister!$D$7:$D$13)-Q715)*N715/NETWORKDAYS(Lister!$D$21,Lister!$E$21,Lister!$D$7:$D$13),IF(OR(AND(E715&lt;DATE(2020,10,1),F715&lt;DATE(2020,10,1)),E715&gt;DATE(2020,10,31)),0)))))),0),"")</f>
        <v/>
      </c>
      <c r="Y715" s="50" t="str">
        <f>IFERROR(MAX(IF(OR(O715="",P715="",Q715="",R715="",S715="",T715="",U715=""),"",IF(AND(MONTH(E715)=11,MONTH(F715)=11),(NETWORKDAYS(E715,F715,Lister!$D$7:$D$13)-R715)*N715/NETWORKDAYS(Lister!$D$22,Lister!$E$22,Lister!$D$7:$D$13),IF(AND(MONTH(E715)=11,F715&gt;DATE(2020,11,30)),(NETWORKDAYS(E715,Lister!$E$22,Lister!$D$7:$D$13)-R715)*N715/NETWORKDAYS(Lister!$D$22,Lister!$E$22,Lister!$D$7:$D$13),IF(AND(E715&lt;DATE(2020,11,1),MONTH(F715)=11),(NETWORKDAYS(Lister!$D$22,F715,Lister!$D$7:$D$13)-R715)*N715/NETWORKDAYS(Lister!$D$22,Lister!$E$22,Lister!$D$7:$D$13),IF(AND(E715&lt;DATE(2020,11,1),F715&gt;DATE(2020,11,30)),(NETWORKDAYS(Lister!$D$22,Lister!$E$22,Lister!$D$7:$D$13)-R715)*N715/NETWORKDAYS(Lister!$D$22,Lister!$E$22,Lister!$D$7:$D$13),IF(OR(AND(E715&lt;DATE(2020,11,1),F715&lt;DATE(2020,11,1)),E715&gt;DATE(2020,11,30)),0)))))),0),"")</f>
        <v/>
      </c>
      <c r="Z715" s="50" t="str">
        <f>IFERROR(MAX(IF(OR(O715="",P715="",Q715="",R715="",S715="",T715="",U715=""),"",IF(AND(MONTH(E715)=12,MONTH(F715)=12),(NETWORKDAYS(E715,F715,Lister!$D$7:$D$13)-S715)*N715/NETWORKDAYS(Lister!$D$23,Lister!$E$23,Lister!$D$7:$D$13),IF(AND(MONTH(E715)=12,F715&gt;DATE(2020,12,31)),(NETWORKDAYS(E715,Lister!$E$23,Lister!$D$7:$D$13)-S715)*N715/NETWORKDAYS(Lister!$D$23,Lister!$E$23,Lister!$D$7:$D$13),IF(AND(E715&lt;DATE(2020,12,1),MONTH(F715)=12),(NETWORKDAYS(Lister!$D$23,F715,Lister!$D$7:$D$13)-S715)*N715/NETWORKDAYS(Lister!$D$23,Lister!$E$23,Lister!$D$7:$D$13),IF(AND(E715&lt;DATE(2020,12,1),F715&gt;DATE(2020,12,31)),(NETWORKDAYS(Lister!$D$23,Lister!$E$23,Lister!$D$7:$D$13)-S715)*N715/NETWORKDAYS(Lister!$D$23,Lister!$E$23,Lister!$D$7:$D$13),IF(OR(AND(E715&lt;DATE(2020,12,1),F715&lt;DATE(2020,12,1)),E715&gt;DATE(2020,12,31)),0)))))),0),"")</f>
        <v/>
      </c>
      <c r="AA715" s="50" t="str">
        <f>IFERROR(MAX(IF(OR(O715="",P715="",Q715="",R715="",S715="",T715="",U715=""),"",IF(AND(MONTH(E715)=1,MONTH(F715)=1),(NETWORKDAYS(E715,F715,Lister!$D$7:$D$13)-T715)*N715/NETWORKDAYS(Lister!$D$24,Lister!$E$24,Lister!$D$7:$D$13),IF(AND(MONTH(E715)=1,F715&gt;DATE(2021,1,31)),(NETWORKDAYS(E715,Lister!$E$24,Lister!$D$7:$D$13)-T715)*N715/NETWORKDAYS(Lister!$D$24,Lister!$E$24,Lister!$D$7:$D$13),IF(AND(E715&lt;DATE(2021,1,1),MONTH(F715)=1),(NETWORKDAYS(Lister!$D$24,F715,Lister!$D$7:$D$13)-T715)*N715/NETWORKDAYS(Lister!$D$24,Lister!$E$24,Lister!$D$7:$D$13),IF(AND(E715&lt;DATE(2021,1,1),F715&gt;DATE(2021,1,31)),(NETWORKDAYS(Lister!$D$24,Lister!$E$24,Lister!$D$7:$D$13)-T715)*N715/NETWORKDAYS(Lister!$D$24,Lister!$E$24,Lister!$D$7:$D$13),IF(OR(AND(E715&lt;DATE(2021,1,1),F715&lt;DATE(2021,1,1)),E715&gt;DATE(2021,1,31)),0)))))),0),"")</f>
        <v/>
      </c>
      <c r="AB715" s="50" t="str">
        <f>IFERROR(MAX(IF(OR(O715="",P715="",Q715="",R715="",S715="",T715="",U715=""),"",IF(AND(MONTH(E715)=2,MONTH(F715)=2),(NETWORKDAYS(E715,F715,Lister!$D$7:$D$13)-U715)*N715/NETWORKDAYS(Lister!$D$25,Lister!$E$25,Lister!$D$7:$D$13),IF(AND(E715&lt;DATE(2021,2,1),MONTH(F715)=2),(NETWORKDAYS(Lister!$D$25,F715,Lister!$D$7:$D$13)-U715)*N715/NETWORKDAYS(Lister!$D$25,Lister!$E$25,Lister!$D$7:$D$13),IF(AND(E715&lt;DATE(2021,2,1),F715&lt;DATE(2021,2,1)),0)))),0),"")</f>
        <v/>
      </c>
      <c r="AC715" s="52" t="str">
        <f t="shared" si="53"/>
        <v/>
      </c>
    </row>
    <row r="716" spans="1:29" x14ac:dyDescent="0.35">
      <c r="A716" s="11" t="str">
        <f t="shared" si="54"/>
        <v/>
      </c>
      <c r="B716" s="33"/>
      <c r="C716" s="17"/>
      <c r="D716" s="18"/>
      <c r="E716" s="12"/>
      <c r="F716" s="12"/>
      <c r="G716" s="42" t="str">
        <f>IF(OR(E716="",F716=""),"",NETWORKDAYS(E716,F716,Lister!$D$7:$D$13))</f>
        <v/>
      </c>
      <c r="H716" s="14"/>
      <c r="I716" s="25" t="str">
        <f t="shared" si="50"/>
        <v/>
      </c>
      <c r="J716" s="47"/>
      <c r="K716" s="48"/>
      <c r="L716" s="15"/>
      <c r="M716" s="51" t="str">
        <f t="shared" si="51"/>
        <v/>
      </c>
      <c r="N716" s="49" t="str">
        <f t="shared" si="52"/>
        <v/>
      </c>
      <c r="O716" s="15"/>
      <c r="P716" s="15"/>
      <c r="Q716" s="15"/>
      <c r="R716" s="15"/>
      <c r="S716" s="15"/>
      <c r="T716" s="15"/>
      <c r="U716" s="15"/>
      <c r="V716" s="50" t="str">
        <f>IFERROR(MAX(IF(OR(O716="",P716="",Q716="",R716="",S716="",T716="",U716=""),"",IF(AND(MONTH(E716)=8,MONTH(F716)=8),(NETWORKDAYS(E716,F716,Lister!$D$7:$D$13)-O716)*N716/NETWORKDAYS(Lister!$D$19,Lister!$E$19,Lister!$D$7:$D$13),IF(AND(MONTH(E716)=8,F716&gt;DATE(2020,8,31)),(NETWORKDAYS(E716,Lister!$E$19,Lister!$D$7:$D$13)-O716)*N716/NETWORKDAYS(Lister!$D$19,Lister!$E$19,Lister!$D$7:$D$13),IF(E716&gt;DATE(2020,8,31),0)))),0),"")</f>
        <v/>
      </c>
      <c r="W716" s="50" t="str">
        <f>IFERROR(MAX(IF(OR(O716="",P716="",Q716="",R716="",S716="",T716="",U716=""),"",IF(AND(MONTH(E716)=9,MONTH(F716)=9),(NETWORKDAYS(E716,F716,Lister!$D$7:$D$13)-P716)*N716/NETWORKDAYS(Lister!$D$20,Lister!$E$20,Lister!$D$7:$D$13),IF(AND(MONTH(E716)=9,F716&gt;DATE(2020,9,30)),(NETWORKDAYS(E716,Lister!$E$20,Lister!$D$7:$D$13)-P716)*N716/NETWORKDAYS(Lister!$D$20,Lister!$E$20,Lister!$D$7:$D$13),IF(AND(E716&lt;DATE(2020,9,1),MONTH(F716)=9),(NETWORKDAYS(Lister!$D$20,F716,Lister!$D$7:$D$13)-P716)*N716/NETWORKDAYS(Lister!$D$20,Lister!$E$20,Lister!$D$7:$D$13),IF(AND(E716&lt;DATE(2020,9,1),F716&gt;DATE(2020,9,30)),(NETWORKDAYS(Lister!$D$20,Lister!$E$20,Lister!$D$7:$D$13)-P716)*N716/NETWORKDAYS(Lister!$D$20,Lister!$E$20,Lister!$D$7:$D$13),IF(OR(AND(E716&lt;DATE(2020,9,1),F716&lt;DATE(2020,9,1)),E716&gt;DATE(2020,9,30)),0)))))),0),"")</f>
        <v/>
      </c>
      <c r="X716" s="50" t="str">
        <f>IFERROR(MAX(IF(OR(O716="",P716="",Q716="",R716="",S716="",T716="",U716=""),"",IF(AND(MONTH(E716)=10,MONTH(F716)=10),(NETWORKDAYS(E716,F716,Lister!$D$7:$D$13)-Q716)*N716/NETWORKDAYS(Lister!$D$21,Lister!$E$21,Lister!$D$7:$D$13),IF(AND(MONTH(E716)=10,F716&gt;DATE(2020,10,31)),(NETWORKDAYS(E716,Lister!$E$21,Lister!$D$7:$D$13)-Q716)*N716/NETWORKDAYS(Lister!$D$21,Lister!$E$21,Lister!$D$7:$D$13),IF(AND(E716&lt;DATE(2020,10,1),MONTH(F716)=10),(NETWORKDAYS(Lister!$D$21,F716,Lister!$D$7:$D$13)-Q716)*N716/NETWORKDAYS(Lister!$D$21,Lister!$E$21,Lister!$D$7:$D$13),IF(AND(E716&lt;DATE(2020,31,1),F716&gt;DATE(2020,10,31)),(NETWORKDAYS(Lister!$D$21,Lister!$E$21,Lister!$D$7:$D$13)-Q716)*N716/NETWORKDAYS(Lister!$D$21,Lister!$E$21,Lister!$D$7:$D$13),IF(OR(AND(E716&lt;DATE(2020,10,1),F716&lt;DATE(2020,10,1)),E716&gt;DATE(2020,10,31)),0)))))),0),"")</f>
        <v/>
      </c>
      <c r="Y716" s="50" t="str">
        <f>IFERROR(MAX(IF(OR(O716="",P716="",Q716="",R716="",S716="",T716="",U716=""),"",IF(AND(MONTH(E716)=11,MONTH(F716)=11),(NETWORKDAYS(E716,F716,Lister!$D$7:$D$13)-R716)*N716/NETWORKDAYS(Lister!$D$22,Lister!$E$22,Lister!$D$7:$D$13),IF(AND(MONTH(E716)=11,F716&gt;DATE(2020,11,30)),(NETWORKDAYS(E716,Lister!$E$22,Lister!$D$7:$D$13)-R716)*N716/NETWORKDAYS(Lister!$D$22,Lister!$E$22,Lister!$D$7:$D$13),IF(AND(E716&lt;DATE(2020,11,1),MONTH(F716)=11),(NETWORKDAYS(Lister!$D$22,F716,Lister!$D$7:$D$13)-R716)*N716/NETWORKDAYS(Lister!$D$22,Lister!$E$22,Lister!$D$7:$D$13),IF(AND(E716&lt;DATE(2020,11,1),F716&gt;DATE(2020,11,30)),(NETWORKDAYS(Lister!$D$22,Lister!$E$22,Lister!$D$7:$D$13)-R716)*N716/NETWORKDAYS(Lister!$D$22,Lister!$E$22,Lister!$D$7:$D$13),IF(OR(AND(E716&lt;DATE(2020,11,1),F716&lt;DATE(2020,11,1)),E716&gt;DATE(2020,11,30)),0)))))),0),"")</f>
        <v/>
      </c>
      <c r="Z716" s="50" t="str">
        <f>IFERROR(MAX(IF(OR(O716="",P716="",Q716="",R716="",S716="",T716="",U716=""),"",IF(AND(MONTH(E716)=12,MONTH(F716)=12),(NETWORKDAYS(E716,F716,Lister!$D$7:$D$13)-S716)*N716/NETWORKDAYS(Lister!$D$23,Lister!$E$23,Lister!$D$7:$D$13),IF(AND(MONTH(E716)=12,F716&gt;DATE(2020,12,31)),(NETWORKDAYS(E716,Lister!$E$23,Lister!$D$7:$D$13)-S716)*N716/NETWORKDAYS(Lister!$D$23,Lister!$E$23,Lister!$D$7:$D$13),IF(AND(E716&lt;DATE(2020,12,1),MONTH(F716)=12),(NETWORKDAYS(Lister!$D$23,F716,Lister!$D$7:$D$13)-S716)*N716/NETWORKDAYS(Lister!$D$23,Lister!$E$23,Lister!$D$7:$D$13),IF(AND(E716&lt;DATE(2020,12,1),F716&gt;DATE(2020,12,31)),(NETWORKDAYS(Lister!$D$23,Lister!$E$23,Lister!$D$7:$D$13)-S716)*N716/NETWORKDAYS(Lister!$D$23,Lister!$E$23,Lister!$D$7:$D$13),IF(OR(AND(E716&lt;DATE(2020,12,1),F716&lt;DATE(2020,12,1)),E716&gt;DATE(2020,12,31)),0)))))),0),"")</f>
        <v/>
      </c>
      <c r="AA716" s="50" t="str">
        <f>IFERROR(MAX(IF(OR(O716="",P716="",Q716="",R716="",S716="",T716="",U716=""),"",IF(AND(MONTH(E716)=1,MONTH(F716)=1),(NETWORKDAYS(E716,F716,Lister!$D$7:$D$13)-T716)*N716/NETWORKDAYS(Lister!$D$24,Lister!$E$24,Lister!$D$7:$D$13),IF(AND(MONTH(E716)=1,F716&gt;DATE(2021,1,31)),(NETWORKDAYS(E716,Lister!$E$24,Lister!$D$7:$D$13)-T716)*N716/NETWORKDAYS(Lister!$D$24,Lister!$E$24,Lister!$D$7:$D$13),IF(AND(E716&lt;DATE(2021,1,1),MONTH(F716)=1),(NETWORKDAYS(Lister!$D$24,F716,Lister!$D$7:$D$13)-T716)*N716/NETWORKDAYS(Lister!$D$24,Lister!$E$24,Lister!$D$7:$D$13),IF(AND(E716&lt;DATE(2021,1,1),F716&gt;DATE(2021,1,31)),(NETWORKDAYS(Lister!$D$24,Lister!$E$24,Lister!$D$7:$D$13)-T716)*N716/NETWORKDAYS(Lister!$D$24,Lister!$E$24,Lister!$D$7:$D$13),IF(OR(AND(E716&lt;DATE(2021,1,1),F716&lt;DATE(2021,1,1)),E716&gt;DATE(2021,1,31)),0)))))),0),"")</f>
        <v/>
      </c>
      <c r="AB716" s="50" t="str">
        <f>IFERROR(MAX(IF(OR(O716="",P716="",Q716="",R716="",S716="",T716="",U716=""),"",IF(AND(MONTH(E716)=2,MONTH(F716)=2),(NETWORKDAYS(E716,F716,Lister!$D$7:$D$13)-U716)*N716/NETWORKDAYS(Lister!$D$25,Lister!$E$25,Lister!$D$7:$D$13),IF(AND(E716&lt;DATE(2021,2,1),MONTH(F716)=2),(NETWORKDAYS(Lister!$D$25,F716,Lister!$D$7:$D$13)-U716)*N716/NETWORKDAYS(Lister!$D$25,Lister!$E$25,Lister!$D$7:$D$13),IF(AND(E716&lt;DATE(2021,2,1),F716&lt;DATE(2021,2,1)),0)))),0),"")</f>
        <v/>
      </c>
      <c r="AC716" s="52" t="str">
        <f t="shared" si="53"/>
        <v/>
      </c>
    </row>
    <row r="717" spans="1:29" x14ac:dyDescent="0.35">
      <c r="A717" s="11" t="str">
        <f t="shared" si="54"/>
        <v/>
      </c>
      <c r="B717" s="33"/>
      <c r="C717" s="17"/>
      <c r="D717" s="18"/>
      <c r="E717" s="12"/>
      <c r="F717" s="12"/>
      <c r="G717" s="42" t="str">
        <f>IF(OR(E717="",F717=""),"",NETWORKDAYS(E717,F717,Lister!$D$7:$D$13))</f>
        <v/>
      </c>
      <c r="H717" s="14"/>
      <c r="I717" s="25" t="str">
        <f t="shared" si="50"/>
        <v/>
      </c>
      <c r="J717" s="47"/>
      <c r="K717" s="48"/>
      <c r="L717" s="15"/>
      <c r="M717" s="51" t="str">
        <f t="shared" si="51"/>
        <v/>
      </c>
      <c r="N717" s="49" t="str">
        <f t="shared" si="52"/>
        <v/>
      </c>
      <c r="O717" s="15"/>
      <c r="P717" s="15"/>
      <c r="Q717" s="15"/>
      <c r="R717" s="15"/>
      <c r="S717" s="15"/>
      <c r="T717" s="15"/>
      <c r="U717" s="15"/>
      <c r="V717" s="50" t="str">
        <f>IFERROR(MAX(IF(OR(O717="",P717="",Q717="",R717="",S717="",T717="",U717=""),"",IF(AND(MONTH(E717)=8,MONTH(F717)=8),(NETWORKDAYS(E717,F717,Lister!$D$7:$D$13)-O717)*N717/NETWORKDAYS(Lister!$D$19,Lister!$E$19,Lister!$D$7:$D$13),IF(AND(MONTH(E717)=8,F717&gt;DATE(2020,8,31)),(NETWORKDAYS(E717,Lister!$E$19,Lister!$D$7:$D$13)-O717)*N717/NETWORKDAYS(Lister!$D$19,Lister!$E$19,Lister!$D$7:$D$13),IF(E717&gt;DATE(2020,8,31),0)))),0),"")</f>
        <v/>
      </c>
      <c r="W717" s="50" t="str">
        <f>IFERROR(MAX(IF(OR(O717="",P717="",Q717="",R717="",S717="",T717="",U717=""),"",IF(AND(MONTH(E717)=9,MONTH(F717)=9),(NETWORKDAYS(E717,F717,Lister!$D$7:$D$13)-P717)*N717/NETWORKDAYS(Lister!$D$20,Lister!$E$20,Lister!$D$7:$D$13),IF(AND(MONTH(E717)=9,F717&gt;DATE(2020,9,30)),(NETWORKDAYS(E717,Lister!$E$20,Lister!$D$7:$D$13)-P717)*N717/NETWORKDAYS(Lister!$D$20,Lister!$E$20,Lister!$D$7:$D$13),IF(AND(E717&lt;DATE(2020,9,1),MONTH(F717)=9),(NETWORKDAYS(Lister!$D$20,F717,Lister!$D$7:$D$13)-P717)*N717/NETWORKDAYS(Lister!$D$20,Lister!$E$20,Lister!$D$7:$D$13),IF(AND(E717&lt;DATE(2020,9,1),F717&gt;DATE(2020,9,30)),(NETWORKDAYS(Lister!$D$20,Lister!$E$20,Lister!$D$7:$D$13)-P717)*N717/NETWORKDAYS(Lister!$D$20,Lister!$E$20,Lister!$D$7:$D$13),IF(OR(AND(E717&lt;DATE(2020,9,1),F717&lt;DATE(2020,9,1)),E717&gt;DATE(2020,9,30)),0)))))),0),"")</f>
        <v/>
      </c>
      <c r="X717" s="50" t="str">
        <f>IFERROR(MAX(IF(OR(O717="",P717="",Q717="",R717="",S717="",T717="",U717=""),"",IF(AND(MONTH(E717)=10,MONTH(F717)=10),(NETWORKDAYS(E717,F717,Lister!$D$7:$D$13)-Q717)*N717/NETWORKDAYS(Lister!$D$21,Lister!$E$21,Lister!$D$7:$D$13),IF(AND(MONTH(E717)=10,F717&gt;DATE(2020,10,31)),(NETWORKDAYS(E717,Lister!$E$21,Lister!$D$7:$D$13)-Q717)*N717/NETWORKDAYS(Lister!$D$21,Lister!$E$21,Lister!$D$7:$D$13),IF(AND(E717&lt;DATE(2020,10,1),MONTH(F717)=10),(NETWORKDAYS(Lister!$D$21,F717,Lister!$D$7:$D$13)-Q717)*N717/NETWORKDAYS(Lister!$D$21,Lister!$E$21,Lister!$D$7:$D$13),IF(AND(E717&lt;DATE(2020,31,1),F717&gt;DATE(2020,10,31)),(NETWORKDAYS(Lister!$D$21,Lister!$E$21,Lister!$D$7:$D$13)-Q717)*N717/NETWORKDAYS(Lister!$D$21,Lister!$E$21,Lister!$D$7:$D$13),IF(OR(AND(E717&lt;DATE(2020,10,1),F717&lt;DATE(2020,10,1)),E717&gt;DATE(2020,10,31)),0)))))),0),"")</f>
        <v/>
      </c>
      <c r="Y717" s="50" t="str">
        <f>IFERROR(MAX(IF(OR(O717="",P717="",Q717="",R717="",S717="",T717="",U717=""),"",IF(AND(MONTH(E717)=11,MONTH(F717)=11),(NETWORKDAYS(E717,F717,Lister!$D$7:$D$13)-R717)*N717/NETWORKDAYS(Lister!$D$22,Lister!$E$22,Lister!$D$7:$D$13),IF(AND(MONTH(E717)=11,F717&gt;DATE(2020,11,30)),(NETWORKDAYS(E717,Lister!$E$22,Lister!$D$7:$D$13)-R717)*N717/NETWORKDAYS(Lister!$D$22,Lister!$E$22,Lister!$D$7:$D$13),IF(AND(E717&lt;DATE(2020,11,1),MONTH(F717)=11),(NETWORKDAYS(Lister!$D$22,F717,Lister!$D$7:$D$13)-R717)*N717/NETWORKDAYS(Lister!$D$22,Lister!$E$22,Lister!$D$7:$D$13),IF(AND(E717&lt;DATE(2020,11,1),F717&gt;DATE(2020,11,30)),(NETWORKDAYS(Lister!$D$22,Lister!$E$22,Lister!$D$7:$D$13)-R717)*N717/NETWORKDAYS(Lister!$D$22,Lister!$E$22,Lister!$D$7:$D$13),IF(OR(AND(E717&lt;DATE(2020,11,1),F717&lt;DATE(2020,11,1)),E717&gt;DATE(2020,11,30)),0)))))),0),"")</f>
        <v/>
      </c>
      <c r="Z717" s="50" t="str">
        <f>IFERROR(MAX(IF(OR(O717="",P717="",Q717="",R717="",S717="",T717="",U717=""),"",IF(AND(MONTH(E717)=12,MONTH(F717)=12),(NETWORKDAYS(E717,F717,Lister!$D$7:$D$13)-S717)*N717/NETWORKDAYS(Lister!$D$23,Lister!$E$23,Lister!$D$7:$D$13),IF(AND(MONTH(E717)=12,F717&gt;DATE(2020,12,31)),(NETWORKDAYS(E717,Lister!$E$23,Lister!$D$7:$D$13)-S717)*N717/NETWORKDAYS(Lister!$D$23,Lister!$E$23,Lister!$D$7:$D$13),IF(AND(E717&lt;DATE(2020,12,1),MONTH(F717)=12),(NETWORKDAYS(Lister!$D$23,F717,Lister!$D$7:$D$13)-S717)*N717/NETWORKDAYS(Lister!$D$23,Lister!$E$23,Lister!$D$7:$D$13),IF(AND(E717&lt;DATE(2020,12,1),F717&gt;DATE(2020,12,31)),(NETWORKDAYS(Lister!$D$23,Lister!$E$23,Lister!$D$7:$D$13)-S717)*N717/NETWORKDAYS(Lister!$D$23,Lister!$E$23,Lister!$D$7:$D$13),IF(OR(AND(E717&lt;DATE(2020,12,1),F717&lt;DATE(2020,12,1)),E717&gt;DATE(2020,12,31)),0)))))),0),"")</f>
        <v/>
      </c>
      <c r="AA717" s="50" t="str">
        <f>IFERROR(MAX(IF(OR(O717="",P717="",Q717="",R717="",S717="",T717="",U717=""),"",IF(AND(MONTH(E717)=1,MONTH(F717)=1),(NETWORKDAYS(E717,F717,Lister!$D$7:$D$13)-T717)*N717/NETWORKDAYS(Lister!$D$24,Lister!$E$24,Lister!$D$7:$D$13),IF(AND(MONTH(E717)=1,F717&gt;DATE(2021,1,31)),(NETWORKDAYS(E717,Lister!$E$24,Lister!$D$7:$D$13)-T717)*N717/NETWORKDAYS(Lister!$D$24,Lister!$E$24,Lister!$D$7:$D$13),IF(AND(E717&lt;DATE(2021,1,1),MONTH(F717)=1),(NETWORKDAYS(Lister!$D$24,F717,Lister!$D$7:$D$13)-T717)*N717/NETWORKDAYS(Lister!$D$24,Lister!$E$24,Lister!$D$7:$D$13),IF(AND(E717&lt;DATE(2021,1,1),F717&gt;DATE(2021,1,31)),(NETWORKDAYS(Lister!$D$24,Lister!$E$24,Lister!$D$7:$D$13)-T717)*N717/NETWORKDAYS(Lister!$D$24,Lister!$E$24,Lister!$D$7:$D$13),IF(OR(AND(E717&lt;DATE(2021,1,1),F717&lt;DATE(2021,1,1)),E717&gt;DATE(2021,1,31)),0)))))),0),"")</f>
        <v/>
      </c>
      <c r="AB717" s="50" t="str">
        <f>IFERROR(MAX(IF(OR(O717="",P717="",Q717="",R717="",S717="",T717="",U717=""),"",IF(AND(MONTH(E717)=2,MONTH(F717)=2),(NETWORKDAYS(E717,F717,Lister!$D$7:$D$13)-U717)*N717/NETWORKDAYS(Lister!$D$25,Lister!$E$25,Lister!$D$7:$D$13),IF(AND(E717&lt;DATE(2021,2,1),MONTH(F717)=2),(NETWORKDAYS(Lister!$D$25,F717,Lister!$D$7:$D$13)-U717)*N717/NETWORKDAYS(Lister!$D$25,Lister!$E$25,Lister!$D$7:$D$13),IF(AND(E717&lt;DATE(2021,2,1),F717&lt;DATE(2021,2,1)),0)))),0),"")</f>
        <v/>
      </c>
      <c r="AC717" s="52" t="str">
        <f t="shared" si="53"/>
        <v/>
      </c>
    </row>
    <row r="718" spans="1:29" x14ac:dyDescent="0.35">
      <c r="A718" s="11" t="str">
        <f t="shared" si="54"/>
        <v/>
      </c>
      <c r="B718" s="33"/>
      <c r="C718" s="17"/>
      <c r="D718" s="18"/>
      <c r="E718" s="12"/>
      <c r="F718" s="12"/>
      <c r="G718" s="42" t="str">
        <f>IF(OR(E718="",F718=""),"",NETWORKDAYS(E718,F718,Lister!$D$7:$D$13))</f>
        <v/>
      </c>
      <c r="H718" s="14"/>
      <c r="I718" s="25" t="str">
        <f t="shared" si="50"/>
        <v/>
      </c>
      <c r="J718" s="47"/>
      <c r="K718" s="48"/>
      <c r="L718" s="15"/>
      <c r="M718" s="51" t="str">
        <f t="shared" si="51"/>
        <v/>
      </c>
      <c r="N718" s="49" t="str">
        <f t="shared" si="52"/>
        <v/>
      </c>
      <c r="O718" s="15"/>
      <c r="P718" s="15"/>
      <c r="Q718" s="15"/>
      <c r="R718" s="15"/>
      <c r="S718" s="15"/>
      <c r="T718" s="15"/>
      <c r="U718" s="15"/>
      <c r="V718" s="50" t="str">
        <f>IFERROR(MAX(IF(OR(O718="",P718="",Q718="",R718="",S718="",T718="",U718=""),"",IF(AND(MONTH(E718)=8,MONTH(F718)=8),(NETWORKDAYS(E718,F718,Lister!$D$7:$D$13)-O718)*N718/NETWORKDAYS(Lister!$D$19,Lister!$E$19,Lister!$D$7:$D$13),IF(AND(MONTH(E718)=8,F718&gt;DATE(2020,8,31)),(NETWORKDAYS(E718,Lister!$E$19,Lister!$D$7:$D$13)-O718)*N718/NETWORKDAYS(Lister!$D$19,Lister!$E$19,Lister!$D$7:$D$13),IF(E718&gt;DATE(2020,8,31),0)))),0),"")</f>
        <v/>
      </c>
      <c r="W718" s="50" t="str">
        <f>IFERROR(MAX(IF(OR(O718="",P718="",Q718="",R718="",S718="",T718="",U718=""),"",IF(AND(MONTH(E718)=9,MONTH(F718)=9),(NETWORKDAYS(E718,F718,Lister!$D$7:$D$13)-P718)*N718/NETWORKDAYS(Lister!$D$20,Lister!$E$20,Lister!$D$7:$D$13),IF(AND(MONTH(E718)=9,F718&gt;DATE(2020,9,30)),(NETWORKDAYS(E718,Lister!$E$20,Lister!$D$7:$D$13)-P718)*N718/NETWORKDAYS(Lister!$D$20,Lister!$E$20,Lister!$D$7:$D$13),IF(AND(E718&lt;DATE(2020,9,1),MONTH(F718)=9),(NETWORKDAYS(Lister!$D$20,F718,Lister!$D$7:$D$13)-P718)*N718/NETWORKDAYS(Lister!$D$20,Lister!$E$20,Lister!$D$7:$D$13),IF(AND(E718&lt;DATE(2020,9,1),F718&gt;DATE(2020,9,30)),(NETWORKDAYS(Lister!$D$20,Lister!$E$20,Lister!$D$7:$D$13)-P718)*N718/NETWORKDAYS(Lister!$D$20,Lister!$E$20,Lister!$D$7:$D$13),IF(OR(AND(E718&lt;DATE(2020,9,1),F718&lt;DATE(2020,9,1)),E718&gt;DATE(2020,9,30)),0)))))),0),"")</f>
        <v/>
      </c>
      <c r="X718" s="50" t="str">
        <f>IFERROR(MAX(IF(OR(O718="",P718="",Q718="",R718="",S718="",T718="",U718=""),"",IF(AND(MONTH(E718)=10,MONTH(F718)=10),(NETWORKDAYS(E718,F718,Lister!$D$7:$D$13)-Q718)*N718/NETWORKDAYS(Lister!$D$21,Lister!$E$21,Lister!$D$7:$D$13),IF(AND(MONTH(E718)=10,F718&gt;DATE(2020,10,31)),(NETWORKDAYS(E718,Lister!$E$21,Lister!$D$7:$D$13)-Q718)*N718/NETWORKDAYS(Lister!$D$21,Lister!$E$21,Lister!$D$7:$D$13),IF(AND(E718&lt;DATE(2020,10,1),MONTH(F718)=10),(NETWORKDAYS(Lister!$D$21,F718,Lister!$D$7:$D$13)-Q718)*N718/NETWORKDAYS(Lister!$D$21,Lister!$E$21,Lister!$D$7:$D$13),IF(AND(E718&lt;DATE(2020,31,1),F718&gt;DATE(2020,10,31)),(NETWORKDAYS(Lister!$D$21,Lister!$E$21,Lister!$D$7:$D$13)-Q718)*N718/NETWORKDAYS(Lister!$D$21,Lister!$E$21,Lister!$D$7:$D$13),IF(OR(AND(E718&lt;DATE(2020,10,1),F718&lt;DATE(2020,10,1)),E718&gt;DATE(2020,10,31)),0)))))),0),"")</f>
        <v/>
      </c>
      <c r="Y718" s="50" t="str">
        <f>IFERROR(MAX(IF(OR(O718="",P718="",Q718="",R718="",S718="",T718="",U718=""),"",IF(AND(MONTH(E718)=11,MONTH(F718)=11),(NETWORKDAYS(E718,F718,Lister!$D$7:$D$13)-R718)*N718/NETWORKDAYS(Lister!$D$22,Lister!$E$22,Lister!$D$7:$D$13),IF(AND(MONTH(E718)=11,F718&gt;DATE(2020,11,30)),(NETWORKDAYS(E718,Lister!$E$22,Lister!$D$7:$D$13)-R718)*N718/NETWORKDAYS(Lister!$D$22,Lister!$E$22,Lister!$D$7:$D$13),IF(AND(E718&lt;DATE(2020,11,1),MONTH(F718)=11),(NETWORKDAYS(Lister!$D$22,F718,Lister!$D$7:$D$13)-R718)*N718/NETWORKDAYS(Lister!$D$22,Lister!$E$22,Lister!$D$7:$D$13),IF(AND(E718&lt;DATE(2020,11,1),F718&gt;DATE(2020,11,30)),(NETWORKDAYS(Lister!$D$22,Lister!$E$22,Lister!$D$7:$D$13)-R718)*N718/NETWORKDAYS(Lister!$D$22,Lister!$E$22,Lister!$D$7:$D$13),IF(OR(AND(E718&lt;DATE(2020,11,1),F718&lt;DATE(2020,11,1)),E718&gt;DATE(2020,11,30)),0)))))),0),"")</f>
        <v/>
      </c>
      <c r="Z718" s="50" t="str">
        <f>IFERROR(MAX(IF(OR(O718="",P718="",Q718="",R718="",S718="",T718="",U718=""),"",IF(AND(MONTH(E718)=12,MONTH(F718)=12),(NETWORKDAYS(E718,F718,Lister!$D$7:$D$13)-S718)*N718/NETWORKDAYS(Lister!$D$23,Lister!$E$23,Lister!$D$7:$D$13),IF(AND(MONTH(E718)=12,F718&gt;DATE(2020,12,31)),(NETWORKDAYS(E718,Lister!$E$23,Lister!$D$7:$D$13)-S718)*N718/NETWORKDAYS(Lister!$D$23,Lister!$E$23,Lister!$D$7:$D$13),IF(AND(E718&lt;DATE(2020,12,1),MONTH(F718)=12),(NETWORKDAYS(Lister!$D$23,F718,Lister!$D$7:$D$13)-S718)*N718/NETWORKDAYS(Lister!$D$23,Lister!$E$23,Lister!$D$7:$D$13),IF(AND(E718&lt;DATE(2020,12,1),F718&gt;DATE(2020,12,31)),(NETWORKDAYS(Lister!$D$23,Lister!$E$23,Lister!$D$7:$D$13)-S718)*N718/NETWORKDAYS(Lister!$D$23,Lister!$E$23,Lister!$D$7:$D$13),IF(OR(AND(E718&lt;DATE(2020,12,1),F718&lt;DATE(2020,12,1)),E718&gt;DATE(2020,12,31)),0)))))),0),"")</f>
        <v/>
      </c>
      <c r="AA718" s="50" t="str">
        <f>IFERROR(MAX(IF(OR(O718="",P718="",Q718="",R718="",S718="",T718="",U718=""),"",IF(AND(MONTH(E718)=1,MONTH(F718)=1),(NETWORKDAYS(E718,F718,Lister!$D$7:$D$13)-T718)*N718/NETWORKDAYS(Lister!$D$24,Lister!$E$24,Lister!$D$7:$D$13),IF(AND(MONTH(E718)=1,F718&gt;DATE(2021,1,31)),(NETWORKDAYS(E718,Lister!$E$24,Lister!$D$7:$D$13)-T718)*N718/NETWORKDAYS(Lister!$D$24,Lister!$E$24,Lister!$D$7:$D$13),IF(AND(E718&lt;DATE(2021,1,1),MONTH(F718)=1),(NETWORKDAYS(Lister!$D$24,F718,Lister!$D$7:$D$13)-T718)*N718/NETWORKDAYS(Lister!$D$24,Lister!$E$24,Lister!$D$7:$D$13),IF(AND(E718&lt;DATE(2021,1,1),F718&gt;DATE(2021,1,31)),(NETWORKDAYS(Lister!$D$24,Lister!$E$24,Lister!$D$7:$D$13)-T718)*N718/NETWORKDAYS(Lister!$D$24,Lister!$E$24,Lister!$D$7:$D$13),IF(OR(AND(E718&lt;DATE(2021,1,1),F718&lt;DATE(2021,1,1)),E718&gt;DATE(2021,1,31)),0)))))),0),"")</f>
        <v/>
      </c>
      <c r="AB718" s="50" t="str">
        <f>IFERROR(MAX(IF(OR(O718="",P718="",Q718="",R718="",S718="",T718="",U718=""),"",IF(AND(MONTH(E718)=2,MONTH(F718)=2),(NETWORKDAYS(E718,F718,Lister!$D$7:$D$13)-U718)*N718/NETWORKDAYS(Lister!$D$25,Lister!$E$25,Lister!$D$7:$D$13),IF(AND(E718&lt;DATE(2021,2,1),MONTH(F718)=2),(NETWORKDAYS(Lister!$D$25,F718,Lister!$D$7:$D$13)-U718)*N718/NETWORKDAYS(Lister!$D$25,Lister!$E$25,Lister!$D$7:$D$13),IF(AND(E718&lt;DATE(2021,2,1),F718&lt;DATE(2021,2,1)),0)))),0),"")</f>
        <v/>
      </c>
      <c r="AC718" s="52" t="str">
        <f t="shared" si="53"/>
        <v/>
      </c>
    </row>
    <row r="719" spans="1:29" x14ac:dyDescent="0.35">
      <c r="A719" s="11" t="str">
        <f t="shared" si="54"/>
        <v/>
      </c>
      <c r="B719" s="33"/>
      <c r="C719" s="17"/>
      <c r="D719" s="18"/>
      <c r="E719" s="12"/>
      <c r="F719" s="12"/>
      <c r="G719" s="42" t="str">
        <f>IF(OR(E719="",F719=""),"",NETWORKDAYS(E719,F719,Lister!$D$7:$D$13))</f>
        <v/>
      </c>
      <c r="H719" s="14"/>
      <c r="I719" s="25" t="str">
        <f t="shared" si="50"/>
        <v/>
      </c>
      <c r="J719" s="47"/>
      <c r="K719" s="48"/>
      <c r="L719" s="15"/>
      <c r="M719" s="51" t="str">
        <f t="shared" si="51"/>
        <v/>
      </c>
      <c r="N719" s="49" t="str">
        <f t="shared" si="52"/>
        <v/>
      </c>
      <c r="O719" s="15"/>
      <c r="P719" s="15"/>
      <c r="Q719" s="15"/>
      <c r="R719" s="15"/>
      <c r="S719" s="15"/>
      <c r="T719" s="15"/>
      <c r="U719" s="15"/>
      <c r="V719" s="50" t="str">
        <f>IFERROR(MAX(IF(OR(O719="",P719="",Q719="",R719="",S719="",T719="",U719=""),"",IF(AND(MONTH(E719)=8,MONTH(F719)=8),(NETWORKDAYS(E719,F719,Lister!$D$7:$D$13)-O719)*N719/NETWORKDAYS(Lister!$D$19,Lister!$E$19,Lister!$D$7:$D$13),IF(AND(MONTH(E719)=8,F719&gt;DATE(2020,8,31)),(NETWORKDAYS(E719,Lister!$E$19,Lister!$D$7:$D$13)-O719)*N719/NETWORKDAYS(Lister!$D$19,Lister!$E$19,Lister!$D$7:$D$13),IF(E719&gt;DATE(2020,8,31),0)))),0),"")</f>
        <v/>
      </c>
      <c r="W719" s="50" t="str">
        <f>IFERROR(MAX(IF(OR(O719="",P719="",Q719="",R719="",S719="",T719="",U719=""),"",IF(AND(MONTH(E719)=9,MONTH(F719)=9),(NETWORKDAYS(E719,F719,Lister!$D$7:$D$13)-P719)*N719/NETWORKDAYS(Lister!$D$20,Lister!$E$20,Lister!$D$7:$D$13),IF(AND(MONTH(E719)=9,F719&gt;DATE(2020,9,30)),(NETWORKDAYS(E719,Lister!$E$20,Lister!$D$7:$D$13)-P719)*N719/NETWORKDAYS(Lister!$D$20,Lister!$E$20,Lister!$D$7:$D$13),IF(AND(E719&lt;DATE(2020,9,1),MONTH(F719)=9),(NETWORKDAYS(Lister!$D$20,F719,Lister!$D$7:$D$13)-P719)*N719/NETWORKDAYS(Lister!$D$20,Lister!$E$20,Lister!$D$7:$D$13),IF(AND(E719&lt;DATE(2020,9,1),F719&gt;DATE(2020,9,30)),(NETWORKDAYS(Lister!$D$20,Lister!$E$20,Lister!$D$7:$D$13)-P719)*N719/NETWORKDAYS(Lister!$D$20,Lister!$E$20,Lister!$D$7:$D$13),IF(OR(AND(E719&lt;DATE(2020,9,1),F719&lt;DATE(2020,9,1)),E719&gt;DATE(2020,9,30)),0)))))),0),"")</f>
        <v/>
      </c>
      <c r="X719" s="50" t="str">
        <f>IFERROR(MAX(IF(OR(O719="",P719="",Q719="",R719="",S719="",T719="",U719=""),"",IF(AND(MONTH(E719)=10,MONTH(F719)=10),(NETWORKDAYS(E719,F719,Lister!$D$7:$D$13)-Q719)*N719/NETWORKDAYS(Lister!$D$21,Lister!$E$21,Lister!$D$7:$D$13),IF(AND(MONTH(E719)=10,F719&gt;DATE(2020,10,31)),(NETWORKDAYS(E719,Lister!$E$21,Lister!$D$7:$D$13)-Q719)*N719/NETWORKDAYS(Lister!$D$21,Lister!$E$21,Lister!$D$7:$D$13),IF(AND(E719&lt;DATE(2020,10,1),MONTH(F719)=10),(NETWORKDAYS(Lister!$D$21,F719,Lister!$D$7:$D$13)-Q719)*N719/NETWORKDAYS(Lister!$D$21,Lister!$E$21,Lister!$D$7:$D$13),IF(AND(E719&lt;DATE(2020,31,1),F719&gt;DATE(2020,10,31)),(NETWORKDAYS(Lister!$D$21,Lister!$E$21,Lister!$D$7:$D$13)-Q719)*N719/NETWORKDAYS(Lister!$D$21,Lister!$E$21,Lister!$D$7:$D$13),IF(OR(AND(E719&lt;DATE(2020,10,1),F719&lt;DATE(2020,10,1)),E719&gt;DATE(2020,10,31)),0)))))),0),"")</f>
        <v/>
      </c>
      <c r="Y719" s="50" t="str">
        <f>IFERROR(MAX(IF(OR(O719="",P719="",Q719="",R719="",S719="",T719="",U719=""),"",IF(AND(MONTH(E719)=11,MONTH(F719)=11),(NETWORKDAYS(E719,F719,Lister!$D$7:$D$13)-R719)*N719/NETWORKDAYS(Lister!$D$22,Lister!$E$22,Lister!$D$7:$D$13),IF(AND(MONTH(E719)=11,F719&gt;DATE(2020,11,30)),(NETWORKDAYS(E719,Lister!$E$22,Lister!$D$7:$D$13)-R719)*N719/NETWORKDAYS(Lister!$D$22,Lister!$E$22,Lister!$D$7:$D$13),IF(AND(E719&lt;DATE(2020,11,1),MONTH(F719)=11),(NETWORKDAYS(Lister!$D$22,F719,Lister!$D$7:$D$13)-R719)*N719/NETWORKDAYS(Lister!$D$22,Lister!$E$22,Lister!$D$7:$D$13),IF(AND(E719&lt;DATE(2020,11,1),F719&gt;DATE(2020,11,30)),(NETWORKDAYS(Lister!$D$22,Lister!$E$22,Lister!$D$7:$D$13)-R719)*N719/NETWORKDAYS(Lister!$D$22,Lister!$E$22,Lister!$D$7:$D$13),IF(OR(AND(E719&lt;DATE(2020,11,1),F719&lt;DATE(2020,11,1)),E719&gt;DATE(2020,11,30)),0)))))),0),"")</f>
        <v/>
      </c>
      <c r="Z719" s="50" t="str">
        <f>IFERROR(MAX(IF(OR(O719="",P719="",Q719="",R719="",S719="",T719="",U719=""),"",IF(AND(MONTH(E719)=12,MONTH(F719)=12),(NETWORKDAYS(E719,F719,Lister!$D$7:$D$13)-S719)*N719/NETWORKDAYS(Lister!$D$23,Lister!$E$23,Lister!$D$7:$D$13),IF(AND(MONTH(E719)=12,F719&gt;DATE(2020,12,31)),(NETWORKDAYS(E719,Lister!$E$23,Lister!$D$7:$D$13)-S719)*N719/NETWORKDAYS(Lister!$D$23,Lister!$E$23,Lister!$D$7:$D$13),IF(AND(E719&lt;DATE(2020,12,1),MONTH(F719)=12),(NETWORKDAYS(Lister!$D$23,F719,Lister!$D$7:$D$13)-S719)*N719/NETWORKDAYS(Lister!$D$23,Lister!$E$23,Lister!$D$7:$D$13),IF(AND(E719&lt;DATE(2020,12,1),F719&gt;DATE(2020,12,31)),(NETWORKDAYS(Lister!$D$23,Lister!$E$23,Lister!$D$7:$D$13)-S719)*N719/NETWORKDAYS(Lister!$D$23,Lister!$E$23,Lister!$D$7:$D$13),IF(OR(AND(E719&lt;DATE(2020,12,1),F719&lt;DATE(2020,12,1)),E719&gt;DATE(2020,12,31)),0)))))),0),"")</f>
        <v/>
      </c>
      <c r="AA719" s="50" t="str">
        <f>IFERROR(MAX(IF(OR(O719="",P719="",Q719="",R719="",S719="",T719="",U719=""),"",IF(AND(MONTH(E719)=1,MONTH(F719)=1),(NETWORKDAYS(E719,F719,Lister!$D$7:$D$13)-T719)*N719/NETWORKDAYS(Lister!$D$24,Lister!$E$24,Lister!$D$7:$D$13),IF(AND(MONTH(E719)=1,F719&gt;DATE(2021,1,31)),(NETWORKDAYS(E719,Lister!$E$24,Lister!$D$7:$D$13)-T719)*N719/NETWORKDAYS(Lister!$D$24,Lister!$E$24,Lister!$D$7:$D$13),IF(AND(E719&lt;DATE(2021,1,1),MONTH(F719)=1),(NETWORKDAYS(Lister!$D$24,F719,Lister!$D$7:$D$13)-T719)*N719/NETWORKDAYS(Lister!$D$24,Lister!$E$24,Lister!$D$7:$D$13),IF(AND(E719&lt;DATE(2021,1,1),F719&gt;DATE(2021,1,31)),(NETWORKDAYS(Lister!$D$24,Lister!$E$24,Lister!$D$7:$D$13)-T719)*N719/NETWORKDAYS(Lister!$D$24,Lister!$E$24,Lister!$D$7:$D$13),IF(OR(AND(E719&lt;DATE(2021,1,1),F719&lt;DATE(2021,1,1)),E719&gt;DATE(2021,1,31)),0)))))),0),"")</f>
        <v/>
      </c>
      <c r="AB719" s="50" t="str">
        <f>IFERROR(MAX(IF(OR(O719="",P719="",Q719="",R719="",S719="",T719="",U719=""),"",IF(AND(MONTH(E719)=2,MONTH(F719)=2),(NETWORKDAYS(E719,F719,Lister!$D$7:$D$13)-U719)*N719/NETWORKDAYS(Lister!$D$25,Lister!$E$25,Lister!$D$7:$D$13),IF(AND(E719&lt;DATE(2021,2,1),MONTH(F719)=2),(NETWORKDAYS(Lister!$D$25,F719,Lister!$D$7:$D$13)-U719)*N719/NETWORKDAYS(Lister!$D$25,Lister!$E$25,Lister!$D$7:$D$13),IF(AND(E719&lt;DATE(2021,2,1),F719&lt;DATE(2021,2,1)),0)))),0),"")</f>
        <v/>
      </c>
      <c r="AC719" s="52" t="str">
        <f t="shared" si="53"/>
        <v/>
      </c>
    </row>
    <row r="720" spans="1:29" x14ac:dyDescent="0.35">
      <c r="A720" s="11" t="str">
        <f t="shared" si="54"/>
        <v/>
      </c>
      <c r="B720" s="33"/>
      <c r="C720" s="17"/>
      <c r="D720" s="18"/>
      <c r="E720" s="12"/>
      <c r="F720" s="12"/>
      <c r="G720" s="42" t="str">
        <f>IF(OR(E720="",F720=""),"",NETWORKDAYS(E720,F720,Lister!$D$7:$D$13))</f>
        <v/>
      </c>
      <c r="H720" s="14"/>
      <c r="I720" s="25" t="str">
        <f t="shared" si="50"/>
        <v/>
      </c>
      <c r="J720" s="47"/>
      <c r="K720" s="48"/>
      <c r="L720" s="15"/>
      <c r="M720" s="51" t="str">
        <f t="shared" si="51"/>
        <v/>
      </c>
      <c r="N720" s="49" t="str">
        <f t="shared" si="52"/>
        <v/>
      </c>
      <c r="O720" s="15"/>
      <c r="P720" s="15"/>
      <c r="Q720" s="15"/>
      <c r="R720" s="15"/>
      <c r="S720" s="15"/>
      <c r="T720" s="15"/>
      <c r="U720" s="15"/>
      <c r="V720" s="50" t="str">
        <f>IFERROR(MAX(IF(OR(O720="",P720="",Q720="",R720="",S720="",T720="",U720=""),"",IF(AND(MONTH(E720)=8,MONTH(F720)=8),(NETWORKDAYS(E720,F720,Lister!$D$7:$D$13)-O720)*N720/NETWORKDAYS(Lister!$D$19,Lister!$E$19,Lister!$D$7:$D$13),IF(AND(MONTH(E720)=8,F720&gt;DATE(2020,8,31)),(NETWORKDAYS(E720,Lister!$E$19,Lister!$D$7:$D$13)-O720)*N720/NETWORKDAYS(Lister!$D$19,Lister!$E$19,Lister!$D$7:$D$13),IF(E720&gt;DATE(2020,8,31),0)))),0),"")</f>
        <v/>
      </c>
      <c r="W720" s="50" t="str">
        <f>IFERROR(MAX(IF(OR(O720="",P720="",Q720="",R720="",S720="",T720="",U720=""),"",IF(AND(MONTH(E720)=9,MONTH(F720)=9),(NETWORKDAYS(E720,F720,Lister!$D$7:$D$13)-P720)*N720/NETWORKDAYS(Lister!$D$20,Lister!$E$20,Lister!$D$7:$D$13),IF(AND(MONTH(E720)=9,F720&gt;DATE(2020,9,30)),(NETWORKDAYS(E720,Lister!$E$20,Lister!$D$7:$D$13)-P720)*N720/NETWORKDAYS(Lister!$D$20,Lister!$E$20,Lister!$D$7:$D$13),IF(AND(E720&lt;DATE(2020,9,1),MONTH(F720)=9),(NETWORKDAYS(Lister!$D$20,F720,Lister!$D$7:$D$13)-P720)*N720/NETWORKDAYS(Lister!$D$20,Lister!$E$20,Lister!$D$7:$D$13),IF(AND(E720&lt;DATE(2020,9,1),F720&gt;DATE(2020,9,30)),(NETWORKDAYS(Lister!$D$20,Lister!$E$20,Lister!$D$7:$D$13)-P720)*N720/NETWORKDAYS(Lister!$D$20,Lister!$E$20,Lister!$D$7:$D$13),IF(OR(AND(E720&lt;DATE(2020,9,1),F720&lt;DATE(2020,9,1)),E720&gt;DATE(2020,9,30)),0)))))),0),"")</f>
        <v/>
      </c>
      <c r="X720" s="50" t="str">
        <f>IFERROR(MAX(IF(OR(O720="",P720="",Q720="",R720="",S720="",T720="",U720=""),"",IF(AND(MONTH(E720)=10,MONTH(F720)=10),(NETWORKDAYS(E720,F720,Lister!$D$7:$D$13)-Q720)*N720/NETWORKDAYS(Lister!$D$21,Lister!$E$21,Lister!$D$7:$D$13),IF(AND(MONTH(E720)=10,F720&gt;DATE(2020,10,31)),(NETWORKDAYS(E720,Lister!$E$21,Lister!$D$7:$D$13)-Q720)*N720/NETWORKDAYS(Lister!$D$21,Lister!$E$21,Lister!$D$7:$D$13),IF(AND(E720&lt;DATE(2020,10,1),MONTH(F720)=10),(NETWORKDAYS(Lister!$D$21,F720,Lister!$D$7:$D$13)-Q720)*N720/NETWORKDAYS(Lister!$D$21,Lister!$E$21,Lister!$D$7:$D$13),IF(AND(E720&lt;DATE(2020,31,1),F720&gt;DATE(2020,10,31)),(NETWORKDAYS(Lister!$D$21,Lister!$E$21,Lister!$D$7:$D$13)-Q720)*N720/NETWORKDAYS(Lister!$D$21,Lister!$E$21,Lister!$D$7:$D$13),IF(OR(AND(E720&lt;DATE(2020,10,1),F720&lt;DATE(2020,10,1)),E720&gt;DATE(2020,10,31)),0)))))),0),"")</f>
        <v/>
      </c>
      <c r="Y720" s="50" t="str">
        <f>IFERROR(MAX(IF(OR(O720="",P720="",Q720="",R720="",S720="",T720="",U720=""),"",IF(AND(MONTH(E720)=11,MONTH(F720)=11),(NETWORKDAYS(E720,F720,Lister!$D$7:$D$13)-R720)*N720/NETWORKDAYS(Lister!$D$22,Lister!$E$22,Lister!$D$7:$D$13),IF(AND(MONTH(E720)=11,F720&gt;DATE(2020,11,30)),(NETWORKDAYS(E720,Lister!$E$22,Lister!$D$7:$D$13)-R720)*N720/NETWORKDAYS(Lister!$D$22,Lister!$E$22,Lister!$D$7:$D$13),IF(AND(E720&lt;DATE(2020,11,1),MONTH(F720)=11),(NETWORKDAYS(Lister!$D$22,F720,Lister!$D$7:$D$13)-R720)*N720/NETWORKDAYS(Lister!$D$22,Lister!$E$22,Lister!$D$7:$D$13),IF(AND(E720&lt;DATE(2020,11,1),F720&gt;DATE(2020,11,30)),(NETWORKDAYS(Lister!$D$22,Lister!$E$22,Lister!$D$7:$D$13)-R720)*N720/NETWORKDAYS(Lister!$D$22,Lister!$E$22,Lister!$D$7:$D$13),IF(OR(AND(E720&lt;DATE(2020,11,1),F720&lt;DATE(2020,11,1)),E720&gt;DATE(2020,11,30)),0)))))),0),"")</f>
        <v/>
      </c>
      <c r="Z720" s="50" t="str">
        <f>IFERROR(MAX(IF(OR(O720="",P720="",Q720="",R720="",S720="",T720="",U720=""),"",IF(AND(MONTH(E720)=12,MONTH(F720)=12),(NETWORKDAYS(E720,F720,Lister!$D$7:$D$13)-S720)*N720/NETWORKDAYS(Lister!$D$23,Lister!$E$23,Lister!$D$7:$D$13),IF(AND(MONTH(E720)=12,F720&gt;DATE(2020,12,31)),(NETWORKDAYS(E720,Lister!$E$23,Lister!$D$7:$D$13)-S720)*N720/NETWORKDAYS(Lister!$D$23,Lister!$E$23,Lister!$D$7:$D$13),IF(AND(E720&lt;DATE(2020,12,1),MONTH(F720)=12),(NETWORKDAYS(Lister!$D$23,F720,Lister!$D$7:$D$13)-S720)*N720/NETWORKDAYS(Lister!$D$23,Lister!$E$23,Lister!$D$7:$D$13),IF(AND(E720&lt;DATE(2020,12,1),F720&gt;DATE(2020,12,31)),(NETWORKDAYS(Lister!$D$23,Lister!$E$23,Lister!$D$7:$D$13)-S720)*N720/NETWORKDAYS(Lister!$D$23,Lister!$E$23,Lister!$D$7:$D$13),IF(OR(AND(E720&lt;DATE(2020,12,1),F720&lt;DATE(2020,12,1)),E720&gt;DATE(2020,12,31)),0)))))),0),"")</f>
        <v/>
      </c>
      <c r="AA720" s="50" t="str">
        <f>IFERROR(MAX(IF(OR(O720="",P720="",Q720="",R720="",S720="",T720="",U720=""),"",IF(AND(MONTH(E720)=1,MONTH(F720)=1),(NETWORKDAYS(E720,F720,Lister!$D$7:$D$13)-T720)*N720/NETWORKDAYS(Lister!$D$24,Lister!$E$24,Lister!$D$7:$D$13),IF(AND(MONTH(E720)=1,F720&gt;DATE(2021,1,31)),(NETWORKDAYS(E720,Lister!$E$24,Lister!$D$7:$D$13)-T720)*N720/NETWORKDAYS(Lister!$D$24,Lister!$E$24,Lister!$D$7:$D$13),IF(AND(E720&lt;DATE(2021,1,1),MONTH(F720)=1),(NETWORKDAYS(Lister!$D$24,F720,Lister!$D$7:$D$13)-T720)*N720/NETWORKDAYS(Lister!$D$24,Lister!$E$24,Lister!$D$7:$D$13),IF(AND(E720&lt;DATE(2021,1,1),F720&gt;DATE(2021,1,31)),(NETWORKDAYS(Lister!$D$24,Lister!$E$24,Lister!$D$7:$D$13)-T720)*N720/NETWORKDAYS(Lister!$D$24,Lister!$E$24,Lister!$D$7:$D$13),IF(OR(AND(E720&lt;DATE(2021,1,1),F720&lt;DATE(2021,1,1)),E720&gt;DATE(2021,1,31)),0)))))),0),"")</f>
        <v/>
      </c>
      <c r="AB720" s="50" t="str">
        <f>IFERROR(MAX(IF(OR(O720="",P720="",Q720="",R720="",S720="",T720="",U720=""),"",IF(AND(MONTH(E720)=2,MONTH(F720)=2),(NETWORKDAYS(E720,F720,Lister!$D$7:$D$13)-U720)*N720/NETWORKDAYS(Lister!$D$25,Lister!$E$25,Lister!$D$7:$D$13),IF(AND(E720&lt;DATE(2021,2,1),MONTH(F720)=2),(NETWORKDAYS(Lister!$D$25,F720,Lister!$D$7:$D$13)-U720)*N720/NETWORKDAYS(Lister!$D$25,Lister!$E$25,Lister!$D$7:$D$13),IF(AND(E720&lt;DATE(2021,2,1),F720&lt;DATE(2021,2,1)),0)))),0),"")</f>
        <v/>
      </c>
      <c r="AC720" s="52" t="str">
        <f t="shared" si="53"/>
        <v/>
      </c>
    </row>
    <row r="721" spans="1:29" x14ac:dyDescent="0.35">
      <c r="A721" s="11" t="str">
        <f t="shared" si="54"/>
        <v/>
      </c>
      <c r="B721" s="33"/>
      <c r="C721" s="17"/>
      <c r="D721" s="18"/>
      <c r="E721" s="12"/>
      <c r="F721" s="12"/>
      <c r="G721" s="42" t="str">
        <f>IF(OR(E721="",F721=""),"",NETWORKDAYS(E721,F721,Lister!$D$7:$D$13))</f>
        <v/>
      </c>
      <c r="H721" s="14"/>
      <c r="I721" s="25" t="str">
        <f t="shared" si="50"/>
        <v/>
      </c>
      <c r="J721" s="47"/>
      <c r="K721" s="48"/>
      <c r="L721" s="15"/>
      <c r="M721" s="51" t="str">
        <f t="shared" si="51"/>
        <v/>
      </c>
      <c r="N721" s="49" t="str">
        <f t="shared" si="52"/>
        <v/>
      </c>
      <c r="O721" s="15"/>
      <c r="P721" s="15"/>
      <c r="Q721" s="15"/>
      <c r="R721" s="15"/>
      <c r="S721" s="15"/>
      <c r="T721" s="15"/>
      <c r="U721" s="15"/>
      <c r="V721" s="50" t="str">
        <f>IFERROR(MAX(IF(OR(O721="",P721="",Q721="",R721="",S721="",T721="",U721=""),"",IF(AND(MONTH(E721)=8,MONTH(F721)=8),(NETWORKDAYS(E721,F721,Lister!$D$7:$D$13)-O721)*N721/NETWORKDAYS(Lister!$D$19,Lister!$E$19,Lister!$D$7:$D$13),IF(AND(MONTH(E721)=8,F721&gt;DATE(2020,8,31)),(NETWORKDAYS(E721,Lister!$E$19,Lister!$D$7:$D$13)-O721)*N721/NETWORKDAYS(Lister!$D$19,Lister!$E$19,Lister!$D$7:$D$13),IF(E721&gt;DATE(2020,8,31),0)))),0),"")</f>
        <v/>
      </c>
      <c r="W721" s="50" t="str">
        <f>IFERROR(MAX(IF(OR(O721="",P721="",Q721="",R721="",S721="",T721="",U721=""),"",IF(AND(MONTH(E721)=9,MONTH(F721)=9),(NETWORKDAYS(E721,F721,Lister!$D$7:$D$13)-P721)*N721/NETWORKDAYS(Lister!$D$20,Lister!$E$20,Lister!$D$7:$D$13),IF(AND(MONTH(E721)=9,F721&gt;DATE(2020,9,30)),(NETWORKDAYS(E721,Lister!$E$20,Lister!$D$7:$D$13)-P721)*N721/NETWORKDAYS(Lister!$D$20,Lister!$E$20,Lister!$D$7:$D$13),IF(AND(E721&lt;DATE(2020,9,1),MONTH(F721)=9),(NETWORKDAYS(Lister!$D$20,F721,Lister!$D$7:$D$13)-P721)*N721/NETWORKDAYS(Lister!$D$20,Lister!$E$20,Lister!$D$7:$D$13),IF(AND(E721&lt;DATE(2020,9,1),F721&gt;DATE(2020,9,30)),(NETWORKDAYS(Lister!$D$20,Lister!$E$20,Lister!$D$7:$D$13)-P721)*N721/NETWORKDAYS(Lister!$D$20,Lister!$E$20,Lister!$D$7:$D$13),IF(OR(AND(E721&lt;DATE(2020,9,1),F721&lt;DATE(2020,9,1)),E721&gt;DATE(2020,9,30)),0)))))),0),"")</f>
        <v/>
      </c>
      <c r="X721" s="50" t="str">
        <f>IFERROR(MAX(IF(OR(O721="",P721="",Q721="",R721="",S721="",T721="",U721=""),"",IF(AND(MONTH(E721)=10,MONTH(F721)=10),(NETWORKDAYS(E721,F721,Lister!$D$7:$D$13)-Q721)*N721/NETWORKDAYS(Lister!$D$21,Lister!$E$21,Lister!$D$7:$D$13),IF(AND(MONTH(E721)=10,F721&gt;DATE(2020,10,31)),(NETWORKDAYS(E721,Lister!$E$21,Lister!$D$7:$D$13)-Q721)*N721/NETWORKDAYS(Lister!$D$21,Lister!$E$21,Lister!$D$7:$D$13),IF(AND(E721&lt;DATE(2020,10,1),MONTH(F721)=10),(NETWORKDAYS(Lister!$D$21,F721,Lister!$D$7:$D$13)-Q721)*N721/NETWORKDAYS(Lister!$D$21,Lister!$E$21,Lister!$D$7:$D$13),IF(AND(E721&lt;DATE(2020,31,1),F721&gt;DATE(2020,10,31)),(NETWORKDAYS(Lister!$D$21,Lister!$E$21,Lister!$D$7:$D$13)-Q721)*N721/NETWORKDAYS(Lister!$D$21,Lister!$E$21,Lister!$D$7:$D$13),IF(OR(AND(E721&lt;DATE(2020,10,1),F721&lt;DATE(2020,10,1)),E721&gt;DATE(2020,10,31)),0)))))),0),"")</f>
        <v/>
      </c>
      <c r="Y721" s="50" t="str">
        <f>IFERROR(MAX(IF(OR(O721="",P721="",Q721="",R721="",S721="",T721="",U721=""),"",IF(AND(MONTH(E721)=11,MONTH(F721)=11),(NETWORKDAYS(E721,F721,Lister!$D$7:$D$13)-R721)*N721/NETWORKDAYS(Lister!$D$22,Lister!$E$22,Lister!$D$7:$D$13),IF(AND(MONTH(E721)=11,F721&gt;DATE(2020,11,30)),(NETWORKDAYS(E721,Lister!$E$22,Lister!$D$7:$D$13)-R721)*N721/NETWORKDAYS(Lister!$D$22,Lister!$E$22,Lister!$D$7:$D$13),IF(AND(E721&lt;DATE(2020,11,1),MONTH(F721)=11),(NETWORKDAYS(Lister!$D$22,F721,Lister!$D$7:$D$13)-R721)*N721/NETWORKDAYS(Lister!$D$22,Lister!$E$22,Lister!$D$7:$D$13),IF(AND(E721&lt;DATE(2020,11,1),F721&gt;DATE(2020,11,30)),(NETWORKDAYS(Lister!$D$22,Lister!$E$22,Lister!$D$7:$D$13)-R721)*N721/NETWORKDAYS(Lister!$D$22,Lister!$E$22,Lister!$D$7:$D$13),IF(OR(AND(E721&lt;DATE(2020,11,1),F721&lt;DATE(2020,11,1)),E721&gt;DATE(2020,11,30)),0)))))),0),"")</f>
        <v/>
      </c>
      <c r="Z721" s="50" t="str">
        <f>IFERROR(MAX(IF(OR(O721="",P721="",Q721="",R721="",S721="",T721="",U721=""),"",IF(AND(MONTH(E721)=12,MONTH(F721)=12),(NETWORKDAYS(E721,F721,Lister!$D$7:$D$13)-S721)*N721/NETWORKDAYS(Lister!$D$23,Lister!$E$23,Lister!$D$7:$D$13),IF(AND(MONTH(E721)=12,F721&gt;DATE(2020,12,31)),(NETWORKDAYS(E721,Lister!$E$23,Lister!$D$7:$D$13)-S721)*N721/NETWORKDAYS(Lister!$D$23,Lister!$E$23,Lister!$D$7:$D$13),IF(AND(E721&lt;DATE(2020,12,1),MONTH(F721)=12),(NETWORKDAYS(Lister!$D$23,F721,Lister!$D$7:$D$13)-S721)*N721/NETWORKDAYS(Lister!$D$23,Lister!$E$23,Lister!$D$7:$D$13),IF(AND(E721&lt;DATE(2020,12,1),F721&gt;DATE(2020,12,31)),(NETWORKDAYS(Lister!$D$23,Lister!$E$23,Lister!$D$7:$D$13)-S721)*N721/NETWORKDAYS(Lister!$D$23,Lister!$E$23,Lister!$D$7:$D$13),IF(OR(AND(E721&lt;DATE(2020,12,1),F721&lt;DATE(2020,12,1)),E721&gt;DATE(2020,12,31)),0)))))),0),"")</f>
        <v/>
      </c>
      <c r="AA721" s="50" t="str">
        <f>IFERROR(MAX(IF(OR(O721="",P721="",Q721="",R721="",S721="",T721="",U721=""),"",IF(AND(MONTH(E721)=1,MONTH(F721)=1),(NETWORKDAYS(E721,F721,Lister!$D$7:$D$13)-T721)*N721/NETWORKDAYS(Lister!$D$24,Lister!$E$24,Lister!$D$7:$D$13),IF(AND(MONTH(E721)=1,F721&gt;DATE(2021,1,31)),(NETWORKDAYS(E721,Lister!$E$24,Lister!$D$7:$D$13)-T721)*N721/NETWORKDAYS(Lister!$D$24,Lister!$E$24,Lister!$D$7:$D$13),IF(AND(E721&lt;DATE(2021,1,1),MONTH(F721)=1),(NETWORKDAYS(Lister!$D$24,F721,Lister!$D$7:$D$13)-T721)*N721/NETWORKDAYS(Lister!$D$24,Lister!$E$24,Lister!$D$7:$D$13),IF(AND(E721&lt;DATE(2021,1,1),F721&gt;DATE(2021,1,31)),(NETWORKDAYS(Lister!$D$24,Lister!$E$24,Lister!$D$7:$D$13)-T721)*N721/NETWORKDAYS(Lister!$D$24,Lister!$E$24,Lister!$D$7:$D$13),IF(OR(AND(E721&lt;DATE(2021,1,1),F721&lt;DATE(2021,1,1)),E721&gt;DATE(2021,1,31)),0)))))),0),"")</f>
        <v/>
      </c>
      <c r="AB721" s="50" t="str">
        <f>IFERROR(MAX(IF(OR(O721="",P721="",Q721="",R721="",S721="",T721="",U721=""),"",IF(AND(MONTH(E721)=2,MONTH(F721)=2),(NETWORKDAYS(E721,F721,Lister!$D$7:$D$13)-U721)*N721/NETWORKDAYS(Lister!$D$25,Lister!$E$25,Lister!$D$7:$D$13),IF(AND(E721&lt;DATE(2021,2,1),MONTH(F721)=2),(NETWORKDAYS(Lister!$D$25,F721,Lister!$D$7:$D$13)-U721)*N721/NETWORKDAYS(Lister!$D$25,Lister!$E$25,Lister!$D$7:$D$13),IF(AND(E721&lt;DATE(2021,2,1),F721&lt;DATE(2021,2,1)),0)))),0),"")</f>
        <v/>
      </c>
      <c r="AC721" s="52" t="str">
        <f t="shared" si="53"/>
        <v/>
      </c>
    </row>
    <row r="722" spans="1:29" x14ac:dyDescent="0.35">
      <c r="A722" s="11" t="str">
        <f t="shared" si="54"/>
        <v/>
      </c>
      <c r="B722" s="33"/>
      <c r="C722" s="17"/>
      <c r="D722" s="18"/>
      <c r="E722" s="12"/>
      <c r="F722" s="12"/>
      <c r="G722" s="42" t="str">
        <f>IF(OR(E722="",F722=""),"",NETWORKDAYS(E722,F722,Lister!$D$7:$D$13))</f>
        <v/>
      </c>
      <c r="H722" s="14"/>
      <c r="I722" s="25" t="str">
        <f t="shared" si="50"/>
        <v/>
      </c>
      <c r="J722" s="47"/>
      <c r="K722" s="48"/>
      <c r="L722" s="15"/>
      <c r="M722" s="51" t="str">
        <f t="shared" si="51"/>
        <v/>
      </c>
      <c r="N722" s="49" t="str">
        <f t="shared" si="52"/>
        <v/>
      </c>
      <c r="O722" s="15"/>
      <c r="P722" s="15"/>
      <c r="Q722" s="15"/>
      <c r="R722" s="15"/>
      <c r="S722" s="15"/>
      <c r="T722" s="15"/>
      <c r="U722" s="15"/>
      <c r="V722" s="50" t="str">
        <f>IFERROR(MAX(IF(OR(O722="",P722="",Q722="",R722="",S722="",T722="",U722=""),"",IF(AND(MONTH(E722)=8,MONTH(F722)=8),(NETWORKDAYS(E722,F722,Lister!$D$7:$D$13)-O722)*N722/NETWORKDAYS(Lister!$D$19,Lister!$E$19,Lister!$D$7:$D$13),IF(AND(MONTH(E722)=8,F722&gt;DATE(2020,8,31)),(NETWORKDAYS(E722,Lister!$E$19,Lister!$D$7:$D$13)-O722)*N722/NETWORKDAYS(Lister!$D$19,Lister!$E$19,Lister!$D$7:$D$13),IF(E722&gt;DATE(2020,8,31),0)))),0),"")</f>
        <v/>
      </c>
      <c r="W722" s="50" t="str">
        <f>IFERROR(MAX(IF(OR(O722="",P722="",Q722="",R722="",S722="",T722="",U722=""),"",IF(AND(MONTH(E722)=9,MONTH(F722)=9),(NETWORKDAYS(E722,F722,Lister!$D$7:$D$13)-P722)*N722/NETWORKDAYS(Lister!$D$20,Lister!$E$20,Lister!$D$7:$D$13),IF(AND(MONTH(E722)=9,F722&gt;DATE(2020,9,30)),(NETWORKDAYS(E722,Lister!$E$20,Lister!$D$7:$D$13)-P722)*N722/NETWORKDAYS(Lister!$D$20,Lister!$E$20,Lister!$D$7:$D$13),IF(AND(E722&lt;DATE(2020,9,1),MONTH(F722)=9),(NETWORKDAYS(Lister!$D$20,F722,Lister!$D$7:$D$13)-P722)*N722/NETWORKDAYS(Lister!$D$20,Lister!$E$20,Lister!$D$7:$D$13),IF(AND(E722&lt;DATE(2020,9,1),F722&gt;DATE(2020,9,30)),(NETWORKDAYS(Lister!$D$20,Lister!$E$20,Lister!$D$7:$D$13)-P722)*N722/NETWORKDAYS(Lister!$D$20,Lister!$E$20,Lister!$D$7:$D$13),IF(OR(AND(E722&lt;DATE(2020,9,1),F722&lt;DATE(2020,9,1)),E722&gt;DATE(2020,9,30)),0)))))),0),"")</f>
        <v/>
      </c>
      <c r="X722" s="50" t="str">
        <f>IFERROR(MAX(IF(OR(O722="",P722="",Q722="",R722="",S722="",T722="",U722=""),"",IF(AND(MONTH(E722)=10,MONTH(F722)=10),(NETWORKDAYS(E722,F722,Lister!$D$7:$D$13)-Q722)*N722/NETWORKDAYS(Lister!$D$21,Lister!$E$21,Lister!$D$7:$D$13),IF(AND(MONTH(E722)=10,F722&gt;DATE(2020,10,31)),(NETWORKDAYS(E722,Lister!$E$21,Lister!$D$7:$D$13)-Q722)*N722/NETWORKDAYS(Lister!$D$21,Lister!$E$21,Lister!$D$7:$D$13),IF(AND(E722&lt;DATE(2020,10,1),MONTH(F722)=10),(NETWORKDAYS(Lister!$D$21,F722,Lister!$D$7:$D$13)-Q722)*N722/NETWORKDAYS(Lister!$D$21,Lister!$E$21,Lister!$D$7:$D$13),IF(AND(E722&lt;DATE(2020,31,1),F722&gt;DATE(2020,10,31)),(NETWORKDAYS(Lister!$D$21,Lister!$E$21,Lister!$D$7:$D$13)-Q722)*N722/NETWORKDAYS(Lister!$D$21,Lister!$E$21,Lister!$D$7:$D$13),IF(OR(AND(E722&lt;DATE(2020,10,1),F722&lt;DATE(2020,10,1)),E722&gt;DATE(2020,10,31)),0)))))),0),"")</f>
        <v/>
      </c>
      <c r="Y722" s="50" t="str">
        <f>IFERROR(MAX(IF(OR(O722="",P722="",Q722="",R722="",S722="",T722="",U722=""),"",IF(AND(MONTH(E722)=11,MONTH(F722)=11),(NETWORKDAYS(E722,F722,Lister!$D$7:$D$13)-R722)*N722/NETWORKDAYS(Lister!$D$22,Lister!$E$22,Lister!$D$7:$D$13),IF(AND(MONTH(E722)=11,F722&gt;DATE(2020,11,30)),(NETWORKDAYS(E722,Lister!$E$22,Lister!$D$7:$D$13)-R722)*N722/NETWORKDAYS(Lister!$D$22,Lister!$E$22,Lister!$D$7:$D$13),IF(AND(E722&lt;DATE(2020,11,1),MONTH(F722)=11),(NETWORKDAYS(Lister!$D$22,F722,Lister!$D$7:$D$13)-R722)*N722/NETWORKDAYS(Lister!$D$22,Lister!$E$22,Lister!$D$7:$D$13),IF(AND(E722&lt;DATE(2020,11,1),F722&gt;DATE(2020,11,30)),(NETWORKDAYS(Lister!$D$22,Lister!$E$22,Lister!$D$7:$D$13)-R722)*N722/NETWORKDAYS(Lister!$D$22,Lister!$E$22,Lister!$D$7:$D$13),IF(OR(AND(E722&lt;DATE(2020,11,1),F722&lt;DATE(2020,11,1)),E722&gt;DATE(2020,11,30)),0)))))),0),"")</f>
        <v/>
      </c>
      <c r="Z722" s="50" t="str">
        <f>IFERROR(MAX(IF(OR(O722="",P722="",Q722="",R722="",S722="",T722="",U722=""),"",IF(AND(MONTH(E722)=12,MONTH(F722)=12),(NETWORKDAYS(E722,F722,Lister!$D$7:$D$13)-S722)*N722/NETWORKDAYS(Lister!$D$23,Lister!$E$23,Lister!$D$7:$D$13),IF(AND(MONTH(E722)=12,F722&gt;DATE(2020,12,31)),(NETWORKDAYS(E722,Lister!$E$23,Lister!$D$7:$D$13)-S722)*N722/NETWORKDAYS(Lister!$D$23,Lister!$E$23,Lister!$D$7:$D$13),IF(AND(E722&lt;DATE(2020,12,1),MONTH(F722)=12),(NETWORKDAYS(Lister!$D$23,F722,Lister!$D$7:$D$13)-S722)*N722/NETWORKDAYS(Lister!$D$23,Lister!$E$23,Lister!$D$7:$D$13),IF(AND(E722&lt;DATE(2020,12,1),F722&gt;DATE(2020,12,31)),(NETWORKDAYS(Lister!$D$23,Lister!$E$23,Lister!$D$7:$D$13)-S722)*N722/NETWORKDAYS(Lister!$D$23,Lister!$E$23,Lister!$D$7:$D$13),IF(OR(AND(E722&lt;DATE(2020,12,1),F722&lt;DATE(2020,12,1)),E722&gt;DATE(2020,12,31)),0)))))),0),"")</f>
        <v/>
      </c>
      <c r="AA722" s="50" t="str">
        <f>IFERROR(MAX(IF(OR(O722="",P722="",Q722="",R722="",S722="",T722="",U722=""),"",IF(AND(MONTH(E722)=1,MONTH(F722)=1),(NETWORKDAYS(E722,F722,Lister!$D$7:$D$13)-T722)*N722/NETWORKDAYS(Lister!$D$24,Lister!$E$24,Lister!$D$7:$D$13),IF(AND(MONTH(E722)=1,F722&gt;DATE(2021,1,31)),(NETWORKDAYS(E722,Lister!$E$24,Lister!$D$7:$D$13)-T722)*N722/NETWORKDAYS(Lister!$D$24,Lister!$E$24,Lister!$D$7:$D$13),IF(AND(E722&lt;DATE(2021,1,1),MONTH(F722)=1),(NETWORKDAYS(Lister!$D$24,F722,Lister!$D$7:$D$13)-T722)*N722/NETWORKDAYS(Lister!$D$24,Lister!$E$24,Lister!$D$7:$D$13),IF(AND(E722&lt;DATE(2021,1,1),F722&gt;DATE(2021,1,31)),(NETWORKDAYS(Lister!$D$24,Lister!$E$24,Lister!$D$7:$D$13)-T722)*N722/NETWORKDAYS(Lister!$D$24,Lister!$E$24,Lister!$D$7:$D$13),IF(OR(AND(E722&lt;DATE(2021,1,1),F722&lt;DATE(2021,1,1)),E722&gt;DATE(2021,1,31)),0)))))),0),"")</f>
        <v/>
      </c>
      <c r="AB722" s="50" t="str">
        <f>IFERROR(MAX(IF(OR(O722="",P722="",Q722="",R722="",S722="",T722="",U722=""),"",IF(AND(MONTH(E722)=2,MONTH(F722)=2),(NETWORKDAYS(E722,F722,Lister!$D$7:$D$13)-U722)*N722/NETWORKDAYS(Lister!$D$25,Lister!$E$25,Lister!$D$7:$D$13),IF(AND(E722&lt;DATE(2021,2,1),MONTH(F722)=2),(NETWORKDAYS(Lister!$D$25,F722,Lister!$D$7:$D$13)-U722)*N722/NETWORKDAYS(Lister!$D$25,Lister!$E$25,Lister!$D$7:$D$13),IF(AND(E722&lt;DATE(2021,2,1),F722&lt;DATE(2021,2,1)),0)))),0),"")</f>
        <v/>
      </c>
      <c r="AC722" s="52" t="str">
        <f t="shared" si="53"/>
        <v/>
      </c>
    </row>
    <row r="723" spans="1:29" x14ac:dyDescent="0.35">
      <c r="A723" s="11" t="str">
        <f t="shared" si="54"/>
        <v/>
      </c>
      <c r="B723" s="33"/>
      <c r="C723" s="17"/>
      <c r="D723" s="18"/>
      <c r="E723" s="12"/>
      <c r="F723" s="12"/>
      <c r="G723" s="42" t="str">
        <f>IF(OR(E723="",F723=""),"",NETWORKDAYS(E723,F723,Lister!$D$7:$D$13))</f>
        <v/>
      </c>
      <c r="H723" s="14"/>
      <c r="I723" s="25" t="str">
        <f t="shared" si="50"/>
        <v/>
      </c>
      <c r="J723" s="47"/>
      <c r="K723" s="48"/>
      <c r="L723" s="15"/>
      <c r="M723" s="51" t="str">
        <f t="shared" si="51"/>
        <v/>
      </c>
      <c r="N723" s="49" t="str">
        <f t="shared" si="52"/>
        <v/>
      </c>
      <c r="O723" s="15"/>
      <c r="P723" s="15"/>
      <c r="Q723" s="15"/>
      <c r="R723" s="15"/>
      <c r="S723" s="15"/>
      <c r="T723" s="15"/>
      <c r="U723" s="15"/>
      <c r="V723" s="50" t="str">
        <f>IFERROR(MAX(IF(OR(O723="",P723="",Q723="",R723="",S723="",T723="",U723=""),"",IF(AND(MONTH(E723)=8,MONTH(F723)=8),(NETWORKDAYS(E723,F723,Lister!$D$7:$D$13)-O723)*N723/NETWORKDAYS(Lister!$D$19,Lister!$E$19,Lister!$D$7:$D$13),IF(AND(MONTH(E723)=8,F723&gt;DATE(2020,8,31)),(NETWORKDAYS(E723,Lister!$E$19,Lister!$D$7:$D$13)-O723)*N723/NETWORKDAYS(Lister!$D$19,Lister!$E$19,Lister!$D$7:$D$13),IF(E723&gt;DATE(2020,8,31),0)))),0),"")</f>
        <v/>
      </c>
      <c r="W723" s="50" t="str">
        <f>IFERROR(MAX(IF(OR(O723="",P723="",Q723="",R723="",S723="",T723="",U723=""),"",IF(AND(MONTH(E723)=9,MONTH(F723)=9),(NETWORKDAYS(E723,F723,Lister!$D$7:$D$13)-P723)*N723/NETWORKDAYS(Lister!$D$20,Lister!$E$20,Lister!$D$7:$D$13),IF(AND(MONTH(E723)=9,F723&gt;DATE(2020,9,30)),(NETWORKDAYS(E723,Lister!$E$20,Lister!$D$7:$D$13)-P723)*N723/NETWORKDAYS(Lister!$D$20,Lister!$E$20,Lister!$D$7:$D$13),IF(AND(E723&lt;DATE(2020,9,1),MONTH(F723)=9),(NETWORKDAYS(Lister!$D$20,F723,Lister!$D$7:$D$13)-P723)*N723/NETWORKDAYS(Lister!$D$20,Lister!$E$20,Lister!$D$7:$D$13),IF(AND(E723&lt;DATE(2020,9,1),F723&gt;DATE(2020,9,30)),(NETWORKDAYS(Lister!$D$20,Lister!$E$20,Lister!$D$7:$D$13)-P723)*N723/NETWORKDAYS(Lister!$D$20,Lister!$E$20,Lister!$D$7:$D$13),IF(OR(AND(E723&lt;DATE(2020,9,1),F723&lt;DATE(2020,9,1)),E723&gt;DATE(2020,9,30)),0)))))),0),"")</f>
        <v/>
      </c>
      <c r="X723" s="50" t="str">
        <f>IFERROR(MAX(IF(OR(O723="",P723="",Q723="",R723="",S723="",T723="",U723=""),"",IF(AND(MONTH(E723)=10,MONTH(F723)=10),(NETWORKDAYS(E723,F723,Lister!$D$7:$D$13)-Q723)*N723/NETWORKDAYS(Lister!$D$21,Lister!$E$21,Lister!$D$7:$D$13),IF(AND(MONTH(E723)=10,F723&gt;DATE(2020,10,31)),(NETWORKDAYS(E723,Lister!$E$21,Lister!$D$7:$D$13)-Q723)*N723/NETWORKDAYS(Lister!$D$21,Lister!$E$21,Lister!$D$7:$D$13),IF(AND(E723&lt;DATE(2020,10,1),MONTH(F723)=10),(NETWORKDAYS(Lister!$D$21,F723,Lister!$D$7:$D$13)-Q723)*N723/NETWORKDAYS(Lister!$D$21,Lister!$E$21,Lister!$D$7:$D$13),IF(AND(E723&lt;DATE(2020,31,1),F723&gt;DATE(2020,10,31)),(NETWORKDAYS(Lister!$D$21,Lister!$E$21,Lister!$D$7:$D$13)-Q723)*N723/NETWORKDAYS(Lister!$D$21,Lister!$E$21,Lister!$D$7:$D$13),IF(OR(AND(E723&lt;DATE(2020,10,1),F723&lt;DATE(2020,10,1)),E723&gt;DATE(2020,10,31)),0)))))),0),"")</f>
        <v/>
      </c>
      <c r="Y723" s="50" t="str">
        <f>IFERROR(MAX(IF(OR(O723="",P723="",Q723="",R723="",S723="",T723="",U723=""),"",IF(AND(MONTH(E723)=11,MONTH(F723)=11),(NETWORKDAYS(E723,F723,Lister!$D$7:$D$13)-R723)*N723/NETWORKDAYS(Lister!$D$22,Lister!$E$22,Lister!$D$7:$D$13),IF(AND(MONTH(E723)=11,F723&gt;DATE(2020,11,30)),(NETWORKDAYS(E723,Lister!$E$22,Lister!$D$7:$D$13)-R723)*N723/NETWORKDAYS(Lister!$D$22,Lister!$E$22,Lister!$D$7:$D$13),IF(AND(E723&lt;DATE(2020,11,1),MONTH(F723)=11),(NETWORKDAYS(Lister!$D$22,F723,Lister!$D$7:$D$13)-R723)*N723/NETWORKDAYS(Lister!$D$22,Lister!$E$22,Lister!$D$7:$D$13),IF(AND(E723&lt;DATE(2020,11,1),F723&gt;DATE(2020,11,30)),(NETWORKDAYS(Lister!$D$22,Lister!$E$22,Lister!$D$7:$D$13)-R723)*N723/NETWORKDAYS(Lister!$D$22,Lister!$E$22,Lister!$D$7:$D$13),IF(OR(AND(E723&lt;DATE(2020,11,1),F723&lt;DATE(2020,11,1)),E723&gt;DATE(2020,11,30)),0)))))),0),"")</f>
        <v/>
      </c>
      <c r="Z723" s="50" t="str">
        <f>IFERROR(MAX(IF(OR(O723="",P723="",Q723="",R723="",S723="",T723="",U723=""),"",IF(AND(MONTH(E723)=12,MONTH(F723)=12),(NETWORKDAYS(E723,F723,Lister!$D$7:$D$13)-S723)*N723/NETWORKDAYS(Lister!$D$23,Lister!$E$23,Lister!$D$7:$D$13),IF(AND(MONTH(E723)=12,F723&gt;DATE(2020,12,31)),(NETWORKDAYS(E723,Lister!$E$23,Lister!$D$7:$D$13)-S723)*N723/NETWORKDAYS(Lister!$D$23,Lister!$E$23,Lister!$D$7:$D$13),IF(AND(E723&lt;DATE(2020,12,1),MONTH(F723)=12),(NETWORKDAYS(Lister!$D$23,F723,Lister!$D$7:$D$13)-S723)*N723/NETWORKDAYS(Lister!$D$23,Lister!$E$23,Lister!$D$7:$D$13),IF(AND(E723&lt;DATE(2020,12,1),F723&gt;DATE(2020,12,31)),(NETWORKDAYS(Lister!$D$23,Lister!$E$23,Lister!$D$7:$D$13)-S723)*N723/NETWORKDAYS(Lister!$D$23,Lister!$E$23,Lister!$D$7:$D$13),IF(OR(AND(E723&lt;DATE(2020,12,1),F723&lt;DATE(2020,12,1)),E723&gt;DATE(2020,12,31)),0)))))),0),"")</f>
        <v/>
      </c>
      <c r="AA723" s="50" t="str">
        <f>IFERROR(MAX(IF(OR(O723="",P723="",Q723="",R723="",S723="",T723="",U723=""),"",IF(AND(MONTH(E723)=1,MONTH(F723)=1),(NETWORKDAYS(E723,F723,Lister!$D$7:$D$13)-T723)*N723/NETWORKDAYS(Lister!$D$24,Lister!$E$24,Lister!$D$7:$D$13),IF(AND(MONTH(E723)=1,F723&gt;DATE(2021,1,31)),(NETWORKDAYS(E723,Lister!$E$24,Lister!$D$7:$D$13)-T723)*N723/NETWORKDAYS(Lister!$D$24,Lister!$E$24,Lister!$D$7:$D$13),IF(AND(E723&lt;DATE(2021,1,1),MONTH(F723)=1),(NETWORKDAYS(Lister!$D$24,F723,Lister!$D$7:$D$13)-T723)*N723/NETWORKDAYS(Lister!$D$24,Lister!$E$24,Lister!$D$7:$D$13),IF(AND(E723&lt;DATE(2021,1,1),F723&gt;DATE(2021,1,31)),(NETWORKDAYS(Lister!$D$24,Lister!$E$24,Lister!$D$7:$D$13)-T723)*N723/NETWORKDAYS(Lister!$D$24,Lister!$E$24,Lister!$D$7:$D$13),IF(OR(AND(E723&lt;DATE(2021,1,1),F723&lt;DATE(2021,1,1)),E723&gt;DATE(2021,1,31)),0)))))),0),"")</f>
        <v/>
      </c>
      <c r="AB723" s="50" t="str">
        <f>IFERROR(MAX(IF(OR(O723="",P723="",Q723="",R723="",S723="",T723="",U723=""),"",IF(AND(MONTH(E723)=2,MONTH(F723)=2),(NETWORKDAYS(E723,F723,Lister!$D$7:$D$13)-U723)*N723/NETWORKDAYS(Lister!$D$25,Lister!$E$25,Lister!$D$7:$D$13),IF(AND(E723&lt;DATE(2021,2,1),MONTH(F723)=2),(NETWORKDAYS(Lister!$D$25,F723,Lister!$D$7:$D$13)-U723)*N723/NETWORKDAYS(Lister!$D$25,Lister!$E$25,Lister!$D$7:$D$13),IF(AND(E723&lt;DATE(2021,2,1),F723&lt;DATE(2021,2,1)),0)))),0),"")</f>
        <v/>
      </c>
      <c r="AC723" s="52" t="str">
        <f t="shared" si="53"/>
        <v/>
      </c>
    </row>
    <row r="724" spans="1:29" x14ac:dyDescent="0.35">
      <c r="A724" s="11" t="str">
        <f t="shared" si="54"/>
        <v/>
      </c>
      <c r="B724" s="33"/>
      <c r="C724" s="17"/>
      <c r="D724" s="18"/>
      <c r="E724" s="12"/>
      <c r="F724" s="12"/>
      <c r="G724" s="42" t="str">
        <f>IF(OR(E724="",F724=""),"",NETWORKDAYS(E724,F724,Lister!$D$7:$D$13))</f>
        <v/>
      </c>
      <c r="H724" s="14"/>
      <c r="I724" s="25" t="str">
        <f t="shared" si="50"/>
        <v/>
      </c>
      <c r="J724" s="47"/>
      <c r="K724" s="48"/>
      <c r="L724" s="15"/>
      <c r="M724" s="51" t="str">
        <f t="shared" si="51"/>
        <v/>
      </c>
      <c r="N724" s="49" t="str">
        <f t="shared" si="52"/>
        <v/>
      </c>
      <c r="O724" s="15"/>
      <c r="P724" s="15"/>
      <c r="Q724" s="15"/>
      <c r="R724" s="15"/>
      <c r="S724" s="15"/>
      <c r="T724" s="15"/>
      <c r="U724" s="15"/>
      <c r="V724" s="50" t="str">
        <f>IFERROR(MAX(IF(OR(O724="",P724="",Q724="",R724="",S724="",T724="",U724=""),"",IF(AND(MONTH(E724)=8,MONTH(F724)=8),(NETWORKDAYS(E724,F724,Lister!$D$7:$D$13)-O724)*N724/NETWORKDAYS(Lister!$D$19,Lister!$E$19,Lister!$D$7:$D$13),IF(AND(MONTH(E724)=8,F724&gt;DATE(2020,8,31)),(NETWORKDAYS(E724,Lister!$E$19,Lister!$D$7:$D$13)-O724)*N724/NETWORKDAYS(Lister!$D$19,Lister!$E$19,Lister!$D$7:$D$13),IF(E724&gt;DATE(2020,8,31),0)))),0),"")</f>
        <v/>
      </c>
      <c r="W724" s="50" t="str">
        <f>IFERROR(MAX(IF(OR(O724="",P724="",Q724="",R724="",S724="",T724="",U724=""),"",IF(AND(MONTH(E724)=9,MONTH(F724)=9),(NETWORKDAYS(E724,F724,Lister!$D$7:$D$13)-P724)*N724/NETWORKDAYS(Lister!$D$20,Lister!$E$20,Lister!$D$7:$D$13),IF(AND(MONTH(E724)=9,F724&gt;DATE(2020,9,30)),(NETWORKDAYS(E724,Lister!$E$20,Lister!$D$7:$D$13)-P724)*N724/NETWORKDAYS(Lister!$D$20,Lister!$E$20,Lister!$D$7:$D$13),IF(AND(E724&lt;DATE(2020,9,1),MONTH(F724)=9),(NETWORKDAYS(Lister!$D$20,F724,Lister!$D$7:$D$13)-P724)*N724/NETWORKDAYS(Lister!$D$20,Lister!$E$20,Lister!$D$7:$D$13),IF(AND(E724&lt;DATE(2020,9,1),F724&gt;DATE(2020,9,30)),(NETWORKDAYS(Lister!$D$20,Lister!$E$20,Lister!$D$7:$D$13)-P724)*N724/NETWORKDAYS(Lister!$D$20,Lister!$E$20,Lister!$D$7:$D$13),IF(OR(AND(E724&lt;DATE(2020,9,1),F724&lt;DATE(2020,9,1)),E724&gt;DATE(2020,9,30)),0)))))),0),"")</f>
        <v/>
      </c>
      <c r="X724" s="50" t="str">
        <f>IFERROR(MAX(IF(OR(O724="",P724="",Q724="",R724="",S724="",T724="",U724=""),"",IF(AND(MONTH(E724)=10,MONTH(F724)=10),(NETWORKDAYS(E724,F724,Lister!$D$7:$D$13)-Q724)*N724/NETWORKDAYS(Lister!$D$21,Lister!$E$21,Lister!$D$7:$D$13),IF(AND(MONTH(E724)=10,F724&gt;DATE(2020,10,31)),(NETWORKDAYS(E724,Lister!$E$21,Lister!$D$7:$D$13)-Q724)*N724/NETWORKDAYS(Lister!$D$21,Lister!$E$21,Lister!$D$7:$D$13),IF(AND(E724&lt;DATE(2020,10,1),MONTH(F724)=10),(NETWORKDAYS(Lister!$D$21,F724,Lister!$D$7:$D$13)-Q724)*N724/NETWORKDAYS(Lister!$D$21,Lister!$E$21,Lister!$D$7:$D$13),IF(AND(E724&lt;DATE(2020,31,1),F724&gt;DATE(2020,10,31)),(NETWORKDAYS(Lister!$D$21,Lister!$E$21,Lister!$D$7:$D$13)-Q724)*N724/NETWORKDAYS(Lister!$D$21,Lister!$E$21,Lister!$D$7:$D$13),IF(OR(AND(E724&lt;DATE(2020,10,1),F724&lt;DATE(2020,10,1)),E724&gt;DATE(2020,10,31)),0)))))),0),"")</f>
        <v/>
      </c>
      <c r="Y724" s="50" t="str">
        <f>IFERROR(MAX(IF(OR(O724="",P724="",Q724="",R724="",S724="",T724="",U724=""),"",IF(AND(MONTH(E724)=11,MONTH(F724)=11),(NETWORKDAYS(E724,F724,Lister!$D$7:$D$13)-R724)*N724/NETWORKDAYS(Lister!$D$22,Lister!$E$22,Lister!$D$7:$D$13),IF(AND(MONTH(E724)=11,F724&gt;DATE(2020,11,30)),(NETWORKDAYS(E724,Lister!$E$22,Lister!$D$7:$D$13)-R724)*N724/NETWORKDAYS(Lister!$D$22,Lister!$E$22,Lister!$D$7:$D$13),IF(AND(E724&lt;DATE(2020,11,1),MONTH(F724)=11),(NETWORKDAYS(Lister!$D$22,F724,Lister!$D$7:$D$13)-R724)*N724/NETWORKDAYS(Lister!$D$22,Lister!$E$22,Lister!$D$7:$D$13),IF(AND(E724&lt;DATE(2020,11,1),F724&gt;DATE(2020,11,30)),(NETWORKDAYS(Lister!$D$22,Lister!$E$22,Lister!$D$7:$D$13)-R724)*N724/NETWORKDAYS(Lister!$D$22,Lister!$E$22,Lister!$D$7:$D$13),IF(OR(AND(E724&lt;DATE(2020,11,1),F724&lt;DATE(2020,11,1)),E724&gt;DATE(2020,11,30)),0)))))),0),"")</f>
        <v/>
      </c>
      <c r="Z724" s="50" t="str">
        <f>IFERROR(MAX(IF(OR(O724="",P724="",Q724="",R724="",S724="",T724="",U724=""),"",IF(AND(MONTH(E724)=12,MONTH(F724)=12),(NETWORKDAYS(E724,F724,Lister!$D$7:$D$13)-S724)*N724/NETWORKDAYS(Lister!$D$23,Lister!$E$23,Lister!$D$7:$D$13),IF(AND(MONTH(E724)=12,F724&gt;DATE(2020,12,31)),(NETWORKDAYS(E724,Lister!$E$23,Lister!$D$7:$D$13)-S724)*N724/NETWORKDAYS(Lister!$D$23,Lister!$E$23,Lister!$D$7:$D$13),IF(AND(E724&lt;DATE(2020,12,1),MONTH(F724)=12),(NETWORKDAYS(Lister!$D$23,F724,Lister!$D$7:$D$13)-S724)*N724/NETWORKDAYS(Lister!$D$23,Lister!$E$23,Lister!$D$7:$D$13),IF(AND(E724&lt;DATE(2020,12,1),F724&gt;DATE(2020,12,31)),(NETWORKDAYS(Lister!$D$23,Lister!$E$23,Lister!$D$7:$D$13)-S724)*N724/NETWORKDAYS(Lister!$D$23,Lister!$E$23,Lister!$D$7:$D$13),IF(OR(AND(E724&lt;DATE(2020,12,1),F724&lt;DATE(2020,12,1)),E724&gt;DATE(2020,12,31)),0)))))),0),"")</f>
        <v/>
      </c>
      <c r="AA724" s="50" t="str">
        <f>IFERROR(MAX(IF(OR(O724="",P724="",Q724="",R724="",S724="",T724="",U724=""),"",IF(AND(MONTH(E724)=1,MONTH(F724)=1),(NETWORKDAYS(E724,F724,Lister!$D$7:$D$13)-T724)*N724/NETWORKDAYS(Lister!$D$24,Lister!$E$24,Lister!$D$7:$D$13),IF(AND(MONTH(E724)=1,F724&gt;DATE(2021,1,31)),(NETWORKDAYS(E724,Lister!$E$24,Lister!$D$7:$D$13)-T724)*N724/NETWORKDAYS(Lister!$D$24,Lister!$E$24,Lister!$D$7:$D$13),IF(AND(E724&lt;DATE(2021,1,1),MONTH(F724)=1),(NETWORKDAYS(Lister!$D$24,F724,Lister!$D$7:$D$13)-T724)*N724/NETWORKDAYS(Lister!$D$24,Lister!$E$24,Lister!$D$7:$D$13),IF(AND(E724&lt;DATE(2021,1,1),F724&gt;DATE(2021,1,31)),(NETWORKDAYS(Lister!$D$24,Lister!$E$24,Lister!$D$7:$D$13)-T724)*N724/NETWORKDAYS(Lister!$D$24,Lister!$E$24,Lister!$D$7:$D$13),IF(OR(AND(E724&lt;DATE(2021,1,1),F724&lt;DATE(2021,1,1)),E724&gt;DATE(2021,1,31)),0)))))),0),"")</f>
        <v/>
      </c>
      <c r="AB724" s="50" t="str">
        <f>IFERROR(MAX(IF(OR(O724="",P724="",Q724="",R724="",S724="",T724="",U724=""),"",IF(AND(MONTH(E724)=2,MONTH(F724)=2),(NETWORKDAYS(E724,F724,Lister!$D$7:$D$13)-U724)*N724/NETWORKDAYS(Lister!$D$25,Lister!$E$25,Lister!$D$7:$D$13),IF(AND(E724&lt;DATE(2021,2,1),MONTH(F724)=2),(NETWORKDAYS(Lister!$D$25,F724,Lister!$D$7:$D$13)-U724)*N724/NETWORKDAYS(Lister!$D$25,Lister!$E$25,Lister!$D$7:$D$13),IF(AND(E724&lt;DATE(2021,2,1),F724&lt;DATE(2021,2,1)),0)))),0),"")</f>
        <v/>
      </c>
      <c r="AC724" s="52" t="str">
        <f t="shared" si="53"/>
        <v/>
      </c>
    </row>
    <row r="725" spans="1:29" x14ac:dyDescent="0.35">
      <c r="A725" s="11" t="str">
        <f t="shared" si="54"/>
        <v/>
      </c>
      <c r="B725" s="33"/>
      <c r="C725" s="17"/>
      <c r="D725" s="18"/>
      <c r="E725" s="12"/>
      <c r="F725" s="12"/>
      <c r="G725" s="42" t="str">
        <f>IF(OR(E725="",F725=""),"",NETWORKDAYS(E725,F725,Lister!$D$7:$D$13))</f>
        <v/>
      </c>
      <c r="H725" s="14"/>
      <c r="I725" s="25" t="str">
        <f t="shared" si="50"/>
        <v/>
      </c>
      <c r="J725" s="47"/>
      <c r="K725" s="48"/>
      <c r="L725" s="15"/>
      <c r="M725" s="51" t="str">
        <f t="shared" si="51"/>
        <v/>
      </c>
      <c r="N725" s="49" t="str">
        <f t="shared" si="52"/>
        <v/>
      </c>
      <c r="O725" s="15"/>
      <c r="P725" s="15"/>
      <c r="Q725" s="15"/>
      <c r="R725" s="15"/>
      <c r="S725" s="15"/>
      <c r="T725" s="15"/>
      <c r="U725" s="15"/>
      <c r="V725" s="50" t="str">
        <f>IFERROR(MAX(IF(OR(O725="",P725="",Q725="",R725="",S725="",T725="",U725=""),"",IF(AND(MONTH(E725)=8,MONTH(F725)=8),(NETWORKDAYS(E725,F725,Lister!$D$7:$D$13)-O725)*N725/NETWORKDAYS(Lister!$D$19,Lister!$E$19,Lister!$D$7:$D$13),IF(AND(MONTH(E725)=8,F725&gt;DATE(2020,8,31)),(NETWORKDAYS(E725,Lister!$E$19,Lister!$D$7:$D$13)-O725)*N725/NETWORKDAYS(Lister!$D$19,Lister!$E$19,Lister!$D$7:$D$13),IF(E725&gt;DATE(2020,8,31),0)))),0),"")</f>
        <v/>
      </c>
      <c r="W725" s="50" t="str">
        <f>IFERROR(MAX(IF(OR(O725="",P725="",Q725="",R725="",S725="",T725="",U725=""),"",IF(AND(MONTH(E725)=9,MONTH(F725)=9),(NETWORKDAYS(E725,F725,Lister!$D$7:$D$13)-P725)*N725/NETWORKDAYS(Lister!$D$20,Lister!$E$20,Lister!$D$7:$D$13),IF(AND(MONTH(E725)=9,F725&gt;DATE(2020,9,30)),(NETWORKDAYS(E725,Lister!$E$20,Lister!$D$7:$D$13)-P725)*N725/NETWORKDAYS(Lister!$D$20,Lister!$E$20,Lister!$D$7:$D$13),IF(AND(E725&lt;DATE(2020,9,1),MONTH(F725)=9),(NETWORKDAYS(Lister!$D$20,F725,Lister!$D$7:$D$13)-P725)*N725/NETWORKDAYS(Lister!$D$20,Lister!$E$20,Lister!$D$7:$D$13),IF(AND(E725&lt;DATE(2020,9,1),F725&gt;DATE(2020,9,30)),(NETWORKDAYS(Lister!$D$20,Lister!$E$20,Lister!$D$7:$D$13)-P725)*N725/NETWORKDAYS(Lister!$D$20,Lister!$E$20,Lister!$D$7:$D$13),IF(OR(AND(E725&lt;DATE(2020,9,1),F725&lt;DATE(2020,9,1)),E725&gt;DATE(2020,9,30)),0)))))),0),"")</f>
        <v/>
      </c>
      <c r="X725" s="50" t="str">
        <f>IFERROR(MAX(IF(OR(O725="",P725="",Q725="",R725="",S725="",T725="",U725=""),"",IF(AND(MONTH(E725)=10,MONTH(F725)=10),(NETWORKDAYS(E725,F725,Lister!$D$7:$D$13)-Q725)*N725/NETWORKDAYS(Lister!$D$21,Lister!$E$21,Lister!$D$7:$D$13),IF(AND(MONTH(E725)=10,F725&gt;DATE(2020,10,31)),(NETWORKDAYS(E725,Lister!$E$21,Lister!$D$7:$D$13)-Q725)*N725/NETWORKDAYS(Lister!$D$21,Lister!$E$21,Lister!$D$7:$D$13),IF(AND(E725&lt;DATE(2020,10,1),MONTH(F725)=10),(NETWORKDAYS(Lister!$D$21,F725,Lister!$D$7:$D$13)-Q725)*N725/NETWORKDAYS(Lister!$D$21,Lister!$E$21,Lister!$D$7:$D$13),IF(AND(E725&lt;DATE(2020,31,1),F725&gt;DATE(2020,10,31)),(NETWORKDAYS(Lister!$D$21,Lister!$E$21,Lister!$D$7:$D$13)-Q725)*N725/NETWORKDAYS(Lister!$D$21,Lister!$E$21,Lister!$D$7:$D$13),IF(OR(AND(E725&lt;DATE(2020,10,1),F725&lt;DATE(2020,10,1)),E725&gt;DATE(2020,10,31)),0)))))),0),"")</f>
        <v/>
      </c>
      <c r="Y725" s="50" t="str">
        <f>IFERROR(MAX(IF(OR(O725="",P725="",Q725="",R725="",S725="",T725="",U725=""),"",IF(AND(MONTH(E725)=11,MONTH(F725)=11),(NETWORKDAYS(E725,F725,Lister!$D$7:$D$13)-R725)*N725/NETWORKDAYS(Lister!$D$22,Lister!$E$22,Lister!$D$7:$D$13),IF(AND(MONTH(E725)=11,F725&gt;DATE(2020,11,30)),(NETWORKDAYS(E725,Lister!$E$22,Lister!$D$7:$D$13)-R725)*N725/NETWORKDAYS(Lister!$D$22,Lister!$E$22,Lister!$D$7:$D$13),IF(AND(E725&lt;DATE(2020,11,1),MONTH(F725)=11),(NETWORKDAYS(Lister!$D$22,F725,Lister!$D$7:$D$13)-R725)*N725/NETWORKDAYS(Lister!$D$22,Lister!$E$22,Lister!$D$7:$D$13),IF(AND(E725&lt;DATE(2020,11,1),F725&gt;DATE(2020,11,30)),(NETWORKDAYS(Lister!$D$22,Lister!$E$22,Lister!$D$7:$D$13)-R725)*N725/NETWORKDAYS(Lister!$D$22,Lister!$E$22,Lister!$D$7:$D$13),IF(OR(AND(E725&lt;DATE(2020,11,1),F725&lt;DATE(2020,11,1)),E725&gt;DATE(2020,11,30)),0)))))),0),"")</f>
        <v/>
      </c>
      <c r="Z725" s="50" t="str">
        <f>IFERROR(MAX(IF(OR(O725="",P725="",Q725="",R725="",S725="",T725="",U725=""),"",IF(AND(MONTH(E725)=12,MONTH(F725)=12),(NETWORKDAYS(E725,F725,Lister!$D$7:$D$13)-S725)*N725/NETWORKDAYS(Lister!$D$23,Lister!$E$23,Lister!$D$7:$D$13),IF(AND(MONTH(E725)=12,F725&gt;DATE(2020,12,31)),(NETWORKDAYS(E725,Lister!$E$23,Lister!$D$7:$D$13)-S725)*N725/NETWORKDAYS(Lister!$D$23,Lister!$E$23,Lister!$D$7:$D$13),IF(AND(E725&lt;DATE(2020,12,1),MONTH(F725)=12),(NETWORKDAYS(Lister!$D$23,F725,Lister!$D$7:$D$13)-S725)*N725/NETWORKDAYS(Lister!$D$23,Lister!$E$23,Lister!$D$7:$D$13),IF(AND(E725&lt;DATE(2020,12,1),F725&gt;DATE(2020,12,31)),(NETWORKDAYS(Lister!$D$23,Lister!$E$23,Lister!$D$7:$D$13)-S725)*N725/NETWORKDAYS(Lister!$D$23,Lister!$E$23,Lister!$D$7:$D$13),IF(OR(AND(E725&lt;DATE(2020,12,1),F725&lt;DATE(2020,12,1)),E725&gt;DATE(2020,12,31)),0)))))),0),"")</f>
        <v/>
      </c>
      <c r="AA725" s="50" t="str">
        <f>IFERROR(MAX(IF(OR(O725="",P725="",Q725="",R725="",S725="",T725="",U725=""),"",IF(AND(MONTH(E725)=1,MONTH(F725)=1),(NETWORKDAYS(E725,F725,Lister!$D$7:$D$13)-T725)*N725/NETWORKDAYS(Lister!$D$24,Lister!$E$24,Lister!$D$7:$D$13),IF(AND(MONTH(E725)=1,F725&gt;DATE(2021,1,31)),(NETWORKDAYS(E725,Lister!$E$24,Lister!$D$7:$D$13)-T725)*N725/NETWORKDAYS(Lister!$D$24,Lister!$E$24,Lister!$D$7:$D$13),IF(AND(E725&lt;DATE(2021,1,1),MONTH(F725)=1),(NETWORKDAYS(Lister!$D$24,F725,Lister!$D$7:$D$13)-T725)*N725/NETWORKDAYS(Lister!$D$24,Lister!$E$24,Lister!$D$7:$D$13),IF(AND(E725&lt;DATE(2021,1,1),F725&gt;DATE(2021,1,31)),(NETWORKDAYS(Lister!$D$24,Lister!$E$24,Lister!$D$7:$D$13)-T725)*N725/NETWORKDAYS(Lister!$D$24,Lister!$E$24,Lister!$D$7:$D$13),IF(OR(AND(E725&lt;DATE(2021,1,1),F725&lt;DATE(2021,1,1)),E725&gt;DATE(2021,1,31)),0)))))),0),"")</f>
        <v/>
      </c>
      <c r="AB725" s="50" t="str">
        <f>IFERROR(MAX(IF(OR(O725="",P725="",Q725="",R725="",S725="",T725="",U725=""),"",IF(AND(MONTH(E725)=2,MONTH(F725)=2),(NETWORKDAYS(E725,F725,Lister!$D$7:$D$13)-U725)*N725/NETWORKDAYS(Lister!$D$25,Lister!$E$25,Lister!$D$7:$D$13),IF(AND(E725&lt;DATE(2021,2,1),MONTH(F725)=2),(NETWORKDAYS(Lister!$D$25,F725,Lister!$D$7:$D$13)-U725)*N725/NETWORKDAYS(Lister!$D$25,Lister!$E$25,Lister!$D$7:$D$13),IF(AND(E725&lt;DATE(2021,2,1),F725&lt;DATE(2021,2,1)),0)))),0),"")</f>
        <v/>
      </c>
      <c r="AC725" s="52" t="str">
        <f t="shared" si="53"/>
        <v/>
      </c>
    </row>
    <row r="726" spans="1:29" x14ac:dyDescent="0.35">
      <c r="A726" s="11" t="str">
        <f t="shared" si="54"/>
        <v/>
      </c>
      <c r="B726" s="33"/>
      <c r="C726" s="17"/>
      <c r="D726" s="18"/>
      <c r="E726" s="12"/>
      <c r="F726" s="12"/>
      <c r="G726" s="42" t="str">
        <f>IF(OR(E726="",F726=""),"",NETWORKDAYS(E726,F726,Lister!$D$7:$D$13))</f>
        <v/>
      </c>
      <c r="H726" s="14"/>
      <c r="I726" s="25" t="str">
        <f t="shared" ref="I726:I789" si="55">IF(H726="","",IF(H726="Funktionær",0.75,IF(H726="Ikke-funktionær",0.9,IF(H726="Elev/lærling",0.9))))</f>
        <v/>
      </c>
      <c r="J726" s="47"/>
      <c r="K726" s="48"/>
      <c r="L726" s="15"/>
      <c r="M726" s="51" t="str">
        <f t="shared" ref="M726:M789" si="56">IF(B726="","",IF(J726*I726&gt;30000*IF(L726&gt;37,37,L726)/37,30000*IF(L726&gt;37,37,L726)/37,J726*I726))</f>
        <v/>
      </c>
      <c r="N726" s="49" t="str">
        <f t="shared" ref="N726:N789" si="57">IF(M726="","",IF(M726&lt;=J726-K726,M726,J726-K726))</f>
        <v/>
      </c>
      <c r="O726" s="15"/>
      <c r="P726" s="15"/>
      <c r="Q726" s="15"/>
      <c r="R726" s="15"/>
      <c r="S726" s="15"/>
      <c r="T726" s="15"/>
      <c r="U726" s="15"/>
      <c r="V726" s="50" t="str">
        <f>IFERROR(MAX(IF(OR(O726="",P726="",Q726="",R726="",S726="",T726="",U726=""),"",IF(AND(MONTH(E726)=8,MONTH(F726)=8),(NETWORKDAYS(E726,F726,Lister!$D$7:$D$13)-O726)*N726/NETWORKDAYS(Lister!$D$19,Lister!$E$19,Lister!$D$7:$D$13),IF(AND(MONTH(E726)=8,F726&gt;DATE(2020,8,31)),(NETWORKDAYS(E726,Lister!$E$19,Lister!$D$7:$D$13)-O726)*N726/NETWORKDAYS(Lister!$D$19,Lister!$E$19,Lister!$D$7:$D$13),IF(E726&gt;DATE(2020,8,31),0)))),0),"")</f>
        <v/>
      </c>
      <c r="W726" s="50" t="str">
        <f>IFERROR(MAX(IF(OR(O726="",P726="",Q726="",R726="",S726="",T726="",U726=""),"",IF(AND(MONTH(E726)=9,MONTH(F726)=9),(NETWORKDAYS(E726,F726,Lister!$D$7:$D$13)-P726)*N726/NETWORKDAYS(Lister!$D$20,Lister!$E$20,Lister!$D$7:$D$13),IF(AND(MONTH(E726)=9,F726&gt;DATE(2020,9,30)),(NETWORKDAYS(E726,Lister!$E$20,Lister!$D$7:$D$13)-P726)*N726/NETWORKDAYS(Lister!$D$20,Lister!$E$20,Lister!$D$7:$D$13),IF(AND(E726&lt;DATE(2020,9,1),MONTH(F726)=9),(NETWORKDAYS(Lister!$D$20,F726,Lister!$D$7:$D$13)-P726)*N726/NETWORKDAYS(Lister!$D$20,Lister!$E$20,Lister!$D$7:$D$13),IF(AND(E726&lt;DATE(2020,9,1),F726&gt;DATE(2020,9,30)),(NETWORKDAYS(Lister!$D$20,Lister!$E$20,Lister!$D$7:$D$13)-P726)*N726/NETWORKDAYS(Lister!$D$20,Lister!$E$20,Lister!$D$7:$D$13),IF(OR(AND(E726&lt;DATE(2020,9,1),F726&lt;DATE(2020,9,1)),E726&gt;DATE(2020,9,30)),0)))))),0),"")</f>
        <v/>
      </c>
      <c r="X726" s="50" t="str">
        <f>IFERROR(MAX(IF(OR(O726="",P726="",Q726="",R726="",S726="",T726="",U726=""),"",IF(AND(MONTH(E726)=10,MONTH(F726)=10),(NETWORKDAYS(E726,F726,Lister!$D$7:$D$13)-Q726)*N726/NETWORKDAYS(Lister!$D$21,Lister!$E$21,Lister!$D$7:$D$13),IF(AND(MONTH(E726)=10,F726&gt;DATE(2020,10,31)),(NETWORKDAYS(E726,Lister!$E$21,Lister!$D$7:$D$13)-Q726)*N726/NETWORKDAYS(Lister!$D$21,Lister!$E$21,Lister!$D$7:$D$13),IF(AND(E726&lt;DATE(2020,10,1),MONTH(F726)=10),(NETWORKDAYS(Lister!$D$21,F726,Lister!$D$7:$D$13)-Q726)*N726/NETWORKDAYS(Lister!$D$21,Lister!$E$21,Lister!$D$7:$D$13),IF(AND(E726&lt;DATE(2020,31,1),F726&gt;DATE(2020,10,31)),(NETWORKDAYS(Lister!$D$21,Lister!$E$21,Lister!$D$7:$D$13)-Q726)*N726/NETWORKDAYS(Lister!$D$21,Lister!$E$21,Lister!$D$7:$D$13),IF(OR(AND(E726&lt;DATE(2020,10,1),F726&lt;DATE(2020,10,1)),E726&gt;DATE(2020,10,31)),0)))))),0),"")</f>
        <v/>
      </c>
      <c r="Y726" s="50" t="str">
        <f>IFERROR(MAX(IF(OR(O726="",P726="",Q726="",R726="",S726="",T726="",U726=""),"",IF(AND(MONTH(E726)=11,MONTH(F726)=11),(NETWORKDAYS(E726,F726,Lister!$D$7:$D$13)-R726)*N726/NETWORKDAYS(Lister!$D$22,Lister!$E$22,Lister!$D$7:$D$13),IF(AND(MONTH(E726)=11,F726&gt;DATE(2020,11,30)),(NETWORKDAYS(E726,Lister!$E$22,Lister!$D$7:$D$13)-R726)*N726/NETWORKDAYS(Lister!$D$22,Lister!$E$22,Lister!$D$7:$D$13),IF(AND(E726&lt;DATE(2020,11,1),MONTH(F726)=11),(NETWORKDAYS(Lister!$D$22,F726,Lister!$D$7:$D$13)-R726)*N726/NETWORKDAYS(Lister!$D$22,Lister!$E$22,Lister!$D$7:$D$13),IF(AND(E726&lt;DATE(2020,11,1),F726&gt;DATE(2020,11,30)),(NETWORKDAYS(Lister!$D$22,Lister!$E$22,Lister!$D$7:$D$13)-R726)*N726/NETWORKDAYS(Lister!$D$22,Lister!$E$22,Lister!$D$7:$D$13),IF(OR(AND(E726&lt;DATE(2020,11,1),F726&lt;DATE(2020,11,1)),E726&gt;DATE(2020,11,30)),0)))))),0),"")</f>
        <v/>
      </c>
      <c r="Z726" s="50" t="str">
        <f>IFERROR(MAX(IF(OR(O726="",P726="",Q726="",R726="",S726="",T726="",U726=""),"",IF(AND(MONTH(E726)=12,MONTH(F726)=12),(NETWORKDAYS(E726,F726,Lister!$D$7:$D$13)-S726)*N726/NETWORKDAYS(Lister!$D$23,Lister!$E$23,Lister!$D$7:$D$13),IF(AND(MONTH(E726)=12,F726&gt;DATE(2020,12,31)),(NETWORKDAYS(E726,Lister!$E$23,Lister!$D$7:$D$13)-S726)*N726/NETWORKDAYS(Lister!$D$23,Lister!$E$23,Lister!$D$7:$D$13),IF(AND(E726&lt;DATE(2020,12,1),MONTH(F726)=12),(NETWORKDAYS(Lister!$D$23,F726,Lister!$D$7:$D$13)-S726)*N726/NETWORKDAYS(Lister!$D$23,Lister!$E$23,Lister!$D$7:$D$13),IF(AND(E726&lt;DATE(2020,12,1),F726&gt;DATE(2020,12,31)),(NETWORKDAYS(Lister!$D$23,Lister!$E$23,Lister!$D$7:$D$13)-S726)*N726/NETWORKDAYS(Lister!$D$23,Lister!$E$23,Lister!$D$7:$D$13),IF(OR(AND(E726&lt;DATE(2020,12,1),F726&lt;DATE(2020,12,1)),E726&gt;DATE(2020,12,31)),0)))))),0),"")</f>
        <v/>
      </c>
      <c r="AA726" s="50" t="str">
        <f>IFERROR(MAX(IF(OR(O726="",P726="",Q726="",R726="",S726="",T726="",U726=""),"",IF(AND(MONTH(E726)=1,MONTH(F726)=1),(NETWORKDAYS(E726,F726,Lister!$D$7:$D$13)-T726)*N726/NETWORKDAYS(Lister!$D$24,Lister!$E$24,Lister!$D$7:$D$13),IF(AND(MONTH(E726)=1,F726&gt;DATE(2021,1,31)),(NETWORKDAYS(E726,Lister!$E$24,Lister!$D$7:$D$13)-T726)*N726/NETWORKDAYS(Lister!$D$24,Lister!$E$24,Lister!$D$7:$D$13),IF(AND(E726&lt;DATE(2021,1,1),MONTH(F726)=1),(NETWORKDAYS(Lister!$D$24,F726,Lister!$D$7:$D$13)-T726)*N726/NETWORKDAYS(Lister!$D$24,Lister!$E$24,Lister!$D$7:$D$13),IF(AND(E726&lt;DATE(2021,1,1),F726&gt;DATE(2021,1,31)),(NETWORKDAYS(Lister!$D$24,Lister!$E$24,Lister!$D$7:$D$13)-T726)*N726/NETWORKDAYS(Lister!$D$24,Lister!$E$24,Lister!$D$7:$D$13),IF(OR(AND(E726&lt;DATE(2021,1,1),F726&lt;DATE(2021,1,1)),E726&gt;DATE(2021,1,31)),0)))))),0),"")</f>
        <v/>
      </c>
      <c r="AB726" s="50" t="str">
        <f>IFERROR(MAX(IF(OR(O726="",P726="",Q726="",R726="",S726="",T726="",U726=""),"",IF(AND(MONTH(E726)=2,MONTH(F726)=2),(NETWORKDAYS(E726,F726,Lister!$D$7:$D$13)-U726)*N726/NETWORKDAYS(Lister!$D$25,Lister!$E$25,Lister!$D$7:$D$13),IF(AND(E726&lt;DATE(2021,2,1),MONTH(F726)=2),(NETWORKDAYS(Lister!$D$25,F726,Lister!$D$7:$D$13)-U726)*N726/NETWORKDAYS(Lister!$D$25,Lister!$E$25,Lister!$D$7:$D$13),IF(AND(E726&lt;DATE(2021,2,1),F726&lt;DATE(2021,2,1)),0)))),0),"")</f>
        <v/>
      </c>
      <c r="AC726" s="52" t="str">
        <f t="shared" ref="AC726:AC789" si="58">IF(AND(ISNUMBER(V726),ISNUMBER(W726),ISNUMBER(X726),ISNUMBER(Y726),ISNUMBER(Z726),ISNUMBER(AA726),ISNUMBER(AB726)),IF(AND(SUM(V726:AB726)&gt;150000,E726=DATE(2020,8,30),F726=DATE(2021,2,28)),150000,SUM(V726:AB726)),"")</f>
        <v/>
      </c>
    </row>
    <row r="727" spans="1:29" x14ac:dyDescent="0.35">
      <c r="A727" s="11" t="str">
        <f t="shared" ref="A727:A790" si="59">IF(B727="","",A726+1)</f>
        <v/>
      </c>
      <c r="B727" s="33"/>
      <c r="C727" s="17"/>
      <c r="D727" s="18"/>
      <c r="E727" s="12"/>
      <c r="F727" s="12"/>
      <c r="G727" s="42" t="str">
        <f>IF(OR(E727="",F727=""),"",NETWORKDAYS(E727,F727,Lister!$D$7:$D$13))</f>
        <v/>
      </c>
      <c r="H727" s="14"/>
      <c r="I727" s="25" t="str">
        <f t="shared" si="55"/>
        <v/>
      </c>
      <c r="J727" s="47"/>
      <c r="K727" s="48"/>
      <c r="L727" s="15"/>
      <c r="M727" s="51" t="str">
        <f t="shared" si="56"/>
        <v/>
      </c>
      <c r="N727" s="49" t="str">
        <f t="shared" si="57"/>
        <v/>
      </c>
      <c r="O727" s="15"/>
      <c r="P727" s="15"/>
      <c r="Q727" s="15"/>
      <c r="R727" s="15"/>
      <c r="S727" s="15"/>
      <c r="T727" s="15"/>
      <c r="U727" s="15"/>
      <c r="V727" s="50" t="str">
        <f>IFERROR(MAX(IF(OR(O727="",P727="",Q727="",R727="",S727="",T727="",U727=""),"",IF(AND(MONTH(E727)=8,MONTH(F727)=8),(NETWORKDAYS(E727,F727,Lister!$D$7:$D$13)-O727)*N727/NETWORKDAYS(Lister!$D$19,Lister!$E$19,Lister!$D$7:$D$13),IF(AND(MONTH(E727)=8,F727&gt;DATE(2020,8,31)),(NETWORKDAYS(E727,Lister!$E$19,Lister!$D$7:$D$13)-O727)*N727/NETWORKDAYS(Lister!$D$19,Lister!$E$19,Lister!$D$7:$D$13),IF(E727&gt;DATE(2020,8,31),0)))),0),"")</f>
        <v/>
      </c>
      <c r="W727" s="50" t="str">
        <f>IFERROR(MAX(IF(OR(O727="",P727="",Q727="",R727="",S727="",T727="",U727=""),"",IF(AND(MONTH(E727)=9,MONTH(F727)=9),(NETWORKDAYS(E727,F727,Lister!$D$7:$D$13)-P727)*N727/NETWORKDAYS(Lister!$D$20,Lister!$E$20,Lister!$D$7:$D$13),IF(AND(MONTH(E727)=9,F727&gt;DATE(2020,9,30)),(NETWORKDAYS(E727,Lister!$E$20,Lister!$D$7:$D$13)-P727)*N727/NETWORKDAYS(Lister!$D$20,Lister!$E$20,Lister!$D$7:$D$13),IF(AND(E727&lt;DATE(2020,9,1),MONTH(F727)=9),(NETWORKDAYS(Lister!$D$20,F727,Lister!$D$7:$D$13)-P727)*N727/NETWORKDAYS(Lister!$D$20,Lister!$E$20,Lister!$D$7:$D$13),IF(AND(E727&lt;DATE(2020,9,1),F727&gt;DATE(2020,9,30)),(NETWORKDAYS(Lister!$D$20,Lister!$E$20,Lister!$D$7:$D$13)-P727)*N727/NETWORKDAYS(Lister!$D$20,Lister!$E$20,Lister!$D$7:$D$13),IF(OR(AND(E727&lt;DATE(2020,9,1),F727&lt;DATE(2020,9,1)),E727&gt;DATE(2020,9,30)),0)))))),0),"")</f>
        <v/>
      </c>
      <c r="X727" s="50" t="str">
        <f>IFERROR(MAX(IF(OR(O727="",P727="",Q727="",R727="",S727="",T727="",U727=""),"",IF(AND(MONTH(E727)=10,MONTH(F727)=10),(NETWORKDAYS(E727,F727,Lister!$D$7:$D$13)-Q727)*N727/NETWORKDAYS(Lister!$D$21,Lister!$E$21,Lister!$D$7:$D$13),IF(AND(MONTH(E727)=10,F727&gt;DATE(2020,10,31)),(NETWORKDAYS(E727,Lister!$E$21,Lister!$D$7:$D$13)-Q727)*N727/NETWORKDAYS(Lister!$D$21,Lister!$E$21,Lister!$D$7:$D$13),IF(AND(E727&lt;DATE(2020,10,1),MONTH(F727)=10),(NETWORKDAYS(Lister!$D$21,F727,Lister!$D$7:$D$13)-Q727)*N727/NETWORKDAYS(Lister!$D$21,Lister!$E$21,Lister!$D$7:$D$13),IF(AND(E727&lt;DATE(2020,31,1),F727&gt;DATE(2020,10,31)),(NETWORKDAYS(Lister!$D$21,Lister!$E$21,Lister!$D$7:$D$13)-Q727)*N727/NETWORKDAYS(Lister!$D$21,Lister!$E$21,Lister!$D$7:$D$13),IF(OR(AND(E727&lt;DATE(2020,10,1),F727&lt;DATE(2020,10,1)),E727&gt;DATE(2020,10,31)),0)))))),0),"")</f>
        <v/>
      </c>
      <c r="Y727" s="50" t="str">
        <f>IFERROR(MAX(IF(OR(O727="",P727="",Q727="",R727="",S727="",T727="",U727=""),"",IF(AND(MONTH(E727)=11,MONTH(F727)=11),(NETWORKDAYS(E727,F727,Lister!$D$7:$D$13)-R727)*N727/NETWORKDAYS(Lister!$D$22,Lister!$E$22,Lister!$D$7:$D$13),IF(AND(MONTH(E727)=11,F727&gt;DATE(2020,11,30)),(NETWORKDAYS(E727,Lister!$E$22,Lister!$D$7:$D$13)-R727)*N727/NETWORKDAYS(Lister!$D$22,Lister!$E$22,Lister!$D$7:$D$13),IF(AND(E727&lt;DATE(2020,11,1),MONTH(F727)=11),(NETWORKDAYS(Lister!$D$22,F727,Lister!$D$7:$D$13)-R727)*N727/NETWORKDAYS(Lister!$D$22,Lister!$E$22,Lister!$D$7:$D$13),IF(AND(E727&lt;DATE(2020,11,1),F727&gt;DATE(2020,11,30)),(NETWORKDAYS(Lister!$D$22,Lister!$E$22,Lister!$D$7:$D$13)-R727)*N727/NETWORKDAYS(Lister!$D$22,Lister!$E$22,Lister!$D$7:$D$13),IF(OR(AND(E727&lt;DATE(2020,11,1),F727&lt;DATE(2020,11,1)),E727&gt;DATE(2020,11,30)),0)))))),0),"")</f>
        <v/>
      </c>
      <c r="Z727" s="50" t="str">
        <f>IFERROR(MAX(IF(OR(O727="",P727="",Q727="",R727="",S727="",T727="",U727=""),"",IF(AND(MONTH(E727)=12,MONTH(F727)=12),(NETWORKDAYS(E727,F727,Lister!$D$7:$D$13)-S727)*N727/NETWORKDAYS(Lister!$D$23,Lister!$E$23,Lister!$D$7:$D$13),IF(AND(MONTH(E727)=12,F727&gt;DATE(2020,12,31)),(NETWORKDAYS(E727,Lister!$E$23,Lister!$D$7:$D$13)-S727)*N727/NETWORKDAYS(Lister!$D$23,Lister!$E$23,Lister!$D$7:$D$13),IF(AND(E727&lt;DATE(2020,12,1),MONTH(F727)=12),(NETWORKDAYS(Lister!$D$23,F727,Lister!$D$7:$D$13)-S727)*N727/NETWORKDAYS(Lister!$D$23,Lister!$E$23,Lister!$D$7:$D$13),IF(AND(E727&lt;DATE(2020,12,1),F727&gt;DATE(2020,12,31)),(NETWORKDAYS(Lister!$D$23,Lister!$E$23,Lister!$D$7:$D$13)-S727)*N727/NETWORKDAYS(Lister!$D$23,Lister!$E$23,Lister!$D$7:$D$13),IF(OR(AND(E727&lt;DATE(2020,12,1),F727&lt;DATE(2020,12,1)),E727&gt;DATE(2020,12,31)),0)))))),0),"")</f>
        <v/>
      </c>
      <c r="AA727" s="50" t="str">
        <f>IFERROR(MAX(IF(OR(O727="",P727="",Q727="",R727="",S727="",T727="",U727=""),"",IF(AND(MONTH(E727)=1,MONTH(F727)=1),(NETWORKDAYS(E727,F727,Lister!$D$7:$D$13)-T727)*N727/NETWORKDAYS(Lister!$D$24,Lister!$E$24,Lister!$D$7:$D$13),IF(AND(MONTH(E727)=1,F727&gt;DATE(2021,1,31)),(NETWORKDAYS(E727,Lister!$E$24,Lister!$D$7:$D$13)-T727)*N727/NETWORKDAYS(Lister!$D$24,Lister!$E$24,Lister!$D$7:$D$13),IF(AND(E727&lt;DATE(2021,1,1),MONTH(F727)=1),(NETWORKDAYS(Lister!$D$24,F727,Lister!$D$7:$D$13)-T727)*N727/NETWORKDAYS(Lister!$D$24,Lister!$E$24,Lister!$D$7:$D$13),IF(AND(E727&lt;DATE(2021,1,1),F727&gt;DATE(2021,1,31)),(NETWORKDAYS(Lister!$D$24,Lister!$E$24,Lister!$D$7:$D$13)-T727)*N727/NETWORKDAYS(Lister!$D$24,Lister!$E$24,Lister!$D$7:$D$13),IF(OR(AND(E727&lt;DATE(2021,1,1),F727&lt;DATE(2021,1,1)),E727&gt;DATE(2021,1,31)),0)))))),0),"")</f>
        <v/>
      </c>
      <c r="AB727" s="50" t="str">
        <f>IFERROR(MAX(IF(OR(O727="",P727="",Q727="",R727="",S727="",T727="",U727=""),"",IF(AND(MONTH(E727)=2,MONTH(F727)=2),(NETWORKDAYS(E727,F727,Lister!$D$7:$D$13)-U727)*N727/NETWORKDAYS(Lister!$D$25,Lister!$E$25,Lister!$D$7:$D$13),IF(AND(E727&lt;DATE(2021,2,1),MONTH(F727)=2),(NETWORKDAYS(Lister!$D$25,F727,Lister!$D$7:$D$13)-U727)*N727/NETWORKDAYS(Lister!$D$25,Lister!$E$25,Lister!$D$7:$D$13),IF(AND(E727&lt;DATE(2021,2,1),F727&lt;DATE(2021,2,1)),0)))),0),"")</f>
        <v/>
      </c>
      <c r="AC727" s="52" t="str">
        <f t="shared" si="58"/>
        <v/>
      </c>
    </row>
    <row r="728" spans="1:29" x14ac:dyDescent="0.35">
      <c r="A728" s="11" t="str">
        <f t="shared" si="59"/>
        <v/>
      </c>
      <c r="B728" s="33"/>
      <c r="C728" s="17"/>
      <c r="D728" s="18"/>
      <c r="E728" s="12"/>
      <c r="F728" s="12"/>
      <c r="G728" s="42" t="str">
        <f>IF(OR(E728="",F728=""),"",NETWORKDAYS(E728,F728,Lister!$D$7:$D$13))</f>
        <v/>
      </c>
      <c r="H728" s="14"/>
      <c r="I728" s="25" t="str">
        <f t="shared" si="55"/>
        <v/>
      </c>
      <c r="J728" s="47"/>
      <c r="K728" s="48"/>
      <c r="L728" s="15"/>
      <c r="M728" s="51" t="str">
        <f t="shared" si="56"/>
        <v/>
      </c>
      <c r="N728" s="49" t="str">
        <f t="shared" si="57"/>
        <v/>
      </c>
      <c r="O728" s="15"/>
      <c r="P728" s="15"/>
      <c r="Q728" s="15"/>
      <c r="R728" s="15"/>
      <c r="S728" s="15"/>
      <c r="T728" s="15"/>
      <c r="U728" s="15"/>
      <c r="V728" s="50" t="str">
        <f>IFERROR(MAX(IF(OR(O728="",P728="",Q728="",R728="",S728="",T728="",U728=""),"",IF(AND(MONTH(E728)=8,MONTH(F728)=8),(NETWORKDAYS(E728,F728,Lister!$D$7:$D$13)-O728)*N728/NETWORKDAYS(Lister!$D$19,Lister!$E$19,Lister!$D$7:$D$13),IF(AND(MONTH(E728)=8,F728&gt;DATE(2020,8,31)),(NETWORKDAYS(E728,Lister!$E$19,Lister!$D$7:$D$13)-O728)*N728/NETWORKDAYS(Lister!$D$19,Lister!$E$19,Lister!$D$7:$D$13),IF(E728&gt;DATE(2020,8,31),0)))),0),"")</f>
        <v/>
      </c>
      <c r="W728" s="50" t="str">
        <f>IFERROR(MAX(IF(OR(O728="",P728="",Q728="",R728="",S728="",T728="",U728=""),"",IF(AND(MONTH(E728)=9,MONTH(F728)=9),(NETWORKDAYS(E728,F728,Lister!$D$7:$D$13)-P728)*N728/NETWORKDAYS(Lister!$D$20,Lister!$E$20,Lister!$D$7:$D$13),IF(AND(MONTH(E728)=9,F728&gt;DATE(2020,9,30)),(NETWORKDAYS(E728,Lister!$E$20,Lister!$D$7:$D$13)-P728)*N728/NETWORKDAYS(Lister!$D$20,Lister!$E$20,Lister!$D$7:$D$13),IF(AND(E728&lt;DATE(2020,9,1),MONTH(F728)=9),(NETWORKDAYS(Lister!$D$20,F728,Lister!$D$7:$D$13)-P728)*N728/NETWORKDAYS(Lister!$D$20,Lister!$E$20,Lister!$D$7:$D$13),IF(AND(E728&lt;DATE(2020,9,1),F728&gt;DATE(2020,9,30)),(NETWORKDAYS(Lister!$D$20,Lister!$E$20,Lister!$D$7:$D$13)-P728)*N728/NETWORKDAYS(Lister!$D$20,Lister!$E$20,Lister!$D$7:$D$13),IF(OR(AND(E728&lt;DATE(2020,9,1),F728&lt;DATE(2020,9,1)),E728&gt;DATE(2020,9,30)),0)))))),0),"")</f>
        <v/>
      </c>
      <c r="X728" s="50" t="str">
        <f>IFERROR(MAX(IF(OR(O728="",P728="",Q728="",R728="",S728="",T728="",U728=""),"",IF(AND(MONTH(E728)=10,MONTH(F728)=10),(NETWORKDAYS(E728,F728,Lister!$D$7:$D$13)-Q728)*N728/NETWORKDAYS(Lister!$D$21,Lister!$E$21,Lister!$D$7:$D$13),IF(AND(MONTH(E728)=10,F728&gt;DATE(2020,10,31)),(NETWORKDAYS(E728,Lister!$E$21,Lister!$D$7:$D$13)-Q728)*N728/NETWORKDAYS(Lister!$D$21,Lister!$E$21,Lister!$D$7:$D$13),IF(AND(E728&lt;DATE(2020,10,1),MONTH(F728)=10),(NETWORKDAYS(Lister!$D$21,F728,Lister!$D$7:$D$13)-Q728)*N728/NETWORKDAYS(Lister!$D$21,Lister!$E$21,Lister!$D$7:$D$13),IF(AND(E728&lt;DATE(2020,31,1),F728&gt;DATE(2020,10,31)),(NETWORKDAYS(Lister!$D$21,Lister!$E$21,Lister!$D$7:$D$13)-Q728)*N728/NETWORKDAYS(Lister!$D$21,Lister!$E$21,Lister!$D$7:$D$13),IF(OR(AND(E728&lt;DATE(2020,10,1),F728&lt;DATE(2020,10,1)),E728&gt;DATE(2020,10,31)),0)))))),0),"")</f>
        <v/>
      </c>
      <c r="Y728" s="50" t="str">
        <f>IFERROR(MAX(IF(OR(O728="",P728="",Q728="",R728="",S728="",T728="",U728=""),"",IF(AND(MONTH(E728)=11,MONTH(F728)=11),(NETWORKDAYS(E728,F728,Lister!$D$7:$D$13)-R728)*N728/NETWORKDAYS(Lister!$D$22,Lister!$E$22,Lister!$D$7:$D$13),IF(AND(MONTH(E728)=11,F728&gt;DATE(2020,11,30)),(NETWORKDAYS(E728,Lister!$E$22,Lister!$D$7:$D$13)-R728)*N728/NETWORKDAYS(Lister!$D$22,Lister!$E$22,Lister!$D$7:$D$13),IF(AND(E728&lt;DATE(2020,11,1),MONTH(F728)=11),(NETWORKDAYS(Lister!$D$22,F728,Lister!$D$7:$D$13)-R728)*N728/NETWORKDAYS(Lister!$D$22,Lister!$E$22,Lister!$D$7:$D$13),IF(AND(E728&lt;DATE(2020,11,1),F728&gt;DATE(2020,11,30)),(NETWORKDAYS(Lister!$D$22,Lister!$E$22,Lister!$D$7:$D$13)-R728)*N728/NETWORKDAYS(Lister!$D$22,Lister!$E$22,Lister!$D$7:$D$13),IF(OR(AND(E728&lt;DATE(2020,11,1),F728&lt;DATE(2020,11,1)),E728&gt;DATE(2020,11,30)),0)))))),0),"")</f>
        <v/>
      </c>
      <c r="Z728" s="50" t="str">
        <f>IFERROR(MAX(IF(OR(O728="",P728="",Q728="",R728="",S728="",T728="",U728=""),"",IF(AND(MONTH(E728)=12,MONTH(F728)=12),(NETWORKDAYS(E728,F728,Lister!$D$7:$D$13)-S728)*N728/NETWORKDAYS(Lister!$D$23,Lister!$E$23,Lister!$D$7:$D$13),IF(AND(MONTH(E728)=12,F728&gt;DATE(2020,12,31)),(NETWORKDAYS(E728,Lister!$E$23,Lister!$D$7:$D$13)-S728)*N728/NETWORKDAYS(Lister!$D$23,Lister!$E$23,Lister!$D$7:$D$13),IF(AND(E728&lt;DATE(2020,12,1),MONTH(F728)=12),(NETWORKDAYS(Lister!$D$23,F728,Lister!$D$7:$D$13)-S728)*N728/NETWORKDAYS(Lister!$D$23,Lister!$E$23,Lister!$D$7:$D$13),IF(AND(E728&lt;DATE(2020,12,1),F728&gt;DATE(2020,12,31)),(NETWORKDAYS(Lister!$D$23,Lister!$E$23,Lister!$D$7:$D$13)-S728)*N728/NETWORKDAYS(Lister!$D$23,Lister!$E$23,Lister!$D$7:$D$13),IF(OR(AND(E728&lt;DATE(2020,12,1),F728&lt;DATE(2020,12,1)),E728&gt;DATE(2020,12,31)),0)))))),0),"")</f>
        <v/>
      </c>
      <c r="AA728" s="50" t="str">
        <f>IFERROR(MAX(IF(OR(O728="",P728="",Q728="",R728="",S728="",T728="",U728=""),"",IF(AND(MONTH(E728)=1,MONTH(F728)=1),(NETWORKDAYS(E728,F728,Lister!$D$7:$D$13)-T728)*N728/NETWORKDAYS(Lister!$D$24,Lister!$E$24,Lister!$D$7:$D$13),IF(AND(MONTH(E728)=1,F728&gt;DATE(2021,1,31)),(NETWORKDAYS(E728,Lister!$E$24,Lister!$D$7:$D$13)-T728)*N728/NETWORKDAYS(Lister!$D$24,Lister!$E$24,Lister!$D$7:$D$13),IF(AND(E728&lt;DATE(2021,1,1),MONTH(F728)=1),(NETWORKDAYS(Lister!$D$24,F728,Lister!$D$7:$D$13)-T728)*N728/NETWORKDAYS(Lister!$D$24,Lister!$E$24,Lister!$D$7:$D$13),IF(AND(E728&lt;DATE(2021,1,1),F728&gt;DATE(2021,1,31)),(NETWORKDAYS(Lister!$D$24,Lister!$E$24,Lister!$D$7:$D$13)-T728)*N728/NETWORKDAYS(Lister!$D$24,Lister!$E$24,Lister!$D$7:$D$13),IF(OR(AND(E728&lt;DATE(2021,1,1),F728&lt;DATE(2021,1,1)),E728&gt;DATE(2021,1,31)),0)))))),0),"")</f>
        <v/>
      </c>
      <c r="AB728" s="50" t="str">
        <f>IFERROR(MAX(IF(OR(O728="",P728="",Q728="",R728="",S728="",T728="",U728=""),"",IF(AND(MONTH(E728)=2,MONTH(F728)=2),(NETWORKDAYS(E728,F728,Lister!$D$7:$D$13)-U728)*N728/NETWORKDAYS(Lister!$D$25,Lister!$E$25,Lister!$D$7:$D$13),IF(AND(E728&lt;DATE(2021,2,1),MONTH(F728)=2),(NETWORKDAYS(Lister!$D$25,F728,Lister!$D$7:$D$13)-U728)*N728/NETWORKDAYS(Lister!$D$25,Lister!$E$25,Lister!$D$7:$D$13),IF(AND(E728&lt;DATE(2021,2,1),F728&lt;DATE(2021,2,1)),0)))),0),"")</f>
        <v/>
      </c>
      <c r="AC728" s="52" t="str">
        <f t="shared" si="58"/>
        <v/>
      </c>
    </row>
    <row r="729" spans="1:29" x14ac:dyDescent="0.35">
      <c r="A729" s="11" t="str">
        <f t="shared" si="59"/>
        <v/>
      </c>
      <c r="B729" s="33"/>
      <c r="C729" s="17"/>
      <c r="D729" s="18"/>
      <c r="E729" s="12"/>
      <c r="F729" s="12"/>
      <c r="G729" s="42" t="str">
        <f>IF(OR(E729="",F729=""),"",NETWORKDAYS(E729,F729,Lister!$D$7:$D$13))</f>
        <v/>
      </c>
      <c r="H729" s="14"/>
      <c r="I729" s="25" t="str">
        <f t="shared" si="55"/>
        <v/>
      </c>
      <c r="J729" s="47"/>
      <c r="K729" s="48"/>
      <c r="L729" s="15"/>
      <c r="M729" s="51" t="str">
        <f t="shared" si="56"/>
        <v/>
      </c>
      <c r="N729" s="49" t="str">
        <f t="shared" si="57"/>
        <v/>
      </c>
      <c r="O729" s="15"/>
      <c r="P729" s="15"/>
      <c r="Q729" s="15"/>
      <c r="R729" s="15"/>
      <c r="S729" s="15"/>
      <c r="T729" s="15"/>
      <c r="U729" s="15"/>
      <c r="V729" s="50" t="str">
        <f>IFERROR(MAX(IF(OR(O729="",P729="",Q729="",R729="",S729="",T729="",U729=""),"",IF(AND(MONTH(E729)=8,MONTH(F729)=8),(NETWORKDAYS(E729,F729,Lister!$D$7:$D$13)-O729)*N729/NETWORKDAYS(Lister!$D$19,Lister!$E$19,Lister!$D$7:$D$13),IF(AND(MONTH(E729)=8,F729&gt;DATE(2020,8,31)),(NETWORKDAYS(E729,Lister!$E$19,Lister!$D$7:$D$13)-O729)*N729/NETWORKDAYS(Lister!$D$19,Lister!$E$19,Lister!$D$7:$D$13),IF(E729&gt;DATE(2020,8,31),0)))),0),"")</f>
        <v/>
      </c>
      <c r="W729" s="50" t="str">
        <f>IFERROR(MAX(IF(OR(O729="",P729="",Q729="",R729="",S729="",T729="",U729=""),"",IF(AND(MONTH(E729)=9,MONTH(F729)=9),(NETWORKDAYS(E729,F729,Lister!$D$7:$D$13)-P729)*N729/NETWORKDAYS(Lister!$D$20,Lister!$E$20,Lister!$D$7:$D$13),IF(AND(MONTH(E729)=9,F729&gt;DATE(2020,9,30)),(NETWORKDAYS(E729,Lister!$E$20,Lister!$D$7:$D$13)-P729)*N729/NETWORKDAYS(Lister!$D$20,Lister!$E$20,Lister!$D$7:$D$13),IF(AND(E729&lt;DATE(2020,9,1),MONTH(F729)=9),(NETWORKDAYS(Lister!$D$20,F729,Lister!$D$7:$D$13)-P729)*N729/NETWORKDAYS(Lister!$D$20,Lister!$E$20,Lister!$D$7:$D$13),IF(AND(E729&lt;DATE(2020,9,1),F729&gt;DATE(2020,9,30)),(NETWORKDAYS(Lister!$D$20,Lister!$E$20,Lister!$D$7:$D$13)-P729)*N729/NETWORKDAYS(Lister!$D$20,Lister!$E$20,Lister!$D$7:$D$13),IF(OR(AND(E729&lt;DATE(2020,9,1),F729&lt;DATE(2020,9,1)),E729&gt;DATE(2020,9,30)),0)))))),0),"")</f>
        <v/>
      </c>
      <c r="X729" s="50" t="str">
        <f>IFERROR(MAX(IF(OR(O729="",P729="",Q729="",R729="",S729="",T729="",U729=""),"",IF(AND(MONTH(E729)=10,MONTH(F729)=10),(NETWORKDAYS(E729,F729,Lister!$D$7:$D$13)-Q729)*N729/NETWORKDAYS(Lister!$D$21,Lister!$E$21,Lister!$D$7:$D$13),IF(AND(MONTH(E729)=10,F729&gt;DATE(2020,10,31)),(NETWORKDAYS(E729,Lister!$E$21,Lister!$D$7:$D$13)-Q729)*N729/NETWORKDAYS(Lister!$D$21,Lister!$E$21,Lister!$D$7:$D$13),IF(AND(E729&lt;DATE(2020,10,1),MONTH(F729)=10),(NETWORKDAYS(Lister!$D$21,F729,Lister!$D$7:$D$13)-Q729)*N729/NETWORKDAYS(Lister!$D$21,Lister!$E$21,Lister!$D$7:$D$13),IF(AND(E729&lt;DATE(2020,31,1),F729&gt;DATE(2020,10,31)),(NETWORKDAYS(Lister!$D$21,Lister!$E$21,Lister!$D$7:$D$13)-Q729)*N729/NETWORKDAYS(Lister!$D$21,Lister!$E$21,Lister!$D$7:$D$13),IF(OR(AND(E729&lt;DATE(2020,10,1),F729&lt;DATE(2020,10,1)),E729&gt;DATE(2020,10,31)),0)))))),0),"")</f>
        <v/>
      </c>
      <c r="Y729" s="50" t="str">
        <f>IFERROR(MAX(IF(OR(O729="",P729="",Q729="",R729="",S729="",T729="",U729=""),"",IF(AND(MONTH(E729)=11,MONTH(F729)=11),(NETWORKDAYS(E729,F729,Lister!$D$7:$D$13)-R729)*N729/NETWORKDAYS(Lister!$D$22,Lister!$E$22,Lister!$D$7:$D$13),IF(AND(MONTH(E729)=11,F729&gt;DATE(2020,11,30)),(NETWORKDAYS(E729,Lister!$E$22,Lister!$D$7:$D$13)-R729)*N729/NETWORKDAYS(Lister!$D$22,Lister!$E$22,Lister!$D$7:$D$13),IF(AND(E729&lt;DATE(2020,11,1),MONTH(F729)=11),(NETWORKDAYS(Lister!$D$22,F729,Lister!$D$7:$D$13)-R729)*N729/NETWORKDAYS(Lister!$D$22,Lister!$E$22,Lister!$D$7:$D$13),IF(AND(E729&lt;DATE(2020,11,1),F729&gt;DATE(2020,11,30)),(NETWORKDAYS(Lister!$D$22,Lister!$E$22,Lister!$D$7:$D$13)-R729)*N729/NETWORKDAYS(Lister!$D$22,Lister!$E$22,Lister!$D$7:$D$13),IF(OR(AND(E729&lt;DATE(2020,11,1),F729&lt;DATE(2020,11,1)),E729&gt;DATE(2020,11,30)),0)))))),0),"")</f>
        <v/>
      </c>
      <c r="Z729" s="50" t="str">
        <f>IFERROR(MAX(IF(OR(O729="",P729="",Q729="",R729="",S729="",T729="",U729=""),"",IF(AND(MONTH(E729)=12,MONTH(F729)=12),(NETWORKDAYS(E729,F729,Lister!$D$7:$D$13)-S729)*N729/NETWORKDAYS(Lister!$D$23,Lister!$E$23,Lister!$D$7:$D$13),IF(AND(MONTH(E729)=12,F729&gt;DATE(2020,12,31)),(NETWORKDAYS(E729,Lister!$E$23,Lister!$D$7:$D$13)-S729)*N729/NETWORKDAYS(Lister!$D$23,Lister!$E$23,Lister!$D$7:$D$13),IF(AND(E729&lt;DATE(2020,12,1),MONTH(F729)=12),(NETWORKDAYS(Lister!$D$23,F729,Lister!$D$7:$D$13)-S729)*N729/NETWORKDAYS(Lister!$D$23,Lister!$E$23,Lister!$D$7:$D$13),IF(AND(E729&lt;DATE(2020,12,1),F729&gt;DATE(2020,12,31)),(NETWORKDAYS(Lister!$D$23,Lister!$E$23,Lister!$D$7:$D$13)-S729)*N729/NETWORKDAYS(Lister!$D$23,Lister!$E$23,Lister!$D$7:$D$13),IF(OR(AND(E729&lt;DATE(2020,12,1),F729&lt;DATE(2020,12,1)),E729&gt;DATE(2020,12,31)),0)))))),0),"")</f>
        <v/>
      </c>
      <c r="AA729" s="50" t="str">
        <f>IFERROR(MAX(IF(OR(O729="",P729="",Q729="",R729="",S729="",T729="",U729=""),"",IF(AND(MONTH(E729)=1,MONTH(F729)=1),(NETWORKDAYS(E729,F729,Lister!$D$7:$D$13)-T729)*N729/NETWORKDAYS(Lister!$D$24,Lister!$E$24,Lister!$D$7:$D$13),IF(AND(MONTH(E729)=1,F729&gt;DATE(2021,1,31)),(NETWORKDAYS(E729,Lister!$E$24,Lister!$D$7:$D$13)-T729)*N729/NETWORKDAYS(Lister!$D$24,Lister!$E$24,Lister!$D$7:$D$13),IF(AND(E729&lt;DATE(2021,1,1),MONTH(F729)=1),(NETWORKDAYS(Lister!$D$24,F729,Lister!$D$7:$D$13)-T729)*N729/NETWORKDAYS(Lister!$D$24,Lister!$E$24,Lister!$D$7:$D$13),IF(AND(E729&lt;DATE(2021,1,1),F729&gt;DATE(2021,1,31)),(NETWORKDAYS(Lister!$D$24,Lister!$E$24,Lister!$D$7:$D$13)-T729)*N729/NETWORKDAYS(Lister!$D$24,Lister!$E$24,Lister!$D$7:$D$13),IF(OR(AND(E729&lt;DATE(2021,1,1),F729&lt;DATE(2021,1,1)),E729&gt;DATE(2021,1,31)),0)))))),0),"")</f>
        <v/>
      </c>
      <c r="AB729" s="50" t="str">
        <f>IFERROR(MAX(IF(OR(O729="",P729="",Q729="",R729="",S729="",T729="",U729=""),"",IF(AND(MONTH(E729)=2,MONTH(F729)=2),(NETWORKDAYS(E729,F729,Lister!$D$7:$D$13)-U729)*N729/NETWORKDAYS(Lister!$D$25,Lister!$E$25,Lister!$D$7:$D$13),IF(AND(E729&lt;DATE(2021,2,1),MONTH(F729)=2),(NETWORKDAYS(Lister!$D$25,F729,Lister!$D$7:$D$13)-U729)*N729/NETWORKDAYS(Lister!$D$25,Lister!$E$25,Lister!$D$7:$D$13),IF(AND(E729&lt;DATE(2021,2,1),F729&lt;DATE(2021,2,1)),0)))),0),"")</f>
        <v/>
      </c>
      <c r="AC729" s="52" t="str">
        <f t="shared" si="58"/>
        <v/>
      </c>
    </row>
    <row r="730" spans="1:29" x14ac:dyDescent="0.35">
      <c r="A730" s="11" t="str">
        <f t="shared" si="59"/>
        <v/>
      </c>
      <c r="B730" s="33"/>
      <c r="C730" s="17"/>
      <c r="D730" s="18"/>
      <c r="E730" s="12"/>
      <c r="F730" s="12"/>
      <c r="G730" s="42" t="str">
        <f>IF(OR(E730="",F730=""),"",NETWORKDAYS(E730,F730,Lister!$D$7:$D$13))</f>
        <v/>
      </c>
      <c r="H730" s="14"/>
      <c r="I730" s="25" t="str">
        <f t="shared" si="55"/>
        <v/>
      </c>
      <c r="J730" s="47"/>
      <c r="K730" s="48"/>
      <c r="L730" s="15"/>
      <c r="M730" s="51" t="str">
        <f t="shared" si="56"/>
        <v/>
      </c>
      <c r="N730" s="49" t="str">
        <f t="shared" si="57"/>
        <v/>
      </c>
      <c r="O730" s="15"/>
      <c r="P730" s="15"/>
      <c r="Q730" s="15"/>
      <c r="R730" s="15"/>
      <c r="S730" s="15"/>
      <c r="T730" s="15"/>
      <c r="U730" s="15"/>
      <c r="V730" s="50" t="str">
        <f>IFERROR(MAX(IF(OR(O730="",P730="",Q730="",R730="",S730="",T730="",U730=""),"",IF(AND(MONTH(E730)=8,MONTH(F730)=8),(NETWORKDAYS(E730,F730,Lister!$D$7:$D$13)-O730)*N730/NETWORKDAYS(Lister!$D$19,Lister!$E$19,Lister!$D$7:$D$13),IF(AND(MONTH(E730)=8,F730&gt;DATE(2020,8,31)),(NETWORKDAYS(E730,Lister!$E$19,Lister!$D$7:$D$13)-O730)*N730/NETWORKDAYS(Lister!$D$19,Lister!$E$19,Lister!$D$7:$D$13),IF(E730&gt;DATE(2020,8,31),0)))),0),"")</f>
        <v/>
      </c>
      <c r="W730" s="50" t="str">
        <f>IFERROR(MAX(IF(OR(O730="",P730="",Q730="",R730="",S730="",T730="",U730=""),"",IF(AND(MONTH(E730)=9,MONTH(F730)=9),(NETWORKDAYS(E730,F730,Lister!$D$7:$D$13)-P730)*N730/NETWORKDAYS(Lister!$D$20,Lister!$E$20,Lister!$D$7:$D$13),IF(AND(MONTH(E730)=9,F730&gt;DATE(2020,9,30)),(NETWORKDAYS(E730,Lister!$E$20,Lister!$D$7:$D$13)-P730)*N730/NETWORKDAYS(Lister!$D$20,Lister!$E$20,Lister!$D$7:$D$13),IF(AND(E730&lt;DATE(2020,9,1),MONTH(F730)=9),(NETWORKDAYS(Lister!$D$20,F730,Lister!$D$7:$D$13)-P730)*N730/NETWORKDAYS(Lister!$D$20,Lister!$E$20,Lister!$D$7:$D$13),IF(AND(E730&lt;DATE(2020,9,1),F730&gt;DATE(2020,9,30)),(NETWORKDAYS(Lister!$D$20,Lister!$E$20,Lister!$D$7:$D$13)-P730)*N730/NETWORKDAYS(Lister!$D$20,Lister!$E$20,Lister!$D$7:$D$13),IF(OR(AND(E730&lt;DATE(2020,9,1),F730&lt;DATE(2020,9,1)),E730&gt;DATE(2020,9,30)),0)))))),0),"")</f>
        <v/>
      </c>
      <c r="X730" s="50" t="str">
        <f>IFERROR(MAX(IF(OR(O730="",P730="",Q730="",R730="",S730="",T730="",U730=""),"",IF(AND(MONTH(E730)=10,MONTH(F730)=10),(NETWORKDAYS(E730,F730,Lister!$D$7:$D$13)-Q730)*N730/NETWORKDAYS(Lister!$D$21,Lister!$E$21,Lister!$D$7:$D$13),IF(AND(MONTH(E730)=10,F730&gt;DATE(2020,10,31)),(NETWORKDAYS(E730,Lister!$E$21,Lister!$D$7:$D$13)-Q730)*N730/NETWORKDAYS(Lister!$D$21,Lister!$E$21,Lister!$D$7:$D$13),IF(AND(E730&lt;DATE(2020,10,1),MONTH(F730)=10),(NETWORKDAYS(Lister!$D$21,F730,Lister!$D$7:$D$13)-Q730)*N730/NETWORKDAYS(Lister!$D$21,Lister!$E$21,Lister!$D$7:$D$13),IF(AND(E730&lt;DATE(2020,31,1),F730&gt;DATE(2020,10,31)),(NETWORKDAYS(Lister!$D$21,Lister!$E$21,Lister!$D$7:$D$13)-Q730)*N730/NETWORKDAYS(Lister!$D$21,Lister!$E$21,Lister!$D$7:$D$13),IF(OR(AND(E730&lt;DATE(2020,10,1),F730&lt;DATE(2020,10,1)),E730&gt;DATE(2020,10,31)),0)))))),0),"")</f>
        <v/>
      </c>
      <c r="Y730" s="50" t="str">
        <f>IFERROR(MAX(IF(OR(O730="",P730="",Q730="",R730="",S730="",T730="",U730=""),"",IF(AND(MONTH(E730)=11,MONTH(F730)=11),(NETWORKDAYS(E730,F730,Lister!$D$7:$D$13)-R730)*N730/NETWORKDAYS(Lister!$D$22,Lister!$E$22,Lister!$D$7:$D$13),IF(AND(MONTH(E730)=11,F730&gt;DATE(2020,11,30)),(NETWORKDAYS(E730,Lister!$E$22,Lister!$D$7:$D$13)-R730)*N730/NETWORKDAYS(Lister!$D$22,Lister!$E$22,Lister!$D$7:$D$13),IF(AND(E730&lt;DATE(2020,11,1),MONTH(F730)=11),(NETWORKDAYS(Lister!$D$22,F730,Lister!$D$7:$D$13)-R730)*N730/NETWORKDAYS(Lister!$D$22,Lister!$E$22,Lister!$D$7:$D$13),IF(AND(E730&lt;DATE(2020,11,1),F730&gt;DATE(2020,11,30)),(NETWORKDAYS(Lister!$D$22,Lister!$E$22,Lister!$D$7:$D$13)-R730)*N730/NETWORKDAYS(Lister!$D$22,Lister!$E$22,Lister!$D$7:$D$13),IF(OR(AND(E730&lt;DATE(2020,11,1),F730&lt;DATE(2020,11,1)),E730&gt;DATE(2020,11,30)),0)))))),0),"")</f>
        <v/>
      </c>
      <c r="Z730" s="50" t="str">
        <f>IFERROR(MAX(IF(OR(O730="",P730="",Q730="",R730="",S730="",T730="",U730=""),"",IF(AND(MONTH(E730)=12,MONTH(F730)=12),(NETWORKDAYS(E730,F730,Lister!$D$7:$D$13)-S730)*N730/NETWORKDAYS(Lister!$D$23,Lister!$E$23,Lister!$D$7:$D$13),IF(AND(MONTH(E730)=12,F730&gt;DATE(2020,12,31)),(NETWORKDAYS(E730,Lister!$E$23,Lister!$D$7:$D$13)-S730)*N730/NETWORKDAYS(Lister!$D$23,Lister!$E$23,Lister!$D$7:$D$13),IF(AND(E730&lt;DATE(2020,12,1),MONTH(F730)=12),(NETWORKDAYS(Lister!$D$23,F730,Lister!$D$7:$D$13)-S730)*N730/NETWORKDAYS(Lister!$D$23,Lister!$E$23,Lister!$D$7:$D$13),IF(AND(E730&lt;DATE(2020,12,1),F730&gt;DATE(2020,12,31)),(NETWORKDAYS(Lister!$D$23,Lister!$E$23,Lister!$D$7:$D$13)-S730)*N730/NETWORKDAYS(Lister!$D$23,Lister!$E$23,Lister!$D$7:$D$13),IF(OR(AND(E730&lt;DATE(2020,12,1),F730&lt;DATE(2020,12,1)),E730&gt;DATE(2020,12,31)),0)))))),0),"")</f>
        <v/>
      </c>
      <c r="AA730" s="50" t="str">
        <f>IFERROR(MAX(IF(OR(O730="",P730="",Q730="",R730="",S730="",T730="",U730=""),"",IF(AND(MONTH(E730)=1,MONTH(F730)=1),(NETWORKDAYS(E730,F730,Lister!$D$7:$D$13)-T730)*N730/NETWORKDAYS(Lister!$D$24,Lister!$E$24,Lister!$D$7:$D$13),IF(AND(MONTH(E730)=1,F730&gt;DATE(2021,1,31)),(NETWORKDAYS(E730,Lister!$E$24,Lister!$D$7:$D$13)-T730)*N730/NETWORKDAYS(Lister!$D$24,Lister!$E$24,Lister!$D$7:$D$13),IF(AND(E730&lt;DATE(2021,1,1),MONTH(F730)=1),(NETWORKDAYS(Lister!$D$24,F730,Lister!$D$7:$D$13)-T730)*N730/NETWORKDAYS(Lister!$D$24,Lister!$E$24,Lister!$D$7:$D$13),IF(AND(E730&lt;DATE(2021,1,1),F730&gt;DATE(2021,1,31)),(NETWORKDAYS(Lister!$D$24,Lister!$E$24,Lister!$D$7:$D$13)-T730)*N730/NETWORKDAYS(Lister!$D$24,Lister!$E$24,Lister!$D$7:$D$13),IF(OR(AND(E730&lt;DATE(2021,1,1),F730&lt;DATE(2021,1,1)),E730&gt;DATE(2021,1,31)),0)))))),0),"")</f>
        <v/>
      </c>
      <c r="AB730" s="50" t="str">
        <f>IFERROR(MAX(IF(OR(O730="",P730="",Q730="",R730="",S730="",T730="",U730=""),"",IF(AND(MONTH(E730)=2,MONTH(F730)=2),(NETWORKDAYS(E730,F730,Lister!$D$7:$D$13)-U730)*N730/NETWORKDAYS(Lister!$D$25,Lister!$E$25,Lister!$D$7:$D$13),IF(AND(E730&lt;DATE(2021,2,1),MONTH(F730)=2),(NETWORKDAYS(Lister!$D$25,F730,Lister!$D$7:$D$13)-U730)*N730/NETWORKDAYS(Lister!$D$25,Lister!$E$25,Lister!$D$7:$D$13),IF(AND(E730&lt;DATE(2021,2,1),F730&lt;DATE(2021,2,1)),0)))),0),"")</f>
        <v/>
      </c>
      <c r="AC730" s="52" t="str">
        <f t="shared" si="58"/>
        <v/>
      </c>
    </row>
    <row r="731" spans="1:29" x14ac:dyDescent="0.35">
      <c r="A731" s="11" t="str">
        <f t="shared" si="59"/>
        <v/>
      </c>
      <c r="B731" s="33"/>
      <c r="C731" s="17"/>
      <c r="D731" s="18"/>
      <c r="E731" s="12"/>
      <c r="F731" s="12"/>
      <c r="G731" s="42" t="str">
        <f>IF(OR(E731="",F731=""),"",NETWORKDAYS(E731,F731,Lister!$D$7:$D$13))</f>
        <v/>
      </c>
      <c r="H731" s="14"/>
      <c r="I731" s="25" t="str">
        <f t="shared" si="55"/>
        <v/>
      </c>
      <c r="J731" s="47"/>
      <c r="K731" s="48"/>
      <c r="L731" s="15"/>
      <c r="M731" s="51" t="str">
        <f t="shared" si="56"/>
        <v/>
      </c>
      <c r="N731" s="49" t="str">
        <f t="shared" si="57"/>
        <v/>
      </c>
      <c r="O731" s="15"/>
      <c r="P731" s="15"/>
      <c r="Q731" s="15"/>
      <c r="R731" s="15"/>
      <c r="S731" s="15"/>
      <c r="T731" s="15"/>
      <c r="U731" s="15"/>
      <c r="V731" s="50" t="str">
        <f>IFERROR(MAX(IF(OR(O731="",P731="",Q731="",R731="",S731="",T731="",U731=""),"",IF(AND(MONTH(E731)=8,MONTH(F731)=8),(NETWORKDAYS(E731,F731,Lister!$D$7:$D$13)-O731)*N731/NETWORKDAYS(Lister!$D$19,Lister!$E$19,Lister!$D$7:$D$13),IF(AND(MONTH(E731)=8,F731&gt;DATE(2020,8,31)),(NETWORKDAYS(E731,Lister!$E$19,Lister!$D$7:$D$13)-O731)*N731/NETWORKDAYS(Lister!$D$19,Lister!$E$19,Lister!$D$7:$D$13),IF(E731&gt;DATE(2020,8,31),0)))),0),"")</f>
        <v/>
      </c>
      <c r="W731" s="50" t="str">
        <f>IFERROR(MAX(IF(OR(O731="",P731="",Q731="",R731="",S731="",T731="",U731=""),"",IF(AND(MONTH(E731)=9,MONTH(F731)=9),(NETWORKDAYS(E731,F731,Lister!$D$7:$D$13)-P731)*N731/NETWORKDAYS(Lister!$D$20,Lister!$E$20,Lister!$D$7:$D$13),IF(AND(MONTH(E731)=9,F731&gt;DATE(2020,9,30)),(NETWORKDAYS(E731,Lister!$E$20,Lister!$D$7:$D$13)-P731)*N731/NETWORKDAYS(Lister!$D$20,Lister!$E$20,Lister!$D$7:$D$13),IF(AND(E731&lt;DATE(2020,9,1),MONTH(F731)=9),(NETWORKDAYS(Lister!$D$20,F731,Lister!$D$7:$D$13)-P731)*N731/NETWORKDAYS(Lister!$D$20,Lister!$E$20,Lister!$D$7:$D$13),IF(AND(E731&lt;DATE(2020,9,1),F731&gt;DATE(2020,9,30)),(NETWORKDAYS(Lister!$D$20,Lister!$E$20,Lister!$D$7:$D$13)-P731)*N731/NETWORKDAYS(Lister!$D$20,Lister!$E$20,Lister!$D$7:$D$13),IF(OR(AND(E731&lt;DATE(2020,9,1),F731&lt;DATE(2020,9,1)),E731&gt;DATE(2020,9,30)),0)))))),0),"")</f>
        <v/>
      </c>
      <c r="X731" s="50" t="str">
        <f>IFERROR(MAX(IF(OR(O731="",P731="",Q731="",R731="",S731="",T731="",U731=""),"",IF(AND(MONTH(E731)=10,MONTH(F731)=10),(NETWORKDAYS(E731,F731,Lister!$D$7:$D$13)-Q731)*N731/NETWORKDAYS(Lister!$D$21,Lister!$E$21,Lister!$D$7:$D$13),IF(AND(MONTH(E731)=10,F731&gt;DATE(2020,10,31)),(NETWORKDAYS(E731,Lister!$E$21,Lister!$D$7:$D$13)-Q731)*N731/NETWORKDAYS(Lister!$D$21,Lister!$E$21,Lister!$D$7:$D$13),IF(AND(E731&lt;DATE(2020,10,1),MONTH(F731)=10),(NETWORKDAYS(Lister!$D$21,F731,Lister!$D$7:$D$13)-Q731)*N731/NETWORKDAYS(Lister!$D$21,Lister!$E$21,Lister!$D$7:$D$13),IF(AND(E731&lt;DATE(2020,31,1),F731&gt;DATE(2020,10,31)),(NETWORKDAYS(Lister!$D$21,Lister!$E$21,Lister!$D$7:$D$13)-Q731)*N731/NETWORKDAYS(Lister!$D$21,Lister!$E$21,Lister!$D$7:$D$13),IF(OR(AND(E731&lt;DATE(2020,10,1),F731&lt;DATE(2020,10,1)),E731&gt;DATE(2020,10,31)),0)))))),0),"")</f>
        <v/>
      </c>
      <c r="Y731" s="50" t="str">
        <f>IFERROR(MAX(IF(OR(O731="",P731="",Q731="",R731="",S731="",T731="",U731=""),"",IF(AND(MONTH(E731)=11,MONTH(F731)=11),(NETWORKDAYS(E731,F731,Lister!$D$7:$D$13)-R731)*N731/NETWORKDAYS(Lister!$D$22,Lister!$E$22,Lister!$D$7:$D$13),IF(AND(MONTH(E731)=11,F731&gt;DATE(2020,11,30)),(NETWORKDAYS(E731,Lister!$E$22,Lister!$D$7:$D$13)-R731)*N731/NETWORKDAYS(Lister!$D$22,Lister!$E$22,Lister!$D$7:$D$13),IF(AND(E731&lt;DATE(2020,11,1),MONTH(F731)=11),(NETWORKDAYS(Lister!$D$22,F731,Lister!$D$7:$D$13)-R731)*N731/NETWORKDAYS(Lister!$D$22,Lister!$E$22,Lister!$D$7:$D$13),IF(AND(E731&lt;DATE(2020,11,1),F731&gt;DATE(2020,11,30)),(NETWORKDAYS(Lister!$D$22,Lister!$E$22,Lister!$D$7:$D$13)-R731)*N731/NETWORKDAYS(Lister!$D$22,Lister!$E$22,Lister!$D$7:$D$13),IF(OR(AND(E731&lt;DATE(2020,11,1),F731&lt;DATE(2020,11,1)),E731&gt;DATE(2020,11,30)),0)))))),0),"")</f>
        <v/>
      </c>
      <c r="Z731" s="50" t="str">
        <f>IFERROR(MAX(IF(OR(O731="",P731="",Q731="",R731="",S731="",T731="",U731=""),"",IF(AND(MONTH(E731)=12,MONTH(F731)=12),(NETWORKDAYS(E731,F731,Lister!$D$7:$D$13)-S731)*N731/NETWORKDAYS(Lister!$D$23,Lister!$E$23,Lister!$D$7:$D$13),IF(AND(MONTH(E731)=12,F731&gt;DATE(2020,12,31)),(NETWORKDAYS(E731,Lister!$E$23,Lister!$D$7:$D$13)-S731)*N731/NETWORKDAYS(Lister!$D$23,Lister!$E$23,Lister!$D$7:$D$13),IF(AND(E731&lt;DATE(2020,12,1),MONTH(F731)=12),(NETWORKDAYS(Lister!$D$23,F731,Lister!$D$7:$D$13)-S731)*N731/NETWORKDAYS(Lister!$D$23,Lister!$E$23,Lister!$D$7:$D$13),IF(AND(E731&lt;DATE(2020,12,1),F731&gt;DATE(2020,12,31)),(NETWORKDAYS(Lister!$D$23,Lister!$E$23,Lister!$D$7:$D$13)-S731)*N731/NETWORKDAYS(Lister!$D$23,Lister!$E$23,Lister!$D$7:$D$13),IF(OR(AND(E731&lt;DATE(2020,12,1),F731&lt;DATE(2020,12,1)),E731&gt;DATE(2020,12,31)),0)))))),0),"")</f>
        <v/>
      </c>
      <c r="AA731" s="50" t="str">
        <f>IFERROR(MAX(IF(OR(O731="",P731="",Q731="",R731="",S731="",T731="",U731=""),"",IF(AND(MONTH(E731)=1,MONTH(F731)=1),(NETWORKDAYS(E731,F731,Lister!$D$7:$D$13)-T731)*N731/NETWORKDAYS(Lister!$D$24,Lister!$E$24,Lister!$D$7:$D$13),IF(AND(MONTH(E731)=1,F731&gt;DATE(2021,1,31)),(NETWORKDAYS(E731,Lister!$E$24,Lister!$D$7:$D$13)-T731)*N731/NETWORKDAYS(Lister!$D$24,Lister!$E$24,Lister!$D$7:$D$13),IF(AND(E731&lt;DATE(2021,1,1),MONTH(F731)=1),(NETWORKDAYS(Lister!$D$24,F731,Lister!$D$7:$D$13)-T731)*N731/NETWORKDAYS(Lister!$D$24,Lister!$E$24,Lister!$D$7:$D$13),IF(AND(E731&lt;DATE(2021,1,1),F731&gt;DATE(2021,1,31)),(NETWORKDAYS(Lister!$D$24,Lister!$E$24,Lister!$D$7:$D$13)-T731)*N731/NETWORKDAYS(Lister!$D$24,Lister!$E$24,Lister!$D$7:$D$13),IF(OR(AND(E731&lt;DATE(2021,1,1),F731&lt;DATE(2021,1,1)),E731&gt;DATE(2021,1,31)),0)))))),0),"")</f>
        <v/>
      </c>
      <c r="AB731" s="50" t="str">
        <f>IFERROR(MAX(IF(OR(O731="",P731="",Q731="",R731="",S731="",T731="",U731=""),"",IF(AND(MONTH(E731)=2,MONTH(F731)=2),(NETWORKDAYS(E731,F731,Lister!$D$7:$D$13)-U731)*N731/NETWORKDAYS(Lister!$D$25,Lister!$E$25,Lister!$D$7:$D$13),IF(AND(E731&lt;DATE(2021,2,1),MONTH(F731)=2),(NETWORKDAYS(Lister!$D$25,F731,Lister!$D$7:$D$13)-U731)*N731/NETWORKDAYS(Lister!$D$25,Lister!$E$25,Lister!$D$7:$D$13),IF(AND(E731&lt;DATE(2021,2,1),F731&lt;DATE(2021,2,1)),0)))),0),"")</f>
        <v/>
      </c>
      <c r="AC731" s="52" t="str">
        <f t="shared" si="58"/>
        <v/>
      </c>
    </row>
    <row r="732" spans="1:29" x14ac:dyDescent="0.35">
      <c r="A732" s="11" t="str">
        <f t="shared" si="59"/>
        <v/>
      </c>
      <c r="B732" s="33"/>
      <c r="C732" s="17"/>
      <c r="D732" s="18"/>
      <c r="E732" s="12"/>
      <c r="F732" s="12"/>
      <c r="G732" s="42" t="str">
        <f>IF(OR(E732="",F732=""),"",NETWORKDAYS(E732,F732,Lister!$D$7:$D$13))</f>
        <v/>
      </c>
      <c r="H732" s="14"/>
      <c r="I732" s="25" t="str">
        <f t="shared" si="55"/>
        <v/>
      </c>
      <c r="J732" s="47"/>
      <c r="K732" s="48"/>
      <c r="L732" s="15"/>
      <c r="M732" s="51" t="str">
        <f t="shared" si="56"/>
        <v/>
      </c>
      <c r="N732" s="49" t="str">
        <f t="shared" si="57"/>
        <v/>
      </c>
      <c r="O732" s="15"/>
      <c r="P732" s="15"/>
      <c r="Q732" s="15"/>
      <c r="R732" s="15"/>
      <c r="S732" s="15"/>
      <c r="T732" s="15"/>
      <c r="U732" s="15"/>
      <c r="V732" s="50" t="str">
        <f>IFERROR(MAX(IF(OR(O732="",P732="",Q732="",R732="",S732="",T732="",U732=""),"",IF(AND(MONTH(E732)=8,MONTH(F732)=8),(NETWORKDAYS(E732,F732,Lister!$D$7:$D$13)-O732)*N732/NETWORKDAYS(Lister!$D$19,Lister!$E$19,Lister!$D$7:$D$13),IF(AND(MONTH(E732)=8,F732&gt;DATE(2020,8,31)),(NETWORKDAYS(E732,Lister!$E$19,Lister!$D$7:$D$13)-O732)*N732/NETWORKDAYS(Lister!$D$19,Lister!$E$19,Lister!$D$7:$D$13),IF(E732&gt;DATE(2020,8,31),0)))),0),"")</f>
        <v/>
      </c>
      <c r="W732" s="50" t="str">
        <f>IFERROR(MAX(IF(OR(O732="",P732="",Q732="",R732="",S732="",T732="",U732=""),"",IF(AND(MONTH(E732)=9,MONTH(F732)=9),(NETWORKDAYS(E732,F732,Lister!$D$7:$D$13)-P732)*N732/NETWORKDAYS(Lister!$D$20,Lister!$E$20,Lister!$D$7:$D$13),IF(AND(MONTH(E732)=9,F732&gt;DATE(2020,9,30)),(NETWORKDAYS(E732,Lister!$E$20,Lister!$D$7:$D$13)-P732)*N732/NETWORKDAYS(Lister!$D$20,Lister!$E$20,Lister!$D$7:$D$13),IF(AND(E732&lt;DATE(2020,9,1),MONTH(F732)=9),(NETWORKDAYS(Lister!$D$20,F732,Lister!$D$7:$D$13)-P732)*N732/NETWORKDAYS(Lister!$D$20,Lister!$E$20,Lister!$D$7:$D$13),IF(AND(E732&lt;DATE(2020,9,1),F732&gt;DATE(2020,9,30)),(NETWORKDAYS(Lister!$D$20,Lister!$E$20,Lister!$D$7:$D$13)-P732)*N732/NETWORKDAYS(Lister!$D$20,Lister!$E$20,Lister!$D$7:$D$13),IF(OR(AND(E732&lt;DATE(2020,9,1),F732&lt;DATE(2020,9,1)),E732&gt;DATE(2020,9,30)),0)))))),0),"")</f>
        <v/>
      </c>
      <c r="X732" s="50" t="str">
        <f>IFERROR(MAX(IF(OR(O732="",P732="",Q732="",R732="",S732="",T732="",U732=""),"",IF(AND(MONTH(E732)=10,MONTH(F732)=10),(NETWORKDAYS(E732,F732,Lister!$D$7:$D$13)-Q732)*N732/NETWORKDAYS(Lister!$D$21,Lister!$E$21,Lister!$D$7:$D$13),IF(AND(MONTH(E732)=10,F732&gt;DATE(2020,10,31)),(NETWORKDAYS(E732,Lister!$E$21,Lister!$D$7:$D$13)-Q732)*N732/NETWORKDAYS(Lister!$D$21,Lister!$E$21,Lister!$D$7:$D$13),IF(AND(E732&lt;DATE(2020,10,1),MONTH(F732)=10),(NETWORKDAYS(Lister!$D$21,F732,Lister!$D$7:$D$13)-Q732)*N732/NETWORKDAYS(Lister!$D$21,Lister!$E$21,Lister!$D$7:$D$13),IF(AND(E732&lt;DATE(2020,31,1),F732&gt;DATE(2020,10,31)),(NETWORKDAYS(Lister!$D$21,Lister!$E$21,Lister!$D$7:$D$13)-Q732)*N732/NETWORKDAYS(Lister!$D$21,Lister!$E$21,Lister!$D$7:$D$13),IF(OR(AND(E732&lt;DATE(2020,10,1),F732&lt;DATE(2020,10,1)),E732&gt;DATE(2020,10,31)),0)))))),0),"")</f>
        <v/>
      </c>
      <c r="Y732" s="50" t="str">
        <f>IFERROR(MAX(IF(OR(O732="",P732="",Q732="",R732="",S732="",T732="",U732=""),"",IF(AND(MONTH(E732)=11,MONTH(F732)=11),(NETWORKDAYS(E732,F732,Lister!$D$7:$D$13)-R732)*N732/NETWORKDAYS(Lister!$D$22,Lister!$E$22,Lister!$D$7:$D$13),IF(AND(MONTH(E732)=11,F732&gt;DATE(2020,11,30)),(NETWORKDAYS(E732,Lister!$E$22,Lister!$D$7:$D$13)-R732)*N732/NETWORKDAYS(Lister!$D$22,Lister!$E$22,Lister!$D$7:$D$13),IF(AND(E732&lt;DATE(2020,11,1),MONTH(F732)=11),(NETWORKDAYS(Lister!$D$22,F732,Lister!$D$7:$D$13)-R732)*N732/NETWORKDAYS(Lister!$D$22,Lister!$E$22,Lister!$D$7:$D$13),IF(AND(E732&lt;DATE(2020,11,1),F732&gt;DATE(2020,11,30)),(NETWORKDAYS(Lister!$D$22,Lister!$E$22,Lister!$D$7:$D$13)-R732)*N732/NETWORKDAYS(Lister!$D$22,Lister!$E$22,Lister!$D$7:$D$13),IF(OR(AND(E732&lt;DATE(2020,11,1),F732&lt;DATE(2020,11,1)),E732&gt;DATE(2020,11,30)),0)))))),0),"")</f>
        <v/>
      </c>
      <c r="Z732" s="50" t="str">
        <f>IFERROR(MAX(IF(OR(O732="",P732="",Q732="",R732="",S732="",T732="",U732=""),"",IF(AND(MONTH(E732)=12,MONTH(F732)=12),(NETWORKDAYS(E732,F732,Lister!$D$7:$D$13)-S732)*N732/NETWORKDAYS(Lister!$D$23,Lister!$E$23,Lister!$D$7:$D$13),IF(AND(MONTH(E732)=12,F732&gt;DATE(2020,12,31)),(NETWORKDAYS(E732,Lister!$E$23,Lister!$D$7:$D$13)-S732)*N732/NETWORKDAYS(Lister!$D$23,Lister!$E$23,Lister!$D$7:$D$13),IF(AND(E732&lt;DATE(2020,12,1),MONTH(F732)=12),(NETWORKDAYS(Lister!$D$23,F732,Lister!$D$7:$D$13)-S732)*N732/NETWORKDAYS(Lister!$D$23,Lister!$E$23,Lister!$D$7:$D$13),IF(AND(E732&lt;DATE(2020,12,1),F732&gt;DATE(2020,12,31)),(NETWORKDAYS(Lister!$D$23,Lister!$E$23,Lister!$D$7:$D$13)-S732)*N732/NETWORKDAYS(Lister!$D$23,Lister!$E$23,Lister!$D$7:$D$13),IF(OR(AND(E732&lt;DATE(2020,12,1),F732&lt;DATE(2020,12,1)),E732&gt;DATE(2020,12,31)),0)))))),0),"")</f>
        <v/>
      </c>
      <c r="AA732" s="50" t="str">
        <f>IFERROR(MAX(IF(OR(O732="",P732="",Q732="",R732="",S732="",T732="",U732=""),"",IF(AND(MONTH(E732)=1,MONTH(F732)=1),(NETWORKDAYS(E732,F732,Lister!$D$7:$D$13)-T732)*N732/NETWORKDAYS(Lister!$D$24,Lister!$E$24,Lister!$D$7:$D$13),IF(AND(MONTH(E732)=1,F732&gt;DATE(2021,1,31)),(NETWORKDAYS(E732,Lister!$E$24,Lister!$D$7:$D$13)-T732)*N732/NETWORKDAYS(Lister!$D$24,Lister!$E$24,Lister!$D$7:$D$13),IF(AND(E732&lt;DATE(2021,1,1),MONTH(F732)=1),(NETWORKDAYS(Lister!$D$24,F732,Lister!$D$7:$D$13)-T732)*N732/NETWORKDAYS(Lister!$D$24,Lister!$E$24,Lister!$D$7:$D$13),IF(AND(E732&lt;DATE(2021,1,1),F732&gt;DATE(2021,1,31)),(NETWORKDAYS(Lister!$D$24,Lister!$E$24,Lister!$D$7:$D$13)-T732)*N732/NETWORKDAYS(Lister!$D$24,Lister!$E$24,Lister!$D$7:$D$13),IF(OR(AND(E732&lt;DATE(2021,1,1),F732&lt;DATE(2021,1,1)),E732&gt;DATE(2021,1,31)),0)))))),0),"")</f>
        <v/>
      </c>
      <c r="AB732" s="50" t="str">
        <f>IFERROR(MAX(IF(OR(O732="",P732="",Q732="",R732="",S732="",T732="",U732=""),"",IF(AND(MONTH(E732)=2,MONTH(F732)=2),(NETWORKDAYS(E732,F732,Lister!$D$7:$D$13)-U732)*N732/NETWORKDAYS(Lister!$D$25,Lister!$E$25,Lister!$D$7:$D$13),IF(AND(E732&lt;DATE(2021,2,1),MONTH(F732)=2),(NETWORKDAYS(Lister!$D$25,F732,Lister!$D$7:$D$13)-U732)*N732/NETWORKDAYS(Lister!$D$25,Lister!$E$25,Lister!$D$7:$D$13),IF(AND(E732&lt;DATE(2021,2,1),F732&lt;DATE(2021,2,1)),0)))),0),"")</f>
        <v/>
      </c>
      <c r="AC732" s="52" t="str">
        <f t="shared" si="58"/>
        <v/>
      </c>
    </row>
    <row r="733" spans="1:29" x14ac:dyDescent="0.35">
      <c r="A733" s="11" t="str">
        <f t="shared" si="59"/>
        <v/>
      </c>
      <c r="B733" s="33"/>
      <c r="C733" s="17"/>
      <c r="D733" s="18"/>
      <c r="E733" s="12"/>
      <c r="F733" s="12"/>
      <c r="G733" s="42" t="str">
        <f>IF(OR(E733="",F733=""),"",NETWORKDAYS(E733,F733,Lister!$D$7:$D$13))</f>
        <v/>
      </c>
      <c r="H733" s="14"/>
      <c r="I733" s="25" t="str">
        <f t="shared" si="55"/>
        <v/>
      </c>
      <c r="J733" s="47"/>
      <c r="K733" s="48"/>
      <c r="L733" s="15"/>
      <c r="M733" s="51" t="str">
        <f t="shared" si="56"/>
        <v/>
      </c>
      <c r="N733" s="49" t="str">
        <f t="shared" si="57"/>
        <v/>
      </c>
      <c r="O733" s="15"/>
      <c r="P733" s="15"/>
      <c r="Q733" s="15"/>
      <c r="R733" s="15"/>
      <c r="S733" s="15"/>
      <c r="T733" s="15"/>
      <c r="U733" s="15"/>
      <c r="V733" s="50" t="str">
        <f>IFERROR(MAX(IF(OR(O733="",P733="",Q733="",R733="",S733="",T733="",U733=""),"",IF(AND(MONTH(E733)=8,MONTH(F733)=8),(NETWORKDAYS(E733,F733,Lister!$D$7:$D$13)-O733)*N733/NETWORKDAYS(Lister!$D$19,Lister!$E$19,Lister!$D$7:$D$13),IF(AND(MONTH(E733)=8,F733&gt;DATE(2020,8,31)),(NETWORKDAYS(E733,Lister!$E$19,Lister!$D$7:$D$13)-O733)*N733/NETWORKDAYS(Lister!$D$19,Lister!$E$19,Lister!$D$7:$D$13),IF(E733&gt;DATE(2020,8,31),0)))),0),"")</f>
        <v/>
      </c>
      <c r="W733" s="50" t="str">
        <f>IFERROR(MAX(IF(OR(O733="",P733="",Q733="",R733="",S733="",T733="",U733=""),"",IF(AND(MONTH(E733)=9,MONTH(F733)=9),(NETWORKDAYS(E733,F733,Lister!$D$7:$D$13)-P733)*N733/NETWORKDAYS(Lister!$D$20,Lister!$E$20,Lister!$D$7:$D$13),IF(AND(MONTH(E733)=9,F733&gt;DATE(2020,9,30)),(NETWORKDAYS(E733,Lister!$E$20,Lister!$D$7:$D$13)-P733)*N733/NETWORKDAYS(Lister!$D$20,Lister!$E$20,Lister!$D$7:$D$13),IF(AND(E733&lt;DATE(2020,9,1),MONTH(F733)=9),(NETWORKDAYS(Lister!$D$20,F733,Lister!$D$7:$D$13)-P733)*N733/NETWORKDAYS(Lister!$D$20,Lister!$E$20,Lister!$D$7:$D$13),IF(AND(E733&lt;DATE(2020,9,1),F733&gt;DATE(2020,9,30)),(NETWORKDAYS(Lister!$D$20,Lister!$E$20,Lister!$D$7:$D$13)-P733)*N733/NETWORKDAYS(Lister!$D$20,Lister!$E$20,Lister!$D$7:$D$13),IF(OR(AND(E733&lt;DATE(2020,9,1),F733&lt;DATE(2020,9,1)),E733&gt;DATE(2020,9,30)),0)))))),0),"")</f>
        <v/>
      </c>
      <c r="X733" s="50" t="str">
        <f>IFERROR(MAX(IF(OR(O733="",P733="",Q733="",R733="",S733="",T733="",U733=""),"",IF(AND(MONTH(E733)=10,MONTH(F733)=10),(NETWORKDAYS(E733,F733,Lister!$D$7:$D$13)-Q733)*N733/NETWORKDAYS(Lister!$D$21,Lister!$E$21,Lister!$D$7:$D$13),IF(AND(MONTH(E733)=10,F733&gt;DATE(2020,10,31)),(NETWORKDAYS(E733,Lister!$E$21,Lister!$D$7:$D$13)-Q733)*N733/NETWORKDAYS(Lister!$D$21,Lister!$E$21,Lister!$D$7:$D$13),IF(AND(E733&lt;DATE(2020,10,1),MONTH(F733)=10),(NETWORKDAYS(Lister!$D$21,F733,Lister!$D$7:$D$13)-Q733)*N733/NETWORKDAYS(Lister!$D$21,Lister!$E$21,Lister!$D$7:$D$13),IF(AND(E733&lt;DATE(2020,31,1),F733&gt;DATE(2020,10,31)),(NETWORKDAYS(Lister!$D$21,Lister!$E$21,Lister!$D$7:$D$13)-Q733)*N733/NETWORKDAYS(Lister!$D$21,Lister!$E$21,Lister!$D$7:$D$13),IF(OR(AND(E733&lt;DATE(2020,10,1),F733&lt;DATE(2020,10,1)),E733&gt;DATE(2020,10,31)),0)))))),0),"")</f>
        <v/>
      </c>
      <c r="Y733" s="50" t="str">
        <f>IFERROR(MAX(IF(OR(O733="",P733="",Q733="",R733="",S733="",T733="",U733=""),"",IF(AND(MONTH(E733)=11,MONTH(F733)=11),(NETWORKDAYS(E733,F733,Lister!$D$7:$D$13)-R733)*N733/NETWORKDAYS(Lister!$D$22,Lister!$E$22,Lister!$D$7:$D$13),IF(AND(MONTH(E733)=11,F733&gt;DATE(2020,11,30)),(NETWORKDAYS(E733,Lister!$E$22,Lister!$D$7:$D$13)-R733)*N733/NETWORKDAYS(Lister!$D$22,Lister!$E$22,Lister!$D$7:$D$13),IF(AND(E733&lt;DATE(2020,11,1),MONTH(F733)=11),(NETWORKDAYS(Lister!$D$22,F733,Lister!$D$7:$D$13)-R733)*N733/NETWORKDAYS(Lister!$D$22,Lister!$E$22,Lister!$D$7:$D$13),IF(AND(E733&lt;DATE(2020,11,1),F733&gt;DATE(2020,11,30)),(NETWORKDAYS(Lister!$D$22,Lister!$E$22,Lister!$D$7:$D$13)-R733)*N733/NETWORKDAYS(Lister!$D$22,Lister!$E$22,Lister!$D$7:$D$13),IF(OR(AND(E733&lt;DATE(2020,11,1),F733&lt;DATE(2020,11,1)),E733&gt;DATE(2020,11,30)),0)))))),0),"")</f>
        <v/>
      </c>
      <c r="Z733" s="50" t="str">
        <f>IFERROR(MAX(IF(OR(O733="",P733="",Q733="",R733="",S733="",T733="",U733=""),"",IF(AND(MONTH(E733)=12,MONTH(F733)=12),(NETWORKDAYS(E733,F733,Lister!$D$7:$D$13)-S733)*N733/NETWORKDAYS(Lister!$D$23,Lister!$E$23,Lister!$D$7:$D$13),IF(AND(MONTH(E733)=12,F733&gt;DATE(2020,12,31)),(NETWORKDAYS(E733,Lister!$E$23,Lister!$D$7:$D$13)-S733)*N733/NETWORKDAYS(Lister!$D$23,Lister!$E$23,Lister!$D$7:$D$13),IF(AND(E733&lt;DATE(2020,12,1),MONTH(F733)=12),(NETWORKDAYS(Lister!$D$23,F733,Lister!$D$7:$D$13)-S733)*N733/NETWORKDAYS(Lister!$D$23,Lister!$E$23,Lister!$D$7:$D$13),IF(AND(E733&lt;DATE(2020,12,1),F733&gt;DATE(2020,12,31)),(NETWORKDAYS(Lister!$D$23,Lister!$E$23,Lister!$D$7:$D$13)-S733)*N733/NETWORKDAYS(Lister!$D$23,Lister!$E$23,Lister!$D$7:$D$13),IF(OR(AND(E733&lt;DATE(2020,12,1),F733&lt;DATE(2020,12,1)),E733&gt;DATE(2020,12,31)),0)))))),0),"")</f>
        <v/>
      </c>
      <c r="AA733" s="50" t="str">
        <f>IFERROR(MAX(IF(OR(O733="",P733="",Q733="",R733="",S733="",T733="",U733=""),"",IF(AND(MONTH(E733)=1,MONTH(F733)=1),(NETWORKDAYS(E733,F733,Lister!$D$7:$D$13)-T733)*N733/NETWORKDAYS(Lister!$D$24,Lister!$E$24,Lister!$D$7:$D$13),IF(AND(MONTH(E733)=1,F733&gt;DATE(2021,1,31)),(NETWORKDAYS(E733,Lister!$E$24,Lister!$D$7:$D$13)-T733)*N733/NETWORKDAYS(Lister!$D$24,Lister!$E$24,Lister!$D$7:$D$13),IF(AND(E733&lt;DATE(2021,1,1),MONTH(F733)=1),(NETWORKDAYS(Lister!$D$24,F733,Lister!$D$7:$D$13)-T733)*N733/NETWORKDAYS(Lister!$D$24,Lister!$E$24,Lister!$D$7:$D$13),IF(AND(E733&lt;DATE(2021,1,1),F733&gt;DATE(2021,1,31)),(NETWORKDAYS(Lister!$D$24,Lister!$E$24,Lister!$D$7:$D$13)-T733)*N733/NETWORKDAYS(Lister!$D$24,Lister!$E$24,Lister!$D$7:$D$13),IF(OR(AND(E733&lt;DATE(2021,1,1),F733&lt;DATE(2021,1,1)),E733&gt;DATE(2021,1,31)),0)))))),0),"")</f>
        <v/>
      </c>
      <c r="AB733" s="50" t="str">
        <f>IFERROR(MAX(IF(OR(O733="",P733="",Q733="",R733="",S733="",T733="",U733=""),"",IF(AND(MONTH(E733)=2,MONTH(F733)=2),(NETWORKDAYS(E733,F733,Lister!$D$7:$D$13)-U733)*N733/NETWORKDAYS(Lister!$D$25,Lister!$E$25,Lister!$D$7:$D$13),IF(AND(E733&lt;DATE(2021,2,1),MONTH(F733)=2),(NETWORKDAYS(Lister!$D$25,F733,Lister!$D$7:$D$13)-U733)*N733/NETWORKDAYS(Lister!$D$25,Lister!$E$25,Lister!$D$7:$D$13),IF(AND(E733&lt;DATE(2021,2,1),F733&lt;DATE(2021,2,1)),0)))),0),"")</f>
        <v/>
      </c>
      <c r="AC733" s="52" t="str">
        <f t="shared" si="58"/>
        <v/>
      </c>
    </row>
    <row r="734" spans="1:29" x14ac:dyDescent="0.35">
      <c r="A734" s="11" t="str">
        <f t="shared" si="59"/>
        <v/>
      </c>
      <c r="B734" s="33"/>
      <c r="C734" s="17"/>
      <c r="D734" s="18"/>
      <c r="E734" s="12"/>
      <c r="F734" s="12"/>
      <c r="G734" s="42" t="str">
        <f>IF(OR(E734="",F734=""),"",NETWORKDAYS(E734,F734,Lister!$D$7:$D$13))</f>
        <v/>
      </c>
      <c r="H734" s="14"/>
      <c r="I734" s="25" t="str">
        <f t="shared" si="55"/>
        <v/>
      </c>
      <c r="J734" s="47"/>
      <c r="K734" s="48"/>
      <c r="L734" s="15"/>
      <c r="M734" s="51" t="str">
        <f t="shared" si="56"/>
        <v/>
      </c>
      <c r="N734" s="49" t="str">
        <f t="shared" si="57"/>
        <v/>
      </c>
      <c r="O734" s="15"/>
      <c r="P734" s="15"/>
      <c r="Q734" s="15"/>
      <c r="R734" s="15"/>
      <c r="S734" s="15"/>
      <c r="T734" s="15"/>
      <c r="U734" s="15"/>
      <c r="V734" s="50" t="str">
        <f>IFERROR(MAX(IF(OR(O734="",P734="",Q734="",R734="",S734="",T734="",U734=""),"",IF(AND(MONTH(E734)=8,MONTH(F734)=8),(NETWORKDAYS(E734,F734,Lister!$D$7:$D$13)-O734)*N734/NETWORKDAYS(Lister!$D$19,Lister!$E$19,Lister!$D$7:$D$13),IF(AND(MONTH(E734)=8,F734&gt;DATE(2020,8,31)),(NETWORKDAYS(E734,Lister!$E$19,Lister!$D$7:$D$13)-O734)*N734/NETWORKDAYS(Lister!$D$19,Lister!$E$19,Lister!$D$7:$D$13),IF(E734&gt;DATE(2020,8,31),0)))),0),"")</f>
        <v/>
      </c>
      <c r="W734" s="50" t="str">
        <f>IFERROR(MAX(IF(OR(O734="",P734="",Q734="",R734="",S734="",T734="",U734=""),"",IF(AND(MONTH(E734)=9,MONTH(F734)=9),(NETWORKDAYS(E734,F734,Lister!$D$7:$D$13)-P734)*N734/NETWORKDAYS(Lister!$D$20,Lister!$E$20,Lister!$D$7:$D$13),IF(AND(MONTH(E734)=9,F734&gt;DATE(2020,9,30)),(NETWORKDAYS(E734,Lister!$E$20,Lister!$D$7:$D$13)-P734)*N734/NETWORKDAYS(Lister!$D$20,Lister!$E$20,Lister!$D$7:$D$13),IF(AND(E734&lt;DATE(2020,9,1),MONTH(F734)=9),(NETWORKDAYS(Lister!$D$20,F734,Lister!$D$7:$D$13)-P734)*N734/NETWORKDAYS(Lister!$D$20,Lister!$E$20,Lister!$D$7:$D$13),IF(AND(E734&lt;DATE(2020,9,1),F734&gt;DATE(2020,9,30)),(NETWORKDAYS(Lister!$D$20,Lister!$E$20,Lister!$D$7:$D$13)-P734)*N734/NETWORKDAYS(Lister!$D$20,Lister!$E$20,Lister!$D$7:$D$13),IF(OR(AND(E734&lt;DATE(2020,9,1),F734&lt;DATE(2020,9,1)),E734&gt;DATE(2020,9,30)),0)))))),0),"")</f>
        <v/>
      </c>
      <c r="X734" s="50" t="str">
        <f>IFERROR(MAX(IF(OR(O734="",P734="",Q734="",R734="",S734="",T734="",U734=""),"",IF(AND(MONTH(E734)=10,MONTH(F734)=10),(NETWORKDAYS(E734,F734,Lister!$D$7:$D$13)-Q734)*N734/NETWORKDAYS(Lister!$D$21,Lister!$E$21,Lister!$D$7:$D$13),IF(AND(MONTH(E734)=10,F734&gt;DATE(2020,10,31)),(NETWORKDAYS(E734,Lister!$E$21,Lister!$D$7:$D$13)-Q734)*N734/NETWORKDAYS(Lister!$D$21,Lister!$E$21,Lister!$D$7:$D$13),IF(AND(E734&lt;DATE(2020,10,1),MONTH(F734)=10),(NETWORKDAYS(Lister!$D$21,F734,Lister!$D$7:$D$13)-Q734)*N734/NETWORKDAYS(Lister!$D$21,Lister!$E$21,Lister!$D$7:$D$13),IF(AND(E734&lt;DATE(2020,31,1),F734&gt;DATE(2020,10,31)),(NETWORKDAYS(Lister!$D$21,Lister!$E$21,Lister!$D$7:$D$13)-Q734)*N734/NETWORKDAYS(Lister!$D$21,Lister!$E$21,Lister!$D$7:$D$13),IF(OR(AND(E734&lt;DATE(2020,10,1),F734&lt;DATE(2020,10,1)),E734&gt;DATE(2020,10,31)),0)))))),0),"")</f>
        <v/>
      </c>
      <c r="Y734" s="50" t="str">
        <f>IFERROR(MAX(IF(OR(O734="",P734="",Q734="",R734="",S734="",T734="",U734=""),"",IF(AND(MONTH(E734)=11,MONTH(F734)=11),(NETWORKDAYS(E734,F734,Lister!$D$7:$D$13)-R734)*N734/NETWORKDAYS(Lister!$D$22,Lister!$E$22,Lister!$D$7:$D$13),IF(AND(MONTH(E734)=11,F734&gt;DATE(2020,11,30)),(NETWORKDAYS(E734,Lister!$E$22,Lister!$D$7:$D$13)-R734)*N734/NETWORKDAYS(Lister!$D$22,Lister!$E$22,Lister!$D$7:$D$13),IF(AND(E734&lt;DATE(2020,11,1),MONTH(F734)=11),(NETWORKDAYS(Lister!$D$22,F734,Lister!$D$7:$D$13)-R734)*N734/NETWORKDAYS(Lister!$D$22,Lister!$E$22,Lister!$D$7:$D$13),IF(AND(E734&lt;DATE(2020,11,1),F734&gt;DATE(2020,11,30)),(NETWORKDAYS(Lister!$D$22,Lister!$E$22,Lister!$D$7:$D$13)-R734)*N734/NETWORKDAYS(Lister!$D$22,Lister!$E$22,Lister!$D$7:$D$13),IF(OR(AND(E734&lt;DATE(2020,11,1),F734&lt;DATE(2020,11,1)),E734&gt;DATE(2020,11,30)),0)))))),0),"")</f>
        <v/>
      </c>
      <c r="Z734" s="50" t="str">
        <f>IFERROR(MAX(IF(OR(O734="",P734="",Q734="",R734="",S734="",T734="",U734=""),"",IF(AND(MONTH(E734)=12,MONTH(F734)=12),(NETWORKDAYS(E734,F734,Lister!$D$7:$D$13)-S734)*N734/NETWORKDAYS(Lister!$D$23,Lister!$E$23,Lister!$D$7:$D$13),IF(AND(MONTH(E734)=12,F734&gt;DATE(2020,12,31)),(NETWORKDAYS(E734,Lister!$E$23,Lister!$D$7:$D$13)-S734)*N734/NETWORKDAYS(Lister!$D$23,Lister!$E$23,Lister!$D$7:$D$13),IF(AND(E734&lt;DATE(2020,12,1),MONTH(F734)=12),(NETWORKDAYS(Lister!$D$23,F734,Lister!$D$7:$D$13)-S734)*N734/NETWORKDAYS(Lister!$D$23,Lister!$E$23,Lister!$D$7:$D$13),IF(AND(E734&lt;DATE(2020,12,1),F734&gt;DATE(2020,12,31)),(NETWORKDAYS(Lister!$D$23,Lister!$E$23,Lister!$D$7:$D$13)-S734)*N734/NETWORKDAYS(Lister!$D$23,Lister!$E$23,Lister!$D$7:$D$13),IF(OR(AND(E734&lt;DATE(2020,12,1),F734&lt;DATE(2020,12,1)),E734&gt;DATE(2020,12,31)),0)))))),0),"")</f>
        <v/>
      </c>
      <c r="AA734" s="50" t="str">
        <f>IFERROR(MAX(IF(OR(O734="",P734="",Q734="",R734="",S734="",T734="",U734=""),"",IF(AND(MONTH(E734)=1,MONTH(F734)=1),(NETWORKDAYS(E734,F734,Lister!$D$7:$D$13)-T734)*N734/NETWORKDAYS(Lister!$D$24,Lister!$E$24,Lister!$D$7:$D$13),IF(AND(MONTH(E734)=1,F734&gt;DATE(2021,1,31)),(NETWORKDAYS(E734,Lister!$E$24,Lister!$D$7:$D$13)-T734)*N734/NETWORKDAYS(Lister!$D$24,Lister!$E$24,Lister!$D$7:$D$13),IF(AND(E734&lt;DATE(2021,1,1),MONTH(F734)=1),(NETWORKDAYS(Lister!$D$24,F734,Lister!$D$7:$D$13)-T734)*N734/NETWORKDAYS(Lister!$D$24,Lister!$E$24,Lister!$D$7:$D$13),IF(AND(E734&lt;DATE(2021,1,1),F734&gt;DATE(2021,1,31)),(NETWORKDAYS(Lister!$D$24,Lister!$E$24,Lister!$D$7:$D$13)-T734)*N734/NETWORKDAYS(Lister!$D$24,Lister!$E$24,Lister!$D$7:$D$13),IF(OR(AND(E734&lt;DATE(2021,1,1),F734&lt;DATE(2021,1,1)),E734&gt;DATE(2021,1,31)),0)))))),0),"")</f>
        <v/>
      </c>
      <c r="AB734" s="50" t="str">
        <f>IFERROR(MAX(IF(OR(O734="",P734="",Q734="",R734="",S734="",T734="",U734=""),"",IF(AND(MONTH(E734)=2,MONTH(F734)=2),(NETWORKDAYS(E734,F734,Lister!$D$7:$D$13)-U734)*N734/NETWORKDAYS(Lister!$D$25,Lister!$E$25,Lister!$D$7:$D$13),IF(AND(E734&lt;DATE(2021,2,1),MONTH(F734)=2),(NETWORKDAYS(Lister!$D$25,F734,Lister!$D$7:$D$13)-U734)*N734/NETWORKDAYS(Lister!$D$25,Lister!$E$25,Lister!$D$7:$D$13),IF(AND(E734&lt;DATE(2021,2,1),F734&lt;DATE(2021,2,1)),0)))),0),"")</f>
        <v/>
      </c>
      <c r="AC734" s="52" t="str">
        <f t="shared" si="58"/>
        <v/>
      </c>
    </row>
    <row r="735" spans="1:29" x14ac:dyDescent="0.35">
      <c r="A735" s="11" t="str">
        <f t="shared" si="59"/>
        <v/>
      </c>
      <c r="B735" s="33"/>
      <c r="C735" s="17"/>
      <c r="D735" s="18"/>
      <c r="E735" s="12"/>
      <c r="F735" s="12"/>
      <c r="G735" s="42" t="str">
        <f>IF(OR(E735="",F735=""),"",NETWORKDAYS(E735,F735,Lister!$D$7:$D$13))</f>
        <v/>
      </c>
      <c r="H735" s="14"/>
      <c r="I735" s="25" t="str">
        <f t="shared" si="55"/>
        <v/>
      </c>
      <c r="J735" s="47"/>
      <c r="K735" s="48"/>
      <c r="L735" s="15"/>
      <c r="M735" s="51" t="str">
        <f t="shared" si="56"/>
        <v/>
      </c>
      <c r="N735" s="49" t="str">
        <f t="shared" si="57"/>
        <v/>
      </c>
      <c r="O735" s="15"/>
      <c r="P735" s="15"/>
      <c r="Q735" s="15"/>
      <c r="R735" s="15"/>
      <c r="S735" s="15"/>
      <c r="T735" s="15"/>
      <c r="U735" s="15"/>
      <c r="V735" s="50" t="str">
        <f>IFERROR(MAX(IF(OR(O735="",P735="",Q735="",R735="",S735="",T735="",U735=""),"",IF(AND(MONTH(E735)=8,MONTH(F735)=8),(NETWORKDAYS(E735,F735,Lister!$D$7:$D$13)-O735)*N735/NETWORKDAYS(Lister!$D$19,Lister!$E$19,Lister!$D$7:$D$13),IF(AND(MONTH(E735)=8,F735&gt;DATE(2020,8,31)),(NETWORKDAYS(E735,Lister!$E$19,Lister!$D$7:$D$13)-O735)*N735/NETWORKDAYS(Lister!$D$19,Lister!$E$19,Lister!$D$7:$D$13),IF(E735&gt;DATE(2020,8,31),0)))),0),"")</f>
        <v/>
      </c>
      <c r="W735" s="50" t="str">
        <f>IFERROR(MAX(IF(OR(O735="",P735="",Q735="",R735="",S735="",T735="",U735=""),"",IF(AND(MONTH(E735)=9,MONTH(F735)=9),(NETWORKDAYS(E735,F735,Lister!$D$7:$D$13)-P735)*N735/NETWORKDAYS(Lister!$D$20,Lister!$E$20,Lister!$D$7:$D$13),IF(AND(MONTH(E735)=9,F735&gt;DATE(2020,9,30)),(NETWORKDAYS(E735,Lister!$E$20,Lister!$D$7:$D$13)-P735)*N735/NETWORKDAYS(Lister!$D$20,Lister!$E$20,Lister!$D$7:$D$13),IF(AND(E735&lt;DATE(2020,9,1),MONTH(F735)=9),(NETWORKDAYS(Lister!$D$20,F735,Lister!$D$7:$D$13)-P735)*N735/NETWORKDAYS(Lister!$D$20,Lister!$E$20,Lister!$D$7:$D$13),IF(AND(E735&lt;DATE(2020,9,1),F735&gt;DATE(2020,9,30)),(NETWORKDAYS(Lister!$D$20,Lister!$E$20,Lister!$D$7:$D$13)-P735)*N735/NETWORKDAYS(Lister!$D$20,Lister!$E$20,Lister!$D$7:$D$13),IF(OR(AND(E735&lt;DATE(2020,9,1),F735&lt;DATE(2020,9,1)),E735&gt;DATE(2020,9,30)),0)))))),0),"")</f>
        <v/>
      </c>
      <c r="X735" s="50" t="str">
        <f>IFERROR(MAX(IF(OR(O735="",P735="",Q735="",R735="",S735="",T735="",U735=""),"",IF(AND(MONTH(E735)=10,MONTH(F735)=10),(NETWORKDAYS(E735,F735,Lister!$D$7:$D$13)-Q735)*N735/NETWORKDAYS(Lister!$D$21,Lister!$E$21,Lister!$D$7:$D$13),IF(AND(MONTH(E735)=10,F735&gt;DATE(2020,10,31)),(NETWORKDAYS(E735,Lister!$E$21,Lister!$D$7:$D$13)-Q735)*N735/NETWORKDAYS(Lister!$D$21,Lister!$E$21,Lister!$D$7:$D$13),IF(AND(E735&lt;DATE(2020,10,1),MONTH(F735)=10),(NETWORKDAYS(Lister!$D$21,F735,Lister!$D$7:$D$13)-Q735)*N735/NETWORKDAYS(Lister!$D$21,Lister!$E$21,Lister!$D$7:$D$13),IF(AND(E735&lt;DATE(2020,31,1),F735&gt;DATE(2020,10,31)),(NETWORKDAYS(Lister!$D$21,Lister!$E$21,Lister!$D$7:$D$13)-Q735)*N735/NETWORKDAYS(Lister!$D$21,Lister!$E$21,Lister!$D$7:$D$13),IF(OR(AND(E735&lt;DATE(2020,10,1),F735&lt;DATE(2020,10,1)),E735&gt;DATE(2020,10,31)),0)))))),0),"")</f>
        <v/>
      </c>
      <c r="Y735" s="50" t="str">
        <f>IFERROR(MAX(IF(OR(O735="",P735="",Q735="",R735="",S735="",T735="",U735=""),"",IF(AND(MONTH(E735)=11,MONTH(F735)=11),(NETWORKDAYS(E735,F735,Lister!$D$7:$D$13)-R735)*N735/NETWORKDAYS(Lister!$D$22,Lister!$E$22,Lister!$D$7:$D$13),IF(AND(MONTH(E735)=11,F735&gt;DATE(2020,11,30)),(NETWORKDAYS(E735,Lister!$E$22,Lister!$D$7:$D$13)-R735)*N735/NETWORKDAYS(Lister!$D$22,Lister!$E$22,Lister!$D$7:$D$13),IF(AND(E735&lt;DATE(2020,11,1),MONTH(F735)=11),(NETWORKDAYS(Lister!$D$22,F735,Lister!$D$7:$D$13)-R735)*N735/NETWORKDAYS(Lister!$D$22,Lister!$E$22,Lister!$D$7:$D$13),IF(AND(E735&lt;DATE(2020,11,1),F735&gt;DATE(2020,11,30)),(NETWORKDAYS(Lister!$D$22,Lister!$E$22,Lister!$D$7:$D$13)-R735)*N735/NETWORKDAYS(Lister!$D$22,Lister!$E$22,Lister!$D$7:$D$13),IF(OR(AND(E735&lt;DATE(2020,11,1),F735&lt;DATE(2020,11,1)),E735&gt;DATE(2020,11,30)),0)))))),0),"")</f>
        <v/>
      </c>
      <c r="Z735" s="50" t="str">
        <f>IFERROR(MAX(IF(OR(O735="",P735="",Q735="",R735="",S735="",T735="",U735=""),"",IF(AND(MONTH(E735)=12,MONTH(F735)=12),(NETWORKDAYS(E735,F735,Lister!$D$7:$D$13)-S735)*N735/NETWORKDAYS(Lister!$D$23,Lister!$E$23,Lister!$D$7:$D$13),IF(AND(MONTH(E735)=12,F735&gt;DATE(2020,12,31)),(NETWORKDAYS(E735,Lister!$E$23,Lister!$D$7:$D$13)-S735)*N735/NETWORKDAYS(Lister!$D$23,Lister!$E$23,Lister!$D$7:$D$13),IF(AND(E735&lt;DATE(2020,12,1),MONTH(F735)=12),(NETWORKDAYS(Lister!$D$23,F735,Lister!$D$7:$D$13)-S735)*N735/NETWORKDAYS(Lister!$D$23,Lister!$E$23,Lister!$D$7:$D$13),IF(AND(E735&lt;DATE(2020,12,1),F735&gt;DATE(2020,12,31)),(NETWORKDAYS(Lister!$D$23,Lister!$E$23,Lister!$D$7:$D$13)-S735)*N735/NETWORKDAYS(Lister!$D$23,Lister!$E$23,Lister!$D$7:$D$13),IF(OR(AND(E735&lt;DATE(2020,12,1),F735&lt;DATE(2020,12,1)),E735&gt;DATE(2020,12,31)),0)))))),0),"")</f>
        <v/>
      </c>
      <c r="AA735" s="50" t="str">
        <f>IFERROR(MAX(IF(OR(O735="",P735="",Q735="",R735="",S735="",T735="",U735=""),"",IF(AND(MONTH(E735)=1,MONTH(F735)=1),(NETWORKDAYS(E735,F735,Lister!$D$7:$D$13)-T735)*N735/NETWORKDAYS(Lister!$D$24,Lister!$E$24,Lister!$D$7:$D$13),IF(AND(MONTH(E735)=1,F735&gt;DATE(2021,1,31)),(NETWORKDAYS(E735,Lister!$E$24,Lister!$D$7:$D$13)-T735)*N735/NETWORKDAYS(Lister!$D$24,Lister!$E$24,Lister!$D$7:$D$13),IF(AND(E735&lt;DATE(2021,1,1),MONTH(F735)=1),(NETWORKDAYS(Lister!$D$24,F735,Lister!$D$7:$D$13)-T735)*N735/NETWORKDAYS(Lister!$D$24,Lister!$E$24,Lister!$D$7:$D$13),IF(AND(E735&lt;DATE(2021,1,1),F735&gt;DATE(2021,1,31)),(NETWORKDAYS(Lister!$D$24,Lister!$E$24,Lister!$D$7:$D$13)-T735)*N735/NETWORKDAYS(Lister!$D$24,Lister!$E$24,Lister!$D$7:$D$13),IF(OR(AND(E735&lt;DATE(2021,1,1),F735&lt;DATE(2021,1,1)),E735&gt;DATE(2021,1,31)),0)))))),0),"")</f>
        <v/>
      </c>
      <c r="AB735" s="50" t="str">
        <f>IFERROR(MAX(IF(OR(O735="",P735="",Q735="",R735="",S735="",T735="",U735=""),"",IF(AND(MONTH(E735)=2,MONTH(F735)=2),(NETWORKDAYS(E735,F735,Lister!$D$7:$D$13)-U735)*N735/NETWORKDAYS(Lister!$D$25,Lister!$E$25,Lister!$D$7:$D$13),IF(AND(E735&lt;DATE(2021,2,1),MONTH(F735)=2),(NETWORKDAYS(Lister!$D$25,F735,Lister!$D$7:$D$13)-U735)*N735/NETWORKDAYS(Lister!$D$25,Lister!$E$25,Lister!$D$7:$D$13),IF(AND(E735&lt;DATE(2021,2,1),F735&lt;DATE(2021,2,1)),0)))),0),"")</f>
        <v/>
      </c>
      <c r="AC735" s="52" t="str">
        <f t="shared" si="58"/>
        <v/>
      </c>
    </row>
    <row r="736" spans="1:29" x14ac:dyDescent="0.35">
      <c r="A736" s="11" t="str">
        <f t="shared" si="59"/>
        <v/>
      </c>
      <c r="B736" s="33"/>
      <c r="C736" s="17"/>
      <c r="D736" s="18"/>
      <c r="E736" s="12"/>
      <c r="F736" s="12"/>
      <c r="G736" s="42" t="str">
        <f>IF(OR(E736="",F736=""),"",NETWORKDAYS(E736,F736,Lister!$D$7:$D$13))</f>
        <v/>
      </c>
      <c r="H736" s="14"/>
      <c r="I736" s="25" t="str">
        <f t="shared" si="55"/>
        <v/>
      </c>
      <c r="J736" s="47"/>
      <c r="K736" s="48"/>
      <c r="L736" s="15"/>
      <c r="M736" s="51" t="str">
        <f t="shared" si="56"/>
        <v/>
      </c>
      <c r="N736" s="49" t="str">
        <f t="shared" si="57"/>
        <v/>
      </c>
      <c r="O736" s="15"/>
      <c r="P736" s="15"/>
      <c r="Q736" s="15"/>
      <c r="R736" s="15"/>
      <c r="S736" s="15"/>
      <c r="T736" s="15"/>
      <c r="U736" s="15"/>
      <c r="V736" s="50" t="str">
        <f>IFERROR(MAX(IF(OR(O736="",P736="",Q736="",R736="",S736="",T736="",U736=""),"",IF(AND(MONTH(E736)=8,MONTH(F736)=8),(NETWORKDAYS(E736,F736,Lister!$D$7:$D$13)-O736)*N736/NETWORKDAYS(Lister!$D$19,Lister!$E$19,Lister!$D$7:$D$13),IF(AND(MONTH(E736)=8,F736&gt;DATE(2020,8,31)),(NETWORKDAYS(E736,Lister!$E$19,Lister!$D$7:$D$13)-O736)*N736/NETWORKDAYS(Lister!$D$19,Lister!$E$19,Lister!$D$7:$D$13),IF(E736&gt;DATE(2020,8,31),0)))),0),"")</f>
        <v/>
      </c>
      <c r="W736" s="50" t="str">
        <f>IFERROR(MAX(IF(OR(O736="",P736="",Q736="",R736="",S736="",T736="",U736=""),"",IF(AND(MONTH(E736)=9,MONTH(F736)=9),(NETWORKDAYS(E736,F736,Lister!$D$7:$D$13)-P736)*N736/NETWORKDAYS(Lister!$D$20,Lister!$E$20,Lister!$D$7:$D$13),IF(AND(MONTH(E736)=9,F736&gt;DATE(2020,9,30)),(NETWORKDAYS(E736,Lister!$E$20,Lister!$D$7:$D$13)-P736)*N736/NETWORKDAYS(Lister!$D$20,Lister!$E$20,Lister!$D$7:$D$13),IF(AND(E736&lt;DATE(2020,9,1),MONTH(F736)=9),(NETWORKDAYS(Lister!$D$20,F736,Lister!$D$7:$D$13)-P736)*N736/NETWORKDAYS(Lister!$D$20,Lister!$E$20,Lister!$D$7:$D$13),IF(AND(E736&lt;DATE(2020,9,1),F736&gt;DATE(2020,9,30)),(NETWORKDAYS(Lister!$D$20,Lister!$E$20,Lister!$D$7:$D$13)-P736)*N736/NETWORKDAYS(Lister!$D$20,Lister!$E$20,Lister!$D$7:$D$13),IF(OR(AND(E736&lt;DATE(2020,9,1),F736&lt;DATE(2020,9,1)),E736&gt;DATE(2020,9,30)),0)))))),0),"")</f>
        <v/>
      </c>
      <c r="X736" s="50" t="str">
        <f>IFERROR(MAX(IF(OR(O736="",P736="",Q736="",R736="",S736="",T736="",U736=""),"",IF(AND(MONTH(E736)=10,MONTH(F736)=10),(NETWORKDAYS(E736,F736,Lister!$D$7:$D$13)-Q736)*N736/NETWORKDAYS(Lister!$D$21,Lister!$E$21,Lister!$D$7:$D$13),IF(AND(MONTH(E736)=10,F736&gt;DATE(2020,10,31)),(NETWORKDAYS(E736,Lister!$E$21,Lister!$D$7:$D$13)-Q736)*N736/NETWORKDAYS(Lister!$D$21,Lister!$E$21,Lister!$D$7:$D$13),IF(AND(E736&lt;DATE(2020,10,1),MONTH(F736)=10),(NETWORKDAYS(Lister!$D$21,F736,Lister!$D$7:$D$13)-Q736)*N736/NETWORKDAYS(Lister!$D$21,Lister!$E$21,Lister!$D$7:$D$13),IF(AND(E736&lt;DATE(2020,31,1),F736&gt;DATE(2020,10,31)),(NETWORKDAYS(Lister!$D$21,Lister!$E$21,Lister!$D$7:$D$13)-Q736)*N736/NETWORKDAYS(Lister!$D$21,Lister!$E$21,Lister!$D$7:$D$13),IF(OR(AND(E736&lt;DATE(2020,10,1),F736&lt;DATE(2020,10,1)),E736&gt;DATE(2020,10,31)),0)))))),0),"")</f>
        <v/>
      </c>
      <c r="Y736" s="50" t="str">
        <f>IFERROR(MAX(IF(OR(O736="",P736="",Q736="",R736="",S736="",T736="",U736=""),"",IF(AND(MONTH(E736)=11,MONTH(F736)=11),(NETWORKDAYS(E736,F736,Lister!$D$7:$D$13)-R736)*N736/NETWORKDAYS(Lister!$D$22,Lister!$E$22,Lister!$D$7:$D$13),IF(AND(MONTH(E736)=11,F736&gt;DATE(2020,11,30)),(NETWORKDAYS(E736,Lister!$E$22,Lister!$D$7:$D$13)-R736)*N736/NETWORKDAYS(Lister!$D$22,Lister!$E$22,Lister!$D$7:$D$13),IF(AND(E736&lt;DATE(2020,11,1),MONTH(F736)=11),(NETWORKDAYS(Lister!$D$22,F736,Lister!$D$7:$D$13)-R736)*N736/NETWORKDAYS(Lister!$D$22,Lister!$E$22,Lister!$D$7:$D$13),IF(AND(E736&lt;DATE(2020,11,1),F736&gt;DATE(2020,11,30)),(NETWORKDAYS(Lister!$D$22,Lister!$E$22,Lister!$D$7:$D$13)-R736)*N736/NETWORKDAYS(Lister!$D$22,Lister!$E$22,Lister!$D$7:$D$13),IF(OR(AND(E736&lt;DATE(2020,11,1),F736&lt;DATE(2020,11,1)),E736&gt;DATE(2020,11,30)),0)))))),0),"")</f>
        <v/>
      </c>
      <c r="Z736" s="50" t="str">
        <f>IFERROR(MAX(IF(OR(O736="",P736="",Q736="",R736="",S736="",T736="",U736=""),"",IF(AND(MONTH(E736)=12,MONTH(F736)=12),(NETWORKDAYS(E736,F736,Lister!$D$7:$D$13)-S736)*N736/NETWORKDAYS(Lister!$D$23,Lister!$E$23,Lister!$D$7:$D$13),IF(AND(MONTH(E736)=12,F736&gt;DATE(2020,12,31)),(NETWORKDAYS(E736,Lister!$E$23,Lister!$D$7:$D$13)-S736)*N736/NETWORKDAYS(Lister!$D$23,Lister!$E$23,Lister!$D$7:$D$13),IF(AND(E736&lt;DATE(2020,12,1),MONTH(F736)=12),(NETWORKDAYS(Lister!$D$23,F736,Lister!$D$7:$D$13)-S736)*N736/NETWORKDAYS(Lister!$D$23,Lister!$E$23,Lister!$D$7:$D$13),IF(AND(E736&lt;DATE(2020,12,1),F736&gt;DATE(2020,12,31)),(NETWORKDAYS(Lister!$D$23,Lister!$E$23,Lister!$D$7:$D$13)-S736)*N736/NETWORKDAYS(Lister!$D$23,Lister!$E$23,Lister!$D$7:$D$13),IF(OR(AND(E736&lt;DATE(2020,12,1),F736&lt;DATE(2020,12,1)),E736&gt;DATE(2020,12,31)),0)))))),0),"")</f>
        <v/>
      </c>
      <c r="AA736" s="50" t="str">
        <f>IFERROR(MAX(IF(OR(O736="",P736="",Q736="",R736="",S736="",T736="",U736=""),"",IF(AND(MONTH(E736)=1,MONTH(F736)=1),(NETWORKDAYS(E736,F736,Lister!$D$7:$D$13)-T736)*N736/NETWORKDAYS(Lister!$D$24,Lister!$E$24,Lister!$D$7:$D$13),IF(AND(MONTH(E736)=1,F736&gt;DATE(2021,1,31)),(NETWORKDAYS(E736,Lister!$E$24,Lister!$D$7:$D$13)-T736)*N736/NETWORKDAYS(Lister!$D$24,Lister!$E$24,Lister!$D$7:$D$13),IF(AND(E736&lt;DATE(2021,1,1),MONTH(F736)=1),(NETWORKDAYS(Lister!$D$24,F736,Lister!$D$7:$D$13)-T736)*N736/NETWORKDAYS(Lister!$D$24,Lister!$E$24,Lister!$D$7:$D$13),IF(AND(E736&lt;DATE(2021,1,1),F736&gt;DATE(2021,1,31)),(NETWORKDAYS(Lister!$D$24,Lister!$E$24,Lister!$D$7:$D$13)-T736)*N736/NETWORKDAYS(Lister!$D$24,Lister!$E$24,Lister!$D$7:$D$13),IF(OR(AND(E736&lt;DATE(2021,1,1),F736&lt;DATE(2021,1,1)),E736&gt;DATE(2021,1,31)),0)))))),0),"")</f>
        <v/>
      </c>
      <c r="AB736" s="50" t="str">
        <f>IFERROR(MAX(IF(OR(O736="",P736="",Q736="",R736="",S736="",T736="",U736=""),"",IF(AND(MONTH(E736)=2,MONTH(F736)=2),(NETWORKDAYS(E736,F736,Lister!$D$7:$D$13)-U736)*N736/NETWORKDAYS(Lister!$D$25,Lister!$E$25,Lister!$D$7:$D$13),IF(AND(E736&lt;DATE(2021,2,1),MONTH(F736)=2),(NETWORKDAYS(Lister!$D$25,F736,Lister!$D$7:$D$13)-U736)*N736/NETWORKDAYS(Lister!$D$25,Lister!$E$25,Lister!$D$7:$D$13),IF(AND(E736&lt;DATE(2021,2,1),F736&lt;DATE(2021,2,1)),0)))),0),"")</f>
        <v/>
      </c>
      <c r="AC736" s="52" t="str">
        <f t="shared" si="58"/>
        <v/>
      </c>
    </row>
    <row r="737" spans="1:29" x14ac:dyDescent="0.35">
      <c r="A737" s="11" t="str">
        <f t="shared" si="59"/>
        <v/>
      </c>
      <c r="B737" s="33"/>
      <c r="C737" s="17"/>
      <c r="D737" s="18"/>
      <c r="E737" s="12"/>
      <c r="F737" s="12"/>
      <c r="G737" s="42" t="str">
        <f>IF(OR(E737="",F737=""),"",NETWORKDAYS(E737,F737,Lister!$D$7:$D$13))</f>
        <v/>
      </c>
      <c r="H737" s="14"/>
      <c r="I737" s="25" t="str">
        <f t="shared" si="55"/>
        <v/>
      </c>
      <c r="J737" s="47"/>
      <c r="K737" s="48"/>
      <c r="L737" s="15"/>
      <c r="M737" s="51" t="str">
        <f t="shared" si="56"/>
        <v/>
      </c>
      <c r="N737" s="49" t="str">
        <f t="shared" si="57"/>
        <v/>
      </c>
      <c r="O737" s="15"/>
      <c r="P737" s="15"/>
      <c r="Q737" s="15"/>
      <c r="R737" s="15"/>
      <c r="S737" s="15"/>
      <c r="T737" s="15"/>
      <c r="U737" s="15"/>
      <c r="V737" s="50" t="str">
        <f>IFERROR(MAX(IF(OR(O737="",P737="",Q737="",R737="",S737="",T737="",U737=""),"",IF(AND(MONTH(E737)=8,MONTH(F737)=8),(NETWORKDAYS(E737,F737,Lister!$D$7:$D$13)-O737)*N737/NETWORKDAYS(Lister!$D$19,Lister!$E$19,Lister!$D$7:$D$13),IF(AND(MONTH(E737)=8,F737&gt;DATE(2020,8,31)),(NETWORKDAYS(E737,Lister!$E$19,Lister!$D$7:$D$13)-O737)*N737/NETWORKDAYS(Lister!$D$19,Lister!$E$19,Lister!$D$7:$D$13),IF(E737&gt;DATE(2020,8,31),0)))),0),"")</f>
        <v/>
      </c>
      <c r="W737" s="50" t="str">
        <f>IFERROR(MAX(IF(OR(O737="",P737="",Q737="",R737="",S737="",T737="",U737=""),"",IF(AND(MONTH(E737)=9,MONTH(F737)=9),(NETWORKDAYS(E737,F737,Lister!$D$7:$D$13)-P737)*N737/NETWORKDAYS(Lister!$D$20,Lister!$E$20,Lister!$D$7:$D$13),IF(AND(MONTH(E737)=9,F737&gt;DATE(2020,9,30)),(NETWORKDAYS(E737,Lister!$E$20,Lister!$D$7:$D$13)-P737)*N737/NETWORKDAYS(Lister!$D$20,Lister!$E$20,Lister!$D$7:$D$13),IF(AND(E737&lt;DATE(2020,9,1),MONTH(F737)=9),(NETWORKDAYS(Lister!$D$20,F737,Lister!$D$7:$D$13)-P737)*N737/NETWORKDAYS(Lister!$D$20,Lister!$E$20,Lister!$D$7:$D$13),IF(AND(E737&lt;DATE(2020,9,1),F737&gt;DATE(2020,9,30)),(NETWORKDAYS(Lister!$D$20,Lister!$E$20,Lister!$D$7:$D$13)-P737)*N737/NETWORKDAYS(Lister!$D$20,Lister!$E$20,Lister!$D$7:$D$13),IF(OR(AND(E737&lt;DATE(2020,9,1),F737&lt;DATE(2020,9,1)),E737&gt;DATE(2020,9,30)),0)))))),0),"")</f>
        <v/>
      </c>
      <c r="X737" s="50" t="str">
        <f>IFERROR(MAX(IF(OR(O737="",P737="",Q737="",R737="",S737="",T737="",U737=""),"",IF(AND(MONTH(E737)=10,MONTH(F737)=10),(NETWORKDAYS(E737,F737,Lister!$D$7:$D$13)-Q737)*N737/NETWORKDAYS(Lister!$D$21,Lister!$E$21,Lister!$D$7:$D$13),IF(AND(MONTH(E737)=10,F737&gt;DATE(2020,10,31)),(NETWORKDAYS(E737,Lister!$E$21,Lister!$D$7:$D$13)-Q737)*N737/NETWORKDAYS(Lister!$D$21,Lister!$E$21,Lister!$D$7:$D$13),IF(AND(E737&lt;DATE(2020,10,1),MONTH(F737)=10),(NETWORKDAYS(Lister!$D$21,F737,Lister!$D$7:$D$13)-Q737)*N737/NETWORKDAYS(Lister!$D$21,Lister!$E$21,Lister!$D$7:$D$13),IF(AND(E737&lt;DATE(2020,31,1),F737&gt;DATE(2020,10,31)),(NETWORKDAYS(Lister!$D$21,Lister!$E$21,Lister!$D$7:$D$13)-Q737)*N737/NETWORKDAYS(Lister!$D$21,Lister!$E$21,Lister!$D$7:$D$13),IF(OR(AND(E737&lt;DATE(2020,10,1),F737&lt;DATE(2020,10,1)),E737&gt;DATE(2020,10,31)),0)))))),0),"")</f>
        <v/>
      </c>
      <c r="Y737" s="50" t="str">
        <f>IFERROR(MAX(IF(OR(O737="",P737="",Q737="",R737="",S737="",T737="",U737=""),"",IF(AND(MONTH(E737)=11,MONTH(F737)=11),(NETWORKDAYS(E737,F737,Lister!$D$7:$D$13)-R737)*N737/NETWORKDAYS(Lister!$D$22,Lister!$E$22,Lister!$D$7:$D$13),IF(AND(MONTH(E737)=11,F737&gt;DATE(2020,11,30)),(NETWORKDAYS(E737,Lister!$E$22,Lister!$D$7:$D$13)-R737)*N737/NETWORKDAYS(Lister!$D$22,Lister!$E$22,Lister!$D$7:$D$13),IF(AND(E737&lt;DATE(2020,11,1),MONTH(F737)=11),(NETWORKDAYS(Lister!$D$22,F737,Lister!$D$7:$D$13)-R737)*N737/NETWORKDAYS(Lister!$D$22,Lister!$E$22,Lister!$D$7:$D$13),IF(AND(E737&lt;DATE(2020,11,1),F737&gt;DATE(2020,11,30)),(NETWORKDAYS(Lister!$D$22,Lister!$E$22,Lister!$D$7:$D$13)-R737)*N737/NETWORKDAYS(Lister!$D$22,Lister!$E$22,Lister!$D$7:$D$13),IF(OR(AND(E737&lt;DATE(2020,11,1),F737&lt;DATE(2020,11,1)),E737&gt;DATE(2020,11,30)),0)))))),0),"")</f>
        <v/>
      </c>
      <c r="Z737" s="50" t="str">
        <f>IFERROR(MAX(IF(OR(O737="",P737="",Q737="",R737="",S737="",T737="",U737=""),"",IF(AND(MONTH(E737)=12,MONTH(F737)=12),(NETWORKDAYS(E737,F737,Lister!$D$7:$D$13)-S737)*N737/NETWORKDAYS(Lister!$D$23,Lister!$E$23,Lister!$D$7:$D$13),IF(AND(MONTH(E737)=12,F737&gt;DATE(2020,12,31)),(NETWORKDAYS(E737,Lister!$E$23,Lister!$D$7:$D$13)-S737)*N737/NETWORKDAYS(Lister!$D$23,Lister!$E$23,Lister!$D$7:$D$13),IF(AND(E737&lt;DATE(2020,12,1),MONTH(F737)=12),(NETWORKDAYS(Lister!$D$23,F737,Lister!$D$7:$D$13)-S737)*N737/NETWORKDAYS(Lister!$D$23,Lister!$E$23,Lister!$D$7:$D$13),IF(AND(E737&lt;DATE(2020,12,1),F737&gt;DATE(2020,12,31)),(NETWORKDAYS(Lister!$D$23,Lister!$E$23,Lister!$D$7:$D$13)-S737)*N737/NETWORKDAYS(Lister!$D$23,Lister!$E$23,Lister!$D$7:$D$13),IF(OR(AND(E737&lt;DATE(2020,12,1),F737&lt;DATE(2020,12,1)),E737&gt;DATE(2020,12,31)),0)))))),0),"")</f>
        <v/>
      </c>
      <c r="AA737" s="50" t="str">
        <f>IFERROR(MAX(IF(OR(O737="",P737="",Q737="",R737="",S737="",T737="",U737=""),"",IF(AND(MONTH(E737)=1,MONTH(F737)=1),(NETWORKDAYS(E737,F737,Lister!$D$7:$D$13)-T737)*N737/NETWORKDAYS(Lister!$D$24,Lister!$E$24,Lister!$D$7:$D$13),IF(AND(MONTH(E737)=1,F737&gt;DATE(2021,1,31)),(NETWORKDAYS(E737,Lister!$E$24,Lister!$D$7:$D$13)-T737)*N737/NETWORKDAYS(Lister!$D$24,Lister!$E$24,Lister!$D$7:$D$13),IF(AND(E737&lt;DATE(2021,1,1),MONTH(F737)=1),(NETWORKDAYS(Lister!$D$24,F737,Lister!$D$7:$D$13)-T737)*N737/NETWORKDAYS(Lister!$D$24,Lister!$E$24,Lister!$D$7:$D$13),IF(AND(E737&lt;DATE(2021,1,1),F737&gt;DATE(2021,1,31)),(NETWORKDAYS(Lister!$D$24,Lister!$E$24,Lister!$D$7:$D$13)-T737)*N737/NETWORKDAYS(Lister!$D$24,Lister!$E$24,Lister!$D$7:$D$13),IF(OR(AND(E737&lt;DATE(2021,1,1),F737&lt;DATE(2021,1,1)),E737&gt;DATE(2021,1,31)),0)))))),0),"")</f>
        <v/>
      </c>
      <c r="AB737" s="50" t="str">
        <f>IFERROR(MAX(IF(OR(O737="",P737="",Q737="",R737="",S737="",T737="",U737=""),"",IF(AND(MONTH(E737)=2,MONTH(F737)=2),(NETWORKDAYS(E737,F737,Lister!$D$7:$D$13)-U737)*N737/NETWORKDAYS(Lister!$D$25,Lister!$E$25,Lister!$D$7:$D$13),IF(AND(E737&lt;DATE(2021,2,1),MONTH(F737)=2),(NETWORKDAYS(Lister!$D$25,F737,Lister!$D$7:$D$13)-U737)*N737/NETWORKDAYS(Lister!$D$25,Lister!$E$25,Lister!$D$7:$D$13),IF(AND(E737&lt;DATE(2021,2,1),F737&lt;DATE(2021,2,1)),0)))),0),"")</f>
        <v/>
      </c>
      <c r="AC737" s="52" t="str">
        <f t="shared" si="58"/>
        <v/>
      </c>
    </row>
    <row r="738" spans="1:29" x14ac:dyDescent="0.35">
      <c r="A738" s="11" t="str">
        <f t="shared" si="59"/>
        <v/>
      </c>
      <c r="B738" s="33"/>
      <c r="C738" s="17"/>
      <c r="D738" s="18"/>
      <c r="E738" s="12"/>
      <c r="F738" s="12"/>
      <c r="G738" s="42" t="str">
        <f>IF(OR(E738="",F738=""),"",NETWORKDAYS(E738,F738,Lister!$D$7:$D$13))</f>
        <v/>
      </c>
      <c r="H738" s="14"/>
      <c r="I738" s="25" t="str">
        <f t="shared" si="55"/>
        <v/>
      </c>
      <c r="J738" s="47"/>
      <c r="K738" s="48"/>
      <c r="L738" s="15"/>
      <c r="M738" s="51" t="str">
        <f t="shared" si="56"/>
        <v/>
      </c>
      <c r="N738" s="49" t="str">
        <f t="shared" si="57"/>
        <v/>
      </c>
      <c r="O738" s="15"/>
      <c r="P738" s="15"/>
      <c r="Q738" s="15"/>
      <c r="R738" s="15"/>
      <c r="S738" s="15"/>
      <c r="T738" s="15"/>
      <c r="U738" s="15"/>
      <c r="V738" s="50" t="str">
        <f>IFERROR(MAX(IF(OR(O738="",P738="",Q738="",R738="",S738="",T738="",U738=""),"",IF(AND(MONTH(E738)=8,MONTH(F738)=8),(NETWORKDAYS(E738,F738,Lister!$D$7:$D$13)-O738)*N738/NETWORKDAYS(Lister!$D$19,Lister!$E$19,Lister!$D$7:$D$13),IF(AND(MONTH(E738)=8,F738&gt;DATE(2020,8,31)),(NETWORKDAYS(E738,Lister!$E$19,Lister!$D$7:$D$13)-O738)*N738/NETWORKDAYS(Lister!$D$19,Lister!$E$19,Lister!$D$7:$D$13),IF(E738&gt;DATE(2020,8,31),0)))),0),"")</f>
        <v/>
      </c>
      <c r="W738" s="50" t="str">
        <f>IFERROR(MAX(IF(OR(O738="",P738="",Q738="",R738="",S738="",T738="",U738=""),"",IF(AND(MONTH(E738)=9,MONTH(F738)=9),(NETWORKDAYS(E738,F738,Lister!$D$7:$D$13)-P738)*N738/NETWORKDAYS(Lister!$D$20,Lister!$E$20,Lister!$D$7:$D$13),IF(AND(MONTH(E738)=9,F738&gt;DATE(2020,9,30)),(NETWORKDAYS(E738,Lister!$E$20,Lister!$D$7:$D$13)-P738)*N738/NETWORKDAYS(Lister!$D$20,Lister!$E$20,Lister!$D$7:$D$13),IF(AND(E738&lt;DATE(2020,9,1),MONTH(F738)=9),(NETWORKDAYS(Lister!$D$20,F738,Lister!$D$7:$D$13)-P738)*N738/NETWORKDAYS(Lister!$D$20,Lister!$E$20,Lister!$D$7:$D$13),IF(AND(E738&lt;DATE(2020,9,1),F738&gt;DATE(2020,9,30)),(NETWORKDAYS(Lister!$D$20,Lister!$E$20,Lister!$D$7:$D$13)-P738)*N738/NETWORKDAYS(Lister!$D$20,Lister!$E$20,Lister!$D$7:$D$13),IF(OR(AND(E738&lt;DATE(2020,9,1),F738&lt;DATE(2020,9,1)),E738&gt;DATE(2020,9,30)),0)))))),0),"")</f>
        <v/>
      </c>
      <c r="X738" s="50" t="str">
        <f>IFERROR(MAX(IF(OR(O738="",P738="",Q738="",R738="",S738="",T738="",U738=""),"",IF(AND(MONTH(E738)=10,MONTH(F738)=10),(NETWORKDAYS(E738,F738,Lister!$D$7:$D$13)-Q738)*N738/NETWORKDAYS(Lister!$D$21,Lister!$E$21,Lister!$D$7:$D$13),IF(AND(MONTH(E738)=10,F738&gt;DATE(2020,10,31)),(NETWORKDAYS(E738,Lister!$E$21,Lister!$D$7:$D$13)-Q738)*N738/NETWORKDAYS(Lister!$D$21,Lister!$E$21,Lister!$D$7:$D$13),IF(AND(E738&lt;DATE(2020,10,1),MONTH(F738)=10),(NETWORKDAYS(Lister!$D$21,F738,Lister!$D$7:$D$13)-Q738)*N738/NETWORKDAYS(Lister!$D$21,Lister!$E$21,Lister!$D$7:$D$13),IF(AND(E738&lt;DATE(2020,31,1),F738&gt;DATE(2020,10,31)),(NETWORKDAYS(Lister!$D$21,Lister!$E$21,Lister!$D$7:$D$13)-Q738)*N738/NETWORKDAYS(Lister!$D$21,Lister!$E$21,Lister!$D$7:$D$13),IF(OR(AND(E738&lt;DATE(2020,10,1),F738&lt;DATE(2020,10,1)),E738&gt;DATE(2020,10,31)),0)))))),0),"")</f>
        <v/>
      </c>
      <c r="Y738" s="50" t="str">
        <f>IFERROR(MAX(IF(OR(O738="",P738="",Q738="",R738="",S738="",T738="",U738=""),"",IF(AND(MONTH(E738)=11,MONTH(F738)=11),(NETWORKDAYS(E738,F738,Lister!$D$7:$D$13)-R738)*N738/NETWORKDAYS(Lister!$D$22,Lister!$E$22,Lister!$D$7:$D$13),IF(AND(MONTH(E738)=11,F738&gt;DATE(2020,11,30)),(NETWORKDAYS(E738,Lister!$E$22,Lister!$D$7:$D$13)-R738)*N738/NETWORKDAYS(Lister!$D$22,Lister!$E$22,Lister!$D$7:$D$13),IF(AND(E738&lt;DATE(2020,11,1),MONTH(F738)=11),(NETWORKDAYS(Lister!$D$22,F738,Lister!$D$7:$D$13)-R738)*N738/NETWORKDAYS(Lister!$D$22,Lister!$E$22,Lister!$D$7:$D$13),IF(AND(E738&lt;DATE(2020,11,1),F738&gt;DATE(2020,11,30)),(NETWORKDAYS(Lister!$D$22,Lister!$E$22,Lister!$D$7:$D$13)-R738)*N738/NETWORKDAYS(Lister!$D$22,Lister!$E$22,Lister!$D$7:$D$13),IF(OR(AND(E738&lt;DATE(2020,11,1),F738&lt;DATE(2020,11,1)),E738&gt;DATE(2020,11,30)),0)))))),0),"")</f>
        <v/>
      </c>
      <c r="Z738" s="50" t="str">
        <f>IFERROR(MAX(IF(OR(O738="",P738="",Q738="",R738="",S738="",T738="",U738=""),"",IF(AND(MONTH(E738)=12,MONTH(F738)=12),(NETWORKDAYS(E738,F738,Lister!$D$7:$D$13)-S738)*N738/NETWORKDAYS(Lister!$D$23,Lister!$E$23,Lister!$D$7:$D$13),IF(AND(MONTH(E738)=12,F738&gt;DATE(2020,12,31)),(NETWORKDAYS(E738,Lister!$E$23,Lister!$D$7:$D$13)-S738)*N738/NETWORKDAYS(Lister!$D$23,Lister!$E$23,Lister!$D$7:$D$13),IF(AND(E738&lt;DATE(2020,12,1),MONTH(F738)=12),(NETWORKDAYS(Lister!$D$23,F738,Lister!$D$7:$D$13)-S738)*N738/NETWORKDAYS(Lister!$D$23,Lister!$E$23,Lister!$D$7:$D$13),IF(AND(E738&lt;DATE(2020,12,1),F738&gt;DATE(2020,12,31)),(NETWORKDAYS(Lister!$D$23,Lister!$E$23,Lister!$D$7:$D$13)-S738)*N738/NETWORKDAYS(Lister!$D$23,Lister!$E$23,Lister!$D$7:$D$13),IF(OR(AND(E738&lt;DATE(2020,12,1),F738&lt;DATE(2020,12,1)),E738&gt;DATE(2020,12,31)),0)))))),0),"")</f>
        <v/>
      </c>
      <c r="AA738" s="50" t="str">
        <f>IFERROR(MAX(IF(OR(O738="",P738="",Q738="",R738="",S738="",T738="",U738=""),"",IF(AND(MONTH(E738)=1,MONTH(F738)=1),(NETWORKDAYS(E738,F738,Lister!$D$7:$D$13)-T738)*N738/NETWORKDAYS(Lister!$D$24,Lister!$E$24,Lister!$D$7:$D$13),IF(AND(MONTH(E738)=1,F738&gt;DATE(2021,1,31)),(NETWORKDAYS(E738,Lister!$E$24,Lister!$D$7:$D$13)-T738)*N738/NETWORKDAYS(Lister!$D$24,Lister!$E$24,Lister!$D$7:$D$13),IF(AND(E738&lt;DATE(2021,1,1),MONTH(F738)=1),(NETWORKDAYS(Lister!$D$24,F738,Lister!$D$7:$D$13)-T738)*N738/NETWORKDAYS(Lister!$D$24,Lister!$E$24,Lister!$D$7:$D$13),IF(AND(E738&lt;DATE(2021,1,1),F738&gt;DATE(2021,1,31)),(NETWORKDAYS(Lister!$D$24,Lister!$E$24,Lister!$D$7:$D$13)-T738)*N738/NETWORKDAYS(Lister!$D$24,Lister!$E$24,Lister!$D$7:$D$13),IF(OR(AND(E738&lt;DATE(2021,1,1),F738&lt;DATE(2021,1,1)),E738&gt;DATE(2021,1,31)),0)))))),0),"")</f>
        <v/>
      </c>
      <c r="AB738" s="50" t="str">
        <f>IFERROR(MAX(IF(OR(O738="",P738="",Q738="",R738="",S738="",T738="",U738=""),"",IF(AND(MONTH(E738)=2,MONTH(F738)=2),(NETWORKDAYS(E738,F738,Lister!$D$7:$D$13)-U738)*N738/NETWORKDAYS(Lister!$D$25,Lister!$E$25,Lister!$D$7:$D$13),IF(AND(E738&lt;DATE(2021,2,1),MONTH(F738)=2),(NETWORKDAYS(Lister!$D$25,F738,Lister!$D$7:$D$13)-U738)*N738/NETWORKDAYS(Lister!$D$25,Lister!$E$25,Lister!$D$7:$D$13),IF(AND(E738&lt;DATE(2021,2,1),F738&lt;DATE(2021,2,1)),0)))),0),"")</f>
        <v/>
      </c>
      <c r="AC738" s="52" t="str">
        <f t="shared" si="58"/>
        <v/>
      </c>
    </row>
    <row r="739" spans="1:29" x14ac:dyDescent="0.35">
      <c r="A739" s="11" t="str">
        <f t="shared" si="59"/>
        <v/>
      </c>
      <c r="B739" s="33"/>
      <c r="C739" s="17"/>
      <c r="D739" s="18"/>
      <c r="E739" s="12"/>
      <c r="F739" s="12"/>
      <c r="G739" s="42" t="str">
        <f>IF(OR(E739="",F739=""),"",NETWORKDAYS(E739,F739,Lister!$D$7:$D$13))</f>
        <v/>
      </c>
      <c r="H739" s="14"/>
      <c r="I739" s="25" t="str">
        <f t="shared" si="55"/>
        <v/>
      </c>
      <c r="J739" s="47"/>
      <c r="K739" s="48"/>
      <c r="L739" s="15"/>
      <c r="M739" s="51" t="str">
        <f t="shared" si="56"/>
        <v/>
      </c>
      <c r="N739" s="49" t="str">
        <f t="shared" si="57"/>
        <v/>
      </c>
      <c r="O739" s="15"/>
      <c r="P739" s="15"/>
      <c r="Q739" s="15"/>
      <c r="R739" s="15"/>
      <c r="S739" s="15"/>
      <c r="T739" s="15"/>
      <c r="U739" s="15"/>
      <c r="V739" s="50" t="str">
        <f>IFERROR(MAX(IF(OR(O739="",P739="",Q739="",R739="",S739="",T739="",U739=""),"",IF(AND(MONTH(E739)=8,MONTH(F739)=8),(NETWORKDAYS(E739,F739,Lister!$D$7:$D$13)-O739)*N739/NETWORKDAYS(Lister!$D$19,Lister!$E$19,Lister!$D$7:$D$13),IF(AND(MONTH(E739)=8,F739&gt;DATE(2020,8,31)),(NETWORKDAYS(E739,Lister!$E$19,Lister!$D$7:$D$13)-O739)*N739/NETWORKDAYS(Lister!$D$19,Lister!$E$19,Lister!$D$7:$D$13),IF(E739&gt;DATE(2020,8,31),0)))),0),"")</f>
        <v/>
      </c>
      <c r="W739" s="50" t="str">
        <f>IFERROR(MAX(IF(OR(O739="",P739="",Q739="",R739="",S739="",T739="",U739=""),"",IF(AND(MONTH(E739)=9,MONTH(F739)=9),(NETWORKDAYS(E739,F739,Lister!$D$7:$D$13)-P739)*N739/NETWORKDAYS(Lister!$D$20,Lister!$E$20,Lister!$D$7:$D$13),IF(AND(MONTH(E739)=9,F739&gt;DATE(2020,9,30)),(NETWORKDAYS(E739,Lister!$E$20,Lister!$D$7:$D$13)-P739)*N739/NETWORKDAYS(Lister!$D$20,Lister!$E$20,Lister!$D$7:$D$13),IF(AND(E739&lt;DATE(2020,9,1),MONTH(F739)=9),(NETWORKDAYS(Lister!$D$20,F739,Lister!$D$7:$D$13)-P739)*N739/NETWORKDAYS(Lister!$D$20,Lister!$E$20,Lister!$D$7:$D$13),IF(AND(E739&lt;DATE(2020,9,1),F739&gt;DATE(2020,9,30)),(NETWORKDAYS(Lister!$D$20,Lister!$E$20,Lister!$D$7:$D$13)-P739)*N739/NETWORKDAYS(Lister!$D$20,Lister!$E$20,Lister!$D$7:$D$13),IF(OR(AND(E739&lt;DATE(2020,9,1),F739&lt;DATE(2020,9,1)),E739&gt;DATE(2020,9,30)),0)))))),0),"")</f>
        <v/>
      </c>
      <c r="X739" s="50" t="str">
        <f>IFERROR(MAX(IF(OR(O739="",P739="",Q739="",R739="",S739="",T739="",U739=""),"",IF(AND(MONTH(E739)=10,MONTH(F739)=10),(NETWORKDAYS(E739,F739,Lister!$D$7:$D$13)-Q739)*N739/NETWORKDAYS(Lister!$D$21,Lister!$E$21,Lister!$D$7:$D$13),IF(AND(MONTH(E739)=10,F739&gt;DATE(2020,10,31)),(NETWORKDAYS(E739,Lister!$E$21,Lister!$D$7:$D$13)-Q739)*N739/NETWORKDAYS(Lister!$D$21,Lister!$E$21,Lister!$D$7:$D$13),IF(AND(E739&lt;DATE(2020,10,1),MONTH(F739)=10),(NETWORKDAYS(Lister!$D$21,F739,Lister!$D$7:$D$13)-Q739)*N739/NETWORKDAYS(Lister!$D$21,Lister!$E$21,Lister!$D$7:$D$13),IF(AND(E739&lt;DATE(2020,31,1),F739&gt;DATE(2020,10,31)),(NETWORKDAYS(Lister!$D$21,Lister!$E$21,Lister!$D$7:$D$13)-Q739)*N739/NETWORKDAYS(Lister!$D$21,Lister!$E$21,Lister!$D$7:$D$13),IF(OR(AND(E739&lt;DATE(2020,10,1),F739&lt;DATE(2020,10,1)),E739&gt;DATE(2020,10,31)),0)))))),0),"")</f>
        <v/>
      </c>
      <c r="Y739" s="50" t="str">
        <f>IFERROR(MAX(IF(OR(O739="",P739="",Q739="",R739="",S739="",T739="",U739=""),"",IF(AND(MONTH(E739)=11,MONTH(F739)=11),(NETWORKDAYS(E739,F739,Lister!$D$7:$D$13)-R739)*N739/NETWORKDAYS(Lister!$D$22,Lister!$E$22,Lister!$D$7:$D$13),IF(AND(MONTH(E739)=11,F739&gt;DATE(2020,11,30)),(NETWORKDAYS(E739,Lister!$E$22,Lister!$D$7:$D$13)-R739)*N739/NETWORKDAYS(Lister!$D$22,Lister!$E$22,Lister!$D$7:$D$13),IF(AND(E739&lt;DATE(2020,11,1),MONTH(F739)=11),(NETWORKDAYS(Lister!$D$22,F739,Lister!$D$7:$D$13)-R739)*N739/NETWORKDAYS(Lister!$D$22,Lister!$E$22,Lister!$D$7:$D$13),IF(AND(E739&lt;DATE(2020,11,1),F739&gt;DATE(2020,11,30)),(NETWORKDAYS(Lister!$D$22,Lister!$E$22,Lister!$D$7:$D$13)-R739)*N739/NETWORKDAYS(Lister!$D$22,Lister!$E$22,Lister!$D$7:$D$13),IF(OR(AND(E739&lt;DATE(2020,11,1),F739&lt;DATE(2020,11,1)),E739&gt;DATE(2020,11,30)),0)))))),0),"")</f>
        <v/>
      </c>
      <c r="Z739" s="50" t="str">
        <f>IFERROR(MAX(IF(OR(O739="",P739="",Q739="",R739="",S739="",T739="",U739=""),"",IF(AND(MONTH(E739)=12,MONTH(F739)=12),(NETWORKDAYS(E739,F739,Lister!$D$7:$D$13)-S739)*N739/NETWORKDAYS(Lister!$D$23,Lister!$E$23,Lister!$D$7:$D$13),IF(AND(MONTH(E739)=12,F739&gt;DATE(2020,12,31)),(NETWORKDAYS(E739,Lister!$E$23,Lister!$D$7:$D$13)-S739)*N739/NETWORKDAYS(Lister!$D$23,Lister!$E$23,Lister!$D$7:$D$13),IF(AND(E739&lt;DATE(2020,12,1),MONTH(F739)=12),(NETWORKDAYS(Lister!$D$23,F739,Lister!$D$7:$D$13)-S739)*N739/NETWORKDAYS(Lister!$D$23,Lister!$E$23,Lister!$D$7:$D$13),IF(AND(E739&lt;DATE(2020,12,1),F739&gt;DATE(2020,12,31)),(NETWORKDAYS(Lister!$D$23,Lister!$E$23,Lister!$D$7:$D$13)-S739)*N739/NETWORKDAYS(Lister!$D$23,Lister!$E$23,Lister!$D$7:$D$13),IF(OR(AND(E739&lt;DATE(2020,12,1),F739&lt;DATE(2020,12,1)),E739&gt;DATE(2020,12,31)),0)))))),0),"")</f>
        <v/>
      </c>
      <c r="AA739" s="50" t="str">
        <f>IFERROR(MAX(IF(OR(O739="",P739="",Q739="",R739="",S739="",T739="",U739=""),"",IF(AND(MONTH(E739)=1,MONTH(F739)=1),(NETWORKDAYS(E739,F739,Lister!$D$7:$D$13)-T739)*N739/NETWORKDAYS(Lister!$D$24,Lister!$E$24,Lister!$D$7:$D$13),IF(AND(MONTH(E739)=1,F739&gt;DATE(2021,1,31)),(NETWORKDAYS(E739,Lister!$E$24,Lister!$D$7:$D$13)-T739)*N739/NETWORKDAYS(Lister!$D$24,Lister!$E$24,Lister!$D$7:$D$13),IF(AND(E739&lt;DATE(2021,1,1),MONTH(F739)=1),(NETWORKDAYS(Lister!$D$24,F739,Lister!$D$7:$D$13)-T739)*N739/NETWORKDAYS(Lister!$D$24,Lister!$E$24,Lister!$D$7:$D$13),IF(AND(E739&lt;DATE(2021,1,1),F739&gt;DATE(2021,1,31)),(NETWORKDAYS(Lister!$D$24,Lister!$E$24,Lister!$D$7:$D$13)-T739)*N739/NETWORKDAYS(Lister!$D$24,Lister!$E$24,Lister!$D$7:$D$13),IF(OR(AND(E739&lt;DATE(2021,1,1),F739&lt;DATE(2021,1,1)),E739&gt;DATE(2021,1,31)),0)))))),0),"")</f>
        <v/>
      </c>
      <c r="AB739" s="50" t="str">
        <f>IFERROR(MAX(IF(OR(O739="",P739="",Q739="",R739="",S739="",T739="",U739=""),"",IF(AND(MONTH(E739)=2,MONTH(F739)=2),(NETWORKDAYS(E739,F739,Lister!$D$7:$D$13)-U739)*N739/NETWORKDAYS(Lister!$D$25,Lister!$E$25,Lister!$D$7:$D$13),IF(AND(E739&lt;DATE(2021,2,1),MONTH(F739)=2),(NETWORKDAYS(Lister!$D$25,F739,Lister!$D$7:$D$13)-U739)*N739/NETWORKDAYS(Lister!$D$25,Lister!$E$25,Lister!$D$7:$D$13),IF(AND(E739&lt;DATE(2021,2,1),F739&lt;DATE(2021,2,1)),0)))),0),"")</f>
        <v/>
      </c>
      <c r="AC739" s="52" t="str">
        <f t="shared" si="58"/>
        <v/>
      </c>
    </row>
    <row r="740" spans="1:29" x14ac:dyDescent="0.35">
      <c r="A740" s="11" t="str">
        <f t="shared" si="59"/>
        <v/>
      </c>
      <c r="B740" s="33"/>
      <c r="C740" s="17"/>
      <c r="D740" s="18"/>
      <c r="E740" s="12"/>
      <c r="F740" s="12"/>
      <c r="G740" s="42" t="str">
        <f>IF(OR(E740="",F740=""),"",NETWORKDAYS(E740,F740,Lister!$D$7:$D$13))</f>
        <v/>
      </c>
      <c r="H740" s="14"/>
      <c r="I740" s="25" t="str">
        <f t="shared" si="55"/>
        <v/>
      </c>
      <c r="J740" s="47"/>
      <c r="K740" s="48"/>
      <c r="L740" s="15"/>
      <c r="M740" s="51" t="str">
        <f t="shared" si="56"/>
        <v/>
      </c>
      <c r="N740" s="49" t="str">
        <f t="shared" si="57"/>
        <v/>
      </c>
      <c r="O740" s="15"/>
      <c r="P740" s="15"/>
      <c r="Q740" s="15"/>
      <c r="R740" s="15"/>
      <c r="S740" s="15"/>
      <c r="T740" s="15"/>
      <c r="U740" s="15"/>
      <c r="V740" s="50" t="str">
        <f>IFERROR(MAX(IF(OR(O740="",P740="",Q740="",R740="",S740="",T740="",U740=""),"",IF(AND(MONTH(E740)=8,MONTH(F740)=8),(NETWORKDAYS(E740,F740,Lister!$D$7:$D$13)-O740)*N740/NETWORKDAYS(Lister!$D$19,Lister!$E$19,Lister!$D$7:$D$13),IF(AND(MONTH(E740)=8,F740&gt;DATE(2020,8,31)),(NETWORKDAYS(E740,Lister!$E$19,Lister!$D$7:$D$13)-O740)*N740/NETWORKDAYS(Lister!$D$19,Lister!$E$19,Lister!$D$7:$D$13),IF(E740&gt;DATE(2020,8,31),0)))),0),"")</f>
        <v/>
      </c>
      <c r="W740" s="50" t="str">
        <f>IFERROR(MAX(IF(OR(O740="",P740="",Q740="",R740="",S740="",T740="",U740=""),"",IF(AND(MONTH(E740)=9,MONTH(F740)=9),(NETWORKDAYS(E740,F740,Lister!$D$7:$D$13)-P740)*N740/NETWORKDAYS(Lister!$D$20,Lister!$E$20,Lister!$D$7:$D$13),IF(AND(MONTH(E740)=9,F740&gt;DATE(2020,9,30)),(NETWORKDAYS(E740,Lister!$E$20,Lister!$D$7:$D$13)-P740)*N740/NETWORKDAYS(Lister!$D$20,Lister!$E$20,Lister!$D$7:$D$13),IF(AND(E740&lt;DATE(2020,9,1),MONTH(F740)=9),(NETWORKDAYS(Lister!$D$20,F740,Lister!$D$7:$D$13)-P740)*N740/NETWORKDAYS(Lister!$D$20,Lister!$E$20,Lister!$D$7:$D$13),IF(AND(E740&lt;DATE(2020,9,1),F740&gt;DATE(2020,9,30)),(NETWORKDAYS(Lister!$D$20,Lister!$E$20,Lister!$D$7:$D$13)-P740)*N740/NETWORKDAYS(Lister!$D$20,Lister!$E$20,Lister!$D$7:$D$13),IF(OR(AND(E740&lt;DATE(2020,9,1),F740&lt;DATE(2020,9,1)),E740&gt;DATE(2020,9,30)),0)))))),0),"")</f>
        <v/>
      </c>
      <c r="X740" s="50" t="str">
        <f>IFERROR(MAX(IF(OR(O740="",P740="",Q740="",R740="",S740="",T740="",U740=""),"",IF(AND(MONTH(E740)=10,MONTH(F740)=10),(NETWORKDAYS(E740,F740,Lister!$D$7:$D$13)-Q740)*N740/NETWORKDAYS(Lister!$D$21,Lister!$E$21,Lister!$D$7:$D$13),IF(AND(MONTH(E740)=10,F740&gt;DATE(2020,10,31)),(NETWORKDAYS(E740,Lister!$E$21,Lister!$D$7:$D$13)-Q740)*N740/NETWORKDAYS(Lister!$D$21,Lister!$E$21,Lister!$D$7:$D$13),IF(AND(E740&lt;DATE(2020,10,1),MONTH(F740)=10),(NETWORKDAYS(Lister!$D$21,F740,Lister!$D$7:$D$13)-Q740)*N740/NETWORKDAYS(Lister!$D$21,Lister!$E$21,Lister!$D$7:$D$13),IF(AND(E740&lt;DATE(2020,31,1),F740&gt;DATE(2020,10,31)),(NETWORKDAYS(Lister!$D$21,Lister!$E$21,Lister!$D$7:$D$13)-Q740)*N740/NETWORKDAYS(Lister!$D$21,Lister!$E$21,Lister!$D$7:$D$13),IF(OR(AND(E740&lt;DATE(2020,10,1),F740&lt;DATE(2020,10,1)),E740&gt;DATE(2020,10,31)),0)))))),0),"")</f>
        <v/>
      </c>
      <c r="Y740" s="50" t="str">
        <f>IFERROR(MAX(IF(OR(O740="",P740="",Q740="",R740="",S740="",T740="",U740=""),"",IF(AND(MONTH(E740)=11,MONTH(F740)=11),(NETWORKDAYS(E740,F740,Lister!$D$7:$D$13)-R740)*N740/NETWORKDAYS(Lister!$D$22,Lister!$E$22,Lister!$D$7:$D$13),IF(AND(MONTH(E740)=11,F740&gt;DATE(2020,11,30)),(NETWORKDAYS(E740,Lister!$E$22,Lister!$D$7:$D$13)-R740)*N740/NETWORKDAYS(Lister!$D$22,Lister!$E$22,Lister!$D$7:$D$13),IF(AND(E740&lt;DATE(2020,11,1),MONTH(F740)=11),(NETWORKDAYS(Lister!$D$22,F740,Lister!$D$7:$D$13)-R740)*N740/NETWORKDAYS(Lister!$D$22,Lister!$E$22,Lister!$D$7:$D$13),IF(AND(E740&lt;DATE(2020,11,1),F740&gt;DATE(2020,11,30)),(NETWORKDAYS(Lister!$D$22,Lister!$E$22,Lister!$D$7:$D$13)-R740)*N740/NETWORKDAYS(Lister!$D$22,Lister!$E$22,Lister!$D$7:$D$13),IF(OR(AND(E740&lt;DATE(2020,11,1),F740&lt;DATE(2020,11,1)),E740&gt;DATE(2020,11,30)),0)))))),0),"")</f>
        <v/>
      </c>
      <c r="Z740" s="50" t="str">
        <f>IFERROR(MAX(IF(OR(O740="",P740="",Q740="",R740="",S740="",T740="",U740=""),"",IF(AND(MONTH(E740)=12,MONTH(F740)=12),(NETWORKDAYS(E740,F740,Lister!$D$7:$D$13)-S740)*N740/NETWORKDAYS(Lister!$D$23,Lister!$E$23,Lister!$D$7:$D$13),IF(AND(MONTH(E740)=12,F740&gt;DATE(2020,12,31)),(NETWORKDAYS(E740,Lister!$E$23,Lister!$D$7:$D$13)-S740)*N740/NETWORKDAYS(Lister!$D$23,Lister!$E$23,Lister!$D$7:$D$13),IF(AND(E740&lt;DATE(2020,12,1),MONTH(F740)=12),(NETWORKDAYS(Lister!$D$23,F740,Lister!$D$7:$D$13)-S740)*N740/NETWORKDAYS(Lister!$D$23,Lister!$E$23,Lister!$D$7:$D$13),IF(AND(E740&lt;DATE(2020,12,1),F740&gt;DATE(2020,12,31)),(NETWORKDAYS(Lister!$D$23,Lister!$E$23,Lister!$D$7:$D$13)-S740)*N740/NETWORKDAYS(Lister!$D$23,Lister!$E$23,Lister!$D$7:$D$13),IF(OR(AND(E740&lt;DATE(2020,12,1),F740&lt;DATE(2020,12,1)),E740&gt;DATE(2020,12,31)),0)))))),0),"")</f>
        <v/>
      </c>
      <c r="AA740" s="50" t="str">
        <f>IFERROR(MAX(IF(OR(O740="",P740="",Q740="",R740="",S740="",T740="",U740=""),"",IF(AND(MONTH(E740)=1,MONTH(F740)=1),(NETWORKDAYS(E740,F740,Lister!$D$7:$D$13)-T740)*N740/NETWORKDAYS(Lister!$D$24,Lister!$E$24,Lister!$D$7:$D$13),IF(AND(MONTH(E740)=1,F740&gt;DATE(2021,1,31)),(NETWORKDAYS(E740,Lister!$E$24,Lister!$D$7:$D$13)-T740)*N740/NETWORKDAYS(Lister!$D$24,Lister!$E$24,Lister!$D$7:$D$13),IF(AND(E740&lt;DATE(2021,1,1),MONTH(F740)=1),(NETWORKDAYS(Lister!$D$24,F740,Lister!$D$7:$D$13)-T740)*N740/NETWORKDAYS(Lister!$D$24,Lister!$E$24,Lister!$D$7:$D$13),IF(AND(E740&lt;DATE(2021,1,1),F740&gt;DATE(2021,1,31)),(NETWORKDAYS(Lister!$D$24,Lister!$E$24,Lister!$D$7:$D$13)-T740)*N740/NETWORKDAYS(Lister!$D$24,Lister!$E$24,Lister!$D$7:$D$13),IF(OR(AND(E740&lt;DATE(2021,1,1),F740&lt;DATE(2021,1,1)),E740&gt;DATE(2021,1,31)),0)))))),0),"")</f>
        <v/>
      </c>
      <c r="AB740" s="50" t="str">
        <f>IFERROR(MAX(IF(OR(O740="",P740="",Q740="",R740="",S740="",T740="",U740=""),"",IF(AND(MONTH(E740)=2,MONTH(F740)=2),(NETWORKDAYS(E740,F740,Lister!$D$7:$D$13)-U740)*N740/NETWORKDAYS(Lister!$D$25,Lister!$E$25,Lister!$D$7:$D$13),IF(AND(E740&lt;DATE(2021,2,1),MONTH(F740)=2),(NETWORKDAYS(Lister!$D$25,F740,Lister!$D$7:$D$13)-U740)*N740/NETWORKDAYS(Lister!$D$25,Lister!$E$25,Lister!$D$7:$D$13),IF(AND(E740&lt;DATE(2021,2,1),F740&lt;DATE(2021,2,1)),0)))),0),"")</f>
        <v/>
      </c>
      <c r="AC740" s="52" t="str">
        <f t="shared" si="58"/>
        <v/>
      </c>
    </row>
    <row r="741" spans="1:29" x14ac:dyDescent="0.35">
      <c r="A741" s="11" t="str">
        <f t="shared" si="59"/>
        <v/>
      </c>
      <c r="B741" s="33"/>
      <c r="C741" s="17"/>
      <c r="D741" s="18"/>
      <c r="E741" s="12"/>
      <c r="F741" s="12"/>
      <c r="G741" s="42" t="str">
        <f>IF(OR(E741="",F741=""),"",NETWORKDAYS(E741,F741,Lister!$D$7:$D$13))</f>
        <v/>
      </c>
      <c r="H741" s="14"/>
      <c r="I741" s="25" t="str">
        <f t="shared" si="55"/>
        <v/>
      </c>
      <c r="J741" s="47"/>
      <c r="K741" s="48"/>
      <c r="L741" s="15"/>
      <c r="M741" s="51" t="str">
        <f t="shared" si="56"/>
        <v/>
      </c>
      <c r="N741" s="49" t="str">
        <f t="shared" si="57"/>
        <v/>
      </c>
      <c r="O741" s="15"/>
      <c r="P741" s="15"/>
      <c r="Q741" s="15"/>
      <c r="R741" s="15"/>
      <c r="S741" s="15"/>
      <c r="T741" s="15"/>
      <c r="U741" s="15"/>
      <c r="V741" s="50" t="str">
        <f>IFERROR(MAX(IF(OR(O741="",P741="",Q741="",R741="",S741="",T741="",U741=""),"",IF(AND(MONTH(E741)=8,MONTH(F741)=8),(NETWORKDAYS(E741,F741,Lister!$D$7:$D$13)-O741)*N741/NETWORKDAYS(Lister!$D$19,Lister!$E$19,Lister!$D$7:$D$13),IF(AND(MONTH(E741)=8,F741&gt;DATE(2020,8,31)),(NETWORKDAYS(E741,Lister!$E$19,Lister!$D$7:$D$13)-O741)*N741/NETWORKDAYS(Lister!$D$19,Lister!$E$19,Lister!$D$7:$D$13),IF(E741&gt;DATE(2020,8,31),0)))),0),"")</f>
        <v/>
      </c>
      <c r="W741" s="50" t="str">
        <f>IFERROR(MAX(IF(OR(O741="",P741="",Q741="",R741="",S741="",T741="",U741=""),"",IF(AND(MONTH(E741)=9,MONTH(F741)=9),(NETWORKDAYS(E741,F741,Lister!$D$7:$D$13)-P741)*N741/NETWORKDAYS(Lister!$D$20,Lister!$E$20,Lister!$D$7:$D$13),IF(AND(MONTH(E741)=9,F741&gt;DATE(2020,9,30)),(NETWORKDAYS(E741,Lister!$E$20,Lister!$D$7:$D$13)-P741)*N741/NETWORKDAYS(Lister!$D$20,Lister!$E$20,Lister!$D$7:$D$13),IF(AND(E741&lt;DATE(2020,9,1),MONTH(F741)=9),(NETWORKDAYS(Lister!$D$20,F741,Lister!$D$7:$D$13)-P741)*N741/NETWORKDAYS(Lister!$D$20,Lister!$E$20,Lister!$D$7:$D$13),IF(AND(E741&lt;DATE(2020,9,1),F741&gt;DATE(2020,9,30)),(NETWORKDAYS(Lister!$D$20,Lister!$E$20,Lister!$D$7:$D$13)-P741)*N741/NETWORKDAYS(Lister!$D$20,Lister!$E$20,Lister!$D$7:$D$13),IF(OR(AND(E741&lt;DATE(2020,9,1),F741&lt;DATE(2020,9,1)),E741&gt;DATE(2020,9,30)),0)))))),0),"")</f>
        <v/>
      </c>
      <c r="X741" s="50" t="str">
        <f>IFERROR(MAX(IF(OR(O741="",P741="",Q741="",R741="",S741="",T741="",U741=""),"",IF(AND(MONTH(E741)=10,MONTH(F741)=10),(NETWORKDAYS(E741,F741,Lister!$D$7:$D$13)-Q741)*N741/NETWORKDAYS(Lister!$D$21,Lister!$E$21,Lister!$D$7:$D$13),IF(AND(MONTH(E741)=10,F741&gt;DATE(2020,10,31)),(NETWORKDAYS(E741,Lister!$E$21,Lister!$D$7:$D$13)-Q741)*N741/NETWORKDAYS(Lister!$D$21,Lister!$E$21,Lister!$D$7:$D$13),IF(AND(E741&lt;DATE(2020,10,1),MONTH(F741)=10),(NETWORKDAYS(Lister!$D$21,F741,Lister!$D$7:$D$13)-Q741)*N741/NETWORKDAYS(Lister!$D$21,Lister!$E$21,Lister!$D$7:$D$13),IF(AND(E741&lt;DATE(2020,31,1),F741&gt;DATE(2020,10,31)),(NETWORKDAYS(Lister!$D$21,Lister!$E$21,Lister!$D$7:$D$13)-Q741)*N741/NETWORKDAYS(Lister!$D$21,Lister!$E$21,Lister!$D$7:$D$13),IF(OR(AND(E741&lt;DATE(2020,10,1),F741&lt;DATE(2020,10,1)),E741&gt;DATE(2020,10,31)),0)))))),0),"")</f>
        <v/>
      </c>
      <c r="Y741" s="50" t="str">
        <f>IFERROR(MAX(IF(OR(O741="",P741="",Q741="",R741="",S741="",T741="",U741=""),"",IF(AND(MONTH(E741)=11,MONTH(F741)=11),(NETWORKDAYS(E741,F741,Lister!$D$7:$D$13)-R741)*N741/NETWORKDAYS(Lister!$D$22,Lister!$E$22,Lister!$D$7:$D$13),IF(AND(MONTH(E741)=11,F741&gt;DATE(2020,11,30)),(NETWORKDAYS(E741,Lister!$E$22,Lister!$D$7:$D$13)-R741)*N741/NETWORKDAYS(Lister!$D$22,Lister!$E$22,Lister!$D$7:$D$13),IF(AND(E741&lt;DATE(2020,11,1),MONTH(F741)=11),(NETWORKDAYS(Lister!$D$22,F741,Lister!$D$7:$D$13)-R741)*N741/NETWORKDAYS(Lister!$D$22,Lister!$E$22,Lister!$D$7:$D$13),IF(AND(E741&lt;DATE(2020,11,1),F741&gt;DATE(2020,11,30)),(NETWORKDAYS(Lister!$D$22,Lister!$E$22,Lister!$D$7:$D$13)-R741)*N741/NETWORKDAYS(Lister!$D$22,Lister!$E$22,Lister!$D$7:$D$13),IF(OR(AND(E741&lt;DATE(2020,11,1),F741&lt;DATE(2020,11,1)),E741&gt;DATE(2020,11,30)),0)))))),0),"")</f>
        <v/>
      </c>
      <c r="Z741" s="50" t="str">
        <f>IFERROR(MAX(IF(OR(O741="",P741="",Q741="",R741="",S741="",T741="",U741=""),"",IF(AND(MONTH(E741)=12,MONTH(F741)=12),(NETWORKDAYS(E741,F741,Lister!$D$7:$D$13)-S741)*N741/NETWORKDAYS(Lister!$D$23,Lister!$E$23,Lister!$D$7:$D$13),IF(AND(MONTH(E741)=12,F741&gt;DATE(2020,12,31)),(NETWORKDAYS(E741,Lister!$E$23,Lister!$D$7:$D$13)-S741)*N741/NETWORKDAYS(Lister!$D$23,Lister!$E$23,Lister!$D$7:$D$13),IF(AND(E741&lt;DATE(2020,12,1),MONTH(F741)=12),(NETWORKDAYS(Lister!$D$23,F741,Lister!$D$7:$D$13)-S741)*N741/NETWORKDAYS(Lister!$D$23,Lister!$E$23,Lister!$D$7:$D$13),IF(AND(E741&lt;DATE(2020,12,1),F741&gt;DATE(2020,12,31)),(NETWORKDAYS(Lister!$D$23,Lister!$E$23,Lister!$D$7:$D$13)-S741)*N741/NETWORKDAYS(Lister!$D$23,Lister!$E$23,Lister!$D$7:$D$13),IF(OR(AND(E741&lt;DATE(2020,12,1),F741&lt;DATE(2020,12,1)),E741&gt;DATE(2020,12,31)),0)))))),0),"")</f>
        <v/>
      </c>
      <c r="AA741" s="50" t="str">
        <f>IFERROR(MAX(IF(OR(O741="",P741="",Q741="",R741="",S741="",T741="",U741=""),"",IF(AND(MONTH(E741)=1,MONTH(F741)=1),(NETWORKDAYS(E741,F741,Lister!$D$7:$D$13)-T741)*N741/NETWORKDAYS(Lister!$D$24,Lister!$E$24,Lister!$D$7:$D$13),IF(AND(MONTH(E741)=1,F741&gt;DATE(2021,1,31)),(NETWORKDAYS(E741,Lister!$E$24,Lister!$D$7:$D$13)-T741)*N741/NETWORKDAYS(Lister!$D$24,Lister!$E$24,Lister!$D$7:$D$13),IF(AND(E741&lt;DATE(2021,1,1),MONTH(F741)=1),(NETWORKDAYS(Lister!$D$24,F741,Lister!$D$7:$D$13)-T741)*N741/NETWORKDAYS(Lister!$D$24,Lister!$E$24,Lister!$D$7:$D$13),IF(AND(E741&lt;DATE(2021,1,1),F741&gt;DATE(2021,1,31)),(NETWORKDAYS(Lister!$D$24,Lister!$E$24,Lister!$D$7:$D$13)-T741)*N741/NETWORKDAYS(Lister!$D$24,Lister!$E$24,Lister!$D$7:$D$13),IF(OR(AND(E741&lt;DATE(2021,1,1),F741&lt;DATE(2021,1,1)),E741&gt;DATE(2021,1,31)),0)))))),0),"")</f>
        <v/>
      </c>
      <c r="AB741" s="50" t="str">
        <f>IFERROR(MAX(IF(OR(O741="",P741="",Q741="",R741="",S741="",T741="",U741=""),"",IF(AND(MONTH(E741)=2,MONTH(F741)=2),(NETWORKDAYS(E741,F741,Lister!$D$7:$D$13)-U741)*N741/NETWORKDAYS(Lister!$D$25,Lister!$E$25,Lister!$D$7:$D$13),IF(AND(E741&lt;DATE(2021,2,1),MONTH(F741)=2),(NETWORKDAYS(Lister!$D$25,F741,Lister!$D$7:$D$13)-U741)*N741/NETWORKDAYS(Lister!$D$25,Lister!$E$25,Lister!$D$7:$D$13),IF(AND(E741&lt;DATE(2021,2,1),F741&lt;DATE(2021,2,1)),0)))),0),"")</f>
        <v/>
      </c>
      <c r="AC741" s="52" t="str">
        <f t="shared" si="58"/>
        <v/>
      </c>
    </row>
    <row r="742" spans="1:29" x14ac:dyDescent="0.35">
      <c r="A742" s="11" t="str">
        <f t="shared" si="59"/>
        <v/>
      </c>
      <c r="B742" s="33"/>
      <c r="C742" s="17"/>
      <c r="D742" s="18"/>
      <c r="E742" s="12"/>
      <c r="F742" s="12"/>
      <c r="G742" s="42" t="str">
        <f>IF(OR(E742="",F742=""),"",NETWORKDAYS(E742,F742,Lister!$D$7:$D$13))</f>
        <v/>
      </c>
      <c r="H742" s="14"/>
      <c r="I742" s="25" t="str">
        <f t="shared" si="55"/>
        <v/>
      </c>
      <c r="J742" s="47"/>
      <c r="K742" s="48"/>
      <c r="L742" s="15"/>
      <c r="M742" s="51" t="str">
        <f t="shared" si="56"/>
        <v/>
      </c>
      <c r="N742" s="49" t="str">
        <f t="shared" si="57"/>
        <v/>
      </c>
      <c r="O742" s="15"/>
      <c r="P742" s="15"/>
      <c r="Q742" s="15"/>
      <c r="R742" s="15"/>
      <c r="S742" s="15"/>
      <c r="T742" s="15"/>
      <c r="U742" s="15"/>
      <c r="V742" s="50" t="str">
        <f>IFERROR(MAX(IF(OR(O742="",P742="",Q742="",R742="",S742="",T742="",U742=""),"",IF(AND(MONTH(E742)=8,MONTH(F742)=8),(NETWORKDAYS(E742,F742,Lister!$D$7:$D$13)-O742)*N742/NETWORKDAYS(Lister!$D$19,Lister!$E$19,Lister!$D$7:$D$13),IF(AND(MONTH(E742)=8,F742&gt;DATE(2020,8,31)),(NETWORKDAYS(E742,Lister!$E$19,Lister!$D$7:$D$13)-O742)*N742/NETWORKDAYS(Lister!$D$19,Lister!$E$19,Lister!$D$7:$D$13),IF(E742&gt;DATE(2020,8,31),0)))),0),"")</f>
        <v/>
      </c>
      <c r="W742" s="50" t="str">
        <f>IFERROR(MAX(IF(OR(O742="",P742="",Q742="",R742="",S742="",T742="",U742=""),"",IF(AND(MONTH(E742)=9,MONTH(F742)=9),(NETWORKDAYS(E742,F742,Lister!$D$7:$D$13)-P742)*N742/NETWORKDAYS(Lister!$D$20,Lister!$E$20,Lister!$D$7:$D$13),IF(AND(MONTH(E742)=9,F742&gt;DATE(2020,9,30)),(NETWORKDAYS(E742,Lister!$E$20,Lister!$D$7:$D$13)-P742)*N742/NETWORKDAYS(Lister!$D$20,Lister!$E$20,Lister!$D$7:$D$13),IF(AND(E742&lt;DATE(2020,9,1),MONTH(F742)=9),(NETWORKDAYS(Lister!$D$20,F742,Lister!$D$7:$D$13)-P742)*N742/NETWORKDAYS(Lister!$D$20,Lister!$E$20,Lister!$D$7:$D$13),IF(AND(E742&lt;DATE(2020,9,1),F742&gt;DATE(2020,9,30)),(NETWORKDAYS(Lister!$D$20,Lister!$E$20,Lister!$D$7:$D$13)-P742)*N742/NETWORKDAYS(Lister!$D$20,Lister!$E$20,Lister!$D$7:$D$13),IF(OR(AND(E742&lt;DATE(2020,9,1),F742&lt;DATE(2020,9,1)),E742&gt;DATE(2020,9,30)),0)))))),0),"")</f>
        <v/>
      </c>
      <c r="X742" s="50" t="str">
        <f>IFERROR(MAX(IF(OR(O742="",P742="",Q742="",R742="",S742="",T742="",U742=""),"",IF(AND(MONTH(E742)=10,MONTH(F742)=10),(NETWORKDAYS(E742,F742,Lister!$D$7:$D$13)-Q742)*N742/NETWORKDAYS(Lister!$D$21,Lister!$E$21,Lister!$D$7:$D$13),IF(AND(MONTH(E742)=10,F742&gt;DATE(2020,10,31)),(NETWORKDAYS(E742,Lister!$E$21,Lister!$D$7:$D$13)-Q742)*N742/NETWORKDAYS(Lister!$D$21,Lister!$E$21,Lister!$D$7:$D$13),IF(AND(E742&lt;DATE(2020,10,1),MONTH(F742)=10),(NETWORKDAYS(Lister!$D$21,F742,Lister!$D$7:$D$13)-Q742)*N742/NETWORKDAYS(Lister!$D$21,Lister!$E$21,Lister!$D$7:$D$13),IF(AND(E742&lt;DATE(2020,31,1),F742&gt;DATE(2020,10,31)),(NETWORKDAYS(Lister!$D$21,Lister!$E$21,Lister!$D$7:$D$13)-Q742)*N742/NETWORKDAYS(Lister!$D$21,Lister!$E$21,Lister!$D$7:$D$13),IF(OR(AND(E742&lt;DATE(2020,10,1),F742&lt;DATE(2020,10,1)),E742&gt;DATE(2020,10,31)),0)))))),0),"")</f>
        <v/>
      </c>
      <c r="Y742" s="50" t="str">
        <f>IFERROR(MAX(IF(OR(O742="",P742="",Q742="",R742="",S742="",T742="",U742=""),"",IF(AND(MONTH(E742)=11,MONTH(F742)=11),(NETWORKDAYS(E742,F742,Lister!$D$7:$D$13)-R742)*N742/NETWORKDAYS(Lister!$D$22,Lister!$E$22,Lister!$D$7:$D$13),IF(AND(MONTH(E742)=11,F742&gt;DATE(2020,11,30)),(NETWORKDAYS(E742,Lister!$E$22,Lister!$D$7:$D$13)-R742)*N742/NETWORKDAYS(Lister!$D$22,Lister!$E$22,Lister!$D$7:$D$13),IF(AND(E742&lt;DATE(2020,11,1),MONTH(F742)=11),(NETWORKDAYS(Lister!$D$22,F742,Lister!$D$7:$D$13)-R742)*N742/NETWORKDAYS(Lister!$D$22,Lister!$E$22,Lister!$D$7:$D$13),IF(AND(E742&lt;DATE(2020,11,1),F742&gt;DATE(2020,11,30)),(NETWORKDAYS(Lister!$D$22,Lister!$E$22,Lister!$D$7:$D$13)-R742)*N742/NETWORKDAYS(Lister!$D$22,Lister!$E$22,Lister!$D$7:$D$13),IF(OR(AND(E742&lt;DATE(2020,11,1),F742&lt;DATE(2020,11,1)),E742&gt;DATE(2020,11,30)),0)))))),0),"")</f>
        <v/>
      </c>
      <c r="Z742" s="50" t="str">
        <f>IFERROR(MAX(IF(OR(O742="",P742="",Q742="",R742="",S742="",T742="",U742=""),"",IF(AND(MONTH(E742)=12,MONTH(F742)=12),(NETWORKDAYS(E742,F742,Lister!$D$7:$D$13)-S742)*N742/NETWORKDAYS(Lister!$D$23,Lister!$E$23,Lister!$D$7:$D$13),IF(AND(MONTH(E742)=12,F742&gt;DATE(2020,12,31)),(NETWORKDAYS(E742,Lister!$E$23,Lister!$D$7:$D$13)-S742)*N742/NETWORKDAYS(Lister!$D$23,Lister!$E$23,Lister!$D$7:$D$13),IF(AND(E742&lt;DATE(2020,12,1),MONTH(F742)=12),(NETWORKDAYS(Lister!$D$23,F742,Lister!$D$7:$D$13)-S742)*N742/NETWORKDAYS(Lister!$D$23,Lister!$E$23,Lister!$D$7:$D$13),IF(AND(E742&lt;DATE(2020,12,1),F742&gt;DATE(2020,12,31)),(NETWORKDAYS(Lister!$D$23,Lister!$E$23,Lister!$D$7:$D$13)-S742)*N742/NETWORKDAYS(Lister!$D$23,Lister!$E$23,Lister!$D$7:$D$13),IF(OR(AND(E742&lt;DATE(2020,12,1),F742&lt;DATE(2020,12,1)),E742&gt;DATE(2020,12,31)),0)))))),0),"")</f>
        <v/>
      </c>
      <c r="AA742" s="50" t="str">
        <f>IFERROR(MAX(IF(OR(O742="",P742="",Q742="",R742="",S742="",T742="",U742=""),"",IF(AND(MONTH(E742)=1,MONTH(F742)=1),(NETWORKDAYS(E742,F742,Lister!$D$7:$D$13)-T742)*N742/NETWORKDAYS(Lister!$D$24,Lister!$E$24,Lister!$D$7:$D$13),IF(AND(MONTH(E742)=1,F742&gt;DATE(2021,1,31)),(NETWORKDAYS(E742,Lister!$E$24,Lister!$D$7:$D$13)-T742)*N742/NETWORKDAYS(Lister!$D$24,Lister!$E$24,Lister!$D$7:$D$13),IF(AND(E742&lt;DATE(2021,1,1),MONTH(F742)=1),(NETWORKDAYS(Lister!$D$24,F742,Lister!$D$7:$D$13)-T742)*N742/NETWORKDAYS(Lister!$D$24,Lister!$E$24,Lister!$D$7:$D$13),IF(AND(E742&lt;DATE(2021,1,1),F742&gt;DATE(2021,1,31)),(NETWORKDAYS(Lister!$D$24,Lister!$E$24,Lister!$D$7:$D$13)-T742)*N742/NETWORKDAYS(Lister!$D$24,Lister!$E$24,Lister!$D$7:$D$13),IF(OR(AND(E742&lt;DATE(2021,1,1),F742&lt;DATE(2021,1,1)),E742&gt;DATE(2021,1,31)),0)))))),0),"")</f>
        <v/>
      </c>
      <c r="AB742" s="50" t="str">
        <f>IFERROR(MAX(IF(OR(O742="",P742="",Q742="",R742="",S742="",T742="",U742=""),"",IF(AND(MONTH(E742)=2,MONTH(F742)=2),(NETWORKDAYS(E742,F742,Lister!$D$7:$D$13)-U742)*N742/NETWORKDAYS(Lister!$D$25,Lister!$E$25,Lister!$D$7:$D$13),IF(AND(E742&lt;DATE(2021,2,1),MONTH(F742)=2),(NETWORKDAYS(Lister!$D$25,F742,Lister!$D$7:$D$13)-U742)*N742/NETWORKDAYS(Lister!$D$25,Lister!$E$25,Lister!$D$7:$D$13),IF(AND(E742&lt;DATE(2021,2,1),F742&lt;DATE(2021,2,1)),0)))),0),"")</f>
        <v/>
      </c>
      <c r="AC742" s="52" t="str">
        <f t="shared" si="58"/>
        <v/>
      </c>
    </row>
    <row r="743" spans="1:29" x14ac:dyDescent="0.35">
      <c r="A743" s="11" t="str">
        <f t="shared" si="59"/>
        <v/>
      </c>
      <c r="B743" s="33"/>
      <c r="C743" s="17"/>
      <c r="D743" s="18"/>
      <c r="E743" s="12"/>
      <c r="F743" s="12"/>
      <c r="G743" s="42" t="str">
        <f>IF(OR(E743="",F743=""),"",NETWORKDAYS(E743,F743,Lister!$D$7:$D$13))</f>
        <v/>
      </c>
      <c r="H743" s="14"/>
      <c r="I743" s="25" t="str">
        <f t="shared" si="55"/>
        <v/>
      </c>
      <c r="J743" s="47"/>
      <c r="K743" s="48"/>
      <c r="L743" s="15"/>
      <c r="M743" s="51" t="str">
        <f t="shared" si="56"/>
        <v/>
      </c>
      <c r="N743" s="49" t="str">
        <f t="shared" si="57"/>
        <v/>
      </c>
      <c r="O743" s="15"/>
      <c r="P743" s="15"/>
      <c r="Q743" s="15"/>
      <c r="R743" s="15"/>
      <c r="S743" s="15"/>
      <c r="T743" s="15"/>
      <c r="U743" s="15"/>
      <c r="V743" s="50" t="str">
        <f>IFERROR(MAX(IF(OR(O743="",P743="",Q743="",R743="",S743="",T743="",U743=""),"",IF(AND(MONTH(E743)=8,MONTH(F743)=8),(NETWORKDAYS(E743,F743,Lister!$D$7:$D$13)-O743)*N743/NETWORKDAYS(Lister!$D$19,Lister!$E$19,Lister!$D$7:$D$13),IF(AND(MONTH(E743)=8,F743&gt;DATE(2020,8,31)),(NETWORKDAYS(E743,Lister!$E$19,Lister!$D$7:$D$13)-O743)*N743/NETWORKDAYS(Lister!$D$19,Lister!$E$19,Lister!$D$7:$D$13),IF(E743&gt;DATE(2020,8,31),0)))),0),"")</f>
        <v/>
      </c>
      <c r="W743" s="50" t="str">
        <f>IFERROR(MAX(IF(OR(O743="",P743="",Q743="",R743="",S743="",T743="",U743=""),"",IF(AND(MONTH(E743)=9,MONTH(F743)=9),(NETWORKDAYS(E743,F743,Lister!$D$7:$D$13)-P743)*N743/NETWORKDAYS(Lister!$D$20,Lister!$E$20,Lister!$D$7:$D$13),IF(AND(MONTH(E743)=9,F743&gt;DATE(2020,9,30)),(NETWORKDAYS(E743,Lister!$E$20,Lister!$D$7:$D$13)-P743)*N743/NETWORKDAYS(Lister!$D$20,Lister!$E$20,Lister!$D$7:$D$13),IF(AND(E743&lt;DATE(2020,9,1),MONTH(F743)=9),(NETWORKDAYS(Lister!$D$20,F743,Lister!$D$7:$D$13)-P743)*N743/NETWORKDAYS(Lister!$D$20,Lister!$E$20,Lister!$D$7:$D$13),IF(AND(E743&lt;DATE(2020,9,1),F743&gt;DATE(2020,9,30)),(NETWORKDAYS(Lister!$D$20,Lister!$E$20,Lister!$D$7:$D$13)-P743)*N743/NETWORKDAYS(Lister!$D$20,Lister!$E$20,Lister!$D$7:$D$13),IF(OR(AND(E743&lt;DATE(2020,9,1),F743&lt;DATE(2020,9,1)),E743&gt;DATE(2020,9,30)),0)))))),0),"")</f>
        <v/>
      </c>
      <c r="X743" s="50" t="str">
        <f>IFERROR(MAX(IF(OR(O743="",P743="",Q743="",R743="",S743="",T743="",U743=""),"",IF(AND(MONTH(E743)=10,MONTH(F743)=10),(NETWORKDAYS(E743,F743,Lister!$D$7:$D$13)-Q743)*N743/NETWORKDAYS(Lister!$D$21,Lister!$E$21,Lister!$D$7:$D$13),IF(AND(MONTH(E743)=10,F743&gt;DATE(2020,10,31)),(NETWORKDAYS(E743,Lister!$E$21,Lister!$D$7:$D$13)-Q743)*N743/NETWORKDAYS(Lister!$D$21,Lister!$E$21,Lister!$D$7:$D$13),IF(AND(E743&lt;DATE(2020,10,1),MONTH(F743)=10),(NETWORKDAYS(Lister!$D$21,F743,Lister!$D$7:$D$13)-Q743)*N743/NETWORKDAYS(Lister!$D$21,Lister!$E$21,Lister!$D$7:$D$13),IF(AND(E743&lt;DATE(2020,31,1),F743&gt;DATE(2020,10,31)),(NETWORKDAYS(Lister!$D$21,Lister!$E$21,Lister!$D$7:$D$13)-Q743)*N743/NETWORKDAYS(Lister!$D$21,Lister!$E$21,Lister!$D$7:$D$13),IF(OR(AND(E743&lt;DATE(2020,10,1),F743&lt;DATE(2020,10,1)),E743&gt;DATE(2020,10,31)),0)))))),0),"")</f>
        <v/>
      </c>
      <c r="Y743" s="50" t="str">
        <f>IFERROR(MAX(IF(OR(O743="",P743="",Q743="",R743="",S743="",T743="",U743=""),"",IF(AND(MONTH(E743)=11,MONTH(F743)=11),(NETWORKDAYS(E743,F743,Lister!$D$7:$D$13)-R743)*N743/NETWORKDAYS(Lister!$D$22,Lister!$E$22,Lister!$D$7:$D$13),IF(AND(MONTH(E743)=11,F743&gt;DATE(2020,11,30)),(NETWORKDAYS(E743,Lister!$E$22,Lister!$D$7:$D$13)-R743)*N743/NETWORKDAYS(Lister!$D$22,Lister!$E$22,Lister!$D$7:$D$13),IF(AND(E743&lt;DATE(2020,11,1),MONTH(F743)=11),(NETWORKDAYS(Lister!$D$22,F743,Lister!$D$7:$D$13)-R743)*N743/NETWORKDAYS(Lister!$D$22,Lister!$E$22,Lister!$D$7:$D$13),IF(AND(E743&lt;DATE(2020,11,1),F743&gt;DATE(2020,11,30)),(NETWORKDAYS(Lister!$D$22,Lister!$E$22,Lister!$D$7:$D$13)-R743)*N743/NETWORKDAYS(Lister!$D$22,Lister!$E$22,Lister!$D$7:$D$13),IF(OR(AND(E743&lt;DATE(2020,11,1),F743&lt;DATE(2020,11,1)),E743&gt;DATE(2020,11,30)),0)))))),0),"")</f>
        <v/>
      </c>
      <c r="Z743" s="50" t="str">
        <f>IFERROR(MAX(IF(OR(O743="",P743="",Q743="",R743="",S743="",T743="",U743=""),"",IF(AND(MONTH(E743)=12,MONTH(F743)=12),(NETWORKDAYS(E743,F743,Lister!$D$7:$D$13)-S743)*N743/NETWORKDAYS(Lister!$D$23,Lister!$E$23,Lister!$D$7:$D$13),IF(AND(MONTH(E743)=12,F743&gt;DATE(2020,12,31)),(NETWORKDAYS(E743,Lister!$E$23,Lister!$D$7:$D$13)-S743)*N743/NETWORKDAYS(Lister!$D$23,Lister!$E$23,Lister!$D$7:$D$13),IF(AND(E743&lt;DATE(2020,12,1),MONTH(F743)=12),(NETWORKDAYS(Lister!$D$23,F743,Lister!$D$7:$D$13)-S743)*N743/NETWORKDAYS(Lister!$D$23,Lister!$E$23,Lister!$D$7:$D$13),IF(AND(E743&lt;DATE(2020,12,1),F743&gt;DATE(2020,12,31)),(NETWORKDAYS(Lister!$D$23,Lister!$E$23,Lister!$D$7:$D$13)-S743)*N743/NETWORKDAYS(Lister!$D$23,Lister!$E$23,Lister!$D$7:$D$13),IF(OR(AND(E743&lt;DATE(2020,12,1),F743&lt;DATE(2020,12,1)),E743&gt;DATE(2020,12,31)),0)))))),0),"")</f>
        <v/>
      </c>
      <c r="AA743" s="50" t="str">
        <f>IFERROR(MAX(IF(OR(O743="",P743="",Q743="",R743="",S743="",T743="",U743=""),"",IF(AND(MONTH(E743)=1,MONTH(F743)=1),(NETWORKDAYS(E743,F743,Lister!$D$7:$D$13)-T743)*N743/NETWORKDAYS(Lister!$D$24,Lister!$E$24,Lister!$D$7:$D$13),IF(AND(MONTH(E743)=1,F743&gt;DATE(2021,1,31)),(NETWORKDAYS(E743,Lister!$E$24,Lister!$D$7:$D$13)-T743)*N743/NETWORKDAYS(Lister!$D$24,Lister!$E$24,Lister!$D$7:$D$13),IF(AND(E743&lt;DATE(2021,1,1),MONTH(F743)=1),(NETWORKDAYS(Lister!$D$24,F743,Lister!$D$7:$D$13)-T743)*N743/NETWORKDAYS(Lister!$D$24,Lister!$E$24,Lister!$D$7:$D$13),IF(AND(E743&lt;DATE(2021,1,1),F743&gt;DATE(2021,1,31)),(NETWORKDAYS(Lister!$D$24,Lister!$E$24,Lister!$D$7:$D$13)-T743)*N743/NETWORKDAYS(Lister!$D$24,Lister!$E$24,Lister!$D$7:$D$13),IF(OR(AND(E743&lt;DATE(2021,1,1),F743&lt;DATE(2021,1,1)),E743&gt;DATE(2021,1,31)),0)))))),0),"")</f>
        <v/>
      </c>
      <c r="AB743" s="50" t="str">
        <f>IFERROR(MAX(IF(OR(O743="",P743="",Q743="",R743="",S743="",T743="",U743=""),"",IF(AND(MONTH(E743)=2,MONTH(F743)=2),(NETWORKDAYS(E743,F743,Lister!$D$7:$D$13)-U743)*N743/NETWORKDAYS(Lister!$D$25,Lister!$E$25,Lister!$D$7:$D$13),IF(AND(E743&lt;DATE(2021,2,1),MONTH(F743)=2),(NETWORKDAYS(Lister!$D$25,F743,Lister!$D$7:$D$13)-U743)*N743/NETWORKDAYS(Lister!$D$25,Lister!$E$25,Lister!$D$7:$D$13),IF(AND(E743&lt;DATE(2021,2,1),F743&lt;DATE(2021,2,1)),0)))),0),"")</f>
        <v/>
      </c>
      <c r="AC743" s="52" t="str">
        <f t="shared" si="58"/>
        <v/>
      </c>
    </row>
    <row r="744" spans="1:29" x14ac:dyDescent="0.35">
      <c r="A744" s="11" t="str">
        <f t="shared" si="59"/>
        <v/>
      </c>
      <c r="B744" s="33"/>
      <c r="C744" s="17"/>
      <c r="D744" s="18"/>
      <c r="E744" s="12"/>
      <c r="F744" s="12"/>
      <c r="G744" s="42" t="str">
        <f>IF(OR(E744="",F744=""),"",NETWORKDAYS(E744,F744,Lister!$D$7:$D$13))</f>
        <v/>
      </c>
      <c r="H744" s="14"/>
      <c r="I744" s="25" t="str">
        <f t="shared" si="55"/>
        <v/>
      </c>
      <c r="J744" s="47"/>
      <c r="K744" s="48"/>
      <c r="L744" s="15"/>
      <c r="M744" s="51" t="str">
        <f t="shared" si="56"/>
        <v/>
      </c>
      <c r="N744" s="49" t="str">
        <f t="shared" si="57"/>
        <v/>
      </c>
      <c r="O744" s="15"/>
      <c r="P744" s="15"/>
      <c r="Q744" s="15"/>
      <c r="R744" s="15"/>
      <c r="S744" s="15"/>
      <c r="T744" s="15"/>
      <c r="U744" s="15"/>
      <c r="V744" s="50" t="str">
        <f>IFERROR(MAX(IF(OR(O744="",P744="",Q744="",R744="",S744="",T744="",U744=""),"",IF(AND(MONTH(E744)=8,MONTH(F744)=8),(NETWORKDAYS(E744,F744,Lister!$D$7:$D$13)-O744)*N744/NETWORKDAYS(Lister!$D$19,Lister!$E$19,Lister!$D$7:$D$13),IF(AND(MONTH(E744)=8,F744&gt;DATE(2020,8,31)),(NETWORKDAYS(E744,Lister!$E$19,Lister!$D$7:$D$13)-O744)*N744/NETWORKDAYS(Lister!$D$19,Lister!$E$19,Lister!$D$7:$D$13),IF(E744&gt;DATE(2020,8,31),0)))),0),"")</f>
        <v/>
      </c>
      <c r="W744" s="50" t="str">
        <f>IFERROR(MAX(IF(OR(O744="",P744="",Q744="",R744="",S744="",T744="",U744=""),"",IF(AND(MONTH(E744)=9,MONTH(F744)=9),(NETWORKDAYS(E744,F744,Lister!$D$7:$D$13)-P744)*N744/NETWORKDAYS(Lister!$D$20,Lister!$E$20,Lister!$D$7:$D$13),IF(AND(MONTH(E744)=9,F744&gt;DATE(2020,9,30)),(NETWORKDAYS(E744,Lister!$E$20,Lister!$D$7:$D$13)-P744)*N744/NETWORKDAYS(Lister!$D$20,Lister!$E$20,Lister!$D$7:$D$13),IF(AND(E744&lt;DATE(2020,9,1),MONTH(F744)=9),(NETWORKDAYS(Lister!$D$20,F744,Lister!$D$7:$D$13)-P744)*N744/NETWORKDAYS(Lister!$D$20,Lister!$E$20,Lister!$D$7:$D$13),IF(AND(E744&lt;DATE(2020,9,1),F744&gt;DATE(2020,9,30)),(NETWORKDAYS(Lister!$D$20,Lister!$E$20,Lister!$D$7:$D$13)-P744)*N744/NETWORKDAYS(Lister!$D$20,Lister!$E$20,Lister!$D$7:$D$13),IF(OR(AND(E744&lt;DATE(2020,9,1),F744&lt;DATE(2020,9,1)),E744&gt;DATE(2020,9,30)),0)))))),0),"")</f>
        <v/>
      </c>
      <c r="X744" s="50" t="str">
        <f>IFERROR(MAX(IF(OR(O744="",P744="",Q744="",R744="",S744="",T744="",U744=""),"",IF(AND(MONTH(E744)=10,MONTH(F744)=10),(NETWORKDAYS(E744,F744,Lister!$D$7:$D$13)-Q744)*N744/NETWORKDAYS(Lister!$D$21,Lister!$E$21,Lister!$D$7:$D$13),IF(AND(MONTH(E744)=10,F744&gt;DATE(2020,10,31)),(NETWORKDAYS(E744,Lister!$E$21,Lister!$D$7:$D$13)-Q744)*N744/NETWORKDAYS(Lister!$D$21,Lister!$E$21,Lister!$D$7:$D$13),IF(AND(E744&lt;DATE(2020,10,1),MONTH(F744)=10),(NETWORKDAYS(Lister!$D$21,F744,Lister!$D$7:$D$13)-Q744)*N744/NETWORKDAYS(Lister!$D$21,Lister!$E$21,Lister!$D$7:$D$13),IF(AND(E744&lt;DATE(2020,31,1),F744&gt;DATE(2020,10,31)),(NETWORKDAYS(Lister!$D$21,Lister!$E$21,Lister!$D$7:$D$13)-Q744)*N744/NETWORKDAYS(Lister!$D$21,Lister!$E$21,Lister!$D$7:$D$13),IF(OR(AND(E744&lt;DATE(2020,10,1),F744&lt;DATE(2020,10,1)),E744&gt;DATE(2020,10,31)),0)))))),0),"")</f>
        <v/>
      </c>
      <c r="Y744" s="50" t="str">
        <f>IFERROR(MAX(IF(OR(O744="",P744="",Q744="",R744="",S744="",T744="",U744=""),"",IF(AND(MONTH(E744)=11,MONTH(F744)=11),(NETWORKDAYS(E744,F744,Lister!$D$7:$D$13)-R744)*N744/NETWORKDAYS(Lister!$D$22,Lister!$E$22,Lister!$D$7:$D$13),IF(AND(MONTH(E744)=11,F744&gt;DATE(2020,11,30)),(NETWORKDAYS(E744,Lister!$E$22,Lister!$D$7:$D$13)-R744)*N744/NETWORKDAYS(Lister!$D$22,Lister!$E$22,Lister!$D$7:$D$13),IF(AND(E744&lt;DATE(2020,11,1),MONTH(F744)=11),(NETWORKDAYS(Lister!$D$22,F744,Lister!$D$7:$D$13)-R744)*N744/NETWORKDAYS(Lister!$D$22,Lister!$E$22,Lister!$D$7:$D$13),IF(AND(E744&lt;DATE(2020,11,1),F744&gt;DATE(2020,11,30)),(NETWORKDAYS(Lister!$D$22,Lister!$E$22,Lister!$D$7:$D$13)-R744)*N744/NETWORKDAYS(Lister!$D$22,Lister!$E$22,Lister!$D$7:$D$13),IF(OR(AND(E744&lt;DATE(2020,11,1),F744&lt;DATE(2020,11,1)),E744&gt;DATE(2020,11,30)),0)))))),0),"")</f>
        <v/>
      </c>
      <c r="Z744" s="50" t="str">
        <f>IFERROR(MAX(IF(OR(O744="",P744="",Q744="",R744="",S744="",T744="",U744=""),"",IF(AND(MONTH(E744)=12,MONTH(F744)=12),(NETWORKDAYS(E744,F744,Lister!$D$7:$D$13)-S744)*N744/NETWORKDAYS(Lister!$D$23,Lister!$E$23,Lister!$D$7:$D$13),IF(AND(MONTH(E744)=12,F744&gt;DATE(2020,12,31)),(NETWORKDAYS(E744,Lister!$E$23,Lister!$D$7:$D$13)-S744)*N744/NETWORKDAYS(Lister!$D$23,Lister!$E$23,Lister!$D$7:$D$13),IF(AND(E744&lt;DATE(2020,12,1),MONTH(F744)=12),(NETWORKDAYS(Lister!$D$23,F744,Lister!$D$7:$D$13)-S744)*N744/NETWORKDAYS(Lister!$D$23,Lister!$E$23,Lister!$D$7:$D$13),IF(AND(E744&lt;DATE(2020,12,1),F744&gt;DATE(2020,12,31)),(NETWORKDAYS(Lister!$D$23,Lister!$E$23,Lister!$D$7:$D$13)-S744)*N744/NETWORKDAYS(Lister!$D$23,Lister!$E$23,Lister!$D$7:$D$13),IF(OR(AND(E744&lt;DATE(2020,12,1),F744&lt;DATE(2020,12,1)),E744&gt;DATE(2020,12,31)),0)))))),0),"")</f>
        <v/>
      </c>
      <c r="AA744" s="50" t="str">
        <f>IFERROR(MAX(IF(OR(O744="",P744="",Q744="",R744="",S744="",T744="",U744=""),"",IF(AND(MONTH(E744)=1,MONTH(F744)=1),(NETWORKDAYS(E744,F744,Lister!$D$7:$D$13)-T744)*N744/NETWORKDAYS(Lister!$D$24,Lister!$E$24,Lister!$D$7:$D$13),IF(AND(MONTH(E744)=1,F744&gt;DATE(2021,1,31)),(NETWORKDAYS(E744,Lister!$E$24,Lister!$D$7:$D$13)-T744)*N744/NETWORKDAYS(Lister!$D$24,Lister!$E$24,Lister!$D$7:$D$13),IF(AND(E744&lt;DATE(2021,1,1),MONTH(F744)=1),(NETWORKDAYS(Lister!$D$24,F744,Lister!$D$7:$D$13)-T744)*N744/NETWORKDAYS(Lister!$D$24,Lister!$E$24,Lister!$D$7:$D$13),IF(AND(E744&lt;DATE(2021,1,1),F744&gt;DATE(2021,1,31)),(NETWORKDAYS(Lister!$D$24,Lister!$E$24,Lister!$D$7:$D$13)-T744)*N744/NETWORKDAYS(Lister!$D$24,Lister!$E$24,Lister!$D$7:$D$13),IF(OR(AND(E744&lt;DATE(2021,1,1),F744&lt;DATE(2021,1,1)),E744&gt;DATE(2021,1,31)),0)))))),0),"")</f>
        <v/>
      </c>
      <c r="AB744" s="50" t="str">
        <f>IFERROR(MAX(IF(OR(O744="",P744="",Q744="",R744="",S744="",T744="",U744=""),"",IF(AND(MONTH(E744)=2,MONTH(F744)=2),(NETWORKDAYS(E744,F744,Lister!$D$7:$D$13)-U744)*N744/NETWORKDAYS(Lister!$D$25,Lister!$E$25,Lister!$D$7:$D$13),IF(AND(E744&lt;DATE(2021,2,1),MONTH(F744)=2),(NETWORKDAYS(Lister!$D$25,F744,Lister!$D$7:$D$13)-U744)*N744/NETWORKDAYS(Lister!$D$25,Lister!$E$25,Lister!$D$7:$D$13),IF(AND(E744&lt;DATE(2021,2,1),F744&lt;DATE(2021,2,1)),0)))),0),"")</f>
        <v/>
      </c>
      <c r="AC744" s="52" t="str">
        <f t="shared" si="58"/>
        <v/>
      </c>
    </row>
    <row r="745" spans="1:29" x14ac:dyDescent="0.35">
      <c r="A745" s="11" t="str">
        <f t="shared" si="59"/>
        <v/>
      </c>
      <c r="B745" s="33"/>
      <c r="C745" s="17"/>
      <c r="D745" s="18"/>
      <c r="E745" s="12"/>
      <c r="F745" s="12"/>
      <c r="G745" s="42" t="str">
        <f>IF(OR(E745="",F745=""),"",NETWORKDAYS(E745,F745,Lister!$D$7:$D$13))</f>
        <v/>
      </c>
      <c r="H745" s="14"/>
      <c r="I745" s="25" t="str">
        <f t="shared" si="55"/>
        <v/>
      </c>
      <c r="J745" s="47"/>
      <c r="K745" s="48"/>
      <c r="L745" s="15"/>
      <c r="M745" s="51" t="str">
        <f t="shared" si="56"/>
        <v/>
      </c>
      <c r="N745" s="49" t="str">
        <f t="shared" si="57"/>
        <v/>
      </c>
      <c r="O745" s="15"/>
      <c r="P745" s="15"/>
      <c r="Q745" s="15"/>
      <c r="R745" s="15"/>
      <c r="S745" s="15"/>
      <c r="T745" s="15"/>
      <c r="U745" s="15"/>
      <c r="V745" s="50" t="str">
        <f>IFERROR(MAX(IF(OR(O745="",P745="",Q745="",R745="",S745="",T745="",U745=""),"",IF(AND(MONTH(E745)=8,MONTH(F745)=8),(NETWORKDAYS(E745,F745,Lister!$D$7:$D$13)-O745)*N745/NETWORKDAYS(Lister!$D$19,Lister!$E$19,Lister!$D$7:$D$13),IF(AND(MONTH(E745)=8,F745&gt;DATE(2020,8,31)),(NETWORKDAYS(E745,Lister!$E$19,Lister!$D$7:$D$13)-O745)*N745/NETWORKDAYS(Lister!$D$19,Lister!$E$19,Lister!$D$7:$D$13),IF(E745&gt;DATE(2020,8,31),0)))),0),"")</f>
        <v/>
      </c>
      <c r="W745" s="50" t="str">
        <f>IFERROR(MAX(IF(OR(O745="",P745="",Q745="",R745="",S745="",T745="",U745=""),"",IF(AND(MONTH(E745)=9,MONTH(F745)=9),(NETWORKDAYS(E745,F745,Lister!$D$7:$D$13)-P745)*N745/NETWORKDAYS(Lister!$D$20,Lister!$E$20,Lister!$D$7:$D$13),IF(AND(MONTH(E745)=9,F745&gt;DATE(2020,9,30)),(NETWORKDAYS(E745,Lister!$E$20,Lister!$D$7:$D$13)-P745)*N745/NETWORKDAYS(Lister!$D$20,Lister!$E$20,Lister!$D$7:$D$13),IF(AND(E745&lt;DATE(2020,9,1),MONTH(F745)=9),(NETWORKDAYS(Lister!$D$20,F745,Lister!$D$7:$D$13)-P745)*N745/NETWORKDAYS(Lister!$D$20,Lister!$E$20,Lister!$D$7:$D$13),IF(AND(E745&lt;DATE(2020,9,1),F745&gt;DATE(2020,9,30)),(NETWORKDAYS(Lister!$D$20,Lister!$E$20,Lister!$D$7:$D$13)-P745)*N745/NETWORKDAYS(Lister!$D$20,Lister!$E$20,Lister!$D$7:$D$13),IF(OR(AND(E745&lt;DATE(2020,9,1),F745&lt;DATE(2020,9,1)),E745&gt;DATE(2020,9,30)),0)))))),0),"")</f>
        <v/>
      </c>
      <c r="X745" s="50" t="str">
        <f>IFERROR(MAX(IF(OR(O745="",P745="",Q745="",R745="",S745="",T745="",U745=""),"",IF(AND(MONTH(E745)=10,MONTH(F745)=10),(NETWORKDAYS(E745,F745,Lister!$D$7:$D$13)-Q745)*N745/NETWORKDAYS(Lister!$D$21,Lister!$E$21,Lister!$D$7:$D$13),IF(AND(MONTH(E745)=10,F745&gt;DATE(2020,10,31)),(NETWORKDAYS(E745,Lister!$E$21,Lister!$D$7:$D$13)-Q745)*N745/NETWORKDAYS(Lister!$D$21,Lister!$E$21,Lister!$D$7:$D$13),IF(AND(E745&lt;DATE(2020,10,1),MONTH(F745)=10),(NETWORKDAYS(Lister!$D$21,F745,Lister!$D$7:$D$13)-Q745)*N745/NETWORKDAYS(Lister!$D$21,Lister!$E$21,Lister!$D$7:$D$13),IF(AND(E745&lt;DATE(2020,31,1),F745&gt;DATE(2020,10,31)),(NETWORKDAYS(Lister!$D$21,Lister!$E$21,Lister!$D$7:$D$13)-Q745)*N745/NETWORKDAYS(Lister!$D$21,Lister!$E$21,Lister!$D$7:$D$13),IF(OR(AND(E745&lt;DATE(2020,10,1),F745&lt;DATE(2020,10,1)),E745&gt;DATE(2020,10,31)),0)))))),0),"")</f>
        <v/>
      </c>
      <c r="Y745" s="50" t="str">
        <f>IFERROR(MAX(IF(OR(O745="",P745="",Q745="",R745="",S745="",T745="",U745=""),"",IF(AND(MONTH(E745)=11,MONTH(F745)=11),(NETWORKDAYS(E745,F745,Lister!$D$7:$D$13)-R745)*N745/NETWORKDAYS(Lister!$D$22,Lister!$E$22,Lister!$D$7:$D$13),IF(AND(MONTH(E745)=11,F745&gt;DATE(2020,11,30)),(NETWORKDAYS(E745,Lister!$E$22,Lister!$D$7:$D$13)-R745)*N745/NETWORKDAYS(Lister!$D$22,Lister!$E$22,Lister!$D$7:$D$13),IF(AND(E745&lt;DATE(2020,11,1),MONTH(F745)=11),(NETWORKDAYS(Lister!$D$22,F745,Lister!$D$7:$D$13)-R745)*N745/NETWORKDAYS(Lister!$D$22,Lister!$E$22,Lister!$D$7:$D$13),IF(AND(E745&lt;DATE(2020,11,1),F745&gt;DATE(2020,11,30)),(NETWORKDAYS(Lister!$D$22,Lister!$E$22,Lister!$D$7:$D$13)-R745)*N745/NETWORKDAYS(Lister!$D$22,Lister!$E$22,Lister!$D$7:$D$13),IF(OR(AND(E745&lt;DATE(2020,11,1),F745&lt;DATE(2020,11,1)),E745&gt;DATE(2020,11,30)),0)))))),0),"")</f>
        <v/>
      </c>
      <c r="Z745" s="50" t="str">
        <f>IFERROR(MAX(IF(OR(O745="",P745="",Q745="",R745="",S745="",T745="",U745=""),"",IF(AND(MONTH(E745)=12,MONTH(F745)=12),(NETWORKDAYS(E745,F745,Lister!$D$7:$D$13)-S745)*N745/NETWORKDAYS(Lister!$D$23,Lister!$E$23,Lister!$D$7:$D$13),IF(AND(MONTH(E745)=12,F745&gt;DATE(2020,12,31)),(NETWORKDAYS(E745,Lister!$E$23,Lister!$D$7:$D$13)-S745)*N745/NETWORKDAYS(Lister!$D$23,Lister!$E$23,Lister!$D$7:$D$13),IF(AND(E745&lt;DATE(2020,12,1),MONTH(F745)=12),(NETWORKDAYS(Lister!$D$23,F745,Lister!$D$7:$D$13)-S745)*N745/NETWORKDAYS(Lister!$D$23,Lister!$E$23,Lister!$D$7:$D$13),IF(AND(E745&lt;DATE(2020,12,1),F745&gt;DATE(2020,12,31)),(NETWORKDAYS(Lister!$D$23,Lister!$E$23,Lister!$D$7:$D$13)-S745)*N745/NETWORKDAYS(Lister!$D$23,Lister!$E$23,Lister!$D$7:$D$13),IF(OR(AND(E745&lt;DATE(2020,12,1),F745&lt;DATE(2020,12,1)),E745&gt;DATE(2020,12,31)),0)))))),0),"")</f>
        <v/>
      </c>
      <c r="AA745" s="50" t="str">
        <f>IFERROR(MAX(IF(OR(O745="",P745="",Q745="",R745="",S745="",T745="",U745=""),"",IF(AND(MONTH(E745)=1,MONTH(F745)=1),(NETWORKDAYS(E745,F745,Lister!$D$7:$D$13)-T745)*N745/NETWORKDAYS(Lister!$D$24,Lister!$E$24,Lister!$D$7:$D$13),IF(AND(MONTH(E745)=1,F745&gt;DATE(2021,1,31)),(NETWORKDAYS(E745,Lister!$E$24,Lister!$D$7:$D$13)-T745)*N745/NETWORKDAYS(Lister!$D$24,Lister!$E$24,Lister!$D$7:$D$13),IF(AND(E745&lt;DATE(2021,1,1),MONTH(F745)=1),(NETWORKDAYS(Lister!$D$24,F745,Lister!$D$7:$D$13)-T745)*N745/NETWORKDAYS(Lister!$D$24,Lister!$E$24,Lister!$D$7:$D$13),IF(AND(E745&lt;DATE(2021,1,1),F745&gt;DATE(2021,1,31)),(NETWORKDAYS(Lister!$D$24,Lister!$E$24,Lister!$D$7:$D$13)-T745)*N745/NETWORKDAYS(Lister!$D$24,Lister!$E$24,Lister!$D$7:$D$13),IF(OR(AND(E745&lt;DATE(2021,1,1),F745&lt;DATE(2021,1,1)),E745&gt;DATE(2021,1,31)),0)))))),0),"")</f>
        <v/>
      </c>
      <c r="AB745" s="50" t="str">
        <f>IFERROR(MAX(IF(OR(O745="",P745="",Q745="",R745="",S745="",T745="",U745=""),"",IF(AND(MONTH(E745)=2,MONTH(F745)=2),(NETWORKDAYS(E745,F745,Lister!$D$7:$D$13)-U745)*N745/NETWORKDAYS(Lister!$D$25,Lister!$E$25,Lister!$D$7:$D$13),IF(AND(E745&lt;DATE(2021,2,1),MONTH(F745)=2),(NETWORKDAYS(Lister!$D$25,F745,Lister!$D$7:$D$13)-U745)*N745/NETWORKDAYS(Lister!$D$25,Lister!$E$25,Lister!$D$7:$D$13),IF(AND(E745&lt;DATE(2021,2,1),F745&lt;DATE(2021,2,1)),0)))),0),"")</f>
        <v/>
      </c>
      <c r="AC745" s="52" t="str">
        <f t="shared" si="58"/>
        <v/>
      </c>
    </row>
    <row r="746" spans="1:29" x14ac:dyDescent="0.35">
      <c r="A746" s="11" t="str">
        <f t="shared" si="59"/>
        <v/>
      </c>
      <c r="B746" s="33"/>
      <c r="C746" s="17"/>
      <c r="D746" s="18"/>
      <c r="E746" s="12"/>
      <c r="F746" s="12"/>
      <c r="G746" s="42" t="str">
        <f>IF(OR(E746="",F746=""),"",NETWORKDAYS(E746,F746,Lister!$D$7:$D$13))</f>
        <v/>
      </c>
      <c r="H746" s="14"/>
      <c r="I746" s="25" t="str">
        <f t="shared" si="55"/>
        <v/>
      </c>
      <c r="J746" s="47"/>
      <c r="K746" s="48"/>
      <c r="L746" s="15"/>
      <c r="M746" s="51" t="str">
        <f t="shared" si="56"/>
        <v/>
      </c>
      <c r="N746" s="49" t="str">
        <f t="shared" si="57"/>
        <v/>
      </c>
      <c r="O746" s="15"/>
      <c r="P746" s="15"/>
      <c r="Q746" s="15"/>
      <c r="R746" s="15"/>
      <c r="S746" s="15"/>
      <c r="T746" s="15"/>
      <c r="U746" s="15"/>
      <c r="V746" s="50" t="str">
        <f>IFERROR(MAX(IF(OR(O746="",P746="",Q746="",R746="",S746="",T746="",U746=""),"",IF(AND(MONTH(E746)=8,MONTH(F746)=8),(NETWORKDAYS(E746,F746,Lister!$D$7:$D$13)-O746)*N746/NETWORKDAYS(Lister!$D$19,Lister!$E$19,Lister!$D$7:$D$13),IF(AND(MONTH(E746)=8,F746&gt;DATE(2020,8,31)),(NETWORKDAYS(E746,Lister!$E$19,Lister!$D$7:$D$13)-O746)*N746/NETWORKDAYS(Lister!$D$19,Lister!$E$19,Lister!$D$7:$D$13),IF(E746&gt;DATE(2020,8,31),0)))),0),"")</f>
        <v/>
      </c>
      <c r="W746" s="50" t="str">
        <f>IFERROR(MAX(IF(OR(O746="",P746="",Q746="",R746="",S746="",T746="",U746=""),"",IF(AND(MONTH(E746)=9,MONTH(F746)=9),(NETWORKDAYS(E746,F746,Lister!$D$7:$D$13)-P746)*N746/NETWORKDAYS(Lister!$D$20,Lister!$E$20,Lister!$D$7:$D$13),IF(AND(MONTH(E746)=9,F746&gt;DATE(2020,9,30)),(NETWORKDAYS(E746,Lister!$E$20,Lister!$D$7:$D$13)-P746)*N746/NETWORKDAYS(Lister!$D$20,Lister!$E$20,Lister!$D$7:$D$13),IF(AND(E746&lt;DATE(2020,9,1),MONTH(F746)=9),(NETWORKDAYS(Lister!$D$20,F746,Lister!$D$7:$D$13)-P746)*N746/NETWORKDAYS(Lister!$D$20,Lister!$E$20,Lister!$D$7:$D$13),IF(AND(E746&lt;DATE(2020,9,1),F746&gt;DATE(2020,9,30)),(NETWORKDAYS(Lister!$D$20,Lister!$E$20,Lister!$D$7:$D$13)-P746)*N746/NETWORKDAYS(Lister!$D$20,Lister!$E$20,Lister!$D$7:$D$13),IF(OR(AND(E746&lt;DATE(2020,9,1),F746&lt;DATE(2020,9,1)),E746&gt;DATE(2020,9,30)),0)))))),0),"")</f>
        <v/>
      </c>
      <c r="X746" s="50" t="str">
        <f>IFERROR(MAX(IF(OR(O746="",P746="",Q746="",R746="",S746="",T746="",U746=""),"",IF(AND(MONTH(E746)=10,MONTH(F746)=10),(NETWORKDAYS(E746,F746,Lister!$D$7:$D$13)-Q746)*N746/NETWORKDAYS(Lister!$D$21,Lister!$E$21,Lister!$D$7:$D$13),IF(AND(MONTH(E746)=10,F746&gt;DATE(2020,10,31)),(NETWORKDAYS(E746,Lister!$E$21,Lister!$D$7:$D$13)-Q746)*N746/NETWORKDAYS(Lister!$D$21,Lister!$E$21,Lister!$D$7:$D$13),IF(AND(E746&lt;DATE(2020,10,1),MONTH(F746)=10),(NETWORKDAYS(Lister!$D$21,F746,Lister!$D$7:$D$13)-Q746)*N746/NETWORKDAYS(Lister!$D$21,Lister!$E$21,Lister!$D$7:$D$13),IF(AND(E746&lt;DATE(2020,31,1),F746&gt;DATE(2020,10,31)),(NETWORKDAYS(Lister!$D$21,Lister!$E$21,Lister!$D$7:$D$13)-Q746)*N746/NETWORKDAYS(Lister!$D$21,Lister!$E$21,Lister!$D$7:$D$13),IF(OR(AND(E746&lt;DATE(2020,10,1),F746&lt;DATE(2020,10,1)),E746&gt;DATE(2020,10,31)),0)))))),0),"")</f>
        <v/>
      </c>
      <c r="Y746" s="50" t="str">
        <f>IFERROR(MAX(IF(OR(O746="",P746="",Q746="",R746="",S746="",T746="",U746=""),"",IF(AND(MONTH(E746)=11,MONTH(F746)=11),(NETWORKDAYS(E746,F746,Lister!$D$7:$D$13)-R746)*N746/NETWORKDAYS(Lister!$D$22,Lister!$E$22,Lister!$D$7:$D$13),IF(AND(MONTH(E746)=11,F746&gt;DATE(2020,11,30)),(NETWORKDAYS(E746,Lister!$E$22,Lister!$D$7:$D$13)-R746)*N746/NETWORKDAYS(Lister!$D$22,Lister!$E$22,Lister!$D$7:$D$13),IF(AND(E746&lt;DATE(2020,11,1),MONTH(F746)=11),(NETWORKDAYS(Lister!$D$22,F746,Lister!$D$7:$D$13)-R746)*N746/NETWORKDAYS(Lister!$D$22,Lister!$E$22,Lister!$D$7:$D$13),IF(AND(E746&lt;DATE(2020,11,1),F746&gt;DATE(2020,11,30)),(NETWORKDAYS(Lister!$D$22,Lister!$E$22,Lister!$D$7:$D$13)-R746)*N746/NETWORKDAYS(Lister!$D$22,Lister!$E$22,Lister!$D$7:$D$13),IF(OR(AND(E746&lt;DATE(2020,11,1),F746&lt;DATE(2020,11,1)),E746&gt;DATE(2020,11,30)),0)))))),0),"")</f>
        <v/>
      </c>
      <c r="Z746" s="50" t="str">
        <f>IFERROR(MAX(IF(OR(O746="",P746="",Q746="",R746="",S746="",T746="",U746=""),"",IF(AND(MONTH(E746)=12,MONTH(F746)=12),(NETWORKDAYS(E746,F746,Lister!$D$7:$D$13)-S746)*N746/NETWORKDAYS(Lister!$D$23,Lister!$E$23,Lister!$D$7:$D$13),IF(AND(MONTH(E746)=12,F746&gt;DATE(2020,12,31)),(NETWORKDAYS(E746,Lister!$E$23,Lister!$D$7:$D$13)-S746)*N746/NETWORKDAYS(Lister!$D$23,Lister!$E$23,Lister!$D$7:$D$13),IF(AND(E746&lt;DATE(2020,12,1),MONTH(F746)=12),(NETWORKDAYS(Lister!$D$23,F746,Lister!$D$7:$D$13)-S746)*N746/NETWORKDAYS(Lister!$D$23,Lister!$E$23,Lister!$D$7:$D$13),IF(AND(E746&lt;DATE(2020,12,1),F746&gt;DATE(2020,12,31)),(NETWORKDAYS(Lister!$D$23,Lister!$E$23,Lister!$D$7:$D$13)-S746)*N746/NETWORKDAYS(Lister!$D$23,Lister!$E$23,Lister!$D$7:$D$13),IF(OR(AND(E746&lt;DATE(2020,12,1),F746&lt;DATE(2020,12,1)),E746&gt;DATE(2020,12,31)),0)))))),0),"")</f>
        <v/>
      </c>
      <c r="AA746" s="50" t="str">
        <f>IFERROR(MAX(IF(OR(O746="",P746="",Q746="",R746="",S746="",T746="",U746=""),"",IF(AND(MONTH(E746)=1,MONTH(F746)=1),(NETWORKDAYS(E746,F746,Lister!$D$7:$D$13)-T746)*N746/NETWORKDAYS(Lister!$D$24,Lister!$E$24,Lister!$D$7:$D$13),IF(AND(MONTH(E746)=1,F746&gt;DATE(2021,1,31)),(NETWORKDAYS(E746,Lister!$E$24,Lister!$D$7:$D$13)-T746)*N746/NETWORKDAYS(Lister!$D$24,Lister!$E$24,Lister!$D$7:$D$13),IF(AND(E746&lt;DATE(2021,1,1),MONTH(F746)=1),(NETWORKDAYS(Lister!$D$24,F746,Lister!$D$7:$D$13)-T746)*N746/NETWORKDAYS(Lister!$D$24,Lister!$E$24,Lister!$D$7:$D$13),IF(AND(E746&lt;DATE(2021,1,1),F746&gt;DATE(2021,1,31)),(NETWORKDAYS(Lister!$D$24,Lister!$E$24,Lister!$D$7:$D$13)-T746)*N746/NETWORKDAYS(Lister!$D$24,Lister!$E$24,Lister!$D$7:$D$13),IF(OR(AND(E746&lt;DATE(2021,1,1),F746&lt;DATE(2021,1,1)),E746&gt;DATE(2021,1,31)),0)))))),0),"")</f>
        <v/>
      </c>
      <c r="AB746" s="50" t="str">
        <f>IFERROR(MAX(IF(OR(O746="",P746="",Q746="",R746="",S746="",T746="",U746=""),"",IF(AND(MONTH(E746)=2,MONTH(F746)=2),(NETWORKDAYS(E746,F746,Lister!$D$7:$D$13)-U746)*N746/NETWORKDAYS(Lister!$D$25,Lister!$E$25,Lister!$D$7:$D$13),IF(AND(E746&lt;DATE(2021,2,1),MONTH(F746)=2),(NETWORKDAYS(Lister!$D$25,F746,Lister!$D$7:$D$13)-U746)*N746/NETWORKDAYS(Lister!$D$25,Lister!$E$25,Lister!$D$7:$D$13),IF(AND(E746&lt;DATE(2021,2,1),F746&lt;DATE(2021,2,1)),0)))),0),"")</f>
        <v/>
      </c>
      <c r="AC746" s="52" t="str">
        <f t="shared" si="58"/>
        <v/>
      </c>
    </row>
    <row r="747" spans="1:29" x14ac:dyDescent="0.35">
      <c r="A747" s="11" t="str">
        <f t="shared" si="59"/>
        <v/>
      </c>
      <c r="B747" s="33"/>
      <c r="C747" s="17"/>
      <c r="D747" s="18"/>
      <c r="E747" s="12"/>
      <c r="F747" s="12"/>
      <c r="G747" s="42" t="str">
        <f>IF(OR(E747="",F747=""),"",NETWORKDAYS(E747,F747,Lister!$D$7:$D$13))</f>
        <v/>
      </c>
      <c r="H747" s="14"/>
      <c r="I747" s="25" t="str">
        <f t="shared" si="55"/>
        <v/>
      </c>
      <c r="J747" s="47"/>
      <c r="K747" s="48"/>
      <c r="L747" s="15"/>
      <c r="M747" s="51" t="str">
        <f t="shared" si="56"/>
        <v/>
      </c>
      <c r="N747" s="49" t="str">
        <f t="shared" si="57"/>
        <v/>
      </c>
      <c r="O747" s="15"/>
      <c r="P747" s="15"/>
      <c r="Q747" s="15"/>
      <c r="R747" s="15"/>
      <c r="S747" s="15"/>
      <c r="T747" s="15"/>
      <c r="U747" s="15"/>
      <c r="V747" s="50" t="str">
        <f>IFERROR(MAX(IF(OR(O747="",P747="",Q747="",R747="",S747="",T747="",U747=""),"",IF(AND(MONTH(E747)=8,MONTH(F747)=8),(NETWORKDAYS(E747,F747,Lister!$D$7:$D$13)-O747)*N747/NETWORKDAYS(Lister!$D$19,Lister!$E$19,Lister!$D$7:$D$13),IF(AND(MONTH(E747)=8,F747&gt;DATE(2020,8,31)),(NETWORKDAYS(E747,Lister!$E$19,Lister!$D$7:$D$13)-O747)*N747/NETWORKDAYS(Lister!$D$19,Lister!$E$19,Lister!$D$7:$D$13),IF(E747&gt;DATE(2020,8,31),0)))),0),"")</f>
        <v/>
      </c>
      <c r="W747" s="50" t="str">
        <f>IFERROR(MAX(IF(OR(O747="",P747="",Q747="",R747="",S747="",T747="",U747=""),"",IF(AND(MONTH(E747)=9,MONTH(F747)=9),(NETWORKDAYS(E747,F747,Lister!$D$7:$D$13)-P747)*N747/NETWORKDAYS(Lister!$D$20,Lister!$E$20,Lister!$D$7:$D$13),IF(AND(MONTH(E747)=9,F747&gt;DATE(2020,9,30)),(NETWORKDAYS(E747,Lister!$E$20,Lister!$D$7:$D$13)-P747)*N747/NETWORKDAYS(Lister!$D$20,Lister!$E$20,Lister!$D$7:$D$13),IF(AND(E747&lt;DATE(2020,9,1),MONTH(F747)=9),(NETWORKDAYS(Lister!$D$20,F747,Lister!$D$7:$D$13)-P747)*N747/NETWORKDAYS(Lister!$D$20,Lister!$E$20,Lister!$D$7:$D$13),IF(AND(E747&lt;DATE(2020,9,1),F747&gt;DATE(2020,9,30)),(NETWORKDAYS(Lister!$D$20,Lister!$E$20,Lister!$D$7:$D$13)-P747)*N747/NETWORKDAYS(Lister!$D$20,Lister!$E$20,Lister!$D$7:$D$13),IF(OR(AND(E747&lt;DATE(2020,9,1),F747&lt;DATE(2020,9,1)),E747&gt;DATE(2020,9,30)),0)))))),0),"")</f>
        <v/>
      </c>
      <c r="X747" s="50" t="str">
        <f>IFERROR(MAX(IF(OR(O747="",P747="",Q747="",R747="",S747="",T747="",U747=""),"",IF(AND(MONTH(E747)=10,MONTH(F747)=10),(NETWORKDAYS(E747,F747,Lister!$D$7:$D$13)-Q747)*N747/NETWORKDAYS(Lister!$D$21,Lister!$E$21,Lister!$D$7:$D$13),IF(AND(MONTH(E747)=10,F747&gt;DATE(2020,10,31)),(NETWORKDAYS(E747,Lister!$E$21,Lister!$D$7:$D$13)-Q747)*N747/NETWORKDAYS(Lister!$D$21,Lister!$E$21,Lister!$D$7:$D$13),IF(AND(E747&lt;DATE(2020,10,1),MONTH(F747)=10),(NETWORKDAYS(Lister!$D$21,F747,Lister!$D$7:$D$13)-Q747)*N747/NETWORKDAYS(Lister!$D$21,Lister!$E$21,Lister!$D$7:$D$13),IF(AND(E747&lt;DATE(2020,31,1),F747&gt;DATE(2020,10,31)),(NETWORKDAYS(Lister!$D$21,Lister!$E$21,Lister!$D$7:$D$13)-Q747)*N747/NETWORKDAYS(Lister!$D$21,Lister!$E$21,Lister!$D$7:$D$13),IF(OR(AND(E747&lt;DATE(2020,10,1),F747&lt;DATE(2020,10,1)),E747&gt;DATE(2020,10,31)),0)))))),0),"")</f>
        <v/>
      </c>
      <c r="Y747" s="50" t="str">
        <f>IFERROR(MAX(IF(OR(O747="",P747="",Q747="",R747="",S747="",T747="",U747=""),"",IF(AND(MONTH(E747)=11,MONTH(F747)=11),(NETWORKDAYS(E747,F747,Lister!$D$7:$D$13)-R747)*N747/NETWORKDAYS(Lister!$D$22,Lister!$E$22,Lister!$D$7:$D$13),IF(AND(MONTH(E747)=11,F747&gt;DATE(2020,11,30)),(NETWORKDAYS(E747,Lister!$E$22,Lister!$D$7:$D$13)-R747)*N747/NETWORKDAYS(Lister!$D$22,Lister!$E$22,Lister!$D$7:$D$13),IF(AND(E747&lt;DATE(2020,11,1),MONTH(F747)=11),(NETWORKDAYS(Lister!$D$22,F747,Lister!$D$7:$D$13)-R747)*N747/NETWORKDAYS(Lister!$D$22,Lister!$E$22,Lister!$D$7:$D$13),IF(AND(E747&lt;DATE(2020,11,1),F747&gt;DATE(2020,11,30)),(NETWORKDAYS(Lister!$D$22,Lister!$E$22,Lister!$D$7:$D$13)-R747)*N747/NETWORKDAYS(Lister!$D$22,Lister!$E$22,Lister!$D$7:$D$13),IF(OR(AND(E747&lt;DATE(2020,11,1),F747&lt;DATE(2020,11,1)),E747&gt;DATE(2020,11,30)),0)))))),0),"")</f>
        <v/>
      </c>
      <c r="Z747" s="50" t="str">
        <f>IFERROR(MAX(IF(OR(O747="",P747="",Q747="",R747="",S747="",T747="",U747=""),"",IF(AND(MONTH(E747)=12,MONTH(F747)=12),(NETWORKDAYS(E747,F747,Lister!$D$7:$D$13)-S747)*N747/NETWORKDAYS(Lister!$D$23,Lister!$E$23,Lister!$D$7:$D$13),IF(AND(MONTH(E747)=12,F747&gt;DATE(2020,12,31)),(NETWORKDAYS(E747,Lister!$E$23,Lister!$D$7:$D$13)-S747)*N747/NETWORKDAYS(Lister!$D$23,Lister!$E$23,Lister!$D$7:$D$13),IF(AND(E747&lt;DATE(2020,12,1),MONTH(F747)=12),(NETWORKDAYS(Lister!$D$23,F747,Lister!$D$7:$D$13)-S747)*N747/NETWORKDAYS(Lister!$D$23,Lister!$E$23,Lister!$D$7:$D$13),IF(AND(E747&lt;DATE(2020,12,1),F747&gt;DATE(2020,12,31)),(NETWORKDAYS(Lister!$D$23,Lister!$E$23,Lister!$D$7:$D$13)-S747)*N747/NETWORKDAYS(Lister!$D$23,Lister!$E$23,Lister!$D$7:$D$13),IF(OR(AND(E747&lt;DATE(2020,12,1),F747&lt;DATE(2020,12,1)),E747&gt;DATE(2020,12,31)),0)))))),0),"")</f>
        <v/>
      </c>
      <c r="AA747" s="50" t="str">
        <f>IFERROR(MAX(IF(OR(O747="",P747="",Q747="",R747="",S747="",T747="",U747=""),"",IF(AND(MONTH(E747)=1,MONTH(F747)=1),(NETWORKDAYS(E747,F747,Lister!$D$7:$D$13)-T747)*N747/NETWORKDAYS(Lister!$D$24,Lister!$E$24,Lister!$D$7:$D$13),IF(AND(MONTH(E747)=1,F747&gt;DATE(2021,1,31)),(NETWORKDAYS(E747,Lister!$E$24,Lister!$D$7:$D$13)-T747)*N747/NETWORKDAYS(Lister!$D$24,Lister!$E$24,Lister!$D$7:$D$13),IF(AND(E747&lt;DATE(2021,1,1),MONTH(F747)=1),(NETWORKDAYS(Lister!$D$24,F747,Lister!$D$7:$D$13)-T747)*N747/NETWORKDAYS(Lister!$D$24,Lister!$E$24,Lister!$D$7:$D$13),IF(AND(E747&lt;DATE(2021,1,1),F747&gt;DATE(2021,1,31)),(NETWORKDAYS(Lister!$D$24,Lister!$E$24,Lister!$D$7:$D$13)-T747)*N747/NETWORKDAYS(Lister!$D$24,Lister!$E$24,Lister!$D$7:$D$13),IF(OR(AND(E747&lt;DATE(2021,1,1),F747&lt;DATE(2021,1,1)),E747&gt;DATE(2021,1,31)),0)))))),0),"")</f>
        <v/>
      </c>
      <c r="AB747" s="50" t="str">
        <f>IFERROR(MAX(IF(OR(O747="",P747="",Q747="",R747="",S747="",T747="",U747=""),"",IF(AND(MONTH(E747)=2,MONTH(F747)=2),(NETWORKDAYS(E747,F747,Lister!$D$7:$D$13)-U747)*N747/NETWORKDAYS(Lister!$D$25,Lister!$E$25,Lister!$D$7:$D$13),IF(AND(E747&lt;DATE(2021,2,1),MONTH(F747)=2),(NETWORKDAYS(Lister!$D$25,F747,Lister!$D$7:$D$13)-U747)*N747/NETWORKDAYS(Lister!$D$25,Lister!$E$25,Lister!$D$7:$D$13),IF(AND(E747&lt;DATE(2021,2,1),F747&lt;DATE(2021,2,1)),0)))),0),"")</f>
        <v/>
      </c>
      <c r="AC747" s="52" t="str">
        <f t="shared" si="58"/>
        <v/>
      </c>
    </row>
    <row r="748" spans="1:29" x14ac:dyDescent="0.35">
      <c r="A748" s="11" t="str">
        <f t="shared" si="59"/>
        <v/>
      </c>
      <c r="B748" s="33"/>
      <c r="C748" s="17"/>
      <c r="D748" s="18"/>
      <c r="E748" s="12"/>
      <c r="F748" s="12"/>
      <c r="G748" s="42" t="str">
        <f>IF(OR(E748="",F748=""),"",NETWORKDAYS(E748,F748,Lister!$D$7:$D$13))</f>
        <v/>
      </c>
      <c r="H748" s="14"/>
      <c r="I748" s="25" t="str">
        <f t="shared" si="55"/>
        <v/>
      </c>
      <c r="J748" s="47"/>
      <c r="K748" s="48"/>
      <c r="L748" s="15"/>
      <c r="M748" s="51" t="str">
        <f t="shared" si="56"/>
        <v/>
      </c>
      <c r="N748" s="49" t="str">
        <f t="shared" si="57"/>
        <v/>
      </c>
      <c r="O748" s="15"/>
      <c r="P748" s="15"/>
      <c r="Q748" s="15"/>
      <c r="R748" s="15"/>
      <c r="S748" s="15"/>
      <c r="T748" s="15"/>
      <c r="U748" s="15"/>
      <c r="V748" s="50" t="str">
        <f>IFERROR(MAX(IF(OR(O748="",P748="",Q748="",R748="",S748="",T748="",U748=""),"",IF(AND(MONTH(E748)=8,MONTH(F748)=8),(NETWORKDAYS(E748,F748,Lister!$D$7:$D$13)-O748)*N748/NETWORKDAYS(Lister!$D$19,Lister!$E$19,Lister!$D$7:$D$13),IF(AND(MONTH(E748)=8,F748&gt;DATE(2020,8,31)),(NETWORKDAYS(E748,Lister!$E$19,Lister!$D$7:$D$13)-O748)*N748/NETWORKDAYS(Lister!$D$19,Lister!$E$19,Lister!$D$7:$D$13),IF(E748&gt;DATE(2020,8,31),0)))),0),"")</f>
        <v/>
      </c>
      <c r="W748" s="50" t="str">
        <f>IFERROR(MAX(IF(OR(O748="",P748="",Q748="",R748="",S748="",T748="",U748=""),"",IF(AND(MONTH(E748)=9,MONTH(F748)=9),(NETWORKDAYS(E748,F748,Lister!$D$7:$D$13)-P748)*N748/NETWORKDAYS(Lister!$D$20,Lister!$E$20,Lister!$D$7:$D$13),IF(AND(MONTH(E748)=9,F748&gt;DATE(2020,9,30)),(NETWORKDAYS(E748,Lister!$E$20,Lister!$D$7:$D$13)-P748)*N748/NETWORKDAYS(Lister!$D$20,Lister!$E$20,Lister!$D$7:$D$13),IF(AND(E748&lt;DATE(2020,9,1),MONTH(F748)=9),(NETWORKDAYS(Lister!$D$20,F748,Lister!$D$7:$D$13)-P748)*N748/NETWORKDAYS(Lister!$D$20,Lister!$E$20,Lister!$D$7:$D$13),IF(AND(E748&lt;DATE(2020,9,1),F748&gt;DATE(2020,9,30)),(NETWORKDAYS(Lister!$D$20,Lister!$E$20,Lister!$D$7:$D$13)-P748)*N748/NETWORKDAYS(Lister!$D$20,Lister!$E$20,Lister!$D$7:$D$13),IF(OR(AND(E748&lt;DATE(2020,9,1),F748&lt;DATE(2020,9,1)),E748&gt;DATE(2020,9,30)),0)))))),0),"")</f>
        <v/>
      </c>
      <c r="X748" s="50" t="str">
        <f>IFERROR(MAX(IF(OR(O748="",P748="",Q748="",R748="",S748="",T748="",U748=""),"",IF(AND(MONTH(E748)=10,MONTH(F748)=10),(NETWORKDAYS(E748,F748,Lister!$D$7:$D$13)-Q748)*N748/NETWORKDAYS(Lister!$D$21,Lister!$E$21,Lister!$D$7:$D$13),IF(AND(MONTH(E748)=10,F748&gt;DATE(2020,10,31)),(NETWORKDAYS(E748,Lister!$E$21,Lister!$D$7:$D$13)-Q748)*N748/NETWORKDAYS(Lister!$D$21,Lister!$E$21,Lister!$D$7:$D$13),IF(AND(E748&lt;DATE(2020,10,1),MONTH(F748)=10),(NETWORKDAYS(Lister!$D$21,F748,Lister!$D$7:$D$13)-Q748)*N748/NETWORKDAYS(Lister!$D$21,Lister!$E$21,Lister!$D$7:$D$13),IF(AND(E748&lt;DATE(2020,31,1),F748&gt;DATE(2020,10,31)),(NETWORKDAYS(Lister!$D$21,Lister!$E$21,Lister!$D$7:$D$13)-Q748)*N748/NETWORKDAYS(Lister!$D$21,Lister!$E$21,Lister!$D$7:$D$13),IF(OR(AND(E748&lt;DATE(2020,10,1),F748&lt;DATE(2020,10,1)),E748&gt;DATE(2020,10,31)),0)))))),0),"")</f>
        <v/>
      </c>
      <c r="Y748" s="50" t="str">
        <f>IFERROR(MAX(IF(OR(O748="",P748="",Q748="",R748="",S748="",T748="",U748=""),"",IF(AND(MONTH(E748)=11,MONTH(F748)=11),(NETWORKDAYS(E748,F748,Lister!$D$7:$D$13)-R748)*N748/NETWORKDAYS(Lister!$D$22,Lister!$E$22,Lister!$D$7:$D$13),IF(AND(MONTH(E748)=11,F748&gt;DATE(2020,11,30)),(NETWORKDAYS(E748,Lister!$E$22,Lister!$D$7:$D$13)-R748)*N748/NETWORKDAYS(Lister!$D$22,Lister!$E$22,Lister!$D$7:$D$13),IF(AND(E748&lt;DATE(2020,11,1),MONTH(F748)=11),(NETWORKDAYS(Lister!$D$22,F748,Lister!$D$7:$D$13)-R748)*N748/NETWORKDAYS(Lister!$D$22,Lister!$E$22,Lister!$D$7:$D$13),IF(AND(E748&lt;DATE(2020,11,1),F748&gt;DATE(2020,11,30)),(NETWORKDAYS(Lister!$D$22,Lister!$E$22,Lister!$D$7:$D$13)-R748)*N748/NETWORKDAYS(Lister!$D$22,Lister!$E$22,Lister!$D$7:$D$13),IF(OR(AND(E748&lt;DATE(2020,11,1),F748&lt;DATE(2020,11,1)),E748&gt;DATE(2020,11,30)),0)))))),0),"")</f>
        <v/>
      </c>
      <c r="Z748" s="50" t="str">
        <f>IFERROR(MAX(IF(OR(O748="",P748="",Q748="",R748="",S748="",T748="",U748=""),"",IF(AND(MONTH(E748)=12,MONTH(F748)=12),(NETWORKDAYS(E748,F748,Lister!$D$7:$D$13)-S748)*N748/NETWORKDAYS(Lister!$D$23,Lister!$E$23,Lister!$D$7:$D$13),IF(AND(MONTH(E748)=12,F748&gt;DATE(2020,12,31)),(NETWORKDAYS(E748,Lister!$E$23,Lister!$D$7:$D$13)-S748)*N748/NETWORKDAYS(Lister!$D$23,Lister!$E$23,Lister!$D$7:$D$13),IF(AND(E748&lt;DATE(2020,12,1),MONTH(F748)=12),(NETWORKDAYS(Lister!$D$23,F748,Lister!$D$7:$D$13)-S748)*N748/NETWORKDAYS(Lister!$D$23,Lister!$E$23,Lister!$D$7:$D$13),IF(AND(E748&lt;DATE(2020,12,1),F748&gt;DATE(2020,12,31)),(NETWORKDAYS(Lister!$D$23,Lister!$E$23,Lister!$D$7:$D$13)-S748)*N748/NETWORKDAYS(Lister!$D$23,Lister!$E$23,Lister!$D$7:$D$13),IF(OR(AND(E748&lt;DATE(2020,12,1),F748&lt;DATE(2020,12,1)),E748&gt;DATE(2020,12,31)),0)))))),0),"")</f>
        <v/>
      </c>
      <c r="AA748" s="50" t="str">
        <f>IFERROR(MAX(IF(OR(O748="",P748="",Q748="",R748="",S748="",T748="",U748=""),"",IF(AND(MONTH(E748)=1,MONTH(F748)=1),(NETWORKDAYS(E748,F748,Lister!$D$7:$D$13)-T748)*N748/NETWORKDAYS(Lister!$D$24,Lister!$E$24,Lister!$D$7:$D$13),IF(AND(MONTH(E748)=1,F748&gt;DATE(2021,1,31)),(NETWORKDAYS(E748,Lister!$E$24,Lister!$D$7:$D$13)-T748)*N748/NETWORKDAYS(Lister!$D$24,Lister!$E$24,Lister!$D$7:$D$13),IF(AND(E748&lt;DATE(2021,1,1),MONTH(F748)=1),(NETWORKDAYS(Lister!$D$24,F748,Lister!$D$7:$D$13)-T748)*N748/NETWORKDAYS(Lister!$D$24,Lister!$E$24,Lister!$D$7:$D$13),IF(AND(E748&lt;DATE(2021,1,1),F748&gt;DATE(2021,1,31)),(NETWORKDAYS(Lister!$D$24,Lister!$E$24,Lister!$D$7:$D$13)-T748)*N748/NETWORKDAYS(Lister!$D$24,Lister!$E$24,Lister!$D$7:$D$13),IF(OR(AND(E748&lt;DATE(2021,1,1),F748&lt;DATE(2021,1,1)),E748&gt;DATE(2021,1,31)),0)))))),0),"")</f>
        <v/>
      </c>
      <c r="AB748" s="50" t="str">
        <f>IFERROR(MAX(IF(OR(O748="",P748="",Q748="",R748="",S748="",T748="",U748=""),"",IF(AND(MONTH(E748)=2,MONTH(F748)=2),(NETWORKDAYS(E748,F748,Lister!$D$7:$D$13)-U748)*N748/NETWORKDAYS(Lister!$D$25,Lister!$E$25,Lister!$D$7:$D$13),IF(AND(E748&lt;DATE(2021,2,1),MONTH(F748)=2),(NETWORKDAYS(Lister!$D$25,F748,Lister!$D$7:$D$13)-U748)*N748/NETWORKDAYS(Lister!$D$25,Lister!$E$25,Lister!$D$7:$D$13),IF(AND(E748&lt;DATE(2021,2,1),F748&lt;DATE(2021,2,1)),0)))),0),"")</f>
        <v/>
      </c>
      <c r="AC748" s="52" t="str">
        <f t="shared" si="58"/>
        <v/>
      </c>
    </row>
    <row r="749" spans="1:29" x14ac:dyDescent="0.35">
      <c r="A749" s="11" t="str">
        <f t="shared" si="59"/>
        <v/>
      </c>
      <c r="B749" s="33"/>
      <c r="C749" s="17"/>
      <c r="D749" s="18"/>
      <c r="E749" s="12"/>
      <c r="F749" s="12"/>
      <c r="G749" s="42" t="str">
        <f>IF(OR(E749="",F749=""),"",NETWORKDAYS(E749,F749,Lister!$D$7:$D$13))</f>
        <v/>
      </c>
      <c r="H749" s="14"/>
      <c r="I749" s="25" t="str">
        <f t="shared" si="55"/>
        <v/>
      </c>
      <c r="J749" s="47"/>
      <c r="K749" s="48"/>
      <c r="L749" s="15"/>
      <c r="M749" s="51" t="str">
        <f t="shared" si="56"/>
        <v/>
      </c>
      <c r="N749" s="49" t="str">
        <f t="shared" si="57"/>
        <v/>
      </c>
      <c r="O749" s="15"/>
      <c r="P749" s="15"/>
      <c r="Q749" s="15"/>
      <c r="R749" s="15"/>
      <c r="S749" s="15"/>
      <c r="T749" s="15"/>
      <c r="U749" s="15"/>
      <c r="V749" s="50" t="str">
        <f>IFERROR(MAX(IF(OR(O749="",P749="",Q749="",R749="",S749="",T749="",U749=""),"",IF(AND(MONTH(E749)=8,MONTH(F749)=8),(NETWORKDAYS(E749,F749,Lister!$D$7:$D$13)-O749)*N749/NETWORKDAYS(Lister!$D$19,Lister!$E$19,Lister!$D$7:$D$13),IF(AND(MONTH(E749)=8,F749&gt;DATE(2020,8,31)),(NETWORKDAYS(E749,Lister!$E$19,Lister!$D$7:$D$13)-O749)*N749/NETWORKDAYS(Lister!$D$19,Lister!$E$19,Lister!$D$7:$D$13),IF(E749&gt;DATE(2020,8,31),0)))),0),"")</f>
        <v/>
      </c>
      <c r="W749" s="50" t="str">
        <f>IFERROR(MAX(IF(OR(O749="",P749="",Q749="",R749="",S749="",T749="",U749=""),"",IF(AND(MONTH(E749)=9,MONTH(F749)=9),(NETWORKDAYS(E749,F749,Lister!$D$7:$D$13)-P749)*N749/NETWORKDAYS(Lister!$D$20,Lister!$E$20,Lister!$D$7:$D$13),IF(AND(MONTH(E749)=9,F749&gt;DATE(2020,9,30)),(NETWORKDAYS(E749,Lister!$E$20,Lister!$D$7:$D$13)-P749)*N749/NETWORKDAYS(Lister!$D$20,Lister!$E$20,Lister!$D$7:$D$13),IF(AND(E749&lt;DATE(2020,9,1),MONTH(F749)=9),(NETWORKDAYS(Lister!$D$20,F749,Lister!$D$7:$D$13)-P749)*N749/NETWORKDAYS(Lister!$D$20,Lister!$E$20,Lister!$D$7:$D$13),IF(AND(E749&lt;DATE(2020,9,1),F749&gt;DATE(2020,9,30)),(NETWORKDAYS(Lister!$D$20,Lister!$E$20,Lister!$D$7:$D$13)-P749)*N749/NETWORKDAYS(Lister!$D$20,Lister!$E$20,Lister!$D$7:$D$13),IF(OR(AND(E749&lt;DATE(2020,9,1),F749&lt;DATE(2020,9,1)),E749&gt;DATE(2020,9,30)),0)))))),0),"")</f>
        <v/>
      </c>
      <c r="X749" s="50" t="str">
        <f>IFERROR(MAX(IF(OR(O749="",P749="",Q749="",R749="",S749="",T749="",U749=""),"",IF(AND(MONTH(E749)=10,MONTH(F749)=10),(NETWORKDAYS(E749,F749,Lister!$D$7:$D$13)-Q749)*N749/NETWORKDAYS(Lister!$D$21,Lister!$E$21,Lister!$D$7:$D$13),IF(AND(MONTH(E749)=10,F749&gt;DATE(2020,10,31)),(NETWORKDAYS(E749,Lister!$E$21,Lister!$D$7:$D$13)-Q749)*N749/NETWORKDAYS(Lister!$D$21,Lister!$E$21,Lister!$D$7:$D$13),IF(AND(E749&lt;DATE(2020,10,1),MONTH(F749)=10),(NETWORKDAYS(Lister!$D$21,F749,Lister!$D$7:$D$13)-Q749)*N749/NETWORKDAYS(Lister!$D$21,Lister!$E$21,Lister!$D$7:$D$13),IF(AND(E749&lt;DATE(2020,31,1),F749&gt;DATE(2020,10,31)),(NETWORKDAYS(Lister!$D$21,Lister!$E$21,Lister!$D$7:$D$13)-Q749)*N749/NETWORKDAYS(Lister!$D$21,Lister!$E$21,Lister!$D$7:$D$13),IF(OR(AND(E749&lt;DATE(2020,10,1),F749&lt;DATE(2020,10,1)),E749&gt;DATE(2020,10,31)),0)))))),0),"")</f>
        <v/>
      </c>
      <c r="Y749" s="50" t="str">
        <f>IFERROR(MAX(IF(OR(O749="",P749="",Q749="",R749="",S749="",T749="",U749=""),"",IF(AND(MONTH(E749)=11,MONTH(F749)=11),(NETWORKDAYS(E749,F749,Lister!$D$7:$D$13)-R749)*N749/NETWORKDAYS(Lister!$D$22,Lister!$E$22,Lister!$D$7:$D$13),IF(AND(MONTH(E749)=11,F749&gt;DATE(2020,11,30)),(NETWORKDAYS(E749,Lister!$E$22,Lister!$D$7:$D$13)-R749)*N749/NETWORKDAYS(Lister!$D$22,Lister!$E$22,Lister!$D$7:$D$13),IF(AND(E749&lt;DATE(2020,11,1),MONTH(F749)=11),(NETWORKDAYS(Lister!$D$22,F749,Lister!$D$7:$D$13)-R749)*N749/NETWORKDAYS(Lister!$D$22,Lister!$E$22,Lister!$D$7:$D$13),IF(AND(E749&lt;DATE(2020,11,1),F749&gt;DATE(2020,11,30)),(NETWORKDAYS(Lister!$D$22,Lister!$E$22,Lister!$D$7:$D$13)-R749)*N749/NETWORKDAYS(Lister!$D$22,Lister!$E$22,Lister!$D$7:$D$13),IF(OR(AND(E749&lt;DATE(2020,11,1),F749&lt;DATE(2020,11,1)),E749&gt;DATE(2020,11,30)),0)))))),0),"")</f>
        <v/>
      </c>
      <c r="Z749" s="50" t="str">
        <f>IFERROR(MAX(IF(OR(O749="",P749="",Q749="",R749="",S749="",T749="",U749=""),"",IF(AND(MONTH(E749)=12,MONTH(F749)=12),(NETWORKDAYS(E749,F749,Lister!$D$7:$D$13)-S749)*N749/NETWORKDAYS(Lister!$D$23,Lister!$E$23,Lister!$D$7:$D$13),IF(AND(MONTH(E749)=12,F749&gt;DATE(2020,12,31)),(NETWORKDAYS(E749,Lister!$E$23,Lister!$D$7:$D$13)-S749)*N749/NETWORKDAYS(Lister!$D$23,Lister!$E$23,Lister!$D$7:$D$13),IF(AND(E749&lt;DATE(2020,12,1),MONTH(F749)=12),(NETWORKDAYS(Lister!$D$23,F749,Lister!$D$7:$D$13)-S749)*N749/NETWORKDAYS(Lister!$D$23,Lister!$E$23,Lister!$D$7:$D$13),IF(AND(E749&lt;DATE(2020,12,1),F749&gt;DATE(2020,12,31)),(NETWORKDAYS(Lister!$D$23,Lister!$E$23,Lister!$D$7:$D$13)-S749)*N749/NETWORKDAYS(Lister!$D$23,Lister!$E$23,Lister!$D$7:$D$13),IF(OR(AND(E749&lt;DATE(2020,12,1),F749&lt;DATE(2020,12,1)),E749&gt;DATE(2020,12,31)),0)))))),0),"")</f>
        <v/>
      </c>
      <c r="AA749" s="50" t="str">
        <f>IFERROR(MAX(IF(OR(O749="",P749="",Q749="",R749="",S749="",T749="",U749=""),"",IF(AND(MONTH(E749)=1,MONTH(F749)=1),(NETWORKDAYS(E749,F749,Lister!$D$7:$D$13)-T749)*N749/NETWORKDAYS(Lister!$D$24,Lister!$E$24,Lister!$D$7:$D$13),IF(AND(MONTH(E749)=1,F749&gt;DATE(2021,1,31)),(NETWORKDAYS(E749,Lister!$E$24,Lister!$D$7:$D$13)-T749)*N749/NETWORKDAYS(Lister!$D$24,Lister!$E$24,Lister!$D$7:$D$13),IF(AND(E749&lt;DATE(2021,1,1),MONTH(F749)=1),(NETWORKDAYS(Lister!$D$24,F749,Lister!$D$7:$D$13)-T749)*N749/NETWORKDAYS(Lister!$D$24,Lister!$E$24,Lister!$D$7:$D$13),IF(AND(E749&lt;DATE(2021,1,1),F749&gt;DATE(2021,1,31)),(NETWORKDAYS(Lister!$D$24,Lister!$E$24,Lister!$D$7:$D$13)-T749)*N749/NETWORKDAYS(Lister!$D$24,Lister!$E$24,Lister!$D$7:$D$13),IF(OR(AND(E749&lt;DATE(2021,1,1),F749&lt;DATE(2021,1,1)),E749&gt;DATE(2021,1,31)),0)))))),0),"")</f>
        <v/>
      </c>
      <c r="AB749" s="50" t="str">
        <f>IFERROR(MAX(IF(OR(O749="",P749="",Q749="",R749="",S749="",T749="",U749=""),"",IF(AND(MONTH(E749)=2,MONTH(F749)=2),(NETWORKDAYS(E749,F749,Lister!$D$7:$D$13)-U749)*N749/NETWORKDAYS(Lister!$D$25,Lister!$E$25,Lister!$D$7:$D$13),IF(AND(E749&lt;DATE(2021,2,1),MONTH(F749)=2),(NETWORKDAYS(Lister!$D$25,F749,Lister!$D$7:$D$13)-U749)*N749/NETWORKDAYS(Lister!$D$25,Lister!$E$25,Lister!$D$7:$D$13),IF(AND(E749&lt;DATE(2021,2,1),F749&lt;DATE(2021,2,1)),0)))),0),"")</f>
        <v/>
      </c>
      <c r="AC749" s="52" t="str">
        <f t="shared" si="58"/>
        <v/>
      </c>
    </row>
    <row r="750" spans="1:29" x14ac:dyDescent="0.35">
      <c r="A750" s="11" t="str">
        <f t="shared" si="59"/>
        <v/>
      </c>
      <c r="B750" s="33"/>
      <c r="C750" s="17"/>
      <c r="D750" s="18"/>
      <c r="E750" s="12"/>
      <c r="F750" s="12"/>
      <c r="G750" s="42" t="str">
        <f>IF(OR(E750="",F750=""),"",NETWORKDAYS(E750,F750,Lister!$D$7:$D$13))</f>
        <v/>
      </c>
      <c r="H750" s="14"/>
      <c r="I750" s="25" t="str">
        <f t="shared" si="55"/>
        <v/>
      </c>
      <c r="J750" s="47"/>
      <c r="K750" s="48"/>
      <c r="L750" s="15"/>
      <c r="M750" s="51" t="str">
        <f t="shared" si="56"/>
        <v/>
      </c>
      <c r="N750" s="49" t="str">
        <f t="shared" si="57"/>
        <v/>
      </c>
      <c r="O750" s="15"/>
      <c r="P750" s="15"/>
      <c r="Q750" s="15"/>
      <c r="R750" s="15"/>
      <c r="S750" s="15"/>
      <c r="T750" s="15"/>
      <c r="U750" s="15"/>
      <c r="V750" s="50" t="str">
        <f>IFERROR(MAX(IF(OR(O750="",P750="",Q750="",R750="",S750="",T750="",U750=""),"",IF(AND(MONTH(E750)=8,MONTH(F750)=8),(NETWORKDAYS(E750,F750,Lister!$D$7:$D$13)-O750)*N750/NETWORKDAYS(Lister!$D$19,Lister!$E$19,Lister!$D$7:$D$13),IF(AND(MONTH(E750)=8,F750&gt;DATE(2020,8,31)),(NETWORKDAYS(E750,Lister!$E$19,Lister!$D$7:$D$13)-O750)*N750/NETWORKDAYS(Lister!$D$19,Lister!$E$19,Lister!$D$7:$D$13),IF(E750&gt;DATE(2020,8,31),0)))),0),"")</f>
        <v/>
      </c>
      <c r="W750" s="50" t="str">
        <f>IFERROR(MAX(IF(OR(O750="",P750="",Q750="",R750="",S750="",T750="",U750=""),"",IF(AND(MONTH(E750)=9,MONTH(F750)=9),(NETWORKDAYS(E750,F750,Lister!$D$7:$D$13)-P750)*N750/NETWORKDAYS(Lister!$D$20,Lister!$E$20,Lister!$D$7:$D$13),IF(AND(MONTH(E750)=9,F750&gt;DATE(2020,9,30)),(NETWORKDAYS(E750,Lister!$E$20,Lister!$D$7:$D$13)-P750)*N750/NETWORKDAYS(Lister!$D$20,Lister!$E$20,Lister!$D$7:$D$13),IF(AND(E750&lt;DATE(2020,9,1),MONTH(F750)=9),(NETWORKDAYS(Lister!$D$20,F750,Lister!$D$7:$D$13)-P750)*N750/NETWORKDAYS(Lister!$D$20,Lister!$E$20,Lister!$D$7:$D$13),IF(AND(E750&lt;DATE(2020,9,1),F750&gt;DATE(2020,9,30)),(NETWORKDAYS(Lister!$D$20,Lister!$E$20,Lister!$D$7:$D$13)-P750)*N750/NETWORKDAYS(Lister!$D$20,Lister!$E$20,Lister!$D$7:$D$13),IF(OR(AND(E750&lt;DATE(2020,9,1),F750&lt;DATE(2020,9,1)),E750&gt;DATE(2020,9,30)),0)))))),0),"")</f>
        <v/>
      </c>
      <c r="X750" s="50" t="str">
        <f>IFERROR(MAX(IF(OR(O750="",P750="",Q750="",R750="",S750="",T750="",U750=""),"",IF(AND(MONTH(E750)=10,MONTH(F750)=10),(NETWORKDAYS(E750,F750,Lister!$D$7:$D$13)-Q750)*N750/NETWORKDAYS(Lister!$D$21,Lister!$E$21,Lister!$D$7:$D$13),IF(AND(MONTH(E750)=10,F750&gt;DATE(2020,10,31)),(NETWORKDAYS(E750,Lister!$E$21,Lister!$D$7:$D$13)-Q750)*N750/NETWORKDAYS(Lister!$D$21,Lister!$E$21,Lister!$D$7:$D$13),IF(AND(E750&lt;DATE(2020,10,1),MONTH(F750)=10),(NETWORKDAYS(Lister!$D$21,F750,Lister!$D$7:$D$13)-Q750)*N750/NETWORKDAYS(Lister!$D$21,Lister!$E$21,Lister!$D$7:$D$13),IF(AND(E750&lt;DATE(2020,31,1),F750&gt;DATE(2020,10,31)),(NETWORKDAYS(Lister!$D$21,Lister!$E$21,Lister!$D$7:$D$13)-Q750)*N750/NETWORKDAYS(Lister!$D$21,Lister!$E$21,Lister!$D$7:$D$13),IF(OR(AND(E750&lt;DATE(2020,10,1),F750&lt;DATE(2020,10,1)),E750&gt;DATE(2020,10,31)),0)))))),0),"")</f>
        <v/>
      </c>
      <c r="Y750" s="50" t="str">
        <f>IFERROR(MAX(IF(OR(O750="",P750="",Q750="",R750="",S750="",T750="",U750=""),"",IF(AND(MONTH(E750)=11,MONTH(F750)=11),(NETWORKDAYS(E750,F750,Lister!$D$7:$D$13)-R750)*N750/NETWORKDAYS(Lister!$D$22,Lister!$E$22,Lister!$D$7:$D$13),IF(AND(MONTH(E750)=11,F750&gt;DATE(2020,11,30)),(NETWORKDAYS(E750,Lister!$E$22,Lister!$D$7:$D$13)-R750)*N750/NETWORKDAYS(Lister!$D$22,Lister!$E$22,Lister!$D$7:$D$13),IF(AND(E750&lt;DATE(2020,11,1),MONTH(F750)=11),(NETWORKDAYS(Lister!$D$22,F750,Lister!$D$7:$D$13)-R750)*N750/NETWORKDAYS(Lister!$D$22,Lister!$E$22,Lister!$D$7:$D$13),IF(AND(E750&lt;DATE(2020,11,1),F750&gt;DATE(2020,11,30)),(NETWORKDAYS(Lister!$D$22,Lister!$E$22,Lister!$D$7:$D$13)-R750)*N750/NETWORKDAYS(Lister!$D$22,Lister!$E$22,Lister!$D$7:$D$13),IF(OR(AND(E750&lt;DATE(2020,11,1),F750&lt;DATE(2020,11,1)),E750&gt;DATE(2020,11,30)),0)))))),0),"")</f>
        <v/>
      </c>
      <c r="Z750" s="50" t="str">
        <f>IFERROR(MAX(IF(OR(O750="",P750="",Q750="",R750="",S750="",T750="",U750=""),"",IF(AND(MONTH(E750)=12,MONTH(F750)=12),(NETWORKDAYS(E750,F750,Lister!$D$7:$D$13)-S750)*N750/NETWORKDAYS(Lister!$D$23,Lister!$E$23,Lister!$D$7:$D$13),IF(AND(MONTH(E750)=12,F750&gt;DATE(2020,12,31)),(NETWORKDAYS(E750,Lister!$E$23,Lister!$D$7:$D$13)-S750)*N750/NETWORKDAYS(Lister!$D$23,Lister!$E$23,Lister!$D$7:$D$13),IF(AND(E750&lt;DATE(2020,12,1),MONTH(F750)=12),(NETWORKDAYS(Lister!$D$23,F750,Lister!$D$7:$D$13)-S750)*N750/NETWORKDAYS(Lister!$D$23,Lister!$E$23,Lister!$D$7:$D$13),IF(AND(E750&lt;DATE(2020,12,1),F750&gt;DATE(2020,12,31)),(NETWORKDAYS(Lister!$D$23,Lister!$E$23,Lister!$D$7:$D$13)-S750)*N750/NETWORKDAYS(Lister!$D$23,Lister!$E$23,Lister!$D$7:$D$13),IF(OR(AND(E750&lt;DATE(2020,12,1),F750&lt;DATE(2020,12,1)),E750&gt;DATE(2020,12,31)),0)))))),0),"")</f>
        <v/>
      </c>
      <c r="AA750" s="50" t="str">
        <f>IFERROR(MAX(IF(OR(O750="",P750="",Q750="",R750="",S750="",T750="",U750=""),"",IF(AND(MONTH(E750)=1,MONTH(F750)=1),(NETWORKDAYS(E750,F750,Lister!$D$7:$D$13)-T750)*N750/NETWORKDAYS(Lister!$D$24,Lister!$E$24,Lister!$D$7:$D$13),IF(AND(MONTH(E750)=1,F750&gt;DATE(2021,1,31)),(NETWORKDAYS(E750,Lister!$E$24,Lister!$D$7:$D$13)-T750)*N750/NETWORKDAYS(Lister!$D$24,Lister!$E$24,Lister!$D$7:$D$13),IF(AND(E750&lt;DATE(2021,1,1),MONTH(F750)=1),(NETWORKDAYS(Lister!$D$24,F750,Lister!$D$7:$D$13)-T750)*N750/NETWORKDAYS(Lister!$D$24,Lister!$E$24,Lister!$D$7:$D$13),IF(AND(E750&lt;DATE(2021,1,1),F750&gt;DATE(2021,1,31)),(NETWORKDAYS(Lister!$D$24,Lister!$E$24,Lister!$D$7:$D$13)-T750)*N750/NETWORKDAYS(Lister!$D$24,Lister!$E$24,Lister!$D$7:$D$13),IF(OR(AND(E750&lt;DATE(2021,1,1),F750&lt;DATE(2021,1,1)),E750&gt;DATE(2021,1,31)),0)))))),0),"")</f>
        <v/>
      </c>
      <c r="AB750" s="50" t="str">
        <f>IFERROR(MAX(IF(OR(O750="",P750="",Q750="",R750="",S750="",T750="",U750=""),"",IF(AND(MONTH(E750)=2,MONTH(F750)=2),(NETWORKDAYS(E750,F750,Lister!$D$7:$D$13)-U750)*N750/NETWORKDAYS(Lister!$D$25,Lister!$E$25,Lister!$D$7:$D$13),IF(AND(E750&lt;DATE(2021,2,1),MONTH(F750)=2),(NETWORKDAYS(Lister!$D$25,F750,Lister!$D$7:$D$13)-U750)*N750/NETWORKDAYS(Lister!$D$25,Lister!$E$25,Lister!$D$7:$D$13),IF(AND(E750&lt;DATE(2021,2,1),F750&lt;DATE(2021,2,1)),0)))),0),"")</f>
        <v/>
      </c>
      <c r="AC750" s="52" t="str">
        <f t="shared" si="58"/>
        <v/>
      </c>
    </row>
    <row r="751" spans="1:29" x14ac:dyDescent="0.35">
      <c r="A751" s="11" t="str">
        <f t="shared" si="59"/>
        <v/>
      </c>
      <c r="B751" s="33"/>
      <c r="C751" s="17"/>
      <c r="D751" s="18"/>
      <c r="E751" s="12"/>
      <c r="F751" s="12"/>
      <c r="G751" s="42" t="str">
        <f>IF(OR(E751="",F751=""),"",NETWORKDAYS(E751,F751,Lister!$D$7:$D$13))</f>
        <v/>
      </c>
      <c r="H751" s="14"/>
      <c r="I751" s="25" t="str">
        <f t="shared" si="55"/>
        <v/>
      </c>
      <c r="J751" s="47"/>
      <c r="K751" s="48"/>
      <c r="L751" s="15"/>
      <c r="M751" s="51" t="str">
        <f t="shared" si="56"/>
        <v/>
      </c>
      <c r="N751" s="49" t="str">
        <f t="shared" si="57"/>
        <v/>
      </c>
      <c r="O751" s="15"/>
      <c r="P751" s="15"/>
      <c r="Q751" s="15"/>
      <c r="R751" s="15"/>
      <c r="S751" s="15"/>
      <c r="T751" s="15"/>
      <c r="U751" s="15"/>
      <c r="V751" s="50" t="str">
        <f>IFERROR(MAX(IF(OR(O751="",P751="",Q751="",R751="",S751="",T751="",U751=""),"",IF(AND(MONTH(E751)=8,MONTH(F751)=8),(NETWORKDAYS(E751,F751,Lister!$D$7:$D$13)-O751)*N751/NETWORKDAYS(Lister!$D$19,Lister!$E$19,Lister!$D$7:$D$13),IF(AND(MONTH(E751)=8,F751&gt;DATE(2020,8,31)),(NETWORKDAYS(E751,Lister!$E$19,Lister!$D$7:$D$13)-O751)*N751/NETWORKDAYS(Lister!$D$19,Lister!$E$19,Lister!$D$7:$D$13),IF(E751&gt;DATE(2020,8,31),0)))),0),"")</f>
        <v/>
      </c>
      <c r="W751" s="50" t="str">
        <f>IFERROR(MAX(IF(OR(O751="",P751="",Q751="",R751="",S751="",T751="",U751=""),"",IF(AND(MONTH(E751)=9,MONTH(F751)=9),(NETWORKDAYS(E751,F751,Lister!$D$7:$D$13)-P751)*N751/NETWORKDAYS(Lister!$D$20,Lister!$E$20,Lister!$D$7:$D$13),IF(AND(MONTH(E751)=9,F751&gt;DATE(2020,9,30)),(NETWORKDAYS(E751,Lister!$E$20,Lister!$D$7:$D$13)-P751)*N751/NETWORKDAYS(Lister!$D$20,Lister!$E$20,Lister!$D$7:$D$13),IF(AND(E751&lt;DATE(2020,9,1),MONTH(F751)=9),(NETWORKDAYS(Lister!$D$20,F751,Lister!$D$7:$D$13)-P751)*N751/NETWORKDAYS(Lister!$D$20,Lister!$E$20,Lister!$D$7:$D$13),IF(AND(E751&lt;DATE(2020,9,1),F751&gt;DATE(2020,9,30)),(NETWORKDAYS(Lister!$D$20,Lister!$E$20,Lister!$D$7:$D$13)-P751)*N751/NETWORKDAYS(Lister!$D$20,Lister!$E$20,Lister!$D$7:$D$13),IF(OR(AND(E751&lt;DATE(2020,9,1),F751&lt;DATE(2020,9,1)),E751&gt;DATE(2020,9,30)),0)))))),0),"")</f>
        <v/>
      </c>
      <c r="X751" s="50" t="str">
        <f>IFERROR(MAX(IF(OR(O751="",P751="",Q751="",R751="",S751="",T751="",U751=""),"",IF(AND(MONTH(E751)=10,MONTH(F751)=10),(NETWORKDAYS(E751,F751,Lister!$D$7:$D$13)-Q751)*N751/NETWORKDAYS(Lister!$D$21,Lister!$E$21,Lister!$D$7:$D$13),IF(AND(MONTH(E751)=10,F751&gt;DATE(2020,10,31)),(NETWORKDAYS(E751,Lister!$E$21,Lister!$D$7:$D$13)-Q751)*N751/NETWORKDAYS(Lister!$D$21,Lister!$E$21,Lister!$D$7:$D$13),IF(AND(E751&lt;DATE(2020,10,1),MONTH(F751)=10),(NETWORKDAYS(Lister!$D$21,F751,Lister!$D$7:$D$13)-Q751)*N751/NETWORKDAYS(Lister!$D$21,Lister!$E$21,Lister!$D$7:$D$13),IF(AND(E751&lt;DATE(2020,31,1),F751&gt;DATE(2020,10,31)),(NETWORKDAYS(Lister!$D$21,Lister!$E$21,Lister!$D$7:$D$13)-Q751)*N751/NETWORKDAYS(Lister!$D$21,Lister!$E$21,Lister!$D$7:$D$13),IF(OR(AND(E751&lt;DATE(2020,10,1),F751&lt;DATE(2020,10,1)),E751&gt;DATE(2020,10,31)),0)))))),0),"")</f>
        <v/>
      </c>
      <c r="Y751" s="50" t="str">
        <f>IFERROR(MAX(IF(OR(O751="",P751="",Q751="",R751="",S751="",T751="",U751=""),"",IF(AND(MONTH(E751)=11,MONTH(F751)=11),(NETWORKDAYS(E751,F751,Lister!$D$7:$D$13)-R751)*N751/NETWORKDAYS(Lister!$D$22,Lister!$E$22,Lister!$D$7:$D$13),IF(AND(MONTH(E751)=11,F751&gt;DATE(2020,11,30)),(NETWORKDAYS(E751,Lister!$E$22,Lister!$D$7:$D$13)-R751)*N751/NETWORKDAYS(Lister!$D$22,Lister!$E$22,Lister!$D$7:$D$13),IF(AND(E751&lt;DATE(2020,11,1),MONTH(F751)=11),(NETWORKDAYS(Lister!$D$22,F751,Lister!$D$7:$D$13)-R751)*N751/NETWORKDAYS(Lister!$D$22,Lister!$E$22,Lister!$D$7:$D$13),IF(AND(E751&lt;DATE(2020,11,1),F751&gt;DATE(2020,11,30)),(NETWORKDAYS(Lister!$D$22,Lister!$E$22,Lister!$D$7:$D$13)-R751)*N751/NETWORKDAYS(Lister!$D$22,Lister!$E$22,Lister!$D$7:$D$13),IF(OR(AND(E751&lt;DATE(2020,11,1),F751&lt;DATE(2020,11,1)),E751&gt;DATE(2020,11,30)),0)))))),0),"")</f>
        <v/>
      </c>
      <c r="Z751" s="50" t="str">
        <f>IFERROR(MAX(IF(OR(O751="",P751="",Q751="",R751="",S751="",T751="",U751=""),"",IF(AND(MONTH(E751)=12,MONTH(F751)=12),(NETWORKDAYS(E751,F751,Lister!$D$7:$D$13)-S751)*N751/NETWORKDAYS(Lister!$D$23,Lister!$E$23,Lister!$D$7:$D$13),IF(AND(MONTH(E751)=12,F751&gt;DATE(2020,12,31)),(NETWORKDAYS(E751,Lister!$E$23,Lister!$D$7:$D$13)-S751)*N751/NETWORKDAYS(Lister!$D$23,Lister!$E$23,Lister!$D$7:$D$13),IF(AND(E751&lt;DATE(2020,12,1),MONTH(F751)=12),(NETWORKDAYS(Lister!$D$23,F751,Lister!$D$7:$D$13)-S751)*N751/NETWORKDAYS(Lister!$D$23,Lister!$E$23,Lister!$D$7:$D$13),IF(AND(E751&lt;DATE(2020,12,1),F751&gt;DATE(2020,12,31)),(NETWORKDAYS(Lister!$D$23,Lister!$E$23,Lister!$D$7:$D$13)-S751)*N751/NETWORKDAYS(Lister!$D$23,Lister!$E$23,Lister!$D$7:$D$13),IF(OR(AND(E751&lt;DATE(2020,12,1),F751&lt;DATE(2020,12,1)),E751&gt;DATE(2020,12,31)),0)))))),0),"")</f>
        <v/>
      </c>
      <c r="AA751" s="50" t="str">
        <f>IFERROR(MAX(IF(OR(O751="",P751="",Q751="",R751="",S751="",T751="",U751=""),"",IF(AND(MONTH(E751)=1,MONTH(F751)=1),(NETWORKDAYS(E751,F751,Lister!$D$7:$D$13)-T751)*N751/NETWORKDAYS(Lister!$D$24,Lister!$E$24,Lister!$D$7:$D$13),IF(AND(MONTH(E751)=1,F751&gt;DATE(2021,1,31)),(NETWORKDAYS(E751,Lister!$E$24,Lister!$D$7:$D$13)-T751)*N751/NETWORKDAYS(Lister!$D$24,Lister!$E$24,Lister!$D$7:$D$13),IF(AND(E751&lt;DATE(2021,1,1),MONTH(F751)=1),(NETWORKDAYS(Lister!$D$24,F751,Lister!$D$7:$D$13)-T751)*N751/NETWORKDAYS(Lister!$D$24,Lister!$E$24,Lister!$D$7:$D$13),IF(AND(E751&lt;DATE(2021,1,1),F751&gt;DATE(2021,1,31)),(NETWORKDAYS(Lister!$D$24,Lister!$E$24,Lister!$D$7:$D$13)-T751)*N751/NETWORKDAYS(Lister!$D$24,Lister!$E$24,Lister!$D$7:$D$13),IF(OR(AND(E751&lt;DATE(2021,1,1),F751&lt;DATE(2021,1,1)),E751&gt;DATE(2021,1,31)),0)))))),0),"")</f>
        <v/>
      </c>
      <c r="AB751" s="50" t="str">
        <f>IFERROR(MAX(IF(OR(O751="",P751="",Q751="",R751="",S751="",T751="",U751=""),"",IF(AND(MONTH(E751)=2,MONTH(F751)=2),(NETWORKDAYS(E751,F751,Lister!$D$7:$D$13)-U751)*N751/NETWORKDAYS(Lister!$D$25,Lister!$E$25,Lister!$D$7:$D$13),IF(AND(E751&lt;DATE(2021,2,1),MONTH(F751)=2),(NETWORKDAYS(Lister!$D$25,F751,Lister!$D$7:$D$13)-U751)*N751/NETWORKDAYS(Lister!$D$25,Lister!$E$25,Lister!$D$7:$D$13),IF(AND(E751&lt;DATE(2021,2,1),F751&lt;DATE(2021,2,1)),0)))),0),"")</f>
        <v/>
      </c>
      <c r="AC751" s="52" t="str">
        <f t="shared" si="58"/>
        <v/>
      </c>
    </row>
    <row r="752" spans="1:29" x14ac:dyDescent="0.35">
      <c r="A752" s="11" t="str">
        <f t="shared" si="59"/>
        <v/>
      </c>
      <c r="B752" s="33"/>
      <c r="C752" s="17"/>
      <c r="D752" s="18"/>
      <c r="E752" s="12"/>
      <c r="F752" s="12"/>
      <c r="G752" s="42" t="str">
        <f>IF(OR(E752="",F752=""),"",NETWORKDAYS(E752,F752,Lister!$D$7:$D$13))</f>
        <v/>
      </c>
      <c r="H752" s="14"/>
      <c r="I752" s="25" t="str">
        <f t="shared" si="55"/>
        <v/>
      </c>
      <c r="J752" s="47"/>
      <c r="K752" s="48"/>
      <c r="L752" s="15"/>
      <c r="M752" s="51" t="str">
        <f t="shared" si="56"/>
        <v/>
      </c>
      <c r="N752" s="49" t="str">
        <f t="shared" si="57"/>
        <v/>
      </c>
      <c r="O752" s="15"/>
      <c r="P752" s="15"/>
      <c r="Q752" s="15"/>
      <c r="R752" s="15"/>
      <c r="S752" s="15"/>
      <c r="T752" s="15"/>
      <c r="U752" s="15"/>
      <c r="V752" s="50" t="str">
        <f>IFERROR(MAX(IF(OR(O752="",P752="",Q752="",R752="",S752="",T752="",U752=""),"",IF(AND(MONTH(E752)=8,MONTH(F752)=8),(NETWORKDAYS(E752,F752,Lister!$D$7:$D$13)-O752)*N752/NETWORKDAYS(Lister!$D$19,Lister!$E$19,Lister!$D$7:$D$13),IF(AND(MONTH(E752)=8,F752&gt;DATE(2020,8,31)),(NETWORKDAYS(E752,Lister!$E$19,Lister!$D$7:$D$13)-O752)*N752/NETWORKDAYS(Lister!$D$19,Lister!$E$19,Lister!$D$7:$D$13),IF(E752&gt;DATE(2020,8,31),0)))),0),"")</f>
        <v/>
      </c>
      <c r="W752" s="50" t="str">
        <f>IFERROR(MAX(IF(OR(O752="",P752="",Q752="",R752="",S752="",T752="",U752=""),"",IF(AND(MONTH(E752)=9,MONTH(F752)=9),(NETWORKDAYS(E752,F752,Lister!$D$7:$D$13)-P752)*N752/NETWORKDAYS(Lister!$D$20,Lister!$E$20,Lister!$D$7:$D$13),IF(AND(MONTH(E752)=9,F752&gt;DATE(2020,9,30)),(NETWORKDAYS(E752,Lister!$E$20,Lister!$D$7:$D$13)-P752)*N752/NETWORKDAYS(Lister!$D$20,Lister!$E$20,Lister!$D$7:$D$13),IF(AND(E752&lt;DATE(2020,9,1),MONTH(F752)=9),(NETWORKDAYS(Lister!$D$20,F752,Lister!$D$7:$D$13)-P752)*N752/NETWORKDAYS(Lister!$D$20,Lister!$E$20,Lister!$D$7:$D$13),IF(AND(E752&lt;DATE(2020,9,1),F752&gt;DATE(2020,9,30)),(NETWORKDAYS(Lister!$D$20,Lister!$E$20,Lister!$D$7:$D$13)-P752)*N752/NETWORKDAYS(Lister!$D$20,Lister!$E$20,Lister!$D$7:$D$13),IF(OR(AND(E752&lt;DATE(2020,9,1),F752&lt;DATE(2020,9,1)),E752&gt;DATE(2020,9,30)),0)))))),0),"")</f>
        <v/>
      </c>
      <c r="X752" s="50" t="str">
        <f>IFERROR(MAX(IF(OR(O752="",P752="",Q752="",R752="",S752="",T752="",U752=""),"",IF(AND(MONTH(E752)=10,MONTH(F752)=10),(NETWORKDAYS(E752,F752,Lister!$D$7:$D$13)-Q752)*N752/NETWORKDAYS(Lister!$D$21,Lister!$E$21,Lister!$D$7:$D$13),IF(AND(MONTH(E752)=10,F752&gt;DATE(2020,10,31)),(NETWORKDAYS(E752,Lister!$E$21,Lister!$D$7:$D$13)-Q752)*N752/NETWORKDAYS(Lister!$D$21,Lister!$E$21,Lister!$D$7:$D$13),IF(AND(E752&lt;DATE(2020,10,1),MONTH(F752)=10),(NETWORKDAYS(Lister!$D$21,F752,Lister!$D$7:$D$13)-Q752)*N752/NETWORKDAYS(Lister!$D$21,Lister!$E$21,Lister!$D$7:$D$13),IF(AND(E752&lt;DATE(2020,31,1),F752&gt;DATE(2020,10,31)),(NETWORKDAYS(Lister!$D$21,Lister!$E$21,Lister!$D$7:$D$13)-Q752)*N752/NETWORKDAYS(Lister!$D$21,Lister!$E$21,Lister!$D$7:$D$13),IF(OR(AND(E752&lt;DATE(2020,10,1),F752&lt;DATE(2020,10,1)),E752&gt;DATE(2020,10,31)),0)))))),0),"")</f>
        <v/>
      </c>
      <c r="Y752" s="50" t="str">
        <f>IFERROR(MAX(IF(OR(O752="",P752="",Q752="",R752="",S752="",T752="",U752=""),"",IF(AND(MONTH(E752)=11,MONTH(F752)=11),(NETWORKDAYS(E752,F752,Lister!$D$7:$D$13)-R752)*N752/NETWORKDAYS(Lister!$D$22,Lister!$E$22,Lister!$D$7:$D$13),IF(AND(MONTH(E752)=11,F752&gt;DATE(2020,11,30)),(NETWORKDAYS(E752,Lister!$E$22,Lister!$D$7:$D$13)-R752)*N752/NETWORKDAYS(Lister!$D$22,Lister!$E$22,Lister!$D$7:$D$13),IF(AND(E752&lt;DATE(2020,11,1),MONTH(F752)=11),(NETWORKDAYS(Lister!$D$22,F752,Lister!$D$7:$D$13)-R752)*N752/NETWORKDAYS(Lister!$D$22,Lister!$E$22,Lister!$D$7:$D$13),IF(AND(E752&lt;DATE(2020,11,1),F752&gt;DATE(2020,11,30)),(NETWORKDAYS(Lister!$D$22,Lister!$E$22,Lister!$D$7:$D$13)-R752)*N752/NETWORKDAYS(Lister!$D$22,Lister!$E$22,Lister!$D$7:$D$13),IF(OR(AND(E752&lt;DATE(2020,11,1),F752&lt;DATE(2020,11,1)),E752&gt;DATE(2020,11,30)),0)))))),0),"")</f>
        <v/>
      </c>
      <c r="Z752" s="50" t="str">
        <f>IFERROR(MAX(IF(OR(O752="",P752="",Q752="",R752="",S752="",T752="",U752=""),"",IF(AND(MONTH(E752)=12,MONTH(F752)=12),(NETWORKDAYS(E752,F752,Lister!$D$7:$D$13)-S752)*N752/NETWORKDAYS(Lister!$D$23,Lister!$E$23,Lister!$D$7:$D$13),IF(AND(MONTH(E752)=12,F752&gt;DATE(2020,12,31)),(NETWORKDAYS(E752,Lister!$E$23,Lister!$D$7:$D$13)-S752)*N752/NETWORKDAYS(Lister!$D$23,Lister!$E$23,Lister!$D$7:$D$13),IF(AND(E752&lt;DATE(2020,12,1),MONTH(F752)=12),(NETWORKDAYS(Lister!$D$23,F752,Lister!$D$7:$D$13)-S752)*N752/NETWORKDAYS(Lister!$D$23,Lister!$E$23,Lister!$D$7:$D$13),IF(AND(E752&lt;DATE(2020,12,1),F752&gt;DATE(2020,12,31)),(NETWORKDAYS(Lister!$D$23,Lister!$E$23,Lister!$D$7:$D$13)-S752)*N752/NETWORKDAYS(Lister!$D$23,Lister!$E$23,Lister!$D$7:$D$13),IF(OR(AND(E752&lt;DATE(2020,12,1),F752&lt;DATE(2020,12,1)),E752&gt;DATE(2020,12,31)),0)))))),0),"")</f>
        <v/>
      </c>
      <c r="AA752" s="50" t="str">
        <f>IFERROR(MAX(IF(OR(O752="",P752="",Q752="",R752="",S752="",T752="",U752=""),"",IF(AND(MONTH(E752)=1,MONTH(F752)=1),(NETWORKDAYS(E752,F752,Lister!$D$7:$D$13)-T752)*N752/NETWORKDAYS(Lister!$D$24,Lister!$E$24,Lister!$D$7:$D$13),IF(AND(MONTH(E752)=1,F752&gt;DATE(2021,1,31)),(NETWORKDAYS(E752,Lister!$E$24,Lister!$D$7:$D$13)-T752)*N752/NETWORKDAYS(Lister!$D$24,Lister!$E$24,Lister!$D$7:$D$13),IF(AND(E752&lt;DATE(2021,1,1),MONTH(F752)=1),(NETWORKDAYS(Lister!$D$24,F752,Lister!$D$7:$D$13)-T752)*N752/NETWORKDAYS(Lister!$D$24,Lister!$E$24,Lister!$D$7:$D$13),IF(AND(E752&lt;DATE(2021,1,1),F752&gt;DATE(2021,1,31)),(NETWORKDAYS(Lister!$D$24,Lister!$E$24,Lister!$D$7:$D$13)-T752)*N752/NETWORKDAYS(Lister!$D$24,Lister!$E$24,Lister!$D$7:$D$13),IF(OR(AND(E752&lt;DATE(2021,1,1),F752&lt;DATE(2021,1,1)),E752&gt;DATE(2021,1,31)),0)))))),0),"")</f>
        <v/>
      </c>
      <c r="AB752" s="50" t="str">
        <f>IFERROR(MAX(IF(OR(O752="",P752="",Q752="",R752="",S752="",T752="",U752=""),"",IF(AND(MONTH(E752)=2,MONTH(F752)=2),(NETWORKDAYS(E752,F752,Lister!$D$7:$D$13)-U752)*N752/NETWORKDAYS(Lister!$D$25,Lister!$E$25,Lister!$D$7:$D$13),IF(AND(E752&lt;DATE(2021,2,1),MONTH(F752)=2),(NETWORKDAYS(Lister!$D$25,F752,Lister!$D$7:$D$13)-U752)*N752/NETWORKDAYS(Lister!$D$25,Lister!$E$25,Lister!$D$7:$D$13),IF(AND(E752&lt;DATE(2021,2,1),F752&lt;DATE(2021,2,1)),0)))),0),"")</f>
        <v/>
      </c>
      <c r="AC752" s="52" t="str">
        <f t="shared" si="58"/>
        <v/>
      </c>
    </row>
    <row r="753" spans="1:29" x14ac:dyDescent="0.35">
      <c r="A753" s="11" t="str">
        <f t="shared" si="59"/>
        <v/>
      </c>
      <c r="B753" s="33"/>
      <c r="C753" s="17"/>
      <c r="D753" s="18"/>
      <c r="E753" s="12"/>
      <c r="F753" s="12"/>
      <c r="G753" s="42" t="str">
        <f>IF(OR(E753="",F753=""),"",NETWORKDAYS(E753,F753,Lister!$D$7:$D$13))</f>
        <v/>
      </c>
      <c r="H753" s="14"/>
      <c r="I753" s="25" t="str">
        <f t="shared" si="55"/>
        <v/>
      </c>
      <c r="J753" s="47"/>
      <c r="K753" s="48"/>
      <c r="L753" s="15"/>
      <c r="M753" s="51" t="str">
        <f t="shared" si="56"/>
        <v/>
      </c>
      <c r="N753" s="49" t="str">
        <f t="shared" si="57"/>
        <v/>
      </c>
      <c r="O753" s="15"/>
      <c r="P753" s="15"/>
      <c r="Q753" s="15"/>
      <c r="R753" s="15"/>
      <c r="S753" s="15"/>
      <c r="T753" s="15"/>
      <c r="U753" s="15"/>
      <c r="V753" s="50" t="str">
        <f>IFERROR(MAX(IF(OR(O753="",P753="",Q753="",R753="",S753="",T753="",U753=""),"",IF(AND(MONTH(E753)=8,MONTH(F753)=8),(NETWORKDAYS(E753,F753,Lister!$D$7:$D$13)-O753)*N753/NETWORKDAYS(Lister!$D$19,Lister!$E$19,Lister!$D$7:$D$13),IF(AND(MONTH(E753)=8,F753&gt;DATE(2020,8,31)),(NETWORKDAYS(E753,Lister!$E$19,Lister!$D$7:$D$13)-O753)*N753/NETWORKDAYS(Lister!$D$19,Lister!$E$19,Lister!$D$7:$D$13),IF(E753&gt;DATE(2020,8,31),0)))),0),"")</f>
        <v/>
      </c>
      <c r="W753" s="50" t="str">
        <f>IFERROR(MAX(IF(OR(O753="",P753="",Q753="",R753="",S753="",T753="",U753=""),"",IF(AND(MONTH(E753)=9,MONTH(F753)=9),(NETWORKDAYS(E753,F753,Lister!$D$7:$D$13)-P753)*N753/NETWORKDAYS(Lister!$D$20,Lister!$E$20,Lister!$D$7:$D$13),IF(AND(MONTH(E753)=9,F753&gt;DATE(2020,9,30)),(NETWORKDAYS(E753,Lister!$E$20,Lister!$D$7:$D$13)-P753)*N753/NETWORKDAYS(Lister!$D$20,Lister!$E$20,Lister!$D$7:$D$13),IF(AND(E753&lt;DATE(2020,9,1),MONTH(F753)=9),(NETWORKDAYS(Lister!$D$20,F753,Lister!$D$7:$D$13)-P753)*N753/NETWORKDAYS(Lister!$D$20,Lister!$E$20,Lister!$D$7:$D$13),IF(AND(E753&lt;DATE(2020,9,1),F753&gt;DATE(2020,9,30)),(NETWORKDAYS(Lister!$D$20,Lister!$E$20,Lister!$D$7:$D$13)-P753)*N753/NETWORKDAYS(Lister!$D$20,Lister!$E$20,Lister!$D$7:$D$13),IF(OR(AND(E753&lt;DATE(2020,9,1),F753&lt;DATE(2020,9,1)),E753&gt;DATE(2020,9,30)),0)))))),0),"")</f>
        <v/>
      </c>
      <c r="X753" s="50" t="str">
        <f>IFERROR(MAX(IF(OR(O753="",P753="",Q753="",R753="",S753="",T753="",U753=""),"",IF(AND(MONTH(E753)=10,MONTH(F753)=10),(NETWORKDAYS(E753,F753,Lister!$D$7:$D$13)-Q753)*N753/NETWORKDAYS(Lister!$D$21,Lister!$E$21,Lister!$D$7:$D$13),IF(AND(MONTH(E753)=10,F753&gt;DATE(2020,10,31)),(NETWORKDAYS(E753,Lister!$E$21,Lister!$D$7:$D$13)-Q753)*N753/NETWORKDAYS(Lister!$D$21,Lister!$E$21,Lister!$D$7:$D$13),IF(AND(E753&lt;DATE(2020,10,1),MONTH(F753)=10),(NETWORKDAYS(Lister!$D$21,F753,Lister!$D$7:$D$13)-Q753)*N753/NETWORKDAYS(Lister!$D$21,Lister!$E$21,Lister!$D$7:$D$13),IF(AND(E753&lt;DATE(2020,31,1),F753&gt;DATE(2020,10,31)),(NETWORKDAYS(Lister!$D$21,Lister!$E$21,Lister!$D$7:$D$13)-Q753)*N753/NETWORKDAYS(Lister!$D$21,Lister!$E$21,Lister!$D$7:$D$13),IF(OR(AND(E753&lt;DATE(2020,10,1),F753&lt;DATE(2020,10,1)),E753&gt;DATE(2020,10,31)),0)))))),0),"")</f>
        <v/>
      </c>
      <c r="Y753" s="50" t="str">
        <f>IFERROR(MAX(IF(OR(O753="",P753="",Q753="",R753="",S753="",T753="",U753=""),"",IF(AND(MONTH(E753)=11,MONTH(F753)=11),(NETWORKDAYS(E753,F753,Lister!$D$7:$D$13)-R753)*N753/NETWORKDAYS(Lister!$D$22,Lister!$E$22,Lister!$D$7:$D$13),IF(AND(MONTH(E753)=11,F753&gt;DATE(2020,11,30)),(NETWORKDAYS(E753,Lister!$E$22,Lister!$D$7:$D$13)-R753)*N753/NETWORKDAYS(Lister!$D$22,Lister!$E$22,Lister!$D$7:$D$13),IF(AND(E753&lt;DATE(2020,11,1),MONTH(F753)=11),(NETWORKDAYS(Lister!$D$22,F753,Lister!$D$7:$D$13)-R753)*N753/NETWORKDAYS(Lister!$D$22,Lister!$E$22,Lister!$D$7:$D$13),IF(AND(E753&lt;DATE(2020,11,1),F753&gt;DATE(2020,11,30)),(NETWORKDAYS(Lister!$D$22,Lister!$E$22,Lister!$D$7:$D$13)-R753)*N753/NETWORKDAYS(Lister!$D$22,Lister!$E$22,Lister!$D$7:$D$13),IF(OR(AND(E753&lt;DATE(2020,11,1),F753&lt;DATE(2020,11,1)),E753&gt;DATE(2020,11,30)),0)))))),0),"")</f>
        <v/>
      </c>
      <c r="Z753" s="50" t="str">
        <f>IFERROR(MAX(IF(OR(O753="",P753="",Q753="",R753="",S753="",T753="",U753=""),"",IF(AND(MONTH(E753)=12,MONTH(F753)=12),(NETWORKDAYS(E753,F753,Lister!$D$7:$D$13)-S753)*N753/NETWORKDAYS(Lister!$D$23,Lister!$E$23,Lister!$D$7:$D$13),IF(AND(MONTH(E753)=12,F753&gt;DATE(2020,12,31)),(NETWORKDAYS(E753,Lister!$E$23,Lister!$D$7:$D$13)-S753)*N753/NETWORKDAYS(Lister!$D$23,Lister!$E$23,Lister!$D$7:$D$13),IF(AND(E753&lt;DATE(2020,12,1),MONTH(F753)=12),(NETWORKDAYS(Lister!$D$23,F753,Lister!$D$7:$D$13)-S753)*N753/NETWORKDAYS(Lister!$D$23,Lister!$E$23,Lister!$D$7:$D$13),IF(AND(E753&lt;DATE(2020,12,1),F753&gt;DATE(2020,12,31)),(NETWORKDAYS(Lister!$D$23,Lister!$E$23,Lister!$D$7:$D$13)-S753)*N753/NETWORKDAYS(Lister!$D$23,Lister!$E$23,Lister!$D$7:$D$13),IF(OR(AND(E753&lt;DATE(2020,12,1),F753&lt;DATE(2020,12,1)),E753&gt;DATE(2020,12,31)),0)))))),0),"")</f>
        <v/>
      </c>
      <c r="AA753" s="50" t="str">
        <f>IFERROR(MAX(IF(OR(O753="",P753="",Q753="",R753="",S753="",T753="",U753=""),"",IF(AND(MONTH(E753)=1,MONTH(F753)=1),(NETWORKDAYS(E753,F753,Lister!$D$7:$D$13)-T753)*N753/NETWORKDAYS(Lister!$D$24,Lister!$E$24,Lister!$D$7:$D$13),IF(AND(MONTH(E753)=1,F753&gt;DATE(2021,1,31)),(NETWORKDAYS(E753,Lister!$E$24,Lister!$D$7:$D$13)-T753)*N753/NETWORKDAYS(Lister!$D$24,Lister!$E$24,Lister!$D$7:$D$13),IF(AND(E753&lt;DATE(2021,1,1),MONTH(F753)=1),(NETWORKDAYS(Lister!$D$24,F753,Lister!$D$7:$D$13)-T753)*N753/NETWORKDAYS(Lister!$D$24,Lister!$E$24,Lister!$D$7:$D$13),IF(AND(E753&lt;DATE(2021,1,1),F753&gt;DATE(2021,1,31)),(NETWORKDAYS(Lister!$D$24,Lister!$E$24,Lister!$D$7:$D$13)-T753)*N753/NETWORKDAYS(Lister!$D$24,Lister!$E$24,Lister!$D$7:$D$13),IF(OR(AND(E753&lt;DATE(2021,1,1),F753&lt;DATE(2021,1,1)),E753&gt;DATE(2021,1,31)),0)))))),0),"")</f>
        <v/>
      </c>
      <c r="AB753" s="50" t="str">
        <f>IFERROR(MAX(IF(OR(O753="",P753="",Q753="",R753="",S753="",T753="",U753=""),"",IF(AND(MONTH(E753)=2,MONTH(F753)=2),(NETWORKDAYS(E753,F753,Lister!$D$7:$D$13)-U753)*N753/NETWORKDAYS(Lister!$D$25,Lister!$E$25,Lister!$D$7:$D$13),IF(AND(E753&lt;DATE(2021,2,1),MONTH(F753)=2),(NETWORKDAYS(Lister!$D$25,F753,Lister!$D$7:$D$13)-U753)*N753/NETWORKDAYS(Lister!$D$25,Lister!$E$25,Lister!$D$7:$D$13),IF(AND(E753&lt;DATE(2021,2,1),F753&lt;DATE(2021,2,1)),0)))),0),"")</f>
        <v/>
      </c>
      <c r="AC753" s="52" t="str">
        <f t="shared" si="58"/>
        <v/>
      </c>
    </row>
    <row r="754" spans="1:29" x14ac:dyDescent="0.35">
      <c r="A754" s="11" t="str">
        <f t="shared" si="59"/>
        <v/>
      </c>
      <c r="B754" s="33"/>
      <c r="C754" s="17"/>
      <c r="D754" s="18"/>
      <c r="E754" s="12"/>
      <c r="F754" s="12"/>
      <c r="G754" s="42" t="str">
        <f>IF(OR(E754="",F754=""),"",NETWORKDAYS(E754,F754,Lister!$D$7:$D$13))</f>
        <v/>
      </c>
      <c r="H754" s="14"/>
      <c r="I754" s="25" t="str">
        <f t="shared" si="55"/>
        <v/>
      </c>
      <c r="J754" s="47"/>
      <c r="K754" s="48"/>
      <c r="L754" s="15"/>
      <c r="M754" s="51" t="str">
        <f t="shared" si="56"/>
        <v/>
      </c>
      <c r="N754" s="49" t="str">
        <f t="shared" si="57"/>
        <v/>
      </c>
      <c r="O754" s="15"/>
      <c r="P754" s="15"/>
      <c r="Q754" s="15"/>
      <c r="R754" s="15"/>
      <c r="S754" s="15"/>
      <c r="T754" s="15"/>
      <c r="U754" s="15"/>
      <c r="V754" s="50" t="str">
        <f>IFERROR(MAX(IF(OR(O754="",P754="",Q754="",R754="",S754="",T754="",U754=""),"",IF(AND(MONTH(E754)=8,MONTH(F754)=8),(NETWORKDAYS(E754,F754,Lister!$D$7:$D$13)-O754)*N754/NETWORKDAYS(Lister!$D$19,Lister!$E$19,Lister!$D$7:$D$13),IF(AND(MONTH(E754)=8,F754&gt;DATE(2020,8,31)),(NETWORKDAYS(E754,Lister!$E$19,Lister!$D$7:$D$13)-O754)*N754/NETWORKDAYS(Lister!$D$19,Lister!$E$19,Lister!$D$7:$D$13),IF(E754&gt;DATE(2020,8,31),0)))),0),"")</f>
        <v/>
      </c>
      <c r="W754" s="50" t="str">
        <f>IFERROR(MAX(IF(OR(O754="",P754="",Q754="",R754="",S754="",T754="",U754=""),"",IF(AND(MONTH(E754)=9,MONTH(F754)=9),(NETWORKDAYS(E754,F754,Lister!$D$7:$D$13)-P754)*N754/NETWORKDAYS(Lister!$D$20,Lister!$E$20,Lister!$D$7:$D$13),IF(AND(MONTH(E754)=9,F754&gt;DATE(2020,9,30)),(NETWORKDAYS(E754,Lister!$E$20,Lister!$D$7:$D$13)-P754)*N754/NETWORKDAYS(Lister!$D$20,Lister!$E$20,Lister!$D$7:$D$13),IF(AND(E754&lt;DATE(2020,9,1),MONTH(F754)=9),(NETWORKDAYS(Lister!$D$20,F754,Lister!$D$7:$D$13)-P754)*N754/NETWORKDAYS(Lister!$D$20,Lister!$E$20,Lister!$D$7:$D$13),IF(AND(E754&lt;DATE(2020,9,1),F754&gt;DATE(2020,9,30)),(NETWORKDAYS(Lister!$D$20,Lister!$E$20,Lister!$D$7:$D$13)-P754)*N754/NETWORKDAYS(Lister!$D$20,Lister!$E$20,Lister!$D$7:$D$13),IF(OR(AND(E754&lt;DATE(2020,9,1),F754&lt;DATE(2020,9,1)),E754&gt;DATE(2020,9,30)),0)))))),0),"")</f>
        <v/>
      </c>
      <c r="X754" s="50" t="str">
        <f>IFERROR(MAX(IF(OR(O754="",P754="",Q754="",R754="",S754="",T754="",U754=""),"",IF(AND(MONTH(E754)=10,MONTH(F754)=10),(NETWORKDAYS(E754,F754,Lister!$D$7:$D$13)-Q754)*N754/NETWORKDAYS(Lister!$D$21,Lister!$E$21,Lister!$D$7:$D$13),IF(AND(MONTH(E754)=10,F754&gt;DATE(2020,10,31)),(NETWORKDAYS(E754,Lister!$E$21,Lister!$D$7:$D$13)-Q754)*N754/NETWORKDAYS(Lister!$D$21,Lister!$E$21,Lister!$D$7:$D$13),IF(AND(E754&lt;DATE(2020,10,1),MONTH(F754)=10),(NETWORKDAYS(Lister!$D$21,F754,Lister!$D$7:$D$13)-Q754)*N754/NETWORKDAYS(Lister!$D$21,Lister!$E$21,Lister!$D$7:$D$13),IF(AND(E754&lt;DATE(2020,31,1),F754&gt;DATE(2020,10,31)),(NETWORKDAYS(Lister!$D$21,Lister!$E$21,Lister!$D$7:$D$13)-Q754)*N754/NETWORKDAYS(Lister!$D$21,Lister!$E$21,Lister!$D$7:$D$13),IF(OR(AND(E754&lt;DATE(2020,10,1),F754&lt;DATE(2020,10,1)),E754&gt;DATE(2020,10,31)),0)))))),0),"")</f>
        <v/>
      </c>
      <c r="Y754" s="50" t="str">
        <f>IFERROR(MAX(IF(OR(O754="",P754="",Q754="",R754="",S754="",T754="",U754=""),"",IF(AND(MONTH(E754)=11,MONTH(F754)=11),(NETWORKDAYS(E754,F754,Lister!$D$7:$D$13)-R754)*N754/NETWORKDAYS(Lister!$D$22,Lister!$E$22,Lister!$D$7:$D$13),IF(AND(MONTH(E754)=11,F754&gt;DATE(2020,11,30)),(NETWORKDAYS(E754,Lister!$E$22,Lister!$D$7:$D$13)-R754)*N754/NETWORKDAYS(Lister!$D$22,Lister!$E$22,Lister!$D$7:$D$13),IF(AND(E754&lt;DATE(2020,11,1),MONTH(F754)=11),(NETWORKDAYS(Lister!$D$22,F754,Lister!$D$7:$D$13)-R754)*N754/NETWORKDAYS(Lister!$D$22,Lister!$E$22,Lister!$D$7:$D$13),IF(AND(E754&lt;DATE(2020,11,1),F754&gt;DATE(2020,11,30)),(NETWORKDAYS(Lister!$D$22,Lister!$E$22,Lister!$D$7:$D$13)-R754)*N754/NETWORKDAYS(Lister!$D$22,Lister!$E$22,Lister!$D$7:$D$13),IF(OR(AND(E754&lt;DATE(2020,11,1),F754&lt;DATE(2020,11,1)),E754&gt;DATE(2020,11,30)),0)))))),0),"")</f>
        <v/>
      </c>
      <c r="Z754" s="50" t="str">
        <f>IFERROR(MAX(IF(OR(O754="",P754="",Q754="",R754="",S754="",T754="",U754=""),"",IF(AND(MONTH(E754)=12,MONTH(F754)=12),(NETWORKDAYS(E754,F754,Lister!$D$7:$D$13)-S754)*N754/NETWORKDAYS(Lister!$D$23,Lister!$E$23,Lister!$D$7:$D$13),IF(AND(MONTH(E754)=12,F754&gt;DATE(2020,12,31)),(NETWORKDAYS(E754,Lister!$E$23,Lister!$D$7:$D$13)-S754)*N754/NETWORKDAYS(Lister!$D$23,Lister!$E$23,Lister!$D$7:$D$13),IF(AND(E754&lt;DATE(2020,12,1),MONTH(F754)=12),(NETWORKDAYS(Lister!$D$23,F754,Lister!$D$7:$D$13)-S754)*N754/NETWORKDAYS(Lister!$D$23,Lister!$E$23,Lister!$D$7:$D$13),IF(AND(E754&lt;DATE(2020,12,1),F754&gt;DATE(2020,12,31)),(NETWORKDAYS(Lister!$D$23,Lister!$E$23,Lister!$D$7:$D$13)-S754)*N754/NETWORKDAYS(Lister!$D$23,Lister!$E$23,Lister!$D$7:$D$13),IF(OR(AND(E754&lt;DATE(2020,12,1),F754&lt;DATE(2020,12,1)),E754&gt;DATE(2020,12,31)),0)))))),0),"")</f>
        <v/>
      </c>
      <c r="AA754" s="50" t="str">
        <f>IFERROR(MAX(IF(OR(O754="",P754="",Q754="",R754="",S754="",T754="",U754=""),"",IF(AND(MONTH(E754)=1,MONTH(F754)=1),(NETWORKDAYS(E754,F754,Lister!$D$7:$D$13)-T754)*N754/NETWORKDAYS(Lister!$D$24,Lister!$E$24,Lister!$D$7:$D$13),IF(AND(MONTH(E754)=1,F754&gt;DATE(2021,1,31)),(NETWORKDAYS(E754,Lister!$E$24,Lister!$D$7:$D$13)-T754)*N754/NETWORKDAYS(Lister!$D$24,Lister!$E$24,Lister!$D$7:$D$13),IF(AND(E754&lt;DATE(2021,1,1),MONTH(F754)=1),(NETWORKDAYS(Lister!$D$24,F754,Lister!$D$7:$D$13)-T754)*N754/NETWORKDAYS(Lister!$D$24,Lister!$E$24,Lister!$D$7:$D$13),IF(AND(E754&lt;DATE(2021,1,1),F754&gt;DATE(2021,1,31)),(NETWORKDAYS(Lister!$D$24,Lister!$E$24,Lister!$D$7:$D$13)-T754)*N754/NETWORKDAYS(Lister!$D$24,Lister!$E$24,Lister!$D$7:$D$13),IF(OR(AND(E754&lt;DATE(2021,1,1),F754&lt;DATE(2021,1,1)),E754&gt;DATE(2021,1,31)),0)))))),0),"")</f>
        <v/>
      </c>
      <c r="AB754" s="50" t="str">
        <f>IFERROR(MAX(IF(OR(O754="",P754="",Q754="",R754="",S754="",T754="",U754=""),"",IF(AND(MONTH(E754)=2,MONTH(F754)=2),(NETWORKDAYS(E754,F754,Lister!$D$7:$D$13)-U754)*N754/NETWORKDAYS(Lister!$D$25,Lister!$E$25,Lister!$D$7:$D$13),IF(AND(E754&lt;DATE(2021,2,1),MONTH(F754)=2),(NETWORKDAYS(Lister!$D$25,F754,Lister!$D$7:$D$13)-U754)*N754/NETWORKDAYS(Lister!$D$25,Lister!$E$25,Lister!$D$7:$D$13),IF(AND(E754&lt;DATE(2021,2,1),F754&lt;DATE(2021,2,1)),0)))),0),"")</f>
        <v/>
      </c>
      <c r="AC754" s="52" t="str">
        <f t="shared" si="58"/>
        <v/>
      </c>
    </row>
    <row r="755" spans="1:29" x14ac:dyDescent="0.35">
      <c r="A755" s="11" t="str">
        <f t="shared" si="59"/>
        <v/>
      </c>
      <c r="B755" s="33"/>
      <c r="C755" s="17"/>
      <c r="D755" s="18"/>
      <c r="E755" s="12"/>
      <c r="F755" s="12"/>
      <c r="G755" s="42" t="str">
        <f>IF(OR(E755="",F755=""),"",NETWORKDAYS(E755,F755,Lister!$D$7:$D$13))</f>
        <v/>
      </c>
      <c r="H755" s="14"/>
      <c r="I755" s="25" t="str">
        <f t="shared" si="55"/>
        <v/>
      </c>
      <c r="J755" s="47"/>
      <c r="K755" s="48"/>
      <c r="L755" s="15"/>
      <c r="M755" s="51" t="str">
        <f t="shared" si="56"/>
        <v/>
      </c>
      <c r="N755" s="49" t="str">
        <f t="shared" si="57"/>
        <v/>
      </c>
      <c r="O755" s="15"/>
      <c r="P755" s="15"/>
      <c r="Q755" s="15"/>
      <c r="R755" s="15"/>
      <c r="S755" s="15"/>
      <c r="T755" s="15"/>
      <c r="U755" s="15"/>
      <c r="V755" s="50" t="str">
        <f>IFERROR(MAX(IF(OR(O755="",P755="",Q755="",R755="",S755="",T755="",U755=""),"",IF(AND(MONTH(E755)=8,MONTH(F755)=8),(NETWORKDAYS(E755,F755,Lister!$D$7:$D$13)-O755)*N755/NETWORKDAYS(Lister!$D$19,Lister!$E$19,Lister!$D$7:$D$13),IF(AND(MONTH(E755)=8,F755&gt;DATE(2020,8,31)),(NETWORKDAYS(E755,Lister!$E$19,Lister!$D$7:$D$13)-O755)*N755/NETWORKDAYS(Lister!$D$19,Lister!$E$19,Lister!$D$7:$D$13),IF(E755&gt;DATE(2020,8,31),0)))),0),"")</f>
        <v/>
      </c>
      <c r="W755" s="50" t="str">
        <f>IFERROR(MAX(IF(OR(O755="",P755="",Q755="",R755="",S755="",T755="",U755=""),"",IF(AND(MONTH(E755)=9,MONTH(F755)=9),(NETWORKDAYS(E755,F755,Lister!$D$7:$D$13)-P755)*N755/NETWORKDAYS(Lister!$D$20,Lister!$E$20,Lister!$D$7:$D$13),IF(AND(MONTH(E755)=9,F755&gt;DATE(2020,9,30)),(NETWORKDAYS(E755,Lister!$E$20,Lister!$D$7:$D$13)-P755)*N755/NETWORKDAYS(Lister!$D$20,Lister!$E$20,Lister!$D$7:$D$13),IF(AND(E755&lt;DATE(2020,9,1),MONTH(F755)=9),(NETWORKDAYS(Lister!$D$20,F755,Lister!$D$7:$D$13)-P755)*N755/NETWORKDAYS(Lister!$D$20,Lister!$E$20,Lister!$D$7:$D$13),IF(AND(E755&lt;DATE(2020,9,1),F755&gt;DATE(2020,9,30)),(NETWORKDAYS(Lister!$D$20,Lister!$E$20,Lister!$D$7:$D$13)-P755)*N755/NETWORKDAYS(Lister!$D$20,Lister!$E$20,Lister!$D$7:$D$13),IF(OR(AND(E755&lt;DATE(2020,9,1),F755&lt;DATE(2020,9,1)),E755&gt;DATE(2020,9,30)),0)))))),0),"")</f>
        <v/>
      </c>
      <c r="X755" s="50" t="str">
        <f>IFERROR(MAX(IF(OR(O755="",P755="",Q755="",R755="",S755="",T755="",U755=""),"",IF(AND(MONTH(E755)=10,MONTH(F755)=10),(NETWORKDAYS(E755,F755,Lister!$D$7:$D$13)-Q755)*N755/NETWORKDAYS(Lister!$D$21,Lister!$E$21,Lister!$D$7:$D$13),IF(AND(MONTH(E755)=10,F755&gt;DATE(2020,10,31)),(NETWORKDAYS(E755,Lister!$E$21,Lister!$D$7:$D$13)-Q755)*N755/NETWORKDAYS(Lister!$D$21,Lister!$E$21,Lister!$D$7:$D$13),IF(AND(E755&lt;DATE(2020,10,1),MONTH(F755)=10),(NETWORKDAYS(Lister!$D$21,F755,Lister!$D$7:$D$13)-Q755)*N755/NETWORKDAYS(Lister!$D$21,Lister!$E$21,Lister!$D$7:$D$13),IF(AND(E755&lt;DATE(2020,31,1),F755&gt;DATE(2020,10,31)),(NETWORKDAYS(Lister!$D$21,Lister!$E$21,Lister!$D$7:$D$13)-Q755)*N755/NETWORKDAYS(Lister!$D$21,Lister!$E$21,Lister!$D$7:$D$13),IF(OR(AND(E755&lt;DATE(2020,10,1),F755&lt;DATE(2020,10,1)),E755&gt;DATE(2020,10,31)),0)))))),0),"")</f>
        <v/>
      </c>
      <c r="Y755" s="50" t="str">
        <f>IFERROR(MAX(IF(OR(O755="",P755="",Q755="",R755="",S755="",T755="",U755=""),"",IF(AND(MONTH(E755)=11,MONTH(F755)=11),(NETWORKDAYS(E755,F755,Lister!$D$7:$D$13)-R755)*N755/NETWORKDAYS(Lister!$D$22,Lister!$E$22,Lister!$D$7:$D$13),IF(AND(MONTH(E755)=11,F755&gt;DATE(2020,11,30)),(NETWORKDAYS(E755,Lister!$E$22,Lister!$D$7:$D$13)-R755)*N755/NETWORKDAYS(Lister!$D$22,Lister!$E$22,Lister!$D$7:$D$13),IF(AND(E755&lt;DATE(2020,11,1),MONTH(F755)=11),(NETWORKDAYS(Lister!$D$22,F755,Lister!$D$7:$D$13)-R755)*N755/NETWORKDAYS(Lister!$D$22,Lister!$E$22,Lister!$D$7:$D$13),IF(AND(E755&lt;DATE(2020,11,1),F755&gt;DATE(2020,11,30)),(NETWORKDAYS(Lister!$D$22,Lister!$E$22,Lister!$D$7:$D$13)-R755)*N755/NETWORKDAYS(Lister!$D$22,Lister!$E$22,Lister!$D$7:$D$13),IF(OR(AND(E755&lt;DATE(2020,11,1),F755&lt;DATE(2020,11,1)),E755&gt;DATE(2020,11,30)),0)))))),0),"")</f>
        <v/>
      </c>
      <c r="Z755" s="50" t="str">
        <f>IFERROR(MAX(IF(OR(O755="",P755="",Q755="",R755="",S755="",T755="",U755=""),"",IF(AND(MONTH(E755)=12,MONTH(F755)=12),(NETWORKDAYS(E755,F755,Lister!$D$7:$D$13)-S755)*N755/NETWORKDAYS(Lister!$D$23,Lister!$E$23,Lister!$D$7:$D$13),IF(AND(MONTH(E755)=12,F755&gt;DATE(2020,12,31)),(NETWORKDAYS(E755,Lister!$E$23,Lister!$D$7:$D$13)-S755)*N755/NETWORKDAYS(Lister!$D$23,Lister!$E$23,Lister!$D$7:$D$13),IF(AND(E755&lt;DATE(2020,12,1),MONTH(F755)=12),(NETWORKDAYS(Lister!$D$23,F755,Lister!$D$7:$D$13)-S755)*N755/NETWORKDAYS(Lister!$D$23,Lister!$E$23,Lister!$D$7:$D$13),IF(AND(E755&lt;DATE(2020,12,1),F755&gt;DATE(2020,12,31)),(NETWORKDAYS(Lister!$D$23,Lister!$E$23,Lister!$D$7:$D$13)-S755)*N755/NETWORKDAYS(Lister!$D$23,Lister!$E$23,Lister!$D$7:$D$13),IF(OR(AND(E755&lt;DATE(2020,12,1),F755&lt;DATE(2020,12,1)),E755&gt;DATE(2020,12,31)),0)))))),0),"")</f>
        <v/>
      </c>
      <c r="AA755" s="50" t="str">
        <f>IFERROR(MAX(IF(OR(O755="",P755="",Q755="",R755="",S755="",T755="",U755=""),"",IF(AND(MONTH(E755)=1,MONTH(F755)=1),(NETWORKDAYS(E755,F755,Lister!$D$7:$D$13)-T755)*N755/NETWORKDAYS(Lister!$D$24,Lister!$E$24,Lister!$D$7:$D$13),IF(AND(MONTH(E755)=1,F755&gt;DATE(2021,1,31)),(NETWORKDAYS(E755,Lister!$E$24,Lister!$D$7:$D$13)-T755)*N755/NETWORKDAYS(Lister!$D$24,Lister!$E$24,Lister!$D$7:$D$13),IF(AND(E755&lt;DATE(2021,1,1),MONTH(F755)=1),(NETWORKDAYS(Lister!$D$24,F755,Lister!$D$7:$D$13)-T755)*N755/NETWORKDAYS(Lister!$D$24,Lister!$E$24,Lister!$D$7:$D$13),IF(AND(E755&lt;DATE(2021,1,1),F755&gt;DATE(2021,1,31)),(NETWORKDAYS(Lister!$D$24,Lister!$E$24,Lister!$D$7:$D$13)-T755)*N755/NETWORKDAYS(Lister!$D$24,Lister!$E$24,Lister!$D$7:$D$13),IF(OR(AND(E755&lt;DATE(2021,1,1),F755&lt;DATE(2021,1,1)),E755&gt;DATE(2021,1,31)),0)))))),0),"")</f>
        <v/>
      </c>
      <c r="AB755" s="50" t="str">
        <f>IFERROR(MAX(IF(OR(O755="",P755="",Q755="",R755="",S755="",T755="",U755=""),"",IF(AND(MONTH(E755)=2,MONTH(F755)=2),(NETWORKDAYS(E755,F755,Lister!$D$7:$D$13)-U755)*N755/NETWORKDAYS(Lister!$D$25,Lister!$E$25,Lister!$D$7:$D$13),IF(AND(E755&lt;DATE(2021,2,1),MONTH(F755)=2),(NETWORKDAYS(Lister!$D$25,F755,Lister!$D$7:$D$13)-U755)*N755/NETWORKDAYS(Lister!$D$25,Lister!$E$25,Lister!$D$7:$D$13),IF(AND(E755&lt;DATE(2021,2,1),F755&lt;DATE(2021,2,1)),0)))),0),"")</f>
        <v/>
      </c>
      <c r="AC755" s="52" t="str">
        <f t="shared" si="58"/>
        <v/>
      </c>
    </row>
    <row r="756" spans="1:29" x14ac:dyDescent="0.35">
      <c r="A756" s="11" t="str">
        <f t="shared" si="59"/>
        <v/>
      </c>
      <c r="B756" s="33"/>
      <c r="C756" s="17"/>
      <c r="D756" s="18"/>
      <c r="E756" s="12"/>
      <c r="F756" s="12"/>
      <c r="G756" s="42" t="str">
        <f>IF(OR(E756="",F756=""),"",NETWORKDAYS(E756,F756,Lister!$D$7:$D$13))</f>
        <v/>
      </c>
      <c r="H756" s="14"/>
      <c r="I756" s="25" t="str">
        <f t="shared" si="55"/>
        <v/>
      </c>
      <c r="J756" s="47"/>
      <c r="K756" s="48"/>
      <c r="L756" s="15"/>
      <c r="M756" s="51" t="str">
        <f t="shared" si="56"/>
        <v/>
      </c>
      <c r="N756" s="49" t="str">
        <f t="shared" si="57"/>
        <v/>
      </c>
      <c r="O756" s="15"/>
      <c r="P756" s="15"/>
      <c r="Q756" s="15"/>
      <c r="R756" s="15"/>
      <c r="S756" s="15"/>
      <c r="T756" s="15"/>
      <c r="U756" s="15"/>
      <c r="V756" s="50" t="str">
        <f>IFERROR(MAX(IF(OR(O756="",P756="",Q756="",R756="",S756="",T756="",U756=""),"",IF(AND(MONTH(E756)=8,MONTH(F756)=8),(NETWORKDAYS(E756,F756,Lister!$D$7:$D$13)-O756)*N756/NETWORKDAYS(Lister!$D$19,Lister!$E$19,Lister!$D$7:$D$13),IF(AND(MONTH(E756)=8,F756&gt;DATE(2020,8,31)),(NETWORKDAYS(E756,Lister!$E$19,Lister!$D$7:$D$13)-O756)*N756/NETWORKDAYS(Lister!$D$19,Lister!$E$19,Lister!$D$7:$D$13),IF(E756&gt;DATE(2020,8,31),0)))),0),"")</f>
        <v/>
      </c>
      <c r="W756" s="50" t="str">
        <f>IFERROR(MAX(IF(OR(O756="",P756="",Q756="",R756="",S756="",T756="",U756=""),"",IF(AND(MONTH(E756)=9,MONTH(F756)=9),(NETWORKDAYS(E756,F756,Lister!$D$7:$D$13)-P756)*N756/NETWORKDAYS(Lister!$D$20,Lister!$E$20,Lister!$D$7:$D$13),IF(AND(MONTH(E756)=9,F756&gt;DATE(2020,9,30)),(NETWORKDAYS(E756,Lister!$E$20,Lister!$D$7:$D$13)-P756)*N756/NETWORKDAYS(Lister!$D$20,Lister!$E$20,Lister!$D$7:$D$13),IF(AND(E756&lt;DATE(2020,9,1),MONTH(F756)=9),(NETWORKDAYS(Lister!$D$20,F756,Lister!$D$7:$D$13)-P756)*N756/NETWORKDAYS(Lister!$D$20,Lister!$E$20,Lister!$D$7:$D$13),IF(AND(E756&lt;DATE(2020,9,1),F756&gt;DATE(2020,9,30)),(NETWORKDAYS(Lister!$D$20,Lister!$E$20,Lister!$D$7:$D$13)-P756)*N756/NETWORKDAYS(Lister!$D$20,Lister!$E$20,Lister!$D$7:$D$13),IF(OR(AND(E756&lt;DATE(2020,9,1),F756&lt;DATE(2020,9,1)),E756&gt;DATE(2020,9,30)),0)))))),0),"")</f>
        <v/>
      </c>
      <c r="X756" s="50" t="str">
        <f>IFERROR(MAX(IF(OR(O756="",P756="",Q756="",R756="",S756="",T756="",U756=""),"",IF(AND(MONTH(E756)=10,MONTH(F756)=10),(NETWORKDAYS(E756,F756,Lister!$D$7:$D$13)-Q756)*N756/NETWORKDAYS(Lister!$D$21,Lister!$E$21,Lister!$D$7:$D$13),IF(AND(MONTH(E756)=10,F756&gt;DATE(2020,10,31)),(NETWORKDAYS(E756,Lister!$E$21,Lister!$D$7:$D$13)-Q756)*N756/NETWORKDAYS(Lister!$D$21,Lister!$E$21,Lister!$D$7:$D$13),IF(AND(E756&lt;DATE(2020,10,1),MONTH(F756)=10),(NETWORKDAYS(Lister!$D$21,F756,Lister!$D$7:$D$13)-Q756)*N756/NETWORKDAYS(Lister!$D$21,Lister!$E$21,Lister!$D$7:$D$13),IF(AND(E756&lt;DATE(2020,31,1),F756&gt;DATE(2020,10,31)),(NETWORKDAYS(Lister!$D$21,Lister!$E$21,Lister!$D$7:$D$13)-Q756)*N756/NETWORKDAYS(Lister!$D$21,Lister!$E$21,Lister!$D$7:$D$13),IF(OR(AND(E756&lt;DATE(2020,10,1),F756&lt;DATE(2020,10,1)),E756&gt;DATE(2020,10,31)),0)))))),0),"")</f>
        <v/>
      </c>
      <c r="Y756" s="50" t="str">
        <f>IFERROR(MAX(IF(OR(O756="",P756="",Q756="",R756="",S756="",T756="",U756=""),"",IF(AND(MONTH(E756)=11,MONTH(F756)=11),(NETWORKDAYS(E756,F756,Lister!$D$7:$D$13)-R756)*N756/NETWORKDAYS(Lister!$D$22,Lister!$E$22,Lister!$D$7:$D$13),IF(AND(MONTH(E756)=11,F756&gt;DATE(2020,11,30)),(NETWORKDAYS(E756,Lister!$E$22,Lister!$D$7:$D$13)-R756)*N756/NETWORKDAYS(Lister!$D$22,Lister!$E$22,Lister!$D$7:$D$13),IF(AND(E756&lt;DATE(2020,11,1),MONTH(F756)=11),(NETWORKDAYS(Lister!$D$22,F756,Lister!$D$7:$D$13)-R756)*N756/NETWORKDAYS(Lister!$D$22,Lister!$E$22,Lister!$D$7:$D$13),IF(AND(E756&lt;DATE(2020,11,1),F756&gt;DATE(2020,11,30)),(NETWORKDAYS(Lister!$D$22,Lister!$E$22,Lister!$D$7:$D$13)-R756)*N756/NETWORKDAYS(Lister!$D$22,Lister!$E$22,Lister!$D$7:$D$13),IF(OR(AND(E756&lt;DATE(2020,11,1),F756&lt;DATE(2020,11,1)),E756&gt;DATE(2020,11,30)),0)))))),0),"")</f>
        <v/>
      </c>
      <c r="Z756" s="50" t="str">
        <f>IFERROR(MAX(IF(OR(O756="",P756="",Q756="",R756="",S756="",T756="",U756=""),"",IF(AND(MONTH(E756)=12,MONTH(F756)=12),(NETWORKDAYS(E756,F756,Lister!$D$7:$D$13)-S756)*N756/NETWORKDAYS(Lister!$D$23,Lister!$E$23,Lister!$D$7:$D$13),IF(AND(MONTH(E756)=12,F756&gt;DATE(2020,12,31)),(NETWORKDAYS(E756,Lister!$E$23,Lister!$D$7:$D$13)-S756)*N756/NETWORKDAYS(Lister!$D$23,Lister!$E$23,Lister!$D$7:$D$13),IF(AND(E756&lt;DATE(2020,12,1),MONTH(F756)=12),(NETWORKDAYS(Lister!$D$23,F756,Lister!$D$7:$D$13)-S756)*N756/NETWORKDAYS(Lister!$D$23,Lister!$E$23,Lister!$D$7:$D$13),IF(AND(E756&lt;DATE(2020,12,1),F756&gt;DATE(2020,12,31)),(NETWORKDAYS(Lister!$D$23,Lister!$E$23,Lister!$D$7:$D$13)-S756)*N756/NETWORKDAYS(Lister!$D$23,Lister!$E$23,Lister!$D$7:$D$13),IF(OR(AND(E756&lt;DATE(2020,12,1),F756&lt;DATE(2020,12,1)),E756&gt;DATE(2020,12,31)),0)))))),0),"")</f>
        <v/>
      </c>
      <c r="AA756" s="50" t="str">
        <f>IFERROR(MAX(IF(OR(O756="",P756="",Q756="",R756="",S756="",T756="",U756=""),"",IF(AND(MONTH(E756)=1,MONTH(F756)=1),(NETWORKDAYS(E756,F756,Lister!$D$7:$D$13)-T756)*N756/NETWORKDAYS(Lister!$D$24,Lister!$E$24,Lister!$D$7:$D$13),IF(AND(MONTH(E756)=1,F756&gt;DATE(2021,1,31)),(NETWORKDAYS(E756,Lister!$E$24,Lister!$D$7:$D$13)-T756)*N756/NETWORKDAYS(Lister!$D$24,Lister!$E$24,Lister!$D$7:$D$13),IF(AND(E756&lt;DATE(2021,1,1),MONTH(F756)=1),(NETWORKDAYS(Lister!$D$24,F756,Lister!$D$7:$D$13)-T756)*N756/NETWORKDAYS(Lister!$D$24,Lister!$E$24,Lister!$D$7:$D$13),IF(AND(E756&lt;DATE(2021,1,1),F756&gt;DATE(2021,1,31)),(NETWORKDAYS(Lister!$D$24,Lister!$E$24,Lister!$D$7:$D$13)-T756)*N756/NETWORKDAYS(Lister!$D$24,Lister!$E$24,Lister!$D$7:$D$13),IF(OR(AND(E756&lt;DATE(2021,1,1),F756&lt;DATE(2021,1,1)),E756&gt;DATE(2021,1,31)),0)))))),0),"")</f>
        <v/>
      </c>
      <c r="AB756" s="50" t="str">
        <f>IFERROR(MAX(IF(OR(O756="",P756="",Q756="",R756="",S756="",T756="",U756=""),"",IF(AND(MONTH(E756)=2,MONTH(F756)=2),(NETWORKDAYS(E756,F756,Lister!$D$7:$D$13)-U756)*N756/NETWORKDAYS(Lister!$D$25,Lister!$E$25,Lister!$D$7:$D$13),IF(AND(E756&lt;DATE(2021,2,1),MONTH(F756)=2),(NETWORKDAYS(Lister!$D$25,F756,Lister!$D$7:$D$13)-U756)*N756/NETWORKDAYS(Lister!$D$25,Lister!$E$25,Lister!$D$7:$D$13),IF(AND(E756&lt;DATE(2021,2,1),F756&lt;DATE(2021,2,1)),0)))),0),"")</f>
        <v/>
      </c>
      <c r="AC756" s="52" t="str">
        <f t="shared" si="58"/>
        <v/>
      </c>
    </row>
    <row r="757" spans="1:29" x14ac:dyDescent="0.35">
      <c r="A757" s="11" t="str">
        <f t="shared" si="59"/>
        <v/>
      </c>
      <c r="B757" s="33"/>
      <c r="C757" s="17"/>
      <c r="D757" s="18"/>
      <c r="E757" s="12"/>
      <c r="F757" s="12"/>
      <c r="G757" s="42" t="str">
        <f>IF(OR(E757="",F757=""),"",NETWORKDAYS(E757,F757,Lister!$D$7:$D$13))</f>
        <v/>
      </c>
      <c r="H757" s="14"/>
      <c r="I757" s="25" t="str">
        <f t="shared" si="55"/>
        <v/>
      </c>
      <c r="J757" s="47"/>
      <c r="K757" s="48"/>
      <c r="L757" s="15"/>
      <c r="M757" s="51" t="str">
        <f t="shared" si="56"/>
        <v/>
      </c>
      <c r="N757" s="49" t="str">
        <f t="shared" si="57"/>
        <v/>
      </c>
      <c r="O757" s="15"/>
      <c r="P757" s="15"/>
      <c r="Q757" s="15"/>
      <c r="R757" s="15"/>
      <c r="S757" s="15"/>
      <c r="T757" s="15"/>
      <c r="U757" s="15"/>
      <c r="V757" s="50" t="str">
        <f>IFERROR(MAX(IF(OR(O757="",P757="",Q757="",R757="",S757="",T757="",U757=""),"",IF(AND(MONTH(E757)=8,MONTH(F757)=8),(NETWORKDAYS(E757,F757,Lister!$D$7:$D$13)-O757)*N757/NETWORKDAYS(Lister!$D$19,Lister!$E$19,Lister!$D$7:$D$13),IF(AND(MONTH(E757)=8,F757&gt;DATE(2020,8,31)),(NETWORKDAYS(E757,Lister!$E$19,Lister!$D$7:$D$13)-O757)*N757/NETWORKDAYS(Lister!$D$19,Lister!$E$19,Lister!$D$7:$D$13),IF(E757&gt;DATE(2020,8,31),0)))),0),"")</f>
        <v/>
      </c>
      <c r="W757" s="50" t="str">
        <f>IFERROR(MAX(IF(OR(O757="",P757="",Q757="",R757="",S757="",T757="",U757=""),"",IF(AND(MONTH(E757)=9,MONTH(F757)=9),(NETWORKDAYS(E757,F757,Lister!$D$7:$D$13)-P757)*N757/NETWORKDAYS(Lister!$D$20,Lister!$E$20,Lister!$D$7:$D$13),IF(AND(MONTH(E757)=9,F757&gt;DATE(2020,9,30)),(NETWORKDAYS(E757,Lister!$E$20,Lister!$D$7:$D$13)-P757)*N757/NETWORKDAYS(Lister!$D$20,Lister!$E$20,Lister!$D$7:$D$13),IF(AND(E757&lt;DATE(2020,9,1),MONTH(F757)=9),(NETWORKDAYS(Lister!$D$20,F757,Lister!$D$7:$D$13)-P757)*N757/NETWORKDAYS(Lister!$D$20,Lister!$E$20,Lister!$D$7:$D$13),IF(AND(E757&lt;DATE(2020,9,1),F757&gt;DATE(2020,9,30)),(NETWORKDAYS(Lister!$D$20,Lister!$E$20,Lister!$D$7:$D$13)-P757)*N757/NETWORKDAYS(Lister!$D$20,Lister!$E$20,Lister!$D$7:$D$13),IF(OR(AND(E757&lt;DATE(2020,9,1),F757&lt;DATE(2020,9,1)),E757&gt;DATE(2020,9,30)),0)))))),0),"")</f>
        <v/>
      </c>
      <c r="X757" s="50" t="str">
        <f>IFERROR(MAX(IF(OR(O757="",P757="",Q757="",R757="",S757="",T757="",U757=""),"",IF(AND(MONTH(E757)=10,MONTH(F757)=10),(NETWORKDAYS(E757,F757,Lister!$D$7:$D$13)-Q757)*N757/NETWORKDAYS(Lister!$D$21,Lister!$E$21,Lister!$D$7:$D$13),IF(AND(MONTH(E757)=10,F757&gt;DATE(2020,10,31)),(NETWORKDAYS(E757,Lister!$E$21,Lister!$D$7:$D$13)-Q757)*N757/NETWORKDAYS(Lister!$D$21,Lister!$E$21,Lister!$D$7:$D$13),IF(AND(E757&lt;DATE(2020,10,1),MONTH(F757)=10),(NETWORKDAYS(Lister!$D$21,F757,Lister!$D$7:$D$13)-Q757)*N757/NETWORKDAYS(Lister!$D$21,Lister!$E$21,Lister!$D$7:$D$13),IF(AND(E757&lt;DATE(2020,31,1),F757&gt;DATE(2020,10,31)),(NETWORKDAYS(Lister!$D$21,Lister!$E$21,Lister!$D$7:$D$13)-Q757)*N757/NETWORKDAYS(Lister!$D$21,Lister!$E$21,Lister!$D$7:$D$13),IF(OR(AND(E757&lt;DATE(2020,10,1),F757&lt;DATE(2020,10,1)),E757&gt;DATE(2020,10,31)),0)))))),0),"")</f>
        <v/>
      </c>
      <c r="Y757" s="50" t="str">
        <f>IFERROR(MAX(IF(OR(O757="",P757="",Q757="",R757="",S757="",T757="",U757=""),"",IF(AND(MONTH(E757)=11,MONTH(F757)=11),(NETWORKDAYS(E757,F757,Lister!$D$7:$D$13)-R757)*N757/NETWORKDAYS(Lister!$D$22,Lister!$E$22,Lister!$D$7:$D$13),IF(AND(MONTH(E757)=11,F757&gt;DATE(2020,11,30)),(NETWORKDAYS(E757,Lister!$E$22,Lister!$D$7:$D$13)-R757)*N757/NETWORKDAYS(Lister!$D$22,Lister!$E$22,Lister!$D$7:$D$13),IF(AND(E757&lt;DATE(2020,11,1),MONTH(F757)=11),(NETWORKDAYS(Lister!$D$22,F757,Lister!$D$7:$D$13)-R757)*N757/NETWORKDAYS(Lister!$D$22,Lister!$E$22,Lister!$D$7:$D$13),IF(AND(E757&lt;DATE(2020,11,1),F757&gt;DATE(2020,11,30)),(NETWORKDAYS(Lister!$D$22,Lister!$E$22,Lister!$D$7:$D$13)-R757)*N757/NETWORKDAYS(Lister!$D$22,Lister!$E$22,Lister!$D$7:$D$13),IF(OR(AND(E757&lt;DATE(2020,11,1),F757&lt;DATE(2020,11,1)),E757&gt;DATE(2020,11,30)),0)))))),0),"")</f>
        <v/>
      </c>
      <c r="Z757" s="50" t="str">
        <f>IFERROR(MAX(IF(OR(O757="",P757="",Q757="",R757="",S757="",T757="",U757=""),"",IF(AND(MONTH(E757)=12,MONTH(F757)=12),(NETWORKDAYS(E757,F757,Lister!$D$7:$D$13)-S757)*N757/NETWORKDAYS(Lister!$D$23,Lister!$E$23,Lister!$D$7:$D$13),IF(AND(MONTH(E757)=12,F757&gt;DATE(2020,12,31)),(NETWORKDAYS(E757,Lister!$E$23,Lister!$D$7:$D$13)-S757)*N757/NETWORKDAYS(Lister!$D$23,Lister!$E$23,Lister!$D$7:$D$13),IF(AND(E757&lt;DATE(2020,12,1),MONTH(F757)=12),(NETWORKDAYS(Lister!$D$23,F757,Lister!$D$7:$D$13)-S757)*N757/NETWORKDAYS(Lister!$D$23,Lister!$E$23,Lister!$D$7:$D$13),IF(AND(E757&lt;DATE(2020,12,1),F757&gt;DATE(2020,12,31)),(NETWORKDAYS(Lister!$D$23,Lister!$E$23,Lister!$D$7:$D$13)-S757)*N757/NETWORKDAYS(Lister!$D$23,Lister!$E$23,Lister!$D$7:$D$13),IF(OR(AND(E757&lt;DATE(2020,12,1),F757&lt;DATE(2020,12,1)),E757&gt;DATE(2020,12,31)),0)))))),0),"")</f>
        <v/>
      </c>
      <c r="AA757" s="50" t="str">
        <f>IFERROR(MAX(IF(OR(O757="",P757="",Q757="",R757="",S757="",T757="",U757=""),"",IF(AND(MONTH(E757)=1,MONTH(F757)=1),(NETWORKDAYS(E757,F757,Lister!$D$7:$D$13)-T757)*N757/NETWORKDAYS(Lister!$D$24,Lister!$E$24,Lister!$D$7:$D$13),IF(AND(MONTH(E757)=1,F757&gt;DATE(2021,1,31)),(NETWORKDAYS(E757,Lister!$E$24,Lister!$D$7:$D$13)-T757)*N757/NETWORKDAYS(Lister!$D$24,Lister!$E$24,Lister!$D$7:$D$13),IF(AND(E757&lt;DATE(2021,1,1),MONTH(F757)=1),(NETWORKDAYS(Lister!$D$24,F757,Lister!$D$7:$D$13)-T757)*N757/NETWORKDAYS(Lister!$D$24,Lister!$E$24,Lister!$D$7:$D$13),IF(AND(E757&lt;DATE(2021,1,1),F757&gt;DATE(2021,1,31)),(NETWORKDAYS(Lister!$D$24,Lister!$E$24,Lister!$D$7:$D$13)-T757)*N757/NETWORKDAYS(Lister!$D$24,Lister!$E$24,Lister!$D$7:$D$13),IF(OR(AND(E757&lt;DATE(2021,1,1),F757&lt;DATE(2021,1,1)),E757&gt;DATE(2021,1,31)),0)))))),0),"")</f>
        <v/>
      </c>
      <c r="AB757" s="50" t="str">
        <f>IFERROR(MAX(IF(OR(O757="",P757="",Q757="",R757="",S757="",T757="",U757=""),"",IF(AND(MONTH(E757)=2,MONTH(F757)=2),(NETWORKDAYS(E757,F757,Lister!$D$7:$D$13)-U757)*N757/NETWORKDAYS(Lister!$D$25,Lister!$E$25,Lister!$D$7:$D$13),IF(AND(E757&lt;DATE(2021,2,1),MONTH(F757)=2),(NETWORKDAYS(Lister!$D$25,F757,Lister!$D$7:$D$13)-U757)*N757/NETWORKDAYS(Lister!$D$25,Lister!$E$25,Lister!$D$7:$D$13),IF(AND(E757&lt;DATE(2021,2,1),F757&lt;DATE(2021,2,1)),0)))),0),"")</f>
        <v/>
      </c>
      <c r="AC757" s="52" t="str">
        <f t="shared" si="58"/>
        <v/>
      </c>
    </row>
    <row r="758" spans="1:29" x14ac:dyDescent="0.35">
      <c r="A758" s="11" t="str">
        <f t="shared" si="59"/>
        <v/>
      </c>
      <c r="B758" s="33"/>
      <c r="C758" s="17"/>
      <c r="D758" s="18"/>
      <c r="E758" s="12"/>
      <c r="F758" s="12"/>
      <c r="G758" s="42" t="str">
        <f>IF(OR(E758="",F758=""),"",NETWORKDAYS(E758,F758,Lister!$D$7:$D$13))</f>
        <v/>
      </c>
      <c r="H758" s="14"/>
      <c r="I758" s="25" t="str">
        <f t="shared" si="55"/>
        <v/>
      </c>
      <c r="J758" s="47"/>
      <c r="K758" s="48"/>
      <c r="L758" s="15"/>
      <c r="M758" s="51" t="str">
        <f t="shared" si="56"/>
        <v/>
      </c>
      <c r="N758" s="49" t="str">
        <f t="shared" si="57"/>
        <v/>
      </c>
      <c r="O758" s="15"/>
      <c r="P758" s="15"/>
      <c r="Q758" s="15"/>
      <c r="R758" s="15"/>
      <c r="S758" s="15"/>
      <c r="T758" s="15"/>
      <c r="U758" s="15"/>
      <c r="V758" s="50" t="str">
        <f>IFERROR(MAX(IF(OR(O758="",P758="",Q758="",R758="",S758="",T758="",U758=""),"",IF(AND(MONTH(E758)=8,MONTH(F758)=8),(NETWORKDAYS(E758,F758,Lister!$D$7:$D$13)-O758)*N758/NETWORKDAYS(Lister!$D$19,Lister!$E$19,Lister!$D$7:$D$13),IF(AND(MONTH(E758)=8,F758&gt;DATE(2020,8,31)),(NETWORKDAYS(E758,Lister!$E$19,Lister!$D$7:$D$13)-O758)*N758/NETWORKDAYS(Lister!$D$19,Lister!$E$19,Lister!$D$7:$D$13),IF(E758&gt;DATE(2020,8,31),0)))),0),"")</f>
        <v/>
      </c>
      <c r="W758" s="50" t="str">
        <f>IFERROR(MAX(IF(OR(O758="",P758="",Q758="",R758="",S758="",T758="",U758=""),"",IF(AND(MONTH(E758)=9,MONTH(F758)=9),(NETWORKDAYS(E758,F758,Lister!$D$7:$D$13)-P758)*N758/NETWORKDAYS(Lister!$D$20,Lister!$E$20,Lister!$D$7:$D$13),IF(AND(MONTH(E758)=9,F758&gt;DATE(2020,9,30)),(NETWORKDAYS(E758,Lister!$E$20,Lister!$D$7:$D$13)-P758)*N758/NETWORKDAYS(Lister!$D$20,Lister!$E$20,Lister!$D$7:$D$13),IF(AND(E758&lt;DATE(2020,9,1),MONTH(F758)=9),(NETWORKDAYS(Lister!$D$20,F758,Lister!$D$7:$D$13)-P758)*N758/NETWORKDAYS(Lister!$D$20,Lister!$E$20,Lister!$D$7:$D$13),IF(AND(E758&lt;DATE(2020,9,1),F758&gt;DATE(2020,9,30)),(NETWORKDAYS(Lister!$D$20,Lister!$E$20,Lister!$D$7:$D$13)-P758)*N758/NETWORKDAYS(Lister!$D$20,Lister!$E$20,Lister!$D$7:$D$13),IF(OR(AND(E758&lt;DATE(2020,9,1),F758&lt;DATE(2020,9,1)),E758&gt;DATE(2020,9,30)),0)))))),0),"")</f>
        <v/>
      </c>
      <c r="X758" s="50" t="str">
        <f>IFERROR(MAX(IF(OR(O758="",P758="",Q758="",R758="",S758="",T758="",U758=""),"",IF(AND(MONTH(E758)=10,MONTH(F758)=10),(NETWORKDAYS(E758,F758,Lister!$D$7:$D$13)-Q758)*N758/NETWORKDAYS(Lister!$D$21,Lister!$E$21,Lister!$D$7:$D$13),IF(AND(MONTH(E758)=10,F758&gt;DATE(2020,10,31)),(NETWORKDAYS(E758,Lister!$E$21,Lister!$D$7:$D$13)-Q758)*N758/NETWORKDAYS(Lister!$D$21,Lister!$E$21,Lister!$D$7:$D$13),IF(AND(E758&lt;DATE(2020,10,1),MONTH(F758)=10),(NETWORKDAYS(Lister!$D$21,F758,Lister!$D$7:$D$13)-Q758)*N758/NETWORKDAYS(Lister!$D$21,Lister!$E$21,Lister!$D$7:$D$13),IF(AND(E758&lt;DATE(2020,31,1),F758&gt;DATE(2020,10,31)),(NETWORKDAYS(Lister!$D$21,Lister!$E$21,Lister!$D$7:$D$13)-Q758)*N758/NETWORKDAYS(Lister!$D$21,Lister!$E$21,Lister!$D$7:$D$13),IF(OR(AND(E758&lt;DATE(2020,10,1),F758&lt;DATE(2020,10,1)),E758&gt;DATE(2020,10,31)),0)))))),0),"")</f>
        <v/>
      </c>
      <c r="Y758" s="50" t="str">
        <f>IFERROR(MAX(IF(OR(O758="",P758="",Q758="",R758="",S758="",T758="",U758=""),"",IF(AND(MONTH(E758)=11,MONTH(F758)=11),(NETWORKDAYS(E758,F758,Lister!$D$7:$D$13)-R758)*N758/NETWORKDAYS(Lister!$D$22,Lister!$E$22,Lister!$D$7:$D$13),IF(AND(MONTH(E758)=11,F758&gt;DATE(2020,11,30)),(NETWORKDAYS(E758,Lister!$E$22,Lister!$D$7:$D$13)-R758)*N758/NETWORKDAYS(Lister!$D$22,Lister!$E$22,Lister!$D$7:$D$13),IF(AND(E758&lt;DATE(2020,11,1),MONTH(F758)=11),(NETWORKDAYS(Lister!$D$22,F758,Lister!$D$7:$D$13)-R758)*N758/NETWORKDAYS(Lister!$D$22,Lister!$E$22,Lister!$D$7:$D$13),IF(AND(E758&lt;DATE(2020,11,1),F758&gt;DATE(2020,11,30)),(NETWORKDAYS(Lister!$D$22,Lister!$E$22,Lister!$D$7:$D$13)-R758)*N758/NETWORKDAYS(Lister!$D$22,Lister!$E$22,Lister!$D$7:$D$13),IF(OR(AND(E758&lt;DATE(2020,11,1),F758&lt;DATE(2020,11,1)),E758&gt;DATE(2020,11,30)),0)))))),0),"")</f>
        <v/>
      </c>
      <c r="Z758" s="50" t="str">
        <f>IFERROR(MAX(IF(OR(O758="",P758="",Q758="",R758="",S758="",T758="",U758=""),"",IF(AND(MONTH(E758)=12,MONTH(F758)=12),(NETWORKDAYS(E758,F758,Lister!$D$7:$D$13)-S758)*N758/NETWORKDAYS(Lister!$D$23,Lister!$E$23,Lister!$D$7:$D$13),IF(AND(MONTH(E758)=12,F758&gt;DATE(2020,12,31)),(NETWORKDAYS(E758,Lister!$E$23,Lister!$D$7:$D$13)-S758)*N758/NETWORKDAYS(Lister!$D$23,Lister!$E$23,Lister!$D$7:$D$13),IF(AND(E758&lt;DATE(2020,12,1),MONTH(F758)=12),(NETWORKDAYS(Lister!$D$23,F758,Lister!$D$7:$D$13)-S758)*N758/NETWORKDAYS(Lister!$D$23,Lister!$E$23,Lister!$D$7:$D$13),IF(AND(E758&lt;DATE(2020,12,1),F758&gt;DATE(2020,12,31)),(NETWORKDAYS(Lister!$D$23,Lister!$E$23,Lister!$D$7:$D$13)-S758)*N758/NETWORKDAYS(Lister!$D$23,Lister!$E$23,Lister!$D$7:$D$13),IF(OR(AND(E758&lt;DATE(2020,12,1),F758&lt;DATE(2020,12,1)),E758&gt;DATE(2020,12,31)),0)))))),0),"")</f>
        <v/>
      </c>
      <c r="AA758" s="50" t="str">
        <f>IFERROR(MAX(IF(OR(O758="",P758="",Q758="",R758="",S758="",T758="",U758=""),"",IF(AND(MONTH(E758)=1,MONTH(F758)=1),(NETWORKDAYS(E758,F758,Lister!$D$7:$D$13)-T758)*N758/NETWORKDAYS(Lister!$D$24,Lister!$E$24,Lister!$D$7:$D$13),IF(AND(MONTH(E758)=1,F758&gt;DATE(2021,1,31)),(NETWORKDAYS(E758,Lister!$E$24,Lister!$D$7:$D$13)-T758)*N758/NETWORKDAYS(Lister!$D$24,Lister!$E$24,Lister!$D$7:$D$13),IF(AND(E758&lt;DATE(2021,1,1),MONTH(F758)=1),(NETWORKDAYS(Lister!$D$24,F758,Lister!$D$7:$D$13)-T758)*N758/NETWORKDAYS(Lister!$D$24,Lister!$E$24,Lister!$D$7:$D$13),IF(AND(E758&lt;DATE(2021,1,1),F758&gt;DATE(2021,1,31)),(NETWORKDAYS(Lister!$D$24,Lister!$E$24,Lister!$D$7:$D$13)-T758)*N758/NETWORKDAYS(Lister!$D$24,Lister!$E$24,Lister!$D$7:$D$13),IF(OR(AND(E758&lt;DATE(2021,1,1),F758&lt;DATE(2021,1,1)),E758&gt;DATE(2021,1,31)),0)))))),0),"")</f>
        <v/>
      </c>
      <c r="AB758" s="50" t="str">
        <f>IFERROR(MAX(IF(OR(O758="",P758="",Q758="",R758="",S758="",T758="",U758=""),"",IF(AND(MONTH(E758)=2,MONTH(F758)=2),(NETWORKDAYS(E758,F758,Lister!$D$7:$D$13)-U758)*N758/NETWORKDAYS(Lister!$D$25,Lister!$E$25,Lister!$D$7:$D$13),IF(AND(E758&lt;DATE(2021,2,1),MONTH(F758)=2),(NETWORKDAYS(Lister!$D$25,F758,Lister!$D$7:$D$13)-U758)*N758/NETWORKDAYS(Lister!$D$25,Lister!$E$25,Lister!$D$7:$D$13),IF(AND(E758&lt;DATE(2021,2,1),F758&lt;DATE(2021,2,1)),0)))),0),"")</f>
        <v/>
      </c>
      <c r="AC758" s="52" t="str">
        <f t="shared" si="58"/>
        <v/>
      </c>
    </row>
    <row r="759" spans="1:29" x14ac:dyDescent="0.35">
      <c r="A759" s="11" t="str">
        <f t="shared" si="59"/>
        <v/>
      </c>
      <c r="B759" s="33"/>
      <c r="C759" s="17"/>
      <c r="D759" s="18"/>
      <c r="E759" s="12"/>
      <c r="F759" s="12"/>
      <c r="G759" s="42" t="str">
        <f>IF(OR(E759="",F759=""),"",NETWORKDAYS(E759,F759,Lister!$D$7:$D$13))</f>
        <v/>
      </c>
      <c r="H759" s="14"/>
      <c r="I759" s="25" t="str">
        <f t="shared" si="55"/>
        <v/>
      </c>
      <c r="J759" s="47"/>
      <c r="K759" s="48"/>
      <c r="L759" s="15"/>
      <c r="M759" s="51" t="str">
        <f t="shared" si="56"/>
        <v/>
      </c>
      <c r="N759" s="49" t="str">
        <f t="shared" si="57"/>
        <v/>
      </c>
      <c r="O759" s="15"/>
      <c r="P759" s="15"/>
      <c r="Q759" s="15"/>
      <c r="R759" s="15"/>
      <c r="S759" s="15"/>
      <c r="T759" s="15"/>
      <c r="U759" s="15"/>
      <c r="V759" s="50" t="str">
        <f>IFERROR(MAX(IF(OR(O759="",P759="",Q759="",R759="",S759="",T759="",U759=""),"",IF(AND(MONTH(E759)=8,MONTH(F759)=8),(NETWORKDAYS(E759,F759,Lister!$D$7:$D$13)-O759)*N759/NETWORKDAYS(Lister!$D$19,Lister!$E$19,Lister!$D$7:$D$13),IF(AND(MONTH(E759)=8,F759&gt;DATE(2020,8,31)),(NETWORKDAYS(E759,Lister!$E$19,Lister!$D$7:$D$13)-O759)*N759/NETWORKDAYS(Lister!$D$19,Lister!$E$19,Lister!$D$7:$D$13),IF(E759&gt;DATE(2020,8,31),0)))),0),"")</f>
        <v/>
      </c>
      <c r="W759" s="50" t="str">
        <f>IFERROR(MAX(IF(OR(O759="",P759="",Q759="",R759="",S759="",T759="",U759=""),"",IF(AND(MONTH(E759)=9,MONTH(F759)=9),(NETWORKDAYS(E759,F759,Lister!$D$7:$D$13)-P759)*N759/NETWORKDAYS(Lister!$D$20,Lister!$E$20,Lister!$D$7:$D$13),IF(AND(MONTH(E759)=9,F759&gt;DATE(2020,9,30)),(NETWORKDAYS(E759,Lister!$E$20,Lister!$D$7:$D$13)-P759)*N759/NETWORKDAYS(Lister!$D$20,Lister!$E$20,Lister!$D$7:$D$13),IF(AND(E759&lt;DATE(2020,9,1),MONTH(F759)=9),(NETWORKDAYS(Lister!$D$20,F759,Lister!$D$7:$D$13)-P759)*N759/NETWORKDAYS(Lister!$D$20,Lister!$E$20,Lister!$D$7:$D$13),IF(AND(E759&lt;DATE(2020,9,1),F759&gt;DATE(2020,9,30)),(NETWORKDAYS(Lister!$D$20,Lister!$E$20,Lister!$D$7:$D$13)-P759)*N759/NETWORKDAYS(Lister!$D$20,Lister!$E$20,Lister!$D$7:$D$13),IF(OR(AND(E759&lt;DATE(2020,9,1),F759&lt;DATE(2020,9,1)),E759&gt;DATE(2020,9,30)),0)))))),0),"")</f>
        <v/>
      </c>
      <c r="X759" s="50" t="str">
        <f>IFERROR(MAX(IF(OR(O759="",P759="",Q759="",R759="",S759="",T759="",U759=""),"",IF(AND(MONTH(E759)=10,MONTH(F759)=10),(NETWORKDAYS(E759,F759,Lister!$D$7:$D$13)-Q759)*N759/NETWORKDAYS(Lister!$D$21,Lister!$E$21,Lister!$D$7:$D$13),IF(AND(MONTH(E759)=10,F759&gt;DATE(2020,10,31)),(NETWORKDAYS(E759,Lister!$E$21,Lister!$D$7:$D$13)-Q759)*N759/NETWORKDAYS(Lister!$D$21,Lister!$E$21,Lister!$D$7:$D$13),IF(AND(E759&lt;DATE(2020,10,1),MONTH(F759)=10),(NETWORKDAYS(Lister!$D$21,F759,Lister!$D$7:$D$13)-Q759)*N759/NETWORKDAYS(Lister!$D$21,Lister!$E$21,Lister!$D$7:$D$13),IF(AND(E759&lt;DATE(2020,31,1),F759&gt;DATE(2020,10,31)),(NETWORKDAYS(Lister!$D$21,Lister!$E$21,Lister!$D$7:$D$13)-Q759)*N759/NETWORKDAYS(Lister!$D$21,Lister!$E$21,Lister!$D$7:$D$13),IF(OR(AND(E759&lt;DATE(2020,10,1),F759&lt;DATE(2020,10,1)),E759&gt;DATE(2020,10,31)),0)))))),0),"")</f>
        <v/>
      </c>
      <c r="Y759" s="50" t="str">
        <f>IFERROR(MAX(IF(OR(O759="",P759="",Q759="",R759="",S759="",T759="",U759=""),"",IF(AND(MONTH(E759)=11,MONTH(F759)=11),(NETWORKDAYS(E759,F759,Lister!$D$7:$D$13)-R759)*N759/NETWORKDAYS(Lister!$D$22,Lister!$E$22,Lister!$D$7:$D$13),IF(AND(MONTH(E759)=11,F759&gt;DATE(2020,11,30)),(NETWORKDAYS(E759,Lister!$E$22,Lister!$D$7:$D$13)-R759)*N759/NETWORKDAYS(Lister!$D$22,Lister!$E$22,Lister!$D$7:$D$13),IF(AND(E759&lt;DATE(2020,11,1),MONTH(F759)=11),(NETWORKDAYS(Lister!$D$22,F759,Lister!$D$7:$D$13)-R759)*N759/NETWORKDAYS(Lister!$D$22,Lister!$E$22,Lister!$D$7:$D$13),IF(AND(E759&lt;DATE(2020,11,1),F759&gt;DATE(2020,11,30)),(NETWORKDAYS(Lister!$D$22,Lister!$E$22,Lister!$D$7:$D$13)-R759)*N759/NETWORKDAYS(Lister!$D$22,Lister!$E$22,Lister!$D$7:$D$13),IF(OR(AND(E759&lt;DATE(2020,11,1),F759&lt;DATE(2020,11,1)),E759&gt;DATE(2020,11,30)),0)))))),0),"")</f>
        <v/>
      </c>
      <c r="Z759" s="50" t="str">
        <f>IFERROR(MAX(IF(OR(O759="",P759="",Q759="",R759="",S759="",T759="",U759=""),"",IF(AND(MONTH(E759)=12,MONTH(F759)=12),(NETWORKDAYS(E759,F759,Lister!$D$7:$D$13)-S759)*N759/NETWORKDAYS(Lister!$D$23,Lister!$E$23,Lister!$D$7:$D$13),IF(AND(MONTH(E759)=12,F759&gt;DATE(2020,12,31)),(NETWORKDAYS(E759,Lister!$E$23,Lister!$D$7:$D$13)-S759)*N759/NETWORKDAYS(Lister!$D$23,Lister!$E$23,Lister!$D$7:$D$13),IF(AND(E759&lt;DATE(2020,12,1),MONTH(F759)=12),(NETWORKDAYS(Lister!$D$23,F759,Lister!$D$7:$D$13)-S759)*N759/NETWORKDAYS(Lister!$D$23,Lister!$E$23,Lister!$D$7:$D$13),IF(AND(E759&lt;DATE(2020,12,1),F759&gt;DATE(2020,12,31)),(NETWORKDAYS(Lister!$D$23,Lister!$E$23,Lister!$D$7:$D$13)-S759)*N759/NETWORKDAYS(Lister!$D$23,Lister!$E$23,Lister!$D$7:$D$13),IF(OR(AND(E759&lt;DATE(2020,12,1),F759&lt;DATE(2020,12,1)),E759&gt;DATE(2020,12,31)),0)))))),0),"")</f>
        <v/>
      </c>
      <c r="AA759" s="50" t="str">
        <f>IFERROR(MAX(IF(OR(O759="",P759="",Q759="",R759="",S759="",T759="",U759=""),"",IF(AND(MONTH(E759)=1,MONTH(F759)=1),(NETWORKDAYS(E759,F759,Lister!$D$7:$D$13)-T759)*N759/NETWORKDAYS(Lister!$D$24,Lister!$E$24,Lister!$D$7:$D$13),IF(AND(MONTH(E759)=1,F759&gt;DATE(2021,1,31)),(NETWORKDAYS(E759,Lister!$E$24,Lister!$D$7:$D$13)-T759)*N759/NETWORKDAYS(Lister!$D$24,Lister!$E$24,Lister!$D$7:$D$13),IF(AND(E759&lt;DATE(2021,1,1),MONTH(F759)=1),(NETWORKDAYS(Lister!$D$24,F759,Lister!$D$7:$D$13)-T759)*N759/NETWORKDAYS(Lister!$D$24,Lister!$E$24,Lister!$D$7:$D$13),IF(AND(E759&lt;DATE(2021,1,1),F759&gt;DATE(2021,1,31)),(NETWORKDAYS(Lister!$D$24,Lister!$E$24,Lister!$D$7:$D$13)-T759)*N759/NETWORKDAYS(Lister!$D$24,Lister!$E$24,Lister!$D$7:$D$13),IF(OR(AND(E759&lt;DATE(2021,1,1),F759&lt;DATE(2021,1,1)),E759&gt;DATE(2021,1,31)),0)))))),0),"")</f>
        <v/>
      </c>
      <c r="AB759" s="50" t="str">
        <f>IFERROR(MAX(IF(OR(O759="",P759="",Q759="",R759="",S759="",T759="",U759=""),"",IF(AND(MONTH(E759)=2,MONTH(F759)=2),(NETWORKDAYS(E759,F759,Lister!$D$7:$D$13)-U759)*N759/NETWORKDAYS(Lister!$D$25,Lister!$E$25,Lister!$D$7:$D$13),IF(AND(E759&lt;DATE(2021,2,1),MONTH(F759)=2),(NETWORKDAYS(Lister!$D$25,F759,Lister!$D$7:$D$13)-U759)*N759/NETWORKDAYS(Lister!$D$25,Lister!$E$25,Lister!$D$7:$D$13),IF(AND(E759&lt;DATE(2021,2,1),F759&lt;DATE(2021,2,1)),0)))),0),"")</f>
        <v/>
      </c>
      <c r="AC759" s="52" t="str">
        <f t="shared" si="58"/>
        <v/>
      </c>
    </row>
    <row r="760" spans="1:29" x14ac:dyDescent="0.35">
      <c r="A760" s="11" t="str">
        <f t="shared" si="59"/>
        <v/>
      </c>
      <c r="B760" s="33"/>
      <c r="C760" s="17"/>
      <c r="D760" s="18"/>
      <c r="E760" s="12"/>
      <c r="F760" s="12"/>
      <c r="G760" s="42" t="str">
        <f>IF(OR(E760="",F760=""),"",NETWORKDAYS(E760,F760,Lister!$D$7:$D$13))</f>
        <v/>
      </c>
      <c r="H760" s="14"/>
      <c r="I760" s="25" t="str">
        <f t="shared" si="55"/>
        <v/>
      </c>
      <c r="J760" s="47"/>
      <c r="K760" s="48"/>
      <c r="L760" s="15"/>
      <c r="M760" s="51" t="str">
        <f t="shared" si="56"/>
        <v/>
      </c>
      <c r="N760" s="49" t="str">
        <f t="shared" si="57"/>
        <v/>
      </c>
      <c r="O760" s="15"/>
      <c r="P760" s="15"/>
      <c r="Q760" s="15"/>
      <c r="R760" s="15"/>
      <c r="S760" s="15"/>
      <c r="T760" s="15"/>
      <c r="U760" s="15"/>
      <c r="V760" s="50" t="str">
        <f>IFERROR(MAX(IF(OR(O760="",P760="",Q760="",R760="",S760="",T760="",U760=""),"",IF(AND(MONTH(E760)=8,MONTH(F760)=8),(NETWORKDAYS(E760,F760,Lister!$D$7:$D$13)-O760)*N760/NETWORKDAYS(Lister!$D$19,Lister!$E$19,Lister!$D$7:$D$13),IF(AND(MONTH(E760)=8,F760&gt;DATE(2020,8,31)),(NETWORKDAYS(E760,Lister!$E$19,Lister!$D$7:$D$13)-O760)*N760/NETWORKDAYS(Lister!$D$19,Lister!$E$19,Lister!$D$7:$D$13),IF(E760&gt;DATE(2020,8,31),0)))),0),"")</f>
        <v/>
      </c>
      <c r="W760" s="50" t="str">
        <f>IFERROR(MAX(IF(OR(O760="",P760="",Q760="",R760="",S760="",T760="",U760=""),"",IF(AND(MONTH(E760)=9,MONTH(F760)=9),(NETWORKDAYS(E760,F760,Lister!$D$7:$D$13)-P760)*N760/NETWORKDAYS(Lister!$D$20,Lister!$E$20,Lister!$D$7:$D$13),IF(AND(MONTH(E760)=9,F760&gt;DATE(2020,9,30)),(NETWORKDAYS(E760,Lister!$E$20,Lister!$D$7:$D$13)-P760)*N760/NETWORKDAYS(Lister!$D$20,Lister!$E$20,Lister!$D$7:$D$13),IF(AND(E760&lt;DATE(2020,9,1),MONTH(F760)=9),(NETWORKDAYS(Lister!$D$20,F760,Lister!$D$7:$D$13)-P760)*N760/NETWORKDAYS(Lister!$D$20,Lister!$E$20,Lister!$D$7:$D$13),IF(AND(E760&lt;DATE(2020,9,1),F760&gt;DATE(2020,9,30)),(NETWORKDAYS(Lister!$D$20,Lister!$E$20,Lister!$D$7:$D$13)-P760)*N760/NETWORKDAYS(Lister!$D$20,Lister!$E$20,Lister!$D$7:$D$13),IF(OR(AND(E760&lt;DATE(2020,9,1),F760&lt;DATE(2020,9,1)),E760&gt;DATE(2020,9,30)),0)))))),0),"")</f>
        <v/>
      </c>
      <c r="X760" s="50" t="str">
        <f>IFERROR(MAX(IF(OR(O760="",P760="",Q760="",R760="",S760="",T760="",U760=""),"",IF(AND(MONTH(E760)=10,MONTH(F760)=10),(NETWORKDAYS(E760,F760,Lister!$D$7:$D$13)-Q760)*N760/NETWORKDAYS(Lister!$D$21,Lister!$E$21,Lister!$D$7:$D$13),IF(AND(MONTH(E760)=10,F760&gt;DATE(2020,10,31)),(NETWORKDAYS(E760,Lister!$E$21,Lister!$D$7:$D$13)-Q760)*N760/NETWORKDAYS(Lister!$D$21,Lister!$E$21,Lister!$D$7:$D$13),IF(AND(E760&lt;DATE(2020,10,1),MONTH(F760)=10),(NETWORKDAYS(Lister!$D$21,F760,Lister!$D$7:$D$13)-Q760)*N760/NETWORKDAYS(Lister!$D$21,Lister!$E$21,Lister!$D$7:$D$13),IF(AND(E760&lt;DATE(2020,31,1),F760&gt;DATE(2020,10,31)),(NETWORKDAYS(Lister!$D$21,Lister!$E$21,Lister!$D$7:$D$13)-Q760)*N760/NETWORKDAYS(Lister!$D$21,Lister!$E$21,Lister!$D$7:$D$13),IF(OR(AND(E760&lt;DATE(2020,10,1),F760&lt;DATE(2020,10,1)),E760&gt;DATE(2020,10,31)),0)))))),0),"")</f>
        <v/>
      </c>
      <c r="Y760" s="50" t="str">
        <f>IFERROR(MAX(IF(OR(O760="",P760="",Q760="",R760="",S760="",T760="",U760=""),"",IF(AND(MONTH(E760)=11,MONTH(F760)=11),(NETWORKDAYS(E760,F760,Lister!$D$7:$D$13)-R760)*N760/NETWORKDAYS(Lister!$D$22,Lister!$E$22,Lister!$D$7:$D$13),IF(AND(MONTH(E760)=11,F760&gt;DATE(2020,11,30)),(NETWORKDAYS(E760,Lister!$E$22,Lister!$D$7:$D$13)-R760)*N760/NETWORKDAYS(Lister!$D$22,Lister!$E$22,Lister!$D$7:$D$13),IF(AND(E760&lt;DATE(2020,11,1),MONTH(F760)=11),(NETWORKDAYS(Lister!$D$22,F760,Lister!$D$7:$D$13)-R760)*N760/NETWORKDAYS(Lister!$D$22,Lister!$E$22,Lister!$D$7:$D$13),IF(AND(E760&lt;DATE(2020,11,1),F760&gt;DATE(2020,11,30)),(NETWORKDAYS(Lister!$D$22,Lister!$E$22,Lister!$D$7:$D$13)-R760)*N760/NETWORKDAYS(Lister!$D$22,Lister!$E$22,Lister!$D$7:$D$13),IF(OR(AND(E760&lt;DATE(2020,11,1),F760&lt;DATE(2020,11,1)),E760&gt;DATE(2020,11,30)),0)))))),0),"")</f>
        <v/>
      </c>
      <c r="Z760" s="50" t="str">
        <f>IFERROR(MAX(IF(OR(O760="",P760="",Q760="",R760="",S760="",T760="",U760=""),"",IF(AND(MONTH(E760)=12,MONTH(F760)=12),(NETWORKDAYS(E760,F760,Lister!$D$7:$D$13)-S760)*N760/NETWORKDAYS(Lister!$D$23,Lister!$E$23,Lister!$D$7:$D$13),IF(AND(MONTH(E760)=12,F760&gt;DATE(2020,12,31)),(NETWORKDAYS(E760,Lister!$E$23,Lister!$D$7:$D$13)-S760)*N760/NETWORKDAYS(Lister!$D$23,Lister!$E$23,Lister!$D$7:$D$13),IF(AND(E760&lt;DATE(2020,12,1),MONTH(F760)=12),(NETWORKDAYS(Lister!$D$23,F760,Lister!$D$7:$D$13)-S760)*N760/NETWORKDAYS(Lister!$D$23,Lister!$E$23,Lister!$D$7:$D$13),IF(AND(E760&lt;DATE(2020,12,1),F760&gt;DATE(2020,12,31)),(NETWORKDAYS(Lister!$D$23,Lister!$E$23,Lister!$D$7:$D$13)-S760)*N760/NETWORKDAYS(Lister!$D$23,Lister!$E$23,Lister!$D$7:$D$13),IF(OR(AND(E760&lt;DATE(2020,12,1),F760&lt;DATE(2020,12,1)),E760&gt;DATE(2020,12,31)),0)))))),0),"")</f>
        <v/>
      </c>
      <c r="AA760" s="50" t="str">
        <f>IFERROR(MAX(IF(OR(O760="",P760="",Q760="",R760="",S760="",T760="",U760=""),"",IF(AND(MONTH(E760)=1,MONTH(F760)=1),(NETWORKDAYS(E760,F760,Lister!$D$7:$D$13)-T760)*N760/NETWORKDAYS(Lister!$D$24,Lister!$E$24,Lister!$D$7:$D$13),IF(AND(MONTH(E760)=1,F760&gt;DATE(2021,1,31)),(NETWORKDAYS(E760,Lister!$E$24,Lister!$D$7:$D$13)-T760)*N760/NETWORKDAYS(Lister!$D$24,Lister!$E$24,Lister!$D$7:$D$13),IF(AND(E760&lt;DATE(2021,1,1),MONTH(F760)=1),(NETWORKDAYS(Lister!$D$24,F760,Lister!$D$7:$D$13)-T760)*N760/NETWORKDAYS(Lister!$D$24,Lister!$E$24,Lister!$D$7:$D$13),IF(AND(E760&lt;DATE(2021,1,1),F760&gt;DATE(2021,1,31)),(NETWORKDAYS(Lister!$D$24,Lister!$E$24,Lister!$D$7:$D$13)-T760)*N760/NETWORKDAYS(Lister!$D$24,Lister!$E$24,Lister!$D$7:$D$13),IF(OR(AND(E760&lt;DATE(2021,1,1),F760&lt;DATE(2021,1,1)),E760&gt;DATE(2021,1,31)),0)))))),0),"")</f>
        <v/>
      </c>
      <c r="AB760" s="50" t="str">
        <f>IFERROR(MAX(IF(OR(O760="",P760="",Q760="",R760="",S760="",T760="",U760=""),"",IF(AND(MONTH(E760)=2,MONTH(F760)=2),(NETWORKDAYS(E760,F760,Lister!$D$7:$D$13)-U760)*N760/NETWORKDAYS(Lister!$D$25,Lister!$E$25,Lister!$D$7:$D$13),IF(AND(E760&lt;DATE(2021,2,1),MONTH(F760)=2),(NETWORKDAYS(Lister!$D$25,F760,Lister!$D$7:$D$13)-U760)*N760/NETWORKDAYS(Lister!$D$25,Lister!$E$25,Lister!$D$7:$D$13),IF(AND(E760&lt;DATE(2021,2,1),F760&lt;DATE(2021,2,1)),0)))),0),"")</f>
        <v/>
      </c>
      <c r="AC760" s="52" t="str">
        <f t="shared" si="58"/>
        <v/>
      </c>
    </row>
    <row r="761" spans="1:29" x14ac:dyDescent="0.35">
      <c r="A761" s="11" t="str">
        <f t="shared" si="59"/>
        <v/>
      </c>
      <c r="B761" s="33"/>
      <c r="C761" s="17"/>
      <c r="D761" s="18"/>
      <c r="E761" s="12"/>
      <c r="F761" s="12"/>
      <c r="G761" s="42" t="str">
        <f>IF(OR(E761="",F761=""),"",NETWORKDAYS(E761,F761,Lister!$D$7:$D$13))</f>
        <v/>
      </c>
      <c r="H761" s="14"/>
      <c r="I761" s="25" t="str">
        <f t="shared" si="55"/>
        <v/>
      </c>
      <c r="J761" s="47"/>
      <c r="K761" s="48"/>
      <c r="L761" s="15"/>
      <c r="M761" s="51" t="str">
        <f t="shared" si="56"/>
        <v/>
      </c>
      <c r="N761" s="49" t="str">
        <f t="shared" si="57"/>
        <v/>
      </c>
      <c r="O761" s="15"/>
      <c r="P761" s="15"/>
      <c r="Q761" s="15"/>
      <c r="R761" s="15"/>
      <c r="S761" s="15"/>
      <c r="T761" s="15"/>
      <c r="U761" s="15"/>
      <c r="V761" s="50" t="str">
        <f>IFERROR(MAX(IF(OR(O761="",P761="",Q761="",R761="",S761="",T761="",U761=""),"",IF(AND(MONTH(E761)=8,MONTH(F761)=8),(NETWORKDAYS(E761,F761,Lister!$D$7:$D$13)-O761)*N761/NETWORKDAYS(Lister!$D$19,Lister!$E$19,Lister!$D$7:$D$13),IF(AND(MONTH(E761)=8,F761&gt;DATE(2020,8,31)),(NETWORKDAYS(E761,Lister!$E$19,Lister!$D$7:$D$13)-O761)*N761/NETWORKDAYS(Lister!$D$19,Lister!$E$19,Lister!$D$7:$D$13),IF(E761&gt;DATE(2020,8,31),0)))),0),"")</f>
        <v/>
      </c>
      <c r="W761" s="50" t="str">
        <f>IFERROR(MAX(IF(OR(O761="",P761="",Q761="",R761="",S761="",T761="",U761=""),"",IF(AND(MONTH(E761)=9,MONTH(F761)=9),(NETWORKDAYS(E761,F761,Lister!$D$7:$D$13)-P761)*N761/NETWORKDAYS(Lister!$D$20,Lister!$E$20,Lister!$D$7:$D$13),IF(AND(MONTH(E761)=9,F761&gt;DATE(2020,9,30)),(NETWORKDAYS(E761,Lister!$E$20,Lister!$D$7:$D$13)-P761)*N761/NETWORKDAYS(Lister!$D$20,Lister!$E$20,Lister!$D$7:$D$13),IF(AND(E761&lt;DATE(2020,9,1),MONTH(F761)=9),(NETWORKDAYS(Lister!$D$20,F761,Lister!$D$7:$D$13)-P761)*N761/NETWORKDAYS(Lister!$D$20,Lister!$E$20,Lister!$D$7:$D$13),IF(AND(E761&lt;DATE(2020,9,1),F761&gt;DATE(2020,9,30)),(NETWORKDAYS(Lister!$D$20,Lister!$E$20,Lister!$D$7:$D$13)-P761)*N761/NETWORKDAYS(Lister!$D$20,Lister!$E$20,Lister!$D$7:$D$13),IF(OR(AND(E761&lt;DATE(2020,9,1),F761&lt;DATE(2020,9,1)),E761&gt;DATE(2020,9,30)),0)))))),0),"")</f>
        <v/>
      </c>
      <c r="X761" s="50" t="str">
        <f>IFERROR(MAX(IF(OR(O761="",P761="",Q761="",R761="",S761="",T761="",U761=""),"",IF(AND(MONTH(E761)=10,MONTH(F761)=10),(NETWORKDAYS(E761,F761,Lister!$D$7:$D$13)-Q761)*N761/NETWORKDAYS(Lister!$D$21,Lister!$E$21,Lister!$D$7:$D$13),IF(AND(MONTH(E761)=10,F761&gt;DATE(2020,10,31)),(NETWORKDAYS(E761,Lister!$E$21,Lister!$D$7:$D$13)-Q761)*N761/NETWORKDAYS(Lister!$D$21,Lister!$E$21,Lister!$D$7:$D$13),IF(AND(E761&lt;DATE(2020,10,1),MONTH(F761)=10),(NETWORKDAYS(Lister!$D$21,F761,Lister!$D$7:$D$13)-Q761)*N761/NETWORKDAYS(Lister!$D$21,Lister!$E$21,Lister!$D$7:$D$13),IF(AND(E761&lt;DATE(2020,31,1),F761&gt;DATE(2020,10,31)),(NETWORKDAYS(Lister!$D$21,Lister!$E$21,Lister!$D$7:$D$13)-Q761)*N761/NETWORKDAYS(Lister!$D$21,Lister!$E$21,Lister!$D$7:$D$13),IF(OR(AND(E761&lt;DATE(2020,10,1),F761&lt;DATE(2020,10,1)),E761&gt;DATE(2020,10,31)),0)))))),0),"")</f>
        <v/>
      </c>
      <c r="Y761" s="50" t="str">
        <f>IFERROR(MAX(IF(OR(O761="",P761="",Q761="",R761="",S761="",T761="",U761=""),"",IF(AND(MONTH(E761)=11,MONTH(F761)=11),(NETWORKDAYS(E761,F761,Lister!$D$7:$D$13)-R761)*N761/NETWORKDAYS(Lister!$D$22,Lister!$E$22,Lister!$D$7:$D$13),IF(AND(MONTH(E761)=11,F761&gt;DATE(2020,11,30)),(NETWORKDAYS(E761,Lister!$E$22,Lister!$D$7:$D$13)-R761)*N761/NETWORKDAYS(Lister!$D$22,Lister!$E$22,Lister!$D$7:$D$13),IF(AND(E761&lt;DATE(2020,11,1),MONTH(F761)=11),(NETWORKDAYS(Lister!$D$22,F761,Lister!$D$7:$D$13)-R761)*N761/NETWORKDAYS(Lister!$D$22,Lister!$E$22,Lister!$D$7:$D$13),IF(AND(E761&lt;DATE(2020,11,1),F761&gt;DATE(2020,11,30)),(NETWORKDAYS(Lister!$D$22,Lister!$E$22,Lister!$D$7:$D$13)-R761)*N761/NETWORKDAYS(Lister!$D$22,Lister!$E$22,Lister!$D$7:$D$13),IF(OR(AND(E761&lt;DATE(2020,11,1),F761&lt;DATE(2020,11,1)),E761&gt;DATE(2020,11,30)),0)))))),0),"")</f>
        <v/>
      </c>
      <c r="Z761" s="50" t="str">
        <f>IFERROR(MAX(IF(OR(O761="",P761="",Q761="",R761="",S761="",T761="",U761=""),"",IF(AND(MONTH(E761)=12,MONTH(F761)=12),(NETWORKDAYS(E761,F761,Lister!$D$7:$D$13)-S761)*N761/NETWORKDAYS(Lister!$D$23,Lister!$E$23,Lister!$D$7:$D$13),IF(AND(MONTH(E761)=12,F761&gt;DATE(2020,12,31)),(NETWORKDAYS(E761,Lister!$E$23,Lister!$D$7:$D$13)-S761)*N761/NETWORKDAYS(Lister!$D$23,Lister!$E$23,Lister!$D$7:$D$13),IF(AND(E761&lt;DATE(2020,12,1),MONTH(F761)=12),(NETWORKDAYS(Lister!$D$23,F761,Lister!$D$7:$D$13)-S761)*N761/NETWORKDAYS(Lister!$D$23,Lister!$E$23,Lister!$D$7:$D$13),IF(AND(E761&lt;DATE(2020,12,1),F761&gt;DATE(2020,12,31)),(NETWORKDAYS(Lister!$D$23,Lister!$E$23,Lister!$D$7:$D$13)-S761)*N761/NETWORKDAYS(Lister!$D$23,Lister!$E$23,Lister!$D$7:$D$13),IF(OR(AND(E761&lt;DATE(2020,12,1),F761&lt;DATE(2020,12,1)),E761&gt;DATE(2020,12,31)),0)))))),0),"")</f>
        <v/>
      </c>
      <c r="AA761" s="50" t="str">
        <f>IFERROR(MAX(IF(OR(O761="",P761="",Q761="",R761="",S761="",T761="",U761=""),"",IF(AND(MONTH(E761)=1,MONTH(F761)=1),(NETWORKDAYS(E761,F761,Lister!$D$7:$D$13)-T761)*N761/NETWORKDAYS(Lister!$D$24,Lister!$E$24,Lister!$D$7:$D$13),IF(AND(MONTH(E761)=1,F761&gt;DATE(2021,1,31)),(NETWORKDAYS(E761,Lister!$E$24,Lister!$D$7:$D$13)-T761)*N761/NETWORKDAYS(Lister!$D$24,Lister!$E$24,Lister!$D$7:$D$13),IF(AND(E761&lt;DATE(2021,1,1),MONTH(F761)=1),(NETWORKDAYS(Lister!$D$24,F761,Lister!$D$7:$D$13)-T761)*N761/NETWORKDAYS(Lister!$D$24,Lister!$E$24,Lister!$D$7:$D$13),IF(AND(E761&lt;DATE(2021,1,1),F761&gt;DATE(2021,1,31)),(NETWORKDAYS(Lister!$D$24,Lister!$E$24,Lister!$D$7:$D$13)-T761)*N761/NETWORKDAYS(Lister!$D$24,Lister!$E$24,Lister!$D$7:$D$13),IF(OR(AND(E761&lt;DATE(2021,1,1),F761&lt;DATE(2021,1,1)),E761&gt;DATE(2021,1,31)),0)))))),0),"")</f>
        <v/>
      </c>
      <c r="AB761" s="50" t="str">
        <f>IFERROR(MAX(IF(OR(O761="",P761="",Q761="",R761="",S761="",T761="",U761=""),"",IF(AND(MONTH(E761)=2,MONTH(F761)=2),(NETWORKDAYS(E761,F761,Lister!$D$7:$D$13)-U761)*N761/NETWORKDAYS(Lister!$D$25,Lister!$E$25,Lister!$D$7:$D$13),IF(AND(E761&lt;DATE(2021,2,1),MONTH(F761)=2),(NETWORKDAYS(Lister!$D$25,F761,Lister!$D$7:$D$13)-U761)*N761/NETWORKDAYS(Lister!$D$25,Lister!$E$25,Lister!$D$7:$D$13),IF(AND(E761&lt;DATE(2021,2,1),F761&lt;DATE(2021,2,1)),0)))),0),"")</f>
        <v/>
      </c>
      <c r="AC761" s="52" t="str">
        <f t="shared" si="58"/>
        <v/>
      </c>
    </row>
    <row r="762" spans="1:29" x14ac:dyDescent="0.35">
      <c r="A762" s="11" t="str">
        <f t="shared" si="59"/>
        <v/>
      </c>
      <c r="B762" s="33"/>
      <c r="C762" s="17"/>
      <c r="D762" s="18"/>
      <c r="E762" s="12"/>
      <c r="F762" s="12"/>
      <c r="G762" s="42" t="str">
        <f>IF(OR(E762="",F762=""),"",NETWORKDAYS(E762,F762,Lister!$D$7:$D$13))</f>
        <v/>
      </c>
      <c r="H762" s="14"/>
      <c r="I762" s="25" t="str">
        <f t="shared" si="55"/>
        <v/>
      </c>
      <c r="J762" s="47"/>
      <c r="K762" s="48"/>
      <c r="L762" s="15"/>
      <c r="M762" s="51" t="str">
        <f t="shared" si="56"/>
        <v/>
      </c>
      <c r="N762" s="49" t="str">
        <f t="shared" si="57"/>
        <v/>
      </c>
      <c r="O762" s="15"/>
      <c r="P762" s="15"/>
      <c r="Q762" s="15"/>
      <c r="R762" s="15"/>
      <c r="S762" s="15"/>
      <c r="T762" s="15"/>
      <c r="U762" s="15"/>
      <c r="V762" s="50" t="str">
        <f>IFERROR(MAX(IF(OR(O762="",P762="",Q762="",R762="",S762="",T762="",U762=""),"",IF(AND(MONTH(E762)=8,MONTH(F762)=8),(NETWORKDAYS(E762,F762,Lister!$D$7:$D$13)-O762)*N762/NETWORKDAYS(Lister!$D$19,Lister!$E$19,Lister!$D$7:$D$13),IF(AND(MONTH(E762)=8,F762&gt;DATE(2020,8,31)),(NETWORKDAYS(E762,Lister!$E$19,Lister!$D$7:$D$13)-O762)*N762/NETWORKDAYS(Lister!$D$19,Lister!$E$19,Lister!$D$7:$D$13),IF(E762&gt;DATE(2020,8,31),0)))),0),"")</f>
        <v/>
      </c>
      <c r="W762" s="50" t="str">
        <f>IFERROR(MAX(IF(OR(O762="",P762="",Q762="",R762="",S762="",T762="",U762=""),"",IF(AND(MONTH(E762)=9,MONTH(F762)=9),(NETWORKDAYS(E762,F762,Lister!$D$7:$D$13)-P762)*N762/NETWORKDAYS(Lister!$D$20,Lister!$E$20,Lister!$D$7:$D$13),IF(AND(MONTH(E762)=9,F762&gt;DATE(2020,9,30)),(NETWORKDAYS(E762,Lister!$E$20,Lister!$D$7:$D$13)-P762)*N762/NETWORKDAYS(Lister!$D$20,Lister!$E$20,Lister!$D$7:$D$13),IF(AND(E762&lt;DATE(2020,9,1),MONTH(F762)=9),(NETWORKDAYS(Lister!$D$20,F762,Lister!$D$7:$D$13)-P762)*N762/NETWORKDAYS(Lister!$D$20,Lister!$E$20,Lister!$D$7:$D$13),IF(AND(E762&lt;DATE(2020,9,1),F762&gt;DATE(2020,9,30)),(NETWORKDAYS(Lister!$D$20,Lister!$E$20,Lister!$D$7:$D$13)-P762)*N762/NETWORKDAYS(Lister!$D$20,Lister!$E$20,Lister!$D$7:$D$13),IF(OR(AND(E762&lt;DATE(2020,9,1),F762&lt;DATE(2020,9,1)),E762&gt;DATE(2020,9,30)),0)))))),0),"")</f>
        <v/>
      </c>
      <c r="X762" s="50" t="str">
        <f>IFERROR(MAX(IF(OR(O762="",P762="",Q762="",R762="",S762="",T762="",U762=""),"",IF(AND(MONTH(E762)=10,MONTH(F762)=10),(NETWORKDAYS(E762,F762,Lister!$D$7:$D$13)-Q762)*N762/NETWORKDAYS(Lister!$D$21,Lister!$E$21,Lister!$D$7:$D$13),IF(AND(MONTH(E762)=10,F762&gt;DATE(2020,10,31)),(NETWORKDAYS(E762,Lister!$E$21,Lister!$D$7:$D$13)-Q762)*N762/NETWORKDAYS(Lister!$D$21,Lister!$E$21,Lister!$D$7:$D$13),IF(AND(E762&lt;DATE(2020,10,1),MONTH(F762)=10),(NETWORKDAYS(Lister!$D$21,F762,Lister!$D$7:$D$13)-Q762)*N762/NETWORKDAYS(Lister!$D$21,Lister!$E$21,Lister!$D$7:$D$13),IF(AND(E762&lt;DATE(2020,31,1),F762&gt;DATE(2020,10,31)),(NETWORKDAYS(Lister!$D$21,Lister!$E$21,Lister!$D$7:$D$13)-Q762)*N762/NETWORKDAYS(Lister!$D$21,Lister!$E$21,Lister!$D$7:$D$13),IF(OR(AND(E762&lt;DATE(2020,10,1),F762&lt;DATE(2020,10,1)),E762&gt;DATE(2020,10,31)),0)))))),0),"")</f>
        <v/>
      </c>
      <c r="Y762" s="50" t="str">
        <f>IFERROR(MAX(IF(OR(O762="",P762="",Q762="",R762="",S762="",T762="",U762=""),"",IF(AND(MONTH(E762)=11,MONTH(F762)=11),(NETWORKDAYS(E762,F762,Lister!$D$7:$D$13)-R762)*N762/NETWORKDAYS(Lister!$D$22,Lister!$E$22,Lister!$D$7:$D$13),IF(AND(MONTH(E762)=11,F762&gt;DATE(2020,11,30)),(NETWORKDAYS(E762,Lister!$E$22,Lister!$D$7:$D$13)-R762)*N762/NETWORKDAYS(Lister!$D$22,Lister!$E$22,Lister!$D$7:$D$13),IF(AND(E762&lt;DATE(2020,11,1),MONTH(F762)=11),(NETWORKDAYS(Lister!$D$22,F762,Lister!$D$7:$D$13)-R762)*N762/NETWORKDAYS(Lister!$D$22,Lister!$E$22,Lister!$D$7:$D$13),IF(AND(E762&lt;DATE(2020,11,1),F762&gt;DATE(2020,11,30)),(NETWORKDAYS(Lister!$D$22,Lister!$E$22,Lister!$D$7:$D$13)-R762)*N762/NETWORKDAYS(Lister!$D$22,Lister!$E$22,Lister!$D$7:$D$13),IF(OR(AND(E762&lt;DATE(2020,11,1),F762&lt;DATE(2020,11,1)),E762&gt;DATE(2020,11,30)),0)))))),0),"")</f>
        <v/>
      </c>
      <c r="Z762" s="50" t="str">
        <f>IFERROR(MAX(IF(OR(O762="",P762="",Q762="",R762="",S762="",T762="",U762=""),"",IF(AND(MONTH(E762)=12,MONTH(F762)=12),(NETWORKDAYS(E762,F762,Lister!$D$7:$D$13)-S762)*N762/NETWORKDAYS(Lister!$D$23,Lister!$E$23,Lister!$D$7:$D$13),IF(AND(MONTH(E762)=12,F762&gt;DATE(2020,12,31)),(NETWORKDAYS(E762,Lister!$E$23,Lister!$D$7:$D$13)-S762)*N762/NETWORKDAYS(Lister!$D$23,Lister!$E$23,Lister!$D$7:$D$13),IF(AND(E762&lt;DATE(2020,12,1),MONTH(F762)=12),(NETWORKDAYS(Lister!$D$23,F762,Lister!$D$7:$D$13)-S762)*N762/NETWORKDAYS(Lister!$D$23,Lister!$E$23,Lister!$D$7:$D$13),IF(AND(E762&lt;DATE(2020,12,1),F762&gt;DATE(2020,12,31)),(NETWORKDAYS(Lister!$D$23,Lister!$E$23,Lister!$D$7:$D$13)-S762)*N762/NETWORKDAYS(Lister!$D$23,Lister!$E$23,Lister!$D$7:$D$13),IF(OR(AND(E762&lt;DATE(2020,12,1),F762&lt;DATE(2020,12,1)),E762&gt;DATE(2020,12,31)),0)))))),0),"")</f>
        <v/>
      </c>
      <c r="AA762" s="50" t="str">
        <f>IFERROR(MAX(IF(OR(O762="",P762="",Q762="",R762="",S762="",T762="",U762=""),"",IF(AND(MONTH(E762)=1,MONTH(F762)=1),(NETWORKDAYS(E762,F762,Lister!$D$7:$D$13)-T762)*N762/NETWORKDAYS(Lister!$D$24,Lister!$E$24,Lister!$D$7:$D$13),IF(AND(MONTH(E762)=1,F762&gt;DATE(2021,1,31)),(NETWORKDAYS(E762,Lister!$E$24,Lister!$D$7:$D$13)-T762)*N762/NETWORKDAYS(Lister!$D$24,Lister!$E$24,Lister!$D$7:$D$13),IF(AND(E762&lt;DATE(2021,1,1),MONTH(F762)=1),(NETWORKDAYS(Lister!$D$24,F762,Lister!$D$7:$D$13)-T762)*N762/NETWORKDAYS(Lister!$D$24,Lister!$E$24,Lister!$D$7:$D$13),IF(AND(E762&lt;DATE(2021,1,1),F762&gt;DATE(2021,1,31)),(NETWORKDAYS(Lister!$D$24,Lister!$E$24,Lister!$D$7:$D$13)-T762)*N762/NETWORKDAYS(Lister!$D$24,Lister!$E$24,Lister!$D$7:$D$13),IF(OR(AND(E762&lt;DATE(2021,1,1),F762&lt;DATE(2021,1,1)),E762&gt;DATE(2021,1,31)),0)))))),0),"")</f>
        <v/>
      </c>
      <c r="AB762" s="50" t="str">
        <f>IFERROR(MAX(IF(OR(O762="",P762="",Q762="",R762="",S762="",T762="",U762=""),"",IF(AND(MONTH(E762)=2,MONTH(F762)=2),(NETWORKDAYS(E762,F762,Lister!$D$7:$D$13)-U762)*N762/NETWORKDAYS(Lister!$D$25,Lister!$E$25,Lister!$D$7:$D$13),IF(AND(E762&lt;DATE(2021,2,1),MONTH(F762)=2),(NETWORKDAYS(Lister!$D$25,F762,Lister!$D$7:$D$13)-U762)*N762/NETWORKDAYS(Lister!$D$25,Lister!$E$25,Lister!$D$7:$D$13),IF(AND(E762&lt;DATE(2021,2,1),F762&lt;DATE(2021,2,1)),0)))),0),"")</f>
        <v/>
      </c>
      <c r="AC762" s="52" t="str">
        <f t="shared" si="58"/>
        <v/>
      </c>
    </row>
    <row r="763" spans="1:29" x14ac:dyDescent="0.35">
      <c r="A763" s="11" t="str">
        <f t="shared" si="59"/>
        <v/>
      </c>
      <c r="B763" s="33"/>
      <c r="C763" s="17"/>
      <c r="D763" s="18"/>
      <c r="E763" s="12"/>
      <c r="F763" s="12"/>
      <c r="G763" s="42" t="str">
        <f>IF(OR(E763="",F763=""),"",NETWORKDAYS(E763,F763,Lister!$D$7:$D$13))</f>
        <v/>
      </c>
      <c r="H763" s="14"/>
      <c r="I763" s="25" t="str">
        <f t="shared" si="55"/>
        <v/>
      </c>
      <c r="J763" s="47"/>
      <c r="K763" s="48"/>
      <c r="L763" s="15"/>
      <c r="M763" s="51" t="str">
        <f t="shared" si="56"/>
        <v/>
      </c>
      <c r="N763" s="49" t="str">
        <f t="shared" si="57"/>
        <v/>
      </c>
      <c r="O763" s="15"/>
      <c r="P763" s="15"/>
      <c r="Q763" s="15"/>
      <c r="R763" s="15"/>
      <c r="S763" s="15"/>
      <c r="T763" s="15"/>
      <c r="U763" s="15"/>
      <c r="V763" s="50" t="str">
        <f>IFERROR(MAX(IF(OR(O763="",P763="",Q763="",R763="",S763="",T763="",U763=""),"",IF(AND(MONTH(E763)=8,MONTH(F763)=8),(NETWORKDAYS(E763,F763,Lister!$D$7:$D$13)-O763)*N763/NETWORKDAYS(Lister!$D$19,Lister!$E$19,Lister!$D$7:$D$13),IF(AND(MONTH(E763)=8,F763&gt;DATE(2020,8,31)),(NETWORKDAYS(E763,Lister!$E$19,Lister!$D$7:$D$13)-O763)*N763/NETWORKDAYS(Lister!$D$19,Lister!$E$19,Lister!$D$7:$D$13),IF(E763&gt;DATE(2020,8,31),0)))),0),"")</f>
        <v/>
      </c>
      <c r="W763" s="50" t="str">
        <f>IFERROR(MAX(IF(OR(O763="",P763="",Q763="",R763="",S763="",T763="",U763=""),"",IF(AND(MONTH(E763)=9,MONTH(F763)=9),(NETWORKDAYS(E763,F763,Lister!$D$7:$D$13)-P763)*N763/NETWORKDAYS(Lister!$D$20,Lister!$E$20,Lister!$D$7:$D$13),IF(AND(MONTH(E763)=9,F763&gt;DATE(2020,9,30)),(NETWORKDAYS(E763,Lister!$E$20,Lister!$D$7:$D$13)-P763)*N763/NETWORKDAYS(Lister!$D$20,Lister!$E$20,Lister!$D$7:$D$13),IF(AND(E763&lt;DATE(2020,9,1),MONTH(F763)=9),(NETWORKDAYS(Lister!$D$20,F763,Lister!$D$7:$D$13)-P763)*N763/NETWORKDAYS(Lister!$D$20,Lister!$E$20,Lister!$D$7:$D$13),IF(AND(E763&lt;DATE(2020,9,1),F763&gt;DATE(2020,9,30)),(NETWORKDAYS(Lister!$D$20,Lister!$E$20,Lister!$D$7:$D$13)-P763)*N763/NETWORKDAYS(Lister!$D$20,Lister!$E$20,Lister!$D$7:$D$13),IF(OR(AND(E763&lt;DATE(2020,9,1),F763&lt;DATE(2020,9,1)),E763&gt;DATE(2020,9,30)),0)))))),0),"")</f>
        <v/>
      </c>
      <c r="X763" s="50" t="str">
        <f>IFERROR(MAX(IF(OR(O763="",P763="",Q763="",R763="",S763="",T763="",U763=""),"",IF(AND(MONTH(E763)=10,MONTH(F763)=10),(NETWORKDAYS(E763,F763,Lister!$D$7:$D$13)-Q763)*N763/NETWORKDAYS(Lister!$D$21,Lister!$E$21,Lister!$D$7:$D$13),IF(AND(MONTH(E763)=10,F763&gt;DATE(2020,10,31)),(NETWORKDAYS(E763,Lister!$E$21,Lister!$D$7:$D$13)-Q763)*N763/NETWORKDAYS(Lister!$D$21,Lister!$E$21,Lister!$D$7:$D$13),IF(AND(E763&lt;DATE(2020,10,1),MONTH(F763)=10),(NETWORKDAYS(Lister!$D$21,F763,Lister!$D$7:$D$13)-Q763)*N763/NETWORKDAYS(Lister!$D$21,Lister!$E$21,Lister!$D$7:$D$13),IF(AND(E763&lt;DATE(2020,31,1),F763&gt;DATE(2020,10,31)),(NETWORKDAYS(Lister!$D$21,Lister!$E$21,Lister!$D$7:$D$13)-Q763)*N763/NETWORKDAYS(Lister!$D$21,Lister!$E$21,Lister!$D$7:$D$13),IF(OR(AND(E763&lt;DATE(2020,10,1),F763&lt;DATE(2020,10,1)),E763&gt;DATE(2020,10,31)),0)))))),0),"")</f>
        <v/>
      </c>
      <c r="Y763" s="50" t="str">
        <f>IFERROR(MAX(IF(OR(O763="",P763="",Q763="",R763="",S763="",T763="",U763=""),"",IF(AND(MONTH(E763)=11,MONTH(F763)=11),(NETWORKDAYS(E763,F763,Lister!$D$7:$D$13)-R763)*N763/NETWORKDAYS(Lister!$D$22,Lister!$E$22,Lister!$D$7:$D$13),IF(AND(MONTH(E763)=11,F763&gt;DATE(2020,11,30)),(NETWORKDAYS(E763,Lister!$E$22,Lister!$D$7:$D$13)-R763)*N763/NETWORKDAYS(Lister!$D$22,Lister!$E$22,Lister!$D$7:$D$13),IF(AND(E763&lt;DATE(2020,11,1),MONTH(F763)=11),(NETWORKDAYS(Lister!$D$22,F763,Lister!$D$7:$D$13)-R763)*N763/NETWORKDAYS(Lister!$D$22,Lister!$E$22,Lister!$D$7:$D$13),IF(AND(E763&lt;DATE(2020,11,1),F763&gt;DATE(2020,11,30)),(NETWORKDAYS(Lister!$D$22,Lister!$E$22,Lister!$D$7:$D$13)-R763)*N763/NETWORKDAYS(Lister!$D$22,Lister!$E$22,Lister!$D$7:$D$13),IF(OR(AND(E763&lt;DATE(2020,11,1),F763&lt;DATE(2020,11,1)),E763&gt;DATE(2020,11,30)),0)))))),0),"")</f>
        <v/>
      </c>
      <c r="Z763" s="50" t="str">
        <f>IFERROR(MAX(IF(OR(O763="",P763="",Q763="",R763="",S763="",T763="",U763=""),"",IF(AND(MONTH(E763)=12,MONTH(F763)=12),(NETWORKDAYS(E763,F763,Lister!$D$7:$D$13)-S763)*N763/NETWORKDAYS(Lister!$D$23,Lister!$E$23,Lister!$D$7:$D$13),IF(AND(MONTH(E763)=12,F763&gt;DATE(2020,12,31)),(NETWORKDAYS(E763,Lister!$E$23,Lister!$D$7:$D$13)-S763)*N763/NETWORKDAYS(Lister!$D$23,Lister!$E$23,Lister!$D$7:$D$13),IF(AND(E763&lt;DATE(2020,12,1),MONTH(F763)=12),(NETWORKDAYS(Lister!$D$23,F763,Lister!$D$7:$D$13)-S763)*N763/NETWORKDAYS(Lister!$D$23,Lister!$E$23,Lister!$D$7:$D$13),IF(AND(E763&lt;DATE(2020,12,1),F763&gt;DATE(2020,12,31)),(NETWORKDAYS(Lister!$D$23,Lister!$E$23,Lister!$D$7:$D$13)-S763)*N763/NETWORKDAYS(Lister!$D$23,Lister!$E$23,Lister!$D$7:$D$13),IF(OR(AND(E763&lt;DATE(2020,12,1),F763&lt;DATE(2020,12,1)),E763&gt;DATE(2020,12,31)),0)))))),0),"")</f>
        <v/>
      </c>
      <c r="AA763" s="50" t="str">
        <f>IFERROR(MAX(IF(OR(O763="",P763="",Q763="",R763="",S763="",T763="",U763=""),"",IF(AND(MONTH(E763)=1,MONTH(F763)=1),(NETWORKDAYS(E763,F763,Lister!$D$7:$D$13)-T763)*N763/NETWORKDAYS(Lister!$D$24,Lister!$E$24,Lister!$D$7:$D$13),IF(AND(MONTH(E763)=1,F763&gt;DATE(2021,1,31)),(NETWORKDAYS(E763,Lister!$E$24,Lister!$D$7:$D$13)-T763)*N763/NETWORKDAYS(Lister!$D$24,Lister!$E$24,Lister!$D$7:$D$13),IF(AND(E763&lt;DATE(2021,1,1),MONTH(F763)=1),(NETWORKDAYS(Lister!$D$24,F763,Lister!$D$7:$D$13)-T763)*N763/NETWORKDAYS(Lister!$D$24,Lister!$E$24,Lister!$D$7:$D$13),IF(AND(E763&lt;DATE(2021,1,1),F763&gt;DATE(2021,1,31)),(NETWORKDAYS(Lister!$D$24,Lister!$E$24,Lister!$D$7:$D$13)-T763)*N763/NETWORKDAYS(Lister!$D$24,Lister!$E$24,Lister!$D$7:$D$13),IF(OR(AND(E763&lt;DATE(2021,1,1),F763&lt;DATE(2021,1,1)),E763&gt;DATE(2021,1,31)),0)))))),0),"")</f>
        <v/>
      </c>
      <c r="AB763" s="50" t="str">
        <f>IFERROR(MAX(IF(OR(O763="",P763="",Q763="",R763="",S763="",T763="",U763=""),"",IF(AND(MONTH(E763)=2,MONTH(F763)=2),(NETWORKDAYS(E763,F763,Lister!$D$7:$D$13)-U763)*N763/NETWORKDAYS(Lister!$D$25,Lister!$E$25,Lister!$D$7:$D$13),IF(AND(E763&lt;DATE(2021,2,1),MONTH(F763)=2),(NETWORKDAYS(Lister!$D$25,F763,Lister!$D$7:$D$13)-U763)*N763/NETWORKDAYS(Lister!$D$25,Lister!$E$25,Lister!$D$7:$D$13),IF(AND(E763&lt;DATE(2021,2,1),F763&lt;DATE(2021,2,1)),0)))),0),"")</f>
        <v/>
      </c>
      <c r="AC763" s="52" t="str">
        <f t="shared" si="58"/>
        <v/>
      </c>
    </row>
    <row r="764" spans="1:29" x14ac:dyDescent="0.35">
      <c r="A764" s="11" t="str">
        <f t="shared" si="59"/>
        <v/>
      </c>
      <c r="B764" s="33"/>
      <c r="C764" s="17"/>
      <c r="D764" s="18"/>
      <c r="E764" s="12"/>
      <c r="F764" s="12"/>
      <c r="G764" s="42" t="str">
        <f>IF(OR(E764="",F764=""),"",NETWORKDAYS(E764,F764,Lister!$D$7:$D$13))</f>
        <v/>
      </c>
      <c r="H764" s="14"/>
      <c r="I764" s="25" t="str">
        <f t="shared" si="55"/>
        <v/>
      </c>
      <c r="J764" s="47"/>
      <c r="K764" s="48"/>
      <c r="L764" s="15"/>
      <c r="M764" s="51" t="str">
        <f t="shared" si="56"/>
        <v/>
      </c>
      <c r="N764" s="49" t="str">
        <f t="shared" si="57"/>
        <v/>
      </c>
      <c r="O764" s="15"/>
      <c r="P764" s="15"/>
      <c r="Q764" s="15"/>
      <c r="R764" s="15"/>
      <c r="S764" s="15"/>
      <c r="T764" s="15"/>
      <c r="U764" s="15"/>
      <c r="V764" s="50" t="str">
        <f>IFERROR(MAX(IF(OR(O764="",P764="",Q764="",R764="",S764="",T764="",U764=""),"",IF(AND(MONTH(E764)=8,MONTH(F764)=8),(NETWORKDAYS(E764,F764,Lister!$D$7:$D$13)-O764)*N764/NETWORKDAYS(Lister!$D$19,Lister!$E$19,Lister!$D$7:$D$13),IF(AND(MONTH(E764)=8,F764&gt;DATE(2020,8,31)),(NETWORKDAYS(E764,Lister!$E$19,Lister!$D$7:$D$13)-O764)*N764/NETWORKDAYS(Lister!$D$19,Lister!$E$19,Lister!$D$7:$D$13),IF(E764&gt;DATE(2020,8,31),0)))),0),"")</f>
        <v/>
      </c>
      <c r="W764" s="50" t="str">
        <f>IFERROR(MAX(IF(OR(O764="",P764="",Q764="",R764="",S764="",T764="",U764=""),"",IF(AND(MONTH(E764)=9,MONTH(F764)=9),(NETWORKDAYS(E764,F764,Lister!$D$7:$D$13)-P764)*N764/NETWORKDAYS(Lister!$D$20,Lister!$E$20,Lister!$D$7:$D$13),IF(AND(MONTH(E764)=9,F764&gt;DATE(2020,9,30)),(NETWORKDAYS(E764,Lister!$E$20,Lister!$D$7:$D$13)-P764)*N764/NETWORKDAYS(Lister!$D$20,Lister!$E$20,Lister!$D$7:$D$13),IF(AND(E764&lt;DATE(2020,9,1),MONTH(F764)=9),(NETWORKDAYS(Lister!$D$20,F764,Lister!$D$7:$D$13)-P764)*N764/NETWORKDAYS(Lister!$D$20,Lister!$E$20,Lister!$D$7:$D$13),IF(AND(E764&lt;DATE(2020,9,1),F764&gt;DATE(2020,9,30)),(NETWORKDAYS(Lister!$D$20,Lister!$E$20,Lister!$D$7:$D$13)-P764)*N764/NETWORKDAYS(Lister!$D$20,Lister!$E$20,Lister!$D$7:$D$13),IF(OR(AND(E764&lt;DATE(2020,9,1),F764&lt;DATE(2020,9,1)),E764&gt;DATE(2020,9,30)),0)))))),0),"")</f>
        <v/>
      </c>
      <c r="X764" s="50" t="str">
        <f>IFERROR(MAX(IF(OR(O764="",P764="",Q764="",R764="",S764="",T764="",U764=""),"",IF(AND(MONTH(E764)=10,MONTH(F764)=10),(NETWORKDAYS(E764,F764,Lister!$D$7:$D$13)-Q764)*N764/NETWORKDAYS(Lister!$D$21,Lister!$E$21,Lister!$D$7:$D$13),IF(AND(MONTH(E764)=10,F764&gt;DATE(2020,10,31)),(NETWORKDAYS(E764,Lister!$E$21,Lister!$D$7:$D$13)-Q764)*N764/NETWORKDAYS(Lister!$D$21,Lister!$E$21,Lister!$D$7:$D$13),IF(AND(E764&lt;DATE(2020,10,1),MONTH(F764)=10),(NETWORKDAYS(Lister!$D$21,F764,Lister!$D$7:$D$13)-Q764)*N764/NETWORKDAYS(Lister!$D$21,Lister!$E$21,Lister!$D$7:$D$13),IF(AND(E764&lt;DATE(2020,31,1),F764&gt;DATE(2020,10,31)),(NETWORKDAYS(Lister!$D$21,Lister!$E$21,Lister!$D$7:$D$13)-Q764)*N764/NETWORKDAYS(Lister!$D$21,Lister!$E$21,Lister!$D$7:$D$13),IF(OR(AND(E764&lt;DATE(2020,10,1),F764&lt;DATE(2020,10,1)),E764&gt;DATE(2020,10,31)),0)))))),0),"")</f>
        <v/>
      </c>
      <c r="Y764" s="50" t="str">
        <f>IFERROR(MAX(IF(OR(O764="",P764="",Q764="",R764="",S764="",T764="",U764=""),"",IF(AND(MONTH(E764)=11,MONTH(F764)=11),(NETWORKDAYS(E764,F764,Lister!$D$7:$D$13)-R764)*N764/NETWORKDAYS(Lister!$D$22,Lister!$E$22,Lister!$D$7:$D$13),IF(AND(MONTH(E764)=11,F764&gt;DATE(2020,11,30)),(NETWORKDAYS(E764,Lister!$E$22,Lister!$D$7:$D$13)-R764)*N764/NETWORKDAYS(Lister!$D$22,Lister!$E$22,Lister!$D$7:$D$13),IF(AND(E764&lt;DATE(2020,11,1),MONTH(F764)=11),(NETWORKDAYS(Lister!$D$22,F764,Lister!$D$7:$D$13)-R764)*N764/NETWORKDAYS(Lister!$D$22,Lister!$E$22,Lister!$D$7:$D$13),IF(AND(E764&lt;DATE(2020,11,1),F764&gt;DATE(2020,11,30)),(NETWORKDAYS(Lister!$D$22,Lister!$E$22,Lister!$D$7:$D$13)-R764)*N764/NETWORKDAYS(Lister!$D$22,Lister!$E$22,Lister!$D$7:$D$13),IF(OR(AND(E764&lt;DATE(2020,11,1),F764&lt;DATE(2020,11,1)),E764&gt;DATE(2020,11,30)),0)))))),0),"")</f>
        <v/>
      </c>
      <c r="Z764" s="50" t="str">
        <f>IFERROR(MAX(IF(OR(O764="",P764="",Q764="",R764="",S764="",T764="",U764=""),"",IF(AND(MONTH(E764)=12,MONTH(F764)=12),(NETWORKDAYS(E764,F764,Lister!$D$7:$D$13)-S764)*N764/NETWORKDAYS(Lister!$D$23,Lister!$E$23,Lister!$D$7:$D$13),IF(AND(MONTH(E764)=12,F764&gt;DATE(2020,12,31)),(NETWORKDAYS(E764,Lister!$E$23,Lister!$D$7:$D$13)-S764)*N764/NETWORKDAYS(Lister!$D$23,Lister!$E$23,Lister!$D$7:$D$13),IF(AND(E764&lt;DATE(2020,12,1),MONTH(F764)=12),(NETWORKDAYS(Lister!$D$23,F764,Lister!$D$7:$D$13)-S764)*N764/NETWORKDAYS(Lister!$D$23,Lister!$E$23,Lister!$D$7:$D$13),IF(AND(E764&lt;DATE(2020,12,1),F764&gt;DATE(2020,12,31)),(NETWORKDAYS(Lister!$D$23,Lister!$E$23,Lister!$D$7:$D$13)-S764)*N764/NETWORKDAYS(Lister!$D$23,Lister!$E$23,Lister!$D$7:$D$13),IF(OR(AND(E764&lt;DATE(2020,12,1),F764&lt;DATE(2020,12,1)),E764&gt;DATE(2020,12,31)),0)))))),0),"")</f>
        <v/>
      </c>
      <c r="AA764" s="50" t="str">
        <f>IFERROR(MAX(IF(OR(O764="",P764="",Q764="",R764="",S764="",T764="",U764=""),"",IF(AND(MONTH(E764)=1,MONTH(F764)=1),(NETWORKDAYS(E764,F764,Lister!$D$7:$D$13)-T764)*N764/NETWORKDAYS(Lister!$D$24,Lister!$E$24,Lister!$D$7:$D$13),IF(AND(MONTH(E764)=1,F764&gt;DATE(2021,1,31)),(NETWORKDAYS(E764,Lister!$E$24,Lister!$D$7:$D$13)-T764)*N764/NETWORKDAYS(Lister!$D$24,Lister!$E$24,Lister!$D$7:$D$13),IF(AND(E764&lt;DATE(2021,1,1),MONTH(F764)=1),(NETWORKDAYS(Lister!$D$24,F764,Lister!$D$7:$D$13)-T764)*N764/NETWORKDAYS(Lister!$D$24,Lister!$E$24,Lister!$D$7:$D$13),IF(AND(E764&lt;DATE(2021,1,1),F764&gt;DATE(2021,1,31)),(NETWORKDAYS(Lister!$D$24,Lister!$E$24,Lister!$D$7:$D$13)-T764)*N764/NETWORKDAYS(Lister!$D$24,Lister!$E$24,Lister!$D$7:$D$13),IF(OR(AND(E764&lt;DATE(2021,1,1),F764&lt;DATE(2021,1,1)),E764&gt;DATE(2021,1,31)),0)))))),0),"")</f>
        <v/>
      </c>
      <c r="AB764" s="50" t="str">
        <f>IFERROR(MAX(IF(OR(O764="",P764="",Q764="",R764="",S764="",T764="",U764=""),"",IF(AND(MONTH(E764)=2,MONTH(F764)=2),(NETWORKDAYS(E764,F764,Lister!$D$7:$D$13)-U764)*N764/NETWORKDAYS(Lister!$D$25,Lister!$E$25,Lister!$D$7:$D$13),IF(AND(E764&lt;DATE(2021,2,1),MONTH(F764)=2),(NETWORKDAYS(Lister!$D$25,F764,Lister!$D$7:$D$13)-U764)*N764/NETWORKDAYS(Lister!$D$25,Lister!$E$25,Lister!$D$7:$D$13),IF(AND(E764&lt;DATE(2021,2,1),F764&lt;DATE(2021,2,1)),0)))),0),"")</f>
        <v/>
      </c>
      <c r="AC764" s="52" t="str">
        <f t="shared" si="58"/>
        <v/>
      </c>
    </row>
    <row r="765" spans="1:29" x14ac:dyDescent="0.35">
      <c r="A765" s="11" t="str">
        <f t="shared" si="59"/>
        <v/>
      </c>
      <c r="B765" s="33"/>
      <c r="C765" s="17"/>
      <c r="D765" s="18"/>
      <c r="E765" s="12"/>
      <c r="F765" s="12"/>
      <c r="G765" s="42" t="str">
        <f>IF(OR(E765="",F765=""),"",NETWORKDAYS(E765,F765,Lister!$D$7:$D$13))</f>
        <v/>
      </c>
      <c r="H765" s="14"/>
      <c r="I765" s="25" t="str">
        <f t="shared" si="55"/>
        <v/>
      </c>
      <c r="J765" s="47"/>
      <c r="K765" s="48"/>
      <c r="L765" s="15"/>
      <c r="M765" s="51" t="str">
        <f t="shared" si="56"/>
        <v/>
      </c>
      <c r="N765" s="49" t="str">
        <f t="shared" si="57"/>
        <v/>
      </c>
      <c r="O765" s="15"/>
      <c r="P765" s="15"/>
      <c r="Q765" s="15"/>
      <c r="R765" s="15"/>
      <c r="S765" s="15"/>
      <c r="T765" s="15"/>
      <c r="U765" s="15"/>
      <c r="V765" s="50" t="str">
        <f>IFERROR(MAX(IF(OR(O765="",P765="",Q765="",R765="",S765="",T765="",U765=""),"",IF(AND(MONTH(E765)=8,MONTH(F765)=8),(NETWORKDAYS(E765,F765,Lister!$D$7:$D$13)-O765)*N765/NETWORKDAYS(Lister!$D$19,Lister!$E$19,Lister!$D$7:$D$13),IF(AND(MONTH(E765)=8,F765&gt;DATE(2020,8,31)),(NETWORKDAYS(E765,Lister!$E$19,Lister!$D$7:$D$13)-O765)*N765/NETWORKDAYS(Lister!$D$19,Lister!$E$19,Lister!$D$7:$D$13),IF(E765&gt;DATE(2020,8,31),0)))),0),"")</f>
        <v/>
      </c>
      <c r="W765" s="50" t="str">
        <f>IFERROR(MAX(IF(OR(O765="",P765="",Q765="",R765="",S765="",T765="",U765=""),"",IF(AND(MONTH(E765)=9,MONTH(F765)=9),(NETWORKDAYS(E765,F765,Lister!$D$7:$D$13)-P765)*N765/NETWORKDAYS(Lister!$D$20,Lister!$E$20,Lister!$D$7:$D$13),IF(AND(MONTH(E765)=9,F765&gt;DATE(2020,9,30)),(NETWORKDAYS(E765,Lister!$E$20,Lister!$D$7:$D$13)-P765)*N765/NETWORKDAYS(Lister!$D$20,Lister!$E$20,Lister!$D$7:$D$13),IF(AND(E765&lt;DATE(2020,9,1),MONTH(F765)=9),(NETWORKDAYS(Lister!$D$20,F765,Lister!$D$7:$D$13)-P765)*N765/NETWORKDAYS(Lister!$D$20,Lister!$E$20,Lister!$D$7:$D$13),IF(AND(E765&lt;DATE(2020,9,1),F765&gt;DATE(2020,9,30)),(NETWORKDAYS(Lister!$D$20,Lister!$E$20,Lister!$D$7:$D$13)-P765)*N765/NETWORKDAYS(Lister!$D$20,Lister!$E$20,Lister!$D$7:$D$13),IF(OR(AND(E765&lt;DATE(2020,9,1),F765&lt;DATE(2020,9,1)),E765&gt;DATE(2020,9,30)),0)))))),0),"")</f>
        <v/>
      </c>
      <c r="X765" s="50" t="str">
        <f>IFERROR(MAX(IF(OR(O765="",P765="",Q765="",R765="",S765="",T765="",U765=""),"",IF(AND(MONTH(E765)=10,MONTH(F765)=10),(NETWORKDAYS(E765,F765,Lister!$D$7:$D$13)-Q765)*N765/NETWORKDAYS(Lister!$D$21,Lister!$E$21,Lister!$D$7:$D$13),IF(AND(MONTH(E765)=10,F765&gt;DATE(2020,10,31)),(NETWORKDAYS(E765,Lister!$E$21,Lister!$D$7:$D$13)-Q765)*N765/NETWORKDAYS(Lister!$D$21,Lister!$E$21,Lister!$D$7:$D$13),IF(AND(E765&lt;DATE(2020,10,1),MONTH(F765)=10),(NETWORKDAYS(Lister!$D$21,F765,Lister!$D$7:$D$13)-Q765)*N765/NETWORKDAYS(Lister!$D$21,Lister!$E$21,Lister!$D$7:$D$13),IF(AND(E765&lt;DATE(2020,31,1),F765&gt;DATE(2020,10,31)),(NETWORKDAYS(Lister!$D$21,Lister!$E$21,Lister!$D$7:$D$13)-Q765)*N765/NETWORKDAYS(Lister!$D$21,Lister!$E$21,Lister!$D$7:$D$13),IF(OR(AND(E765&lt;DATE(2020,10,1),F765&lt;DATE(2020,10,1)),E765&gt;DATE(2020,10,31)),0)))))),0),"")</f>
        <v/>
      </c>
      <c r="Y765" s="50" t="str">
        <f>IFERROR(MAX(IF(OR(O765="",P765="",Q765="",R765="",S765="",T765="",U765=""),"",IF(AND(MONTH(E765)=11,MONTH(F765)=11),(NETWORKDAYS(E765,F765,Lister!$D$7:$D$13)-R765)*N765/NETWORKDAYS(Lister!$D$22,Lister!$E$22,Lister!$D$7:$D$13),IF(AND(MONTH(E765)=11,F765&gt;DATE(2020,11,30)),(NETWORKDAYS(E765,Lister!$E$22,Lister!$D$7:$D$13)-R765)*N765/NETWORKDAYS(Lister!$D$22,Lister!$E$22,Lister!$D$7:$D$13),IF(AND(E765&lt;DATE(2020,11,1),MONTH(F765)=11),(NETWORKDAYS(Lister!$D$22,F765,Lister!$D$7:$D$13)-R765)*N765/NETWORKDAYS(Lister!$D$22,Lister!$E$22,Lister!$D$7:$D$13),IF(AND(E765&lt;DATE(2020,11,1),F765&gt;DATE(2020,11,30)),(NETWORKDAYS(Lister!$D$22,Lister!$E$22,Lister!$D$7:$D$13)-R765)*N765/NETWORKDAYS(Lister!$D$22,Lister!$E$22,Lister!$D$7:$D$13),IF(OR(AND(E765&lt;DATE(2020,11,1),F765&lt;DATE(2020,11,1)),E765&gt;DATE(2020,11,30)),0)))))),0),"")</f>
        <v/>
      </c>
      <c r="Z765" s="50" t="str">
        <f>IFERROR(MAX(IF(OR(O765="",P765="",Q765="",R765="",S765="",T765="",U765=""),"",IF(AND(MONTH(E765)=12,MONTH(F765)=12),(NETWORKDAYS(E765,F765,Lister!$D$7:$D$13)-S765)*N765/NETWORKDAYS(Lister!$D$23,Lister!$E$23,Lister!$D$7:$D$13),IF(AND(MONTH(E765)=12,F765&gt;DATE(2020,12,31)),(NETWORKDAYS(E765,Lister!$E$23,Lister!$D$7:$D$13)-S765)*N765/NETWORKDAYS(Lister!$D$23,Lister!$E$23,Lister!$D$7:$D$13),IF(AND(E765&lt;DATE(2020,12,1),MONTH(F765)=12),(NETWORKDAYS(Lister!$D$23,F765,Lister!$D$7:$D$13)-S765)*N765/NETWORKDAYS(Lister!$D$23,Lister!$E$23,Lister!$D$7:$D$13),IF(AND(E765&lt;DATE(2020,12,1),F765&gt;DATE(2020,12,31)),(NETWORKDAYS(Lister!$D$23,Lister!$E$23,Lister!$D$7:$D$13)-S765)*N765/NETWORKDAYS(Lister!$D$23,Lister!$E$23,Lister!$D$7:$D$13),IF(OR(AND(E765&lt;DATE(2020,12,1),F765&lt;DATE(2020,12,1)),E765&gt;DATE(2020,12,31)),0)))))),0),"")</f>
        <v/>
      </c>
      <c r="AA765" s="50" t="str">
        <f>IFERROR(MAX(IF(OR(O765="",P765="",Q765="",R765="",S765="",T765="",U765=""),"",IF(AND(MONTH(E765)=1,MONTH(F765)=1),(NETWORKDAYS(E765,F765,Lister!$D$7:$D$13)-T765)*N765/NETWORKDAYS(Lister!$D$24,Lister!$E$24,Lister!$D$7:$D$13),IF(AND(MONTH(E765)=1,F765&gt;DATE(2021,1,31)),(NETWORKDAYS(E765,Lister!$E$24,Lister!$D$7:$D$13)-T765)*N765/NETWORKDAYS(Lister!$D$24,Lister!$E$24,Lister!$D$7:$D$13),IF(AND(E765&lt;DATE(2021,1,1),MONTH(F765)=1),(NETWORKDAYS(Lister!$D$24,F765,Lister!$D$7:$D$13)-T765)*N765/NETWORKDAYS(Lister!$D$24,Lister!$E$24,Lister!$D$7:$D$13),IF(AND(E765&lt;DATE(2021,1,1),F765&gt;DATE(2021,1,31)),(NETWORKDAYS(Lister!$D$24,Lister!$E$24,Lister!$D$7:$D$13)-T765)*N765/NETWORKDAYS(Lister!$D$24,Lister!$E$24,Lister!$D$7:$D$13),IF(OR(AND(E765&lt;DATE(2021,1,1),F765&lt;DATE(2021,1,1)),E765&gt;DATE(2021,1,31)),0)))))),0),"")</f>
        <v/>
      </c>
      <c r="AB765" s="50" t="str">
        <f>IFERROR(MAX(IF(OR(O765="",P765="",Q765="",R765="",S765="",T765="",U765=""),"",IF(AND(MONTH(E765)=2,MONTH(F765)=2),(NETWORKDAYS(E765,F765,Lister!$D$7:$D$13)-U765)*N765/NETWORKDAYS(Lister!$D$25,Lister!$E$25,Lister!$D$7:$D$13),IF(AND(E765&lt;DATE(2021,2,1),MONTH(F765)=2),(NETWORKDAYS(Lister!$D$25,F765,Lister!$D$7:$D$13)-U765)*N765/NETWORKDAYS(Lister!$D$25,Lister!$E$25,Lister!$D$7:$D$13),IF(AND(E765&lt;DATE(2021,2,1),F765&lt;DATE(2021,2,1)),0)))),0),"")</f>
        <v/>
      </c>
      <c r="AC765" s="52" t="str">
        <f t="shared" si="58"/>
        <v/>
      </c>
    </row>
    <row r="766" spans="1:29" x14ac:dyDescent="0.35">
      <c r="A766" s="11" t="str">
        <f t="shared" si="59"/>
        <v/>
      </c>
      <c r="B766" s="33"/>
      <c r="C766" s="17"/>
      <c r="D766" s="18"/>
      <c r="E766" s="12"/>
      <c r="F766" s="12"/>
      <c r="G766" s="42" t="str">
        <f>IF(OR(E766="",F766=""),"",NETWORKDAYS(E766,F766,Lister!$D$7:$D$13))</f>
        <v/>
      </c>
      <c r="H766" s="14"/>
      <c r="I766" s="25" t="str">
        <f t="shared" si="55"/>
        <v/>
      </c>
      <c r="J766" s="47"/>
      <c r="K766" s="48"/>
      <c r="L766" s="15"/>
      <c r="M766" s="51" t="str">
        <f t="shared" si="56"/>
        <v/>
      </c>
      <c r="N766" s="49" t="str">
        <f t="shared" si="57"/>
        <v/>
      </c>
      <c r="O766" s="15"/>
      <c r="P766" s="15"/>
      <c r="Q766" s="15"/>
      <c r="R766" s="15"/>
      <c r="S766" s="15"/>
      <c r="T766" s="15"/>
      <c r="U766" s="15"/>
      <c r="V766" s="50" t="str">
        <f>IFERROR(MAX(IF(OR(O766="",P766="",Q766="",R766="",S766="",T766="",U766=""),"",IF(AND(MONTH(E766)=8,MONTH(F766)=8),(NETWORKDAYS(E766,F766,Lister!$D$7:$D$13)-O766)*N766/NETWORKDAYS(Lister!$D$19,Lister!$E$19,Lister!$D$7:$D$13),IF(AND(MONTH(E766)=8,F766&gt;DATE(2020,8,31)),(NETWORKDAYS(E766,Lister!$E$19,Lister!$D$7:$D$13)-O766)*N766/NETWORKDAYS(Lister!$D$19,Lister!$E$19,Lister!$D$7:$D$13),IF(E766&gt;DATE(2020,8,31),0)))),0),"")</f>
        <v/>
      </c>
      <c r="W766" s="50" t="str">
        <f>IFERROR(MAX(IF(OR(O766="",P766="",Q766="",R766="",S766="",T766="",U766=""),"",IF(AND(MONTH(E766)=9,MONTH(F766)=9),(NETWORKDAYS(E766,F766,Lister!$D$7:$D$13)-P766)*N766/NETWORKDAYS(Lister!$D$20,Lister!$E$20,Lister!$D$7:$D$13),IF(AND(MONTH(E766)=9,F766&gt;DATE(2020,9,30)),(NETWORKDAYS(E766,Lister!$E$20,Lister!$D$7:$D$13)-P766)*N766/NETWORKDAYS(Lister!$D$20,Lister!$E$20,Lister!$D$7:$D$13),IF(AND(E766&lt;DATE(2020,9,1),MONTH(F766)=9),(NETWORKDAYS(Lister!$D$20,F766,Lister!$D$7:$D$13)-P766)*N766/NETWORKDAYS(Lister!$D$20,Lister!$E$20,Lister!$D$7:$D$13),IF(AND(E766&lt;DATE(2020,9,1),F766&gt;DATE(2020,9,30)),(NETWORKDAYS(Lister!$D$20,Lister!$E$20,Lister!$D$7:$D$13)-P766)*N766/NETWORKDAYS(Lister!$D$20,Lister!$E$20,Lister!$D$7:$D$13),IF(OR(AND(E766&lt;DATE(2020,9,1),F766&lt;DATE(2020,9,1)),E766&gt;DATE(2020,9,30)),0)))))),0),"")</f>
        <v/>
      </c>
      <c r="X766" s="50" t="str">
        <f>IFERROR(MAX(IF(OR(O766="",P766="",Q766="",R766="",S766="",T766="",U766=""),"",IF(AND(MONTH(E766)=10,MONTH(F766)=10),(NETWORKDAYS(E766,F766,Lister!$D$7:$D$13)-Q766)*N766/NETWORKDAYS(Lister!$D$21,Lister!$E$21,Lister!$D$7:$D$13),IF(AND(MONTH(E766)=10,F766&gt;DATE(2020,10,31)),(NETWORKDAYS(E766,Lister!$E$21,Lister!$D$7:$D$13)-Q766)*N766/NETWORKDAYS(Lister!$D$21,Lister!$E$21,Lister!$D$7:$D$13),IF(AND(E766&lt;DATE(2020,10,1),MONTH(F766)=10),(NETWORKDAYS(Lister!$D$21,F766,Lister!$D$7:$D$13)-Q766)*N766/NETWORKDAYS(Lister!$D$21,Lister!$E$21,Lister!$D$7:$D$13),IF(AND(E766&lt;DATE(2020,31,1),F766&gt;DATE(2020,10,31)),(NETWORKDAYS(Lister!$D$21,Lister!$E$21,Lister!$D$7:$D$13)-Q766)*N766/NETWORKDAYS(Lister!$D$21,Lister!$E$21,Lister!$D$7:$D$13),IF(OR(AND(E766&lt;DATE(2020,10,1),F766&lt;DATE(2020,10,1)),E766&gt;DATE(2020,10,31)),0)))))),0),"")</f>
        <v/>
      </c>
      <c r="Y766" s="50" t="str">
        <f>IFERROR(MAX(IF(OR(O766="",P766="",Q766="",R766="",S766="",T766="",U766=""),"",IF(AND(MONTH(E766)=11,MONTH(F766)=11),(NETWORKDAYS(E766,F766,Lister!$D$7:$D$13)-R766)*N766/NETWORKDAYS(Lister!$D$22,Lister!$E$22,Lister!$D$7:$D$13),IF(AND(MONTH(E766)=11,F766&gt;DATE(2020,11,30)),(NETWORKDAYS(E766,Lister!$E$22,Lister!$D$7:$D$13)-R766)*N766/NETWORKDAYS(Lister!$D$22,Lister!$E$22,Lister!$D$7:$D$13),IF(AND(E766&lt;DATE(2020,11,1),MONTH(F766)=11),(NETWORKDAYS(Lister!$D$22,F766,Lister!$D$7:$D$13)-R766)*N766/NETWORKDAYS(Lister!$D$22,Lister!$E$22,Lister!$D$7:$D$13),IF(AND(E766&lt;DATE(2020,11,1),F766&gt;DATE(2020,11,30)),(NETWORKDAYS(Lister!$D$22,Lister!$E$22,Lister!$D$7:$D$13)-R766)*N766/NETWORKDAYS(Lister!$D$22,Lister!$E$22,Lister!$D$7:$D$13),IF(OR(AND(E766&lt;DATE(2020,11,1),F766&lt;DATE(2020,11,1)),E766&gt;DATE(2020,11,30)),0)))))),0),"")</f>
        <v/>
      </c>
      <c r="Z766" s="50" t="str">
        <f>IFERROR(MAX(IF(OR(O766="",P766="",Q766="",R766="",S766="",T766="",U766=""),"",IF(AND(MONTH(E766)=12,MONTH(F766)=12),(NETWORKDAYS(E766,F766,Lister!$D$7:$D$13)-S766)*N766/NETWORKDAYS(Lister!$D$23,Lister!$E$23,Lister!$D$7:$D$13),IF(AND(MONTH(E766)=12,F766&gt;DATE(2020,12,31)),(NETWORKDAYS(E766,Lister!$E$23,Lister!$D$7:$D$13)-S766)*N766/NETWORKDAYS(Lister!$D$23,Lister!$E$23,Lister!$D$7:$D$13),IF(AND(E766&lt;DATE(2020,12,1),MONTH(F766)=12),(NETWORKDAYS(Lister!$D$23,F766,Lister!$D$7:$D$13)-S766)*N766/NETWORKDAYS(Lister!$D$23,Lister!$E$23,Lister!$D$7:$D$13),IF(AND(E766&lt;DATE(2020,12,1),F766&gt;DATE(2020,12,31)),(NETWORKDAYS(Lister!$D$23,Lister!$E$23,Lister!$D$7:$D$13)-S766)*N766/NETWORKDAYS(Lister!$D$23,Lister!$E$23,Lister!$D$7:$D$13),IF(OR(AND(E766&lt;DATE(2020,12,1),F766&lt;DATE(2020,12,1)),E766&gt;DATE(2020,12,31)),0)))))),0),"")</f>
        <v/>
      </c>
      <c r="AA766" s="50" t="str">
        <f>IFERROR(MAX(IF(OR(O766="",P766="",Q766="",R766="",S766="",T766="",U766=""),"",IF(AND(MONTH(E766)=1,MONTH(F766)=1),(NETWORKDAYS(E766,F766,Lister!$D$7:$D$13)-T766)*N766/NETWORKDAYS(Lister!$D$24,Lister!$E$24,Lister!$D$7:$D$13),IF(AND(MONTH(E766)=1,F766&gt;DATE(2021,1,31)),(NETWORKDAYS(E766,Lister!$E$24,Lister!$D$7:$D$13)-T766)*N766/NETWORKDAYS(Lister!$D$24,Lister!$E$24,Lister!$D$7:$D$13),IF(AND(E766&lt;DATE(2021,1,1),MONTH(F766)=1),(NETWORKDAYS(Lister!$D$24,F766,Lister!$D$7:$D$13)-T766)*N766/NETWORKDAYS(Lister!$D$24,Lister!$E$24,Lister!$D$7:$D$13),IF(AND(E766&lt;DATE(2021,1,1),F766&gt;DATE(2021,1,31)),(NETWORKDAYS(Lister!$D$24,Lister!$E$24,Lister!$D$7:$D$13)-T766)*N766/NETWORKDAYS(Lister!$D$24,Lister!$E$24,Lister!$D$7:$D$13),IF(OR(AND(E766&lt;DATE(2021,1,1),F766&lt;DATE(2021,1,1)),E766&gt;DATE(2021,1,31)),0)))))),0),"")</f>
        <v/>
      </c>
      <c r="AB766" s="50" t="str">
        <f>IFERROR(MAX(IF(OR(O766="",P766="",Q766="",R766="",S766="",T766="",U766=""),"",IF(AND(MONTH(E766)=2,MONTH(F766)=2),(NETWORKDAYS(E766,F766,Lister!$D$7:$D$13)-U766)*N766/NETWORKDAYS(Lister!$D$25,Lister!$E$25,Lister!$D$7:$D$13),IF(AND(E766&lt;DATE(2021,2,1),MONTH(F766)=2),(NETWORKDAYS(Lister!$D$25,F766,Lister!$D$7:$D$13)-U766)*N766/NETWORKDAYS(Lister!$D$25,Lister!$E$25,Lister!$D$7:$D$13),IF(AND(E766&lt;DATE(2021,2,1),F766&lt;DATE(2021,2,1)),0)))),0),"")</f>
        <v/>
      </c>
      <c r="AC766" s="52" t="str">
        <f t="shared" si="58"/>
        <v/>
      </c>
    </row>
    <row r="767" spans="1:29" x14ac:dyDescent="0.35">
      <c r="A767" s="11" t="str">
        <f t="shared" si="59"/>
        <v/>
      </c>
      <c r="B767" s="33"/>
      <c r="C767" s="17"/>
      <c r="D767" s="18"/>
      <c r="E767" s="12"/>
      <c r="F767" s="12"/>
      <c r="G767" s="42" t="str">
        <f>IF(OR(E767="",F767=""),"",NETWORKDAYS(E767,F767,Lister!$D$7:$D$13))</f>
        <v/>
      </c>
      <c r="H767" s="14"/>
      <c r="I767" s="25" t="str">
        <f t="shared" si="55"/>
        <v/>
      </c>
      <c r="J767" s="47"/>
      <c r="K767" s="48"/>
      <c r="L767" s="15"/>
      <c r="M767" s="51" t="str">
        <f t="shared" si="56"/>
        <v/>
      </c>
      <c r="N767" s="49" t="str">
        <f t="shared" si="57"/>
        <v/>
      </c>
      <c r="O767" s="15"/>
      <c r="P767" s="15"/>
      <c r="Q767" s="15"/>
      <c r="R767" s="15"/>
      <c r="S767" s="15"/>
      <c r="T767" s="15"/>
      <c r="U767" s="15"/>
      <c r="V767" s="50" t="str">
        <f>IFERROR(MAX(IF(OR(O767="",P767="",Q767="",R767="",S767="",T767="",U767=""),"",IF(AND(MONTH(E767)=8,MONTH(F767)=8),(NETWORKDAYS(E767,F767,Lister!$D$7:$D$13)-O767)*N767/NETWORKDAYS(Lister!$D$19,Lister!$E$19,Lister!$D$7:$D$13),IF(AND(MONTH(E767)=8,F767&gt;DATE(2020,8,31)),(NETWORKDAYS(E767,Lister!$E$19,Lister!$D$7:$D$13)-O767)*N767/NETWORKDAYS(Lister!$D$19,Lister!$E$19,Lister!$D$7:$D$13),IF(E767&gt;DATE(2020,8,31),0)))),0),"")</f>
        <v/>
      </c>
      <c r="W767" s="50" t="str">
        <f>IFERROR(MAX(IF(OR(O767="",P767="",Q767="",R767="",S767="",T767="",U767=""),"",IF(AND(MONTH(E767)=9,MONTH(F767)=9),(NETWORKDAYS(E767,F767,Lister!$D$7:$D$13)-P767)*N767/NETWORKDAYS(Lister!$D$20,Lister!$E$20,Lister!$D$7:$D$13),IF(AND(MONTH(E767)=9,F767&gt;DATE(2020,9,30)),(NETWORKDAYS(E767,Lister!$E$20,Lister!$D$7:$D$13)-P767)*N767/NETWORKDAYS(Lister!$D$20,Lister!$E$20,Lister!$D$7:$D$13),IF(AND(E767&lt;DATE(2020,9,1),MONTH(F767)=9),(NETWORKDAYS(Lister!$D$20,F767,Lister!$D$7:$D$13)-P767)*N767/NETWORKDAYS(Lister!$D$20,Lister!$E$20,Lister!$D$7:$D$13),IF(AND(E767&lt;DATE(2020,9,1),F767&gt;DATE(2020,9,30)),(NETWORKDAYS(Lister!$D$20,Lister!$E$20,Lister!$D$7:$D$13)-P767)*N767/NETWORKDAYS(Lister!$D$20,Lister!$E$20,Lister!$D$7:$D$13),IF(OR(AND(E767&lt;DATE(2020,9,1),F767&lt;DATE(2020,9,1)),E767&gt;DATE(2020,9,30)),0)))))),0),"")</f>
        <v/>
      </c>
      <c r="X767" s="50" t="str">
        <f>IFERROR(MAX(IF(OR(O767="",P767="",Q767="",R767="",S767="",T767="",U767=""),"",IF(AND(MONTH(E767)=10,MONTH(F767)=10),(NETWORKDAYS(E767,F767,Lister!$D$7:$D$13)-Q767)*N767/NETWORKDAYS(Lister!$D$21,Lister!$E$21,Lister!$D$7:$D$13),IF(AND(MONTH(E767)=10,F767&gt;DATE(2020,10,31)),(NETWORKDAYS(E767,Lister!$E$21,Lister!$D$7:$D$13)-Q767)*N767/NETWORKDAYS(Lister!$D$21,Lister!$E$21,Lister!$D$7:$D$13),IF(AND(E767&lt;DATE(2020,10,1),MONTH(F767)=10),(NETWORKDAYS(Lister!$D$21,F767,Lister!$D$7:$D$13)-Q767)*N767/NETWORKDAYS(Lister!$D$21,Lister!$E$21,Lister!$D$7:$D$13),IF(AND(E767&lt;DATE(2020,31,1),F767&gt;DATE(2020,10,31)),(NETWORKDAYS(Lister!$D$21,Lister!$E$21,Lister!$D$7:$D$13)-Q767)*N767/NETWORKDAYS(Lister!$D$21,Lister!$E$21,Lister!$D$7:$D$13),IF(OR(AND(E767&lt;DATE(2020,10,1),F767&lt;DATE(2020,10,1)),E767&gt;DATE(2020,10,31)),0)))))),0),"")</f>
        <v/>
      </c>
      <c r="Y767" s="50" t="str">
        <f>IFERROR(MAX(IF(OR(O767="",P767="",Q767="",R767="",S767="",T767="",U767=""),"",IF(AND(MONTH(E767)=11,MONTH(F767)=11),(NETWORKDAYS(E767,F767,Lister!$D$7:$D$13)-R767)*N767/NETWORKDAYS(Lister!$D$22,Lister!$E$22,Lister!$D$7:$D$13),IF(AND(MONTH(E767)=11,F767&gt;DATE(2020,11,30)),(NETWORKDAYS(E767,Lister!$E$22,Lister!$D$7:$D$13)-R767)*N767/NETWORKDAYS(Lister!$D$22,Lister!$E$22,Lister!$D$7:$D$13),IF(AND(E767&lt;DATE(2020,11,1),MONTH(F767)=11),(NETWORKDAYS(Lister!$D$22,F767,Lister!$D$7:$D$13)-R767)*N767/NETWORKDAYS(Lister!$D$22,Lister!$E$22,Lister!$D$7:$D$13),IF(AND(E767&lt;DATE(2020,11,1),F767&gt;DATE(2020,11,30)),(NETWORKDAYS(Lister!$D$22,Lister!$E$22,Lister!$D$7:$D$13)-R767)*N767/NETWORKDAYS(Lister!$D$22,Lister!$E$22,Lister!$D$7:$D$13),IF(OR(AND(E767&lt;DATE(2020,11,1),F767&lt;DATE(2020,11,1)),E767&gt;DATE(2020,11,30)),0)))))),0),"")</f>
        <v/>
      </c>
      <c r="Z767" s="50" t="str">
        <f>IFERROR(MAX(IF(OR(O767="",P767="",Q767="",R767="",S767="",T767="",U767=""),"",IF(AND(MONTH(E767)=12,MONTH(F767)=12),(NETWORKDAYS(E767,F767,Lister!$D$7:$D$13)-S767)*N767/NETWORKDAYS(Lister!$D$23,Lister!$E$23,Lister!$D$7:$D$13),IF(AND(MONTH(E767)=12,F767&gt;DATE(2020,12,31)),(NETWORKDAYS(E767,Lister!$E$23,Lister!$D$7:$D$13)-S767)*N767/NETWORKDAYS(Lister!$D$23,Lister!$E$23,Lister!$D$7:$D$13),IF(AND(E767&lt;DATE(2020,12,1),MONTH(F767)=12),(NETWORKDAYS(Lister!$D$23,F767,Lister!$D$7:$D$13)-S767)*N767/NETWORKDAYS(Lister!$D$23,Lister!$E$23,Lister!$D$7:$D$13),IF(AND(E767&lt;DATE(2020,12,1),F767&gt;DATE(2020,12,31)),(NETWORKDAYS(Lister!$D$23,Lister!$E$23,Lister!$D$7:$D$13)-S767)*N767/NETWORKDAYS(Lister!$D$23,Lister!$E$23,Lister!$D$7:$D$13),IF(OR(AND(E767&lt;DATE(2020,12,1),F767&lt;DATE(2020,12,1)),E767&gt;DATE(2020,12,31)),0)))))),0),"")</f>
        <v/>
      </c>
      <c r="AA767" s="50" t="str">
        <f>IFERROR(MAX(IF(OR(O767="",P767="",Q767="",R767="",S767="",T767="",U767=""),"",IF(AND(MONTH(E767)=1,MONTH(F767)=1),(NETWORKDAYS(E767,F767,Lister!$D$7:$D$13)-T767)*N767/NETWORKDAYS(Lister!$D$24,Lister!$E$24,Lister!$D$7:$D$13),IF(AND(MONTH(E767)=1,F767&gt;DATE(2021,1,31)),(NETWORKDAYS(E767,Lister!$E$24,Lister!$D$7:$D$13)-T767)*N767/NETWORKDAYS(Lister!$D$24,Lister!$E$24,Lister!$D$7:$D$13),IF(AND(E767&lt;DATE(2021,1,1),MONTH(F767)=1),(NETWORKDAYS(Lister!$D$24,F767,Lister!$D$7:$D$13)-T767)*N767/NETWORKDAYS(Lister!$D$24,Lister!$E$24,Lister!$D$7:$D$13),IF(AND(E767&lt;DATE(2021,1,1),F767&gt;DATE(2021,1,31)),(NETWORKDAYS(Lister!$D$24,Lister!$E$24,Lister!$D$7:$D$13)-T767)*N767/NETWORKDAYS(Lister!$D$24,Lister!$E$24,Lister!$D$7:$D$13),IF(OR(AND(E767&lt;DATE(2021,1,1),F767&lt;DATE(2021,1,1)),E767&gt;DATE(2021,1,31)),0)))))),0),"")</f>
        <v/>
      </c>
      <c r="AB767" s="50" t="str">
        <f>IFERROR(MAX(IF(OR(O767="",P767="",Q767="",R767="",S767="",T767="",U767=""),"",IF(AND(MONTH(E767)=2,MONTH(F767)=2),(NETWORKDAYS(E767,F767,Lister!$D$7:$D$13)-U767)*N767/NETWORKDAYS(Lister!$D$25,Lister!$E$25,Lister!$D$7:$D$13),IF(AND(E767&lt;DATE(2021,2,1),MONTH(F767)=2),(NETWORKDAYS(Lister!$D$25,F767,Lister!$D$7:$D$13)-U767)*N767/NETWORKDAYS(Lister!$D$25,Lister!$E$25,Lister!$D$7:$D$13),IF(AND(E767&lt;DATE(2021,2,1),F767&lt;DATE(2021,2,1)),0)))),0),"")</f>
        <v/>
      </c>
      <c r="AC767" s="52" t="str">
        <f t="shared" si="58"/>
        <v/>
      </c>
    </row>
    <row r="768" spans="1:29" x14ac:dyDescent="0.35">
      <c r="A768" s="11" t="str">
        <f t="shared" si="59"/>
        <v/>
      </c>
      <c r="B768" s="33"/>
      <c r="C768" s="17"/>
      <c r="D768" s="18"/>
      <c r="E768" s="12"/>
      <c r="F768" s="12"/>
      <c r="G768" s="42" t="str">
        <f>IF(OR(E768="",F768=""),"",NETWORKDAYS(E768,F768,Lister!$D$7:$D$13))</f>
        <v/>
      </c>
      <c r="H768" s="14"/>
      <c r="I768" s="25" t="str">
        <f t="shared" si="55"/>
        <v/>
      </c>
      <c r="J768" s="47"/>
      <c r="K768" s="48"/>
      <c r="L768" s="15"/>
      <c r="M768" s="51" t="str">
        <f t="shared" si="56"/>
        <v/>
      </c>
      <c r="N768" s="49" t="str">
        <f t="shared" si="57"/>
        <v/>
      </c>
      <c r="O768" s="15"/>
      <c r="P768" s="15"/>
      <c r="Q768" s="15"/>
      <c r="R768" s="15"/>
      <c r="S768" s="15"/>
      <c r="T768" s="15"/>
      <c r="U768" s="15"/>
      <c r="V768" s="50" t="str">
        <f>IFERROR(MAX(IF(OR(O768="",P768="",Q768="",R768="",S768="",T768="",U768=""),"",IF(AND(MONTH(E768)=8,MONTH(F768)=8),(NETWORKDAYS(E768,F768,Lister!$D$7:$D$13)-O768)*N768/NETWORKDAYS(Lister!$D$19,Lister!$E$19,Lister!$D$7:$D$13),IF(AND(MONTH(E768)=8,F768&gt;DATE(2020,8,31)),(NETWORKDAYS(E768,Lister!$E$19,Lister!$D$7:$D$13)-O768)*N768/NETWORKDAYS(Lister!$D$19,Lister!$E$19,Lister!$D$7:$D$13),IF(E768&gt;DATE(2020,8,31),0)))),0),"")</f>
        <v/>
      </c>
      <c r="W768" s="50" t="str">
        <f>IFERROR(MAX(IF(OR(O768="",P768="",Q768="",R768="",S768="",T768="",U768=""),"",IF(AND(MONTH(E768)=9,MONTH(F768)=9),(NETWORKDAYS(E768,F768,Lister!$D$7:$D$13)-P768)*N768/NETWORKDAYS(Lister!$D$20,Lister!$E$20,Lister!$D$7:$D$13),IF(AND(MONTH(E768)=9,F768&gt;DATE(2020,9,30)),(NETWORKDAYS(E768,Lister!$E$20,Lister!$D$7:$D$13)-P768)*N768/NETWORKDAYS(Lister!$D$20,Lister!$E$20,Lister!$D$7:$D$13),IF(AND(E768&lt;DATE(2020,9,1),MONTH(F768)=9),(NETWORKDAYS(Lister!$D$20,F768,Lister!$D$7:$D$13)-P768)*N768/NETWORKDAYS(Lister!$D$20,Lister!$E$20,Lister!$D$7:$D$13),IF(AND(E768&lt;DATE(2020,9,1),F768&gt;DATE(2020,9,30)),(NETWORKDAYS(Lister!$D$20,Lister!$E$20,Lister!$D$7:$D$13)-P768)*N768/NETWORKDAYS(Lister!$D$20,Lister!$E$20,Lister!$D$7:$D$13),IF(OR(AND(E768&lt;DATE(2020,9,1),F768&lt;DATE(2020,9,1)),E768&gt;DATE(2020,9,30)),0)))))),0),"")</f>
        <v/>
      </c>
      <c r="X768" s="50" t="str">
        <f>IFERROR(MAX(IF(OR(O768="",P768="",Q768="",R768="",S768="",T768="",U768=""),"",IF(AND(MONTH(E768)=10,MONTH(F768)=10),(NETWORKDAYS(E768,F768,Lister!$D$7:$D$13)-Q768)*N768/NETWORKDAYS(Lister!$D$21,Lister!$E$21,Lister!$D$7:$D$13),IF(AND(MONTH(E768)=10,F768&gt;DATE(2020,10,31)),(NETWORKDAYS(E768,Lister!$E$21,Lister!$D$7:$D$13)-Q768)*N768/NETWORKDAYS(Lister!$D$21,Lister!$E$21,Lister!$D$7:$D$13),IF(AND(E768&lt;DATE(2020,10,1),MONTH(F768)=10),(NETWORKDAYS(Lister!$D$21,F768,Lister!$D$7:$D$13)-Q768)*N768/NETWORKDAYS(Lister!$D$21,Lister!$E$21,Lister!$D$7:$D$13),IF(AND(E768&lt;DATE(2020,31,1),F768&gt;DATE(2020,10,31)),(NETWORKDAYS(Lister!$D$21,Lister!$E$21,Lister!$D$7:$D$13)-Q768)*N768/NETWORKDAYS(Lister!$D$21,Lister!$E$21,Lister!$D$7:$D$13),IF(OR(AND(E768&lt;DATE(2020,10,1),F768&lt;DATE(2020,10,1)),E768&gt;DATE(2020,10,31)),0)))))),0),"")</f>
        <v/>
      </c>
      <c r="Y768" s="50" t="str">
        <f>IFERROR(MAX(IF(OR(O768="",P768="",Q768="",R768="",S768="",T768="",U768=""),"",IF(AND(MONTH(E768)=11,MONTH(F768)=11),(NETWORKDAYS(E768,F768,Lister!$D$7:$D$13)-R768)*N768/NETWORKDAYS(Lister!$D$22,Lister!$E$22,Lister!$D$7:$D$13),IF(AND(MONTH(E768)=11,F768&gt;DATE(2020,11,30)),(NETWORKDAYS(E768,Lister!$E$22,Lister!$D$7:$D$13)-R768)*N768/NETWORKDAYS(Lister!$D$22,Lister!$E$22,Lister!$D$7:$D$13),IF(AND(E768&lt;DATE(2020,11,1),MONTH(F768)=11),(NETWORKDAYS(Lister!$D$22,F768,Lister!$D$7:$D$13)-R768)*N768/NETWORKDAYS(Lister!$D$22,Lister!$E$22,Lister!$D$7:$D$13),IF(AND(E768&lt;DATE(2020,11,1),F768&gt;DATE(2020,11,30)),(NETWORKDAYS(Lister!$D$22,Lister!$E$22,Lister!$D$7:$D$13)-R768)*N768/NETWORKDAYS(Lister!$D$22,Lister!$E$22,Lister!$D$7:$D$13),IF(OR(AND(E768&lt;DATE(2020,11,1),F768&lt;DATE(2020,11,1)),E768&gt;DATE(2020,11,30)),0)))))),0),"")</f>
        <v/>
      </c>
      <c r="Z768" s="50" t="str">
        <f>IFERROR(MAX(IF(OR(O768="",P768="",Q768="",R768="",S768="",T768="",U768=""),"",IF(AND(MONTH(E768)=12,MONTH(F768)=12),(NETWORKDAYS(E768,F768,Lister!$D$7:$D$13)-S768)*N768/NETWORKDAYS(Lister!$D$23,Lister!$E$23,Lister!$D$7:$D$13),IF(AND(MONTH(E768)=12,F768&gt;DATE(2020,12,31)),(NETWORKDAYS(E768,Lister!$E$23,Lister!$D$7:$D$13)-S768)*N768/NETWORKDAYS(Lister!$D$23,Lister!$E$23,Lister!$D$7:$D$13),IF(AND(E768&lt;DATE(2020,12,1),MONTH(F768)=12),(NETWORKDAYS(Lister!$D$23,F768,Lister!$D$7:$D$13)-S768)*N768/NETWORKDAYS(Lister!$D$23,Lister!$E$23,Lister!$D$7:$D$13),IF(AND(E768&lt;DATE(2020,12,1),F768&gt;DATE(2020,12,31)),(NETWORKDAYS(Lister!$D$23,Lister!$E$23,Lister!$D$7:$D$13)-S768)*N768/NETWORKDAYS(Lister!$D$23,Lister!$E$23,Lister!$D$7:$D$13),IF(OR(AND(E768&lt;DATE(2020,12,1),F768&lt;DATE(2020,12,1)),E768&gt;DATE(2020,12,31)),0)))))),0),"")</f>
        <v/>
      </c>
      <c r="AA768" s="50" t="str">
        <f>IFERROR(MAX(IF(OR(O768="",P768="",Q768="",R768="",S768="",T768="",U768=""),"",IF(AND(MONTH(E768)=1,MONTH(F768)=1),(NETWORKDAYS(E768,F768,Lister!$D$7:$D$13)-T768)*N768/NETWORKDAYS(Lister!$D$24,Lister!$E$24,Lister!$D$7:$D$13),IF(AND(MONTH(E768)=1,F768&gt;DATE(2021,1,31)),(NETWORKDAYS(E768,Lister!$E$24,Lister!$D$7:$D$13)-T768)*N768/NETWORKDAYS(Lister!$D$24,Lister!$E$24,Lister!$D$7:$D$13),IF(AND(E768&lt;DATE(2021,1,1),MONTH(F768)=1),(NETWORKDAYS(Lister!$D$24,F768,Lister!$D$7:$D$13)-T768)*N768/NETWORKDAYS(Lister!$D$24,Lister!$E$24,Lister!$D$7:$D$13),IF(AND(E768&lt;DATE(2021,1,1),F768&gt;DATE(2021,1,31)),(NETWORKDAYS(Lister!$D$24,Lister!$E$24,Lister!$D$7:$D$13)-T768)*N768/NETWORKDAYS(Lister!$D$24,Lister!$E$24,Lister!$D$7:$D$13),IF(OR(AND(E768&lt;DATE(2021,1,1),F768&lt;DATE(2021,1,1)),E768&gt;DATE(2021,1,31)),0)))))),0),"")</f>
        <v/>
      </c>
      <c r="AB768" s="50" t="str">
        <f>IFERROR(MAX(IF(OR(O768="",P768="",Q768="",R768="",S768="",T768="",U768=""),"",IF(AND(MONTH(E768)=2,MONTH(F768)=2),(NETWORKDAYS(E768,F768,Lister!$D$7:$D$13)-U768)*N768/NETWORKDAYS(Lister!$D$25,Lister!$E$25,Lister!$D$7:$D$13),IF(AND(E768&lt;DATE(2021,2,1),MONTH(F768)=2),(NETWORKDAYS(Lister!$D$25,F768,Lister!$D$7:$D$13)-U768)*N768/NETWORKDAYS(Lister!$D$25,Lister!$E$25,Lister!$D$7:$D$13),IF(AND(E768&lt;DATE(2021,2,1),F768&lt;DATE(2021,2,1)),0)))),0),"")</f>
        <v/>
      </c>
      <c r="AC768" s="52" t="str">
        <f t="shared" si="58"/>
        <v/>
      </c>
    </row>
    <row r="769" spans="1:29" x14ac:dyDescent="0.35">
      <c r="A769" s="11" t="str">
        <f t="shared" si="59"/>
        <v/>
      </c>
      <c r="B769" s="33"/>
      <c r="C769" s="17"/>
      <c r="D769" s="18"/>
      <c r="E769" s="12"/>
      <c r="F769" s="12"/>
      <c r="G769" s="42" t="str">
        <f>IF(OR(E769="",F769=""),"",NETWORKDAYS(E769,F769,Lister!$D$7:$D$13))</f>
        <v/>
      </c>
      <c r="H769" s="14"/>
      <c r="I769" s="25" t="str">
        <f t="shared" si="55"/>
        <v/>
      </c>
      <c r="J769" s="47"/>
      <c r="K769" s="48"/>
      <c r="L769" s="15"/>
      <c r="M769" s="51" t="str">
        <f t="shared" si="56"/>
        <v/>
      </c>
      <c r="N769" s="49" t="str">
        <f t="shared" si="57"/>
        <v/>
      </c>
      <c r="O769" s="15"/>
      <c r="P769" s="15"/>
      <c r="Q769" s="15"/>
      <c r="R769" s="15"/>
      <c r="S769" s="15"/>
      <c r="T769" s="15"/>
      <c r="U769" s="15"/>
      <c r="V769" s="50" t="str">
        <f>IFERROR(MAX(IF(OR(O769="",P769="",Q769="",R769="",S769="",T769="",U769=""),"",IF(AND(MONTH(E769)=8,MONTH(F769)=8),(NETWORKDAYS(E769,F769,Lister!$D$7:$D$13)-O769)*N769/NETWORKDAYS(Lister!$D$19,Lister!$E$19,Lister!$D$7:$D$13),IF(AND(MONTH(E769)=8,F769&gt;DATE(2020,8,31)),(NETWORKDAYS(E769,Lister!$E$19,Lister!$D$7:$D$13)-O769)*N769/NETWORKDAYS(Lister!$D$19,Lister!$E$19,Lister!$D$7:$D$13),IF(E769&gt;DATE(2020,8,31),0)))),0),"")</f>
        <v/>
      </c>
      <c r="W769" s="50" t="str">
        <f>IFERROR(MAX(IF(OR(O769="",P769="",Q769="",R769="",S769="",T769="",U769=""),"",IF(AND(MONTH(E769)=9,MONTH(F769)=9),(NETWORKDAYS(E769,F769,Lister!$D$7:$D$13)-P769)*N769/NETWORKDAYS(Lister!$D$20,Lister!$E$20,Lister!$D$7:$D$13),IF(AND(MONTH(E769)=9,F769&gt;DATE(2020,9,30)),(NETWORKDAYS(E769,Lister!$E$20,Lister!$D$7:$D$13)-P769)*N769/NETWORKDAYS(Lister!$D$20,Lister!$E$20,Lister!$D$7:$D$13),IF(AND(E769&lt;DATE(2020,9,1),MONTH(F769)=9),(NETWORKDAYS(Lister!$D$20,F769,Lister!$D$7:$D$13)-P769)*N769/NETWORKDAYS(Lister!$D$20,Lister!$E$20,Lister!$D$7:$D$13),IF(AND(E769&lt;DATE(2020,9,1),F769&gt;DATE(2020,9,30)),(NETWORKDAYS(Lister!$D$20,Lister!$E$20,Lister!$D$7:$D$13)-P769)*N769/NETWORKDAYS(Lister!$D$20,Lister!$E$20,Lister!$D$7:$D$13),IF(OR(AND(E769&lt;DATE(2020,9,1),F769&lt;DATE(2020,9,1)),E769&gt;DATE(2020,9,30)),0)))))),0),"")</f>
        <v/>
      </c>
      <c r="X769" s="50" t="str">
        <f>IFERROR(MAX(IF(OR(O769="",P769="",Q769="",R769="",S769="",T769="",U769=""),"",IF(AND(MONTH(E769)=10,MONTH(F769)=10),(NETWORKDAYS(E769,F769,Lister!$D$7:$D$13)-Q769)*N769/NETWORKDAYS(Lister!$D$21,Lister!$E$21,Lister!$D$7:$D$13),IF(AND(MONTH(E769)=10,F769&gt;DATE(2020,10,31)),(NETWORKDAYS(E769,Lister!$E$21,Lister!$D$7:$D$13)-Q769)*N769/NETWORKDAYS(Lister!$D$21,Lister!$E$21,Lister!$D$7:$D$13),IF(AND(E769&lt;DATE(2020,10,1),MONTH(F769)=10),(NETWORKDAYS(Lister!$D$21,F769,Lister!$D$7:$D$13)-Q769)*N769/NETWORKDAYS(Lister!$D$21,Lister!$E$21,Lister!$D$7:$D$13),IF(AND(E769&lt;DATE(2020,31,1),F769&gt;DATE(2020,10,31)),(NETWORKDAYS(Lister!$D$21,Lister!$E$21,Lister!$D$7:$D$13)-Q769)*N769/NETWORKDAYS(Lister!$D$21,Lister!$E$21,Lister!$D$7:$D$13),IF(OR(AND(E769&lt;DATE(2020,10,1),F769&lt;DATE(2020,10,1)),E769&gt;DATE(2020,10,31)),0)))))),0),"")</f>
        <v/>
      </c>
      <c r="Y769" s="50" t="str">
        <f>IFERROR(MAX(IF(OR(O769="",P769="",Q769="",R769="",S769="",T769="",U769=""),"",IF(AND(MONTH(E769)=11,MONTH(F769)=11),(NETWORKDAYS(E769,F769,Lister!$D$7:$D$13)-R769)*N769/NETWORKDAYS(Lister!$D$22,Lister!$E$22,Lister!$D$7:$D$13),IF(AND(MONTH(E769)=11,F769&gt;DATE(2020,11,30)),(NETWORKDAYS(E769,Lister!$E$22,Lister!$D$7:$D$13)-R769)*N769/NETWORKDAYS(Lister!$D$22,Lister!$E$22,Lister!$D$7:$D$13),IF(AND(E769&lt;DATE(2020,11,1),MONTH(F769)=11),(NETWORKDAYS(Lister!$D$22,F769,Lister!$D$7:$D$13)-R769)*N769/NETWORKDAYS(Lister!$D$22,Lister!$E$22,Lister!$D$7:$D$13),IF(AND(E769&lt;DATE(2020,11,1),F769&gt;DATE(2020,11,30)),(NETWORKDAYS(Lister!$D$22,Lister!$E$22,Lister!$D$7:$D$13)-R769)*N769/NETWORKDAYS(Lister!$D$22,Lister!$E$22,Lister!$D$7:$D$13),IF(OR(AND(E769&lt;DATE(2020,11,1),F769&lt;DATE(2020,11,1)),E769&gt;DATE(2020,11,30)),0)))))),0),"")</f>
        <v/>
      </c>
      <c r="Z769" s="50" t="str">
        <f>IFERROR(MAX(IF(OR(O769="",P769="",Q769="",R769="",S769="",T769="",U769=""),"",IF(AND(MONTH(E769)=12,MONTH(F769)=12),(NETWORKDAYS(E769,F769,Lister!$D$7:$D$13)-S769)*N769/NETWORKDAYS(Lister!$D$23,Lister!$E$23,Lister!$D$7:$D$13),IF(AND(MONTH(E769)=12,F769&gt;DATE(2020,12,31)),(NETWORKDAYS(E769,Lister!$E$23,Lister!$D$7:$D$13)-S769)*N769/NETWORKDAYS(Lister!$D$23,Lister!$E$23,Lister!$D$7:$D$13),IF(AND(E769&lt;DATE(2020,12,1),MONTH(F769)=12),(NETWORKDAYS(Lister!$D$23,F769,Lister!$D$7:$D$13)-S769)*N769/NETWORKDAYS(Lister!$D$23,Lister!$E$23,Lister!$D$7:$D$13),IF(AND(E769&lt;DATE(2020,12,1),F769&gt;DATE(2020,12,31)),(NETWORKDAYS(Lister!$D$23,Lister!$E$23,Lister!$D$7:$D$13)-S769)*N769/NETWORKDAYS(Lister!$D$23,Lister!$E$23,Lister!$D$7:$D$13),IF(OR(AND(E769&lt;DATE(2020,12,1),F769&lt;DATE(2020,12,1)),E769&gt;DATE(2020,12,31)),0)))))),0),"")</f>
        <v/>
      </c>
      <c r="AA769" s="50" t="str">
        <f>IFERROR(MAX(IF(OR(O769="",P769="",Q769="",R769="",S769="",T769="",U769=""),"",IF(AND(MONTH(E769)=1,MONTH(F769)=1),(NETWORKDAYS(E769,F769,Lister!$D$7:$D$13)-T769)*N769/NETWORKDAYS(Lister!$D$24,Lister!$E$24,Lister!$D$7:$D$13),IF(AND(MONTH(E769)=1,F769&gt;DATE(2021,1,31)),(NETWORKDAYS(E769,Lister!$E$24,Lister!$D$7:$D$13)-T769)*N769/NETWORKDAYS(Lister!$D$24,Lister!$E$24,Lister!$D$7:$D$13),IF(AND(E769&lt;DATE(2021,1,1),MONTH(F769)=1),(NETWORKDAYS(Lister!$D$24,F769,Lister!$D$7:$D$13)-T769)*N769/NETWORKDAYS(Lister!$D$24,Lister!$E$24,Lister!$D$7:$D$13),IF(AND(E769&lt;DATE(2021,1,1),F769&gt;DATE(2021,1,31)),(NETWORKDAYS(Lister!$D$24,Lister!$E$24,Lister!$D$7:$D$13)-T769)*N769/NETWORKDAYS(Lister!$D$24,Lister!$E$24,Lister!$D$7:$D$13),IF(OR(AND(E769&lt;DATE(2021,1,1),F769&lt;DATE(2021,1,1)),E769&gt;DATE(2021,1,31)),0)))))),0),"")</f>
        <v/>
      </c>
      <c r="AB769" s="50" t="str">
        <f>IFERROR(MAX(IF(OR(O769="",P769="",Q769="",R769="",S769="",T769="",U769=""),"",IF(AND(MONTH(E769)=2,MONTH(F769)=2),(NETWORKDAYS(E769,F769,Lister!$D$7:$D$13)-U769)*N769/NETWORKDAYS(Lister!$D$25,Lister!$E$25,Lister!$D$7:$D$13),IF(AND(E769&lt;DATE(2021,2,1),MONTH(F769)=2),(NETWORKDAYS(Lister!$D$25,F769,Lister!$D$7:$D$13)-U769)*N769/NETWORKDAYS(Lister!$D$25,Lister!$E$25,Lister!$D$7:$D$13),IF(AND(E769&lt;DATE(2021,2,1),F769&lt;DATE(2021,2,1)),0)))),0),"")</f>
        <v/>
      </c>
      <c r="AC769" s="52" t="str">
        <f t="shared" si="58"/>
        <v/>
      </c>
    </row>
    <row r="770" spans="1:29" x14ac:dyDescent="0.35">
      <c r="A770" s="11" t="str">
        <f t="shared" si="59"/>
        <v/>
      </c>
      <c r="B770" s="33"/>
      <c r="C770" s="17"/>
      <c r="D770" s="18"/>
      <c r="E770" s="12"/>
      <c r="F770" s="12"/>
      <c r="G770" s="42" t="str">
        <f>IF(OR(E770="",F770=""),"",NETWORKDAYS(E770,F770,Lister!$D$7:$D$13))</f>
        <v/>
      </c>
      <c r="H770" s="14"/>
      <c r="I770" s="25" t="str">
        <f t="shared" si="55"/>
        <v/>
      </c>
      <c r="J770" s="47"/>
      <c r="K770" s="48"/>
      <c r="L770" s="15"/>
      <c r="M770" s="51" t="str">
        <f t="shared" si="56"/>
        <v/>
      </c>
      <c r="N770" s="49" t="str">
        <f t="shared" si="57"/>
        <v/>
      </c>
      <c r="O770" s="15"/>
      <c r="P770" s="15"/>
      <c r="Q770" s="15"/>
      <c r="R770" s="15"/>
      <c r="S770" s="15"/>
      <c r="T770" s="15"/>
      <c r="U770" s="15"/>
      <c r="V770" s="50" t="str">
        <f>IFERROR(MAX(IF(OR(O770="",P770="",Q770="",R770="",S770="",T770="",U770=""),"",IF(AND(MONTH(E770)=8,MONTH(F770)=8),(NETWORKDAYS(E770,F770,Lister!$D$7:$D$13)-O770)*N770/NETWORKDAYS(Lister!$D$19,Lister!$E$19,Lister!$D$7:$D$13),IF(AND(MONTH(E770)=8,F770&gt;DATE(2020,8,31)),(NETWORKDAYS(E770,Lister!$E$19,Lister!$D$7:$D$13)-O770)*N770/NETWORKDAYS(Lister!$D$19,Lister!$E$19,Lister!$D$7:$D$13),IF(E770&gt;DATE(2020,8,31),0)))),0),"")</f>
        <v/>
      </c>
      <c r="W770" s="50" t="str">
        <f>IFERROR(MAX(IF(OR(O770="",P770="",Q770="",R770="",S770="",T770="",U770=""),"",IF(AND(MONTH(E770)=9,MONTH(F770)=9),(NETWORKDAYS(E770,F770,Lister!$D$7:$D$13)-P770)*N770/NETWORKDAYS(Lister!$D$20,Lister!$E$20,Lister!$D$7:$D$13),IF(AND(MONTH(E770)=9,F770&gt;DATE(2020,9,30)),(NETWORKDAYS(E770,Lister!$E$20,Lister!$D$7:$D$13)-P770)*N770/NETWORKDAYS(Lister!$D$20,Lister!$E$20,Lister!$D$7:$D$13),IF(AND(E770&lt;DATE(2020,9,1),MONTH(F770)=9),(NETWORKDAYS(Lister!$D$20,F770,Lister!$D$7:$D$13)-P770)*N770/NETWORKDAYS(Lister!$D$20,Lister!$E$20,Lister!$D$7:$D$13),IF(AND(E770&lt;DATE(2020,9,1),F770&gt;DATE(2020,9,30)),(NETWORKDAYS(Lister!$D$20,Lister!$E$20,Lister!$D$7:$D$13)-P770)*N770/NETWORKDAYS(Lister!$D$20,Lister!$E$20,Lister!$D$7:$D$13),IF(OR(AND(E770&lt;DATE(2020,9,1),F770&lt;DATE(2020,9,1)),E770&gt;DATE(2020,9,30)),0)))))),0),"")</f>
        <v/>
      </c>
      <c r="X770" s="50" t="str">
        <f>IFERROR(MAX(IF(OR(O770="",P770="",Q770="",R770="",S770="",T770="",U770=""),"",IF(AND(MONTH(E770)=10,MONTH(F770)=10),(NETWORKDAYS(E770,F770,Lister!$D$7:$D$13)-Q770)*N770/NETWORKDAYS(Lister!$D$21,Lister!$E$21,Lister!$D$7:$D$13),IF(AND(MONTH(E770)=10,F770&gt;DATE(2020,10,31)),(NETWORKDAYS(E770,Lister!$E$21,Lister!$D$7:$D$13)-Q770)*N770/NETWORKDAYS(Lister!$D$21,Lister!$E$21,Lister!$D$7:$D$13),IF(AND(E770&lt;DATE(2020,10,1),MONTH(F770)=10),(NETWORKDAYS(Lister!$D$21,F770,Lister!$D$7:$D$13)-Q770)*N770/NETWORKDAYS(Lister!$D$21,Lister!$E$21,Lister!$D$7:$D$13),IF(AND(E770&lt;DATE(2020,31,1),F770&gt;DATE(2020,10,31)),(NETWORKDAYS(Lister!$D$21,Lister!$E$21,Lister!$D$7:$D$13)-Q770)*N770/NETWORKDAYS(Lister!$D$21,Lister!$E$21,Lister!$D$7:$D$13),IF(OR(AND(E770&lt;DATE(2020,10,1),F770&lt;DATE(2020,10,1)),E770&gt;DATE(2020,10,31)),0)))))),0),"")</f>
        <v/>
      </c>
      <c r="Y770" s="50" t="str">
        <f>IFERROR(MAX(IF(OR(O770="",P770="",Q770="",R770="",S770="",T770="",U770=""),"",IF(AND(MONTH(E770)=11,MONTH(F770)=11),(NETWORKDAYS(E770,F770,Lister!$D$7:$D$13)-R770)*N770/NETWORKDAYS(Lister!$D$22,Lister!$E$22,Lister!$D$7:$D$13),IF(AND(MONTH(E770)=11,F770&gt;DATE(2020,11,30)),(NETWORKDAYS(E770,Lister!$E$22,Lister!$D$7:$D$13)-R770)*N770/NETWORKDAYS(Lister!$D$22,Lister!$E$22,Lister!$D$7:$D$13),IF(AND(E770&lt;DATE(2020,11,1),MONTH(F770)=11),(NETWORKDAYS(Lister!$D$22,F770,Lister!$D$7:$D$13)-R770)*N770/NETWORKDAYS(Lister!$D$22,Lister!$E$22,Lister!$D$7:$D$13),IF(AND(E770&lt;DATE(2020,11,1),F770&gt;DATE(2020,11,30)),(NETWORKDAYS(Lister!$D$22,Lister!$E$22,Lister!$D$7:$D$13)-R770)*N770/NETWORKDAYS(Lister!$D$22,Lister!$E$22,Lister!$D$7:$D$13),IF(OR(AND(E770&lt;DATE(2020,11,1),F770&lt;DATE(2020,11,1)),E770&gt;DATE(2020,11,30)),0)))))),0),"")</f>
        <v/>
      </c>
      <c r="Z770" s="50" t="str">
        <f>IFERROR(MAX(IF(OR(O770="",P770="",Q770="",R770="",S770="",T770="",U770=""),"",IF(AND(MONTH(E770)=12,MONTH(F770)=12),(NETWORKDAYS(E770,F770,Lister!$D$7:$D$13)-S770)*N770/NETWORKDAYS(Lister!$D$23,Lister!$E$23,Lister!$D$7:$D$13),IF(AND(MONTH(E770)=12,F770&gt;DATE(2020,12,31)),(NETWORKDAYS(E770,Lister!$E$23,Lister!$D$7:$D$13)-S770)*N770/NETWORKDAYS(Lister!$D$23,Lister!$E$23,Lister!$D$7:$D$13),IF(AND(E770&lt;DATE(2020,12,1),MONTH(F770)=12),(NETWORKDAYS(Lister!$D$23,F770,Lister!$D$7:$D$13)-S770)*N770/NETWORKDAYS(Lister!$D$23,Lister!$E$23,Lister!$D$7:$D$13),IF(AND(E770&lt;DATE(2020,12,1),F770&gt;DATE(2020,12,31)),(NETWORKDAYS(Lister!$D$23,Lister!$E$23,Lister!$D$7:$D$13)-S770)*N770/NETWORKDAYS(Lister!$D$23,Lister!$E$23,Lister!$D$7:$D$13),IF(OR(AND(E770&lt;DATE(2020,12,1),F770&lt;DATE(2020,12,1)),E770&gt;DATE(2020,12,31)),0)))))),0),"")</f>
        <v/>
      </c>
      <c r="AA770" s="50" t="str">
        <f>IFERROR(MAX(IF(OR(O770="",P770="",Q770="",R770="",S770="",T770="",U770=""),"",IF(AND(MONTH(E770)=1,MONTH(F770)=1),(NETWORKDAYS(E770,F770,Lister!$D$7:$D$13)-T770)*N770/NETWORKDAYS(Lister!$D$24,Lister!$E$24,Lister!$D$7:$D$13),IF(AND(MONTH(E770)=1,F770&gt;DATE(2021,1,31)),(NETWORKDAYS(E770,Lister!$E$24,Lister!$D$7:$D$13)-T770)*N770/NETWORKDAYS(Lister!$D$24,Lister!$E$24,Lister!$D$7:$D$13),IF(AND(E770&lt;DATE(2021,1,1),MONTH(F770)=1),(NETWORKDAYS(Lister!$D$24,F770,Lister!$D$7:$D$13)-T770)*N770/NETWORKDAYS(Lister!$D$24,Lister!$E$24,Lister!$D$7:$D$13),IF(AND(E770&lt;DATE(2021,1,1),F770&gt;DATE(2021,1,31)),(NETWORKDAYS(Lister!$D$24,Lister!$E$24,Lister!$D$7:$D$13)-T770)*N770/NETWORKDAYS(Lister!$D$24,Lister!$E$24,Lister!$D$7:$D$13),IF(OR(AND(E770&lt;DATE(2021,1,1),F770&lt;DATE(2021,1,1)),E770&gt;DATE(2021,1,31)),0)))))),0),"")</f>
        <v/>
      </c>
      <c r="AB770" s="50" t="str">
        <f>IFERROR(MAX(IF(OR(O770="",P770="",Q770="",R770="",S770="",T770="",U770=""),"",IF(AND(MONTH(E770)=2,MONTH(F770)=2),(NETWORKDAYS(E770,F770,Lister!$D$7:$D$13)-U770)*N770/NETWORKDAYS(Lister!$D$25,Lister!$E$25,Lister!$D$7:$D$13),IF(AND(E770&lt;DATE(2021,2,1),MONTH(F770)=2),(NETWORKDAYS(Lister!$D$25,F770,Lister!$D$7:$D$13)-U770)*N770/NETWORKDAYS(Lister!$D$25,Lister!$E$25,Lister!$D$7:$D$13),IF(AND(E770&lt;DATE(2021,2,1),F770&lt;DATE(2021,2,1)),0)))),0),"")</f>
        <v/>
      </c>
      <c r="AC770" s="52" t="str">
        <f t="shared" si="58"/>
        <v/>
      </c>
    </row>
    <row r="771" spans="1:29" x14ac:dyDescent="0.35">
      <c r="A771" s="11" t="str">
        <f t="shared" si="59"/>
        <v/>
      </c>
      <c r="B771" s="33"/>
      <c r="C771" s="17"/>
      <c r="D771" s="18"/>
      <c r="E771" s="12"/>
      <c r="F771" s="12"/>
      <c r="G771" s="42" t="str">
        <f>IF(OR(E771="",F771=""),"",NETWORKDAYS(E771,F771,Lister!$D$7:$D$13))</f>
        <v/>
      </c>
      <c r="H771" s="14"/>
      <c r="I771" s="25" t="str">
        <f t="shared" si="55"/>
        <v/>
      </c>
      <c r="J771" s="47"/>
      <c r="K771" s="48"/>
      <c r="L771" s="15"/>
      <c r="M771" s="51" t="str">
        <f t="shared" si="56"/>
        <v/>
      </c>
      <c r="N771" s="49" t="str">
        <f t="shared" si="57"/>
        <v/>
      </c>
      <c r="O771" s="15"/>
      <c r="P771" s="15"/>
      <c r="Q771" s="15"/>
      <c r="R771" s="15"/>
      <c r="S771" s="15"/>
      <c r="T771" s="15"/>
      <c r="U771" s="15"/>
      <c r="V771" s="50" t="str">
        <f>IFERROR(MAX(IF(OR(O771="",P771="",Q771="",R771="",S771="",T771="",U771=""),"",IF(AND(MONTH(E771)=8,MONTH(F771)=8),(NETWORKDAYS(E771,F771,Lister!$D$7:$D$13)-O771)*N771/NETWORKDAYS(Lister!$D$19,Lister!$E$19,Lister!$D$7:$D$13),IF(AND(MONTH(E771)=8,F771&gt;DATE(2020,8,31)),(NETWORKDAYS(E771,Lister!$E$19,Lister!$D$7:$D$13)-O771)*N771/NETWORKDAYS(Lister!$D$19,Lister!$E$19,Lister!$D$7:$D$13),IF(E771&gt;DATE(2020,8,31),0)))),0),"")</f>
        <v/>
      </c>
      <c r="W771" s="50" t="str">
        <f>IFERROR(MAX(IF(OR(O771="",P771="",Q771="",R771="",S771="",T771="",U771=""),"",IF(AND(MONTH(E771)=9,MONTH(F771)=9),(NETWORKDAYS(E771,F771,Lister!$D$7:$D$13)-P771)*N771/NETWORKDAYS(Lister!$D$20,Lister!$E$20,Lister!$D$7:$D$13),IF(AND(MONTH(E771)=9,F771&gt;DATE(2020,9,30)),(NETWORKDAYS(E771,Lister!$E$20,Lister!$D$7:$D$13)-P771)*N771/NETWORKDAYS(Lister!$D$20,Lister!$E$20,Lister!$D$7:$D$13),IF(AND(E771&lt;DATE(2020,9,1),MONTH(F771)=9),(NETWORKDAYS(Lister!$D$20,F771,Lister!$D$7:$D$13)-P771)*N771/NETWORKDAYS(Lister!$D$20,Lister!$E$20,Lister!$D$7:$D$13),IF(AND(E771&lt;DATE(2020,9,1),F771&gt;DATE(2020,9,30)),(NETWORKDAYS(Lister!$D$20,Lister!$E$20,Lister!$D$7:$D$13)-P771)*N771/NETWORKDAYS(Lister!$D$20,Lister!$E$20,Lister!$D$7:$D$13),IF(OR(AND(E771&lt;DATE(2020,9,1),F771&lt;DATE(2020,9,1)),E771&gt;DATE(2020,9,30)),0)))))),0),"")</f>
        <v/>
      </c>
      <c r="X771" s="50" t="str">
        <f>IFERROR(MAX(IF(OR(O771="",P771="",Q771="",R771="",S771="",T771="",U771=""),"",IF(AND(MONTH(E771)=10,MONTH(F771)=10),(NETWORKDAYS(E771,F771,Lister!$D$7:$D$13)-Q771)*N771/NETWORKDAYS(Lister!$D$21,Lister!$E$21,Lister!$D$7:$D$13),IF(AND(MONTH(E771)=10,F771&gt;DATE(2020,10,31)),(NETWORKDAYS(E771,Lister!$E$21,Lister!$D$7:$D$13)-Q771)*N771/NETWORKDAYS(Lister!$D$21,Lister!$E$21,Lister!$D$7:$D$13),IF(AND(E771&lt;DATE(2020,10,1),MONTH(F771)=10),(NETWORKDAYS(Lister!$D$21,F771,Lister!$D$7:$D$13)-Q771)*N771/NETWORKDAYS(Lister!$D$21,Lister!$E$21,Lister!$D$7:$D$13),IF(AND(E771&lt;DATE(2020,31,1),F771&gt;DATE(2020,10,31)),(NETWORKDAYS(Lister!$D$21,Lister!$E$21,Lister!$D$7:$D$13)-Q771)*N771/NETWORKDAYS(Lister!$D$21,Lister!$E$21,Lister!$D$7:$D$13),IF(OR(AND(E771&lt;DATE(2020,10,1),F771&lt;DATE(2020,10,1)),E771&gt;DATE(2020,10,31)),0)))))),0),"")</f>
        <v/>
      </c>
      <c r="Y771" s="50" t="str">
        <f>IFERROR(MAX(IF(OR(O771="",P771="",Q771="",R771="",S771="",T771="",U771=""),"",IF(AND(MONTH(E771)=11,MONTH(F771)=11),(NETWORKDAYS(E771,F771,Lister!$D$7:$D$13)-R771)*N771/NETWORKDAYS(Lister!$D$22,Lister!$E$22,Lister!$D$7:$D$13),IF(AND(MONTH(E771)=11,F771&gt;DATE(2020,11,30)),(NETWORKDAYS(E771,Lister!$E$22,Lister!$D$7:$D$13)-R771)*N771/NETWORKDAYS(Lister!$D$22,Lister!$E$22,Lister!$D$7:$D$13),IF(AND(E771&lt;DATE(2020,11,1),MONTH(F771)=11),(NETWORKDAYS(Lister!$D$22,F771,Lister!$D$7:$D$13)-R771)*N771/NETWORKDAYS(Lister!$D$22,Lister!$E$22,Lister!$D$7:$D$13),IF(AND(E771&lt;DATE(2020,11,1),F771&gt;DATE(2020,11,30)),(NETWORKDAYS(Lister!$D$22,Lister!$E$22,Lister!$D$7:$D$13)-R771)*N771/NETWORKDAYS(Lister!$D$22,Lister!$E$22,Lister!$D$7:$D$13),IF(OR(AND(E771&lt;DATE(2020,11,1),F771&lt;DATE(2020,11,1)),E771&gt;DATE(2020,11,30)),0)))))),0),"")</f>
        <v/>
      </c>
      <c r="Z771" s="50" t="str">
        <f>IFERROR(MAX(IF(OR(O771="",P771="",Q771="",R771="",S771="",T771="",U771=""),"",IF(AND(MONTH(E771)=12,MONTH(F771)=12),(NETWORKDAYS(E771,F771,Lister!$D$7:$D$13)-S771)*N771/NETWORKDAYS(Lister!$D$23,Lister!$E$23,Lister!$D$7:$D$13),IF(AND(MONTH(E771)=12,F771&gt;DATE(2020,12,31)),(NETWORKDAYS(E771,Lister!$E$23,Lister!$D$7:$D$13)-S771)*N771/NETWORKDAYS(Lister!$D$23,Lister!$E$23,Lister!$D$7:$D$13),IF(AND(E771&lt;DATE(2020,12,1),MONTH(F771)=12),(NETWORKDAYS(Lister!$D$23,F771,Lister!$D$7:$D$13)-S771)*N771/NETWORKDAYS(Lister!$D$23,Lister!$E$23,Lister!$D$7:$D$13),IF(AND(E771&lt;DATE(2020,12,1),F771&gt;DATE(2020,12,31)),(NETWORKDAYS(Lister!$D$23,Lister!$E$23,Lister!$D$7:$D$13)-S771)*N771/NETWORKDAYS(Lister!$D$23,Lister!$E$23,Lister!$D$7:$D$13),IF(OR(AND(E771&lt;DATE(2020,12,1),F771&lt;DATE(2020,12,1)),E771&gt;DATE(2020,12,31)),0)))))),0),"")</f>
        <v/>
      </c>
      <c r="AA771" s="50" t="str">
        <f>IFERROR(MAX(IF(OR(O771="",P771="",Q771="",R771="",S771="",T771="",U771=""),"",IF(AND(MONTH(E771)=1,MONTH(F771)=1),(NETWORKDAYS(E771,F771,Lister!$D$7:$D$13)-T771)*N771/NETWORKDAYS(Lister!$D$24,Lister!$E$24,Lister!$D$7:$D$13),IF(AND(MONTH(E771)=1,F771&gt;DATE(2021,1,31)),(NETWORKDAYS(E771,Lister!$E$24,Lister!$D$7:$D$13)-T771)*N771/NETWORKDAYS(Lister!$D$24,Lister!$E$24,Lister!$D$7:$D$13),IF(AND(E771&lt;DATE(2021,1,1),MONTH(F771)=1),(NETWORKDAYS(Lister!$D$24,F771,Lister!$D$7:$D$13)-T771)*N771/NETWORKDAYS(Lister!$D$24,Lister!$E$24,Lister!$D$7:$D$13),IF(AND(E771&lt;DATE(2021,1,1),F771&gt;DATE(2021,1,31)),(NETWORKDAYS(Lister!$D$24,Lister!$E$24,Lister!$D$7:$D$13)-T771)*N771/NETWORKDAYS(Lister!$D$24,Lister!$E$24,Lister!$D$7:$D$13),IF(OR(AND(E771&lt;DATE(2021,1,1),F771&lt;DATE(2021,1,1)),E771&gt;DATE(2021,1,31)),0)))))),0),"")</f>
        <v/>
      </c>
      <c r="AB771" s="50" t="str">
        <f>IFERROR(MAX(IF(OR(O771="",P771="",Q771="",R771="",S771="",T771="",U771=""),"",IF(AND(MONTH(E771)=2,MONTH(F771)=2),(NETWORKDAYS(E771,F771,Lister!$D$7:$D$13)-U771)*N771/NETWORKDAYS(Lister!$D$25,Lister!$E$25,Lister!$D$7:$D$13),IF(AND(E771&lt;DATE(2021,2,1),MONTH(F771)=2),(NETWORKDAYS(Lister!$D$25,F771,Lister!$D$7:$D$13)-U771)*N771/NETWORKDAYS(Lister!$D$25,Lister!$E$25,Lister!$D$7:$D$13),IF(AND(E771&lt;DATE(2021,2,1),F771&lt;DATE(2021,2,1)),0)))),0),"")</f>
        <v/>
      </c>
      <c r="AC771" s="52" t="str">
        <f t="shared" si="58"/>
        <v/>
      </c>
    </row>
    <row r="772" spans="1:29" x14ac:dyDescent="0.35">
      <c r="A772" s="11" t="str">
        <f t="shared" si="59"/>
        <v/>
      </c>
      <c r="B772" s="33"/>
      <c r="C772" s="17"/>
      <c r="D772" s="18"/>
      <c r="E772" s="12"/>
      <c r="F772" s="12"/>
      <c r="G772" s="42" t="str">
        <f>IF(OR(E772="",F772=""),"",NETWORKDAYS(E772,F772,Lister!$D$7:$D$13))</f>
        <v/>
      </c>
      <c r="H772" s="14"/>
      <c r="I772" s="25" t="str">
        <f t="shared" si="55"/>
        <v/>
      </c>
      <c r="J772" s="47"/>
      <c r="K772" s="48"/>
      <c r="L772" s="15"/>
      <c r="M772" s="51" t="str">
        <f t="shared" si="56"/>
        <v/>
      </c>
      <c r="N772" s="49" t="str">
        <f t="shared" si="57"/>
        <v/>
      </c>
      <c r="O772" s="15"/>
      <c r="P772" s="15"/>
      <c r="Q772" s="15"/>
      <c r="R772" s="15"/>
      <c r="S772" s="15"/>
      <c r="T772" s="15"/>
      <c r="U772" s="15"/>
      <c r="V772" s="50" t="str">
        <f>IFERROR(MAX(IF(OR(O772="",P772="",Q772="",R772="",S772="",T772="",U772=""),"",IF(AND(MONTH(E772)=8,MONTH(F772)=8),(NETWORKDAYS(E772,F772,Lister!$D$7:$D$13)-O772)*N772/NETWORKDAYS(Lister!$D$19,Lister!$E$19,Lister!$D$7:$D$13),IF(AND(MONTH(E772)=8,F772&gt;DATE(2020,8,31)),(NETWORKDAYS(E772,Lister!$E$19,Lister!$D$7:$D$13)-O772)*N772/NETWORKDAYS(Lister!$D$19,Lister!$E$19,Lister!$D$7:$D$13),IF(E772&gt;DATE(2020,8,31),0)))),0),"")</f>
        <v/>
      </c>
      <c r="W772" s="50" t="str">
        <f>IFERROR(MAX(IF(OR(O772="",P772="",Q772="",R772="",S772="",T772="",U772=""),"",IF(AND(MONTH(E772)=9,MONTH(F772)=9),(NETWORKDAYS(E772,F772,Lister!$D$7:$D$13)-P772)*N772/NETWORKDAYS(Lister!$D$20,Lister!$E$20,Lister!$D$7:$D$13),IF(AND(MONTH(E772)=9,F772&gt;DATE(2020,9,30)),(NETWORKDAYS(E772,Lister!$E$20,Lister!$D$7:$D$13)-P772)*N772/NETWORKDAYS(Lister!$D$20,Lister!$E$20,Lister!$D$7:$D$13),IF(AND(E772&lt;DATE(2020,9,1),MONTH(F772)=9),(NETWORKDAYS(Lister!$D$20,F772,Lister!$D$7:$D$13)-P772)*N772/NETWORKDAYS(Lister!$D$20,Lister!$E$20,Lister!$D$7:$D$13),IF(AND(E772&lt;DATE(2020,9,1),F772&gt;DATE(2020,9,30)),(NETWORKDAYS(Lister!$D$20,Lister!$E$20,Lister!$D$7:$D$13)-P772)*N772/NETWORKDAYS(Lister!$D$20,Lister!$E$20,Lister!$D$7:$D$13),IF(OR(AND(E772&lt;DATE(2020,9,1),F772&lt;DATE(2020,9,1)),E772&gt;DATE(2020,9,30)),0)))))),0),"")</f>
        <v/>
      </c>
      <c r="X772" s="50" t="str">
        <f>IFERROR(MAX(IF(OR(O772="",P772="",Q772="",R772="",S772="",T772="",U772=""),"",IF(AND(MONTH(E772)=10,MONTH(F772)=10),(NETWORKDAYS(E772,F772,Lister!$D$7:$D$13)-Q772)*N772/NETWORKDAYS(Lister!$D$21,Lister!$E$21,Lister!$D$7:$D$13),IF(AND(MONTH(E772)=10,F772&gt;DATE(2020,10,31)),(NETWORKDAYS(E772,Lister!$E$21,Lister!$D$7:$D$13)-Q772)*N772/NETWORKDAYS(Lister!$D$21,Lister!$E$21,Lister!$D$7:$D$13),IF(AND(E772&lt;DATE(2020,10,1),MONTH(F772)=10),(NETWORKDAYS(Lister!$D$21,F772,Lister!$D$7:$D$13)-Q772)*N772/NETWORKDAYS(Lister!$D$21,Lister!$E$21,Lister!$D$7:$D$13),IF(AND(E772&lt;DATE(2020,31,1),F772&gt;DATE(2020,10,31)),(NETWORKDAYS(Lister!$D$21,Lister!$E$21,Lister!$D$7:$D$13)-Q772)*N772/NETWORKDAYS(Lister!$D$21,Lister!$E$21,Lister!$D$7:$D$13),IF(OR(AND(E772&lt;DATE(2020,10,1),F772&lt;DATE(2020,10,1)),E772&gt;DATE(2020,10,31)),0)))))),0),"")</f>
        <v/>
      </c>
      <c r="Y772" s="50" t="str">
        <f>IFERROR(MAX(IF(OR(O772="",P772="",Q772="",R772="",S772="",T772="",U772=""),"",IF(AND(MONTH(E772)=11,MONTH(F772)=11),(NETWORKDAYS(E772,F772,Lister!$D$7:$D$13)-R772)*N772/NETWORKDAYS(Lister!$D$22,Lister!$E$22,Lister!$D$7:$D$13),IF(AND(MONTH(E772)=11,F772&gt;DATE(2020,11,30)),(NETWORKDAYS(E772,Lister!$E$22,Lister!$D$7:$D$13)-R772)*N772/NETWORKDAYS(Lister!$D$22,Lister!$E$22,Lister!$D$7:$D$13),IF(AND(E772&lt;DATE(2020,11,1),MONTH(F772)=11),(NETWORKDAYS(Lister!$D$22,F772,Lister!$D$7:$D$13)-R772)*N772/NETWORKDAYS(Lister!$D$22,Lister!$E$22,Lister!$D$7:$D$13),IF(AND(E772&lt;DATE(2020,11,1),F772&gt;DATE(2020,11,30)),(NETWORKDAYS(Lister!$D$22,Lister!$E$22,Lister!$D$7:$D$13)-R772)*N772/NETWORKDAYS(Lister!$D$22,Lister!$E$22,Lister!$D$7:$D$13),IF(OR(AND(E772&lt;DATE(2020,11,1),F772&lt;DATE(2020,11,1)),E772&gt;DATE(2020,11,30)),0)))))),0),"")</f>
        <v/>
      </c>
      <c r="Z772" s="50" t="str">
        <f>IFERROR(MAX(IF(OR(O772="",P772="",Q772="",R772="",S772="",T772="",U772=""),"",IF(AND(MONTH(E772)=12,MONTH(F772)=12),(NETWORKDAYS(E772,F772,Lister!$D$7:$D$13)-S772)*N772/NETWORKDAYS(Lister!$D$23,Lister!$E$23,Lister!$D$7:$D$13),IF(AND(MONTH(E772)=12,F772&gt;DATE(2020,12,31)),(NETWORKDAYS(E772,Lister!$E$23,Lister!$D$7:$D$13)-S772)*N772/NETWORKDAYS(Lister!$D$23,Lister!$E$23,Lister!$D$7:$D$13),IF(AND(E772&lt;DATE(2020,12,1),MONTH(F772)=12),(NETWORKDAYS(Lister!$D$23,F772,Lister!$D$7:$D$13)-S772)*N772/NETWORKDAYS(Lister!$D$23,Lister!$E$23,Lister!$D$7:$D$13),IF(AND(E772&lt;DATE(2020,12,1),F772&gt;DATE(2020,12,31)),(NETWORKDAYS(Lister!$D$23,Lister!$E$23,Lister!$D$7:$D$13)-S772)*N772/NETWORKDAYS(Lister!$D$23,Lister!$E$23,Lister!$D$7:$D$13),IF(OR(AND(E772&lt;DATE(2020,12,1),F772&lt;DATE(2020,12,1)),E772&gt;DATE(2020,12,31)),0)))))),0),"")</f>
        <v/>
      </c>
      <c r="AA772" s="50" t="str">
        <f>IFERROR(MAX(IF(OR(O772="",P772="",Q772="",R772="",S772="",T772="",U772=""),"",IF(AND(MONTH(E772)=1,MONTH(F772)=1),(NETWORKDAYS(E772,F772,Lister!$D$7:$D$13)-T772)*N772/NETWORKDAYS(Lister!$D$24,Lister!$E$24,Lister!$D$7:$D$13),IF(AND(MONTH(E772)=1,F772&gt;DATE(2021,1,31)),(NETWORKDAYS(E772,Lister!$E$24,Lister!$D$7:$D$13)-T772)*N772/NETWORKDAYS(Lister!$D$24,Lister!$E$24,Lister!$D$7:$D$13),IF(AND(E772&lt;DATE(2021,1,1),MONTH(F772)=1),(NETWORKDAYS(Lister!$D$24,F772,Lister!$D$7:$D$13)-T772)*N772/NETWORKDAYS(Lister!$D$24,Lister!$E$24,Lister!$D$7:$D$13),IF(AND(E772&lt;DATE(2021,1,1),F772&gt;DATE(2021,1,31)),(NETWORKDAYS(Lister!$D$24,Lister!$E$24,Lister!$D$7:$D$13)-T772)*N772/NETWORKDAYS(Lister!$D$24,Lister!$E$24,Lister!$D$7:$D$13),IF(OR(AND(E772&lt;DATE(2021,1,1),F772&lt;DATE(2021,1,1)),E772&gt;DATE(2021,1,31)),0)))))),0),"")</f>
        <v/>
      </c>
      <c r="AB772" s="50" t="str">
        <f>IFERROR(MAX(IF(OR(O772="",P772="",Q772="",R772="",S772="",T772="",U772=""),"",IF(AND(MONTH(E772)=2,MONTH(F772)=2),(NETWORKDAYS(E772,F772,Lister!$D$7:$D$13)-U772)*N772/NETWORKDAYS(Lister!$D$25,Lister!$E$25,Lister!$D$7:$D$13),IF(AND(E772&lt;DATE(2021,2,1),MONTH(F772)=2),(NETWORKDAYS(Lister!$D$25,F772,Lister!$D$7:$D$13)-U772)*N772/NETWORKDAYS(Lister!$D$25,Lister!$E$25,Lister!$D$7:$D$13),IF(AND(E772&lt;DATE(2021,2,1),F772&lt;DATE(2021,2,1)),0)))),0),"")</f>
        <v/>
      </c>
      <c r="AC772" s="52" t="str">
        <f t="shared" si="58"/>
        <v/>
      </c>
    </row>
    <row r="773" spans="1:29" x14ac:dyDescent="0.35">
      <c r="A773" s="11" t="str">
        <f t="shared" si="59"/>
        <v/>
      </c>
      <c r="B773" s="33"/>
      <c r="C773" s="17"/>
      <c r="D773" s="18"/>
      <c r="E773" s="12"/>
      <c r="F773" s="12"/>
      <c r="G773" s="42" t="str">
        <f>IF(OR(E773="",F773=""),"",NETWORKDAYS(E773,F773,Lister!$D$7:$D$13))</f>
        <v/>
      </c>
      <c r="H773" s="14"/>
      <c r="I773" s="25" t="str">
        <f t="shared" si="55"/>
        <v/>
      </c>
      <c r="J773" s="47"/>
      <c r="K773" s="48"/>
      <c r="L773" s="15"/>
      <c r="M773" s="51" t="str">
        <f t="shared" si="56"/>
        <v/>
      </c>
      <c r="N773" s="49" t="str">
        <f t="shared" si="57"/>
        <v/>
      </c>
      <c r="O773" s="15"/>
      <c r="P773" s="15"/>
      <c r="Q773" s="15"/>
      <c r="R773" s="15"/>
      <c r="S773" s="15"/>
      <c r="T773" s="15"/>
      <c r="U773" s="15"/>
      <c r="V773" s="50" t="str">
        <f>IFERROR(MAX(IF(OR(O773="",P773="",Q773="",R773="",S773="",T773="",U773=""),"",IF(AND(MONTH(E773)=8,MONTH(F773)=8),(NETWORKDAYS(E773,F773,Lister!$D$7:$D$13)-O773)*N773/NETWORKDAYS(Lister!$D$19,Lister!$E$19,Lister!$D$7:$D$13),IF(AND(MONTH(E773)=8,F773&gt;DATE(2020,8,31)),(NETWORKDAYS(E773,Lister!$E$19,Lister!$D$7:$D$13)-O773)*N773/NETWORKDAYS(Lister!$D$19,Lister!$E$19,Lister!$D$7:$D$13),IF(E773&gt;DATE(2020,8,31),0)))),0),"")</f>
        <v/>
      </c>
      <c r="W773" s="50" t="str">
        <f>IFERROR(MAX(IF(OR(O773="",P773="",Q773="",R773="",S773="",T773="",U773=""),"",IF(AND(MONTH(E773)=9,MONTH(F773)=9),(NETWORKDAYS(E773,F773,Lister!$D$7:$D$13)-P773)*N773/NETWORKDAYS(Lister!$D$20,Lister!$E$20,Lister!$D$7:$D$13),IF(AND(MONTH(E773)=9,F773&gt;DATE(2020,9,30)),(NETWORKDAYS(E773,Lister!$E$20,Lister!$D$7:$D$13)-P773)*N773/NETWORKDAYS(Lister!$D$20,Lister!$E$20,Lister!$D$7:$D$13),IF(AND(E773&lt;DATE(2020,9,1),MONTH(F773)=9),(NETWORKDAYS(Lister!$D$20,F773,Lister!$D$7:$D$13)-P773)*N773/NETWORKDAYS(Lister!$D$20,Lister!$E$20,Lister!$D$7:$D$13),IF(AND(E773&lt;DATE(2020,9,1),F773&gt;DATE(2020,9,30)),(NETWORKDAYS(Lister!$D$20,Lister!$E$20,Lister!$D$7:$D$13)-P773)*N773/NETWORKDAYS(Lister!$D$20,Lister!$E$20,Lister!$D$7:$D$13),IF(OR(AND(E773&lt;DATE(2020,9,1),F773&lt;DATE(2020,9,1)),E773&gt;DATE(2020,9,30)),0)))))),0),"")</f>
        <v/>
      </c>
      <c r="X773" s="50" t="str">
        <f>IFERROR(MAX(IF(OR(O773="",P773="",Q773="",R773="",S773="",T773="",U773=""),"",IF(AND(MONTH(E773)=10,MONTH(F773)=10),(NETWORKDAYS(E773,F773,Lister!$D$7:$D$13)-Q773)*N773/NETWORKDAYS(Lister!$D$21,Lister!$E$21,Lister!$D$7:$D$13),IF(AND(MONTH(E773)=10,F773&gt;DATE(2020,10,31)),(NETWORKDAYS(E773,Lister!$E$21,Lister!$D$7:$D$13)-Q773)*N773/NETWORKDAYS(Lister!$D$21,Lister!$E$21,Lister!$D$7:$D$13),IF(AND(E773&lt;DATE(2020,10,1),MONTH(F773)=10),(NETWORKDAYS(Lister!$D$21,F773,Lister!$D$7:$D$13)-Q773)*N773/NETWORKDAYS(Lister!$D$21,Lister!$E$21,Lister!$D$7:$D$13),IF(AND(E773&lt;DATE(2020,31,1),F773&gt;DATE(2020,10,31)),(NETWORKDAYS(Lister!$D$21,Lister!$E$21,Lister!$D$7:$D$13)-Q773)*N773/NETWORKDAYS(Lister!$D$21,Lister!$E$21,Lister!$D$7:$D$13),IF(OR(AND(E773&lt;DATE(2020,10,1),F773&lt;DATE(2020,10,1)),E773&gt;DATE(2020,10,31)),0)))))),0),"")</f>
        <v/>
      </c>
      <c r="Y773" s="50" t="str">
        <f>IFERROR(MAX(IF(OR(O773="",P773="",Q773="",R773="",S773="",T773="",U773=""),"",IF(AND(MONTH(E773)=11,MONTH(F773)=11),(NETWORKDAYS(E773,F773,Lister!$D$7:$D$13)-R773)*N773/NETWORKDAYS(Lister!$D$22,Lister!$E$22,Lister!$D$7:$D$13),IF(AND(MONTH(E773)=11,F773&gt;DATE(2020,11,30)),(NETWORKDAYS(E773,Lister!$E$22,Lister!$D$7:$D$13)-R773)*N773/NETWORKDAYS(Lister!$D$22,Lister!$E$22,Lister!$D$7:$D$13),IF(AND(E773&lt;DATE(2020,11,1),MONTH(F773)=11),(NETWORKDAYS(Lister!$D$22,F773,Lister!$D$7:$D$13)-R773)*N773/NETWORKDAYS(Lister!$D$22,Lister!$E$22,Lister!$D$7:$D$13),IF(AND(E773&lt;DATE(2020,11,1),F773&gt;DATE(2020,11,30)),(NETWORKDAYS(Lister!$D$22,Lister!$E$22,Lister!$D$7:$D$13)-R773)*N773/NETWORKDAYS(Lister!$D$22,Lister!$E$22,Lister!$D$7:$D$13),IF(OR(AND(E773&lt;DATE(2020,11,1),F773&lt;DATE(2020,11,1)),E773&gt;DATE(2020,11,30)),0)))))),0),"")</f>
        <v/>
      </c>
      <c r="Z773" s="50" t="str">
        <f>IFERROR(MAX(IF(OR(O773="",P773="",Q773="",R773="",S773="",T773="",U773=""),"",IF(AND(MONTH(E773)=12,MONTH(F773)=12),(NETWORKDAYS(E773,F773,Lister!$D$7:$D$13)-S773)*N773/NETWORKDAYS(Lister!$D$23,Lister!$E$23,Lister!$D$7:$D$13),IF(AND(MONTH(E773)=12,F773&gt;DATE(2020,12,31)),(NETWORKDAYS(E773,Lister!$E$23,Lister!$D$7:$D$13)-S773)*N773/NETWORKDAYS(Lister!$D$23,Lister!$E$23,Lister!$D$7:$D$13),IF(AND(E773&lt;DATE(2020,12,1),MONTH(F773)=12),(NETWORKDAYS(Lister!$D$23,F773,Lister!$D$7:$D$13)-S773)*N773/NETWORKDAYS(Lister!$D$23,Lister!$E$23,Lister!$D$7:$D$13),IF(AND(E773&lt;DATE(2020,12,1),F773&gt;DATE(2020,12,31)),(NETWORKDAYS(Lister!$D$23,Lister!$E$23,Lister!$D$7:$D$13)-S773)*N773/NETWORKDAYS(Lister!$D$23,Lister!$E$23,Lister!$D$7:$D$13),IF(OR(AND(E773&lt;DATE(2020,12,1),F773&lt;DATE(2020,12,1)),E773&gt;DATE(2020,12,31)),0)))))),0),"")</f>
        <v/>
      </c>
      <c r="AA773" s="50" t="str">
        <f>IFERROR(MAX(IF(OR(O773="",P773="",Q773="",R773="",S773="",T773="",U773=""),"",IF(AND(MONTH(E773)=1,MONTH(F773)=1),(NETWORKDAYS(E773,F773,Lister!$D$7:$D$13)-T773)*N773/NETWORKDAYS(Lister!$D$24,Lister!$E$24,Lister!$D$7:$D$13),IF(AND(MONTH(E773)=1,F773&gt;DATE(2021,1,31)),(NETWORKDAYS(E773,Lister!$E$24,Lister!$D$7:$D$13)-T773)*N773/NETWORKDAYS(Lister!$D$24,Lister!$E$24,Lister!$D$7:$D$13),IF(AND(E773&lt;DATE(2021,1,1),MONTH(F773)=1),(NETWORKDAYS(Lister!$D$24,F773,Lister!$D$7:$D$13)-T773)*N773/NETWORKDAYS(Lister!$D$24,Lister!$E$24,Lister!$D$7:$D$13),IF(AND(E773&lt;DATE(2021,1,1),F773&gt;DATE(2021,1,31)),(NETWORKDAYS(Lister!$D$24,Lister!$E$24,Lister!$D$7:$D$13)-T773)*N773/NETWORKDAYS(Lister!$D$24,Lister!$E$24,Lister!$D$7:$D$13),IF(OR(AND(E773&lt;DATE(2021,1,1),F773&lt;DATE(2021,1,1)),E773&gt;DATE(2021,1,31)),0)))))),0),"")</f>
        <v/>
      </c>
      <c r="AB773" s="50" t="str">
        <f>IFERROR(MAX(IF(OR(O773="",P773="",Q773="",R773="",S773="",T773="",U773=""),"",IF(AND(MONTH(E773)=2,MONTH(F773)=2),(NETWORKDAYS(E773,F773,Lister!$D$7:$D$13)-U773)*N773/NETWORKDAYS(Lister!$D$25,Lister!$E$25,Lister!$D$7:$D$13),IF(AND(E773&lt;DATE(2021,2,1),MONTH(F773)=2),(NETWORKDAYS(Lister!$D$25,F773,Lister!$D$7:$D$13)-U773)*N773/NETWORKDAYS(Lister!$D$25,Lister!$E$25,Lister!$D$7:$D$13),IF(AND(E773&lt;DATE(2021,2,1),F773&lt;DATE(2021,2,1)),0)))),0),"")</f>
        <v/>
      </c>
      <c r="AC773" s="52" t="str">
        <f t="shared" si="58"/>
        <v/>
      </c>
    </row>
    <row r="774" spans="1:29" x14ac:dyDescent="0.35">
      <c r="A774" s="11" t="str">
        <f t="shared" si="59"/>
        <v/>
      </c>
      <c r="B774" s="33"/>
      <c r="C774" s="17"/>
      <c r="D774" s="18"/>
      <c r="E774" s="12"/>
      <c r="F774" s="12"/>
      <c r="G774" s="42" t="str">
        <f>IF(OR(E774="",F774=""),"",NETWORKDAYS(E774,F774,Lister!$D$7:$D$13))</f>
        <v/>
      </c>
      <c r="H774" s="14"/>
      <c r="I774" s="25" t="str">
        <f t="shared" si="55"/>
        <v/>
      </c>
      <c r="J774" s="47"/>
      <c r="K774" s="48"/>
      <c r="L774" s="15"/>
      <c r="M774" s="51" t="str">
        <f t="shared" si="56"/>
        <v/>
      </c>
      <c r="N774" s="49" t="str">
        <f t="shared" si="57"/>
        <v/>
      </c>
      <c r="O774" s="15"/>
      <c r="P774" s="15"/>
      <c r="Q774" s="15"/>
      <c r="R774" s="15"/>
      <c r="S774" s="15"/>
      <c r="T774" s="15"/>
      <c r="U774" s="15"/>
      <c r="V774" s="50" t="str">
        <f>IFERROR(MAX(IF(OR(O774="",P774="",Q774="",R774="",S774="",T774="",U774=""),"",IF(AND(MONTH(E774)=8,MONTH(F774)=8),(NETWORKDAYS(E774,F774,Lister!$D$7:$D$13)-O774)*N774/NETWORKDAYS(Lister!$D$19,Lister!$E$19,Lister!$D$7:$D$13),IF(AND(MONTH(E774)=8,F774&gt;DATE(2020,8,31)),(NETWORKDAYS(E774,Lister!$E$19,Lister!$D$7:$D$13)-O774)*N774/NETWORKDAYS(Lister!$D$19,Lister!$E$19,Lister!$D$7:$D$13),IF(E774&gt;DATE(2020,8,31),0)))),0),"")</f>
        <v/>
      </c>
      <c r="W774" s="50" t="str">
        <f>IFERROR(MAX(IF(OR(O774="",P774="",Q774="",R774="",S774="",T774="",U774=""),"",IF(AND(MONTH(E774)=9,MONTH(F774)=9),(NETWORKDAYS(E774,F774,Lister!$D$7:$D$13)-P774)*N774/NETWORKDAYS(Lister!$D$20,Lister!$E$20,Lister!$D$7:$D$13),IF(AND(MONTH(E774)=9,F774&gt;DATE(2020,9,30)),(NETWORKDAYS(E774,Lister!$E$20,Lister!$D$7:$D$13)-P774)*N774/NETWORKDAYS(Lister!$D$20,Lister!$E$20,Lister!$D$7:$D$13),IF(AND(E774&lt;DATE(2020,9,1),MONTH(F774)=9),(NETWORKDAYS(Lister!$D$20,F774,Lister!$D$7:$D$13)-P774)*N774/NETWORKDAYS(Lister!$D$20,Lister!$E$20,Lister!$D$7:$D$13),IF(AND(E774&lt;DATE(2020,9,1),F774&gt;DATE(2020,9,30)),(NETWORKDAYS(Lister!$D$20,Lister!$E$20,Lister!$D$7:$D$13)-P774)*N774/NETWORKDAYS(Lister!$D$20,Lister!$E$20,Lister!$D$7:$D$13),IF(OR(AND(E774&lt;DATE(2020,9,1),F774&lt;DATE(2020,9,1)),E774&gt;DATE(2020,9,30)),0)))))),0),"")</f>
        <v/>
      </c>
      <c r="X774" s="50" t="str">
        <f>IFERROR(MAX(IF(OR(O774="",P774="",Q774="",R774="",S774="",T774="",U774=""),"",IF(AND(MONTH(E774)=10,MONTH(F774)=10),(NETWORKDAYS(E774,F774,Lister!$D$7:$D$13)-Q774)*N774/NETWORKDAYS(Lister!$D$21,Lister!$E$21,Lister!$D$7:$D$13),IF(AND(MONTH(E774)=10,F774&gt;DATE(2020,10,31)),(NETWORKDAYS(E774,Lister!$E$21,Lister!$D$7:$D$13)-Q774)*N774/NETWORKDAYS(Lister!$D$21,Lister!$E$21,Lister!$D$7:$D$13),IF(AND(E774&lt;DATE(2020,10,1),MONTH(F774)=10),(NETWORKDAYS(Lister!$D$21,F774,Lister!$D$7:$D$13)-Q774)*N774/NETWORKDAYS(Lister!$D$21,Lister!$E$21,Lister!$D$7:$D$13),IF(AND(E774&lt;DATE(2020,31,1),F774&gt;DATE(2020,10,31)),(NETWORKDAYS(Lister!$D$21,Lister!$E$21,Lister!$D$7:$D$13)-Q774)*N774/NETWORKDAYS(Lister!$D$21,Lister!$E$21,Lister!$D$7:$D$13),IF(OR(AND(E774&lt;DATE(2020,10,1),F774&lt;DATE(2020,10,1)),E774&gt;DATE(2020,10,31)),0)))))),0),"")</f>
        <v/>
      </c>
      <c r="Y774" s="50" t="str">
        <f>IFERROR(MAX(IF(OR(O774="",P774="",Q774="",R774="",S774="",T774="",U774=""),"",IF(AND(MONTH(E774)=11,MONTH(F774)=11),(NETWORKDAYS(E774,F774,Lister!$D$7:$D$13)-R774)*N774/NETWORKDAYS(Lister!$D$22,Lister!$E$22,Lister!$D$7:$D$13),IF(AND(MONTH(E774)=11,F774&gt;DATE(2020,11,30)),(NETWORKDAYS(E774,Lister!$E$22,Lister!$D$7:$D$13)-R774)*N774/NETWORKDAYS(Lister!$D$22,Lister!$E$22,Lister!$D$7:$D$13),IF(AND(E774&lt;DATE(2020,11,1),MONTH(F774)=11),(NETWORKDAYS(Lister!$D$22,F774,Lister!$D$7:$D$13)-R774)*N774/NETWORKDAYS(Lister!$D$22,Lister!$E$22,Lister!$D$7:$D$13),IF(AND(E774&lt;DATE(2020,11,1),F774&gt;DATE(2020,11,30)),(NETWORKDAYS(Lister!$D$22,Lister!$E$22,Lister!$D$7:$D$13)-R774)*N774/NETWORKDAYS(Lister!$D$22,Lister!$E$22,Lister!$D$7:$D$13),IF(OR(AND(E774&lt;DATE(2020,11,1),F774&lt;DATE(2020,11,1)),E774&gt;DATE(2020,11,30)),0)))))),0),"")</f>
        <v/>
      </c>
      <c r="Z774" s="50" t="str">
        <f>IFERROR(MAX(IF(OR(O774="",P774="",Q774="",R774="",S774="",T774="",U774=""),"",IF(AND(MONTH(E774)=12,MONTH(F774)=12),(NETWORKDAYS(E774,F774,Lister!$D$7:$D$13)-S774)*N774/NETWORKDAYS(Lister!$D$23,Lister!$E$23,Lister!$D$7:$D$13),IF(AND(MONTH(E774)=12,F774&gt;DATE(2020,12,31)),(NETWORKDAYS(E774,Lister!$E$23,Lister!$D$7:$D$13)-S774)*N774/NETWORKDAYS(Lister!$D$23,Lister!$E$23,Lister!$D$7:$D$13),IF(AND(E774&lt;DATE(2020,12,1),MONTH(F774)=12),(NETWORKDAYS(Lister!$D$23,F774,Lister!$D$7:$D$13)-S774)*N774/NETWORKDAYS(Lister!$D$23,Lister!$E$23,Lister!$D$7:$D$13),IF(AND(E774&lt;DATE(2020,12,1),F774&gt;DATE(2020,12,31)),(NETWORKDAYS(Lister!$D$23,Lister!$E$23,Lister!$D$7:$D$13)-S774)*N774/NETWORKDAYS(Lister!$D$23,Lister!$E$23,Lister!$D$7:$D$13),IF(OR(AND(E774&lt;DATE(2020,12,1),F774&lt;DATE(2020,12,1)),E774&gt;DATE(2020,12,31)),0)))))),0),"")</f>
        <v/>
      </c>
      <c r="AA774" s="50" t="str">
        <f>IFERROR(MAX(IF(OR(O774="",P774="",Q774="",R774="",S774="",T774="",U774=""),"",IF(AND(MONTH(E774)=1,MONTH(F774)=1),(NETWORKDAYS(E774,F774,Lister!$D$7:$D$13)-T774)*N774/NETWORKDAYS(Lister!$D$24,Lister!$E$24,Lister!$D$7:$D$13),IF(AND(MONTH(E774)=1,F774&gt;DATE(2021,1,31)),(NETWORKDAYS(E774,Lister!$E$24,Lister!$D$7:$D$13)-T774)*N774/NETWORKDAYS(Lister!$D$24,Lister!$E$24,Lister!$D$7:$D$13),IF(AND(E774&lt;DATE(2021,1,1),MONTH(F774)=1),(NETWORKDAYS(Lister!$D$24,F774,Lister!$D$7:$D$13)-T774)*N774/NETWORKDAYS(Lister!$D$24,Lister!$E$24,Lister!$D$7:$D$13),IF(AND(E774&lt;DATE(2021,1,1),F774&gt;DATE(2021,1,31)),(NETWORKDAYS(Lister!$D$24,Lister!$E$24,Lister!$D$7:$D$13)-T774)*N774/NETWORKDAYS(Lister!$D$24,Lister!$E$24,Lister!$D$7:$D$13),IF(OR(AND(E774&lt;DATE(2021,1,1),F774&lt;DATE(2021,1,1)),E774&gt;DATE(2021,1,31)),0)))))),0),"")</f>
        <v/>
      </c>
      <c r="AB774" s="50" t="str">
        <f>IFERROR(MAX(IF(OR(O774="",P774="",Q774="",R774="",S774="",T774="",U774=""),"",IF(AND(MONTH(E774)=2,MONTH(F774)=2),(NETWORKDAYS(E774,F774,Lister!$D$7:$D$13)-U774)*N774/NETWORKDAYS(Lister!$D$25,Lister!$E$25,Lister!$D$7:$D$13),IF(AND(E774&lt;DATE(2021,2,1),MONTH(F774)=2),(NETWORKDAYS(Lister!$D$25,F774,Lister!$D$7:$D$13)-U774)*N774/NETWORKDAYS(Lister!$D$25,Lister!$E$25,Lister!$D$7:$D$13),IF(AND(E774&lt;DATE(2021,2,1),F774&lt;DATE(2021,2,1)),0)))),0),"")</f>
        <v/>
      </c>
      <c r="AC774" s="52" t="str">
        <f t="shared" si="58"/>
        <v/>
      </c>
    </row>
    <row r="775" spans="1:29" x14ac:dyDescent="0.35">
      <c r="A775" s="11" t="str">
        <f t="shared" si="59"/>
        <v/>
      </c>
      <c r="B775" s="33"/>
      <c r="C775" s="17"/>
      <c r="D775" s="18"/>
      <c r="E775" s="12"/>
      <c r="F775" s="12"/>
      <c r="G775" s="42" t="str">
        <f>IF(OR(E775="",F775=""),"",NETWORKDAYS(E775,F775,Lister!$D$7:$D$13))</f>
        <v/>
      </c>
      <c r="H775" s="14"/>
      <c r="I775" s="25" t="str">
        <f t="shared" si="55"/>
        <v/>
      </c>
      <c r="J775" s="47"/>
      <c r="K775" s="48"/>
      <c r="L775" s="15"/>
      <c r="M775" s="51" t="str">
        <f t="shared" si="56"/>
        <v/>
      </c>
      <c r="N775" s="49" t="str">
        <f t="shared" si="57"/>
        <v/>
      </c>
      <c r="O775" s="15"/>
      <c r="P775" s="15"/>
      <c r="Q775" s="15"/>
      <c r="R775" s="15"/>
      <c r="S775" s="15"/>
      <c r="T775" s="15"/>
      <c r="U775" s="15"/>
      <c r="V775" s="50" t="str">
        <f>IFERROR(MAX(IF(OR(O775="",P775="",Q775="",R775="",S775="",T775="",U775=""),"",IF(AND(MONTH(E775)=8,MONTH(F775)=8),(NETWORKDAYS(E775,F775,Lister!$D$7:$D$13)-O775)*N775/NETWORKDAYS(Lister!$D$19,Lister!$E$19,Lister!$D$7:$D$13),IF(AND(MONTH(E775)=8,F775&gt;DATE(2020,8,31)),(NETWORKDAYS(E775,Lister!$E$19,Lister!$D$7:$D$13)-O775)*N775/NETWORKDAYS(Lister!$D$19,Lister!$E$19,Lister!$D$7:$D$13),IF(E775&gt;DATE(2020,8,31),0)))),0),"")</f>
        <v/>
      </c>
      <c r="W775" s="50" t="str">
        <f>IFERROR(MAX(IF(OR(O775="",P775="",Q775="",R775="",S775="",T775="",U775=""),"",IF(AND(MONTH(E775)=9,MONTH(F775)=9),(NETWORKDAYS(E775,F775,Lister!$D$7:$D$13)-P775)*N775/NETWORKDAYS(Lister!$D$20,Lister!$E$20,Lister!$D$7:$D$13),IF(AND(MONTH(E775)=9,F775&gt;DATE(2020,9,30)),(NETWORKDAYS(E775,Lister!$E$20,Lister!$D$7:$D$13)-P775)*N775/NETWORKDAYS(Lister!$D$20,Lister!$E$20,Lister!$D$7:$D$13),IF(AND(E775&lt;DATE(2020,9,1),MONTH(F775)=9),(NETWORKDAYS(Lister!$D$20,F775,Lister!$D$7:$D$13)-P775)*N775/NETWORKDAYS(Lister!$D$20,Lister!$E$20,Lister!$D$7:$D$13),IF(AND(E775&lt;DATE(2020,9,1),F775&gt;DATE(2020,9,30)),(NETWORKDAYS(Lister!$D$20,Lister!$E$20,Lister!$D$7:$D$13)-P775)*N775/NETWORKDAYS(Lister!$D$20,Lister!$E$20,Lister!$D$7:$D$13),IF(OR(AND(E775&lt;DATE(2020,9,1),F775&lt;DATE(2020,9,1)),E775&gt;DATE(2020,9,30)),0)))))),0),"")</f>
        <v/>
      </c>
      <c r="X775" s="50" t="str">
        <f>IFERROR(MAX(IF(OR(O775="",P775="",Q775="",R775="",S775="",T775="",U775=""),"",IF(AND(MONTH(E775)=10,MONTH(F775)=10),(NETWORKDAYS(E775,F775,Lister!$D$7:$D$13)-Q775)*N775/NETWORKDAYS(Lister!$D$21,Lister!$E$21,Lister!$D$7:$D$13),IF(AND(MONTH(E775)=10,F775&gt;DATE(2020,10,31)),(NETWORKDAYS(E775,Lister!$E$21,Lister!$D$7:$D$13)-Q775)*N775/NETWORKDAYS(Lister!$D$21,Lister!$E$21,Lister!$D$7:$D$13),IF(AND(E775&lt;DATE(2020,10,1),MONTH(F775)=10),(NETWORKDAYS(Lister!$D$21,F775,Lister!$D$7:$D$13)-Q775)*N775/NETWORKDAYS(Lister!$D$21,Lister!$E$21,Lister!$D$7:$D$13),IF(AND(E775&lt;DATE(2020,31,1),F775&gt;DATE(2020,10,31)),(NETWORKDAYS(Lister!$D$21,Lister!$E$21,Lister!$D$7:$D$13)-Q775)*N775/NETWORKDAYS(Lister!$D$21,Lister!$E$21,Lister!$D$7:$D$13),IF(OR(AND(E775&lt;DATE(2020,10,1),F775&lt;DATE(2020,10,1)),E775&gt;DATE(2020,10,31)),0)))))),0),"")</f>
        <v/>
      </c>
      <c r="Y775" s="50" t="str">
        <f>IFERROR(MAX(IF(OR(O775="",P775="",Q775="",R775="",S775="",T775="",U775=""),"",IF(AND(MONTH(E775)=11,MONTH(F775)=11),(NETWORKDAYS(E775,F775,Lister!$D$7:$D$13)-R775)*N775/NETWORKDAYS(Lister!$D$22,Lister!$E$22,Lister!$D$7:$D$13),IF(AND(MONTH(E775)=11,F775&gt;DATE(2020,11,30)),(NETWORKDAYS(E775,Lister!$E$22,Lister!$D$7:$D$13)-R775)*N775/NETWORKDAYS(Lister!$D$22,Lister!$E$22,Lister!$D$7:$D$13),IF(AND(E775&lt;DATE(2020,11,1),MONTH(F775)=11),(NETWORKDAYS(Lister!$D$22,F775,Lister!$D$7:$D$13)-R775)*N775/NETWORKDAYS(Lister!$D$22,Lister!$E$22,Lister!$D$7:$D$13),IF(AND(E775&lt;DATE(2020,11,1),F775&gt;DATE(2020,11,30)),(NETWORKDAYS(Lister!$D$22,Lister!$E$22,Lister!$D$7:$D$13)-R775)*N775/NETWORKDAYS(Lister!$D$22,Lister!$E$22,Lister!$D$7:$D$13),IF(OR(AND(E775&lt;DATE(2020,11,1),F775&lt;DATE(2020,11,1)),E775&gt;DATE(2020,11,30)),0)))))),0),"")</f>
        <v/>
      </c>
      <c r="Z775" s="50" t="str">
        <f>IFERROR(MAX(IF(OR(O775="",P775="",Q775="",R775="",S775="",T775="",U775=""),"",IF(AND(MONTH(E775)=12,MONTH(F775)=12),(NETWORKDAYS(E775,F775,Lister!$D$7:$D$13)-S775)*N775/NETWORKDAYS(Lister!$D$23,Lister!$E$23,Lister!$D$7:$D$13),IF(AND(MONTH(E775)=12,F775&gt;DATE(2020,12,31)),(NETWORKDAYS(E775,Lister!$E$23,Lister!$D$7:$D$13)-S775)*N775/NETWORKDAYS(Lister!$D$23,Lister!$E$23,Lister!$D$7:$D$13),IF(AND(E775&lt;DATE(2020,12,1),MONTH(F775)=12),(NETWORKDAYS(Lister!$D$23,F775,Lister!$D$7:$D$13)-S775)*N775/NETWORKDAYS(Lister!$D$23,Lister!$E$23,Lister!$D$7:$D$13),IF(AND(E775&lt;DATE(2020,12,1),F775&gt;DATE(2020,12,31)),(NETWORKDAYS(Lister!$D$23,Lister!$E$23,Lister!$D$7:$D$13)-S775)*N775/NETWORKDAYS(Lister!$D$23,Lister!$E$23,Lister!$D$7:$D$13),IF(OR(AND(E775&lt;DATE(2020,12,1),F775&lt;DATE(2020,12,1)),E775&gt;DATE(2020,12,31)),0)))))),0),"")</f>
        <v/>
      </c>
      <c r="AA775" s="50" t="str">
        <f>IFERROR(MAX(IF(OR(O775="",P775="",Q775="",R775="",S775="",T775="",U775=""),"",IF(AND(MONTH(E775)=1,MONTH(F775)=1),(NETWORKDAYS(E775,F775,Lister!$D$7:$D$13)-T775)*N775/NETWORKDAYS(Lister!$D$24,Lister!$E$24,Lister!$D$7:$D$13),IF(AND(MONTH(E775)=1,F775&gt;DATE(2021,1,31)),(NETWORKDAYS(E775,Lister!$E$24,Lister!$D$7:$D$13)-T775)*N775/NETWORKDAYS(Lister!$D$24,Lister!$E$24,Lister!$D$7:$D$13),IF(AND(E775&lt;DATE(2021,1,1),MONTH(F775)=1),(NETWORKDAYS(Lister!$D$24,F775,Lister!$D$7:$D$13)-T775)*N775/NETWORKDAYS(Lister!$D$24,Lister!$E$24,Lister!$D$7:$D$13),IF(AND(E775&lt;DATE(2021,1,1),F775&gt;DATE(2021,1,31)),(NETWORKDAYS(Lister!$D$24,Lister!$E$24,Lister!$D$7:$D$13)-T775)*N775/NETWORKDAYS(Lister!$D$24,Lister!$E$24,Lister!$D$7:$D$13),IF(OR(AND(E775&lt;DATE(2021,1,1),F775&lt;DATE(2021,1,1)),E775&gt;DATE(2021,1,31)),0)))))),0),"")</f>
        <v/>
      </c>
      <c r="AB775" s="50" t="str">
        <f>IFERROR(MAX(IF(OR(O775="",P775="",Q775="",R775="",S775="",T775="",U775=""),"",IF(AND(MONTH(E775)=2,MONTH(F775)=2),(NETWORKDAYS(E775,F775,Lister!$D$7:$D$13)-U775)*N775/NETWORKDAYS(Lister!$D$25,Lister!$E$25,Lister!$D$7:$D$13),IF(AND(E775&lt;DATE(2021,2,1),MONTH(F775)=2),(NETWORKDAYS(Lister!$D$25,F775,Lister!$D$7:$D$13)-U775)*N775/NETWORKDAYS(Lister!$D$25,Lister!$E$25,Lister!$D$7:$D$13),IF(AND(E775&lt;DATE(2021,2,1),F775&lt;DATE(2021,2,1)),0)))),0),"")</f>
        <v/>
      </c>
      <c r="AC775" s="52" t="str">
        <f t="shared" si="58"/>
        <v/>
      </c>
    </row>
    <row r="776" spans="1:29" x14ac:dyDescent="0.35">
      <c r="A776" s="11" t="str">
        <f t="shared" si="59"/>
        <v/>
      </c>
      <c r="B776" s="33"/>
      <c r="C776" s="17"/>
      <c r="D776" s="18"/>
      <c r="E776" s="12"/>
      <c r="F776" s="12"/>
      <c r="G776" s="42" t="str">
        <f>IF(OR(E776="",F776=""),"",NETWORKDAYS(E776,F776,Lister!$D$7:$D$13))</f>
        <v/>
      </c>
      <c r="H776" s="14"/>
      <c r="I776" s="25" t="str">
        <f t="shared" si="55"/>
        <v/>
      </c>
      <c r="J776" s="47"/>
      <c r="K776" s="48"/>
      <c r="L776" s="15"/>
      <c r="M776" s="51" t="str">
        <f t="shared" si="56"/>
        <v/>
      </c>
      <c r="N776" s="49" t="str">
        <f t="shared" si="57"/>
        <v/>
      </c>
      <c r="O776" s="15"/>
      <c r="P776" s="15"/>
      <c r="Q776" s="15"/>
      <c r="R776" s="15"/>
      <c r="S776" s="15"/>
      <c r="T776" s="15"/>
      <c r="U776" s="15"/>
      <c r="V776" s="50" t="str">
        <f>IFERROR(MAX(IF(OR(O776="",P776="",Q776="",R776="",S776="",T776="",U776=""),"",IF(AND(MONTH(E776)=8,MONTH(F776)=8),(NETWORKDAYS(E776,F776,Lister!$D$7:$D$13)-O776)*N776/NETWORKDAYS(Lister!$D$19,Lister!$E$19,Lister!$D$7:$D$13),IF(AND(MONTH(E776)=8,F776&gt;DATE(2020,8,31)),(NETWORKDAYS(E776,Lister!$E$19,Lister!$D$7:$D$13)-O776)*N776/NETWORKDAYS(Lister!$D$19,Lister!$E$19,Lister!$D$7:$D$13),IF(E776&gt;DATE(2020,8,31),0)))),0),"")</f>
        <v/>
      </c>
      <c r="W776" s="50" t="str">
        <f>IFERROR(MAX(IF(OR(O776="",P776="",Q776="",R776="",S776="",T776="",U776=""),"",IF(AND(MONTH(E776)=9,MONTH(F776)=9),(NETWORKDAYS(E776,F776,Lister!$D$7:$D$13)-P776)*N776/NETWORKDAYS(Lister!$D$20,Lister!$E$20,Lister!$D$7:$D$13),IF(AND(MONTH(E776)=9,F776&gt;DATE(2020,9,30)),(NETWORKDAYS(E776,Lister!$E$20,Lister!$D$7:$D$13)-P776)*N776/NETWORKDAYS(Lister!$D$20,Lister!$E$20,Lister!$D$7:$D$13),IF(AND(E776&lt;DATE(2020,9,1),MONTH(F776)=9),(NETWORKDAYS(Lister!$D$20,F776,Lister!$D$7:$D$13)-P776)*N776/NETWORKDAYS(Lister!$D$20,Lister!$E$20,Lister!$D$7:$D$13),IF(AND(E776&lt;DATE(2020,9,1),F776&gt;DATE(2020,9,30)),(NETWORKDAYS(Lister!$D$20,Lister!$E$20,Lister!$D$7:$D$13)-P776)*N776/NETWORKDAYS(Lister!$D$20,Lister!$E$20,Lister!$D$7:$D$13),IF(OR(AND(E776&lt;DATE(2020,9,1),F776&lt;DATE(2020,9,1)),E776&gt;DATE(2020,9,30)),0)))))),0),"")</f>
        <v/>
      </c>
      <c r="X776" s="50" t="str">
        <f>IFERROR(MAX(IF(OR(O776="",P776="",Q776="",R776="",S776="",T776="",U776=""),"",IF(AND(MONTH(E776)=10,MONTH(F776)=10),(NETWORKDAYS(E776,F776,Lister!$D$7:$D$13)-Q776)*N776/NETWORKDAYS(Lister!$D$21,Lister!$E$21,Lister!$D$7:$D$13),IF(AND(MONTH(E776)=10,F776&gt;DATE(2020,10,31)),(NETWORKDAYS(E776,Lister!$E$21,Lister!$D$7:$D$13)-Q776)*N776/NETWORKDAYS(Lister!$D$21,Lister!$E$21,Lister!$D$7:$D$13),IF(AND(E776&lt;DATE(2020,10,1),MONTH(F776)=10),(NETWORKDAYS(Lister!$D$21,F776,Lister!$D$7:$D$13)-Q776)*N776/NETWORKDAYS(Lister!$D$21,Lister!$E$21,Lister!$D$7:$D$13),IF(AND(E776&lt;DATE(2020,31,1),F776&gt;DATE(2020,10,31)),(NETWORKDAYS(Lister!$D$21,Lister!$E$21,Lister!$D$7:$D$13)-Q776)*N776/NETWORKDAYS(Lister!$D$21,Lister!$E$21,Lister!$D$7:$D$13),IF(OR(AND(E776&lt;DATE(2020,10,1),F776&lt;DATE(2020,10,1)),E776&gt;DATE(2020,10,31)),0)))))),0),"")</f>
        <v/>
      </c>
      <c r="Y776" s="50" t="str">
        <f>IFERROR(MAX(IF(OR(O776="",P776="",Q776="",R776="",S776="",T776="",U776=""),"",IF(AND(MONTH(E776)=11,MONTH(F776)=11),(NETWORKDAYS(E776,F776,Lister!$D$7:$D$13)-R776)*N776/NETWORKDAYS(Lister!$D$22,Lister!$E$22,Lister!$D$7:$D$13),IF(AND(MONTH(E776)=11,F776&gt;DATE(2020,11,30)),(NETWORKDAYS(E776,Lister!$E$22,Lister!$D$7:$D$13)-R776)*N776/NETWORKDAYS(Lister!$D$22,Lister!$E$22,Lister!$D$7:$D$13),IF(AND(E776&lt;DATE(2020,11,1),MONTH(F776)=11),(NETWORKDAYS(Lister!$D$22,F776,Lister!$D$7:$D$13)-R776)*N776/NETWORKDAYS(Lister!$D$22,Lister!$E$22,Lister!$D$7:$D$13),IF(AND(E776&lt;DATE(2020,11,1),F776&gt;DATE(2020,11,30)),(NETWORKDAYS(Lister!$D$22,Lister!$E$22,Lister!$D$7:$D$13)-R776)*N776/NETWORKDAYS(Lister!$D$22,Lister!$E$22,Lister!$D$7:$D$13),IF(OR(AND(E776&lt;DATE(2020,11,1),F776&lt;DATE(2020,11,1)),E776&gt;DATE(2020,11,30)),0)))))),0),"")</f>
        <v/>
      </c>
      <c r="Z776" s="50" t="str">
        <f>IFERROR(MAX(IF(OR(O776="",P776="",Q776="",R776="",S776="",T776="",U776=""),"",IF(AND(MONTH(E776)=12,MONTH(F776)=12),(NETWORKDAYS(E776,F776,Lister!$D$7:$D$13)-S776)*N776/NETWORKDAYS(Lister!$D$23,Lister!$E$23,Lister!$D$7:$D$13),IF(AND(MONTH(E776)=12,F776&gt;DATE(2020,12,31)),(NETWORKDAYS(E776,Lister!$E$23,Lister!$D$7:$D$13)-S776)*N776/NETWORKDAYS(Lister!$D$23,Lister!$E$23,Lister!$D$7:$D$13),IF(AND(E776&lt;DATE(2020,12,1),MONTH(F776)=12),(NETWORKDAYS(Lister!$D$23,F776,Lister!$D$7:$D$13)-S776)*N776/NETWORKDAYS(Lister!$D$23,Lister!$E$23,Lister!$D$7:$D$13),IF(AND(E776&lt;DATE(2020,12,1),F776&gt;DATE(2020,12,31)),(NETWORKDAYS(Lister!$D$23,Lister!$E$23,Lister!$D$7:$D$13)-S776)*N776/NETWORKDAYS(Lister!$D$23,Lister!$E$23,Lister!$D$7:$D$13),IF(OR(AND(E776&lt;DATE(2020,12,1),F776&lt;DATE(2020,12,1)),E776&gt;DATE(2020,12,31)),0)))))),0),"")</f>
        <v/>
      </c>
      <c r="AA776" s="50" t="str">
        <f>IFERROR(MAX(IF(OR(O776="",P776="",Q776="",R776="",S776="",T776="",U776=""),"",IF(AND(MONTH(E776)=1,MONTH(F776)=1),(NETWORKDAYS(E776,F776,Lister!$D$7:$D$13)-T776)*N776/NETWORKDAYS(Lister!$D$24,Lister!$E$24,Lister!$D$7:$D$13),IF(AND(MONTH(E776)=1,F776&gt;DATE(2021,1,31)),(NETWORKDAYS(E776,Lister!$E$24,Lister!$D$7:$D$13)-T776)*N776/NETWORKDAYS(Lister!$D$24,Lister!$E$24,Lister!$D$7:$D$13),IF(AND(E776&lt;DATE(2021,1,1),MONTH(F776)=1),(NETWORKDAYS(Lister!$D$24,F776,Lister!$D$7:$D$13)-T776)*N776/NETWORKDAYS(Lister!$D$24,Lister!$E$24,Lister!$D$7:$D$13),IF(AND(E776&lt;DATE(2021,1,1),F776&gt;DATE(2021,1,31)),(NETWORKDAYS(Lister!$D$24,Lister!$E$24,Lister!$D$7:$D$13)-T776)*N776/NETWORKDAYS(Lister!$D$24,Lister!$E$24,Lister!$D$7:$D$13),IF(OR(AND(E776&lt;DATE(2021,1,1),F776&lt;DATE(2021,1,1)),E776&gt;DATE(2021,1,31)),0)))))),0),"")</f>
        <v/>
      </c>
      <c r="AB776" s="50" t="str">
        <f>IFERROR(MAX(IF(OR(O776="",P776="",Q776="",R776="",S776="",T776="",U776=""),"",IF(AND(MONTH(E776)=2,MONTH(F776)=2),(NETWORKDAYS(E776,F776,Lister!$D$7:$D$13)-U776)*N776/NETWORKDAYS(Lister!$D$25,Lister!$E$25,Lister!$D$7:$D$13),IF(AND(E776&lt;DATE(2021,2,1),MONTH(F776)=2),(NETWORKDAYS(Lister!$D$25,F776,Lister!$D$7:$D$13)-U776)*N776/NETWORKDAYS(Lister!$D$25,Lister!$E$25,Lister!$D$7:$D$13),IF(AND(E776&lt;DATE(2021,2,1),F776&lt;DATE(2021,2,1)),0)))),0),"")</f>
        <v/>
      </c>
      <c r="AC776" s="52" t="str">
        <f t="shared" si="58"/>
        <v/>
      </c>
    </row>
    <row r="777" spans="1:29" x14ac:dyDescent="0.35">
      <c r="A777" s="11" t="str">
        <f t="shared" si="59"/>
        <v/>
      </c>
      <c r="B777" s="33"/>
      <c r="C777" s="17"/>
      <c r="D777" s="18"/>
      <c r="E777" s="12"/>
      <c r="F777" s="12"/>
      <c r="G777" s="42" t="str">
        <f>IF(OR(E777="",F777=""),"",NETWORKDAYS(E777,F777,Lister!$D$7:$D$13))</f>
        <v/>
      </c>
      <c r="H777" s="14"/>
      <c r="I777" s="25" t="str">
        <f t="shared" si="55"/>
        <v/>
      </c>
      <c r="J777" s="47"/>
      <c r="K777" s="48"/>
      <c r="L777" s="15"/>
      <c r="M777" s="51" t="str">
        <f t="shared" si="56"/>
        <v/>
      </c>
      <c r="N777" s="49" t="str">
        <f t="shared" si="57"/>
        <v/>
      </c>
      <c r="O777" s="15"/>
      <c r="P777" s="15"/>
      <c r="Q777" s="15"/>
      <c r="R777" s="15"/>
      <c r="S777" s="15"/>
      <c r="T777" s="15"/>
      <c r="U777" s="15"/>
      <c r="V777" s="50" t="str">
        <f>IFERROR(MAX(IF(OR(O777="",P777="",Q777="",R777="",S777="",T777="",U777=""),"",IF(AND(MONTH(E777)=8,MONTH(F777)=8),(NETWORKDAYS(E777,F777,Lister!$D$7:$D$13)-O777)*N777/NETWORKDAYS(Lister!$D$19,Lister!$E$19,Lister!$D$7:$D$13),IF(AND(MONTH(E777)=8,F777&gt;DATE(2020,8,31)),(NETWORKDAYS(E777,Lister!$E$19,Lister!$D$7:$D$13)-O777)*N777/NETWORKDAYS(Lister!$D$19,Lister!$E$19,Lister!$D$7:$D$13),IF(E777&gt;DATE(2020,8,31),0)))),0),"")</f>
        <v/>
      </c>
      <c r="W777" s="50" t="str">
        <f>IFERROR(MAX(IF(OR(O777="",P777="",Q777="",R777="",S777="",T777="",U777=""),"",IF(AND(MONTH(E777)=9,MONTH(F777)=9),(NETWORKDAYS(E777,F777,Lister!$D$7:$D$13)-P777)*N777/NETWORKDAYS(Lister!$D$20,Lister!$E$20,Lister!$D$7:$D$13),IF(AND(MONTH(E777)=9,F777&gt;DATE(2020,9,30)),(NETWORKDAYS(E777,Lister!$E$20,Lister!$D$7:$D$13)-P777)*N777/NETWORKDAYS(Lister!$D$20,Lister!$E$20,Lister!$D$7:$D$13),IF(AND(E777&lt;DATE(2020,9,1),MONTH(F777)=9),(NETWORKDAYS(Lister!$D$20,F777,Lister!$D$7:$D$13)-P777)*N777/NETWORKDAYS(Lister!$D$20,Lister!$E$20,Lister!$D$7:$D$13),IF(AND(E777&lt;DATE(2020,9,1),F777&gt;DATE(2020,9,30)),(NETWORKDAYS(Lister!$D$20,Lister!$E$20,Lister!$D$7:$D$13)-P777)*N777/NETWORKDAYS(Lister!$D$20,Lister!$E$20,Lister!$D$7:$D$13),IF(OR(AND(E777&lt;DATE(2020,9,1),F777&lt;DATE(2020,9,1)),E777&gt;DATE(2020,9,30)),0)))))),0),"")</f>
        <v/>
      </c>
      <c r="X777" s="50" t="str">
        <f>IFERROR(MAX(IF(OR(O777="",P777="",Q777="",R777="",S777="",T777="",U777=""),"",IF(AND(MONTH(E777)=10,MONTH(F777)=10),(NETWORKDAYS(E777,F777,Lister!$D$7:$D$13)-Q777)*N777/NETWORKDAYS(Lister!$D$21,Lister!$E$21,Lister!$D$7:$D$13),IF(AND(MONTH(E777)=10,F777&gt;DATE(2020,10,31)),(NETWORKDAYS(E777,Lister!$E$21,Lister!$D$7:$D$13)-Q777)*N777/NETWORKDAYS(Lister!$D$21,Lister!$E$21,Lister!$D$7:$D$13),IF(AND(E777&lt;DATE(2020,10,1),MONTH(F777)=10),(NETWORKDAYS(Lister!$D$21,F777,Lister!$D$7:$D$13)-Q777)*N777/NETWORKDAYS(Lister!$D$21,Lister!$E$21,Lister!$D$7:$D$13),IF(AND(E777&lt;DATE(2020,31,1),F777&gt;DATE(2020,10,31)),(NETWORKDAYS(Lister!$D$21,Lister!$E$21,Lister!$D$7:$D$13)-Q777)*N777/NETWORKDAYS(Lister!$D$21,Lister!$E$21,Lister!$D$7:$D$13),IF(OR(AND(E777&lt;DATE(2020,10,1),F777&lt;DATE(2020,10,1)),E777&gt;DATE(2020,10,31)),0)))))),0),"")</f>
        <v/>
      </c>
      <c r="Y777" s="50" t="str">
        <f>IFERROR(MAX(IF(OR(O777="",P777="",Q777="",R777="",S777="",T777="",U777=""),"",IF(AND(MONTH(E777)=11,MONTH(F777)=11),(NETWORKDAYS(E777,F777,Lister!$D$7:$D$13)-R777)*N777/NETWORKDAYS(Lister!$D$22,Lister!$E$22,Lister!$D$7:$D$13),IF(AND(MONTH(E777)=11,F777&gt;DATE(2020,11,30)),(NETWORKDAYS(E777,Lister!$E$22,Lister!$D$7:$D$13)-R777)*N777/NETWORKDAYS(Lister!$D$22,Lister!$E$22,Lister!$D$7:$D$13),IF(AND(E777&lt;DATE(2020,11,1),MONTH(F777)=11),(NETWORKDAYS(Lister!$D$22,F777,Lister!$D$7:$D$13)-R777)*N777/NETWORKDAYS(Lister!$D$22,Lister!$E$22,Lister!$D$7:$D$13),IF(AND(E777&lt;DATE(2020,11,1),F777&gt;DATE(2020,11,30)),(NETWORKDAYS(Lister!$D$22,Lister!$E$22,Lister!$D$7:$D$13)-R777)*N777/NETWORKDAYS(Lister!$D$22,Lister!$E$22,Lister!$D$7:$D$13),IF(OR(AND(E777&lt;DATE(2020,11,1),F777&lt;DATE(2020,11,1)),E777&gt;DATE(2020,11,30)),0)))))),0),"")</f>
        <v/>
      </c>
      <c r="Z777" s="50" t="str">
        <f>IFERROR(MAX(IF(OR(O777="",P777="",Q777="",R777="",S777="",T777="",U777=""),"",IF(AND(MONTH(E777)=12,MONTH(F777)=12),(NETWORKDAYS(E777,F777,Lister!$D$7:$D$13)-S777)*N777/NETWORKDAYS(Lister!$D$23,Lister!$E$23,Lister!$D$7:$D$13),IF(AND(MONTH(E777)=12,F777&gt;DATE(2020,12,31)),(NETWORKDAYS(E777,Lister!$E$23,Lister!$D$7:$D$13)-S777)*N777/NETWORKDAYS(Lister!$D$23,Lister!$E$23,Lister!$D$7:$D$13),IF(AND(E777&lt;DATE(2020,12,1),MONTH(F777)=12),(NETWORKDAYS(Lister!$D$23,F777,Lister!$D$7:$D$13)-S777)*N777/NETWORKDAYS(Lister!$D$23,Lister!$E$23,Lister!$D$7:$D$13),IF(AND(E777&lt;DATE(2020,12,1),F777&gt;DATE(2020,12,31)),(NETWORKDAYS(Lister!$D$23,Lister!$E$23,Lister!$D$7:$D$13)-S777)*N777/NETWORKDAYS(Lister!$D$23,Lister!$E$23,Lister!$D$7:$D$13),IF(OR(AND(E777&lt;DATE(2020,12,1),F777&lt;DATE(2020,12,1)),E777&gt;DATE(2020,12,31)),0)))))),0),"")</f>
        <v/>
      </c>
      <c r="AA777" s="50" t="str">
        <f>IFERROR(MAX(IF(OR(O777="",P777="",Q777="",R777="",S777="",T777="",U777=""),"",IF(AND(MONTH(E777)=1,MONTH(F777)=1),(NETWORKDAYS(E777,F777,Lister!$D$7:$D$13)-T777)*N777/NETWORKDAYS(Lister!$D$24,Lister!$E$24,Lister!$D$7:$D$13),IF(AND(MONTH(E777)=1,F777&gt;DATE(2021,1,31)),(NETWORKDAYS(E777,Lister!$E$24,Lister!$D$7:$D$13)-T777)*N777/NETWORKDAYS(Lister!$D$24,Lister!$E$24,Lister!$D$7:$D$13),IF(AND(E777&lt;DATE(2021,1,1),MONTH(F777)=1),(NETWORKDAYS(Lister!$D$24,F777,Lister!$D$7:$D$13)-T777)*N777/NETWORKDAYS(Lister!$D$24,Lister!$E$24,Lister!$D$7:$D$13),IF(AND(E777&lt;DATE(2021,1,1),F777&gt;DATE(2021,1,31)),(NETWORKDAYS(Lister!$D$24,Lister!$E$24,Lister!$D$7:$D$13)-T777)*N777/NETWORKDAYS(Lister!$D$24,Lister!$E$24,Lister!$D$7:$D$13),IF(OR(AND(E777&lt;DATE(2021,1,1),F777&lt;DATE(2021,1,1)),E777&gt;DATE(2021,1,31)),0)))))),0),"")</f>
        <v/>
      </c>
      <c r="AB777" s="50" t="str">
        <f>IFERROR(MAX(IF(OR(O777="",P777="",Q777="",R777="",S777="",T777="",U777=""),"",IF(AND(MONTH(E777)=2,MONTH(F777)=2),(NETWORKDAYS(E777,F777,Lister!$D$7:$D$13)-U777)*N777/NETWORKDAYS(Lister!$D$25,Lister!$E$25,Lister!$D$7:$D$13),IF(AND(E777&lt;DATE(2021,2,1),MONTH(F777)=2),(NETWORKDAYS(Lister!$D$25,F777,Lister!$D$7:$D$13)-U777)*N777/NETWORKDAYS(Lister!$D$25,Lister!$E$25,Lister!$D$7:$D$13),IF(AND(E777&lt;DATE(2021,2,1),F777&lt;DATE(2021,2,1)),0)))),0),"")</f>
        <v/>
      </c>
      <c r="AC777" s="52" t="str">
        <f t="shared" si="58"/>
        <v/>
      </c>
    </row>
    <row r="778" spans="1:29" x14ac:dyDescent="0.35">
      <c r="A778" s="11" t="str">
        <f t="shared" si="59"/>
        <v/>
      </c>
      <c r="B778" s="33"/>
      <c r="C778" s="17"/>
      <c r="D778" s="18"/>
      <c r="E778" s="12"/>
      <c r="F778" s="12"/>
      <c r="G778" s="42" t="str">
        <f>IF(OR(E778="",F778=""),"",NETWORKDAYS(E778,F778,Lister!$D$7:$D$13))</f>
        <v/>
      </c>
      <c r="H778" s="14"/>
      <c r="I778" s="25" t="str">
        <f t="shared" si="55"/>
        <v/>
      </c>
      <c r="J778" s="47"/>
      <c r="K778" s="48"/>
      <c r="L778" s="15"/>
      <c r="M778" s="51" t="str">
        <f t="shared" si="56"/>
        <v/>
      </c>
      <c r="N778" s="49" t="str">
        <f t="shared" si="57"/>
        <v/>
      </c>
      <c r="O778" s="15"/>
      <c r="P778" s="15"/>
      <c r="Q778" s="15"/>
      <c r="R778" s="15"/>
      <c r="S778" s="15"/>
      <c r="T778" s="15"/>
      <c r="U778" s="15"/>
      <c r="V778" s="50" t="str">
        <f>IFERROR(MAX(IF(OR(O778="",P778="",Q778="",R778="",S778="",T778="",U778=""),"",IF(AND(MONTH(E778)=8,MONTH(F778)=8),(NETWORKDAYS(E778,F778,Lister!$D$7:$D$13)-O778)*N778/NETWORKDAYS(Lister!$D$19,Lister!$E$19,Lister!$D$7:$D$13),IF(AND(MONTH(E778)=8,F778&gt;DATE(2020,8,31)),(NETWORKDAYS(E778,Lister!$E$19,Lister!$D$7:$D$13)-O778)*N778/NETWORKDAYS(Lister!$D$19,Lister!$E$19,Lister!$D$7:$D$13),IF(E778&gt;DATE(2020,8,31),0)))),0),"")</f>
        <v/>
      </c>
      <c r="W778" s="50" t="str">
        <f>IFERROR(MAX(IF(OR(O778="",P778="",Q778="",R778="",S778="",T778="",U778=""),"",IF(AND(MONTH(E778)=9,MONTH(F778)=9),(NETWORKDAYS(E778,F778,Lister!$D$7:$D$13)-P778)*N778/NETWORKDAYS(Lister!$D$20,Lister!$E$20,Lister!$D$7:$D$13),IF(AND(MONTH(E778)=9,F778&gt;DATE(2020,9,30)),(NETWORKDAYS(E778,Lister!$E$20,Lister!$D$7:$D$13)-P778)*N778/NETWORKDAYS(Lister!$D$20,Lister!$E$20,Lister!$D$7:$D$13),IF(AND(E778&lt;DATE(2020,9,1),MONTH(F778)=9),(NETWORKDAYS(Lister!$D$20,F778,Lister!$D$7:$D$13)-P778)*N778/NETWORKDAYS(Lister!$D$20,Lister!$E$20,Lister!$D$7:$D$13),IF(AND(E778&lt;DATE(2020,9,1),F778&gt;DATE(2020,9,30)),(NETWORKDAYS(Lister!$D$20,Lister!$E$20,Lister!$D$7:$D$13)-P778)*N778/NETWORKDAYS(Lister!$D$20,Lister!$E$20,Lister!$D$7:$D$13),IF(OR(AND(E778&lt;DATE(2020,9,1),F778&lt;DATE(2020,9,1)),E778&gt;DATE(2020,9,30)),0)))))),0),"")</f>
        <v/>
      </c>
      <c r="X778" s="50" t="str">
        <f>IFERROR(MAX(IF(OR(O778="",P778="",Q778="",R778="",S778="",T778="",U778=""),"",IF(AND(MONTH(E778)=10,MONTH(F778)=10),(NETWORKDAYS(E778,F778,Lister!$D$7:$D$13)-Q778)*N778/NETWORKDAYS(Lister!$D$21,Lister!$E$21,Lister!$D$7:$D$13),IF(AND(MONTH(E778)=10,F778&gt;DATE(2020,10,31)),(NETWORKDAYS(E778,Lister!$E$21,Lister!$D$7:$D$13)-Q778)*N778/NETWORKDAYS(Lister!$D$21,Lister!$E$21,Lister!$D$7:$D$13),IF(AND(E778&lt;DATE(2020,10,1),MONTH(F778)=10),(NETWORKDAYS(Lister!$D$21,F778,Lister!$D$7:$D$13)-Q778)*N778/NETWORKDAYS(Lister!$D$21,Lister!$E$21,Lister!$D$7:$D$13),IF(AND(E778&lt;DATE(2020,31,1),F778&gt;DATE(2020,10,31)),(NETWORKDAYS(Lister!$D$21,Lister!$E$21,Lister!$D$7:$D$13)-Q778)*N778/NETWORKDAYS(Lister!$D$21,Lister!$E$21,Lister!$D$7:$D$13),IF(OR(AND(E778&lt;DATE(2020,10,1),F778&lt;DATE(2020,10,1)),E778&gt;DATE(2020,10,31)),0)))))),0),"")</f>
        <v/>
      </c>
      <c r="Y778" s="50" t="str">
        <f>IFERROR(MAX(IF(OR(O778="",P778="",Q778="",R778="",S778="",T778="",U778=""),"",IF(AND(MONTH(E778)=11,MONTH(F778)=11),(NETWORKDAYS(E778,F778,Lister!$D$7:$D$13)-R778)*N778/NETWORKDAYS(Lister!$D$22,Lister!$E$22,Lister!$D$7:$D$13),IF(AND(MONTH(E778)=11,F778&gt;DATE(2020,11,30)),(NETWORKDAYS(E778,Lister!$E$22,Lister!$D$7:$D$13)-R778)*N778/NETWORKDAYS(Lister!$D$22,Lister!$E$22,Lister!$D$7:$D$13),IF(AND(E778&lt;DATE(2020,11,1),MONTH(F778)=11),(NETWORKDAYS(Lister!$D$22,F778,Lister!$D$7:$D$13)-R778)*N778/NETWORKDAYS(Lister!$D$22,Lister!$E$22,Lister!$D$7:$D$13),IF(AND(E778&lt;DATE(2020,11,1),F778&gt;DATE(2020,11,30)),(NETWORKDAYS(Lister!$D$22,Lister!$E$22,Lister!$D$7:$D$13)-R778)*N778/NETWORKDAYS(Lister!$D$22,Lister!$E$22,Lister!$D$7:$D$13),IF(OR(AND(E778&lt;DATE(2020,11,1),F778&lt;DATE(2020,11,1)),E778&gt;DATE(2020,11,30)),0)))))),0),"")</f>
        <v/>
      </c>
      <c r="Z778" s="50" t="str">
        <f>IFERROR(MAX(IF(OR(O778="",P778="",Q778="",R778="",S778="",T778="",U778=""),"",IF(AND(MONTH(E778)=12,MONTH(F778)=12),(NETWORKDAYS(E778,F778,Lister!$D$7:$D$13)-S778)*N778/NETWORKDAYS(Lister!$D$23,Lister!$E$23,Lister!$D$7:$D$13),IF(AND(MONTH(E778)=12,F778&gt;DATE(2020,12,31)),(NETWORKDAYS(E778,Lister!$E$23,Lister!$D$7:$D$13)-S778)*N778/NETWORKDAYS(Lister!$D$23,Lister!$E$23,Lister!$D$7:$D$13),IF(AND(E778&lt;DATE(2020,12,1),MONTH(F778)=12),(NETWORKDAYS(Lister!$D$23,F778,Lister!$D$7:$D$13)-S778)*N778/NETWORKDAYS(Lister!$D$23,Lister!$E$23,Lister!$D$7:$D$13),IF(AND(E778&lt;DATE(2020,12,1),F778&gt;DATE(2020,12,31)),(NETWORKDAYS(Lister!$D$23,Lister!$E$23,Lister!$D$7:$D$13)-S778)*N778/NETWORKDAYS(Lister!$D$23,Lister!$E$23,Lister!$D$7:$D$13),IF(OR(AND(E778&lt;DATE(2020,12,1),F778&lt;DATE(2020,12,1)),E778&gt;DATE(2020,12,31)),0)))))),0),"")</f>
        <v/>
      </c>
      <c r="AA778" s="50" t="str">
        <f>IFERROR(MAX(IF(OR(O778="",P778="",Q778="",R778="",S778="",T778="",U778=""),"",IF(AND(MONTH(E778)=1,MONTH(F778)=1),(NETWORKDAYS(E778,F778,Lister!$D$7:$D$13)-T778)*N778/NETWORKDAYS(Lister!$D$24,Lister!$E$24,Lister!$D$7:$D$13),IF(AND(MONTH(E778)=1,F778&gt;DATE(2021,1,31)),(NETWORKDAYS(E778,Lister!$E$24,Lister!$D$7:$D$13)-T778)*N778/NETWORKDAYS(Lister!$D$24,Lister!$E$24,Lister!$D$7:$D$13),IF(AND(E778&lt;DATE(2021,1,1),MONTH(F778)=1),(NETWORKDAYS(Lister!$D$24,F778,Lister!$D$7:$D$13)-T778)*N778/NETWORKDAYS(Lister!$D$24,Lister!$E$24,Lister!$D$7:$D$13),IF(AND(E778&lt;DATE(2021,1,1),F778&gt;DATE(2021,1,31)),(NETWORKDAYS(Lister!$D$24,Lister!$E$24,Lister!$D$7:$D$13)-T778)*N778/NETWORKDAYS(Lister!$D$24,Lister!$E$24,Lister!$D$7:$D$13),IF(OR(AND(E778&lt;DATE(2021,1,1),F778&lt;DATE(2021,1,1)),E778&gt;DATE(2021,1,31)),0)))))),0),"")</f>
        <v/>
      </c>
      <c r="AB778" s="50" t="str">
        <f>IFERROR(MAX(IF(OR(O778="",P778="",Q778="",R778="",S778="",T778="",U778=""),"",IF(AND(MONTH(E778)=2,MONTH(F778)=2),(NETWORKDAYS(E778,F778,Lister!$D$7:$D$13)-U778)*N778/NETWORKDAYS(Lister!$D$25,Lister!$E$25,Lister!$D$7:$D$13),IF(AND(E778&lt;DATE(2021,2,1),MONTH(F778)=2),(NETWORKDAYS(Lister!$D$25,F778,Lister!$D$7:$D$13)-U778)*N778/NETWORKDAYS(Lister!$D$25,Lister!$E$25,Lister!$D$7:$D$13),IF(AND(E778&lt;DATE(2021,2,1),F778&lt;DATE(2021,2,1)),0)))),0),"")</f>
        <v/>
      </c>
      <c r="AC778" s="52" t="str">
        <f t="shared" si="58"/>
        <v/>
      </c>
    </row>
    <row r="779" spans="1:29" x14ac:dyDescent="0.35">
      <c r="A779" s="11" t="str">
        <f t="shared" si="59"/>
        <v/>
      </c>
      <c r="B779" s="33"/>
      <c r="C779" s="17"/>
      <c r="D779" s="18"/>
      <c r="E779" s="12"/>
      <c r="F779" s="12"/>
      <c r="G779" s="42" t="str">
        <f>IF(OR(E779="",F779=""),"",NETWORKDAYS(E779,F779,Lister!$D$7:$D$13))</f>
        <v/>
      </c>
      <c r="H779" s="14"/>
      <c r="I779" s="25" t="str">
        <f t="shared" si="55"/>
        <v/>
      </c>
      <c r="J779" s="47"/>
      <c r="K779" s="48"/>
      <c r="L779" s="15"/>
      <c r="M779" s="51" t="str">
        <f t="shared" si="56"/>
        <v/>
      </c>
      <c r="N779" s="49" t="str">
        <f t="shared" si="57"/>
        <v/>
      </c>
      <c r="O779" s="15"/>
      <c r="P779" s="15"/>
      <c r="Q779" s="15"/>
      <c r="R779" s="15"/>
      <c r="S779" s="15"/>
      <c r="T779" s="15"/>
      <c r="U779" s="15"/>
      <c r="V779" s="50" t="str">
        <f>IFERROR(MAX(IF(OR(O779="",P779="",Q779="",R779="",S779="",T779="",U779=""),"",IF(AND(MONTH(E779)=8,MONTH(F779)=8),(NETWORKDAYS(E779,F779,Lister!$D$7:$D$13)-O779)*N779/NETWORKDAYS(Lister!$D$19,Lister!$E$19,Lister!$D$7:$D$13),IF(AND(MONTH(E779)=8,F779&gt;DATE(2020,8,31)),(NETWORKDAYS(E779,Lister!$E$19,Lister!$D$7:$D$13)-O779)*N779/NETWORKDAYS(Lister!$D$19,Lister!$E$19,Lister!$D$7:$D$13),IF(E779&gt;DATE(2020,8,31),0)))),0),"")</f>
        <v/>
      </c>
      <c r="W779" s="50" t="str">
        <f>IFERROR(MAX(IF(OR(O779="",P779="",Q779="",R779="",S779="",T779="",U779=""),"",IF(AND(MONTH(E779)=9,MONTH(F779)=9),(NETWORKDAYS(E779,F779,Lister!$D$7:$D$13)-P779)*N779/NETWORKDAYS(Lister!$D$20,Lister!$E$20,Lister!$D$7:$D$13),IF(AND(MONTH(E779)=9,F779&gt;DATE(2020,9,30)),(NETWORKDAYS(E779,Lister!$E$20,Lister!$D$7:$D$13)-P779)*N779/NETWORKDAYS(Lister!$D$20,Lister!$E$20,Lister!$D$7:$D$13),IF(AND(E779&lt;DATE(2020,9,1),MONTH(F779)=9),(NETWORKDAYS(Lister!$D$20,F779,Lister!$D$7:$D$13)-P779)*N779/NETWORKDAYS(Lister!$D$20,Lister!$E$20,Lister!$D$7:$D$13),IF(AND(E779&lt;DATE(2020,9,1),F779&gt;DATE(2020,9,30)),(NETWORKDAYS(Lister!$D$20,Lister!$E$20,Lister!$D$7:$D$13)-P779)*N779/NETWORKDAYS(Lister!$D$20,Lister!$E$20,Lister!$D$7:$D$13),IF(OR(AND(E779&lt;DATE(2020,9,1),F779&lt;DATE(2020,9,1)),E779&gt;DATE(2020,9,30)),0)))))),0),"")</f>
        <v/>
      </c>
      <c r="X779" s="50" t="str">
        <f>IFERROR(MAX(IF(OR(O779="",P779="",Q779="",R779="",S779="",T779="",U779=""),"",IF(AND(MONTH(E779)=10,MONTH(F779)=10),(NETWORKDAYS(E779,F779,Lister!$D$7:$D$13)-Q779)*N779/NETWORKDAYS(Lister!$D$21,Lister!$E$21,Lister!$D$7:$D$13),IF(AND(MONTH(E779)=10,F779&gt;DATE(2020,10,31)),(NETWORKDAYS(E779,Lister!$E$21,Lister!$D$7:$D$13)-Q779)*N779/NETWORKDAYS(Lister!$D$21,Lister!$E$21,Lister!$D$7:$D$13),IF(AND(E779&lt;DATE(2020,10,1),MONTH(F779)=10),(NETWORKDAYS(Lister!$D$21,F779,Lister!$D$7:$D$13)-Q779)*N779/NETWORKDAYS(Lister!$D$21,Lister!$E$21,Lister!$D$7:$D$13),IF(AND(E779&lt;DATE(2020,31,1),F779&gt;DATE(2020,10,31)),(NETWORKDAYS(Lister!$D$21,Lister!$E$21,Lister!$D$7:$D$13)-Q779)*N779/NETWORKDAYS(Lister!$D$21,Lister!$E$21,Lister!$D$7:$D$13),IF(OR(AND(E779&lt;DATE(2020,10,1),F779&lt;DATE(2020,10,1)),E779&gt;DATE(2020,10,31)),0)))))),0),"")</f>
        <v/>
      </c>
      <c r="Y779" s="50" t="str">
        <f>IFERROR(MAX(IF(OR(O779="",P779="",Q779="",R779="",S779="",T779="",U779=""),"",IF(AND(MONTH(E779)=11,MONTH(F779)=11),(NETWORKDAYS(E779,F779,Lister!$D$7:$D$13)-R779)*N779/NETWORKDAYS(Lister!$D$22,Lister!$E$22,Lister!$D$7:$D$13),IF(AND(MONTH(E779)=11,F779&gt;DATE(2020,11,30)),(NETWORKDAYS(E779,Lister!$E$22,Lister!$D$7:$D$13)-R779)*N779/NETWORKDAYS(Lister!$D$22,Lister!$E$22,Lister!$D$7:$D$13),IF(AND(E779&lt;DATE(2020,11,1),MONTH(F779)=11),(NETWORKDAYS(Lister!$D$22,F779,Lister!$D$7:$D$13)-R779)*N779/NETWORKDAYS(Lister!$D$22,Lister!$E$22,Lister!$D$7:$D$13),IF(AND(E779&lt;DATE(2020,11,1),F779&gt;DATE(2020,11,30)),(NETWORKDAYS(Lister!$D$22,Lister!$E$22,Lister!$D$7:$D$13)-R779)*N779/NETWORKDAYS(Lister!$D$22,Lister!$E$22,Lister!$D$7:$D$13),IF(OR(AND(E779&lt;DATE(2020,11,1),F779&lt;DATE(2020,11,1)),E779&gt;DATE(2020,11,30)),0)))))),0),"")</f>
        <v/>
      </c>
      <c r="Z779" s="50" t="str">
        <f>IFERROR(MAX(IF(OR(O779="",P779="",Q779="",R779="",S779="",T779="",U779=""),"",IF(AND(MONTH(E779)=12,MONTH(F779)=12),(NETWORKDAYS(E779,F779,Lister!$D$7:$D$13)-S779)*N779/NETWORKDAYS(Lister!$D$23,Lister!$E$23,Lister!$D$7:$D$13),IF(AND(MONTH(E779)=12,F779&gt;DATE(2020,12,31)),(NETWORKDAYS(E779,Lister!$E$23,Lister!$D$7:$D$13)-S779)*N779/NETWORKDAYS(Lister!$D$23,Lister!$E$23,Lister!$D$7:$D$13),IF(AND(E779&lt;DATE(2020,12,1),MONTH(F779)=12),(NETWORKDAYS(Lister!$D$23,F779,Lister!$D$7:$D$13)-S779)*N779/NETWORKDAYS(Lister!$D$23,Lister!$E$23,Lister!$D$7:$D$13),IF(AND(E779&lt;DATE(2020,12,1),F779&gt;DATE(2020,12,31)),(NETWORKDAYS(Lister!$D$23,Lister!$E$23,Lister!$D$7:$D$13)-S779)*N779/NETWORKDAYS(Lister!$D$23,Lister!$E$23,Lister!$D$7:$D$13),IF(OR(AND(E779&lt;DATE(2020,12,1),F779&lt;DATE(2020,12,1)),E779&gt;DATE(2020,12,31)),0)))))),0),"")</f>
        <v/>
      </c>
      <c r="AA779" s="50" t="str">
        <f>IFERROR(MAX(IF(OR(O779="",P779="",Q779="",R779="",S779="",T779="",U779=""),"",IF(AND(MONTH(E779)=1,MONTH(F779)=1),(NETWORKDAYS(E779,F779,Lister!$D$7:$D$13)-T779)*N779/NETWORKDAYS(Lister!$D$24,Lister!$E$24,Lister!$D$7:$D$13),IF(AND(MONTH(E779)=1,F779&gt;DATE(2021,1,31)),(NETWORKDAYS(E779,Lister!$E$24,Lister!$D$7:$D$13)-T779)*N779/NETWORKDAYS(Lister!$D$24,Lister!$E$24,Lister!$D$7:$D$13),IF(AND(E779&lt;DATE(2021,1,1),MONTH(F779)=1),(NETWORKDAYS(Lister!$D$24,F779,Lister!$D$7:$D$13)-T779)*N779/NETWORKDAYS(Lister!$D$24,Lister!$E$24,Lister!$D$7:$D$13),IF(AND(E779&lt;DATE(2021,1,1),F779&gt;DATE(2021,1,31)),(NETWORKDAYS(Lister!$D$24,Lister!$E$24,Lister!$D$7:$D$13)-T779)*N779/NETWORKDAYS(Lister!$D$24,Lister!$E$24,Lister!$D$7:$D$13),IF(OR(AND(E779&lt;DATE(2021,1,1),F779&lt;DATE(2021,1,1)),E779&gt;DATE(2021,1,31)),0)))))),0),"")</f>
        <v/>
      </c>
      <c r="AB779" s="50" t="str">
        <f>IFERROR(MAX(IF(OR(O779="",P779="",Q779="",R779="",S779="",T779="",U779=""),"",IF(AND(MONTH(E779)=2,MONTH(F779)=2),(NETWORKDAYS(E779,F779,Lister!$D$7:$D$13)-U779)*N779/NETWORKDAYS(Lister!$D$25,Lister!$E$25,Lister!$D$7:$D$13),IF(AND(E779&lt;DATE(2021,2,1),MONTH(F779)=2),(NETWORKDAYS(Lister!$D$25,F779,Lister!$D$7:$D$13)-U779)*N779/NETWORKDAYS(Lister!$D$25,Lister!$E$25,Lister!$D$7:$D$13),IF(AND(E779&lt;DATE(2021,2,1),F779&lt;DATE(2021,2,1)),0)))),0),"")</f>
        <v/>
      </c>
      <c r="AC779" s="52" t="str">
        <f t="shared" si="58"/>
        <v/>
      </c>
    </row>
    <row r="780" spans="1:29" x14ac:dyDescent="0.35">
      <c r="A780" s="11" t="str">
        <f t="shared" si="59"/>
        <v/>
      </c>
      <c r="B780" s="33"/>
      <c r="C780" s="17"/>
      <c r="D780" s="18"/>
      <c r="E780" s="12"/>
      <c r="F780" s="12"/>
      <c r="G780" s="42" t="str">
        <f>IF(OR(E780="",F780=""),"",NETWORKDAYS(E780,F780,Lister!$D$7:$D$13))</f>
        <v/>
      </c>
      <c r="H780" s="14"/>
      <c r="I780" s="25" t="str">
        <f t="shared" si="55"/>
        <v/>
      </c>
      <c r="J780" s="47"/>
      <c r="K780" s="48"/>
      <c r="L780" s="15"/>
      <c r="M780" s="51" t="str">
        <f t="shared" si="56"/>
        <v/>
      </c>
      <c r="N780" s="49" t="str">
        <f t="shared" si="57"/>
        <v/>
      </c>
      <c r="O780" s="15"/>
      <c r="P780" s="15"/>
      <c r="Q780" s="15"/>
      <c r="R780" s="15"/>
      <c r="S780" s="15"/>
      <c r="T780" s="15"/>
      <c r="U780" s="15"/>
      <c r="V780" s="50" t="str">
        <f>IFERROR(MAX(IF(OR(O780="",P780="",Q780="",R780="",S780="",T780="",U780=""),"",IF(AND(MONTH(E780)=8,MONTH(F780)=8),(NETWORKDAYS(E780,F780,Lister!$D$7:$D$13)-O780)*N780/NETWORKDAYS(Lister!$D$19,Lister!$E$19,Lister!$D$7:$D$13),IF(AND(MONTH(E780)=8,F780&gt;DATE(2020,8,31)),(NETWORKDAYS(E780,Lister!$E$19,Lister!$D$7:$D$13)-O780)*N780/NETWORKDAYS(Lister!$D$19,Lister!$E$19,Lister!$D$7:$D$13),IF(E780&gt;DATE(2020,8,31),0)))),0),"")</f>
        <v/>
      </c>
      <c r="W780" s="50" t="str">
        <f>IFERROR(MAX(IF(OR(O780="",P780="",Q780="",R780="",S780="",T780="",U780=""),"",IF(AND(MONTH(E780)=9,MONTH(F780)=9),(NETWORKDAYS(E780,F780,Lister!$D$7:$D$13)-P780)*N780/NETWORKDAYS(Lister!$D$20,Lister!$E$20,Lister!$D$7:$D$13),IF(AND(MONTH(E780)=9,F780&gt;DATE(2020,9,30)),(NETWORKDAYS(E780,Lister!$E$20,Lister!$D$7:$D$13)-P780)*N780/NETWORKDAYS(Lister!$D$20,Lister!$E$20,Lister!$D$7:$D$13),IF(AND(E780&lt;DATE(2020,9,1),MONTH(F780)=9),(NETWORKDAYS(Lister!$D$20,F780,Lister!$D$7:$D$13)-P780)*N780/NETWORKDAYS(Lister!$D$20,Lister!$E$20,Lister!$D$7:$D$13),IF(AND(E780&lt;DATE(2020,9,1),F780&gt;DATE(2020,9,30)),(NETWORKDAYS(Lister!$D$20,Lister!$E$20,Lister!$D$7:$D$13)-P780)*N780/NETWORKDAYS(Lister!$D$20,Lister!$E$20,Lister!$D$7:$D$13),IF(OR(AND(E780&lt;DATE(2020,9,1),F780&lt;DATE(2020,9,1)),E780&gt;DATE(2020,9,30)),0)))))),0),"")</f>
        <v/>
      </c>
      <c r="X780" s="50" t="str">
        <f>IFERROR(MAX(IF(OR(O780="",P780="",Q780="",R780="",S780="",T780="",U780=""),"",IF(AND(MONTH(E780)=10,MONTH(F780)=10),(NETWORKDAYS(E780,F780,Lister!$D$7:$D$13)-Q780)*N780/NETWORKDAYS(Lister!$D$21,Lister!$E$21,Lister!$D$7:$D$13),IF(AND(MONTH(E780)=10,F780&gt;DATE(2020,10,31)),(NETWORKDAYS(E780,Lister!$E$21,Lister!$D$7:$D$13)-Q780)*N780/NETWORKDAYS(Lister!$D$21,Lister!$E$21,Lister!$D$7:$D$13),IF(AND(E780&lt;DATE(2020,10,1),MONTH(F780)=10),(NETWORKDAYS(Lister!$D$21,F780,Lister!$D$7:$D$13)-Q780)*N780/NETWORKDAYS(Lister!$D$21,Lister!$E$21,Lister!$D$7:$D$13),IF(AND(E780&lt;DATE(2020,31,1),F780&gt;DATE(2020,10,31)),(NETWORKDAYS(Lister!$D$21,Lister!$E$21,Lister!$D$7:$D$13)-Q780)*N780/NETWORKDAYS(Lister!$D$21,Lister!$E$21,Lister!$D$7:$D$13),IF(OR(AND(E780&lt;DATE(2020,10,1),F780&lt;DATE(2020,10,1)),E780&gt;DATE(2020,10,31)),0)))))),0),"")</f>
        <v/>
      </c>
      <c r="Y780" s="50" t="str">
        <f>IFERROR(MAX(IF(OR(O780="",P780="",Q780="",R780="",S780="",T780="",U780=""),"",IF(AND(MONTH(E780)=11,MONTH(F780)=11),(NETWORKDAYS(E780,F780,Lister!$D$7:$D$13)-R780)*N780/NETWORKDAYS(Lister!$D$22,Lister!$E$22,Lister!$D$7:$D$13),IF(AND(MONTH(E780)=11,F780&gt;DATE(2020,11,30)),(NETWORKDAYS(E780,Lister!$E$22,Lister!$D$7:$D$13)-R780)*N780/NETWORKDAYS(Lister!$D$22,Lister!$E$22,Lister!$D$7:$D$13),IF(AND(E780&lt;DATE(2020,11,1),MONTH(F780)=11),(NETWORKDAYS(Lister!$D$22,F780,Lister!$D$7:$D$13)-R780)*N780/NETWORKDAYS(Lister!$D$22,Lister!$E$22,Lister!$D$7:$D$13),IF(AND(E780&lt;DATE(2020,11,1),F780&gt;DATE(2020,11,30)),(NETWORKDAYS(Lister!$D$22,Lister!$E$22,Lister!$D$7:$D$13)-R780)*N780/NETWORKDAYS(Lister!$D$22,Lister!$E$22,Lister!$D$7:$D$13),IF(OR(AND(E780&lt;DATE(2020,11,1),F780&lt;DATE(2020,11,1)),E780&gt;DATE(2020,11,30)),0)))))),0),"")</f>
        <v/>
      </c>
      <c r="Z780" s="50" t="str">
        <f>IFERROR(MAX(IF(OR(O780="",P780="",Q780="",R780="",S780="",T780="",U780=""),"",IF(AND(MONTH(E780)=12,MONTH(F780)=12),(NETWORKDAYS(E780,F780,Lister!$D$7:$D$13)-S780)*N780/NETWORKDAYS(Lister!$D$23,Lister!$E$23,Lister!$D$7:$D$13),IF(AND(MONTH(E780)=12,F780&gt;DATE(2020,12,31)),(NETWORKDAYS(E780,Lister!$E$23,Lister!$D$7:$D$13)-S780)*N780/NETWORKDAYS(Lister!$D$23,Lister!$E$23,Lister!$D$7:$D$13),IF(AND(E780&lt;DATE(2020,12,1),MONTH(F780)=12),(NETWORKDAYS(Lister!$D$23,F780,Lister!$D$7:$D$13)-S780)*N780/NETWORKDAYS(Lister!$D$23,Lister!$E$23,Lister!$D$7:$D$13),IF(AND(E780&lt;DATE(2020,12,1),F780&gt;DATE(2020,12,31)),(NETWORKDAYS(Lister!$D$23,Lister!$E$23,Lister!$D$7:$D$13)-S780)*N780/NETWORKDAYS(Lister!$D$23,Lister!$E$23,Lister!$D$7:$D$13),IF(OR(AND(E780&lt;DATE(2020,12,1),F780&lt;DATE(2020,12,1)),E780&gt;DATE(2020,12,31)),0)))))),0),"")</f>
        <v/>
      </c>
      <c r="AA780" s="50" t="str">
        <f>IFERROR(MAX(IF(OR(O780="",P780="",Q780="",R780="",S780="",T780="",U780=""),"",IF(AND(MONTH(E780)=1,MONTH(F780)=1),(NETWORKDAYS(E780,F780,Lister!$D$7:$D$13)-T780)*N780/NETWORKDAYS(Lister!$D$24,Lister!$E$24,Lister!$D$7:$D$13),IF(AND(MONTH(E780)=1,F780&gt;DATE(2021,1,31)),(NETWORKDAYS(E780,Lister!$E$24,Lister!$D$7:$D$13)-T780)*N780/NETWORKDAYS(Lister!$D$24,Lister!$E$24,Lister!$D$7:$D$13),IF(AND(E780&lt;DATE(2021,1,1),MONTH(F780)=1),(NETWORKDAYS(Lister!$D$24,F780,Lister!$D$7:$D$13)-T780)*N780/NETWORKDAYS(Lister!$D$24,Lister!$E$24,Lister!$D$7:$D$13),IF(AND(E780&lt;DATE(2021,1,1),F780&gt;DATE(2021,1,31)),(NETWORKDAYS(Lister!$D$24,Lister!$E$24,Lister!$D$7:$D$13)-T780)*N780/NETWORKDAYS(Lister!$D$24,Lister!$E$24,Lister!$D$7:$D$13),IF(OR(AND(E780&lt;DATE(2021,1,1),F780&lt;DATE(2021,1,1)),E780&gt;DATE(2021,1,31)),0)))))),0),"")</f>
        <v/>
      </c>
      <c r="AB780" s="50" t="str">
        <f>IFERROR(MAX(IF(OR(O780="",P780="",Q780="",R780="",S780="",T780="",U780=""),"",IF(AND(MONTH(E780)=2,MONTH(F780)=2),(NETWORKDAYS(E780,F780,Lister!$D$7:$D$13)-U780)*N780/NETWORKDAYS(Lister!$D$25,Lister!$E$25,Lister!$D$7:$D$13),IF(AND(E780&lt;DATE(2021,2,1),MONTH(F780)=2),(NETWORKDAYS(Lister!$D$25,F780,Lister!$D$7:$D$13)-U780)*N780/NETWORKDAYS(Lister!$D$25,Lister!$E$25,Lister!$D$7:$D$13),IF(AND(E780&lt;DATE(2021,2,1),F780&lt;DATE(2021,2,1)),0)))),0),"")</f>
        <v/>
      </c>
      <c r="AC780" s="52" t="str">
        <f t="shared" si="58"/>
        <v/>
      </c>
    </row>
    <row r="781" spans="1:29" x14ac:dyDescent="0.35">
      <c r="A781" s="11" t="str">
        <f t="shared" si="59"/>
        <v/>
      </c>
      <c r="B781" s="33"/>
      <c r="C781" s="17"/>
      <c r="D781" s="18"/>
      <c r="E781" s="12"/>
      <c r="F781" s="12"/>
      <c r="G781" s="42" t="str">
        <f>IF(OR(E781="",F781=""),"",NETWORKDAYS(E781,F781,Lister!$D$7:$D$13))</f>
        <v/>
      </c>
      <c r="H781" s="14"/>
      <c r="I781" s="25" t="str">
        <f t="shared" si="55"/>
        <v/>
      </c>
      <c r="J781" s="47"/>
      <c r="K781" s="48"/>
      <c r="L781" s="15"/>
      <c r="M781" s="51" t="str">
        <f t="shared" si="56"/>
        <v/>
      </c>
      <c r="N781" s="49" t="str">
        <f t="shared" si="57"/>
        <v/>
      </c>
      <c r="O781" s="15"/>
      <c r="P781" s="15"/>
      <c r="Q781" s="15"/>
      <c r="R781" s="15"/>
      <c r="S781" s="15"/>
      <c r="T781" s="15"/>
      <c r="U781" s="15"/>
      <c r="V781" s="50" t="str">
        <f>IFERROR(MAX(IF(OR(O781="",P781="",Q781="",R781="",S781="",T781="",U781=""),"",IF(AND(MONTH(E781)=8,MONTH(F781)=8),(NETWORKDAYS(E781,F781,Lister!$D$7:$D$13)-O781)*N781/NETWORKDAYS(Lister!$D$19,Lister!$E$19,Lister!$D$7:$D$13),IF(AND(MONTH(E781)=8,F781&gt;DATE(2020,8,31)),(NETWORKDAYS(E781,Lister!$E$19,Lister!$D$7:$D$13)-O781)*N781/NETWORKDAYS(Lister!$D$19,Lister!$E$19,Lister!$D$7:$D$13),IF(E781&gt;DATE(2020,8,31),0)))),0),"")</f>
        <v/>
      </c>
      <c r="W781" s="50" t="str">
        <f>IFERROR(MAX(IF(OR(O781="",P781="",Q781="",R781="",S781="",T781="",U781=""),"",IF(AND(MONTH(E781)=9,MONTH(F781)=9),(NETWORKDAYS(E781,F781,Lister!$D$7:$D$13)-P781)*N781/NETWORKDAYS(Lister!$D$20,Lister!$E$20,Lister!$D$7:$D$13),IF(AND(MONTH(E781)=9,F781&gt;DATE(2020,9,30)),(NETWORKDAYS(E781,Lister!$E$20,Lister!$D$7:$D$13)-P781)*N781/NETWORKDAYS(Lister!$D$20,Lister!$E$20,Lister!$D$7:$D$13),IF(AND(E781&lt;DATE(2020,9,1),MONTH(F781)=9),(NETWORKDAYS(Lister!$D$20,F781,Lister!$D$7:$D$13)-P781)*N781/NETWORKDAYS(Lister!$D$20,Lister!$E$20,Lister!$D$7:$D$13),IF(AND(E781&lt;DATE(2020,9,1),F781&gt;DATE(2020,9,30)),(NETWORKDAYS(Lister!$D$20,Lister!$E$20,Lister!$D$7:$D$13)-P781)*N781/NETWORKDAYS(Lister!$D$20,Lister!$E$20,Lister!$D$7:$D$13),IF(OR(AND(E781&lt;DATE(2020,9,1),F781&lt;DATE(2020,9,1)),E781&gt;DATE(2020,9,30)),0)))))),0),"")</f>
        <v/>
      </c>
      <c r="X781" s="50" t="str">
        <f>IFERROR(MAX(IF(OR(O781="",P781="",Q781="",R781="",S781="",T781="",U781=""),"",IF(AND(MONTH(E781)=10,MONTH(F781)=10),(NETWORKDAYS(E781,F781,Lister!$D$7:$D$13)-Q781)*N781/NETWORKDAYS(Lister!$D$21,Lister!$E$21,Lister!$D$7:$D$13),IF(AND(MONTH(E781)=10,F781&gt;DATE(2020,10,31)),(NETWORKDAYS(E781,Lister!$E$21,Lister!$D$7:$D$13)-Q781)*N781/NETWORKDAYS(Lister!$D$21,Lister!$E$21,Lister!$D$7:$D$13),IF(AND(E781&lt;DATE(2020,10,1),MONTH(F781)=10),(NETWORKDAYS(Lister!$D$21,F781,Lister!$D$7:$D$13)-Q781)*N781/NETWORKDAYS(Lister!$D$21,Lister!$E$21,Lister!$D$7:$D$13),IF(AND(E781&lt;DATE(2020,31,1),F781&gt;DATE(2020,10,31)),(NETWORKDAYS(Lister!$D$21,Lister!$E$21,Lister!$D$7:$D$13)-Q781)*N781/NETWORKDAYS(Lister!$D$21,Lister!$E$21,Lister!$D$7:$D$13),IF(OR(AND(E781&lt;DATE(2020,10,1),F781&lt;DATE(2020,10,1)),E781&gt;DATE(2020,10,31)),0)))))),0),"")</f>
        <v/>
      </c>
      <c r="Y781" s="50" t="str">
        <f>IFERROR(MAX(IF(OR(O781="",P781="",Q781="",R781="",S781="",T781="",U781=""),"",IF(AND(MONTH(E781)=11,MONTH(F781)=11),(NETWORKDAYS(E781,F781,Lister!$D$7:$D$13)-R781)*N781/NETWORKDAYS(Lister!$D$22,Lister!$E$22,Lister!$D$7:$D$13),IF(AND(MONTH(E781)=11,F781&gt;DATE(2020,11,30)),(NETWORKDAYS(E781,Lister!$E$22,Lister!$D$7:$D$13)-R781)*N781/NETWORKDAYS(Lister!$D$22,Lister!$E$22,Lister!$D$7:$D$13),IF(AND(E781&lt;DATE(2020,11,1),MONTH(F781)=11),(NETWORKDAYS(Lister!$D$22,F781,Lister!$D$7:$D$13)-R781)*N781/NETWORKDAYS(Lister!$D$22,Lister!$E$22,Lister!$D$7:$D$13),IF(AND(E781&lt;DATE(2020,11,1),F781&gt;DATE(2020,11,30)),(NETWORKDAYS(Lister!$D$22,Lister!$E$22,Lister!$D$7:$D$13)-R781)*N781/NETWORKDAYS(Lister!$D$22,Lister!$E$22,Lister!$D$7:$D$13),IF(OR(AND(E781&lt;DATE(2020,11,1),F781&lt;DATE(2020,11,1)),E781&gt;DATE(2020,11,30)),0)))))),0),"")</f>
        <v/>
      </c>
      <c r="Z781" s="50" t="str">
        <f>IFERROR(MAX(IF(OR(O781="",P781="",Q781="",R781="",S781="",T781="",U781=""),"",IF(AND(MONTH(E781)=12,MONTH(F781)=12),(NETWORKDAYS(E781,F781,Lister!$D$7:$D$13)-S781)*N781/NETWORKDAYS(Lister!$D$23,Lister!$E$23,Lister!$D$7:$D$13),IF(AND(MONTH(E781)=12,F781&gt;DATE(2020,12,31)),(NETWORKDAYS(E781,Lister!$E$23,Lister!$D$7:$D$13)-S781)*N781/NETWORKDAYS(Lister!$D$23,Lister!$E$23,Lister!$D$7:$D$13),IF(AND(E781&lt;DATE(2020,12,1),MONTH(F781)=12),(NETWORKDAYS(Lister!$D$23,F781,Lister!$D$7:$D$13)-S781)*N781/NETWORKDAYS(Lister!$D$23,Lister!$E$23,Lister!$D$7:$D$13),IF(AND(E781&lt;DATE(2020,12,1),F781&gt;DATE(2020,12,31)),(NETWORKDAYS(Lister!$D$23,Lister!$E$23,Lister!$D$7:$D$13)-S781)*N781/NETWORKDAYS(Lister!$D$23,Lister!$E$23,Lister!$D$7:$D$13),IF(OR(AND(E781&lt;DATE(2020,12,1),F781&lt;DATE(2020,12,1)),E781&gt;DATE(2020,12,31)),0)))))),0),"")</f>
        <v/>
      </c>
      <c r="AA781" s="50" t="str">
        <f>IFERROR(MAX(IF(OR(O781="",P781="",Q781="",R781="",S781="",T781="",U781=""),"",IF(AND(MONTH(E781)=1,MONTH(F781)=1),(NETWORKDAYS(E781,F781,Lister!$D$7:$D$13)-T781)*N781/NETWORKDAYS(Lister!$D$24,Lister!$E$24,Lister!$D$7:$D$13),IF(AND(MONTH(E781)=1,F781&gt;DATE(2021,1,31)),(NETWORKDAYS(E781,Lister!$E$24,Lister!$D$7:$D$13)-T781)*N781/NETWORKDAYS(Lister!$D$24,Lister!$E$24,Lister!$D$7:$D$13),IF(AND(E781&lt;DATE(2021,1,1),MONTH(F781)=1),(NETWORKDAYS(Lister!$D$24,F781,Lister!$D$7:$D$13)-T781)*N781/NETWORKDAYS(Lister!$D$24,Lister!$E$24,Lister!$D$7:$D$13),IF(AND(E781&lt;DATE(2021,1,1),F781&gt;DATE(2021,1,31)),(NETWORKDAYS(Lister!$D$24,Lister!$E$24,Lister!$D$7:$D$13)-T781)*N781/NETWORKDAYS(Lister!$D$24,Lister!$E$24,Lister!$D$7:$D$13),IF(OR(AND(E781&lt;DATE(2021,1,1),F781&lt;DATE(2021,1,1)),E781&gt;DATE(2021,1,31)),0)))))),0),"")</f>
        <v/>
      </c>
      <c r="AB781" s="50" t="str">
        <f>IFERROR(MAX(IF(OR(O781="",P781="",Q781="",R781="",S781="",T781="",U781=""),"",IF(AND(MONTH(E781)=2,MONTH(F781)=2),(NETWORKDAYS(E781,F781,Lister!$D$7:$D$13)-U781)*N781/NETWORKDAYS(Lister!$D$25,Lister!$E$25,Lister!$D$7:$D$13),IF(AND(E781&lt;DATE(2021,2,1),MONTH(F781)=2),(NETWORKDAYS(Lister!$D$25,F781,Lister!$D$7:$D$13)-U781)*N781/NETWORKDAYS(Lister!$D$25,Lister!$E$25,Lister!$D$7:$D$13),IF(AND(E781&lt;DATE(2021,2,1),F781&lt;DATE(2021,2,1)),0)))),0),"")</f>
        <v/>
      </c>
      <c r="AC781" s="52" t="str">
        <f t="shared" si="58"/>
        <v/>
      </c>
    </row>
    <row r="782" spans="1:29" x14ac:dyDescent="0.35">
      <c r="A782" s="11" t="str">
        <f t="shared" si="59"/>
        <v/>
      </c>
      <c r="B782" s="33"/>
      <c r="C782" s="17"/>
      <c r="D782" s="18"/>
      <c r="E782" s="12"/>
      <c r="F782" s="12"/>
      <c r="G782" s="42" t="str">
        <f>IF(OR(E782="",F782=""),"",NETWORKDAYS(E782,F782,Lister!$D$7:$D$13))</f>
        <v/>
      </c>
      <c r="H782" s="14"/>
      <c r="I782" s="25" t="str">
        <f t="shared" si="55"/>
        <v/>
      </c>
      <c r="J782" s="47"/>
      <c r="K782" s="48"/>
      <c r="L782" s="15"/>
      <c r="M782" s="51" t="str">
        <f t="shared" si="56"/>
        <v/>
      </c>
      <c r="N782" s="49" t="str">
        <f t="shared" si="57"/>
        <v/>
      </c>
      <c r="O782" s="15"/>
      <c r="P782" s="15"/>
      <c r="Q782" s="15"/>
      <c r="R782" s="15"/>
      <c r="S782" s="15"/>
      <c r="T782" s="15"/>
      <c r="U782" s="15"/>
      <c r="V782" s="50" t="str">
        <f>IFERROR(MAX(IF(OR(O782="",P782="",Q782="",R782="",S782="",T782="",U782=""),"",IF(AND(MONTH(E782)=8,MONTH(F782)=8),(NETWORKDAYS(E782,F782,Lister!$D$7:$D$13)-O782)*N782/NETWORKDAYS(Lister!$D$19,Lister!$E$19,Lister!$D$7:$D$13),IF(AND(MONTH(E782)=8,F782&gt;DATE(2020,8,31)),(NETWORKDAYS(E782,Lister!$E$19,Lister!$D$7:$D$13)-O782)*N782/NETWORKDAYS(Lister!$D$19,Lister!$E$19,Lister!$D$7:$D$13),IF(E782&gt;DATE(2020,8,31),0)))),0),"")</f>
        <v/>
      </c>
      <c r="W782" s="50" t="str">
        <f>IFERROR(MAX(IF(OR(O782="",P782="",Q782="",R782="",S782="",T782="",U782=""),"",IF(AND(MONTH(E782)=9,MONTH(F782)=9),(NETWORKDAYS(E782,F782,Lister!$D$7:$D$13)-P782)*N782/NETWORKDAYS(Lister!$D$20,Lister!$E$20,Lister!$D$7:$D$13),IF(AND(MONTH(E782)=9,F782&gt;DATE(2020,9,30)),(NETWORKDAYS(E782,Lister!$E$20,Lister!$D$7:$D$13)-P782)*N782/NETWORKDAYS(Lister!$D$20,Lister!$E$20,Lister!$D$7:$D$13),IF(AND(E782&lt;DATE(2020,9,1),MONTH(F782)=9),(NETWORKDAYS(Lister!$D$20,F782,Lister!$D$7:$D$13)-P782)*N782/NETWORKDAYS(Lister!$D$20,Lister!$E$20,Lister!$D$7:$D$13),IF(AND(E782&lt;DATE(2020,9,1),F782&gt;DATE(2020,9,30)),(NETWORKDAYS(Lister!$D$20,Lister!$E$20,Lister!$D$7:$D$13)-P782)*N782/NETWORKDAYS(Lister!$D$20,Lister!$E$20,Lister!$D$7:$D$13),IF(OR(AND(E782&lt;DATE(2020,9,1),F782&lt;DATE(2020,9,1)),E782&gt;DATE(2020,9,30)),0)))))),0),"")</f>
        <v/>
      </c>
      <c r="X782" s="50" t="str">
        <f>IFERROR(MAX(IF(OR(O782="",P782="",Q782="",R782="",S782="",T782="",U782=""),"",IF(AND(MONTH(E782)=10,MONTH(F782)=10),(NETWORKDAYS(E782,F782,Lister!$D$7:$D$13)-Q782)*N782/NETWORKDAYS(Lister!$D$21,Lister!$E$21,Lister!$D$7:$D$13),IF(AND(MONTH(E782)=10,F782&gt;DATE(2020,10,31)),(NETWORKDAYS(E782,Lister!$E$21,Lister!$D$7:$D$13)-Q782)*N782/NETWORKDAYS(Lister!$D$21,Lister!$E$21,Lister!$D$7:$D$13),IF(AND(E782&lt;DATE(2020,10,1),MONTH(F782)=10),(NETWORKDAYS(Lister!$D$21,F782,Lister!$D$7:$D$13)-Q782)*N782/NETWORKDAYS(Lister!$D$21,Lister!$E$21,Lister!$D$7:$D$13),IF(AND(E782&lt;DATE(2020,31,1),F782&gt;DATE(2020,10,31)),(NETWORKDAYS(Lister!$D$21,Lister!$E$21,Lister!$D$7:$D$13)-Q782)*N782/NETWORKDAYS(Lister!$D$21,Lister!$E$21,Lister!$D$7:$D$13),IF(OR(AND(E782&lt;DATE(2020,10,1),F782&lt;DATE(2020,10,1)),E782&gt;DATE(2020,10,31)),0)))))),0),"")</f>
        <v/>
      </c>
      <c r="Y782" s="50" t="str">
        <f>IFERROR(MAX(IF(OR(O782="",P782="",Q782="",R782="",S782="",T782="",U782=""),"",IF(AND(MONTH(E782)=11,MONTH(F782)=11),(NETWORKDAYS(E782,F782,Lister!$D$7:$D$13)-R782)*N782/NETWORKDAYS(Lister!$D$22,Lister!$E$22,Lister!$D$7:$D$13),IF(AND(MONTH(E782)=11,F782&gt;DATE(2020,11,30)),(NETWORKDAYS(E782,Lister!$E$22,Lister!$D$7:$D$13)-R782)*N782/NETWORKDAYS(Lister!$D$22,Lister!$E$22,Lister!$D$7:$D$13),IF(AND(E782&lt;DATE(2020,11,1),MONTH(F782)=11),(NETWORKDAYS(Lister!$D$22,F782,Lister!$D$7:$D$13)-R782)*N782/NETWORKDAYS(Lister!$D$22,Lister!$E$22,Lister!$D$7:$D$13),IF(AND(E782&lt;DATE(2020,11,1),F782&gt;DATE(2020,11,30)),(NETWORKDAYS(Lister!$D$22,Lister!$E$22,Lister!$D$7:$D$13)-R782)*N782/NETWORKDAYS(Lister!$D$22,Lister!$E$22,Lister!$D$7:$D$13),IF(OR(AND(E782&lt;DATE(2020,11,1),F782&lt;DATE(2020,11,1)),E782&gt;DATE(2020,11,30)),0)))))),0),"")</f>
        <v/>
      </c>
      <c r="Z782" s="50" t="str">
        <f>IFERROR(MAX(IF(OR(O782="",P782="",Q782="",R782="",S782="",T782="",U782=""),"",IF(AND(MONTH(E782)=12,MONTH(F782)=12),(NETWORKDAYS(E782,F782,Lister!$D$7:$D$13)-S782)*N782/NETWORKDAYS(Lister!$D$23,Lister!$E$23,Lister!$D$7:$D$13),IF(AND(MONTH(E782)=12,F782&gt;DATE(2020,12,31)),(NETWORKDAYS(E782,Lister!$E$23,Lister!$D$7:$D$13)-S782)*N782/NETWORKDAYS(Lister!$D$23,Lister!$E$23,Lister!$D$7:$D$13),IF(AND(E782&lt;DATE(2020,12,1),MONTH(F782)=12),(NETWORKDAYS(Lister!$D$23,F782,Lister!$D$7:$D$13)-S782)*N782/NETWORKDAYS(Lister!$D$23,Lister!$E$23,Lister!$D$7:$D$13),IF(AND(E782&lt;DATE(2020,12,1),F782&gt;DATE(2020,12,31)),(NETWORKDAYS(Lister!$D$23,Lister!$E$23,Lister!$D$7:$D$13)-S782)*N782/NETWORKDAYS(Lister!$D$23,Lister!$E$23,Lister!$D$7:$D$13),IF(OR(AND(E782&lt;DATE(2020,12,1),F782&lt;DATE(2020,12,1)),E782&gt;DATE(2020,12,31)),0)))))),0),"")</f>
        <v/>
      </c>
      <c r="AA782" s="50" t="str">
        <f>IFERROR(MAX(IF(OR(O782="",P782="",Q782="",R782="",S782="",T782="",U782=""),"",IF(AND(MONTH(E782)=1,MONTH(F782)=1),(NETWORKDAYS(E782,F782,Lister!$D$7:$D$13)-T782)*N782/NETWORKDAYS(Lister!$D$24,Lister!$E$24,Lister!$D$7:$D$13),IF(AND(MONTH(E782)=1,F782&gt;DATE(2021,1,31)),(NETWORKDAYS(E782,Lister!$E$24,Lister!$D$7:$D$13)-T782)*N782/NETWORKDAYS(Lister!$D$24,Lister!$E$24,Lister!$D$7:$D$13),IF(AND(E782&lt;DATE(2021,1,1),MONTH(F782)=1),(NETWORKDAYS(Lister!$D$24,F782,Lister!$D$7:$D$13)-T782)*N782/NETWORKDAYS(Lister!$D$24,Lister!$E$24,Lister!$D$7:$D$13),IF(AND(E782&lt;DATE(2021,1,1),F782&gt;DATE(2021,1,31)),(NETWORKDAYS(Lister!$D$24,Lister!$E$24,Lister!$D$7:$D$13)-T782)*N782/NETWORKDAYS(Lister!$D$24,Lister!$E$24,Lister!$D$7:$D$13),IF(OR(AND(E782&lt;DATE(2021,1,1),F782&lt;DATE(2021,1,1)),E782&gt;DATE(2021,1,31)),0)))))),0),"")</f>
        <v/>
      </c>
      <c r="AB782" s="50" t="str">
        <f>IFERROR(MAX(IF(OR(O782="",P782="",Q782="",R782="",S782="",T782="",U782=""),"",IF(AND(MONTH(E782)=2,MONTH(F782)=2),(NETWORKDAYS(E782,F782,Lister!$D$7:$D$13)-U782)*N782/NETWORKDAYS(Lister!$D$25,Lister!$E$25,Lister!$D$7:$D$13),IF(AND(E782&lt;DATE(2021,2,1),MONTH(F782)=2),(NETWORKDAYS(Lister!$D$25,F782,Lister!$D$7:$D$13)-U782)*N782/NETWORKDAYS(Lister!$D$25,Lister!$E$25,Lister!$D$7:$D$13),IF(AND(E782&lt;DATE(2021,2,1),F782&lt;DATE(2021,2,1)),0)))),0),"")</f>
        <v/>
      </c>
      <c r="AC782" s="52" t="str">
        <f t="shared" si="58"/>
        <v/>
      </c>
    </row>
    <row r="783" spans="1:29" x14ac:dyDescent="0.35">
      <c r="A783" s="11" t="str">
        <f t="shared" si="59"/>
        <v/>
      </c>
      <c r="B783" s="33"/>
      <c r="C783" s="17"/>
      <c r="D783" s="18"/>
      <c r="E783" s="12"/>
      <c r="F783" s="12"/>
      <c r="G783" s="42" t="str">
        <f>IF(OR(E783="",F783=""),"",NETWORKDAYS(E783,F783,Lister!$D$7:$D$13))</f>
        <v/>
      </c>
      <c r="H783" s="14"/>
      <c r="I783" s="25" t="str">
        <f t="shared" si="55"/>
        <v/>
      </c>
      <c r="J783" s="47"/>
      <c r="K783" s="48"/>
      <c r="L783" s="15"/>
      <c r="M783" s="51" t="str">
        <f t="shared" si="56"/>
        <v/>
      </c>
      <c r="N783" s="49" t="str">
        <f t="shared" si="57"/>
        <v/>
      </c>
      <c r="O783" s="15"/>
      <c r="P783" s="15"/>
      <c r="Q783" s="15"/>
      <c r="R783" s="15"/>
      <c r="S783" s="15"/>
      <c r="T783" s="15"/>
      <c r="U783" s="15"/>
      <c r="V783" s="50" t="str">
        <f>IFERROR(MAX(IF(OR(O783="",P783="",Q783="",R783="",S783="",T783="",U783=""),"",IF(AND(MONTH(E783)=8,MONTH(F783)=8),(NETWORKDAYS(E783,F783,Lister!$D$7:$D$13)-O783)*N783/NETWORKDAYS(Lister!$D$19,Lister!$E$19,Lister!$D$7:$D$13),IF(AND(MONTH(E783)=8,F783&gt;DATE(2020,8,31)),(NETWORKDAYS(E783,Lister!$E$19,Lister!$D$7:$D$13)-O783)*N783/NETWORKDAYS(Lister!$D$19,Lister!$E$19,Lister!$D$7:$D$13),IF(E783&gt;DATE(2020,8,31),0)))),0),"")</f>
        <v/>
      </c>
      <c r="W783" s="50" t="str">
        <f>IFERROR(MAX(IF(OR(O783="",P783="",Q783="",R783="",S783="",T783="",U783=""),"",IF(AND(MONTH(E783)=9,MONTH(F783)=9),(NETWORKDAYS(E783,F783,Lister!$D$7:$D$13)-P783)*N783/NETWORKDAYS(Lister!$D$20,Lister!$E$20,Lister!$D$7:$D$13),IF(AND(MONTH(E783)=9,F783&gt;DATE(2020,9,30)),(NETWORKDAYS(E783,Lister!$E$20,Lister!$D$7:$D$13)-P783)*N783/NETWORKDAYS(Lister!$D$20,Lister!$E$20,Lister!$D$7:$D$13),IF(AND(E783&lt;DATE(2020,9,1),MONTH(F783)=9),(NETWORKDAYS(Lister!$D$20,F783,Lister!$D$7:$D$13)-P783)*N783/NETWORKDAYS(Lister!$D$20,Lister!$E$20,Lister!$D$7:$D$13),IF(AND(E783&lt;DATE(2020,9,1),F783&gt;DATE(2020,9,30)),(NETWORKDAYS(Lister!$D$20,Lister!$E$20,Lister!$D$7:$D$13)-P783)*N783/NETWORKDAYS(Lister!$D$20,Lister!$E$20,Lister!$D$7:$D$13),IF(OR(AND(E783&lt;DATE(2020,9,1),F783&lt;DATE(2020,9,1)),E783&gt;DATE(2020,9,30)),0)))))),0),"")</f>
        <v/>
      </c>
      <c r="X783" s="50" t="str">
        <f>IFERROR(MAX(IF(OR(O783="",P783="",Q783="",R783="",S783="",T783="",U783=""),"",IF(AND(MONTH(E783)=10,MONTH(F783)=10),(NETWORKDAYS(E783,F783,Lister!$D$7:$D$13)-Q783)*N783/NETWORKDAYS(Lister!$D$21,Lister!$E$21,Lister!$D$7:$D$13),IF(AND(MONTH(E783)=10,F783&gt;DATE(2020,10,31)),(NETWORKDAYS(E783,Lister!$E$21,Lister!$D$7:$D$13)-Q783)*N783/NETWORKDAYS(Lister!$D$21,Lister!$E$21,Lister!$D$7:$D$13),IF(AND(E783&lt;DATE(2020,10,1),MONTH(F783)=10),(NETWORKDAYS(Lister!$D$21,F783,Lister!$D$7:$D$13)-Q783)*N783/NETWORKDAYS(Lister!$D$21,Lister!$E$21,Lister!$D$7:$D$13),IF(AND(E783&lt;DATE(2020,31,1),F783&gt;DATE(2020,10,31)),(NETWORKDAYS(Lister!$D$21,Lister!$E$21,Lister!$D$7:$D$13)-Q783)*N783/NETWORKDAYS(Lister!$D$21,Lister!$E$21,Lister!$D$7:$D$13),IF(OR(AND(E783&lt;DATE(2020,10,1),F783&lt;DATE(2020,10,1)),E783&gt;DATE(2020,10,31)),0)))))),0),"")</f>
        <v/>
      </c>
      <c r="Y783" s="50" t="str">
        <f>IFERROR(MAX(IF(OR(O783="",P783="",Q783="",R783="",S783="",T783="",U783=""),"",IF(AND(MONTH(E783)=11,MONTH(F783)=11),(NETWORKDAYS(E783,F783,Lister!$D$7:$D$13)-R783)*N783/NETWORKDAYS(Lister!$D$22,Lister!$E$22,Lister!$D$7:$D$13),IF(AND(MONTH(E783)=11,F783&gt;DATE(2020,11,30)),(NETWORKDAYS(E783,Lister!$E$22,Lister!$D$7:$D$13)-R783)*N783/NETWORKDAYS(Lister!$D$22,Lister!$E$22,Lister!$D$7:$D$13),IF(AND(E783&lt;DATE(2020,11,1),MONTH(F783)=11),(NETWORKDAYS(Lister!$D$22,F783,Lister!$D$7:$D$13)-R783)*N783/NETWORKDAYS(Lister!$D$22,Lister!$E$22,Lister!$D$7:$D$13),IF(AND(E783&lt;DATE(2020,11,1),F783&gt;DATE(2020,11,30)),(NETWORKDAYS(Lister!$D$22,Lister!$E$22,Lister!$D$7:$D$13)-R783)*N783/NETWORKDAYS(Lister!$D$22,Lister!$E$22,Lister!$D$7:$D$13),IF(OR(AND(E783&lt;DATE(2020,11,1),F783&lt;DATE(2020,11,1)),E783&gt;DATE(2020,11,30)),0)))))),0),"")</f>
        <v/>
      </c>
      <c r="Z783" s="50" t="str">
        <f>IFERROR(MAX(IF(OR(O783="",P783="",Q783="",R783="",S783="",T783="",U783=""),"",IF(AND(MONTH(E783)=12,MONTH(F783)=12),(NETWORKDAYS(E783,F783,Lister!$D$7:$D$13)-S783)*N783/NETWORKDAYS(Lister!$D$23,Lister!$E$23,Lister!$D$7:$D$13),IF(AND(MONTH(E783)=12,F783&gt;DATE(2020,12,31)),(NETWORKDAYS(E783,Lister!$E$23,Lister!$D$7:$D$13)-S783)*N783/NETWORKDAYS(Lister!$D$23,Lister!$E$23,Lister!$D$7:$D$13),IF(AND(E783&lt;DATE(2020,12,1),MONTH(F783)=12),(NETWORKDAYS(Lister!$D$23,F783,Lister!$D$7:$D$13)-S783)*N783/NETWORKDAYS(Lister!$D$23,Lister!$E$23,Lister!$D$7:$D$13),IF(AND(E783&lt;DATE(2020,12,1),F783&gt;DATE(2020,12,31)),(NETWORKDAYS(Lister!$D$23,Lister!$E$23,Lister!$D$7:$D$13)-S783)*N783/NETWORKDAYS(Lister!$D$23,Lister!$E$23,Lister!$D$7:$D$13),IF(OR(AND(E783&lt;DATE(2020,12,1),F783&lt;DATE(2020,12,1)),E783&gt;DATE(2020,12,31)),0)))))),0),"")</f>
        <v/>
      </c>
      <c r="AA783" s="50" t="str">
        <f>IFERROR(MAX(IF(OR(O783="",P783="",Q783="",R783="",S783="",T783="",U783=""),"",IF(AND(MONTH(E783)=1,MONTH(F783)=1),(NETWORKDAYS(E783,F783,Lister!$D$7:$D$13)-T783)*N783/NETWORKDAYS(Lister!$D$24,Lister!$E$24,Lister!$D$7:$D$13),IF(AND(MONTH(E783)=1,F783&gt;DATE(2021,1,31)),(NETWORKDAYS(E783,Lister!$E$24,Lister!$D$7:$D$13)-T783)*N783/NETWORKDAYS(Lister!$D$24,Lister!$E$24,Lister!$D$7:$D$13),IF(AND(E783&lt;DATE(2021,1,1),MONTH(F783)=1),(NETWORKDAYS(Lister!$D$24,F783,Lister!$D$7:$D$13)-T783)*N783/NETWORKDAYS(Lister!$D$24,Lister!$E$24,Lister!$D$7:$D$13),IF(AND(E783&lt;DATE(2021,1,1),F783&gt;DATE(2021,1,31)),(NETWORKDAYS(Lister!$D$24,Lister!$E$24,Lister!$D$7:$D$13)-T783)*N783/NETWORKDAYS(Lister!$D$24,Lister!$E$24,Lister!$D$7:$D$13),IF(OR(AND(E783&lt;DATE(2021,1,1),F783&lt;DATE(2021,1,1)),E783&gt;DATE(2021,1,31)),0)))))),0),"")</f>
        <v/>
      </c>
      <c r="AB783" s="50" t="str">
        <f>IFERROR(MAX(IF(OR(O783="",P783="",Q783="",R783="",S783="",T783="",U783=""),"",IF(AND(MONTH(E783)=2,MONTH(F783)=2),(NETWORKDAYS(E783,F783,Lister!$D$7:$D$13)-U783)*N783/NETWORKDAYS(Lister!$D$25,Lister!$E$25,Lister!$D$7:$D$13),IF(AND(E783&lt;DATE(2021,2,1),MONTH(F783)=2),(NETWORKDAYS(Lister!$D$25,F783,Lister!$D$7:$D$13)-U783)*N783/NETWORKDAYS(Lister!$D$25,Lister!$E$25,Lister!$D$7:$D$13),IF(AND(E783&lt;DATE(2021,2,1),F783&lt;DATE(2021,2,1)),0)))),0),"")</f>
        <v/>
      </c>
      <c r="AC783" s="52" t="str">
        <f t="shared" si="58"/>
        <v/>
      </c>
    </row>
    <row r="784" spans="1:29" x14ac:dyDescent="0.35">
      <c r="A784" s="11" t="str">
        <f t="shared" si="59"/>
        <v/>
      </c>
      <c r="B784" s="33"/>
      <c r="C784" s="17"/>
      <c r="D784" s="18"/>
      <c r="E784" s="12"/>
      <c r="F784" s="12"/>
      <c r="G784" s="42" t="str">
        <f>IF(OR(E784="",F784=""),"",NETWORKDAYS(E784,F784,Lister!$D$7:$D$13))</f>
        <v/>
      </c>
      <c r="H784" s="14"/>
      <c r="I784" s="25" t="str">
        <f t="shared" si="55"/>
        <v/>
      </c>
      <c r="J784" s="47"/>
      <c r="K784" s="48"/>
      <c r="L784" s="15"/>
      <c r="M784" s="51" t="str">
        <f t="shared" si="56"/>
        <v/>
      </c>
      <c r="N784" s="49" t="str">
        <f t="shared" si="57"/>
        <v/>
      </c>
      <c r="O784" s="15"/>
      <c r="P784" s="15"/>
      <c r="Q784" s="15"/>
      <c r="R784" s="15"/>
      <c r="S784" s="15"/>
      <c r="T784" s="15"/>
      <c r="U784" s="15"/>
      <c r="V784" s="50" t="str">
        <f>IFERROR(MAX(IF(OR(O784="",P784="",Q784="",R784="",S784="",T784="",U784=""),"",IF(AND(MONTH(E784)=8,MONTH(F784)=8),(NETWORKDAYS(E784,F784,Lister!$D$7:$D$13)-O784)*N784/NETWORKDAYS(Lister!$D$19,Lister!$E$19,Lister!$D$7:$D$13),IF(AND(MONTH(E784)=8,F784&gt;DATE(2020,8,31)),(NETWORKDAYS(E784,Lister!$E$19,Lister!$D$7:$D$13)-O784)*N784/NETWORKDAYS(Lister!$D$19,Lister!$E$19,Lister!$D$7:$D$13),IF(E784&gt;DATE(2020,8,31),0)))),0),"")</f>
        <v/>
      </c>
      <c r="W784" s="50" t="str">
        <f>IFERROR(MAX(IF(OR(O784="",P784="",Q784="",R784="",S784="",T784="",U784=""),"",IF(AND(MONTH(E784)=9,MONTH(F784)=9),(NETWORKDAYS(E784,F784,Lister!$D$7:$D$13)-P784)*N784/NETWORKDAYS(Lister!$D$20,Lister!$E$20,Lister!$D$7:$D$13),IF(AND(MONTH(E784)=9,F784&gt;DATE(2020,9,30)),(NETWORKDAYS(E784,Lister!$E$20,Lister!$D$7:$D$13)-P784)*N784/NETWORKDAYS(Lister!$D$20,Lister!$E$20,Lister!$D$7:$D$13),IF(AND(E784&lt;DATE(2020,9,1),MONTH(F784)=9),(NETWORKDAYS(Lister!$D$20,F784,Lister!$D$7:$D$13)-P784)*N784/NETWORKDAYS(Lister!$D$20,Lister!$E$20,Lister!$D$7:$D$13),IF(AND(E784&lt;DATE(2020,9,1),F784&gt;DATE(2020,9,30)),(NETWORKDAYS(Lister!$D$20,Lister!$E$20,Lister!$D$7:$D$13)-P784)*N784/NETWORKDAYS(Lister!$D$20,Lister!$E$20,Lister!$D$7:$D$13),IF(OR(AND(E784&lt;DATE(2020,9,1),F784&lt;DATE(2020,9,1)),E784&gt;DATE(2020,9,30)),0)))))),0),"")</f>
        <v/>
      </c>
      <c r="X784" s="50" t="str">
        <f>IFERROR(MAX(IF(OR(O784="",P784="",Q784="",R784="",S784="",T784="",U784=""),"",IF(AND(MONTH(E784)=10,MONTH(F784)=10),(NETWORKDAYS(E784,F784,Lister!$D$7:$D$13)-Q784)*N784/NETWORKDAYS(Lister!$D$21,Lister!$E$21,Lister!$D$7:$D$13),IF(AND(MONTH(E784)=10,F784&gt;DATE(2020,10,31)),(NETWORKDAYS(E784,Lister!$E$21,Lister!$D$7:$D$13)-Q784)*N784/NETWORKDAYS(Lister!$D$21,Lister!$E$21,Lister!$D$7:$D$13),IF(AND(E784&lt;DATE(2020,10,1),MONTH(F784)=10),(NETWORKDAYS(Lister!$D$21,F784,Lister!$D$7:$D$13)-Q784)*N784/NETWORKDAYS(Lister!$D$21,Lister!$E$21,Lister!$D$7:$D$13),IF(AND(E784&lt;DATE(2020,31,1),F784&gt;DATE(2020,10,31)),(NETWORKDAYS(Lister!$D$21,Lister!$E$21,Lister!$D$7:$D$13)-Q784)*N784/NETWORKDAYS(Lister!$D$21,Lister!$E$21,Lister!$D$7:$D$13),IF(OR(AND(E784&lt;DATE(2020,10,1),F784&lt;DATE(2020,10,1)),E784&gt;DATE(2020,10,31)),0)))))),0),"")</f>
        <v/>
      </c>
      <c r="Y784" s="50" t="str">
        <f>IFERROR(MAX(IF(OR(O784="",P784="",Q784="",R784="",S784="",T784="",U784=""),"",IF(AND(MONTH(E784)=11,MONTH(F784)=11),(NETWORKDAYS(E784,F784,Lister!$D$7:$D$13)-R784)*N784/NETWORKDAYS(Lister!$D$22,Lister!$E$22,Lister!$D$7:$D$13),IF(AND(MONTH(E784)=11,F784&gt;DATE(2020,11,30)),(NETWORKDAYS(E784,Lister!$E$22,Lister!$D$7:$D$13)-R784)*N784/NETWORKDAYS(Lister!$D$22,Lister!$E$22,Lister!$D$7:$D$13),IF(AND(E784&lt;DATE(2020,11,1),MONTH(F784)=11),(NETWORKDAYS(Lister!$D$22,F784,Lister!$D$7:$D$13)-R784)*N784/NETWORKDAYS(Lister!$D$22,Lister!$E$22,Lister!$D$7:$D$13),IF(AND(E784&lt;DATE(2020,11,1),F784&gt;DATE(2020,11,30)),(NETWORKDAYS(Lister!$D$22,Lister!$E$22,Lister!$D$7:$D$13)-R784)*N784/NETWORKDAYS(Lister!$D$22,Lister!$E$22,Lister!$D$7:$D$13),IF(OR(AND(E784&lt;DATE(2020,11,1),F784&lt;DATE(2020,11,1)),E784&gt;DATE(2020,11,30)),0)))))),0),"")</f>
        <v/>
      </c>
      <c r="Z784" s="50" t="str">
        <f>IFERROR(MAX(IF(OR(O784="",P784="",Q784="",R784="",S784="",T784="",U784=""),"",IF(AND(MONTH(E784)=12,MONTH(F784)=12),(NETWORKDAYS(E784,F784,Lister!$D$7:$D$13)-S784)*N784/NETWORKDAYS(Lister!$D$23,Lister!$E$23,Lister!$D$7:$D$13),IF(AND(MONTH(E784)=12,F784&gt;DATE(2020,12,31)),(NETWORKDAYS(E784,Lister!$E$23,Lister!$D$7:$D$13)-S784)*N784/NETWORKDAYS(Lister!$D$23,Lister!$E$23,Lister!$D$7:$D$13),IF(AND(E784&lt;DATE(2020,12,1),MONTH(F784)=12),(NETWORKDAYS(Lister!$D$23,F784,Lister!$D$7:$D$13)-S784)*N784/NETWORKDAYS(Lister!$D$23,Lister!$E$23,Lister!$D$7:$D$13),IF(AND(E784&lt;DATE(2020,12,1),F784&gt;DATE(2020,12,31)),(NETWORKDAYS(Lister!$D$23,Lister!$E$23,Lister!$D$7:$D$13)-S784)*N784/NETWORKDAYS(Lister!$D$23,Lister!$E$23,Lister!$D$7:$D$13),IF(OR(AND(E784&lt;DATE(2020,12,1),F784&lt;DATE(2020,12,1)),E784&gt;DATE(2020,12,31)),0)))))),0),"")</f>
        <v/>
      </c>
      <c r="AA784" s="50" t="str">
        <f>IFERROR(MAX(IF(OR(O784="",P784="",Q784="",R784="",S784="",T784="",U784=""),"",IF(AND(MONTH(E784)=1,MONTH(F784)=1),(NETWORKDAYS(E784,F784,Lister!$D$7:$D$13)-T784)*N784/NETWORKDAYS(Lister!$D$24,Lister!$E$24,Lister!$D$7:$D$13),IF(AND(MONTH(E784)=1,F784&gt;DATE(2021,1,31)),(NETWORKDAYS(E784,Lister!$E$24,Lister!$D$7:$D$13)-T784)*N784/NETWORKDAYS(Lister!$D$24,Lister!$E$24,Lister!$D$7:$D$13),IF(AND(E784&lt;DATE(2021,1,1),MONTH(F784)=1),(NETWORKDAYS(Lister!$D$24,F784,Lister!$D$7:$D$13)-T784)*N784/NETWORKDAYS(Lister!$D$24,Lister!$E$24,Lister!$D$7:$D$13),IF(AND(E784&lt;DATE(2021,1,1),F784&gt;DATE(2021,1,31)),(NETWORKDAYS(Lister!$D$24,Lister!$E$24,Lister!$D$7:$D$13)-T784)*N784/NETWORKDAYS(Lister!$D$24,Lister!$E$24,Lister!$D$7:$D$13),IF(OR(AND(E784&lt;DATE(2021,1,1),F784&lt;DATE(2021,1,1)),E784&gt;DATE(2021,1,31)),0)))))),0),"")</f>
        <v/>
      </c>
      <c r="AB784" s="50" t="str">
        <f>IFERROR(MAX(IF(OR(O784="",P784="",Q784="",R784="",S784="",T784="",U784=""),"",IF(AND(MONTH(E784)=2,MONTH(F784)=2),(NETWORKDAYS(E784,F784,Lister!$D$7:$D$13)-U784)*N784/NETWORKDAYS(Lister!$D$25,Lister!$E$25,Lister!$D$7:$D$13),IF(AND(E784&lt;DATE(2021,2,1),MONTH(F784)=2),(NETWORKDAYS(Lister!$D$25,F784,Lister!$D$7:$D$13)-U784)*N784/NETWORKDAYS(Lister!$D$25,Lister!$E$25,Lister!$D$7:$D$13),IF(AND(E784&lt;DATE(2021,2,1),F784&lt;DATE(2021,2,1)),0)))),0),"")</f>
        <v/>
      </c>
      <c r="AC784" s="52" t="str">
        <f t="shared" si="58"/>
        <v/>
      </c>
    </row>
    <row r="785" spans="1:29" x14ac:dyDescent="0.35">
      <c r="A785" s="11" t="str">
        <f t="shared" si="59"/>
        <v/>
      </c>
      <c r="B785" s="33"/>
      <c r="C785" s="17"/>
      <c r="D785" s="18"/>
      <c r="E785" s="12"/>
      <c r="F785" s="12"/>
      <c r="G785" s="42" t="str">
        <f>IF(OR(E785="",F785=""),"",NETWORKDAYS(E785,F785,Lister!$D$7:$D$13))</f>
        <v/>
      </c>
      <c r="H785" s="14"/>
      <c r="I785" s="25" t="str">
        <f t="shared" si="55"/>
        <v/>
      </c>
      <c r="J785" s="47"/>
      <c r="K785" s="48"/>
      <c r="L785" s="15"/>
      <c r="M785" s="51" t="str">
        <f t="shared" si="56"/>
        <v/>
      </c>
      <c r="N785" s="49" t="str">
        <f t="shared" si="57"/>
        <v/>
      </c>
      <c r="O785" s="15"/>
      <c r="P785" s="15"/>
      <c r="Q785" s="15"/>
      <c r="R785" s="15"/>
      <c r="S785" s="15"/>
      <c r="T785" s="15"/>
      <c r="U785" s="15"/>
      <c r="V785" s="50" t="str">
        <f>IFERROR(MAX(IF(OR(O785="",P785="",Q785="",R785="",S785="",T785="",U785=""),"",IF(AND(MONTH(E785)=8,MONTH(F785)=8),(NETWORKDAYS(E785,F785,Lister!$D$7:$D$13)-O785)*N785/NETWORKDAYS(Lister!$D$19,Lister!$E$19,Lister!$D$7:$D$13),IF(AND(MONTH(E785)=8,F785&gt;DATE(2020,8,31)),(NETWORKDAYS(E785,Lister!$E$19,Lister!$D$7:$D$13)-O785)*N785/NETWORKDAYS(Lister!$D$19,Lister!$E$19,Lister!$D$7:$D$13),IF(E785&gt;DATE(2020,8,31),0)))),0),"")</f>
        <v/>
      </c>
      <c r="W785" s="50" t="str">
        <f>IFERROR(MAX(IF(OR(O785="",P785="",Q785="",R785="",S785="",T785="",U785=""),"",IF(AND(MONTH(E785)=9,MONTH(F785)=9),(NETWORKDAYS(E785,F785,Lister!$D$7:$D$13)-P785)*N785/NETWORKDAYS(Lister!$D$20,Lister!$E$20,Lister!$D$7:$D$13),IF(AND(MONTH(E785)=9,F785&gt;DATE(2020,9,30)),(NETWORKDAYS(E785,Lister!$E$20,Lister!$D$7:$D$13)-P785)*N785/NETWORKDAYS(Lister!$D$20,Lister!$E$20,Lister!$D$7:$D$13),IF(AND(E785&lt;DATE(2020,9,1),MONTH(F785)=9),(NETWORKDAYS(Lister!$D$20,F785,Lister!$D$7:$D$13)-P785)*N785/NETWORKDAYS(Lister!$D$20,Lister!$E$20,Lister!$D$7:$D$13),IF(AND(E785&lt;DATE(2020,9,1),F785&gt;DATE(2020,9,30)),(NETWORKDAYS(Lister!$D$20,Lister!$E$20,Lister!$D$7:$D$13)-P785)*N785/NETWORKDAYS(Lister!$D$20,Lister!$E$20,Lister!$D$7:$D$13),IF(OR(AND(E785&lt;DATE(2020,9,1),F785&lt;DATE(2020,9,1)),E785&gt;DATE(2020,9,30)),0)))))),0),"")</f>
        <v/>
      </c>
      <c r="X785" s="50" t="str">
        <f>IFERROR(MAX(IF(OR(O785="",P785="",Q785="",R785="",S785="",T785="",U785=""),"",IF(AND(MONTH(E785)=10,MONTH(F785)=10),(NETWORKDAYS(E785,F785,Lister!$D$7:$D$13)-Q785)*N785/NETWORKDAYS(Lister!$D$21,Lister!$E$21,Lister!$D$7:$D$13),IF(AND(MONTH(E785)=10,F785&gt;DATE(2020,10,31)),(NETWORKDAYS(E785,Lister!$E$21,Lister!$D$7:$D$13)-Q785)*N785/NETWORKDAYS(Lister!$D$21,Lister!$E$21,Lister!$D$7:$D$13),IF(AND(E785&lt;DATE(2020,10,1),MONTH(F785)=10),(NETWORKDAYS(Lister!$D$21,F785,Lister!$D$7:$D$13)-Q785)*N785/NETWORKDAYS(Lister!$D$21,Lister!$E$21,Lister!$D$7:$D$13),IF(AND(E785&lt;DATE(2020,31,1),F785&gt;DATE(2020,10,31)),(NETWORKDAYS(Lister!$D$21,Lister!$E$21,Lister!$D$7:$D$13)-Q785)*N785/NETWORKDAYS(Lister!$D$21,Lister!$E$21,Lister!$D$7:$D$13),IF(OR(AND(E785&lt;DATE(2020,10,1),F785&lt;DATE(2020,10,1)),E785&gt;DATE(2020,10,31)),0)))))),0),"")</f>
        <v/>
      </c>
      <c r="Y785" s="50" t="str">
        <f>IFERROR(MAX(IF(OR(O785="",P785="",Q785="",R785="",S785="",T785="",U785=""),"",IF(AND(MONTH(E785)=11,MONTH(F785)=11),(NETWORKDAYS(E785,F785,Lister!$D$7:$D$13)-R785)*N785/NETWORKDAYS(Lister!$D$22,Lister!$E$22,Lister!$D$7:$D$13),IF(AND(MONTH(E785)=11,F785&gt;DATE(2020,11,30)),(NETWORKDAYS(E785,Lister!$E$22,Lister!$D$7:$D$13)-R785)*N785/NETWORKDAYS(Lister!$D$22,Lister!$E$22,Lister!$D$7:$D$13),IF(AND(E785&lt;DATE(2020,11,1),MONTH(F785)=11),(NETWORKDAYS(Lister!$D$22,F785,Lister!$D$7:$D$13)-R785)*N785/NETWORKDAYS(Lister!$D$22,Lister!$E$22,Lister!$D$7:$D$13),IF(AND(E785&lt;DATE(2020,11,1),F785&gt;DATE(2020,11,30)),(NETWORKDAYS(Lister!$D$22,Lister!$E$22,Lister!$D$7:$D$13)-R785)*N785/NETWORKDAYS(Lister!$D$22,Lister!$E$22,Lister!$D$7:$D$13),IF(OR(AND(E785&lt;DATE(2020,11,1),F785&lt;DATE(2020,11,1)),E785&gt;DATE(2020,11,30)),0)))))),0),"")</f>
        <v/>
      </c>
      <c r="Z785" s="50" t="str">
        <f>IFERROR(MAX(IF(OR(O785="",P785="",Q785="",R785="",S785="",T785="",U785=""),"",IF(AND(MONTH(E785)=12,MONTH(F785)=12),(NETWORKDAYS(E785,F785,Lister!$D$7:$D$13)-S785)*N785/NETWORKDAYS(Lister!$D$23,Lister!$E$23,Lister!$D$7:$D$13),IF(AND(MONTH(E785)=12,F785&gt;DATE(2020,12,31)),(NETWORKDAYS(E785,Lister!$E$23,Lister!$D$7:$D$13)-S785)*N785/NETWORKDAYS(Lister!$D$23,Lister!$E$23,Lister!$D$7:$D$13),IF(AND(E785&lt;DATE(2020,12,1),MONTH(F785)=12),(NETWORKDAYS(Lister!$D$23,F785,Lister!$D$7:$D$13)-S785)*N785/NETWORKDAYS(Lister!$D$23,Lister!$E$23,Lister!$D$7:$D$13),IF(AND(E785&lt;DATE(2020,12,1),F785&gt;DATE(2020,12,31)),(NETWORKDAYS(Lister!$D$23,Lister!$E$23,Lister!$D$7:$D$13)-S785)*N785/NETWORKDAYS(Lister!$D$23,Lister!$E$23,Lister!$D$7:$D$13),IF(OR(AND(E785&lt;DATE(2020,12,1),F785&lt;DATE(2020,12,1)),E785&gt;DATE(2020,12,31)),0)))))),0),"")</f>
        <v/>
      </c>
      <c r="AA785" s="50" t="str">
        <f>IFERROR(MAX(IF(OR(O785="",P785="",Q785="",R785="",S785="",T785="",U785=""),"",IF(AND(MONTH(E785)=1,MONTH(F785)=1),(NETWORKDAYS(E785,F785,Lister!$D$7:$D$13)-T785)*N785/NETWORKDAYS(Lister!$D$24,Lister!$E$24,Lister!$D$7:$D$13),IF(AND(MONTH(E785)=1,F785&gt;DATE(2021,1,31)),(NETWORKDAYS(E785,Lister!$E$24,Lister!$D$7:$D$13)-T785)*N785/NETWORKDAYS(Lister!$D$24,Lister!$E$24,Lister!$D$7:$D$13),IF(AND(E785&lt;DATE(2021,1,1),MONTH(F785)=1),(NETWORKDAYS(Lister!$D$24,F785,Lister!$D$7:$D$13)-T785)*N785/NETWORKDAYS(Lister!$D$24,Lister!$E$24,Lister!$D$7:$D$13),IF(AND(E785&lt;DATE(2021,1,1),F785&gt;DATE(2021,1,31)),(NETWORKDAYS(Lister!$D$24,Lister!$E$24,Lister!$D$7:$D$13)-T785)*N785/NETWORKDAYS(Lister!$D$24,Lister!$E$24,Lister!$D$7:$D$13),IF(OR(AND(E785&lt;DATE(2021,1,1),F785&lt;DATE(2021,1,1)),E785&gt;DATE(2021,1,31)),0)))))),0),"")</f>
        <v/>
      </c>
      <c r="AB785" s="50" t="str">
        <f>IFERROR(MAX(IF(OR(O785="",P785="",Q785="",R785="",S785="",T785="",U785=""),"",IF(AND(MONTH(E785)=2,MONTH(F785)=2),(NETWORKDAYS(E785,F785,Lister!$D$7:$D$13)-U785)*N785/NETWORKDAYS(Lister!$D$25,Lister!$E$25,Lister!$D$7:$D$13),IF(AND(E785&lt;DATE(2021,2,1),MONTH(F785)=2),(NETWORKDAYS(Lister!$D$25,F785,Lister!$D$7:$D$13)-U785)*N785/NETWORKDAYS(Lister!$D$25,Lister!$E$25,Lister!$D$7:$D$13),IF(AND(E785&lt;DATE(2021,2,1),F785&lt;DATE(2021,2,1)),0)))),0),"")</f>
        <v/>
      </c>
      <c r="AC785" s="52" t="str">
        <f t="shared" si="58"/>
        <v/>
      </c>
    </row>
    <row r="786" spans="1:29" x14ac:dyDescent="0.35">
      <c r="A786" s="11" t="str">
        <f t="shared" si="59"/>
        <v/>
      </c>
      <c r="B786" s="33"/>
      <c r="C786" s="17"/>
      <c r="D786" s="18"/>
      <c r="E786" s="12"/>
      <c r="F786" s="12"/>
      <c r="G786" s="42" t="str">
        <f>IF(OR(E786="",F786=""),"",NETWORKDAYS(E786,F786,Lister!$D$7:$D$13))</f>
        <v/>
      </c>
      <c r="H786" s="14"/>
      <c r="I786" s="25" t="str">
        <f t="shared" si="55"/>
        <v/>
      </c>
      <c r="J786" s="47"/>
      <c r="K786" s="48"/>
      <c r="L786" s="15"/>
      <c r="M786" s="51" t="str">
        <f t="shared" si="56"/>
        <v/>
      </c>
      <c r="N786" s="49" t="str">
        <f t="shared" si="57"/>
        <v/>
      </c>
      <c r="O786" s="15"/>
      <c r="P786" s="15"/>
      <c r="Q786" s="15"/>
      <c r="R786" s="15"/>
      <c r="S786" s="15"/>
      <c r="T786" s="15"/>
      <c r="U786" s="15"/>
      <c r="V786" s="50" t="str">
        <f>IFERROR(MAX(IF(OR(O786="",P786="",Q786="",R786="",S786="",T786="",U786=""),"",IF(AND(MONTH(E786)=8,MONTH(F786)=8),(NETWORKDAYS(E786,F786,Lister!$D$7:$D$13)-O786)*N786/NETWORKDAYS(Lister!$D$19,Lister!$E$19,Lister!$D$7:$D$13),IF(AND(MONTH(E786)=8,F786&gt;DATE(2020,8,31)),(NETWORKDAYS(E786,Lister!$E$19,Lister!$D$7:$D$13)-O786)*N786/NETWORKDAYS(Lister!$D$19,Lister!$E$19,Lister!$D$7:$D$13),IF(E786&gt;DATE(2020,8,31),0)))),0),"")</f>
        <v/>
      </c>
      <c r="W786" s="50" t="str">
        <f>IFERROR(MAX(IF(OR(O786="",P786="",Q786="",R786="",S786="",T786="",U786=""),"",IF(AND(MONTH(E786)=9,MONTH(F786)=9),(NETWORKDAYS(E786,F786,Lister!$D$7:$D$13)-P786)*N786/NETWORKDAYS(Lister!$D$20,Lister!$E$20,Lister!$D$7:$D$13),IF(AND(MONTH(E786)=9,F786&gt;DATE(2020,9,30)),(NETWORKDAYS(E786,Lister!$E$20,Lister!$D$7:$D$13)-P786)*N786/NETWORKDAYS(Lister!$D$20,Lister!$E$20,Lister!$D$7:$D$13),IF(AND(E786&lt;DATE(2020,9,1),MONTH(F786)=9),(NETWORKDAYS(Lister!$D$20,F786,Lister!$D$7:$D$13)-P786)*N786/NETWORKDAYS(Lister!$D$20,Lister!$E$20,Lister!$D$7:$D$13),IF(AND(E786&lt;DATE(2020,9,1),F786&gt;DATE(2020,9,30)),(NETWORKDAYS(Lister!$D$20,Lister!$E$20,Lister!$D$7:$D$13)-P786)*N786/NETWORKDAYS(Lister!$D$20,Lister!$E$20,Lister!$D$7:$D$13),IF(OR(AND(E786&lt;DATE(2020,9,1),F786&lt;DATE(2020,9,1)),E786&gt;DATE(2020,9,30)),0)))))),0),"")</f>
        <v/>
      </c>
      <c r="X786" s="50" t="str">
        <f>IFERROR(MAX(IF(OR(O786="",P786="",Q786="",R786="",S786="",T786="",U786=""),"",IF(AND(MONTH(E786)=10,MONTH(F786)=10),(NETWORKDAYS(E786,F786,Lister!$D$7:$D$13)-Q786)*N786/NETWORKDAYS(Lister!$D$21,Lister!$E$21,Lister!$D$7:$D$13),IF(AND(MONTH(E786)=10,F786&gt;DATE(2020,10,31)),(NETWORKDAYS(E786,Lister!$E$21,Lister!$D$7:$D$13)-Q786)*N786/NETWORKDAYS(Lister!$D$21,Lister!$E$21,Lister!$D$7:$D$13),IF(AND(E786&lt;DATE(2020,10,1),MONTH(F786)=10),(NETWORKDAYS(Lister!$D$21,F786,Lister!$D$7:$D$13)-Q786)*N786/NETWORKDAYS(Lister!$D$21,Lister!$E$21,Lister!$D$7:$D$13),IF(AND(E786&lt;DATE(2020,31,1),F786&gt;DATE(2020,10,31)),(NETWORKDAYS(Lister!$D$21,Lister!$E$21,Lister!$D$7:$D$13)-Q786)*N786/NETWORKDAYS(Lister!$D$21,Lister!$E$21,Lister!$D$7:$D$13),IF(OR(AND(E786&lt;DATE(2020,10,1),F786&lt;DATE(2020,10,1)),E786&gt;DATE(2020,10,31)),0)))))),0),"")</f>
        <v/>
      </c>
      <c r="Y786" s="50" t="str">
        <f>IFERROR(MAX(IF(OR(O786="",P786="",Q786="",R786="",S786="",T786="",U786=""),"",IF(AND(MONTH(E786)=11,MONTH(F786)=11),(NETWORKDAYS(E786,F786,Lister!$D$7:$D$13)-R786)*N786/NETWORKDAYS(Lister!$D$22,Lister!$E$22,Lister!$D$7:$D$13),IF(AND(MONTH(E786)=11,F786&gt;DATE(2020,11,30)),(NETWORKDAYS(E786,Lister!$E$22,Lister!$D$7:$D$13)-R786)*N786/NETWORKDAYS(Lister!$D$22,Lister!$E$22,Lister!$D$7:$D$13),IF(AND(E786&lt;DATE(2020,11,1),MONTH(F786)=11),(NETWORKDAYS(Lister!$D$22,F786,Lister!$D$7:$D$13)-R786)*N786/NETWORKDAYS(Lister!$D$22,Lister!$E$22,Lister!$D$7:$D$13),IF(AND(E786&lt;DATE(2020,11,1),F786&gt;DATE(2020,11,30)),(NETWORKDAYS(Lister!$D$22,Lister!$E$22,Lister!$D$7:$D$13)-R786)*N786/NETWORKDAYS(Lister!$D$22,Lister!$E$22,Lister!$D$7:$D$13),IF(OR(AND(E786&lt;DATE(2020,11,1),F786&lt;DATE(2020,11,1)),E786&gt;DATE(2020,11,30)),0)))))),0),"")</f>
        <v/>
      </c>
      <c r="Z786" s="50" t="str">
        <f>IFERROR(MAX(IF(OR(O786="",P786="",Q786="",R786="",S786="",T786="",U786=""),"",IF(AND(MONTH(E786)=12,MONTH(F786)=12),(NETWORKDAYS(E786,F786,Lister!$D$7:$D$13)-S786)*N786/NETWORKDAYS(Lister!$D$23,Lister!$E$23,Lister!$D$7:$D$13),IF(AND(MONTH(E786)=12,F786&gt;DATE(2020,12,31)),(NETWORKDAYS(E786,Lister!$E$23,Lister!$D$7:$D$13)-S786)*N786/NETWORKDAYS(Lister!$D$23,Lister!$E$23,Lister!$D$7:$D$13),IF(AND(E786&lt;DATE(2020,12,1),MONTH(F786)=12),(NETWORKDAYS(Lister!$D$23,F786,Lister!$D$7:$D$13)-S786)*N786/NETWORKDAYS(Lister!$D$23,Lister!$E$23,Lister!$D$7:$D$13),IF(AND(E786&lt;DATE(2020,12,1),F786&gt;DATE(2020,12,31)),(NETWORKDAYS(Lister!$D$23,Lister!$E$23,Lister!$D$7:$D$13)-S786)*N786/NETWORKDAYS(Lister!$D$23,Lister!$E$23,Lister!$D$7:$D$13),IF(OR(AND(E786&lt;DATE(2020,12,1),F786&lt;DATE(2020,12,1)),E786&gt;DATE(2020,12,31)),0)))))),0),"")</f>
        <v/>
      </c>
      <c r="AA786" s="50" t="str">
        <f>IFERROR(MAX(IF(OR(O786="",P786="",Q786="",R786="",S786="",T786="",U786=""),"",IF(AND(MONTH(E786)=1,MONTH(F786)=1),(NETWORKDAYS(E786,F786,Lister!$D$7:$D$13)-T786)*N786/NETWORKDAYS(Lister!$D$24,Lister!$E$24,Lister!$D$7:$D$13),IF(AND(MONTH(E786)=1,F786&gt;DATE(2021,1,31)),(NETWORKDAYS(E786,Lister!$E$24,Lister!$D$7:$D$13)-T786)*N786/NETWORKDAYS(Lister!$D$24,Lister!$E$24,Lister!$D$7:$D$13),IF(AND(E786&lt;DATE(2021,1,1),MONTH(F786)=1),(NETWORKDAYS(Lister!$D$24,F786,Lister!$D$7:$D$13)-T786)*N786/NETWORKDAYS(Lister!$D$24,Lister!$E$24,Lister!$D$7:$D$13),IF(AND(E786&lt;DATE(2021,1,1),F786&gt;DATE(2021,1,31)),(NETWORKDAYS(Lister!$D$24,Lister!$E$24,Lister!$D$7:$D$13)-T786)*N786/NETWORKDAYS(Lister!$D$24,Lister!$E$24,Lister!$D$7:$D$13),IF(OR(AND(E786&lt;DATE(2021,1,1),F786&lt;DATE(2021,1,1)),E786&gt;DATE(2021,1,31)),0)))))),0),"")</f>
        <v/>
      </c>
      <c r="AB786" s="50" t="str">
        <f>IFERROR(MAX(IF(OR(O786="",P786="",Q786="",R786="",S786="",T786="",U786=""),"",IF(AND(MONTH(E786)=2,MONTH(F786)=2),(NETWORKDAYS(E786,F786,Lister!$D$7:$D$13)-U786)*N786/NETWORKDAYS(Lister!$D$25,Lister!$E$25,Lister!$D$7:$D$13),IF(AND(E786&lt;DATE(2021,2,1),MONTH(F786)=2),(NETWORKDAYS(Lister!$D$25,F786,Lister!$D$7:$D$13)-U786)*N786/NETWORKDAYS(Lister!$D$25,Lister!$E$25,Lister!$D$7:$D$13),IF(AND(E786&lt;DATE(2021,2,1),F786&lt;DATE(2021,2,1)),0)))),0),"")</f>
        <v/>
      </c>
      <c r="AC786" s="52" t="str">
        <f t="shared" si="58"/>
        <v/>
      </c>
    </row>
    <row r="787" spans="1:29" x14ac:dyDescent="0.35">
      <c r="A787" s="11" t="str">
        <f t="shared" si="59"/>
        <v/>
      </c>
      <c r="B787" s="33"/>
      <c r="C787" s="17"/>
      <c r="D787" s="18"/>
      <c r="E787" s="12"/>
      <c r="F787" s="12"/>
      <c r="G787" s="42" t="str">
        <f>IF(OR(E787="",F787=""),"",NETWORKDAYS(E787,F787,Lister!$D$7:$D$13))</f>
        <v/>
      </c>
      <c r="H787" s="14"/>
      <c r="I787" s="25" t="str">
        <f t="shared" si="55"/>
        <v/>
      </c>
      <c r="J787" s="47"/>
      <c r="K787" s="48"/>
      <c r="L787" s="15"/>
      <c r="M787" s="51" t="str">
        <f t="shared" si="56"/>
        <v/>
      </c>
      <c r="N787" s="49" t="str">
        <f t="shared" si="57"/>
        <v/>
      </c>
      <c r="O787" s="15"/>
      <c r="P787" s="15"/>
      <c r="Q787" s="15"/>
      <c r="R787" s="15"/>
      <c r="S787" s="15"/>
      <c r="T787" s="15"/>
      <c r="U787" s="15"/>
      <c r="V787" s="50" t="str">
        <f>IFERROR(MAX(IF(OR(O787="",P787="",Q787="",R787="",S787="",T787="",U787=""),"",IF(AND(MONTH(E787)=8,MONTH(F787)=8),(NETWORKDAYS(E787,F787,Lister!$D$7:$D$13)-O787)*N787/NETWORKDAYS(Lister!$D$19,Lister!$E$19,Lister!$D$7:$D$13),IF(AND(MONTH(E787)=8,F787&gt;DATE(2020,8,31)),(NETWORKDAYS(E787,Lister!$E$19,Lister!$D$7:$D$13)-O787)*N787/NETWORKDAYS(Lister!$D$19,Lister!$E$19,Lister!$D$7:$D$13),IF(E787&gt;DATE(2020,8,31),0)))),0),"")</f>
        <v/>
      </c>
      <c r="W787" s="50" t="str">
        <f>IFERROR(MAX(IF(OR(O787="",P787="",Q787="",R787="",S787="",T787="",U787=""),"",IF(AND(MONTH(E787)=9,MONTH(F787)=9),(NETWORKDAYS(E787,F787,Lister!$D$7:$D$13)-P787)*N787/NETWORKDAYS(Lister!$D$20,Lister!$E$20,Lister!$D$7:$D$13),IF(AND(MONTH(E787)=9,F787&gt;DATE(2020,9,30)),(NETWORKDAYS(E787,Lister!$E$20,Lister!$D$7:$D$13)-P787)*N787/NETWORKDAYS(Lister!$D$20,Lister!$E$20,Lister!$D$7:$D$13),IF(AND(E787&lt;DATE(2020,9,1),MONTH(F787)=9),(NETWORKDAYS(Lister!$D$20,F787,Lister!$D$7:$D$13)-P787)*N787/NETWORKDAYS(Lister!$D$20,Lister!$E$20,Lister!$D$7:$D$13),IF(AND(E787&lt;DATE(2020,9,1),F787&gt;DATE(2020,9,30)),(NETWORKDAYS(Lister!$D$20,Lister!$E$20,Lister!$D$7:$D$13)-P787)*N787/NETWORKDAYS(Lister!$D$20,Lister!$E$20,Lister!$D$7:$D$13),IF(OR(AND(E787&lt;DATE(2020,9,1),F787&lt;DATE(2020,9,1)),E787&gt;DATE(2020,9,30)),0)))))),0),"")</f>
        <v/>
      </c>
      <c r="X787" s="50" t="str">
        <f>IFERROR(MAX(IF(OR(O787="",P787="",Q787="",R787="",S787="",T787="",U787=""),"",IF(AND(MONTH(E787)=10,MONTH(F787)=10),(NETWORKDAYS(E787,F787,Lister!$D$7:$D$13)-Q787)*N787/NETWORKDAYS(Lister!$D$21,Lister!$E$21,Lister!$D$7:$D$13),IF(AND(MONTH(E787)=10,F787&gt;DATE(2020,10,31)),(NETWORKDAYS(E787,Lister!$E$21,Lister!$D$7:$D$13)-Q787)*N787/NETWORKDAYS(Lister!$D$21,Lister!$E$21,Lister!$D$7:$D$13),IF(AND(E787&lt;DATE(2020,10,1),MONTH(F787)=10),(NETWORKDAYS(Lister!$D$21,F787,Lister!$D$7:$D$13)-Q787)*N787/NETWORKDAYS(Lister!$D$21,Lister!$E$21,Lister!$D$7:$D$13),IF(AND(E787&lt;DATE(2020,31,1),F787&gt;DATE(2020,10,31)),(NETWORKDAYS(Lister!$D$21,Lister!$E$21,Lister!$D$7:$D$13)-Q787)*N787/NETWORKDAYS(Lister!$D$21,Lister!$E$21,Lister!$D$7:$D$13),IF(OR(AND(E787&lt;DATE(2020,10,1),F787&lt;DATE(2020,10,1)),E787&gt;DATE(2020,10,31)),0)))))),0),"")</f>
        <v/>
      </c>
      <c r="Y787" s="50" t="str">
        <f>IFERROR(MAX(IF(OR(O787="",P787="",Q787="",R787="",S787="",T787="",U787=""),"",IF(AND(MONTH(E787)=11,MONTH(F787)=11),(NETWORKDAYS(E787,F787,Lister!$D$7:$D$13)-R787)*N787/NETWORKDAYS(Lister!$D$22,Lister!$E$22,Lister!$D$7:$D$13),IF(AND(MONTH(E787)=11,F787&gt;DATE(2020,11,30)),(NETWORKDAYS(E787,Lister!$E$22,Lister!$D$7:$D$13)-R787)*N787/NETWORKDAYS(Lister!$D$22,Lister!$E$22,Lister!$D$7:$D$13),IF(AND(E787&lt;DATE(2020,11,1),MONTH(F787)=11),(NETWORKDAYS(Lister!$D$22,F787,Lister!$D$7:$D$13)-R787)*N787/NETWORKDAYS(Lister!$D$22,Lister!$E$22,Lister!$D$7:$D$13),IF(AND(E787&lt;DATE(2020,11,1),F787&gt;DATE(2020,11,30)),(NETWORKDAYS(Lister!$D$22,Lister!$E$22,Lister!$D$7:$D$13)-R787)*N787/NETWORKDAYS(Lister!$D$22,Lister!$E$22,Lister!$D$7:$D$13),IF(OR(AND(E787&lt;DATE(2020,11,1),F787&lt;DATE(2020,11,1)),E787&gt;DATE(2020,11,30)),0)))))),0),"")</f>
        <v/>
      </c>
      <c r="Z787" s="50" t="str">
        <f>IFERROR(MAX(IF(OR(O787="",P787="",Q787="",R787="",S787="",T787="",U787=""),"",IF(AND(MONTH(E787)=12,MONTH(F787)=12),(NETWORKDAYS(E787,F787,Lister!$D$7:$D$13)-S787)*N787/NETWORKDAYS(Lister!$D$23,Lister!$E$23,Lister!$D$7:$D$13),IF(AND(MONTH(E787)=12,F787&gt;DATE(2020,12,31)),(NETWORKDAYS(E787,Lister!$E$23,Lister!$D$7:$D$13)-S787)*N787/NETWORKDAYS(Lister!$D$23,Lister!$E$23,Lister!$D$7:$D$13),IF(AND(E787&lt;DATE(2020,12,1),MONTH(F787)=12),(NETWORKDAYS(Lister!$D$23,F787,Lister!$D$7:$D$13)-S787)*N787/NETWORKDAYS(Lister!$D$23,Lister!$E$23,Lister!$D$7:$D$13),IF(AND(E787&lt;DATE(2020,12,1),F787&gt;DATE(2020,12,31)),(NETWORKDAYS(Lister!$D$23,Lister!$E$23,Lister!$D$7:$D$13)-S787)*N787/NETWORKDAYS(Lister!$D$23,Lister!$E$23,Lister!$D$7:$D$13),IF(OR(AND(E787&lt;DATE(2020,12,1),F787&lt;DATE(2020,12,1)),E787&gt;DATE(2020,12,31)),0)))))),0),"")</f>
        <v/>
      </c>
      <c r="AA787" s="50" t="str">
        <f>IFERROR(MAX(IF(OR(O787="",P787="",Q787="",R787="",S787="",T787="",U787=""),"",IF(AND(MONTH(E787)=1,MONTH(F787)=1),(NETWORKDAYS(E787,F787,Lister!$D$7:$D$13)-T787)*N787/NETWORKDAYS(Lister!$D$24,Lister!$E$24,Lister!$D$7:$D$13),IF(AND(MONTH(E787)=1,F787&gt;DATE(2021,1,31)),(NETWORKDAYS(E787,Lister!$E$24,Lister!$D$7:$D$13)-T787)*N787/NETWORKDAYS(Lister!$D$24,Lister!$E$24,Lister!$D$7:$D$13),IF(AND(E787&lt;DATE(2021,1,1),MONTH(F787)=1),(NETWORKDAYS(Lister!$D$24,F787,Lister!$D$7:$D$13)-T787)*N787/NETWORKDAYS(Lister!$D$24,Lister!$E$24,Lister!$D$7:$D$13),IF(AND(E787&lt;DATE(2021,1,1),F787&gt;DATE(2021,1,31)),(NETWORKDAYS(Lister!$D$24,Lister!$E$24,Lister!$D$7:$D$13)-T787)*N787/NETWORKDAYS(Lister!$D$24,Lister!$E$24,Lister!$D$7:$D$13),IF(OR(AND(E787&lt;DATE(2021,1,1),F787&lt;DATE(2021,1,1)),E787&gt;DATE(2021,1,31)),0)))))),0),"")</f>
        <v/>
      </c>
      <c r="AB787" s="50" t="str">
        <f>IFERROR(MAX(IF(OR(O787="",P787="",Q787="",R787="",S787="",T787="",U787=""),"",IF(AND(MONTH(E787)=2,MONTH(F787)=2),(NETWORKDAYS(E787,F787,Lister!$D$7:$D$13)-U787)*N787/NETWORKDAYS(Lister!$D$25,Lister!$E$25,Lister!$D$7:$D$13),IF(AND(E787&lt;DATE(2021,2,1),MONTH(F787)=2),(NETWORKDAYS(Lister!$D$25,F787,Lister!$D$7:$D$13)-U787)*N787/NETWORKDAYS(Lister!$D$25,Lister!$E$25,Lister!$D$7:$D$13),IF(AND(E787&lt;DATE(2021,2,1),F787&lt;DATE(2021,2,1)),0)))),0),"")</f>
        <v/>
      </c>
      <c r="AC787" s="52" t="str">
        <f t="shared" si="58"/>
        <v/>
      </c>
    </row>
    <row r="788" spans="1:29" x14ac:dyDescent="0.35">
      <c r="A788" s="11" t="str">
        <f t="shared" si="59"/>
        <v/>
      </c>
      <c r="B788" s="33"/>
      <c r="C788" s="17"/>
      <c r="D788" s="18"/>
      <c r="E788" s="12"/>
      <c r="F788" s="12"/>
      <c r="G788" s="42" t="str">
        <f>IF(OR(E788="",F788=""),"",NETWORKDAYS(E788,F788,Lister!$D$7:$D$13))</f>
        <v/>
      </c>
      <c r="H788" s="14"/>
      <c r="I788" s="25" t="str">
        <f t="shared" si="55"/>
        <v/>
      </c>
      <c r="J788" s="47"/>
      <c r="K788" s="48"/>
      <c r="L788" s="15"/>
      <c r="M788" s="51" t="str">
        <f t="shared" si="56"/>
        <v/>
      </c>
      <c r="N788" s="49" t="str">
        <f t="shared" si="57"/>
        <v/>
      </c>
      <c r="O788" s="15"/>
      <c r="P788" s="15"/>
      <c r="Q788" s="15"/>
      <c r="R788" s="15"/>
      <c r="S788" s="15"/>
      <c r="T788" s="15"/>
      <c r="U788" s="15"/>
      <c r="V788" s="50" t="str">
        <f>IFERROR(MAX(IF(OR(O788="",P788="",Q788="",R788="",S788="",T788="",U788=""),"",IF(AND(MONTH(E788)=8,MONTH(F788)=8),(NETWORKDAYS(E788,F788,Lister!$D$7:$D$13)-O788)*N788/NETWORKDAYS(Lister!$D$19,Lister!$E$19,Lister!$D$7:$D$13),IF(AND(MONTH(E788)=8,F788&gt;DATE(2020,8,31)),(NETWORKDAYS(E788,Lister!$E$19,Lister!$D$7:$D$13)-O788)*N788/NETWORKDAYS(Lister!$D$19,Lister!$E$19,Lister!$D$7:$D$13),IF(E788&gt;DATE(2020,8,31),0)))),0),"")</f>
        <v/>
      </c>
      <c r="W788" s="50" t="str">
        <f>IFERROR(MAX(IF(OR(O788="",P788="",Q788="",R788="",S788="",T788="",U788=""),"",IF(AND(MONTH(E788)=9,MONTH(F788)=9),(NETWORKDAYS(E788,F788,Lister!$D$7:$D$13)-P788)*N788/NETWORKDAYS(Lister!$D$20,Lister!$E$20,Lister!$D$7:$D$13),IF(AND(MONTH(E788)=9,F788&gt;DATE(2020,9,30)),(NETWORKDAYS(E788,Lister!$E$20,Lister!$D$7:$D$13)-P788)*N788/NETWORKDAYS(Lister!$D$20,Lister!$E$20,Lister!$D$7:$D$13),IF(AND(E788&lt;DATE(2020,9,1),MONTH(F788)=9),(NETWORKDAYS(Lister!$D$20,F788,Lister!$D$7:$D$13)-P788)*N788/NETWORKDAYS(Lister!$D$20,Lister!$E$20,Lister!$D$7:$D$13),IF(AND(E788&lt;DATE(2020,9,1),F788&gt;DATE(2020,9,30)),(NETWORKDAYS(Lister!$D$20,Lister!$E$20,Lister!$D$7:$D$13)-P788)*N788/NETWORKDAYS(Lister!$D$20,Lister!$E$20,Lister!$D$7:$D$13),IF(OR(AND(E788&lt;DATE(2020,9,1),F788&lt;DATE(2020,9,1)),E788&gt;DATE(2020,9,30)),0)))))),0),"")</f>
        <v/>
      </c>
      <c r="X788" s="50" t="str">
        <f>IFERROR(MAX(IF(OR(O788="",P788="",Q788="",R788="",S788="",T788="",U788=""),"",IF(AND(MONTH(E788)=10,MONTH(F788)=10),(NETWORKDAYS(E788,F788,Lister!$D$7:$D$13)-Q788)*N788/NETWORKDAYS(Lister!$D$21,Lister!$E$21,Lister!$D$7:$D$13),IF(AND(MONTH(E788)=10,F788&gt;DATE(2020,10,31)),(NETWORKDAYS(E788,Lister!$E$21,Lister!$D$7:$D$13)-Q788)*N788/NETWORKDAYS(Lister!$D$21,Lister!$E$21,Lister!$D$7:$D$13),IF(AND(E788&lt;DATE(2020,10,1),MONTH(F788)=10),(NETWORKDAYS(Lister!$D$21,F788,Lister!$D$7:$D$13)-Q788)*N788/NETWORKDAYS(Lister!$D$21,Lister!$E$21,Lister!$D$7:$D$13),IF(AND(E788&lt;DATE(2020,31,1),F788&gt;DATE(2020,10,31)),(NETWORKDAYS(Lister!$D$21,Lister!$E$21,Lister!$D$7:$D$13)-Q788)*N788/NETWORKDAYS(Lister!$D$21,Lister!$E$21,Lister!$D$7:$D$13),IF(OR(AND(E788&lt;DATE(2020,10,1),F788&lt;DATE(2020,10,1)),E788&gt;DATE(2020,10,31)),0)))))),0),"")</f>
        <v/>
      </c>
      <c r="Y788" s="50" t="str">
        <f>IFERROR(MAX(IF(OR(O788="",P788="",Q788="",R788="",S788="",T788="",U788=""),"",IF(AND(MONTH(E788)=11,MONTH(F788)=11),(NETWORKDAYS(E788,F788,Lister!$D$7:$D$13)-R788)*N788/NETWORKDAYS(Lister!$D$22,Lister!$E$22,Lister!$D$7:$D$13),IF(AND(MONTH(E788)=11,F788&gt;DATE(2020,11,30)),(NETWORKDAYS(E788,Lister!$E$22,Lister!$D$7:$D$13)-R788)*N788/NETWORKDAYS(Lister!$D$22,Lister!$E$22,Lister!$D$7:$D$13),IF(AND(E788&lt;DATE(2020,11,1),MONTH(F788)=11),(NETWORKDAYS(Lister!$D$22,F788,Lister!$D$7:$D$13)-R788)*N788/NETWORKDAYS(Lister!$D$22,Lister!$E$22,Lister!$D$7:$D$13),IF(AND(E788&lt;DATE(2020,11,1),F788&gt;DATE(2020,11,30)),(NETWORKDAYS(Lister!$D$22,Lister!$E$22,Lister!$D$7:$D$13)-R788)*N788/NETWORKDAYS(Lister!$D$22,Lister!$E$22,Lister!$D$7:$D$13),IF(OR(AND(E788&lt;DATE(2020,11,1),F788&lt;DATE(2020,11,1)),E788&gt;DATE(2020,11,30)),0)))))),0),"")</f>
        <v/>
      </c>
      <c r="Z788" s="50" t="str">
        <f>IFERROR(MAX(IF(OR(O788="",P788="",Q788="",R788="",S788="",T788="",U788=""),"",IF(AND(MONTH(E788)=12,MONTH(F788)=12),(NETWORKDAYS(E788,F788,Lister!$D$7:$D$13)-S788)*N788/NETWORKDAYS(Lister!$D$23,Lister!$E$23,Lister!$D$7:$D$13),IF(AND(MONTH(E788)=12,F788&gt;DATE(2020,12,31)),(NETWORKDAYS(E788,Lister!$E$23,Lister!$D$7:$D$13)-S788)*N788/NETWORKDAYS(Lister!$D$23,Lister!$E$23,Lister!$D$7:$D$13),IF(AND(E788&lt;DATE(2020,12,1),MONTH(F788)=12),(NETWORKDAYS(Lister!$D$23,F788,Lister!$D$7:$D$13)-S788)*N788/NETWORKDAYS(Lister!$D$23,Lister!$E$23,Lister!$D$7:$D$13),IF(AND(E788&lt;DATE(2020,12,1),F788&gt;DATE(2020,12,31)),(NETWORKDAYS(Lister!$D$23,Lister!$E$23,Lister!$D$7:$D$13)-S788)*N788/NETWORKDAYS(Lister!$D$23,Lister!$E$23,Lister!$D$7:$D$13),IF(OR(AND(E788&lt;DATE(2020,12,1),F788&lt;DATE(2020,12,1)),E788&gt;DATE(2020,12,31)),0)))))),0),"")</f>
        <v/>
      </c>
      <c r="AA788" s="50" t="str">
        <f>IFERROR(MAX(IF(OR(O788="",P788="",Q788="",R788="",S788="",T788="",U788=""),"",IF(AND(MONTH(E788)=1,MONTH(F788)=1),(NETWORKDAYS(E788,F788,Lister!$D$7:$D$13)-T788)*N788/NETWORKDAYS(Lister!$D$24,Lister!$E$24,Lister!$D$7:$D$13),IF(AND(MONTH(E788)=1,F788&gt;DATE(2021,1,31)),(NETWORKDAYS(E788,Lister!$E$24,Lister!$D$7:$D$13)-T788)*N788/NETWORKDAYS(Lister!$D$24,Lister!$E$24,Lister!$D$7:$D$13),IF(AND(E788&lt;DATE(2021,1,1),MONTH(F788)=1),(NETWORKDAYS(Lister!$D$24,F788,Lister!$D$7:$D$13)-T788)*N788/NETWORKDAYS(Lister!$D$24,Lister!$E$24,Lister!$D$7:$D$13),IF(AND(E788&lt;DATE(2021,1,1),F788&gt;DATE(2021,1,31)),(NETWORKDAYS(Lister!$D$24,Lister!$E$24,Lister!$D$7:$D$13)-T788)*N788/NETWORKDAYS(Lister!$D$24,Lister!$E$24,Lister!$D$7:$D$13),IF(OR(AND(E788&lt;DATE(2021,1,1),F788&lt;DATE(2021,1,1)),E788&gt;DATE(2021,1,31)),0)))))),0),"")</f>
        <v/>
      </c>
      <c r="AB788" s="50" t="str">
        <f>IFERROR(MAX(IF(OR(O788="",P788="",Q788="",R788="",S788="",T788="",U788=""),"",IF(AND(MONTH(E788)=2,MONTH(F788)=2),(NETWORKDAYS(E788,F788,Lister!$D$7:$D$13)-U788)*N788/NETWORKDAYS(Lister!$D$25,Lister!$E$25,Lister!$D$7:$D$13),IF(AND(E788&lt;DATE(2021,2,1),MONTH(F788)=2),(NETWORKDAYS(Lister!$D$25,F788,Lister!$D$7:$D$13)-U788)*N788/NETWORKDAYS(Lister!$D$25,Lister!$E$25,Lister!$D$7:$D$13),IF(AND(E788&lt;DATE(2021,2,1),F788&lt;DATE(2021,2,1)),0)))),0),"")</f>
        <v/>
      </c>
      <c r="AC788" s="52" t="str">
        <f t="shared" si="58"/>
        <v/>
      </c>
    </row>
    <row r="789" spans="1:29" x14ac:dyDescent="0.35">
      <c r="A789" s="11" t="str">
        <f t="shared" si="59"/>
        <v/>
      </c>
      <c r="B789" s="33"/>
      <c r="C789" s="17"/>
      <c r="D789" s="18"/>
      <c r="E789" s="12"/>
      <c r="F789" s="12"/>
      <c r="G789" s="42" t="str">
        <f>IF(OR(E789="",F789=""),"",NETWORKDAYS(E789,F789,Lister!$D$7:$D$13))</f>
        <v/>
      </c>
      <c r="H789" s="14"/>
      <c r="I789" s="25" t="str">
        <f t="shared" si="55"/>
        <v/>
      </c>
      <c r="J789" s="47"/>
      <c r="K789" s="48"/>
      <c r="L789" s="15"/>
      <c r="M789" s="51" t="str">
        <f t="shared" si="56"/>
        <v/>
      </c>
      <c r="N789" s="49" t="str">
        <f t="shared" si="57"/>
        <v/>
      </c>
      <c r="O789" s="15"/>
      <c r="P789" s="15"/>
      <c r="Q789" s="15"/>
      <c r="R789" s="15"/>
      <c r="S789" s="15"/>
      <c r="T789" s="15"/>
      <c r="U789" s="15"/>
      <c r="V789" s="50" t="str">
        <f>IFERROR(MAX(IF(OR(O789="",P789="",Q789="",R789="",S789="",T789="",U789=""),"",IF(AND(MONTH(E789)=8,MONTH(F789)=8),(NETWORKDAYS(E789,F789,Lister!$D$7:$D$13)-O789)*N789/NETWORKDAYS(Lister!$D$19,Lister!$E$19,Lister!$D$7:$D$13),IF(AND(MONTH(E789)=8,F789&gt;DATE(2020,8,31)),(NETWORKDAYS(E789,Lister!$E$19,Lister!$D$7:$D$13)-O789)*N789/NETWORKDAYS(Lister!$D$19,Lister!$E$19,Lister!$D$7:$D$13),IF(E789&gt;DATE(2020,8,31),0)))),0),"")</f>
        <v/>
      </c>
      <c r="W789" s="50" t="str">
        <f>IFERROR(MAX(IF(OR(O789="",P789="",Q789="",R789="",S789="",T789="",U789=""),"",IF(AND(MONTH(E789)=9,MONTH(F789)=9),(NETWORKDAYS(E789,F789,Lister!$D$7:$D$13)-P789)*N789/NETWORKDAYS(Lister!$D$20,Lister!$E$20,Lister!$D$7:$D$13),IF(AND(MONTH(E789)=9,F789&gt;DATE(2020,9,30)),(NETWORKDAYS(E789,Lister!$E$20,Lister!$D$7:$D$13)-P789)*N789/NETWORKDAYS(Lister!$D$20,Lister!$E$20,Lister!$D$7:$D$13),IF(AND(E789&lt;DATE(2020,9,1),MONTH(F789)=9),(NETWORKDAYS(Lister!$D$20,F789,Lister!$D$7:$D$13)-P789)*N789/NETWORKDAYS(Lister!$D$20,Lister!$E$20,Lister!$D$7:$D$13),IF(AND(E789&lt;DATE(2020,9,1),F789&gt;DATE(2020,9,30)),(NETWORKDAYS(Lister!$D$20,Lister!$E$20,Lister!$D$7:$D$13)-P789)*N789/NETWORKDAYS(Lister!$D$20,Lister!$E$20,Lister!$D$7:$D$13),IF(OR(AND(E789&lt;DATE(2020,9,1),F789&lt;DATE(2020,9,1)),E789&gt;DATE(2020,9,30)),0)))))),0),"")</f>
        <v/>
      </c>
      <c r="X789" s="50" t="str">
        <f>IFERROR(MAX(IF(OR(O789="",P789="",Q789="",R789="",S789="",T789="",U789=""),"",IF(AND(MONTH(E789)=10,MONTH(F789)=10),(NETWORKDAYS(E789,F789,Lister!$D$7:$D$13)-Q789)*N789/NETWORKDAYS(Lister!$D$21,Lister!$E$21,Lister!$D$7:$D$13),IF(AND(MONTH(E789)=10,F789&gt;DATE(2020,10,31)),(NETWORKDAYS(E789,Lister!$E$21,Lister!$D$7:$D$13)-Q789)*N789/NETWORKDAYS(Lister!$D$21,Lister!$E$21,Lister!$D$7:$D$13),IF(AND(E789&lt;DATE(2020,10,1),MONTH(F789)=10),(NETWORKDAYS(Lister!$D$21,F789,Lister!$D$7:$D$13)-Q789)*N789/NETWORKDAYS(Lister!$D$21,Lister!$E$21,Lister!$D$7:$D$13),IF(AND(E789&lt;DATE(2020,31,1),F789&gt;DATE(2020,10,31)),(NETWORKDAYS(Lister!$D$21,Lister!$E$21,Lister!$D$7:$D$13)-Q789)*N789/NETWORKDAYS(Lister!$D$21,Lister!$E$21,Lister!$D$7:$D$13),IF(OR(AND(E789&lt;DATE(2020,10,1),F789&lt;DATE(2020,10,1)),E789&gt;DATE(2020,10,31)),0)))))),0),"")</f>
        <v/>
      </c>
      <c r="Y789" s="50" t="str">
        <f>IFERROR(MAX(IF(OR(O789="",P789="",Q789="",R789="",S789="",T789="",U789=""),"",IF(AND(MONTH(E789)=11,MONTH(F789)=11),(NETWORKDAYS(E789,F789,Lister!$D$7:$D$13)-R789)*N789/NETWORKDAYS(Lister!$D$22,Lister!$E$22,Lister!$D$7:$D$13),IF(AND(MONTH(E789)=11,F789&gt;DATE(2020,11,30)),(NETWORKDAYS(E789,Lister!$E$22,Lister!$D$7:$D$13)-R789)*N789/NETWORKDAYS(Lister!$D$22,Lister!$E$22,Lister!$D$7:$D$13),IF(AND(E789&lt;DATE(2020,11,1),MONTH(F789)=11),(NETWORKDAYS(Lister!$D$22,F789,Lister!$D$7:$D$13)-R789)*N789/NETWORKDAYS(Lister!$D$22,Lister!$E$22,Lister!$D$7:$D$13),IF(AND(E789&lt;DATE(2020,11,1),F789&gt;DATE(2020,11,30)),(NETWORKDAYS(Lister!$D$22,Lister!$E$22,Lister!$D$7:$D$13)-R789)*N789/NETWORKDAYS(Lister!$D$22,Lister!$E$22,Lister!$D$7:$D$13),IF(OR(AND(E789&lt;DATE(2020,11,1),F789&lt;DATE(2020,11,1)),E789&gt;DATE(2020,11,30)),0)))))),0),"")</f>
        <v/>
      </c>
      <c r="Z789" s="50" t="str">
        <f>IFERROR(MAX(IF(OR(O789="",P789="",Q789="",R789="",S789="",T789="",U789=""),"",IF(AND(MONTH(E789)=12,MONTH(F789)=12),(NETWORKDAYS(E789,F789,Lister!$D$7:$D$13)-S789)*N789/NETWORKDAYS(Lister!$D$23,Lister!$E$23,Lister!$D$7:$D$13),IF(AND(MONTH(E789)=12,F789&gt;DATE(2020,12,31)),(NETWORKDAYS(E789,Lister!$E$23,Lister!$D$7:$D$13)-S789)*N789/NETWORKDAYS(Lister!$D$23,Lister!$E$23,Lister!$D$7:$D$13),IF(AND(E789&lt;DATE(2020,12,1),MONTH(F789)=12),(NETWORKDAYS(Lister!$D$23,F789,Lister!$D$7:$D$13)-S789)*N789/NETWORKDAYS(Lister!$D$23,Lister!$E$23,Lister!$D$7:$D$13),IF(AND(E789&lt;DATE(2020,12,1),F789&gt;DATE(2020,12,31)),(NETWORKDAYS(Lister!$D$23,Lister!$E$23,Lister!$D$7:$D$13)-S789)*N789/NETWORKDAYS(Lister!$D$23,Lister!$E$23,Lister!$D$7:$D$13),IF(OR(AND(E789&lt;DATE(2020,12,1),F789&lt;DATE(2020,12,1)),E789&gt;DATE(2020,12,31)),0)))))),0),"")</f>
        <v/>
      </c>
      <c r="AA789" s="50" t="str">
        <f>IFERROR(MAX(IF(OR(O789="",P789="",Q789="",R789="",S789="",T789="",U789=""),"",IF(AND(MONTH(E789)=1,MONTH(F789)=1),(NETWORKDAYS(E789,F789,Lister!$D$7:$D$13)-T789)*N789/NETWORKDAYS(Lister!$D$24,Lister!$E$24,Lister!$D$7:$D$13),IF(AND(MONTH(E789)=1,F789&gt;DATE(2021,1,31)),(NETWORKDAYS(E789,Lister!$E$24,Lister!$D$7:$D$13)-T789)*N789/NETWORKDAYS(Lister!$D$24,Lister!$E$24,Lister!$D$7:$D$13),IF(AND(E789&lt;DATE(2021,1,1),MONTH(F789)=1),(NETWORKDAYS(Lister!$D$24,F789,Lister!$D$7:$D$13)-T789)*N789/NETWORKDAYS(Lister!$D$24,Lister!$E$24,Lister!$D$7:$D$13),IF(AND(E789&lt;DATE(2021,1,1),F789&gt;DATE(2021,1,31)),(NETWORKDAYS(Lister!$D$24,Lister!$E$24,Lister!$D$7:$D$13)-T789)*N789/NETWORKDAYS(Lister!$D$24,Lister!$E$24,Lister!$D$7:$D$13),IF(OR(AND(E789&lt;DATE(2021,1,1),F789&lt;DATE(2021,1,1)),E789&gt;DATE(2021,1,31)),0)))))),0),"")</f>
        <v/>
      </c>
      <c r="AB789" s="50" t="str">
        <f>IFERROR(MAX(IF(OR(O789="",P789="",Q789="",R789="",S789="",T789="",U789=""),"",IF(AND(MONTH(E789)=2,MONTH(F789)=2),(NETWORKDAYS(E789,F789,Lister!$D$7:$D$13)-U789)*N789/NETWORKDAYS(Lister!$D$25,Lister!$E$25,Lister!$D$7:$D$13),IF(AND(E789&lt;DATE(2021,2,1),MONTH(F789)=2),(NETWORKDAYS(Lister!$D$25,F789,Lister!$D$7:$D$13)-U789)*N789/NETWORKDAYS(Lister!$D$25,Lister!$E$25,Lister!$D$7:$D$13),IF(AND(E789&lt;DATE(2021,2,1),F789&lt;DATE(2021,2,1)),0)))),0),"")</f>
        <v/>
      </c>
      <c r="AC789" s="52" t="str">
        <f t="shared" si="58"/>
        <v/>
      </c>
    </row>
    <row r="790" spans="1:29" x14ac:dyDescent="0.35">
      <c r="A790" s="11" t="str">
        <f t="shared" si="59"/>
        <v/>
      </c>
      <c r="B790" s="33"/>
      <c r="C790" s="17"/>
      <c r="D790" s="18"/>
      <c r="E790" s="12"/>
      <c r="F790" s="12"/>
      <c r="G790" s="42" t="str">
        <f>IF(OR(E790="",F790=""),"",NETWORKDAYS(E790,F790,Lister!$D$7:$D$13))</f>
        <v/>
      </c>
      <c r="H790" s="14"/>
      <c r="I790" s="25" t="str">
        <f t="shared" ref="I790:I853" si="60">IF(H790="","",IF(H790="Funktionær",0.75,IF(H790="Ikke-funktionær",0.9,IF(H790="Elev/lærling",0.9))))</f>
        <v/>
      </c>
      <c r="J790" s="47"/>
      <c r="K790" s="48"/>
      <c r="L790" s="15"/>
      <c r="M790" s="51" t="str">
        <f t="shared" ref="M790:M853" si="61">IF(B790="","",IF(J790*I790&gt;30000*IF(L790&gt;37,37,L790)/37,30000*IF(L790&gt;37,37,L790)/37,J790*I790))</f>
        <v/>
      </c>
      <c r="N790" s="49" t="str">
        <f t="shared" ref="N790:N853" si="62">IF(M790="","",IF(M790&lt;=J790-K790,M790,J790-K790))</f>
        <v/>
      </c>
      <c r="O790" s="15"/>
      <c r="P790" s="15"/>
      <c r="Q790" s="15"/>
      <c r="R790" s="15"/>
      <c r="S790" s="15"/>
      <c r="T790" s="15"/>
      <c r="U790" s="15"/>
      <c r="V790" s="50" t="str">
        <f>IFERROR(MAX(IF(OR(O790="",P790="",Q790="",R790="",S790="",T790="",U790=""),"",IF(AND(MONTH(E790)=8,MONTH(F790)=8),(NETWORKDAYS(E790,F790,Lister!$D$7:$D$13)-O790)*N790/NETWORKDAYS(Lister!$D$19,Lister!$E$19,Lister!$D$7:$D$13),IF(AND(MONTH(E790)=8,F790&gt;DATE(2020,8,31)),(NETWORKDAYS(E790,Lister!$E$19,Lister!$D$7:$D$13)-O790)*N790/NETWORKDAYS(Lister!$D$19,Lister!$E$19,Lister!$D$7:$D$13),IF(E790&gt;DATE(2020,8,31),0)))),0),"")</f>
        <v/>
      </c>
      <c r="W790" s="50" t="str">
        <f>IFERROR(MAX(IF(OR(O790="",P790="",Q790="",R790="",S790="",T790="",U790=""),"",IF(AND(MONTH(E790)=9,MONTH(F790)=9),(NETWORKDAYS(E790,F790,Lister!$D$7:$D$13)-P790)*N790/NETWORKDAYS(Lister!$D$20,Lister!$E$20,Lister!$D$7:$D$13),IF(AND(MONTH(E790)=9,F790&gt;DATE(2020,9,30)),(NETWORKDAYS(E790,Lister!$E$20,Lister!$D$7:$D$13)-P790)*N790/NETWORKDAYS(Lister!$D$20,Lister!$E$20,Lister!$D$7:$D$13),IF(AND(E790&lt;DATE(2020,9,1),MONTH(F790)=9),(NETWORKDAYS(Lister!$D$20,F790,Lister!$D$7:$D$13)-P790)*N790/NETWORKDAYS(Lister!$D$20,Lister!$E$20,Lister!$D$7:$D$13),IF(AND(E790&lt;DATE(2020,9,1),F790&gt;DATE(2020,9,30)),(NETWORKDAYS(Lister!$D$20,Lister!$E$20,Lister!$D$7:$D$13)-P790)*N790/NETWORKDAYS(Lister!$D$20,Lister!$E$20,Lister!$D$7:$D$13),IF(OR(AND(E790&lt;DATE(2020,9,1),F790&lt;DATE(2020,9,1)),E790&gt;DATE(2020,9,30)),0)))))),0),"")</f>
        <v/>
      </c>
      <c r="X790" s="50" t="str">
        <f>IFERROR(MAX(IF(OR(O790="",P790="",Q790="",R790="",S790="",T790="",U790=""),"",IF(AND(MONTH(E790)=10,MONTH(F790)=10),(NETWORKDAYS(E790,F790,Lister!$D$7:$D$13)-Q790)*N790/NETWORKDAYS(Lister!$D$21,Lister!$E$21,Lister!$D$7:$D$13),IF(AND(MONTH(E790)=10,F790&gt;DATE(2020,10,31)),(NETWORKDAYS(E790,Lister!$E$21,Lister!$D$7:$D$13)-Q790)*N790/NETWORKDAYS(Lister!$D$21,Lister!$E$21,Lister!$D$7:$D$13),IF(AND(E790&lt;DATE(2020,10,1),MONTH(F790)=10),(NETWORKDAYS(Lister!$D$21,F790,Lister!$D$7:$D$13)-Q790)*N790/NETWORKDAYS(Lister!$D$21,Lister!$E$21,Lister!$D$7:$D$13),IF(AND(E790&lt;DATE(2020,31,1),F790&gt;DATE(2020,10,31)),(NETWORKDAYS(Lister!$D$21,Lister!$E$21,Lister!$D$7:$D$13)-Q790)*N790/NETWORKDAYS(Lister!$D$21,Lister!$E$21,Lister!$D$7:$D$13),IF(OR(AND(E790&lt;DATE(2020,10,1),F790&lt;DATE(2020,10,1)),E790&gt;DATE(2020,10,31)),0)))))),0),"")</f>
        <v/>
      </c>
      <c r="Y790" s="50" t="str">
        <f>IFERROR(MAX(IF(OR(O790="",P790="",Q790="",R790="",S790="",T790="",U790=""),"",IF(AND(MONTH(E790)=11,MONTH(F790)=11),(NETWORKDAYS(E790,F790,Lister!$D$7:$D$13)-R790)*N790/NETWORKDAYS(Lister!$D$22,Lister!$E$22,Lister!$D$7:$D$13),IF(AND(MONTH(E790)=11,F790&gt;DATE(2020,11,30)),(NETWORKDAYS(E790,Lister!$E$22,Lister!$D$7:$D$13)-R790)*N790/NETWORKDAYS(Lister!$D$22,Lister!$E$22,Lister!$D$7:$D$13),IF(AND(E790&lt;DATE(2020,11,1),MONTH(F790)=11),(NETWORKDAYS(Lister!$D$22,F790,Lister!$D$7:$D$13)-R790)*N790/NETWORKDAYS(Lister!$D$22,Lister!$E$22,Lister!$D$7:$D$13),IF(AND(E790&lt;DATE(2020,11,1),F790&gt;DATE(2020,11,30)),(NETWORKDAYS(Lister!$D$22,Lister!$E$22,Lister!$D$7:$D$13)-R790)*N790/NETWORKDAYS(Lister!$D$22,Lister!$E$22,Lister!$D$7:$D$13),IF(OR(AND(E790&lt;DATE(2020,11,1),F790&lt;DATE(2020,11,1)),E790&gt;DATE(2020,11,30)),0)))))),0),"")</f>
        <v/>
      </c>
      <c r="Z790" s="50" t="str">
        <f>IFERROR(MAX(IF(OR(O790="",P790="",Q790="",R790="",S790="",T790="",U790=""),"",IF(AND(MONTH(E790)=12,MONTH(F790)=12),(NETWORKDAYS(E790,F790,Lister!$D$7:$D$13)-S790)*N790/NETWORKDAYS(Lister!$D$23,Lister!$E$23,Lister!$D$7:$D$13),IF(AND(MONTH(E790)=12,F790&gt;DATE(2020,12,31)),(NETWORKDAYS(E790,Lister!$E$23,Lister!$D$7:$D$13)-S790)*N790/NETWORKDAYS(Lister!$D$23,Lister!$E$23,Lister!$D$7:$D$13),IF(AND(E790&lt;DATE(2020,12,1),MONTH(F790)=12),(NETWORKDAYS(Lister!$D$23,F790,Lister!$D$7:$D$13)-S790)*N790/NETWORKDAYS(Lister!$D$23,Lister!$E$23,Lister!$D$7:$D$13),IF(AND(E790&lt;DATE(2020,12,1),F790&gt;DATE(2020,12,31)),(NETWORKDAYS(Lister!$D$23,Lister!$E$23,Lister!$D$7:$D$13)-S790)*N790/NETWORKDAYS(Lister!$D$23,Lister!$E$23,Lister!$D$7:$D$13),IF(OR(AND(E790&lt;DATE(2020,12,1),F790&lt;DATE(2020,12,1)),E790&gt;DATE(2020,12,31)),0)))))),0),"")</f>
        <v/>
      </c>
      <c r="AA790" s="50" t="str">
        <f>IFERROR(MAX(IF(OR(O790="",P790="",Q790="",R790="",S790="",T790="",U790=""),"",IF(AND(MONTH(E790)=1,MONTH(F790)=1),(NETWORKDAYS(E790,F790,Lister!$D$7:$D$13)-T790)*N790/NETWORKDAYS(Lister!$D$24,Lister!$E$24,Lister!$D$7:$D$13),IF(AND(MONTH(E790)=1,F790&gt;DATE(2021,1,31)),(NETWORKDAYS(E790,Lister!$E$24,Lister!$D$7:$D$13)-T790)*N790/NETWORKDAYS(Lister!$D$24,Lister!$E$24,Lister!$D$7:$D$13),IF(AND(E790&lt;DATE(2021,1,1),MONTH(F790)=1),(NETWORKDAYS(Lister!$D$24,F790,Lister!$D$7:$D$13)-T790)*N790/NETWORKDAYS(Lister!$D$24,Lister!$E$24,Lister!$D$7:$D$13),IF(AND(E790&lt;DATE(2021,1,1),F790&gt;DATE(2021,1,31)),(NETWORKDAYS(Lister!$D$24,Lister!$E$24,Lister!$D$7:$D$13)-T790)*N790/NETWORKDAYS(Lister!$D$24,Lister!$E$24,Lister!$D$7:$D$13),IF(OR(AND(E790&lt;DATE(2021,1,1),F790&lt;DATE(2021,1,1)),E790&gt;DATE(2021,1,31)),0)))))),0),"")</f>
        <v/>
      </c>
      <c r="AB790" s="50" t="str">
        <f>IFERROR(MAX(IF(OR(O790="",P790="",Q790="",R790="",S790="",T790="",U790=""),"",IF(AND(MONTH(E790)=2,MONTH(F790)=2),(NETWORKDAYS(E790,F790,Lister!$D$7:$D$13)-U790)*N790/NETWORKDAYS(Lister!$D$25,Lister!$E$25,Lister!$D$7:$D$13),IF(AND(E790&lt;DATE(2021,2,1),MONTH(F790)=2),(NETWORKDAYS(Lister!$D$25,F790,Lister!$D$7:$D$13)-U790)*N790/NETWORKDAYS(Lister!$D$25,Lister!$E$25,Lister!$D$7:$D$13),IF(AND(E790&lt;DATE(2021,2,1),F790&lt;DATE(2021,2,1)),0)))),0),"")</f>
        <v/>
      </c>
      <c r="AC790" s="52" t="str">
        <f t="shared" ref="AC790:AC853" si="63">IF(AND(ISNUMBER(V790),ISNUMBER(W790),ISNUMBER(X790),ISNUMBER(Y790),ISNUMBER(Z790),ISNUMBER(AA790),ISNUMBER(AB790)),IF(AND(SUM(V790:AB790)&gt;150000,E790=DATE(2020,8,30),F790=DATE(2021,2,28)),150000,SUM(V790:AB790)),"")</f>
        <v/>
      </c>
    </row>
    <row r="791" spans="1:29" x14ac:dyDescent="0.35">
      <c r="A791" s="11" t="str">
        <f t="shared" ref="A791:A854" si="64">IF(B791="","",A790+1)</f>
        <v/>
      </c>
      <c r="B791" s="33"/>
      <c r="C791" s="17"/>
      <c r="D791" s="18"/>
      <c r="E791" s="12"/>
      <c r="F791" s="12"/>
      <c r="G791" s="42" t="str">
        <f>IF(OR(E791="",F791=""),"",NETWORKDAYS(E791,F791,Lister!$D$7:$D$13))</f>
        <v/>
      </c>
      <c r="H791" s="14"/>
      <c r="I791" s="25" t="str">
        <f t="shared" si="60"/>
        <v/>
      </c>
      <c r="J791" s="47"/>
      <c r="K791" s="48"/>
      <c r="L791" s="15"/>
      <c r="M791" s="51" t="str">
        <f t="shared" si="61"/>
        <v/>
      </c>
      <c r="N791" s="49" t="str">
        <f t="shared" si="62"/>
        <v/>
      </c>
      <c r="O791" s="15"/>
      <c r="P791" s="15"/>
      <c r="Q791" s="15"/>
      <c r="R791" s="15"/>
      <c r="S791" s="15"/>
      <c r="T791" s="15"/>
      <c r="U791" s="15"/>
      <c r="V791" s="50" t="str">
        <f>IFERROR(MAX(IF(OR(O791="",P791="",Q791="",R791="",S791="",T791="",U791=""),"",IF(AND(MONTH(E791)=8,MONTH(F791)=8),(NETWORKDAYS(E791,F791,Lister!$D$7:$D$13)-O791)*N791/NETWORKDAYS(Lister!$D$19,Lister!$E$19,Lister!$D$7:$D$13),IF(AND(MONTH(E791)=8,F791&gt;DATE(2020,8,31)),(NETWORKDAYS(E791,Lister!$E$19,Lister!$D$7:$D$13)-O791)*N791/NETWORKDAYS(Lister!$D$19,Lister!$E$19,Lister!$D$7:$D$13),IF(E791&gt;DATE(2020,8,31),0)))),0),"")</f>
        <v/>
      </c>
      <c r="W791" s="50" t="str">
        <f>IFERROR(MAX(IF(OR(O791="",P791="",Q791="",R791="",S791="",T791="",U791=""),"",IF(AND(MONTH(E791)=9,MONTH(F791)=9),(NETWORKDAYS(E791,F791,Lister!$D$7:$D$13)-P791)*N791/NETWORKDAYS(Lister!$D$20,Lister!$E$20,Lister!$D$7:$D$13),IF(AND(MONTH(E791)=9,F791&gt;DATE(2020,9,30)),(NETWORKDAYS(E791,Lister!$E$20,Lister!$D$7:$D$13)-P791)*N791/NETWORKDAYS(Lister!$D$20,Lister!$E$20,Lister!$D$7:$D$13),IF(AND(E791&lt;DATE(2020,9,1),MONTH(F791)=9),(NETWORKDAYS(Lister!$D$20,F791,Lister!$D$7:$D$13)-P791)*N791/NETWORKDAYS(Lister!$D$20,Lister!$E$20,Lister!$D$7:$D$13),IF(AND(E791&lt;DATE(2020,9,1),F791&gt;DATE(2020,9,30)),(NETWORKDAYS(Lister!$D$20,Lister!$E$20,Lister!$D$7:$D$13)-P791)*N791/NETWORKDAYS(Lister!$D$20,Lister!$E$20,Lister!$D$7:$D$13),IF(OR(AND(E791&lt;DATE(2020,9,1),F791&lt;DATE(2020,9,1)),E791&gt;DATE(2020,9,30)),0)))))),0),"")</f>
        <v/>
      </c>
      <c r="X791" s="50" t="str">
        <f>IFERROR(MAX(IF(OR(O791="",P791="",Q791="",R791="",S791="",T791="",U791=""),"",IF(AND(MONTH(E791)=10,MONTH(F791)=10),(NETWORKDAYS(E791,F791,Lister!$D$7:$D$13)-Q791)*N791/NETWORKDAYS(Lister!$D$21,Lister!$E$21,Lister!$D$7:$D$13),IF(AND(MONTH(E791)=10,F791&gt;DATE(2020,10,31)),(NETWORKDAYS(E791,Lister!$E$21,Lister!$D$7:$D$13)-Q791)*N791/NETWORKDAYS(Lister!$D$21,Lister!$E$21,Lister!$D$7:$D$13),IF(AND(E791&lt;DATE(2020,10,1),MONTH(F791)=10),(NETWORKDAYS(Lister!$D$21,F791,Lister!$D$7:$D$13)-Q791)*N791/NETWORKDAYS(Lister!$D$21,Lister!$E$21,Lister!$D$7:$D$13),IF(AND(E791&lt;DATE(2020,31,1),F791&gt;DATE(2020,10,31)),(NETWORKDAYS(Lister!$D$21,Lister!$E$21,Lister!$D$7:$D$13)-Q791)*N791/NETWORKDAYS(Lister!$D$21,Lister!$E$21,Lister!$D$7:$D$13),IF(OR(AND(E791&lt;DATE(2020,10,1),F791&lt;DATE(2020,10,1)),E791&gt;DATE(2020,10,31)),0)))))),0),"")</f>
        <v/>
      </c>
      <c r="Y791" s="50" t="str">
        <f>IFERROR(MAX(IF(OR(O791="",P791="",Q791="",R791="",S791="",T791="",U791=""),"",IF(AND(MONTH(E791)=11,MONTH(F791)=11),(NETWORKDAYS(E791,F791,Lister!$D$7:$D$13)-R791)*N791/NETWORKDAYS(Lister!$D$22,Lister!$E$22,Lister!$D$7:$D$13),IF(AND(MONTH(E791)=11,F791&gt;DATE(2020,11,30)),(NETWORKDAYS(E791,Lister!$E$22,Lister!$D$7:$D$13)-R791)*N791/NETWORKDAYS(Lister!$D$22,Lister!$E$22,Lister!$D$7:$D$13),IF(AND(E791&lt;DATE(2020,11,1),MONTH(F791)=11),(NETWORKDAYS(Lister!$D$22,F791,Lister!$D$7:$D$13)-R791)*N791/NETWORKDAYS(Lister!$D$22,Lister!$E$22,Lister!$D$7:$D$13),IF(AND(E791&lt;DATE(2020,11,1),F791&gt;DATE(2020,11,30)),(NETWORKDAYS(Lister!$D$22,Lister!$E$22,Lister!$D$7:$D$13)-R791)*N791/NETWORKDAYS(Lister!$D$22,Lister!$E$22,Lister!$D$7:$D$13),IF(OR(AND(E791&lt;DATE(2020,11,1),F791&lt;DATE(2020,11,1)),E791&gt;DATE(2020,11,30)),0)))))),0),"")</f>
        <v/>
      </c>
      <c r="Z791" s="50" t="str">
        <f>IFERROR(MAX(IF(OR(O791="",P791="",Q791="",R791="",S791="",T791="",U791=""),"",IF(AND(MONTH(E791)=12,MONTH(F791)=12),(NETWORKDAYS(E791,F791,Lister!$D$7:$D$13)-S791)*N791/NETWORKDAYS(Lister!$D$23,Lister!$E$23,Lister!$D$7:$D$13),IF(AND(MONTH(E791)=12,F791&gt;DATE(2020,12,31)),(NETWORKDAYS(E791,Lister!$E$23,Lister!$D$7:$D$13)-S791)*N791/NETWORKDAYS(Lister!$D$23,Lister!$E$23,Lister!$D$7:$D$13),IF(AND(E791&lt;DATE(2020,12,1),MONTH(F791)=12),(NETWORKDAYS(Lister!$D$23,F791,Lister!$D$7:$D$13)-S791)*N791/NETWORKDAYS(Lister!$D$23,Lister!$E$23,Lister!$D$7:$D$13),IF(AND(E791&lt;DATE(2020,12,1),F791&gt;DATE(2020,12,31)),(NETWORKDAYS(Lister!$D$23,Lister!$E$23,Lister!$D$7:$D$13)-S791)*N791/NETWORKDAYS(Lister!$D$23,Lister!$E$23,Lister!$D$7:$D$13),IF(OR(AND(E791&lt;DATE(2020,12,1),F791&lt;DATE(2020,12,1)),E791&gt;DATE(2020,12,31)),0)))))),0),"")</f>
        <v/>
      </c>
      <c r="AA791" s="50" t="str">
        <f>IFERROR(MAX(IF(OR(O791="",P791="",Q791="",R791="",S791="",T791="",U791=""),"",IF(AND(MONTH(E791)=1,MONTH(F791)=1),(NETWORKDAYS(E791,F791,Lister!$D$7:$D$13)-T791)*N791/NETWORKDAYS(Lister!$D$24,Lister!$E$24,Lister!$D$7:$D$13),IF(AND(MONTH(E791)=1,F791&gt;DATE(2021,1,31)),(NETWORKDAYS(E791,Lister!$E$24,Lister!$D$7:$D$13)-T791)*N791/NETWORKDAYS(Lister!$D$24,Lister!$E$24,Lister!$D$7:$D$13),IF(AND(E791&lt;DATE(2021,1,1),MONTH(F791)=1),(NETWORKDAYS(Lister!$D$24,F791,Lister!$D$7:$D$13)-T791)*N791/NETWORKDAYS(Lister!$D$24,Lister!$E$24,Lister!$D$7:$D$13),IF(AND(E791&lt;DATE(2021,1,1),F791&gt;DATE(2021,1,31)),(NETWORKDAYS(Lister!$D$24,Lister!$E$24,Lister!$D$7:$D$13)-T791)*N791/NETWORKDAYS(Lister!$D$24,Lister!$E$24,Lister!$D$7:$D$13),IF(OR(AND(E791&lt;DATE(2021,1,1),F791&lt;DATE(2021,1,1)),E791&gt;DATE(2021,1,31)),0)))))),0),"")</f>
        <v/>
      </c>
      <c r="AB791" s="50" t="str">
        <f>IFERROR(MAX(IF(OR(O791="",P791="",Q791="",R791="",S791="",T791="",U791=""),"",IF(AND(MONTH(E791)=2,MONTH(F791)=2),(NETWORKDAYS(E791,F791,Lister!$D$7:$D$13)-U791)*N791/NETWORKDAYS(Lister!$D$25,Lister!$E$25,Lister!$D$7:$D$13),IF(AND(E791&lt;DATE(2021,2,1),MONTH(F791)=2),(NETWORKDAYS(Lister!$D$25,F791,Lister!$D$7:$D$13)-U791)*N791/NETWORKDAYS(Lister!$D$25,Lister!$E$25,Lister!$D$7:$D$13),IF(AND(E791&lt;DATE(2021,2,1),F791&lt;DATE(2021,2,1)),0)))),0),"")</f>
        <v/>
      </c>
      <c r="AC791" s="52" t="str">
        <f t="shared" si="63"/>
        <v/>
      </c>
    </row>
    <row r="792" spans="1:29" x14ac:dyDescent="0.35">
      <c r="A792" s="11" t="str">
        <f t="shared" si="64"/>
        <v/>
      </c>
      <c r="B792" s="33"/>
      <c r="C792" s="17"/>
      <c r="D792" s="18"/>
      <c r="E792" s="12"/>
      <c r="F792" s="12"/>
      <c r="G792" s="42" t="str">
        <f>IF(OR(E792="",F792=""),"",NETWORKDAYS(E792,F792,Lister!$D$7:$D$13))</f>
        <v/>
      </c>
      <c r="H792" s="14"/>
      <c r="I792" s="25" t="str">
        <f t="shared" si="60"/>
        <v/>
      </c>
      <c r="J792" s="47"/>
      <c r="K792" s="48"/>
      <c r="L792" s="15"/>
      <c r="M792" s="51" t="str">
        <f t="shared" si="61"/>
        <v/>
      </c>
      <c r="N792" s="49" t="str">
        <f t="shared" si="62"/>
        <v/>
      </c>
      <c r="O792" s="15"/>
      <c r="P792" s="15"/>
      <c r="Q792" s="15"/>
      <c r="R792" s="15"/>
      <c r="S792" s="15"/>
      <c r="T792" s="15"/>
      <c r="U792" s="15"/>
      <c r="V792" s="50" t="str">
        <f>IFERROR(MAX(IF(OR(O792="",P792="",Q792="",R792="",S792="",T792="",U792=""),"",IF(AND(MONTH(E792)=8,MONTH(F792)=8),(NETWORKDAYS(E792,F792,Lister!$D$7:$D$13)-O792)*N792/NETWORKDAYS(Lister!$D$19,Lister!$E$19,Lister!$D$7:$D$13),IF(AND(MONTH(E792)=8,F792&gt;DATE(2020,8,31)),(NETWORKDAYS(E792,Lister!$E$19,Lister!$D$7:$D$13)-O792)*N792/NETWORKDAYS(Lister!$D$19,Lister!$E$19,Lister!$D$7:$D$13),IF(E792&gt;DATE(2020,8,31),0)))),0),"")</f>
        <v/>
      </c>
      <c r="W792" s="50" t="str">
        <f>IFERROR(MAX(IF(OR(O792="",P792="",Q792="",R792="",S792="",T792="",U792=""),"",IF(AND(MONTH(E792)=9,MONTH(F792)=9),(NETWORKDAYS(E792,F792,Lister!$D$7:$D$13)-P792)*N792/NETWORKDAYS(Lister!$D$20,Lister!$E$20,Lister!$D$7:$D$13),IF(AND(MONTH(E792)=9,F792&gt;DATE(2020,9,30)),(NETWORKDAYS(E792,Lister!$E$20,Lister!$D$7:$D$13)-P792)*N792/NETWORKDAYS(Lister!$D$20,Lister!$E$20,Lister!$D$7:$D$13),IF(AND(E792&lt;DATE(2020,9,1),MONTH(F792)=9),(NETWORKDAYS(Lister!$D$20,F792,Lister!$D$7:$D$13)-P792)*N792/NETWORKDAYS(Lister!$D$20,Lister!$E$20,Lister!$D$7:$D$13),IF(AND(E792&lt;DATE(2020,9,1),F792&gt;DATE(2020,9,30)),(NETWORKDAYS(Lister!$D$20,Lister!$E$20,Lister!$D$7:$D$13)-P792)*N792/NETWORKDAYS(Lister!$D$20,Lister!$E$20,Lister!$D$7:$D$13),IF(OR(AND(E792&lt;DATE(2020,9,1),F792&lt;DATE(2020,9,1)),E792&gt;DATE(2020,9,30)),0)))))),0),"")</f>
        <v/>
      </c>
      <c r="X792" s="50" t="str">
        <f>IFERROR(MAX(IF(OR(O792="",P792="",Q792="",R792="",S792="",T792="",U792=""),"",IF(AND(MONTH(E792)=10,MONTH(F792)=10),(NETWORKDAYS(E792,F792,Lister!$D$7:$D$13)-Q792)*N792/NETWORKDAYS(Lister!$D$21,Lister!$E$21,Lister!$D$7:$D$13),IF(AND(MONTH(E792)=10,F792&gt;DATE(2020,10,31)),(NETWORKDAYS(E792,Lister!$E$21,Lister!$D$7:$D$13)-Q792)*N792/NETWORKDAYS(Lister!$D$21,Lister!$E$21,Lister!$D$7:$D$13),IF(AND(E792&lt;DATE(2020,10,1),MONTH(F792)=10),(NETWORKDAYS(Lister!$D$21,F792,Lister!$D$7:$D$13)-Q792)*N792/NETWORKDAYS(Lister!$D$21,Lister!$E$21,Lister!$D$7:$D$13),IF(AND(E792&lt;DATE(2020,31,1),F792&gt;DATE(2020,10,31)),(NETWORKDAYS(Lister!$D$21,Lister!$E$21,Lister!$D$7:$D$13)-Q792)*N792/NETWORKDAYS(Lister!$D$21,Lister!$E$21,Lister!$D$7:$D$13),IF(OR(AND(E792&lt;DATE(2020,10,1),F792&lt;DATE(2020,10,1)),E792&gt;DATE(2020,10,31)),0)))))),0),"")</f>
        <v/>
      </c>
      <c r="Y792" s="50" t="str">
        <f>IFERROR(MAX(IF(OR(O792="",P792="",Q792="",R792="",S792="",T792="",U792=""),"",IF(AND(MONTH(E792)=11,MONTH(F792)=11),(NETWORKDAYS(E792,F792,Lister!$D$7:$D$13)-R792)*N792/NETWORKDAYS(Lister!$D$22,Lister!$E$22,Lister!$D$7:$D$13),IF(AND(MONTH(E792)=11,F792&gt;DATE(2020,11,30)),(NETWORKDAYS(E792,Lister!$E$22,Lister!$D$7:$D$13)-R792)*N792/NETWORKDAYS(Lister!$D$22,Lister!$E$22,Lister!$D$7:$D$13),IF(AND(E792&lt;DATE(2020,11,1),MONTH(F792)=11),(NETWORKDAYS(Lister!$D$22,F792,Lister!$D$7:$D$13)-R792)*N792/NETWORKDAYS(Lister!$D$22,Lister!$E$22,Lister!$D$7:$D$13),IF(AND(E792&lt;DATE(2020,11,1),F792&gt;DATE(2020,11,30)),(NETWORKDAYS(Lister!$D$22,Lister!$E$22,Lister!$D$7:$D$13)-R792)*N792/NETWORKDAYS(Lister!$D$22,Lister!$E$22,Lister!$D$7:$D$13),IF(OR(AND(E792&lt;DATE(2020,11,1),F792&lt;DATE(2020,11,1)),E792&gt;DATE(2020,11,30)),0)))))),0),"")</f>
        <v/>
      </c>
      <c r="Z792" s="50" t="str">
        <f>IFERROR(MAX(IF(OR(O792="",P792="",Q792="",R792="",S792="",T792="",U792=""),"",IF(AND(MONTH(E792)=12,MONTH(F792)=12),(NETWORKDAYS(E792,F792,Lister!$D$7:$D$13)-S792)*N792/NETWORKDAYS(Lister!$D$23,Lister!$E$23,Lister!$D$7:$D$13),IF(AND(MONTH(E792)=12,F792&gt;DATE(2020,12,31)),(NETWORKDAYS(E792,Lister!$E$23,Lister!$D$7:$D$13)-S792)*N792/NETWORKDAYS(Lister!$D$23,Lister!$E$23,Lister!$D$7:$D$13),IF(AND(E792&lt;DATE(2020,12,1),MONTH(F792)=12),(NETWORKDAYS(Lister!$D$23,F792,Lister!$D$7:$D$13)-S792)*N792/NETWORKDAYS(Lister!$D$23,Lister!$E$23,Lister!$D$7:$D$13),IF(AND(E792&lt;DATE(2020,12,1),F792&gt;DATE(2020,12,31)),(NETWORKDAYS(Lister!$D$23,Lister!$E$23,Lister!$D$7:$D$13)-S792)*N792/NETWORKDAYS(Lister!$D$23,Lister!$E$23,Lister!$D$7:$D$13),IF(OR(AND(E792&lt;DATE(2020,12,1),F792&lt;DATE(2020,12,1)),E792&gt;DATE(2020,12,31)),0)))))),0),"")</f>
        <v/>
      </c>
      <c r="AA792" s="50" t="str">
        <f>IFERROR(MAX(IF(OR(O792="",P792="",Q792="",R792="",S792="",T792="",U792=""),"",IF(AND(MONTH(E792)=1,MONTH(F792)=1),(NETWORKDAYS(E792,F792,Lister!$D$7:$D$13)-T792)*N792/NETWORKDAYS(Lister!$D$24,Lister!$E$24,Lister!$D$7:$D$13),IF(AND(MONTH(E792)=1,F792&gt;DATE(2021,1,31)),(NETWORKDAYS(E792,Lister!$E$24,Lister!$D$7:$D$13)-T792)*N792/NETWORKDAYS(Lister!$D$24,Lister!$E$24,Lister!$D$7:$D$13),IF(AND(E792&lt;DATE(2021,1,1),MONTH(F792)=1),(NETWORKDAYS(Lister!$D$24,F792,Lister!$D$7:$D$13)-T792)*N792/NETWORKDAYS(Lister!$D$24,Lister!$E$24,Lister!$D$7:$D$13),IF(AND(E792&lt;DATE(2021,1,1),F792&gt;DATE(2021,1,31)),(NETWORKDAYS(Lister!$D$24,Lister!$E$24,Lister!$D$7:$D$13)-T792)*N792/NETWORKDAYS(Lister!$D$24,Lister!$E$24,Lister!$D$7:$D$13),IF(OR(AND(E792&lt;DATE(2021,1,1),F792&lt;DATE(2021,1,1)),E792&gt;DATE(2021,1,31)),0)))))),0),"")</f>
        <v/>
      </c>
      <c r="AB792" s="50" t="str">
        <f>IFERROR(MAX(IF(OR(O792="",P792="",Q792="",R792="",S792="",T792="",U792=""),"",IF(AND(MONTH(E792)=2,MONTH(F792)=2),(NETWORKDAYS(E792,F792,Lister!$D$7:$D$13)-U792)*N792/NETWORKDAYS(Lister!$D$25,Lister!$E$25,Lister!$D$7:$D$13),IF(AND(E792&lt;DATE(2021,2,1),MONTH(F792)=2),(NETWORKDAYS(Lister!$D$25,F792,Lister!$D$7:$D$13)-U792)*N792/NETWORKDAYS(Lister!$D$25,Lister!$E$25,Lister!$D$7:$D$13),IF(AND(E792&lt;DATE(2021,2,1),F792&lt;DATE(2021,2,1)),0)))),0),"")</f>
        <v/>
      </c>
      <c r="AC792" s="52" t="str">
        <f t="shared" si="63"/>
        <v/>
      </c>
    </row>
    <row r="793" spans="1:29" x14ac:dyDescent="0.35">
      <c r="A793" s="11" t="str">
        <f t="shared" si="64"/>
        <v/>
      </c>
      <c r="B793" s="33"/>
      <c r="C793" s="17"/>
      <c r="D793" s="18"/>
      <c r="E793" s="12"/>
      <c r="F793" s="12"/>
      <c r="G793" s="42" t="str">
        <f>IF(OR(E793="",F793=""),"",NETWORKDAYS(E793,F793,Lister!$D$7:$D$13))</f>
        <v/>
      </c>
      <c r="H793" s="14"/>
      <c r="I793" s="25" t="str">
        <f t="shared" si="60"/>
        <v/>
      </c>
      <c r="J793" s="47"/>
      <c r="K793" s="48"/>
      <c r="L793" s="15"/>
      <c r="M793" s="51" t="str">
        <f t="shared" si="61"/>
        <v/>
      </c>
      <c r="N793" s="49" t="str">
        <f t="shared" si="62"/>
        <v/>
      </c>
      <c r="O793" s="15"/>
      <c r="P793" s="15"/>
      <c r="Q793" s="15"/>
      <c r="R793" s="15"/>
      <c r="S793" s="15"/>
      <c r="T793" s="15"/>
      <c r="U793" s="15"/>
      <c r="V793" s="50" t="str">
        <f>IFERROR(MAX(IF(OR(O793="",P793="",Q793="",R793="",S793="",T793="",U793=""),"",IF(AND(MONTH(E793)=8,MONTH(F793)=8),(NETWORKDAYS(E793,F793,Lister!$D$7:$D$13)-O793)*N793/NETWORKDAYS(Lister!$D$19,Lister!$E$19,Lister!$D$7:$D$13),IF(AND(MONTH(E793)=8,F793&gt;DATE(2020,8,31)),(NETWORKDAYS(E793,Lister!$E$19,Lister!$D$7:$D$13)-O793)*N793/NETWORKDAYS(Lister!$D$19,Lister!$E$19,Lister!$D$7:$D$13),IF(E793&gt;DATE(2020,8,31),0)))),0),"")</f>
        <v/>
      </c>
      <c r="W793" s="50" t="str">
        <f>IFERROR(MAX(IF(OR(O793="",P793="",Q793="",R793="",S793="",T793="",U793=""),"",IF(AND(MONTH(E793)=9,MONTH(F793)=9),(NETWORKDAYS(E793,F793,Lister!$D$7:$D$13)-P793)*N793/NETWORKDAYS(Lister!$D$20,Lister!$E$20,Lister!$D$7:$D$13),IF(AND(MONTH(E793)=9,F793&gt;DATE(2020,9,30)),(NETWORKDAYS(E793,Lister!$E$20,Lister!$D$7:$D$13)-P793)*N793/NETWORKDAYS(Lister!$D$20,Lister!$E$20,Lister!$D$7:$D$13),IF(AND(E793&lt;DATE(2020,9,1),MONTH(F793)=9),(NETWORKDAYS(Lister!$D$20,F793,Lister!$D$7:$D$13)-P793)*N793/NETWORKDAYS(Lister!$D$20,Lister!$E$20,Lister!$D$7:$D$13),IF(AND(E793&lt;DATE(2020,9,1),F793&gt;DATE(2020,9,30)),(NETWORKDAYS(Lister!$D$20,Lister!$E$20,Lister!$D$7:$D$13)-P793)*N793/NETWORKDAYS(Lister!$D$20,Lister!$E$20,Lister!$D$7:$D$13),IF(OR(AND(E793&lt;DATE(2020,9,1),F793&lt;DATE(2020,9,1)),E793&gt;DATE(2020,9,30)),0)))))),0),"")</f>
        <v/>
      </c>
      <c r="X793" s="50" t="str">
        <f>IFERROR(MAX(IF(OR(O793="",P793="",Q793="",R793="",S793="",T793="",U793=""),"",IF(AND(MONTH(E793)=10,MONTH(F793)=10),(NETWORKDAYS(E793,F793,Lister!$D$7:$D$13)-Q793)*N793/NETWORKDAYS(Lister!$D$21,Lister!$E$21,Lister!$D$7:$D$13),IF(AND(MONTH(E793)=10,F793&gt;DATE(2020,10,31)),(NETWORKDAYS(E793,Lister!$E$21,Lister!$D$7:$D$13)-Q793)*N793/NETWORKDAYS(Lister!$D$21,Lister!$E$21,Lister!$D$7:$D$13),IF(AND(E793&lt;DATE(2020,10,1),MONTH(F793)=10),(NETWORKDAYS(Lister!$D$21,F793,Lister!$D$7:$D$13)-Q793)*N793/NETWORKDAYS(Lister!$D$21,Lister!$E$21,Lister!$D$7:$D$13),IF(AND(E793&lt;DATE(2020,31,1),F793&gt;DATE(2020,10,31)),(NETWORKDAYS(Lister!$D$21,Lister!$E$21,Lister!$D$7:$D$13)-Q793)*N793/NETWORKDAYS(Lister!$D$21,Lister!$E$21,Lister!$D$7:$D$13),IF(OR(AND(E793&lt;DATE(2020,10,1),F793&lt;DATE(2020,10,1)),E793&gt;DATE(2020,10,31)),0)))))),0),"")</f>
        <v/>
      </c>
      <c r="Y793" s="50" t="str">
        <f>IFERROR(MAX(IF(OR(O793="",P793="",Q793="",R793="",S793="",T793="",U793=""),"",IF(AND(MONTH(E793)=11,MONTH(F793)=11),(NETWORKDAYS(E793,F793,Lister!$D$7:$D$13)-R793)*N793/NETWORKDAYS(Lister!$D$22,Lister!$E$22,Lister!$D$7:$D$13),IF(AND(MONTH(E793)=11,F793&gt;DATE(2020,11,30)),(NETWORKDAYS(E793,Lister!$E$22,Lister!$D$7:$D$13)-R793)*N793/NETWORKDAYS(Lister!$D$22,Lister!$E$22,Lister!$D$7:$D$13),IF(AND(E793&lt;DATE(2020,11,1),MONTH(F793)=11),(NETWORKDAYS(Lister!$D$22,F793,Lister!$D$7:$D$13)-R793)*N793/NETWORKDAYS(Lister!$D$22,Lister!$E$22,Lister!$D$7:$D$13),IF(AND(E793&lt;DATE(2020,11,1),F793&gt;DATE(2020,11,30)),(NETWORKDAYS(Lister!$D$22,Lister!$E$22,Lister!$D$7:$D$13)-R793)*N793/NETWORKDAYS(Lister!$D$22,Lister!$E$22,Lister!$D$7:$D$13),IF(OR(AND(E793&lt;DATE(2020,11,1),F793&lt;DATE(2020,11,1)),E793&gt;DATE(2020,11,30)),0)))))),0),"")</f>
        <v/>
      </c>
      <c r="Z793" s="50" t="str">
        <f>IFERROR(MAX(IF(OR(O793="",P793="",Q793="",R793="",S793="",T793="",U793=""),"",IF(AND(MONTH(E793)=12,MONTH(F793)=12),(NETWORKDAYS(E793,F793,Lister!$D$7:$D$13)-S793)*N793/NETWORKDAYS(Lister!$D$23,Lister!$E$23,Lister!$D$7:$D$13),IF(AND(MONTH(E793)=12,F793&gt;DATE(2020,12,31)),(NETWORKDAYS(E793,Lister!$E$23,Lister!$D$7:$D$13)-S793)*N793/NETWORKDAYS(Lister!$D$23,Lister!$E$23,Lister!$D$7:$D$13),IF(AND(E793&lt;DATE(2020,12,1),MONTH(F793)=12),(NETWORKDAYS(Lister!$D$23,F793,Lister!$D$7:$D$13)-S793)*N793/NETWORKDAYS(Lister!$D$23,Lister!$E$23,Lister!$D$7:$D$13),IF(AND(E793&lt;DATE(2020,12,1),F793&gt;DATE(2020,12,31)),(NETWORKDAYS(Lister!$D$23,Lister!$E$23,Lister!$D$7:$D$13)-S793)*N793/NETWORKDAYS(Lister!$D$23,Lister!$E$23,Lister!$D$7:$D$13),IF(OR(AND(E793&lt;DATE(2020,12,1),F793&lt;DATE(2020,12,1)),E793&gt;DATE(2020,12,31)),0)))))),0),"")</f>
        <v/>
      </c>
      <c r="AA793" s="50" t="str">
        <f>IFERROR(MAX(IF(OR(O793="",P793="",Q793="",R793="",S793="",T793="",U793=""),"",IF(AND(MONTH(E793)=1,MONTH(F793)=1),(NETWORKDAYS(E793,F793,Lister!$D$7:$D$13)-T793)*N793/NETWORKDAYS(Lister!$D$24,Lister!$E$24,Lister!$D$7:$D$13),IF(AND(MONTH(E793)=1,F793&gt;DATE(2021,1,31)),(NETWORKDAYS(E793,Lister!$E$24,Lister!$D$7:$D$13)-T793)*N793/NETWORKDAYS(Lister!$D$24,Lister!$E$24,Lister!$D$7:$D$13),IF(AND(E793&lt;DATE(2021,1,1),MONTH(F793)=1),(NETWORKDAYS(Lister!$D$24,F793,Lister!$D$7:$D$13)-T793)*N793/NETWORKDAYS(Lister!$D$24,Lister!$E$24,Lister!$D$7:$D$13),IF(AND(E793&lt;DATE(2021,1,1),F793&gt;DATE(2021,1,31)),(NETWORKDAYS(Lister!$D$24,Lister!$E$24,Lister!$D$7:$D$13)-T793)*N793/NETWORKDAYS(Lister!$D$24,Lister!$E$24,Lister!$D$7:$D$13),IF(OR(AND(E793&lt;DATE(2021,1,1),F793&lt;DATE(2021,1,1)),E793&gt;DATE(2021,1,31)),0)))))),0),"")</f>
        <v/>
      </c>
      <c r="AB793" s="50" t="str">
        <f>IFERROR(MAX(IF(OR(O793="",P793="",Q793="",R793="",S793="",T793="",U793=""),"",IF(AND(MONTH(E793)=2,MONTH(F793)=2),(NETWORKDAYS(E793,F793,Lister!$D$7:$D$13)-U793)*N793/NETWORKDAYS(Lister!$D$25,Lister!$E$25,Lister!$D$7:$D$13),IF(AND(E793&lt;DATE(2021,2,1),MONTH(F793)=2),(NETWORKDAYS(Lister!$D$25,F793,Lister!$D$7:$D$13)-U793)*N793/NETWORKDAYS(Lister!$D$25,Lister!$E$25,Lister!$D$7:$D$13),IF(AND(E793&lt;DATE(2021,2,1),F793&lt;DATE(2021,2,1)),0)))),0),"")</f>
        <v/>
      </c>
      <c r="AC793" s="52" t="str">
        <f t="shared" si="63"/>
        <v/>
      </c>
    </row>
    <row r="794" spans="1:29" x14ac:dyDescent="0.35">
      <c r="A794" s="11" t="str">
        <f t="shared" si="64"/>
        <v/>
      </c>
      <c r="B794" s="33"/>
      <c r="C794" s="17"/>
      <c r="D794" s="18"/>
      <c r="E794" s="12"/>
      <c r="F794" s="12"/>
      <c r="G794" s="42" t="str">
        <f>IF(OR(E794="",F794=""),"",NETWORKDAYS(E794,F794,Lister!$D$7:$D$13))</f>
        <v/>
      </c>
      <c r="H794" s="14"/>
      <c r="I794" s="25" t="str">
        <f t="shared" si="60"/>
        <v/>
      </c>
      <c r="J794" s="47"/>
      <c r="K794" s="48"/>
      <c r="L794" s="15"/>
      <c r="M794" s="51" t="str">
        <f t="shared" si="61"/>
        <v/>
      </c>
      <c r="N794" s="49" t="str">
        <f t="shared" si="62"/>
        <v/>
      </c>
      <c r="O794" s="15"/>
      <c r="P794" s="15"/>
      <c r="Q794" s="15"/>
      <c r="R794" s="15"/>
      <c r="S794" s="15"/>
      <c r="T794" s="15"/>
      <c r="U794" s="15"/>
      <c r="V794" s="50" t="str">
        <f>IFERROR(MAX(IF(OR(O794="",P794="",Q794="",R794="",S794="",T794="",U794=""),"",IF(AND(MONTH(E794)=8,MONTH(F794)=8),(NETWORKDAYS(E794,F794,Lister!$D$7:$D$13)-O794)*N794/NETWORKDAYS(Lister!$D$19,Lister!$E$19,Lister!$D$7:$D$13),IF(AND(MONTH(E794)=8,F794&gt;DATE(2020,8,31)),(NETWORKDAYS(E794,Lister!$E$19,Lister!$D$7:$D$13)-O794)*N794/NETWORKDAYS(Lister!$D$19,Lister!$E$19,Lister!$D$7:$D$13),IF(E794&gt;DATE(2020,8,31),0)))),0),"")</f>
        <v/>
      </c>
      <c r="W794" s="50" t="str">
        <f>IFERROR(MAX(IF(OR(O794="",P794="",Q794="",R794="",S794="",T794="",U794=""),"",IF(AND(MONTH(E794)=9,MONTH(F794)=9),(NETWORKDAYS(E794,F794,Lister!$D$7:$D$13)-P794)*N794/NETWORKDAYS(Lister!$D$20,Lister!$E$20,Lister!$D$7:$D$13),IF(AND(MONTH(E794)=9,F794&gt;DATE(2020,9,30)),(NETWORKDAYS(E794,Lister!$E$20,Lister!$D$7:$D$13)-P794)*N794/NETWORKDAYS(Lister!$D$20,Lister!$E$20,Lister!$D$7:$D$13),IF(AND(E794&lt;DATE(2020,9,1),MONTH(F794)=9),(NETWORKDAYS(Lister!$D$20,F794,Lister!$D$7:$D$13)-P794)*N794/NETWORKDAYS(Lister!$D$20,Lister!$E$20,Lister!$D$7:$D$13),IF(AND(E794&lt;DATE(2020,9,1),F794&gt;DATE(2020,9,30)),(NETWORKDAYS(Lister!$D$20,Lister!$E$20,Lister!$D$7:$D$13)-P794)*N794/NETWORKDAYS(Lister!$D$20,Lister!$E$20,Lister!$D$7:$D$13),IF(OR(AND(E794&lt;DATE(2020,9,1),F794&lt;DATE(2020,9,1)),E794&gt;DATE(2020,9,30)),0)))))),0),"")</f>
        <v/>
      </c>
      <c r="X794" s="50" t="str">
        <f>IFERROR(MAX(IF(OR(O794="",P794="",Q794="",R794="",S794="",T794="",U794=""),"",IF(AND(MONTH(E794)=10,MONTH(F794)=10),(NETWORKDAYS(E794,F794,Lister!$D$7:$D$13)-Q794)*N794/NETWORKDAYS(Lister!$D$21,Lister!$E$21,Lister!$D$7:$D$13),IF(AND(MONTH(E794)=10,F794&gt;DATE(2020,10,31)),(NETWORKDAYS(E794,Lister!$E$21,Lister!$D$7:$D$13)-Q794)*N794/NETWORKDAYS(Lister!$D$21,Lister!$E$21,Lister!$D$7:$D$13),IF(AND(E794&lt;DATE(2020,10,1),MONTH(F794)=10),(NETWORKDAYS(Lister!$D$21,F794,Lister!$D$7:$D$13)-Q794)*N794/NETWORKDAYS(Lister!$D$21,Lister!$E$21,Lister!$D$7:$D$13),IF(AND(E794&lt;DATE(2020,31,1),F794&gt;DATE(2020,10,31)),(NETWORKDAYS(Lister!$D$21,Lister!$E$21,Lister!$D$7:$D$13)-Q794)*N794/NETWORKDAYS(Lister!$D$21,Lister!$E$21,Lister!$D$7:$D$13),IF(OR(AND(E794&lt;DATE(2020,10,1),F794&lt;DATE(2020,10,1)),E794&gt;DATE(2020,10,31)),0)))))),0),"")</f>
        <v/>
      </c>
      <c r="Y794" s="50" t="str">
        <f>IFERROR(MAX(IF(OR(O794="",P794="",Q794="",R794="",S794="",T794="",U794=""),"",IF(AND(MONTH(E794)=11,MONTH(F794)=11),(NETWORKDAYS(E794,F794,Lister!$D$7:$D$13)-R794)*N794/NETWORKDAYS(Lister!$D$22,Lister!$E$22,Lister!$D$7:$D$13),IF(AND(MONTH(E794)=11,F794&gt;DATE(2020,11,30)),(NETWORKDAYS(E794,Lister!$E$22,Lister!$D$7:$D$13)-R794)*N794/NETWORKDAYS(Lister!$D$22,Lister!$E$22,Lister!$D$7:$D$13),IF(AND(E794&lt;DATE(2020,11,1),MONTH(F794)=11),(NETWORKDAYS(Lister!$D$22,F794,Lister!$D$7:$D$13)-R794)*N794/NETWORKDAYS(Lister!$D$22,Lister!$E$22,Lister!$D$7:$D$13),IF(AND(E794&lt;DATE(2020,11,1),F794&gt;DATE(2020,11,30)),(NETWORKDAYS(Lister!$D$22,Lister!$E$22,Lister!$D$7:$D$13)-R794)*N794/NETWORKDAYS(Lister!$D$22,Lister!$E$22,Lister!$D$7:$D$13),IF(OR(AND(E794&lt;DATE(2020,11,1),F794&lt;DATE(2020,11,1)),E794&gt;DATE(2020,11,30)),0)))))),0),"")</f>
        <v/>
      </c>
      <c r="Z794" s="50" t="str">
        <f>IFERROR(MAX(IF(OR(O794="",P794="",Q794="",R794="",S794="",T794="",U794=""),"",IF(AND(MONTH(E794)=12,MONTH(F794)=12),(NETWORKDAYS(E794,F794,Lister!$D$7:$D$13)-S794)*N794/NETWORKDAYS(Lister!$D$23,Lister!$E$23,Lister!$D$7:$D$13),IF(AND(MONTH(E794)=12,F794&gt;DATE(2020,12,31)),(NETWORKDAYS(E794,Lister!$E$23,Lister!$D$7:$D$13)-S794)*N794/NETWORKDAYS(Lister!$D$23,Lister!$E$23,Lister!$D$7:$D$13),IF(AND(E794&lt;DATE(2020,12,1),MONTH(F794)=12),(NETWORKDAYS(Lister!$D$23,F794,Lister!$D$7:$D$13)-S794)*N794/NETWORKDAYS(Lister!$D$23,Lister!$E$23,Lister!$D$7:$D$13),IF(AND(E794&lt;DATE(2020,12,1),F794&gt;DATE(2020,12,31)),(NETWORKDAYS(Lister!$D$23,Lister!$E$23,Lister!$D$7:$D$13)-S794)*N794/NETWORKDAYS(Lister!$D$23,Lister!$E$23,Lister!$D$7:$D$13),IF(OR(AND(E794&lt;DATE(2020,12,1),F794&lt;DATE(2020,12,1)),E794&gt;DATE(2020,12,31)),0)))))),0),"")</f>
        <v/>
      </c>
      <c r="AA794" s="50" t="str">
        <f>IFERROR(MAX(IF(OR(O794="",P794="",Q794="",R794="",S794="",T794="",U794=""),"",IF(AND(MONTH(E794)=1,MONTH(F794)=1),(NETWORKDAYS(E794,F794,Lister!$D$7:$D$13)-T794)*N794/NETWORKDAYS(Lister!$D$24,Lister!$E$24,Lister!$D$7:$D$13),IF(AND(MONTH(E794)=1,F794&gt;DATE(2021,1,31)),(NETWORKDAYS(E794,Lister!$E$24,Lister!$D$7:$D$13)-T794)*N794/NETWORKDAYS(Lister!$D$24,Lister!$E$24,Lister!$D$7:$D$13),IF(AND(E794&lt;DATE(2021,1,1),MONTH(F794)=1),(NETWORKDAYS(Lister!$D$24,F794,Lister!$D$7:$D$13)-T794)*N794/NETWORKDAYS(Lister!$D$24,Lister!$E$24,Lister!$D$7:$D$13),IF(AND(E794&lt;DATE(2021,1,1),F794&gt;DATE(2021,1,31)),(NETWORKDAYS(Lister!$D$24,Lister!$E$24,Lister!$D$7:$D$13)-T794)*N794/NETWORKDAYS(Lister!$D$24,Lister!$E$24,Lister!$D$7:$D$13),IF(OR(AND(E794&lt;DATE(2021,1,1),F794&lt;DATE(2021,1,1)),E794&gt;DATE(2021,1,31)),0)))))),0),"")</f>
        <v/>
      </c>
      <c r="AB794" s="50" t="str">
        <f>IFERROR(MAX(IF(OR(O794="",P794="",Q794="",R794="",S794="",T794="",U794=""),"",IF(AND(MONTH(E794)=2,MONTH(F794)=2),(NETWORKDAYS(E794,F794,Lister!$D$7:$D$13)-U794)*N794/NETWORKDAYS(Lister!$D$25,Lister!$E$25,Lister!$D$7:$D$13),IF(AND(E794&lt;DATE(2021,2,1),MONTH(F794)=2),(NETWORKDAYS(Lister!$D$25,F794,Lister!$D$7:$D$13)-U794)*N794/NETWORKDAYS(Lister!$D$25,Lister!$E$25,Lister!$D$7:$D$13),IF(AND(E794&lt;DATE(2021,2,1),F794&lt;DATE(2021,2,1)),0)))),0),"")</f>
        <v/>
      </c>
      <c r="AC794" s="52" t="str">
        <f t="shared" si="63"/>
        <v/>
      </c>
    </row>
    <row r="795" spans="1:29" x14ac:dyDescent="0.35">
      <c r="A795" s="11" t="str">
        <f t="shared" si="64"/>
        <v/>
      </c>
      <c r="B795" s="33"/>
      <c r="C795" s="17"/>
      <c r="D795" s="18"/>
      <c r="E795" s="12"/>
      <c r="F795" s="12"/>
      <c r="G795" s="42" t="str">
        <f>IF(OR(E795="",F795=""),"",NETWORKDAYS(E795,F795,Lister!$D$7:$D$13))</f>
        <v/>
      </c>
      <c r="H795" s="14"/>
      <c r="I795" s="25" t="str">
        <f t="shared" si="60"/>
        <v/>
      </c>
      <c r="J795" s="47"/>
      <c r="K795" s="48"/>
      <c r="L795" s="15"/>
      <c r="M795" s="51" t="str">
        <f t="shared" si="61"/>
        <v/>
      </c>
      <c r="N795" s="49" t="str">
        <f t="shared" si="62"/>
        <v/>
      </c>
      <c r="O795" s="15"/>
      <c r="P795" s="15"/>
      <c r="Q795" s="15"/>
      <c r="R795" s="15"/>
      <c r="S795" s="15"/>
      <c r="T795" s="15"/>
      <c r="U795" s="15"/>
      <c r="V795" s="50" t="str">
        <f>IFERROR(MAX(IF(OR(O795="",P795="",Q795="",R795="",S795="",T795="",U795=""),"",IF(AND(MONTH(E795)=8,MONTH(F795)=8),(NETWORKDAYS(E795,F795,Lister!$D$7:$D$13)-O795)*N795/NETWORKDAYS(Lister!$D$19,Lister!$E$19,Lister!$D$7:$D$13),IF(AND(MONTH(E795)=8,F795&gt;DATE(2020,8,31)),(NETWORKDAYS(E795,Lister!$E$19,Lister!$D$7:$D$13)-O795)*N795/NETWORKDAYS(Lister!$D$19,Lister!$E$19,Lister!$D$7:$D$13),IF(E795&gt;DATE(2020,8,31),0)))),0),"")</f>
        <v/>
      </c>
      <c r="W795" s="50" t="str">
        <f>IFERROR(MAX(IF(OR(O795="",P795="",Q795="",R795="",S795="",T795="",U795=""),"",IF(AND(MONTH(E795)=9,MONTH(F795)=9),(NETWORKDAYS(E795,F795,Lister!$D$7:$D$13)-P795)*N795/NETWORKDAYS(Lister!$D$20,Lister!$E$20,Lister!$D$7:$D$13),IF(AND(MONTH(E795)=9,F795&gt;DATE(2020,9,30)),(NETWORKDAYS(E795,Lister!$E$20,Lister!$D$7:$D$13)-P795)*N795/NETWORKDAYS(Lister!$D$20,Lister!$E$20,Lister!$D$7:$D$13),IF(AND(E795&lt;DATE(2020,9,1),MONTH(F795)=9),(NETWORKDAYS(Lister!$D$20,F795,Lister!$D$7:$D$13)-P795)*N795/NETWORKDAYS(Lister!$D$20,Lister!$E$20,Lister!$D$7:$D$13),IF(AND(E795&lt;DATE(2020,9,1),F795&gt;DATE(2020,9,30)),(NETWORKDAYS(Lister!$D$20,Lister!$E$20,Lister!$D$7:$D$13)-P795)*N795/NETWORKDAYS(Lister!$D$20,Lister!$E$20,Lister!$D$7:$D$13),IF(OR(AND(E795&lt;DATE(2020,9,1),F795&lt;DATE(2020,9,1)),E795&gt;DATE(2020,9,30)),0)))))),0),"")</f>
        <v/>
      </c>
      <c r="X795" s="50" t="str">
        <f>IFERROR(MAX(IF(OR(O795="",P795="",Q795="",R795="",S795="",T795="",U795=""),"",IF(AND(MONTH(E795)=10,MONTH(F795)=10),(NETWORKDAYS(E795,F795,Lister!$D$7:$D$13)-Q795)*N795/NETWORKDAYS(Lister!$D$21,Lister!$E$21,Lister!$D$7:$D$13),IF(AND(MONTH(E795)=10,F795&gt;DATE(2020,10,31)),(NETWORKDAYS(E795,Lister!$E$21,Lister!$D$7:$D$13)-Q795)*N795/NETWORKDAYS(Lister!$D$21,Lister!$E$21,Lister!$D$7:$D$13),IF(AND(E795&lt;DATE(2020,10,1),MONTH(F795)=10),(NETWORKDAYS(Lister!$D$21,F795,Lister!$D$7:$D$13)-Q795)*N795/NETWORKDAYS(Lister!$D$21,Lister!$E$21,Lister!$D$7:$D$13),IF(AND(E795&lt;DATE(2020,31,1),F795&gt;DATE(2020,10,31)),(NETWORKDAYS(Lister!$D$21,Lister!$E$21,Lister!$D$7:$D$13)-Q795)*N795/NETWORKDAYS(Lister!$D$21,Lister!$E$21,Lister!$D$7:$D$13),IF(OR(AND(E795&lt;DATE(2020,10,1),F795&lt;DATE(2020,10,1)),E795&gt;DATE(2020,10,31)),0)))))),0),"")</f>
        <v/>
      </c>
      <c r="Y795" s="50" t="str">
        <f>IFERROR(MAX(IF(OR(O795="",P795="",Q795="",R795="",S795="",T795="",U795=""),"",IF(AND(MONTH(E795)=11,MONTH(F795)=11),(NETWORKDAYS(E795,F795,Lister!$D$7:$D$13)-R795)*N795/NETWORKDAYS(Lister!$D$22,Lister!$E$22,Lister!$D$7:$D$13),IF(AND(MONTH(E795)=11,F795&gt;DATE(2020,11,30)),(NETWORKDAYS(E795,Lister!$E$22,Lister!$D$7:$D$13)-R795)*N795/NETWORKDAYS(Lister!$D$22,Lister!$E$22,Lister!$D$7:$D$13),IF(AND(E795&lt;DATE(2020,11,1),MONTH(F795)=11),(NETWORKDAYS(Lister!$D$22,F795,Lister!$D$7:$D$13)-R795)*N795/NETWORKDAYS(Lister!$D$22,Lister!$E$22,Lister!$D$7:$D$13),IF(AND(E795&lt;DATE(2020,11,1),F795&gt;DATE(2020,11,30)),(NETWORKDAYS(Lister!$D$22,Lister!$E$22,Lister!$D$7:$D$13)-R795)*N795/NETWORKDAYS(Lister!$D$22,Lister!$E$22,Lister!$D$7:$D$13),IF(OR(AND(E795&lt;DATE(2020,11,1),F795&lt;DATE(2020,11,1)),E795&gt;DATE(2020,11,30)),0)))))),0),"")</f>
        <v/>
      </c>
      <c r="Z795" s="50" t="str">
        <f>IFERROR(MAX(IF(OR(O795="",P795="",Q795="",R795="",S795="",T795="",U795=""),"",IF(AND(MONTH(E795)=12,MONTH(F795)=12),(NETWORKDAYS(E795,F795,Lister!$D$7:$D$13)-S795)*N795/NETWORKDAYS(Lister!$D$23,Lister!$E$23,Lister!$D$7:$D$13),IF(AND(MONTH(E795)=12,F795&gt;DATE(2020,12,31)),(NETWORKDAYS(E795,Lister!$E$23,Lister!$D$7:$D$13)-S795)*N795/NETWORKDAYS(Lister!$D$23,Lister!$E$23,Lister!$D$7:$D$13),IF(AND(E795&lt;DATE(2020,12,1),MONTH(F795)=12),(NETWORKDAYS(Lister!$D$23,F795,Lister!$D$7:$D$13)-S795)*N795/NETWORKDAYS(Lister!$D$23,Lister!$E$23,Lister!$D$7:$D$13),IF(AND(E795&lt;DATE(2020,12,1),F795&gt;DATE(2020,12,31)),(NETWORKDAYS(Lister!$D$23,Lister!$E$23,Lister!$D$7:$D$13)-S795)*N795/NETWORKDAYS(Lister!$D$23,Lister!$E$23,Lister!$D$7:$D$13),IF(OR(AND(E795&lt;DATE(2020,12,1),F795&lt;DATE(2020,12,1)),E795&gt;DATE(2020,12,31)),0)))))),0),"")</f>
        <v/>
      </c>
      <c r="AA795" s="50" t="str">
        <f>IFERROR(MAX(IF(OR(O795="",P795="",Q795="",R795="",S795="",T795="",U795=""),"",IF(AND(MONTH(E795)=1,MONTH(F795)=1),(NETWORKDAYS(E795,F795,Lister!$D$7:$D$13)-T795)*N795/NETWORKDAYS(Lister!$D$24,Lister!$E$24,Lister!$D$7:$D$13),IF(AND(MONTH(E795)=1,F795&gt;DATE(2021,1,31)),(NETWORKDAYS(E795,Lister!$E$24,Lister!$D$7:$D$13)-T795)*N795/NETWORKDAYS(Lister!$D$24,Lister!$E$24,Lister!$D$7:$D$13),IF(AND(E795&lt;DATE(2021,1,1),MONTH(F795)=1),(NETWORKDAYS(Lister!$D$24,F795,Lister!$D$7:$D$13)-T795)*N795/NETWORKDAYS(Lister!$D$24,Lister!$E$24,Lister!$D$7:$D$13),IF(AND(E795&lt;DATE(2021,1,1),F795&gt;DATE(2021,1,31)),(NETWORKDAYS(Lister!$D$24,Lister!$E$24,Lister!$D$7:$D$13)-T795)*N795/NETWORKDAYS(Lister!$D$24,Lister!$E$24,Lister!$D$7:$D$13),IF(OR(AND(E795&lt;DATE(2021,1,1),F795&lt;DATE(2021,1,1)),E795&gt;DATE(2021,1,31)),0)))))),0),"")</f>
        <v/>
      </c>
      <c r="AB795" s="50" t="str">
        <f>IFERROR(MAX(IF(OR(O795="",P795="",Q795="",R795="",S795="",T795="",U795=""),"",IF(AND(MONTH(E795)=2,MONTH(F795)=2),(NETWORKDAYS(E795,F795,Lister!$D$7:$D$13)-U795)*N795/NETWORKDAYS(Lister!$D$25,Lister!$E$25,Lister!$D$7:$D$13),IF(AND(E795&lt;DATE(2021,2,1),MONTH(F795)=2),(NETWORKDAYS(Lister!$D$25,F795,Lister!$D$7:$D$13)-U795)*N795/NETWORKDAYS(Lister!$D$25,Lister!$E$25,Lister!$D$7:$D$13),IF(AND(E795&lt;DATE(2021,2,1),F795&lt;DATE(2021,2,1)),0)))),0),"")</f>
        <v/>
      </c>
      <c r="AC795" s="52" t="str">
        <f t="shared" si="63"/>
        <v/>
      </c>
    </row>
    <row r="796" spans="1:29" x14ac:dyDescent="0.35">
      <c r="A796" s="11" t="str">
        <f t="shared" si="64"/>
        <v/>
      </c>
      <c r="B796" s="33"/>
      <c r="C796" s="17"/>
      <c r="D796" s="18"/>
      <c r="E796" s="12"/>
      <c r="F796" s="12"/>
      <c r="G796" s="42" t="str">
        <f>IF(OR(E796="",F796=""),"",NETWORKDAYS(E796,F796,Lister!$D$7:$D$13))</f>
        <v/>
      </c>
      <c r="H796" s="14"/>
      <c r="I796" s="25" t="str">
        <f t="shared" si="60"/>
        <v/>
      </c>
      <c r="J796" s="47"/>
      <c r="K796" s="48"/>
      <c r="L796" s="15"/>
      <c r="M796" s="51" t="str">
        <f t="shared" si="61"/>
        <v/>
      </c>
      <c r="N796" s="49" t="str">
        <f t="shared" si="62"/>
        <v/>
      </c>
      <c r="O796" s="15"/>
      <c r="P796" s="15"/>
      <c r="Q796" s="15"/>
      <c r="R796" s="15"/>
      <c r="S796" s="15"/>
      <c r="T796" s="15"/>
      <c r="U796" s="15"/>
      <c r="V796" s="50" t="str">
        <f>IFERROR(MAX(IF(OR(O796="",P796="",Q796="",R796="",S796="",T796="",U796=""),"",IF(AND(MONTH(E796)=8,MONTH(F796)=8),(NETWORKDAYS(E796,F796,Lister!$D$7:$D$13)-O796)*N796/NETWORKDAYS(Lister!$D$19,Lister!$E$19,Lister!$D$7:$D$13),IF(AND(MONTH(E796)=8,F796&gt;DATE(2020,8,31)),(NETWORKDAYS(E796,Lister!$E$19,Lister!$D$7:$D$13)-O796)*N796/NETWORKDAYS(Lister!$D$19,Lister!$E$19,Lister!$D$7:$D$13),IF(E796&gt;DATE(2020,8,31),0)))),0),"")</f>
        <v/>
      </c>
      <c r="W796" s="50" t="str">
        <f>IFERROR(MAX(IF(OR(O796="",P796="",Q796="",R796="",S796="",T796="",U796=""),"",IF(AND(MONTH(E796)=9,MONTH(F796)=9),(NETWORKDAYS(E796,F796,Lister!$D$7:$D$13)-P796)*N796/NETWORKDAYS(Lister!$D$20,Lister!$E$20,Lister!$D$7:$D$13),IF(AND(MONTH(E796)=9,F796&gt;DATE(2020,9,30)),(NETWORKDAYS(E796,Lister!$E$20,Lister!$D$7:$D$13)-P796)*N796/NETWORKDAYS(Lister!$D$20,Lister!$E$20,Lister!$D$7:$D$13),IF(AND(E796&lt;DATE(2020,9,1),MONTH(F796)=9),(NETWORKDAYS(Lister!$D$20,F796,Lister!$D$7:$D$13)-P796)*N796/NETWORKDAYS(Lister!$D$20,Lister!$E$20,Lister!$D$7:$D$13),IF(AND(E796&lt;DATE(2020,9,1),F796&gt;DATE(2020,9,30)),(NETWORKDAYS(Lister!$D$20,Lister!$E$20,Lister!$D$7:$D$13)-P796)*N796/NETWORKDAYS(Lister!$D$20,Lister!$E$20,Lister!$D$7:$D$13),IF(OR(AND(E796&lt;DATE(2020,9,1),F796&lt;DATE(2020,9,1)),E796&gt;DATE(2020,9,30)),0)))))),0),"")</f>
        <v/>
      </c>
      <c r="X796" s="50" t="str">
        <f>IFERROR(MAX(IF(OR(O796="",P796="",Q796="",R796="",S796="",T796="",U796=""),"",IF(AND(MONTH(E796)=10,MONTH(F796)=10),(NETWORKDAYS(E796,F796,Lister!$D$7:$D$13)-Q796)*N796/NETWORKDAYS(Lister!$D$21,Lister!$E$21,Lister!$D$7:$D$13),IF(AND(MONTH(E796)=10,F796&gt;DATE(2020,10,31)),(NETWORKDAYS(E796,Lister!$E$21,Lister!$D$7:$D$13)-Q796)*N796/NETWORKDAYS(Lister!$D$21,Lister!$E$21,Lister!$D$7:$D$13),IF(AND(E796&lt;DATE(2020,10,1),MONTH(F796)=10),(NETWORKDAYS(Lister!$D$21,F796,Lister!$D$7:$D$13)-Q796)*N796/NETWORKDAYS(Lister!$D$21,Lister!$E$21,Lister!$D$7:$D$13),IF(AND(E796&lt;DATE(2020,31,1),F796&gt;DATE(2020,10,31)),(NETWORKDAYS(Lister!$D$21,Lister!$E$21,Lister!$D$7:$D$13)-Q796)*N796/NETWORKDAYS(Lister!$D$21,Lister!$E$21,Lister!$D$7:$D$13),IF(OR(AND(E796&lt;DATE(2020,10,1),F796&lt;DATE(2020,10,1)),E796&gt;DATE(2020,10,31)),0)))))),0),"")</f>
        <v/>
      </c>
      <c r="Y796" s="50" t="str">
        <f>IFERROR(MAX(IF(OR(O796="",P796="",Q796="",R796="",S796="",T796="",U796=""),"",IF(AND(MONTH(E796)=11,MONTH(F796)=11),(NETWORKDAYS(E796,F796,Lister!$D$7:$D$13)-R796)*N796/NETWORKDAYS(Lister!$D$22,Lister!$E$22,Lister!$D$7:$D$13),IF(AND(MONTH(E796)=11,F796&gt;DATE(2020,11,30)),(NETWORKDAYS(E796,Lister!$E$22,Lister!$D$7:$D$13)-R796)*N796/NETWORKDAYS(Lister!$D$22,Lister!$E$22,Lister!$D$7:$D$13),IF(AND(E796&lt;DATE(2020,11,1),MONTH(F796)=11),(NETWORKDAYS(Lister!$D$22,F796,Lister!$D$7:$D$13)-R796)*N796/NETWORKDAYS(Lister!$D$22,Lister!$E$22,Lister!$D$7:$D$13),IF(AND(E796&lt;DATE(2020,11,1),F796&gt;DATE(2020,11,30)),(NETWORKDAYS(Lister!$D$22,Lister!$E$22,Lister!$D$7:$D$13)-R796)*N796/NETWORKDAYS(Lister!$D$22,Lister!$E$22,Lister!$D$7:$D$13),IF(OR(AND(E796&lt;DATE(2020,11,1),F796&lt;DATE(2020,11,1)),E796&gt;DATE(2020,11,30)),0)))))),0),"")</f>
        <v/>
      </c>
      <c r="Z796" s="50" t="str">
        <f>IFERROR(MAX(IF(OR(O796="",P796="",Q796="",R796="",S796="",T796="",U796=""),"",IF(AND(MONTH(E796)=12,MONTH(F796)=12),(NETWORKDAYS(E796,F796,Lister!$D$7:$D$13)-S796)*N796/NETWORKDAYS(Lister!$D$23,Lister!$E$23,Lister!$D$7:$D$13),IF(AND(MONTH(E796)=12,F796&gt;DATE(2020,12,31)),(NETWORKDAYS(E796,Lister!$E$23,Lister!$D$7:$D$13)-S796)*N796/NETWORKDAYS(Lister!$D$23,Lister!$E$23,Lister!$D$7:$D$13),IF(AND(E796&lt;DATE(2020,12,1),MONTH(F796)=12),(NETWORKDAYS(Lister!$D$23,F796,Lister!$D$7:$D$13)-S796)*N796/NETWORKDAYS(Lister!$D$23,Lister!$E$23,Lister!$D$7:$D$13),IF(AND(E796&lt;DATE(2020,12,1),F796&gt;DATE(2020,12,31)),(NETWORKDAYS(Lister!$D$23,Lister!$E$23,Lister!$D$7:$D$13)-S796)*N796/NETWORKDAYS(Lister!$D$23,Lister!$E$23,Lister!$D$7:$D$13),IF(OR(AND(E796&lt;DATE(2020,12,1),F796&lt;DATE(2020,12,1)),E796&gt;DATE(2020,12,31)),0)))))),0),"")</f>
        <v/>
      </c>
      <c r="AA796" s="50" t="str">
        <f>IFERROR(MAX(IF(OR(O796="",P796="",Q796="",R796="",S796="",T796="",U796=""),"",IF(AND(MONTH(E796)=1,MONTH(F796)=1),(NETWORKDAYS(E796,F796,Lister!$D$7:$D$13)-T796)*N796/NETWORKDAYS(Lister!$D$24,Lister!$E$24,Lister!$D$7:$D$13),IF(AND(MONTH(E796)=1,F796&gt;DATE(2021,1,31)),(NETWORKDAYS(E796,Lister!$E$24,Lister!$D$7:$D$13)-T796)*N796/NETWORKDAYS(Lister!$D$24,Lister!$E$24,Lister!$D$7:$D$13),IF(AND(E796&lt;DATE(2021,1,1),MONTH(F796)=1),(NETWORKDAYS(Lister!$D$24,F796,Lister!$D$7:$D$13)-T796)*N796/NETWORKDAYS(Lister!$D$24,Lister!$E$24,Lister!$D$7:$D$13),IF(AND(E796&lt;DATE(2021,1,1),F796&gt;DATE(2021,1,31)),(NETWORKDAYS(Lister!$D$24,Lister!$E$24,Lister!$D$7:$D$13)-T796)*N796/NETWORKDAYS(Lister!$D$24,Lister!$E$24,Lister!$D$7:$D$13),IF(OR(AND(E796&lt;DATE(2021,1,1),F796&lt;DATE(2021,1,1)),E796&gt;DATE(2021,1,31)),0)))))),0),"")</f>
        <v/>
      </c>
      <c r="AB796" s="50" t="str">
        <f>IFERROR(MAX(IF(OR(O796="",P796="",Q796="",R796="",S796="",T796="",U796=""),"",IF(AND(MONTH(E796)=2,MONTH(F796)=2),(NETWORKDAYS(E796,F796,Lister!$D$7:$D$13)-U796)*N796/NETWORKDAYS(Lister!$D$25,Lister!$E$25,Lister!$D$7:$D$13),IF(AND(E796&lt;DATE(2021,2,1),MONTH(F796)=2),(NETWORKDAYS(Lister!$D$25,F796,Lister!$D$7:$D$13)-U796)*N796/NETWORKDAYS(Lister!$D$25,Lister!$E$25,Lister!$D$7:$D$13),IF(AND(E796&lt;DATE(2021,2,1),F796&lt;DATE(2021,2,1)),0)))),0),"")</f>
        <v/>
      </c>
      <c r="AC796" s="52" t="str">
        <f t="shared" si="63"/>
        <v/>
      </c>
    </row>
    <row r="797" spans="1:29" x14ac:dyDescent="0.35">
      <c r="A797" s="11" t="str">
        <f t="shared" si="64"/>
        <v/>
      </c>
      <c r="B797" s="33"/>
      <c r="C797" s="17"/>
      <c r="D797" s="18"/>
      <c r="E797" s="12"/>
      <c r="F797" s="12"/>
      <c r="G797" s="42" t="str">
        <f>IF(OR(E797="",F797=""),"",NETWORKDAYS(E797,F797,Lister!$D$7:$D$13))</f>
        <v/>
      </c>
      <c r="H797" s="14"/>
      <c r="I797" s="25" t="str">
        <f t="shared" si="60"/>
        <v/>
      </c>
      <c r="J797" s="47"/>
      <c r="K797" s="48"/>
      <c r="L797" s="15"/>
      <c r="M797" s="51" t="str">
        <f t="shared" si="61"/>
        <v/>
      </c>
      <c r="N797" s="49" t="str">
        <f t="shared" si="62"/>
        <v/>
      </c>
      <c r="O797" s="15"/>
      <c r="P797" s="15"/>
      <c r="Q797" s="15"/>
      <c r="R797" s="15"/>
      <c r="S797" s="15"/>
      <c r="T797" s="15"/>
      <c r="U797" s="15"/>
      <c r="V797" s="50" t="str">
        <f>IFERROR(MAX(IF(OR(O797="",P797="",Q797="",R797="",S797="",T797="",U797=""),"",IF(AND(MONTH(E797)=8,MONTH(F797)=8),(NETWORKDAYS(E797,F797,Lister!$D$7:$D$13)-O797)*N797/NETWORKDAYS(Lister!$D$19,Lister!$E$19,Lister!$D$7:$D$13),IF(AND(MONTH(E797)=8,F797&gt;DATE(2020,8,31)),(NETWORKDAYS(E797,Lister!$E$19,Lister!$D$7:$D$13)-O797)*N797/NETWORKDAYS(Lister!$D$19,Lister!$E$19,Lister!$D$7:$D$13),IF(E797&gt;DATE(2020,8,31),0)))),0),"")</f>
        <v/>
      </c>
      <c r="W797" s="50" t="str">
        <f>IFERROR(MAX(IF(OR(O797="",P797="",Q797="",R797="",S797="",T797="",U797=""),"",IF(AND(MONTH(E797)=9,MONTH(F797)=9),(NETWORKDAYS(E797,F797,Lister!$D$7:$D$13)-P797)*N797/NETWORKDAYS(Lister!$D$20,Lister!$E$20,Lister!$D$7:$D$13),IF(AND(MONTH(E797)=9,F797&gt;DATE(2020,9,30)),(NETWORKDAYS(E797,Lister!$E$20,Lister!$D$7:$D$13)-P797)*N797/NETWORKDAYS(Lister!$D$20,Lister!$E$20,Lister!$D$7:$D$13),IF(AND(E797&lt;DATE(2020,9,1),MONTH(F797)=9),(NETWORKDAYS(Lister!$D$20,F797,Lister!$D$7:$D$13)-P797)*N797/NETWORKDAYS(Lister!$D$20,Lister!$E$20,Lister!$D$7:$D$13),IF(AND(E797&lt;DATE(2020,9,1),F797&gt;DATE(2020,9,30)),(NETWORKDAYS(Lister!$D$20,Lister!$E$20,Lister!$D$7:$D$13)-P797)*N797/NETWORKDAYS(Lister!$D$20,Lister!$E$20,Lister!$D$7:$D$13),IF(OR(AND(E797&lt;DATE(2020,9,1),F797&lt;DATE(2020,9,1)),E797&gt;DATE(2020,9,30)),0)))))),0),"")</f>
        <v/>
      </c>
      <c r="X797" s="50" t="str">
        <f>IFERROR(MAX(IF(OR(O797="",P797="",Q797="",R797="",S797="",T797="",U797=""),"",IF(AND(MONTH(E797)=10,MONTH(F797)=10),(NETWORKDAYS(E797,F797,Lister!$D$7:$D$13)-Q797)*N797/NETWORKDAYS(Lister!$D$21,Lister!$E$21,Lister!$D$7:$D$13),IF(AND(MONTH(E797)=10,F797&gt;DATE(2020,10,31)),(NETWORKDAYS(E797,Lister!$E$21,Lister!$D$7:$D$13)-Q797)*N797/NETWORKDAYS(Lister!$D$21,Lister!$E$21,Lister!$D$7:$D$13),IF(AND(E797&lt;DATE(2020,10,1),MONTH(F797)=10),(NETWORKDAYS(Lister!$D$21,F797,Lister!$D$7:$D$13)-Q797)*N797/NETWORKDAYS(Lister!$D$21,Lister!$E$21,Lister!$D$7:$D$13),IF(AND(E797&lt;DATE(2020,31,1),F797&gt;DATE(2020,10,31)),(NETWORKDAYS(Lister!$D$21,Lister!$E$21,Lister!$D$7:$D$13)-Q797)*N797/NETWORKDAYS(Lister!$D$21,Lister!$E$21,Lister!$D$7:$D$13),IF(OR(AND(E797&lt;DATE(2020,10,1),F797&lt;DATE(2020,10,1)),E797&gt;DATE(2020,10,31)),0)))))),0),"")</f>
        <v/>
      </c>
      <c r="Y797" s="50" t="str">
        <f>IFERROR(MAX(IF(OR(O797="",P797="",Q797="",R797="",S797="",T797="",U797=""),"",IF(AND(MONTH(E797)=11,MONTH(F797)=11),(NETWORKDAYS(E797,F797,Lister!$D$7:$D$13)-R797)*N797/NETWORKDAYS(Lister!$D$22,Lister!$E$22,Lister!$D$7:$D$13),IF(AND(MONTH(E797)=11,F797&gt;DATE(2020,11,30)),(NETWORKDAYS(E797,Lister!$E$22,Lister!$D$7:$D$13)-R797)*N797/NETWORKDAYS(Lister!$D$22,Lister!$E$22,Lister!$D$7:$D$13),IF(AND(E797&lt;DATE(2020,11,1),MONTH(F797)=11),(NETWORKDAYS(Lister!$D$22,F797,Lister!$D$7:$D$13)-R797)*N797/NETWORKDAYS(Lister!$D$22,Lister!$E$22,Lister!$D$7:$D$13),IF(AND(E797&lt;DATE(2020,11,1),F797&gt;DATE(2020,11,30)),(NETWORKDAYS(Lister!$D$22,Lister!$E$22,Lister!$D$7:$D$13)-R797)*N797/NETWORKDAYS(Lister!$D$22,Lister!$E$22,Lister!$D$7:$D$13),IF(OR(AND(E797&lt;DATE(2020,11,1),F797&lt;DATE(2020,11,1)),E797&gt;DATE(2020,11,30)),0)))))),0),"")</f>
        <v/>
      </c>
      <c r="Z797" s="50" t="str">
        <f>IFERROR(MAX(IF(OR(O797="",P797="",Q797="",R797="",S797="",T797="",U797=""),"",IF(AND(MONTH(E797)=12,MONTH(F797)=12),(NETWORKDAYS(E797,F797,Lister!$D$7:$D$13)-S797)*N797/NETWORKDAYS(Lister!$D$23,Lister!$E$23,Lister!$D$7:$D$13),IF(AND(MONTH(E797)=12,F797&gt;DATE(2020,12,31)),(NETWORKDAYS(E797,Lister!$E$23,Lister!$D$7:$D$13)-S797)*N797/NETWORKDAYS(Lister!$D$23,Lister!$E$23,Lister!$D$7:$D$13),IF(AND(E797&lt;DATE(2020,12,1),MONTH(F797)=12),(NETWORKDAYS(Lister!$D$23,F797,Lister!$D$7:$D$13)-S797)*N797/NETWORKDAYS(Lister!$D$23,Lister!$E$23,Lister!$D$7:$D$13),IF(AND(E797&lt;DATE(2020,12,1),F797&gt;DATE(2020,12,31)),(NETWORKDAYS(Lister!$D$23,Lister!$E$23,Lister!$D$7:$D$13)-S797)*N797/NETWORKDAYS(Lister!$D$23,Lister!$E$23,Lister!$D$7:$D$13),IF(OR(AND(E797&lt;DATE(2020,12,1),F797&lt;DATE(2020,12,1)),E797&gt;DATE(2020,12,31)),0)))))),0),"")</f>
        <v/>
      </c>
      <c r="AA797" s="50" t="str">
        <f>IFERROR(MAX(IF(OR(O797="",P797="",Q797="",R797="",S797="",T797="",U797=""),"",IF(AND(MONTH(E797)=1,MONTH(F797)=1),(NETWORKDAYS(E797,F797,Lister!$D$7:$D$13)-T797)*N797/NETWORKDAYS(Lister!$D$24,Lister!$E$24,Lister!$D$7:$D$13),IF(AND(MONTH(E797)=1,F797&gt;DATE(2021,1,31)),(NETWORKDAYS(E797,Lister!$E$24,Lister!$D$7:$D$13)-T797)*N797/NETWORKDAYS(Lister!$D$24,Lister!$E$24,Lister!$D$7:$D$13),IF(AND(E797&lt;DATE(2021,1,1),MONTH(F797)=1),(NETWORKDAYS(Lister!$D$24,F797,Lister!$D$7:$D$13)-T797)*N797/NETWORKDAYS(Lister!$D$24,Lister!$E$24,Lister!$D$7:$D$13),IF(AND(E797&lt;DATE(2021,1,1),F797&gt;DATE(2021,1,31)),(NETWORKDAYS(Lister!$D$24,Lister!$E$24,Lister!$D$7:$D$13)-T797)*N797/NETWORKDAYS(Lister!$D$24,Lister!$E$24,Lister!$D$7:$D$13),IF(OR(AND(E797&lt;DATE(2021,1,1),F797&lt;DATE(2021,1,1)),E797&gt;DATE(2021,1,31)),0)))))),0),"")</f>
        <v/>
      </c>
      <c r="AB797" s="50" t="str">
        <f>IFERROR(MAX(IF(OR(O797="",P797="",Q797="",R797="",S797="",T797="",U797=""),"",IF(AND(MONTH(E797)=2,MONTH(F797)=2),(NETWORKDAYS(E797,F797,Lister!$D$7:$D$13)-U797)*N797/NETWORKDAYS(Lister!$D$25,Lister!$E$25,Lister!$D$7:$D$13),IF(AND(E797&lt;DATE(2021,2,1),MONTH(F797)=2),(NETWORKDAYS(Lister!$D$25,F797,Lister!$D$7:$D$13)-U797)*N797/NETWORKDAYS(Lister!$D$25,Lister!$E$25,Lister!$D$7:$D$13),IF(AND(E797&lt;DATE(2021,2,1),F797&lt;DATE(2021,2,1)),0)))),0),"")</f>
        <v/>
      </c>
      <c r="AC797" s="52" t="str">
        <f t="shared" si="63"/>
        <v/>
      </c>
    </row>
    <row r="798" spans="1:29" x14ac:dyDescent="0.35">
      <c r="A798" s="11" t="str">
        <f t="shared" si="64"/>
        <v/>
      </c>
      <c r="B798" s="33"/>
      <c r="C798" s="17"/>
      <c r="D798" s="18"/>
      <c r="E798" s="12"/>
      <c r="F798" s="12"/>
      <c r="G798" s="42" t="str">
        <f>IF(OR(E798="",F798=""),"",NETWORKDAYS(E798,F798,Lister!$D$7:$D$13))</f>
        <v/>
      </c>
      <c r="H798" s="14"/>
      <c r="I798" s="25" t="str">
        <f t="shared" si="60"/>
        <v/>
      </c>
      <c r="J798" s="47"/>
      <c r="K798" s="48"/>
      <c r="L798" s="15"/>
      <c r="M798" s="51" t="str">
        <f t="shared" si="61"/>
        <v/>
      </c>
      <c r="N798" s="49" t="str">
        <f t="shared" si="62"/>
        <v/>
      </c>
      <c r="O798" s="15"/>
      <c r="P798" s="15"/>
      <c r="Q798" s="15"/>
      <c r="R798" s="15"/>
      <c r="S798" s="15"/>
      <c r="T798" s="15"/>
      <c r="U798" s="15"/>
      <c r="V798" s="50" t="str">
        <f>IFERROR(MAX(IF(OR(O798="",P798="",Q798="",R798="",S798="",T798="",U798=""),"",IF(AND(MONTH(E798)=8,MONTH(F798)=8),(NETWORKDAYS(E798,F798,Lister!$D$7:$D$13)-O798)*N798/NETWORKDAYS(Lister!$D$19,Lister!$E$19,Lister!$D$7:$D$13),IF(AND(MONTH(E798)=8,F798&gt;DATE(2020,8,31)),(NETWORKDAYS(E798,Lister!$E$19,Lister!$D$7:$D$13)-O798)*N798/NETWORKDAYS(Lister!$D$19,Lister!$E$19,Lister!$D$7:$D$13),IF(E798&gt;DATE(2020,8,31),0)))),0),"")</f>
        <v/>
      </c>
      <c r="W798" s="50" t="str">
        <f>IFERROR(MAX(IF(OR(O798="",P798="",Q798="",R798="",S798="",T798="",U798=""),"",IF(AND(MONTH(E798)=9,MONTH(F798)=9),(NETWORKDAYS(E798,F798,Lister!$D$7:$D$13)-P798)*N798/NETWORKDAYS(Lister!$D$20,Lister!$E$20,Lister!$D$7:$D$13),IF(AND(MONTH(E798)=9,F798&gt;DATE(2020,9,30)),(NETWORKDAYS(E798,Lister!$E$20,Lister!$D$7:$D$13)-P798)*N798/NETWORKDAYS(Lister!$D$20,Lister!$E$20,Lister!$D$7:$D$13),IF(AND(E798&lt;DATE(2020,9,1),MONTH(F798)=9),(NETWORKDAYS(Lister!$D$20,F798,Lister!$D$7:$D$13)-P798)*N798/NETWORKDAYS(Lister!$D$20,Lister!$E$20,Lister!$D$7:$D$13),IF(AND(E798&lt;DATE(2020,9,1),F798&gt;DATE(2020,9,30)),(NETWORKDAYS(Lister!$D$20,Lister!$E$20,Lister!$D$7:$D$13)-P798)*N798/NETWORKDAYS(Lister!$D$20,Lister!$E$20,Lister!$D$7:$D$13),IF(OR(AND(E798&lt;DATE(2020,9,1),F798&lt;DATE(2020,9,1)),E798&gt;DATE(2020,9,30)),0)))))),0),"")</f>
        <v/>
      </c>
      <c r="X798" s="50" t="str">
        <f>IFERROR(MAX(IF(OR(O798="",P798="",Q798="",R798="",S798="",T798="",U798=""),"",IF(AND(MONTH(E798)=10,MONTH(F798)=10),(NETWORKDAYS(E798,F798,Lister!$D$7:$D$13)-Q798)*N798/NETWORKDAYS(Lister!$D$21,Lister!$E$21,Lister!$D$7:$D$13),IF(AND(MONTH(E798)=10,F798&gt;DATE(2020,10,31)),(NETWORKDAYS(E798,Lister!$E$21,Lister!$D$7:$D$13)-Q798)*N798/NETWORKDAYS(Lister!$D$21,Lister!$E$21,Lister!$D$7:$D$13),IF(AND(E798&lt;DATE(2020,10,1),MONTH(F798)=10),(NETWORKDAYS(Lister!$D$21,F798,Lister!$D$7:$D$13)-Q798)*N798/NETWORKDAYS(Lister!$D$21,Lister!$E$21,Lister!$D$7:$D$13),IF(AND(E798&lt;DATE(2020,31,1),F798&gt;DATE(2020,10,31)),(NETWORKDAYS(Lister!$D$21,Lister!$E$21,Lister!$D$7:$D$13)-Q798)*N798/NETWORKDAYS(Lister!$D$21,Lister!$E$21,Lister!$D$7:$D$13),IF(OR(AND(E798&lt;DATE(2020,10,1),F798&lt;DATE(2020,10,1)),E798&gt;DATE(2020,10,31)),0)))))),0),"")</f>
        <v/>
      </c>
      <c r="Y798" s="50" t="str">
        <f>IFERROR(MAX(IF(OR(O798="",P798="",Q798="",R798="",S798="",T798="",U798=""),"",IF(AND(MONTH(E798)=11,MONTH(F798)=11),(NETWORKDAYS(E798,F798,Lister!$D$7:$D$13)-R798)*N798/NETWORKDAYS(Lister!$D$22,Lister!$E$22,Lister!$D$7:$D$13),IF(AND(MONTH(E798)=11,F798&gt;DATE(2020,11,30)),(NETWORKDAYS(E798,Lister!$E$22,Lister!$D$7:$D$13)-R798)*N798/NETWORKDAYS(Lister!$D$22,Lister!$E$22,Lister!$D$7:$D$13),IF(AND(E798&lt;DATE(2020,11,1),MONTH(F798)=11),(NETWORKDAYS(Lister!$D$22,F798,Lister!$D$7:$D$13)-R798)*N798/NETWORKDAYS(Lister!$D$22,Lister!$E$22,Lister!$D$7:$D$13),IF(AND(E798&lt;DATE(2020,11,1),F798&gt;DATE(2020,11,30)),(NETWORKDAYS(Lister!$D$22,Lister!$E$22,Lister!$D$7:$D$13)-R798)*N798/NETWORKDAYS(Lister!$D$22,Lister!$E$22,Lister!$D$7:$D$13),IF(OR(AND(E798&lt;DATE(2020,11,1),F798&lt;DATE(2020,11,1)),E798&gt;DATE(2020,11,30)),0)))))),0),"")</f>
        <v/>
      </c>
      <c r="Z798" s="50" t="str">
        <f>IFERROR(MAX(IF(OR(O798="",P798="",Q798="",R798="",S798="",T798="",U798=""),"",IF(AND(MONTH(E798)=12,MONTH(F798)=12),(NETWORKDAYS(E798,F798,Lister!$D$7:$D$13)-S798)*N798/NETWORKDAYS(Lister!$D$23,Lister!$E$23,Lister!$D$7:$D$13),IF(AND(MONTH(E798)=12,F798&gt;DATE(2020,12,31)),(NETWORKDAYS(E798,Lister!$E$23,Lister!$D$7:$D$13)-S798)*N798/NETWORKDAYS(Lister!$D$23,Lister!$E$23,Lister!$D$7:$D$13),IF(AND(E798&lt;DATE(2020,12,1),MONTH(F798)=12),(NETWORKDAYS(Lister!$D$23,F798,Lister!$D$7:$D$13)-S798)*N798/NETWORKDAYS(Lister!$D$23,Lister!$E$23,Lister!$D$7:$D$13),IF(AND(E798&lt;DATE(2020,12,1),F798&gt;DATE(2020,12,31)),(NETWORKDAYS(Lister!$D$23,Lister!$E$23,Lister!$D$7:$D$13)-S798)*N798/NETWORKDAYS(Lister!$D$23,Lister!$E$23,Lister!$D$7:$D$13),IF(OR(AND(E798&lt;DATE(2020,12,1),F798&lt;DATE(2020,12,1)),E798&gt;DATE(2020,12,31)),0)))))),0),"")</f>
        <v/>
      </c>
      <c r="AA798" s="50" t="str">
        <f>IFERROR(MAX(IF(OR(O798="",P798="",Q798="",R798="",S798="",T798="",U798=""),"",IF(AND(MONTH(E798)=1,MONTH(F798)=1),(NETWORKDAYS(E798,F798,Lister!$D$7:$D$13)-T798)*N798/NETWORKDAYS(Lister!$D$24,Lister!$E$24,Lister!$D$7:$D$13),IF(AND(MONTH(E798)=1,F798&gt;DATE(2021,1,31)),(NETWORKDAYS(E798,Lister!$E$24,Lister!$D$7:$D$13)-T798)*N798/NETWORKDAYS(Lister!$D$24,Lister!$E$24,Lister!$D$7:$D$13),IF(AND(E798&lt;DATE(2021,1,1),MONTH(F798)=1),(NETWORKDAYS(Lister!$D$24,F798,Lister!$D$7:$D$13)-T798)*N798/NETWORKDAYS(Lister!$D$24,Lister!$E$24,Lister!$D$7:$D$13),IF(AND(E798&lt;DATE(2021,1,1),F798&gt;DATE(2021,1,31)),(NETWORKDAYS(Lister!$D$24,Lister!$E$24,Lister!$D$7:$D$13)-T798)*N798/NETWORKDAYS(Lister!$D$24,Lister!$E$24,Lister!$D$7:$D$13),IF(OR(AND(E798&lt;DATE(2021,1,1),F798&lt;DATE(2021,1,1)),E798&gt;DATE(2021,1,31)),0)))))),0),"")</f>
        <v/>
      </c>
      <c r="AB798" s="50" t="str">
        <f>IFERROR(MAX(IF(OR(O798="",P798="",Q798="",R798="",S798="",T798="",U798=""),"",IF(AND(MONTH(E798)=2,MONTH(F798)=2),(NETWORKDAYS(E798,F798,Lister!$D$7:$D$13)-U798)*N798/NETWORKDAYS(Lister!$D$25,Lister!$E$25,Lister!$D$7:$D$13),IF(AND(E798&lt;DATE(2021,2,1),MONTH(F798)=2),(NETWORKDAYS(Lister!$D$25,F798,Lister!$D$7:$D$13)-U798)*N798/NETWORKDAYS(Lister!$D$25,Lister!$E$25,Lister!$D$7:$D$13),IF(AND(E798&lt;DATE(2021,2,1),F798&lt;DATE(2021,2,1)),0)))),0),"")</f>
        <v/>
      </c>
      <c r="AC798" s="52" t="str">
        <f t="shared" si="63"/>
        <v/>
      </c>
    </row>
    <row r="799" spans="1:29" x14ac:dyDescent="0.35">
      <c r="A799" s="11" t="str">
        <f t="shared" si="64"/>
        <v/>
      </c>
      <c r="B799" s="33"/>
      <c r="C799" s="17"/>
      <c r="D799" s="18"/>
      <c r="E799" s="12"/>
      <c r="F799" s="12"/>
      <c r="G799" s="42" t="str">
        <f>IF(OR(E799="",F799=""),"",NETWORKDAYS(E799,F799,Lister!$D$7:$D$13))</f>
        <v/>
      </c>
      <c r="H799" s="14"/>
      <c r="I799" s="25" t="str">
        <f t="shared" si="60"/>
        <v/>
      </c>
      <c r="J799" s="47"/>
      <c r="K799" s="48"/>
      <c r="L799" s="15"/>
      <c r="M799" s="51" t="str">
        <f t="shared" si="61"/>
        <v/>
      </c>
      <c r="N799" s="49" t="str">
        <f t="shared" si="62"/>
        <v/>
      </c>
      <c r="O799" s="15"/>
      <c r="P799" s="15"/>
      <c r="Q799" s="15"/>
      <c r="R799" s="15"/>
      <c r="S799" s="15"/>
      <c r="T799" s="15"/>
      <c r="U799" s="15"/>
      <c r="V799" s="50" t="str">
        <f>IFERROR(MAX(IF(OR(O799="",P799="",Q799="",R799="",S799="",T799="",U799=""),"",IF(AND(MONTH(E799)=8,MONTH(F799)=8),(NETWORKDAYS(E799,F799,Lister!$D$7:$D$13)-O799)*N799/NETWORKDAYS(Lister!$D$19,Lister!$E$19,Lister!$D$7:$D$13),IF(AND(MONTH(E799)=8,F799&gt;DATE(2020,8,31)),(NETWORKDAYS(E799,Lister!$E$19,Lister!$D$7:$D$13)-O799)*N799/NETWORKDAYS(Lister!$D$19,Lister!$E$19,Lister!$D$7:$D$13),IF(E799&gt;DATE(2020,8,31),0)))),0),"")</f>
        <v/>
      </c>
      <c r="W799" s="50" t="str">
        <f>IFERROR(MAX(IF(OR(O799="",P799="",Q799="",R799="",S799="",T799="",U799=""),"",IF(AND(MONTH(E799)=9,MONTH(F799)=9),(NETWORKDAYS(E799,F799,Lister!$D$7:$D$13)-P799)*N799/NETWORKDAYS(Lister!$D$20,Lister!$E$20,Lister!$D$7:$D$13),IF(AND(MONTH(E799)=9,F799&gt;DATE(2020,9,30)),(NETWORKDAYS(E799,Lister!$E$20,Lister!$D$7:$D$13)-P799)*N799/NETWORKDAYS(Lister!$D$20,Lister!$E$20,Lister!$D$7:$D$13),IF(AND(E799&lt;DATE(2020,9,1),MONTH(F799)=9),(NETWORKDAYS(Lister!$D$20,F799,Lister!$D$7:$D$13)-P799)*N799/NETWORKDAYS(Lister!$D$20,Lister!$E$20,Lister!$D$7:$D$13),IF(AND(E799&lt;DATE(2020,9,1),F799&gt;DATE(2020,9,30)),(NETWORKDAYS(Lister!$D$20,Lister!$E$20,Lister!$D$7:$D$13)-P799)*N799/NETWORKDAYS(Lister!$D$20,Lister!$E$20,Lister!$D$7:$D$13),IF(OR(AND(E799&lt;DATE(2020,9,1),F799&lt;DATE(2020,9,1)),E799&gt;DATE(2020,9,30)),0)))))),0),"")</f>
        <v/>
      </c>
      <c r="X799" s="50" t="str">
        <f>IFERROR(MAX(IF(OR(O799="",P799="",Q799="",R799="",S799="",T799="",U799=""),"",IF(AND(MONTH(E799)=10,MONTH(F799)=10),(NETWORKDAYS(E799,F799,Lister!$D$7:$D$13)-Q799)*N799/NETWORKDAYS(Lister!$D$21,Lister!$E$21,Lister!$D$7:$D$13),IF(AND(MONTH(E799)=10,F799&gt;DATE(2020,10,31)),(NETWORKDAYS(E799,Lister!$E$21,Lister!$D$7:$D$13)-Q799)*N799/NETWORKDAYS(Lister!$D$21,Lister!$E$21,Lister!$D$7:$D$13),IF(AND(E799&lt;DATE(2020,10,1),MONTH(F799)=10),(NETWORKDAYS(Lister!$D$21,F799,Lister!$D$7:$D$13)-Q799)*N799/NETWORKDAYS(Lister!$D$21,Lister!$E$21,Lister!$D$7:$D$13),IF(AND(E799&lt;DATE(2020,31,1),F799&gt;DATE(2020,10,31)),(NETWORKDAYS(Lister!$D$21,Lister!$E$21,Lister!$D$7:$D$13)-Q799)*N799/NETWORKDAYS(Lister!$D$21,Lister!$E$21,Lister!$D$7:$D$13),IF(OR(AND(E799&lt;DATE(2020,10,1),F799&lt;DATE(2020,10,1)),E799&gt;DATE(2020,10,31)),0)))))),0),"")</f>
        <v/>
      </c>
      <c r="Y799" s="50" t="str">
        <f>IFERROR(MAX(IF(OR(O799="",P799="",Q799="",R799="",S799="",T799="",U799=""),"",IF(AND(MONTH(E799)=11,MONTH(F799)=11),(NETWORKDAYS(E799,F799,Lister!$D$7:$D$13)-R799)*N799/NETWORKDAYS(Lister!$D$22,Lister!$E$22,Lister!$D$7:$D$13),IF(AND(MONTH(E799)=11,F799&gt;DATE(2020,11,30)),(NETWORKDAYS(E799,Lister!$E$22,Lister!$D$7:$D$13)-R799)*N799/NETWORKDAYS(Lister!$D$22,Lister!$E$22,Lister!$D$7:$D$13),IF(AND(E799&lt;DATE(2020,11,1),MONTH(F799)=11),(NETWORKDAYS(Lister!$D$22,F799,Lister!$D$7:$D$13)-R799)*N799/NETWORKDAYS(Lister!$D$22,Lister!$E$22,Lister!$D$7:$D$13),IF(AND(E799&lt;DATE(2020,11,1),F799&gt;DATE(2020,11,30)),(NETWORKDAYS(Lister!$D$22,Lister!$E$22,Lister!$D$7:$D$13)-R799)*N799/NETWORKDAYS(Lister!$D$22,Lister!$E$22,Lister!$D$7:$D$13),IF(OR(AND(E799&lt;DATE(2020,11,1),F799&lt;DATE(2020,11,1)),E799&gt;DATE(2020,11,30)),0)))))),0),"")</f>
        <v/>
      </c>
      <c r="Z799" s="50" t="str">
        <f>IFERROR(MAX(IF(OR(O799="",P799="",Q799="",R799="",S799="",T799="",U799=""),"",IF(AND(MONTH(E799)=12,MONTH(F799)=12),(NETWORKDAYS(E799,F799,Lister!$D$7:$D$13)-S799)*N799/NETWORKDAYS(Lister!$D$23,Lister!$E$23,Lister!$D$7:$D$13),IF(AND(MONTH(E799)=12,F799&gt;DATE(2020,12,31)),(NETWORKDAYS(E799,Lister!$E$23,Lister!$D$7:$D$13)-S799)*N799/NETWORKDAYS(Lister!$D$23,Lister!$E$23,Lister!$D$7:$D$13),IF(AND(E799&lt;DATE(2020,12,1),MONTH(F799)=12),(NETWORKDAYS(Lister!$D$23,F799,Lister!$D$7:$D$13)-S799)*N799/NETWORKDAYS(Lister!$D$23,Lister!$E$23,Lister!$D$7:$D$13),IF(AND(E799&lt;DATE(2020,12,1),F799&gt;DATE(2020,12,31)),(NETWORKDAYS(Lister!$D$23,Lister!$E$23,Lister!$D$7:$D$13)-S799)*N799/NETWORKDAYS(Lister!$D$23,Lister!$E$23,Lister!$D$7:$D$13),IF(OR(AND(E799&lt;DATE(2020,12,1),F799&lt;DATE(2020,12,1)),E799&gt;DATE(2020,12,31)),0)))))),0),"")</f>
        <v/>
      </c>
      <c r="AA799" s="50" t="str">
        <f>IFERROR(MAX(IF(OR(O799="",P799="",Q799="",R799="",S799="",T799="",U799=""),"",IF(AND(MONTH(E799)=1,MONTH(F799)=1),(NETWORKDAYS(E799,F799,Lister!$D$7:$D$13)-T799)*N799/NETWORKDAYS(Lister!$D$24,Lister!$E$24,Lister!$D$7:$D$13),IF(AND(MONTH(E799)=1,F799&gt;DATE(2021,1,31)),(NETWORKDAYS(E799,Lister!$E$24,Lister!$D$7:$D$13)-T799)*N799/NETWORKDAYS(Lister!$D$24,Lister!$E$24,Lister!$D$7:$D$13),IF(AND(E799&lt;DATE(2021,1,1),MONTH(F799)=1),(NETWORKDAYS(Lister!$D$24,F799,Lister!$D$7:$D$13)-T799)*N799/NETWORKDAYS(Lister!$D$24,Lister!$E$24,Lister!$D$7:$D$13),IF(AND(E799&lt;DATE(2021,1,1),F799&gt;DATE(2021,1,31)),(NETWORKDAYS(Lister!$D$24,Lister!$E$24,Lister!$D$7:$D$13)-T799)*N799/NETWORKDAYS(Lister!$D$24,Lister!$E$24,Lister!$D$7:$D$13),IF(OR(AND(E799&lt;DATE(2021,1,1),F799&lt;DATE(2021,1,1)),E799&gt;DATE(2021,1,31)),0)))))),0),"")</f>
        <v/>
      </c>
      <c r="AB799" s="50" t="str">
        <f>IFERROR(MAX(IF(OR(O799="",P799="",Q799="",R799="",S799="",T799="",U799=""),"",IF(AND(MONTH(E799)=2,MONTH(F799)=2),(NETWORKDAYS(E799,F799,Lister!$D$7:$D$13)-U799)*N799/NETWORKDAYS(Lister!$D$25,Lister!$E$25,Lister!$D$7:$D$13),IF(AND(E799&lt;DATE(2021,2,1),MONTH(F799)=2),(NETWORKDAYS(Lister!$D$25,F799,Lister!$D$7:$D$13)-U799)*N799/NETWORKDAYS(Lister!$D$25,Lister!$E$25,Lister!$D$7:$D$13),IF(AND(E799&lt;DATE(2021,2,1),F799&lt;DATE(2021,2,1)),0)))),0),"")</f>
        <v/>
      </c>
      <c r="AC799" s="52" t="str">
        <f t="shared" si="63"/>
        <v/>
      </c>
    </row>
    <row r="800" spans="1:29" x14ac:dyDescent="0.35">
      <c r="A800" s="11" t="str">
        <f t="shared" si="64"/>
        <v/>
      </c>
      <c r="B800" s="33"/>
      <c r="C800" s="17"/>
      <c r="D800" s="18"/>
      <c r="E800" s="12"/>
      <c r="F800" s="12"/>
      <c r="G800" s="42" t="str">
        <f>IF(OR(E800="",F800=""),"",NETWORKDAYS(E800,F800,Lister!$D$7:$D$13))</f>
        <v/>
      </c>
      <c r="H800" s="14"/>
      <c r="I800" s="25" t="str">
        <f t="shared" si="60"/>
        <v/>
      </c>
      <c r="J800" s="47"/>
      <c r="K800" s="48"/>
      <c r="L800" s="15"/>
      <c r="M800" s="51" t="str">
        <f t="shared" si="61"/>
        <v/>
      </c>
      <c r="N800" s="49" t="str">
        <f t="shared" si="62"/>
        <v/>
      </c>
      <c r="O800" s="15"/>
      <c r="P800" s="15"/>
      <c r="Q800" s="15"/>
      <c r="R800" s="15"/>
      <c r="S800" s="15"/>
      <c r="T800" s="15"/>
      <c r="U800" s="15"/>
      <c r="V800" s="50" t="str">
        <f>IFERROR(MAX(IF(OR(O800="",P800="",Q800="",R800="",S800="",T800="",U800=""),"",IF(AND(MONTH(E800)=8,MONTH(F800)=8),(NETWORKDAYS(E800,F800,Lister!$D$7:$D$13)-O800)*N800/NETWORKDAYS(Lister!$D$19,Lister!$E$19,Lister!$D$7:$D$13),IF(AND(MONTH(E800)=8,F800&gt;DATE(2020,8,31)),(NETWORKDAYS(E800,Lister!$E$19,Lister!$D$7:$D$13)-O800)*N800/NETWORKDAYS(Lister!$D$19,Lister!$E$19,Lister!$D$7:$D$13),IF(E800&gt;DATE(2020,8,31),0)))),0),"")</f>
        <v/>
      </c>
      <c r="W800" s="50" t="str">
        <f>IFERROR(MAX(IF(OR(O800="",P800="",Q800="",R800="",S800="",T800="",U800=""),"",IF(AND(MONTH(E800)=9,MONTH(F800)=9),(NETWORKDAYS(E800,F800,Lister!$D$7:$D$13)-P800)*N800/NETWORKDAYS(Lister!$D$20,Lister!$E$20,Lister!$D$7:$D$13),IF(AND(MONTH(E800)=9,F800&gt;DATE(2020,9,30)),(NETWORKDAYS(E800,Lister!$E$20,Lister!$D$7:$D$13)-P800)*N800/NETWORKDAYS(Lister!$D$20,Lister!$E$20,Lister!$D$7:$D$13),IF(AND(E800&lt;DATE(2020,9,1),MONTH(F800)=9),(NETWORKDAYS(Lister!$D$20,F800,Lister!$D$7:$D$13)-P800)*N800/NETWORKDAYS(Lister!$D$20,Lister!$E$20,Lister!$D$7:$D$13),IF(AND(E800&lt;DATE(2020,9,1),F800&gt;DATE(2020,9,30)),(NETWORKDAYS(Lister!$D$20,Lister!$E$20,Lister!$D$7:$D$13)-P800)*N800/NETWORKDAYS(Lister!$D$20,Lister!$E$20,Lister!$D$7:$D$13),IF(OR(AND(E800&lt;DATE(2020,9,1),F800&lt;DATE(2020,9,1)),E800&gt;DATE(2020,9,30)),0)))))),0),"")</f>
        <v/>
      </c>
      <c r="X800" s="50" t="str">
        <f>IFERROR(MAX(IF(OR(O800="",P800="",Q800="",R800="",S800="",T800="",U800=""),"",IF(AND(MONTH(E800)=10,MONTH(F800)=10),(NETWORKDAYS(E800,F800,Lister!$D$7:$D$13)-Q800)*N800/NETWORKDAYS(Lister!$D$21,Lister!$E$21,Lister!$D$7:$D$13),IF(AND(MONTH(E800)=10,F800&gt;DATE(2020,10,31)),(NETWORKDAYS(E800,Lister!$E$21,Lister!$D$7:$D$13)-Q800)*N800/NETWORKDAYS(Lister!$D$21,Lister!$E$21,Lister!$D$7:$D$13),IF(AND(E800&lt;DATE(2020,10,1),MONTH(F800)=10),(NETWORKDAYS(Lister!$D$21,F800,Lister!$D$7:$D$13)-Q800)*N800/NETWORKDAYS(Lister!$D$21,Lister!$E$21,Lister!$D$7:$D$13),IF(AND(E800&lt;DATE(2020,31,1),F800&gt;DATE(2020,10,31)),(NETWORKDAYS(Lister!$D$21,Lister!$E$21,Lister!$D$7:$D$13)-Q800)*N800/NETWORKDAYS(Lister!$D$21,Lister!$E$21,Lister!$D$7:$D$13),IF(OR(AND(E800&lt;DATE(2020,10,1),F800&lt;DATE(2020,10,1)),E800&gt;DATE(2020,10,31)),0)))))),0),"")</f>
        <v/>
      </c>
      <c r="Y800" s="50" t="str">
        <f>IFERROR(MAX(IF(OR(O800="",P800="",Q800="",R800="",S800="",T800="",U800=""),"",IF(AND(MONTH(E800)=11,MONTH(F800)=11),(NETWORKDAYS(E800,F800,Lister!$D$7:$D$13)-R800)*N800/NETWORKDAYS(Lister!$D$22,Lister!$E$22,Lister!$D$7:$D$13),IF(AND(MONTH(E800)=11,F800&gt;DATE(2020,11,30)),(NETWORKDAYS(E800,Lister!$E$22,Lister!$D$7:$D$13)-R800)*N800/NETWORKDAYS(Lister!$D$22,Lister!$E$22,Lister!$D$7:$D$13),IF(AND(E800&lt;DATE(2020,11,1),MONTH(F800)=11),(NETWORKDAYS(Lister!$D$22,F800,Lister!$D$7:$D$13)-R800)*N800/NETWORKDAYS(Lister!$D$22,Lister!$E$22,Lister!$D$7:$D$13),IF(AND(E800&lt;DATE(2020,11,1),F800&gt;DATE(2020,11,30)),(NETWORKDAYS(Lister!$D$22,Lister!$E$22,Lister!$D$7:$D$13)-R800)*N800/NETWORKDAYS(Lister!$D$22,Lister!$E$22,Lister!$D$7:$D$13),IF(OR(AND(E800&lt;DATE(2020,11,1),F800&lt;DATE(2020,11,1)),E800&gt;DATE(2020,11,30)),0)))))),0),"")</f>
        <v/>
      </c>
      <c r="Z800" s="50" t="str">
        <f>IFERROR(MAX(IF(OR(O800="",P800="",Q800="",R800="",S800="",T800="",U800=""),"",IF(AND(MONTH(E800)=12,MONTH(F800)=12),(NETWORKDAYS(E800,F800,Lister!$D$7:$D$13)-S800)*N800/NETWORKDAYS(Lister!$D$23,Lister!$E$23,Lister!$D$7:$D$13),IF(AND(MONTH(E800)=12,F800&gt;DATE(2020,12,31)),(NETWORKDAYS(E800,Lister!$E$23,Lister!$D$7:$D$13)-S800)*N800/NETWORKDAYS(Lister!$D$23,Lister!$E$23,Lister!$D$7:$D$13),IF(AND(E800&lt;DATE(2020,12,1),MONTH(F800)=12),(NETWORKDAYS(Lister!$D$23,F800,Lister!$D$7:$D$13)-S800)*N800/NETWORKDAYS(Lister!$D$23,Lister!$E$23,Lister!$D$7:$D$13),IF(AND(E800&lt;DATE(2020,12,1),F800&gt;DATE(2020,12,31)),(NETWORKDAYS(Lister!$D$23,Lister!$E$23,Lister!$D$7:$D$13)-S800)*N800/NETWORKDAYS(Lister!$D$23,Lister!$E$23,Lister!$D$7:$D$13),IF(OR(AND(E800&lt;DATE(2020,12,1),F800&lt;DATE(2020,12,1)),E800&gt;DATE(2020,12,31)),0)))))),0),"")</f>
        <v/>
      </c>
      <c r="AA800" s="50" t="str">
        <f>IFERROR(MAX(IF(OR(O800="",P800="",Q800="",R800="",S800="",T800="",U800=""),"",IF(AND(MONTH(E800)=1,MONTH(F800)=1),(NETWORKDAYS(E800,F800,Lister!$D$7:$D$13)-T800)*N800/NETWORKDAYS(Lister!$D$24,Lister!$E$24,Lister!$D$7:$D$13),IF(AND(MONTH(E800)=1,F800&gt;DATE(2021,1,31)),(NETWORKDAYS(E800,Lister!$E$24,Lister!$D$7:$D$13)-T800)*N800/NETWORKDAYS(Lister!$D$24,Lister!$E$24,Lister!$D$7:$D$13),IF(AND(E800&lt;DATE(2021,1,1),MONTH(F800)=1),(NETWORKDAYS(Lister!$D$24,F800,Lister!$D$7:$D$13)-T800)*N800/NETWORKDAYS(Lister!$D$24,Lister!$E$24,Lister!$D$7:$D$13),IF(AND(E800&lt;DATE(2021,1,1),F800&gt;DATE(2021,1,31)),(NETWORKDAYS(Lister!$D$24,Lister!$E$24,Lister!$D$7:$D$13)-T800)*N800/NETWORKDAYS(Lister!$D$24,Lister!$E$24,Lister!$D$7:$D$13),IF(OR(AND(E800&lt;DATE(2021,1,1),F800&lt;DATE(2021,1,1)),E800&gt;DATE(2021,1,31)),0)))))),0),"")</f>
        <v/>
      </c>
      <c r="AB800" s="50" t="str">
        <f>IFERROR(MAX(IF(OR(O800="",P800="",Q800="",R800="",S800="",T800="",U800=""),"",IF(AND(MONTH(E800)=2,MONTH(F800)=2),(NETWORKDAYS(E800,F800,Lister!$D$7:$D$13)-U800)*N800/NETWORKDAYS(Lister!$D$25,Lister!$E$25,Lister!$D$7:$D$13),IF(AND(E800&lt;DATE(2021,2,1),MONTH(F800)=2),(NETWORKDAYS(Lister!$D$25,F800,Lister!$D$7:$D$13)-U800)*N800/NETWORKDAYS(Lister!$D$25,Lister!$E$25,Lister!$D$7:$D$13),IF(AND(E800&lt;DATE(2021,2,1),F800&lt;DATE(2021,2,1)),0)))),0),"")</f>
        <v/>
      </c>
      <c r="AC800" s="52" t="str">
        <f t="shared" si="63"/>
        <v/>
      </c>
    </row>
    <row r="801" spans="1:29" x14ac:dyDescent="0.35">
      <c r="A801" s="11" t="str">
        <f t="shared" si="64"/>
        <v/>
      </c>
      <c r="B801" s="33"/>
      <c r="C801" s="17"/>
      <c r="D801" s="18"/>
      <c r="E801" s="12"/>
      <c r="F801" s="12"/>
      <c r="G801" s="42" t="str">
        <f>IF(OR(E801="",F801=""),"",NETWORKDAYS(E801,F801,Lister!$D$7:$D$13))</f>
        <v/>
      </c>
      <c r="H801" s="14"/>
      <c r="I801" s="25" t="str">
        <f t="shared" si="60"/>
        <v/>
      </c>
      <c r="J801" s="47"/>
      <c r="K801" s="48"/>
      <c r="L801" s="15"/>
      <c r="M801" s="51" t="str">
        <f t="shared" si="61"/>
        <v/>
      </c>
      <c r="N801" s="49" t="str">
        <f t="shared" si="62"/>
        <v/>
      </c>
      <c r="O801" s="15"/>
      <c r="P801" s="15"/>
      <c r="Q801" s="15"/>
      <c r="R801" s="15"/>
      <c r="S801" s="15"/>
      <c r="T801" s="15"/>
      <c r="U801" s="15"/>
      <c r="V801" s="50" t="str">
        <f>IFERROR(MAX(IF(OR(O801="",P801="",Q801="",R801="",S801="",T801="",U801=""),"",IF(AND(MONTH(E801)=8,MONTH(F801)=8),(NETWORKDAYS(E801,F801,Lister!$D$7:$D$13)-O801)*N801/NETWORKDAYS(Lister!$D$19,Lister!$E$19,Lister!$D$7:$D$13),IF(AND(MONTH(E801)=8,F801&gt;DATE(2020,8,31)),(NETWORKDAYS(E801,Lister!$E$19,Lister!$D$7:$D$13)-O801)*N801/NETWORKDAYS(Lister!$D$19,Lister!$E$19,Lister!$D$7:$D$13),IF(E801&gt;DATE(2020,8,31),0)))),0),"")</f>
        <v/>
      </c>
      <c r="W801" s="50" t="str">
        <f>IFERROR(MAX(IF(OR(O801="",P801="",Q801="",R801="",S801="",T801="",U801=""),"",IF(AND(MONTH(E801)=9,MONTH(F801)=9),(NETWORKDAYS(E801,F801,Lister!$D$7:$D$13)-P801)*N801/NETWORKDAYS(Lister!$D$20,Lister!$E$20,Lister!$D$7:$D$13),IF(AND(MONTH(E801)=9,F801&gt;DATE(2020,9,30)),(NETWORKDAYS(E801,Lister!$E$20,Lister!$D$7:$D$13)-P801)*N801/NETWORKDAYS(Lister!$D$20,Lister!$E$20,Lister!$D$7:$D$13),IF(AND(E801&lt;DATE(2020,9,1),MONTH(F801)=9),(NETWORKDAYS(Lister!$D$20,F801,Lister!$D$7:$D$13)-P801)*N801/NETWORKDAYS(Lister!$D$20,Lister!$E$20,Lister!$D$7:$D$13),IF(AND(E801&lt;DATE(2020,9,1),F801&gt;DATE(2020,9,30)),(NETWORKDAYS(Lister!$D$20,Lister!$E$20,Lister!$D$7:$D$13)-P801)*N801/NETWORKDAYS(Lister!$D$20,Lister!$E$20,Lister!$D$7:$D$13),IF(OR(AND(E801&lt;DATE(2020,9,1),F801&lt;DATE(2020,9,1)),E801&gt;DATE(2020,9,30)),0)))))),0),"")</f>
        <v/>
      </c>
      <c r="X801" s="50" t="str">
        <f>IFERROR(MAX(IF(OR(O801="",P801="",Q801="",R801="",S801="",T801="",U801=""),"",IF(AND(MONTH(E801)=10,MONTH(F801)=10),(NETWORKDAYS(E801,F801,Lister!$D$7:$D$13)-Q801)*N801/NETWORKDAYS(Lister!$D$21,Lister!$E$21,Lister!$D$7:$D$13),IF(AND(MONTH(E801)=10,F801&gt;DATE(2020,10,31)),(NETWORKDAYS(E801,Lister!$E$21,Lister!$D$7:$D$13)-Q801)*N801/NETWORKDAYS(Lister!$D$21,Lister!$E$21,Lister!$D$7:$D$13),IF(AND(E801&lt;DATE(2020,10,1),MONTH(F801)=10),(NETWORKDAYS(Lister!$D$21,F801,Lister!$D$7:$D$13)-Q801)*N801/NETWORKDAYS(Lister!$D$21,Lister!$E$21,Lister!$D$7:$D$13),IF(AND(E801&lt;DATE(2020,31,1),F801&gt;DATE(2020,10,31)),(NETWORKDAYS(Lister!$D$21,Lister!$E$21,Lister!$D$7:$D$13)-Q801)*N801/NETWORKDAYS(Lister!$D$21,Lister!$E$21,Lister!$D$7:$D$13),IF(OR(AND(E801&lt;DATE(2020,10,1),F801&lt;DATE(2020,10,1)),E801&gt;DATE(2020,10,31)),0)))))),0),"")</f>
        <v/>
      </c>
      <c r="Y801" s="50" t="str">
        <f>IFERROR(MAX(IF(OR(O801="",P801="",Q801="",R801="",S801="",T801="",U801=""),"",IF(AND(MONTH(E801)=11,MONTH(F801)=11),(NETWORKDAYS(E801,F801,Lister!$D$7:$D$13)-R801)*N801/NETWORKDAYS(Lister!$D$22,Lister!$E$22,Lister!$D$7:$D$13),IF(AND(MONTH(E801)=11,F801&gt;DATE(2020,11,30)),(NETWORKDAYS(E801,Lister!$E$22,Lister!$D$7:$D$13)-R801)*N801/NETWORKDAYS(Lister!$D$22,Lister!$E$22,Lister!$D$7:$D$13),IF(AND(E801&lt;DATE(2020,11,1),MONTH(F801)=11),(NETWORKDAYS(Lister!$D$22,F801,Lister!$D$7:$D$13)-R801)*N801/NETWORKDAYS(Lister!$D$22,Lister!$E$22,Lister!$D$7:$D$13),IF(AND(E801&lt;DATE(2020,11,1),F801&gt;DATE(2020,11,30)),(NETWORKDAYS(Lister!$D$22,Lister!$E$22,Lister!$D$7:$D$13)-R801)*N801/NETWORKDAYS(Lister!$D$22,Lister!$E$22,Lister!$D$7:$D$13),IF(OR(AND(E801&lt;DATE(2020,11,1),F801&lt;DATE(2020,11,1)),E801&gt;DATE(2020,11,30)),0)))))),0),"")</f>
        <v/>
      </c>
      <c r="Z801" s="50" t="str">
        <f>IFERROR(MAX(IF(OR(O801="",P801="",Q801="",R801="",S801="",T801="",U801=""),"",IF(AND(MONTH(E801)=12,MONTH(F801)=12),(NETWORKDAYS(E801,F801,Lister!$D$7:$D$13)-S801)*N801/NETWORKDAYS(Lister!$D$23,Lister!$E$23,Lister!$D$7:$D$13),IF(AND(MONTH(E801)=12,F801&gt;DATE(2020,12,31)),(NETWORKDAYS(E801,Lister!$E$23,Lister!$D$7:$D$13)-S801)*N801/NETWORKDAYS(Lister!$D$23,Lister!$E$23,Lister!$D$7:$D$13),IF(AND(E801&lt;DATE(2020,12,1),MONTH(F801)=12),(NETWORKDAYS(Lister!$D$23,F801,Lister!$D$7:$D$13)-S801)*N801/NETWORKDAYS(Lister!$D$23,Lister!$E$23,Lister!$D$7:$D$13),IF(AND(E801&lt;DATE(2020,12,1),F801&gt;DATE(2020,12,31)),(NETWORKDAYS(Lister!$D$23,Lister!$E$23,Lister!$D$7:$D$13)-S801)*N801/NETWORKDAYS(Lister!$D$23,Lister!$E$23,Lister!$D$7:$D$13),IF(OR(AND(E801&lt;DATE(2020,12,1),F801&lt;DATE(2020,12,1)),E801&gt;DATE(2020,12,31)),0)))))),0),"")</f>
        <v/>
      </c>
      <c r="AA801" s="50" t="str">
        <f>IFERROR(MAX(IF(OR(O801="",P801="",Q801="",R801="",S801="",T801="",U801=""),"",IF(AND(MONTH(E801)=1,MONTH(F801)=1),(NETWORKDAYS(E801,F801,Lister!$D$7:$D$13)-T801)*N801/NETWORKDAYS(Lister!$D$24,Lister!$E$24,Lister!$D$7:$D$13),IF(AND(MONTH(E801)=1,F801&gt;DATE(2021,1,31)),(NETWORKDAYS(E801,Lister!$E$24,Lister!$D$7:$D$13)-T801)*N801/NETWORKDAYS(Lister!$D$24,Lister!$E$24,Lister!$D$7:$D$13),IF(AND(E801&lt;DATE(2021,1,1),MONTH(F801)=1),(NETWORKDAYS(Lister!$D$24,F801,Lister!$D$7:$D$13)-T801)*N801/NETWORKDAYS(Lister!$D$24,Lister!$E$24,Lister!$D$7:$D$13),IF(AND(E801&lt;DATE(2021,1,1),F801&gt;DATE(2021,1,31)),(NETWORKDAYS(Lister!$D$24,Lister!$E$24,Lister!$D$7:$D$13)-T801)*N801/NETWORKDAYS(Lister!$D$24,Lister!$E$24,Lister!$D$7:$D$13),IF(OR(AND(E801&lt;DATE(2021,1,1),F801&lt;DATE(2021,1,1)),E801&gt;DATE(2021,1,31)),0)))))),0),"")</f>
        <v/>
      </c>
      <c r="AB801" s="50" t="str">
        <f>IFERROR(MAX(IF(OR(O801="",P801="",Q801="",R801="",S801="",T801="",U801=""),"",IF(AND(MONTH(E801)=2,MONTH(F801)=2),(NETWORKDAYS(E801,F801,Lister!$D$7:$D$13)-U801)*N801/NETWORKDAYS(Lister!$D$25,Lister!$E$25,Lister!$D$7:$D$13),IF(AND(E801&lt;DATE(2021,2,1),MONTH(F801)=2),(NETWORKDAYS(Lister!$D$25,F801,Lister!$D$7:$D$13)-U801)*N801/NETWORKDAYS(Lister!$D$25,Lister!$E$25,Lister!$D$7:$D$13),IF(AND(E801&lt;DATE(2021,2,1),F801&lt;DATE(2021,2,1)),0)))),0),"")</f>
        <v/>
      </c>
      <c r="AC801" s="52" t="str">
        <f t="shared" si="63"/>
        <v/>
      </c>
    </row>
    <row r="802" spans="1:29" x14ac:dyDescent="0.35">
      <c r="A802" s="11" t="str">
        <f t="shared" si="64"/>
        <v/>
      </c>
      <c r="B802" s="33"/>
      <c r="C802" s="17"/>
      <c r="D802" s="18"/>
      <c r="E802" s="12"/>
      <c r="F802" s="12"/>
      <c r="G802" s="42" t="str">
        <f>IF(OR(E802="",F802=""),"",NETWORKDAYS(E802,F802,Lister!$D$7:$D$13))</f>
        <v/>
      </c>
      <c r="H802" s="14"/>
      <c r="I802" s="25" t="str">
        <f t="shared" si="60"/>
        <v/>
      </c>
      <c r="J802" s="47"/>
      <c r="K802" s="48"/>
      <c r="L802" s="15"/>
      <c r="M802" s="51" t="str">
        <f t="shared" si="61"/>
        <v/>
      </c>
      <c r="N802" s="49" t="str">
        <f t="shared" si="62"/>
        <v/>
      </c>
      <c r="O802" s="15"/>
      <c r="P802" s="15"/>
      <c r="Q802" s="15"/>
      <c r="R802" s="15"/>
      <c r="S802" s="15"/>
      <c r="T802" s="15"/>
      <c r="U802" s="15"/>
      <c r="V802" s="50" t="str">
        <f>IFERROR(MAX(IF(OR(O802="",P802="",Q802="",R802="",S802="",T802="",U802=""),"",IF(AND(MONTH(E802)=8,MONTH(F802)=8),(NETWORKDAYS(E802,F802,Lister!$D$7:$D$13)-O802)*N802/NETWORKDAYS(Lister!$D$19,Lister!$E$19,Lister!$D$7:$D$13),IF(AND(MONTH(E802)=8,F802&gt;DATE(2020,8,31)),(NETWORKDAYS(E802,Lister!$E$19,Lister!$D$7:$D$13)-O802)*N802/NETWORKDAYS(Lister!$D$19,Lister!$E$19,Lister!$D$7:$D$13),IF(E802&gt;DATE(2020,8,31),0)))),0),"")</f>
        <v/>
      </c>
      <c r="W802" s="50" t="str">
        <f>IFERROR(MAX(IF(OR(O802="",P802="",Q802="",R802="",S802="",T802="",U802=""),"",IF(AND(MONTH(E802)=9,MONTH(F802)=9),(NETWORKDAYS(E802,F802,Lister!$D$7:$D$13)-P802)*N802/NETWORKDAYS(Lister!$D$20,Lister!$E$20,Lister!$D$7:$D$13),IF(AND(MONTH(E802)=9,F802&gt;DATE(2020,9,30)),(NETWORKDAYS(E802,Lister!$E$20,Lister!$D$7:$D$13)-P802)*N802/NETWORKDAYS(Lister!$D$20,Lister!$E$20,Lister!$D$7:$D$13),IF(AND(E802&lt;DATE(2020,9,1),MONTH(F802)=9),(NETWORKDAYS(Lister!$D$20,F802,Lister!$D$7:$D$13)-P802)*N802/NETWORKDAYS(Lister!$D$20,Lister!$E$20,Lister!$D$7:$D$13),IF(AND(E802&lt;DATE(2020,9,1),F802&gt;DATE(2020,9,30)),(NETWORKDAYS(Lister!$D$20,Lister!$E$20,Lister!$D$7:$D$13)-P802)*N802/NETWORKDAYS(Lister!$D$20,Lister!$E$20,Lister!$D$7:$D$13),IF(OR(AND(E802&lt;DATE(2020,9,1),F802&lt;DATE(2020,9,1)),E802&gt;DATE(2020,9,30)),0)))))),0),"")</f>
        <v/>
      </c>
      <c r="X802" s="50" t="str">
        <f>IFERROR(MAX(IF(OR(O802="",P802="",Q802="",R802="",S802="",T802="",U802=""),"",IF(AND(MONTH(E802)=10,MONTH(F802)=10),(NETWORKDAYS(E802,F802,Lister!$D$7:$D$13)-Q802)*N802/NETWORKDAYS(Lister!$D$21,Lister!$E$21,Lister!$D$7:$D$13),IF(AND(MONTH(E802)=10,F802&gt;DATE(2020,10,31)),(NETWORKDAYS(E802,Lister!$E$21,Lister!$D$7:$D$13)-Q802)*N802/NETWORKDAYS(Lister!$D$21,Lister!$E$21,Lister!$D$7:$D$13),IF(AND(E802&lt;DATE(2020,10,1),MONTH(F802)=10),(NETWORKDAYS(Lister!$D$21,F802,Lister!$D$7:$D$13)-Q802)*N802/NETWORKDAYS(Lister!$D$21,Lister!$E$21,Lister!$D$7:$D$13),IF(AND(E802&lt;DATE(2020,31,1),F802&gt;DATE(2020,10,31)),(NETWORKDAYS(Lister!$D$21,Lister!$E$21,Lister!$D$7:$D$13)-Q802)*N802/NETWORKDAYS(Lister!$D$21,Lister!$E$21,Lister!$D$7:$D$13),IF(OR(AND(E802&lt;DATE(2020,10,1),F802&lt;DATE(2020,10,1)),E802&gt;DATE(2020,10,31)),0)))))),0),"")</f>
        <v/>
      </c>
      <c r="Y802" s="50" t="str">
        <f>IFERROR(MAX(IF(OR(O802="",P802="",Q802="",R802="",S802="",T802="",U802=""),"",IF(AND(MONTH(E802)=11,MONTH(F802)=11),(NETWORKDAYS(E802,F802,Lister!$D$7:$D$13)-R802)*N802/NETWORKDAYS(Lister!$D$22,Lister!$E$22,Lister!$D$7:$D$13),IF(AND(MONTH(E802)=11,F802&gt;DATE(2020,11,30)),(NETWORKDAYS(E802,Lister!$E$22,Lister!$D$7:$D$13)-R802)*N802/NETWORKDAYS(Lister!$D$22,Lister!$E$22,Lister!$D$7:$D$13),IF(AND(E802&lt;DATE(2020,11,1),MONTH(F802)=11),(NETWORKDAYS(Lister!$D$22,F802,Lister!$D$7:$D$13)-R802)*N802/NETWORKDAYS(Lister!$D$22,Lister!$E$22,Lister!$D$7:$D$13),IF(AND(E802&lt;DATE(2020,11,1),F802&gt;DATE(2020,11,30)),(NETWORKDAYS(Lister!$D$22,Lister!$E$22,Lister!$D$7:$D$13)-R802)*N802/NETWORKDAYS(Lister!$D$22,Lister!$E$22,Lister!$D$7:$D$13),IF(OR(AND(E802&lt;DATE(2020,11,1),F802&lt;DATE(2020,11,1)),E802&gt;DATE(2020,11,30)),0)))))),0),"")</f>
        <v/>
      </c>
      <c r="Z802" s="50" t="str">
        <f>IFERROR(MAX(IF(OR(O802="",P802="",Q802="",R802="",S802="",T802="",U802=""),"",IF(AND(MONTH(E802)=12,MONTH(F802)=12),(NETWORKDAYS(E802,F802,Lister!$D$7:$D$13)-S802)*N802/NETWORKDAYS(Lister!$D$23,Lister!$E$23,Lister!$D$7:$D$13),IF(AND(MONTH(E802)=12,F802&gt;DATE(2020,12,31)),(NETWORKDAYS(E802,Lister!$E$23,Lister!$D$7:$D$13)-S802)*N802/NETWORKDAYS(Lister!$D$23,Lister!$E$23,Lister!$D$7:$D$13),IF(AND(E802&lt;DATE(2020,12,1),MONTH(F802)=12),(NETWORKDAYS(Lister!$D$23,F802,Lister!$D$7:$D$13)-S802)*N802/NETWORKDAYS(Lister!$D$23,Lister!$E$23,Lister!$D$7:$D$13),IF(AND(E802&lt;DATE(2020,12,1),F802&gt;DATE(2020,12,31)),(NETWORKDAYS(Lister!$D$23,Lister!$E$23,Lister!$D$7:$D$13)-S802)*N802/NETWORKDAYS(Lister!$D$23,Lister!$E$23,Lister!$D$7:$D$13),IF(OR(AND(E802&lt;DATE(2020,12,1),F802&lt;DATE(2020,12,1)),E802&gt;DATE(2020,12,31)),0)))))),0),"")</f>
        <v/>
      </c>
      <c r="AA802" s="50" t="str">
        <f>IFERROR(MAX(IF(OR(O802="",P802="",Q802="",R802="",S802="",T802="",U802=""),"",IF(AND(MONTH(E802)=1,MONTH(F802)=1),(NETWORKDAYS(E802,F802,Lister!$D$7:$D$13)-T802)*N802/NETWORKDAYS(Lister!$D$24,Lister!$E$24,Lister!$D$7:$D$13),IF(AND(MONTH(E802)=1,F802&gt;DATE(2021,1,31)),(NETWORKDAYS(E802,Lister!$E$24,Lister!$D$7:$D$13)-T802)*N802/NETWORKDAYS(Lister!$D$24,Lister!$E$24,Lister!$D$7:$D$13),IF(AND(E802&lt;DATE(2021,1,1),MONTH(F802)=1),(NETWORKDAYS(Lister!$D$24,F802,Lister!$D$7:$D$13)-T802)*N802/NETWORKDAYS(Lister!$D$24,Lister!$E$24,Lister!$D$7:$D$13),IF(AND(E802&lt;DATE(2021,1,1),F802&gt;DATE(2021,1,31)),(NETWORKDAYS(Lister!$D$24,Lister!$E$24,Lister!$D$7:$D$13)-T802)*N802/NETWORKDAYS(Lister!$D$24,Lister!$E$24,Lister!$D$7:$D$13),IF(OR(AND(E802&lt;DATE(2021,1,1),F802&lt;DATE(2021,1,1)),E802&gt;DATE(2021,1,31)),0)))))),0),"")</f>
        <v/>
      </c>
      <c r="AB802" s="50" t="str">
        <f>IFERROR(MAX(IF(OR(O802="",P802="",Q802="",R802="",S802="",T802="",U802=""),"",IF(AND(MONTH(E802)=2,MONTH(F802)=2),(NETWORKDAYS(E802,F802,Lister!$D$7:$D$13)-U802)*N802/NETWORKDAYS(Lister!$D$25,Lister!$E$25,Lister!$D$7:$D$13),IF(AND(E802&lt;DATE(2021,2,1),MONTH(F802)=2),(NETWORKDAYS(Lister!$D$25,F802,Lister!$D$7:$D$13)-U802)*N802/NETWORKDAYS(Lister!$D$25,Lister!$E$25,Lister!$D$7:$D$13),IF(AND(E802&lt;DATE(2021,2,1),F802&lt;DATE(2021,2,1)),0)))),0),"")</f>
        <v/>
      </c>
      <c r="AC802" s="52" t="str">
        <f t="shared" si="63"/>
        <v/>
      </c>
    </row>
    <row r="803" spans="1:29" x14ac:dyDescent="0.35">
      <c r="A803" s="11" t="str">
        <f t="shared" si="64"/>
        <v/>
      </c>
      <c r="B803" s="33"/>
      <c r="C803" s="17"/>
      <c r="D803" s="18"/>
      <c r="E803" s="12"/>
      <c r="F803" s="12"/>
      <c r="G803" s="42" t="str">
        <f>IF(OR(E803="",F803=""),"",NETWORKDAYS(E803,F803,Lister!$D$7:$D$13))</f>
        <v/>
      </c>
      <c r="H803" s="14"/>
      <c r="I803" s="25" t="str">
        <f t="shared" si="60"/>
        <v/>
      </c>
      <c r="J803" s="47"/>
      <c r="K803" s="48"/>
      <c r="L803" s="15"/>
      <c r="M803" s="51" t="str">
        <f t="shared" si="61"/>
        <v/>
      </c>
      <c r="N803" s="49" t="str">
        <f t="shared" si="62"/>
        <v/>
      </c>
      <c r="O803" s="15"/>
      <c r="P803" s="15"/>
      <c r="Q803" s="15"/>
      <c r="R803" s="15"/>
      <c r="S803" s="15"/>
      <c r="T803" s="15"/>
      <c r="U803" s="15"/>
      <c r="V803" s="50" t="str">
        <f>IFERROR(MAX(IF(OR(O803="",P803="",Q803="",R803="",S803="",T803="",U803=""),"",IF(AND(MONTH(E803)=8,MONTH(F803)=8),(NETWORKDAYS(E803,F803,Lister!$D$7:$D$13)-O803)*N803/NETWORKDAYS(Lister!$D$19,Lister!$E$19,Lister!$D$7:$D$13),IF(AND(MONTH(E803)=8,F803&gt;DATE(2020,8,31)),(NETWORKDAYS(E803,Lister!$E$19,Lister!$D$7:$D$13)-O803)*N803/NETWORKDAYS(Lister!$D$19,Lister!$E$19,Lister!$D$7:$D$13),IF(E803&gt;DATE(2020,8,31),0)))),0),"")</f>
        <v/>
      </c>
      <c r="W803" s="50" t="str">
        <f>IFERROR(MAX(IF(OR(O803="",P803="",Q803="",R803="",S803="",T803="",U803=""),"",IF(AND(MONTH(E803)=9,MONTH(F803)=9),(NETWORKDAYS(E803,F803,Lister!$D$7:$D$13)-P803)*N803/NETWORKDAYS(Lister!$D$20,Lister!$E$20,Lister!$D$7:$D$13),IF(AND(MONTH(E803)=9,F803&gt;DATE(2020,9,30)),(NETWORKDAYS(E803,Lister!$E$20,Lister!$D$7:$D$13)-P803)*N803/NETWORKDAYS(Lister!$D$20,Lister!$E$20,Lister!$D$7:$D$13),IF(AND(E803&lt;DATE(2020,9,1),MONTH(F803)=9),(NETWORKDAYS(Lister!$D$20,F803,Lister!$D$7:$D$13)-P803)*N803/NETWORKDAYS(Lister!$D$20,Lister!$E$20,Lister!$D$7:$D$13),IF(AND(E803&lt;DATE(2020,9,1),F803&gt;DATE(2020,9,30)),(NETWORKDAYS(Lister!$D$20,Lister!$E$20,Lister!$D$7:$D$13)-P803)*N803/NETWORKDAYS(Lister!$D$20,Lister!$E$20,Lister!$D$7:$D$13),IF(OR(AND(E803&lt;DATE(2020,9,1),F803&lt;DATE(2020,9,1)),E803&gt;DATE(2020,9,30)),0)))))),0),"")</f>
        <v/>
      </c>
      <c r="X803" s="50" t="str">
        <f>IFERROR(MAX(IF(OR(O803="",P803="",Q803="",R803="",S803="",T803="",U803=""),"",IF(AND(MONTH(E803)=10,MONTH(F803)=10),(NETWORKDAYS(E803,F803,Lister!$D$7:$D$13)-Q803)*N803/NETWORKDAYS(Lister!$D$21,Lister!$E$21,Lister!$D$7:$D$13),IF(AND(MONTH(E803)=10,F803&gt;DATE(2020,10,31)),(NETWORKDAYS(E803,Lister!$E$21,Lister!$D$7:$D$13)-Q803)*N803/NETWORKDAYS(Lister!$D$21,Lister!$E$21,Lister!$D$7:$D$13),IF(AND(E803&lt;DATE(2020,10,1),MONTH(F803)=10),(NETWORKDAYS(Lister!$D$21,F803,Lister!$D$7:$D$13)-Q803)*N803/NETWORKDAYS(Lister!$D$21,Lister!$E$21,Lister!$D$7:$D$13),IF(AND(E803&lt;DATE(2020,31,1),F803&gt;DATE(2020,10,31)),(NETWORKDAYS(Lister!$D$21,Lister!$E$21,Lister!$D$7:$D$13)-Q803)*N803/NETWORKDAYS(Lister!$D$21,Lister!$E$21,Lister!$D$7:$D$13),IF(OR(AND(E803&lt;DATE(2020,10,1),F803&lt;DATE(2020,10,1)),E803&gt;DATE(2020,10,31)),0)))))),0),"")</f>
        <v/>
      </c>
      <c r="Y803" s="50" t="str">
        <f>IFERROR(MAX(IF(OR(O803="",P803="",Q803="",R803="",S803="",T803="",U803=""),"",IF(AND(MONTH(E803)=11,MONTH(F803)=11),(NETWORKDAYS(E803,F803,Lister!$D$7:$D$13)-R803)*N803/NETWORKDAYS(Lister!$D$22,Lister!$E$22,Lister!$D$7:$D$13),IF(AND(MONTH(E803)=11,F803&gt;DATE(2020,11,30)),(NETWORKDAYS(E803,Lister!$E$22,Lister!$D$7:$D$13)-R803)*N803/NETWORKDAYS(Lister!$D$22,Lister!$E$22,Lister!$D$7:$D$13),IF(AND(E803&lt;DATE(2020,11,1),MONTH(F803)=11),(NETWORKDAYS(Lister!$D$22,F803,Lister!$D$7:$D$13)-R803)*N803/NETWORKDAYS(Lister!$D$22,Lister!$E$22,Lister!$D$7:$D$13),IF(AND(E803&lt;DATE(2020,11,1),F803&gt;DATE(2020,11,30)),(NETWORKDAYS(Lister!$D$22,Lister!$E$22,Lister!$D$7:$D$13)-R803)*N803/NETWORKDAYS(Lister!$D$22,Lister!$E$22,Lister!$D$7:$D$13),IF(OR(AND(E803&lt;DATE(2020,11,1),F803&lt;DATE(2020,11,1)),E803&gt;DATE(2020,11,30)),0)))))),0),"")</f>
        <v/>
      </c>
      <c r="Z803" s="50" t="str">
        <f>IFERROR(MAX(IF(OR(O803="",P803="",Q803="",R803="",S803="",T803="",U803=""),"",IF(AND(MONTH(E803)=12,MONTH(F803)=12),(NETWORKDAYS(E803,F803,Lister!$D$7:$D$13)-S803)*N803/NETWORKDAYS(Lister!$D$23,Lister!$E$23,Lister!$D$7:$D$13),IF(AND(MONTH(E803)=12,F803&gt;DATE(2020,12,31)),(NETWORKDAYS(E803,Lister!$E$23,Lister!$D$7:$D$13)-S803)*N803/NETWORKDAYS(Lister!$D$23,Lister!$E$23,Lister!$D$7:$D$13),IF(AND(E803&lt;DATE(2020,12,1),MONTH(F803)=12),(NETWORKDAYS(Lister!$D$23,F803,Lister!$D$7:$D$13)-S803)*N803/NETWORKDAYS(Lister!$D$23,Lister!$E$23,Lister!$D$7:$D$13),IF(AND(E803&lt;DATE(2020,12,1),F803&gt;DATE(2020,12,31)),(NETWORKDAYS(Lister!$D$23,Lister!$E$23,Lister!$D$7:$D$13)-S803)*N803/NETWORKDAYS(Lister!$D$23,Lister!$E$23,Lister!$D$7:$D$13),IF(OR(AND(E803&lt;DATE(2020,12,1),F803&lt;DATE(2020,12,1)),E803&gt;DATE(2020,12,31)),0)))))),0),"")</f>
        <v/>
      </c>
      <c r="AA803" s="50" t="str">
        <f>IFERROR(MAX(IF(OR(O803="",P803="",Q803="",R803="",S803="",T803="",U803=""),"",IF(AND(MONTH(E803)=1,MONTH(F803)=1),(NETWORKDAYS(E803,F803,Lister!$D$7:$D$13)-T803)*N803/NETWORKDAYS(Lister!$D$24,Lister!$E$24,Lister!$D$7:$D$13),IF(AND(MONTH(E803)=1,F803&gt;DATE(2021,1,31)),(NETWORKDAYS(E803,Lister!$E$24,Lister!$D$7:$D$13)-T803)*N803/NETWORKDAYS(Lister!$D$24,Lister!$E$24,Lister!$D$7:$D$13),IF(AND(E803&lt;DATE(2021,1,1),MONTH(F803)=1),(NETWORKDAYS(Lister!$D$24,F803,Lister!$D$7:$D$13)-T803)*N803/NETWORKDAYS(Lister!$D$24,Lister!$E$24,Lister!$D$7:$D$13),IF(AND(E803&lt;DATE(2021,1,1),F803&gt;DATE(2021,1,31)),(NETWORKDAYS(Lister!$D$24,Lister!$E$24,Lister!$D$7:$D$13)-T803)*N803/NETWORKDAYS(Lister!$D$24,Lister!$E$24,Lister!$D$7:$D$13),IF(OR(AND(E803&lt;DATE(2021,1,1),F803&lt;DATE(2021,1,1)),E803&gt;DATE(2021,1,31)),0)))))),0),"")</f>
        <v/>
      </c>
      <c r="AB803" s="50" t="str">
        <f>IFERROR(MAX(IF(OR(O803="",P803="",Q803="",R803="",S803="",T803="",U803=""),"",IF(AND(MONTH(E803)=2,MONTH(F803)=2),(NETWORKDAYS(E803,F803,Lister!$D$7:$D$13)-U803)*N803/NETWORKDAYS(Lister!$D$25,Lister!$E$25,Lister!$D$7:$D$13),IF(AND(E803&lt;DATE(2021,2,1),MONTH(F803)=2),(NETWORKDAYS(Lister!$D$25,F803,Lister!$D$7:$D$13)-U803)*N803/NETWORKDAYS(Lister!$D$25,Lister!$E$25,Lister!$D$7:$D$13),IF(AND(E803&lt;DATE(2021,2,1),F803&lt;DATE(2021,2,1)),0)))),0),"")</f>
        <v/>
      </c>
      <c r="AC803" s="52" t="str">
        <f t="shared" si="63"/>
        <v/>
      </c>
    </row>
    <row r="804" spans="1:29" x14ac:dyDescent="0.35">
      <c r="A804" s="11" t="str">
        <f t="shared" si="64"/>
        <v/>
      </c>
      <c r="B804" s="33"/>
      <c r="C804" s="17"/>
      <c r="D804" s="18"/>
      <c r="E804" s="12"/>
      <c r="F804" s="12"/>
      <c r="G804" s="42" t="str">
        <f>IF(OR(E804="",F804=""),"",NETWORKDAYS(E804,F804,Lister!$D$7:$D$13))</f>
        <v/>
      </c>
      <c r="H804" s="14"/>
      <c r="I804" s="25" t="str">
        <f t="shared" si="60"/>
        <v/>
      </c>
      <c r="J804" s="47"/>
      <c r="K804" s="48"/>
      <c r="L804" s="15"/>
      <c r="M804" s="51" t="str">
        <f t="shared" si="61"/>
        <v/>
      </c>
      <c r="N804" s="49" t="str">
        <f t="shared" si="62"/>
        <v/>
      </c>
      <c r="O804" s="15"/>
      <c r="P804" s="15"/>
      <c r="Q804" s="15"/>
      <c r="R804" s="15"/>
      <c r="S804" s="15"/>
      <c r="T804" s="15"/>
      <c r="U804" s="15"/>
      <c r="V804" s="50" t="str">
        <f>IFERROR(MAX(IF(OR(O804="",P804="",Q804="",R804="",S804="",T804="",U804=""),"",IF(AND(MONTH(E804)=8,MONTH(F804)=8),(NETWORKDAYS(E804,F804,Lister!$D$7:$D$13)-O804)*N804/NETWORKDAYS(Lister!$D$19,Lister!$E$19,Lister!$D$7:$D$13),IF(AND(MONTH(E804)=8,F804&gt;DATE(2020,8,31)),(NETWORKDAYS(E804,Lister!$E$19,Lister!$D$7:$D$13)-O804)*N804/NETWORKDAYS(Lister!$D$19,Lister!$E$19,Lister!$D$7:$D$13),IF(E804&gt;DATE(2020,8,31),0)))),0),"")</f>
        <v/>
      </c>
      <c r="W804" s="50" t="str">
        <f>IFERROR(MAX(IF(OR(O804="",P804="",Q804="",R804="",S804="",T804="",U804=""),"",IF(AND(MONTH(E804)=9,MONTH(F804)=9),(NETWORKDAYS(E804,F804,Lister!$D$7:$D$13)-P804)*N804/NETWORKDAYS(Lister!$D$20,Lister!$E$20,Lister!$D$7:$D$13),IF(AND(MONTH(E804)=9,F804&gt;DATE(2020,9,30)),(NETWORKDAYS(E804,Lister!$E$20,Lister!$D$7:$D$13)-P804)*N804/NETWORKDAYS(Lister!$D$20,Lister!$E$20,Lister!$D$7:$D$13),IF(AND(E804&lt;DATE(2020,9,1),MONTH(F804)=9),(NETWORKDAYS(Lister!$D$20,F804,Lister!$D$7:$D$13)-P804)*N804/NETWORKDAYS(Lister!$D$20,Lister!$E$20,Lister!$D$7:$D$13),IF(AND(E804&lt;DATE(2020,9,1),F804&gt;DATE(2020,9,30)),(NETWORKDAYS(Lister!$D$20,Lister!$E$20,Lister!$D$7:$D$13)-P804)*N804/NETWORKDAYS(Lister!$D$20,Lister!$E$20,Lister!$D$7:$D$13),IF(OR(AND(E804&lt;DATE(2020,9,1),F804&lt;DATE(2020,9,1)),E804&gt;DATE(2020,9,30)),0)))))),0),"")</f>
        <v/>
      </c>
      <c r="X804" s="50" t="str">
        <f>IFERROR(MAX(IF(OR(O804="",P804="",Q804="",R804="",S804="",T804="",U804=""),"",IF(AND(MONTH(E804)=10,MONTH(F804)=10),(NETWORKDAYS(E804,F804,Lister!$D$7:$D$13)-Q804)*N804/NETWORKDAYS(Lister!$D$21,Lister!$E$21,Lister!$D$7:$D$13),IF(AND(MONTH(E804)=10,F804&gt;DATE(2020,10,31)),(NETWORKDAYS(E804,Lister!$E$21,Lister!$D$7:$D$13)-Q804)*N804/NETWORKDAYS(Lister!$D$21,Lister!$E$21,Lister!$D$7:$D$13),IF(AND(E804&lt;DATE(2020,10,1),MONTH(F804)=10),(NETWORKDAYS(Lister!$D$21,F804,Lister!$D$7:$D$13)-Q804)*N804/NETWORKDAYS(Lister!$D$21,Lister!$E$21,Lister!$D$7:$D$13),IF(AND(E804&lt;DATE(2020,31,1),F804&gt;DATE(2020,10,31)),(NETWORKDAYS(Lister!$D$21,Lister!$E$21,Lister!$D$7:$D$13)-Q804)*N804/NETWORKDAYS(Lister!$D$21,Lister!$E$21,Lister!$D$7:$D$13),IF(OR(AND(E804&lt;DATE(2020,10,1),F804&lt;DATE(2020,10,1)),E804&gt;DATE(2020,10,31)),0)))))),0),"")</f>
        <v/>
      </c>
      <c r="Y804" s="50" t="str">
        <f>IFERROR(MAX(IF(OR(O804="",P804="",Q804="",R804="",S804="",T804="",U804=""),"",IF(AND(MONTH(E804)=11,MONTH(F804)=11),(NETWORKDAYS(E804,F804,Lister!$D$7:$D$13)-R804)*N804/NETWORKDAYS(Lister!$D$22,Lister!$E$22,Lister!$D$7:$D$13),IF(AND(MONTH(E804)=11,F804&gt;DATE(2020,11,30)),(NETWORKDAYS(E804,Lister!$E$22,Lister!$D$7:$D$13)-R804)*N804/NETWORKDAYS(Lister!$D$22,Lister!$E$22,Lister!$D$7:$D$13),IF(AND(E804&lt;DATE(2020,11,1),MONTH(F804)=11),(NETWORKDAYS(Lister!$D$22,F804,Lister!$D$7:$D$13)-R804)*N804/NETWORKDAYS(Lister!$D$22,Lister!$E$22,Lister!$D$7:$D$13),IF(AND(E804&lt;DATE(2020,11,1),F804&gt;DATE(2020,11,30)),(NETWORKDAYS(Lister!$D$22,Lister!$E$22,Lister!$D$7:$D$13)-R804)*N804/NETWORKDAYS(Lister!$D$22,Lister!$E$22,Lister!$D$7:$D$13),IF(OR(AND(E804&lt;DATE(2020,11,1),F804&lt;DATE(2020,11,1)),E804&gt;DATE(2020,11,30)),0)))))),0),"")</f>
        <v/>
      </c>
      <c r="Z804" s="50" t="str">
        <f>IFERROR(MAX(IF(OR(O804="",P804="",Q804="",R804="",S804="",T804="",U804=""),"",IF(AND(MONTH(E804)=12,MONTH(F804)=12),(NETWORKDAYS(E804,F804,Lister!$D$7:$D$13)-S804)*N804/NETWORKDAYS(Lister!$D$23,Lister!$E$23,Lister!$D$7:$D$13),IF(AND(MONTH(E804)=12,F804&gt;DATE(2020,12,31)),(NETWORKDAYS(E804,Lister!$E$23,Lister!$D$7:$D$13)-S804)*N804/NETWORKDAYS(Lister!$D$23,Lister!$E$23,Lister!$D$7:$D$13),IF(AND(E804&lt;DATE(2020,12,1),MONTH(F804)=12),(NETWORKDAYS(Lister!$D$23,F804,Lister!$D$7:$D$13)-S804)*N804/NETWORKDAYS(Lister!$D$23,Lister!$E$23,Lister!$D$7:$D$13),IF(AND(E804&lt;DATE(2020,12,1),F804&gt;DATE(2020,12,31)),(NETWORKDAYS(Lister!$D$23,Lister!$E$23,Lister!$D$7:$D$13)-S804)*N804/NETWORKDAYS(Lister!$D$23,Lister!$E$23,Lister!$D$7:$D$13),IF(OR(AND(E804&lt;DATE(2020,12,1),F804&lt;DATE(2020,12,1)),E804&gt;DATE(2020,12,31)),0)))))),0),"")</f>
        <v/>
      </c>
      <c r="AA804" s="50" t="str">
        <f>IFERROR(MAX(IF(OR(O804="",P804="",Q804="",R804="",S804="",T804="",U804=""),"",IF(AND(MONTH(E804)=1,MONTH(F804)=1),(NETWORKDAYS(E804,F804,Lister!$D$7:$D$13)-T804)*N804/NETWORKDAYS(Lister!$D$24,Lister!$E$24,Lister!$D$7:$D$13),IF(AND(MONTH(E804)=1,F804&gt;DATE(2021,1,31)),(NETWORKDAYS(E804,Lister!$E$24,Lister!$D$7:$D$13)-T804)*N804/NETWORKDAYS(Lister!$D$24,Lister!$E$24,Lister!$D$7:$D$13),IF(AND(E804&lt;DATE(2021,1,1),MONTH(F804)=1),(NETWORKDAYS(Lister!$D$24,F804,Lister!$D$7:$D$13)-T804)*N804/NETWORKDAYS(Lister!$D$24,Lister!$E$24,Lister!$D$7:$D$13),IF(AND(E804&lt;DATE(2021,1,1),F804&gt;DATE(2021,1,31)),(NETWORKDAYS(Lister!$D$24,Lister!$E$24,Lister!$D$7:$D$13)-T804)*N804/NETWORKDAYS(Lister!$D$24,Lister!$E$24,Lister!$D$7:$D$13),IF(OR(AND(E804&lt;DATE(2021,1,1),F804&lt;DATE(2021,1,1)),E804&gt;DATE(2021,1,31)),0)))))),0),"")</f>
        <v/>
      </c>
      <c r="AB804" s="50" t="str">
        <f>IFERROR(MAX(IF(OR(O804="",P804="",Q804="",R804="",S804="",T804="",U804=""),"",IF(AND(MONTH(E804)=2,MONTH(F804)=2),(NETWORKDAYS(E804,F804,Lister!$D$7:$D$13)-U804)*N804/NETWORKDAYS(Lister!$D$25,Lister!$E$25,Lister!$D$7:$D$13),IF(AND(E804&lt;DATE(2021,2,1),MONTH(F804)=2),(NETWORKDAYS(Lister!$D$25,F804,Lister!$D$7:$D$13)-U804)*N804/NETWORKDAYS(Lister!$D$25,Lister!$E$25,Lister!$D$7:$D$13),IF(AND(E804&lt;DATE(2021,2,1),F804&lt;DATE(2021,2,1)),0)))),0),"")</f>
        <v/>
      </c>
      <c r="AC804" s="52" t="str">
        <f t="shared" si="63"/>
        <v/>
      </c>
    </row>
    <row r="805" spans="1:29" x14ac:dyDescent="0.35">
      <c r="A805" s="11" t="str">
        <f t="shared" si="64"/>
        <v/>
      </c>
      <c r="B805" s="33"/>
      <c r="C805" s="17"/>
      <c r="D805" s="18"/>
      <c r="E805" s="12"/>
      <c r="F805" s="12"/>
      <c r="G805" s="42" t="str">
        <f>IF(OR(E805="",F805=""),"",NETWORKDAYS(E805,F805,Lister!$D$7:$D$13))</f>
        <v/>
      </c>
      <c r="H805" s="14"/>
      <c r="I805" s="25" t="str">
        <f t="shared" si="60"/>
        <v/>
      </c>
      <c r="J805" s="47"/>
      <c r="K805" s="48"/>
      <c r="L805" s="15"/>
      <c r="M805" s="51" t="str">
        <f t="shared" si="61"/>
        <v/>
      </c>
      <c r="N805" s="49" t="str">
        <f t="shared" si="62"/>
        <v/>
      </c>
      <c r="O805" s="15"/>
      <c r="P805" s="15"/>
      <c r="Q805" s="15"/>
      <c r="R805" s="15"/>
      <c r="S805" s="15"/>
      <c r="T805" s="15"/>
      <c r="U805" s="15"/>
      <c r="V805" s="50" t="str">
        <f>IFERROR(MAX(IF(OR(O805="",P805="",Q805="",R805="",S805="",T805="",U805=""),"",IF(AND(MONTH(E805)=8,MONTH(F805)=8),(NETWORKDAYS(E805,F805,Lister!$D$7:$D$13)-O805)*N805/NETWORKDAYS(Lister!$D$19,Lister!$E$19,Lister!$D$7:$D$13),IF(AND(MONTH(E805)=8,F805&gt;DATE(2020,8,31)),(NETWORKDAYS(E805,Lister!$E$19,Lister!$D$7:$D$13)-O805)*N805/NETWORKDAYS(Lister!$D$19,Lister!$E$19,Lister!$D$7:$D$13),IF(E805&gt;DATE(2020,8,31),0)))),0),"")</f>
        <v/>
      </c>
      <c r="W805" s="50" t="str">
        <f>IFERROR(MAX(IF(OR(O805="",P805="",Q805="",R805="",S805="",T805="",U805=""),"",IF(AND(MONTH(E805)=9,MONTH(F805)=9),(NETWORKDAYS(E805,F805,Lister!$D$7:$D$13)-P805)*N805/NETWORKDAYS(Lister!$D$20,Lister!$E$20,Lister!$D$7:$D$13),IF(AND(MONTH(E805)=9,F805&gt;DATE(2020,9,30)),(NETWORKDAYS(E805,Lister!$E$20,Lister!$D$7:$D$13)-P805)*N805/NETWORKDAYS(Lister!$D$20,Lister!$E$20,Lister!$D$7:$D$13),IF(AND(E805&lt;DATE(2020,9,1),MONTH(F805)=9),(NETWORKDAYS(Lister!$D$20,F805,Lister!$D$7:$D$13)-P805)*N805/NETWORKDAYS(Lister!$D$20,Lister!$E$20,Lister!$D$7:$D$13),IF(AND(E805&lt;DATE(2020,9,1),F805&gt;DATE(2020,9,30)),(NETWORKDAYS(Lister!$D$20,Lister!$E$20,Lister!$D$7:$D$13)-P805)*N805/NETWORKDAYS(Lister!$D$20,Lister!$E$20,Lister!$D$7:$D$13),IF(OR(AND(E805&lt;DATE(2020,9,1),F805&lt;DATE(2020,9,1)),E805&gt;DATE(2020,9,30)),0)))))),0),"")</f>
        <v/>
      </c>
      <c r="X805" s="50" t="str">
        <f>IFERROR(MAX(IF(OR(O805="",P805="",Q805="",R805="",S805="",T805="",U805=""),"",IF(AND(MONTH(E805)=10,MONTH(F805)=10),(NETWORKDAYS(E805,F805,Lister!$D$7:$D$13)-Q805)*N805/NETWORKDAYS(Lister!$D$21,Lister!$E$21,Lister!$D$7:$D$13),IF(AND(MONTH(E805)=10,F805&gt;DATE(2020,10,31)),(NETWORKDAYS(E805,Lister!$E$21,Lister!$D$7:$D$13)-Q805)*N805/NETWORKDAYS(Lister!$D$21,Lister!$E$21,Lister!$D$7:$D$13),IF(AND(E805&lt;DATE(2020,10,1),MONTH(F805)=10),(NETWORKDAYS(Lister!$D$21,F805,Lister!$D$7:$D$13)-Q805)*N805/NETWORKDAYS(Lister!$D$21,Lister!$E$21,Lister!$D$7:$D$13),IF(AND(E805&lt;DATE(2020,31,1),F805&gt;DATE(2020,10,31)),(NETWORKDAYS(Lister!$D$21,Lister!$E$21,Lister!$D$7:$D$13)-Q805)*N805/NETWORKDAYS(Lister!$D$21,Lister!$E$21,Lister!$D$7:$D$13),IF(OR(AND(E805&lt;DATE(2020,10,1),F805&lt;DATE(2020,10,1)),E805&gt;DATE(2020,10,31)),0)))))),0),"")</f>
        <v/>
      </c>
      <c r="Y805" s="50" t="str">
        <f>IFERROR(MAX(IF(OR(O805="",P805="",Q805="",R805="",S805="",T805="",U805=""),"",IF(AND(MONTH(E805)=11,MONTH(F805)=11),(NETWORKDAYS(E805,F805,Lister!$D$7:$D$13)-R805)*N805/NETWORKDAYS(Lister!$D$22,Lister!$E$22,Lister!$D$7:$D$13),IF(AND(MONTH(E805)=11,F805&gt;DATE(2020,11,30)),(NETWORKDAYS(E805,Lister!$E$22,Lister!$D$7:$D$13)-R805)*N805/NETWORKDAYS(Lister!$D$22,Lister!$E$22,Lister!$D$7:$D$13),IF(AND(E805&lt;DATE(2020,11,1),MONTH(F805)=11),(NETWORKDAYS(Lister!$D$22,F805,Lister!$D$7:$D$13)-R805)*N805/NETWORKDAYS(Lister!$D$22,Lister!$E$22,Lister!$D$7:$D$13),IF(AND(E805&lt;DATE(2020,11,1),F805&gt;DATE(2020,11,30)),(NETWORKDAYS(Lister!$D$22,Lister!$E$22,Lister!$D$7:$D$13)-R805)*N805/NETWORKDAYS(Lister!$D$22,Lister!$E$22,Lister!$D$7:$D$13),IF(OR(AND(E805&lt;DATE(2020,11,1),F805&lt;DATE(2020,11,1)),E805&gt;DATE(2020,11,30)),0)))))),0),"")</f>
        <v/>
      </c>
      <c r="Z805" s="50" t="str">
        <f>IFERROR(MAX(IF(OR(O805="",P805="",Q805="",R805="",S805="",T805="",U805=""),"",IF(AND(MONTH(E805)=12,MONTH(F805)=12),(NETWORKDAYS(E805,F805,Lister!$D$7:$D$13)-S805)*N805/NETWORKDAYS(Lister!$D$23,Lister!$E$23,Lister!$D$7:$D$13),IF(AND(MONTH(E805)=12,F805&gt;DATE(2020,12,31)),(NETWORKDAYS(E805,Lister!$E$23,Lister!$D$7:$D$13)-S805)*N805/NETWORKDAYS(Lister!$D$23,Lister!$E$23,Lister!$D$7:$D$13),IF(AND(E805&lt;DATE(2020,12,1),MONTH(F805)=12),(NETWORKDAYS(Lister!$D$23,F805,Lister!$D$7:$D$13)-S805)*N805/NETWORKDAYS(Lister!$D$23,Lister!$E$23,Lister!$D$7:$D$13),IF(AND(E805&lt;DATE(2020,12,1),F805&gt;DATE(2020,12,31)),(NETWORKDAYS(Lister!$D$23,Lister!$E$23,Lister!$D$7:$D$13)-S805)*N805/NETWORKDAYS(Lister!$D$23,Lister!$E$23,Lister!$D$7:$D$13),IF(OR(AND(E805&lt;DATE(2020,12,1),F805&lt;DATE(2020,12,1)),E805&gt;DATE(2020,12,31)),0)))))),0),"")</f>
        <v/>
      </c>
      <c r="AA805" s="50" t="str">
        <f>IFERROR(MAX(IF(OR(O805="",P805="",Q805="",R805="",S805="",T805="",U805=""),"",IF(AND(MONTH(E805)=1,MONTH(F805)=1),(NETWORKDAYS(E805,F805,Lister!$D$7:$D$13)-T805)*N805/NETWORKDAYS(Lister!$D$24,Lister!$E$24,Lister!$D$7:$D$13),IF(AND(MONTH(E805)=1,F805&gt;DATE(2021,1,31)),(NETWORKDAYS(E805,Lister!$E$24,Lister!$D$7:$D$13)-T805)*N805/NETWORKDAYS(Lister!$D$24,Lister!$E$24,Lister!$D$7:$D$13),IF(AND(E805&lt;DATE(2021,1,1),MONTH(F805)=1),(NETWORKDAYS(Lister!$D$24,F805,Lister!$D$7:$D$13)-T805)*N805/NETWORKDAYS(Lister!$D$24,Lister!$E$24,Lister!$D$7:$D$13),IF(AND(E805&lt;DATE(2021,1,1),F805&gt;DATE(2021,1,31)),(NETWORKDAYS(Lister!$D$24,Lister!$E$24,Lister!$D$7:$D$13)-T805)*N805/NETWORKDAYS(Lister!$D$24,Lister!$E$24,Lister!$D$7:$D$13),IF(OR(AND(E805&lt;DATE(2021,1,1),F805&lt;DATE(2021,1,1)),E805&gt;DATE(2021,1,31)),0)))))),0),"")</f>
        <v/>
      </c>
      <c r="AB805" s="50" t="str">
        <f>IFERROR(MAX(IF(OR(O805="",P805="",Q805="",R805="",S805="",T805="",U805=""),"",IF(AND(MONTH(E805)=2,MONTH(F805)=2),(NETWORKDAYS(E805,F805,Lister!$D$7:$D$13)-U805)*N805/NETWORKDAYS(Lister!$D$25,Lister!$E$25,Lister!$D$7:$D$13),IF(AND(E805&lt;DATE(2021,2,1),MONTH(F805)=2),(NETWORKDAYS(Lister!$D$25,F805,Lister!$D$7:$D$13)-U805)*N805/NETWORKDAYS(Lister!$D$25,Lister!$E$25,Lister!$D$7:$D$13),IF(AND(E805&lt;DATE(2021,2,1),F805&lt;DATE(2021,2,1)),0)))),0),"")</f>
        <v/>
      </c>
      <c r="AC805" s="52" t="str">
        <f t="shared" si="63"/>
        <v/>
      </c>
    </row>
    <row r="806" spans="1:29" x14ac:dyDescent="0.35">
      <c r="A806" s="11" t="str">
        <f t="shared" si="64"/>
        <v/>
      </c>
      <c r="B806" s="33"/>
      <c r="C806" s="17"/>
      <c r="D806" s="18"/>
      <c r="E806" s="12"/>
      <c r="F806" s="12"/>
      <c r="G806" s="42" t="str">
        <f>IF(OR(E806="",F806=""),"",NETWORKDAYS(E806,F806,Lister!$D$7:$D$13))</f>
        <v/>
      </c>
      <c r="H806" s="14"/>
      <c r="I806" s="25" t="str">
        <f t="shared" si="60"/>
        <v/>
      </c>
      <c r="J806" s="47"/>
      <c r="K806" s="48"/>
      <c r="L806" s="15"/>
      <c r="M806" s="51" t="str">
        <f t="shared" si="61"/>
        <v/>
      </c>
      <c r="N806" s="49" t="str">
        <f t="shared" si="62"/>
        <v/>
      </c>
      <c r="O806" s="15"/>
      <c r="P806" s="15"/>
      <c r="Q806" s="15"/>
      <c r="R806" s="15"/>
      <c r="S806" s="15"/>
      <c r="T806" s="15"/>
      <c r="U806" s="15"/>
      <c r="V806" s="50" t="str">
        <f>IFERROR(MAX(IF(OR(O806="",P806="",Q806="",R806="",S806="",T806="",U806=""),"",IF(AND(MONTH(E806)=8,MONTH(F806)=8),(NETWORKDAYS(E806,F806,Lister!$D$7:$D$13)-O806)*N806/NETWORKDAYS(Lister!$D$19,Lister!$E$19,Lister!$D$7:$D$13),IF(AND(MONTH(E806)=8,F806&gt;DATE(2020,8,31)),(NETWORKDAYS(E806,Lister!$E$19,Lister!$D$7:$D$13)-O806)*N806/NETWORKDAYS(Lister!$D$19,Lister!$E$19,Lister!$D$7:$D$13),IF(E806&gt;DATE(2020,8,31),0)))),0),"")</f>
        <v/>
      </c>
      <c r="W806" s="50" t="str">
        <f>IFERROR(MAX(IF(OR(O806="",P806="",Q806="",R806="",S806="",T806="",U806=""),"",IF(AND(MONTH(E806)=9,MONTH(F806)=9),(NETWORKDAYS(E806,F806,Lister!$D$7:$D$13)-P806)*N806/NETWORKDAYS(Lister!$D$20,Lister!$E$20,Lister!$D$7:$D$13),IF(AND(MONTH(E806)=9,F806&gt;DATE(2020,9,30)),(NETWORKDAYS(E806,Lister!$E$20,Lister!$D$7:$D$13)-P806)*N806/NETWORKDAYS(Lister!$D$20,Lister!$E$20,Lister!$D$7:$D$13),IF(AND(E806&lt;DATE(2020,9,1),MONTH(F806)=9),(NETWORKDAYS(Lister!$D$20,F806,Lister!$D$7:$D$13)-P806)*N806/NETWORKDAYS(Lister!$D$20,Lister!$E$20,Lister!$D$7:$D$13),IF(AND(E806&lt;DATE(2020,9,1),F806&gt;DATE(2020,9,30)),(NETWORKDAYS(Lister!$D$20,Lister!$E$20,Lister!$D$7:$D$13)-P806)*N806/NETWORKDAYS(Lister!$D$20,Lister!$E$20,Lister!$D$7:$D$13),IF(OR(AND(E806&lt;DATE(2020,9,1),F806&lt;DATE(2020,9,1)),E806&gt;DATE(2020,9,30)),0)))))),0),"")</f>
        <v/>
      </c>
      <c r="X806" s="50" t="str">
        <f>IFERROR(MAX(IF(OR(O806="",P806="",Q806="",R806="",S806="",T806="",U806=""),"",IF(AND(MONTH(E806)=10,MONTH(F806)=10),(NETWORKDAYS(E806,F806,Lister!$D$7:$D$13)-Q806)*N806/NETWORKDAYS(Lister!$D$21,Lister!$E$21,Lister!$D$7:$D$13),IF(AND(MONTH(E806)=10,F806&gt;DATE(2020,10,31)),(NETWORKDAYS(E806,Lister!$E$21,Lister!$D$7:$D$13)-Q806)*N806/NETWORKDAYS(Lister!$D$21,Lister!$E$21,Lister!$D$7:$D$13),IF(AND(E806&lt;DATE(2020,10,1),MONTH(F806)=10),(NETWORKDAYS(Lister!$D$21,F806,Lister!$D$7:$D$13)-Q806)*N806/NETWORKDAYS(Lister!$D$21,Lister!$E$21,Lister!$D$7:$D$13),IF(AND(E806&lt;DATE(2020,31,1),F806&gt;DATE(2020,10,31)),(NETWORKDAYS(Lister!$D$21,Lister!$E$21,Lister!$D$7:$D$13)-Q806)*N806/NETWORKDAYS(Lister!$D$21,Lister!$E$21,Lister!$D$7:$D$13),IF(OR(AND(E806&lt;DATE(2020,10,1),F806&lt;DATE(2020,10,1)),E806&gt;DATE(2020,10,31)),0)))))),0),"")</f>
        <v/>
      </c>
      <c r="Y806" s="50" t="str">
        <f>IFERROR(MAX(IF(OR(O806="",P806="",Q806="",R806="",S806="",T806="",U806=""),"",IF(AND(MONTH(E806)=11,MONTH(F806)=11),(NETWORKDAYS(E806,F806,Lister!$D$7:$D$13)-R806)*N806/NETWORKDAYS(Lister!$D$22,Lister!$E$22,Lister!$D$7:$D$13),IF(AND(MONTH(E806)=11,F806&gt;DATE(2020,11,30)),(NETWORKDAYS(E806,Lister!$E$22,Lister!$D$7:$D$13)-R806)*N806/NETWORKDAYS(Lister!$D$22,Lister!$E$22,Lister!$D$7:$D$13),IF(AND(E806&lt;DATE(2020,11,1),MONTH(F806)=11),(NETWORKDAYS(Lister!$D$22,F806,Lister!$D$7:$D$13)-R806)*N806/NETWORKDAYS(Lister!$D$22,Lister!$E$22,Lister!$D$7:$D$13),IF(AND(E806&lt;DATE(2020,11,1),F806&gt;DATE(2020,11,30)),(NETWORKDAYS(Lister!$D$22,Lister!$E$22,Lister!$D$7:$D$13)-R806)*N806/NETWORKDAYS(Lister!$D$22,Lister!$E$22,Lister!$D$7:$D$13),IF(OR(AND(E806&lt;DATE(2020,11,1),F806&lt;DATE(2020,11,1)),E806&gt;DATE(2020,11,30)),0)))))),0),"")</f>
        <v/>
      </c>
      <c r="Z806" s="50" t="str">
        <f>IFERROR(MAX(IF(OR(O806="",P806="",Q806="",R806="",S806="",T806="",U806=""),"",IF(AND(MONTH(E806)=12,MONTH(F806)=12),(NETWORKDAYS(E806,F806,Lister!$D$7:$D$13)-S806)*N806/NETWORKDAYS(Lister!$D$23,Lister!$E$23,Lister!$D$7:$D$13),IF(AND(MONTH(E806)=12,F806&gt;DATE(2020,12,31)),(NETWORKDAYS(E806,Lister!$E$23,Lister!$D$7:$D$13)-S806)*N806/NETWORKDAYS(Lister!$D$23,Lister!$E$23,Lister!$D$7:$D$13),IF(AND(E806&lt;DATE(2020,12,1),MONTH(F806)=12),(NETWORKDAYS(Lister!$D$23,F806,Lister!$D$7:$D$13)-S806)*N806/NETWORKDAYS(Lister!$D$23,Lister!$E$23,Lister!$D$7:$D$13),IF(AND(E806&lt;DATE(2020,12,1),F806&gt;DATE(2020,12,31)),(NETWORKDAYS(Lister!$D$23,Lister!$E$23,Lister!$D$7:$D$13)-S806)*N806/NETWORKDAYS(Lister!$D$23,Lister!$E$23,Lister!$D$7:$D$13),IF(OR(AND(E806&lt;DATE(2020,12,1),F806&lt;DATE(2020,12,1)),E806&gt;DATE(2020,12,31)),0)))))),0),"")</f>
        <v/>
      </c>
      <c r="AA806" s="50" t="str">
        <f>IFERROR(MAX(IF(OR(O806="",P806="",Q806="",R806="",S806="",T806="",U806=""),"",IF(AND(MONTH(E806)=1,MONTH(F806)=1),(NETWORKDAYS(E806,F806,Lister!$D$7:$D$13)-T806)*N806/NETWORKDAYS(Lister!$D$24,Lister!$E$24,Lister!$D$7:$D$13),IF(AND(MONTH(E806)=1,F806&gt;DATE(2021,1,31)),(NETWORKDAYS(E806,Lister!$E$24,Lister!$D$7:$D$13)-T806)*N806/NETWORKDAYS(Lister!$D$24,Lister!$E$24,Lister!$D$7:$D$13),IF(AND(E806&lt;DATE(2021,1,1),MONTH(F806)=1),(NETWORKDAYS(Lister!$D$24,F806,Lister!$D$7:$D$13)-T806)*N806/NETWORKDAYS(Lister!$D$24,Lister!$E$24,Lister!$D$7:$D$13),IF(AND(E806&lt;DATE(2021,1,1),F806&gt;DATE(2021,1,31)),(NETWORKDAYS(Lister!$D$24,Lister!$E$24,Lister!$D$7:$D$13)-T806)*N806/NETWORKDAYS(Lister!$D$24,Lister!$E$24,Lister!$D$7:$D$13),IF(OR(AND(E806&lt;DATE(2021,1,1),F806&lt;DATE(2021,1,1)),E806&gt;DATE(2021,1,31)),0)))))),0),"")</f>
        <v/>
      </c>
      <c r="AB806" s="50" t="str">
        <f>IFERROR(MAX(IF(OR(O806="",P806="",Q806="",R806="",S806="",T806="",U806=""),"",IF(AND(MONTH(E806)=2,MONTH(F806)=2),(NETWORKDAYS(E806,F806,Lister!$D$7:$D$13)-U806)*N806/NETWORKDAYS(Lister!$D$25,Lister!$E$25,Lister!$D$7:$D$13),IF(AND(E806&lt;DATE(2021,2,1),MONTH(F806)=2),(NETWORKDAYS(Lister!$D$25,F806,Lister!$D$7:$D$13)-U806)*N806/NETWORKDAYS(Lister!$D$25,Lister!$E$25,Lister!$D$7:$D$13),IF(AND(E806&lt;DATE(2021,2,1),F806&lt;DATE(2021,2,1)),0)))),0),"")</f>
        <v/>
      </c>
      <c r="AC806" s="52" t="str">
        <f t="shared" si="63"/>
        <v/>
      </c>
    </row>
    <row r="807" spans="1:29" x14ac:dyDescent="0.35">
      <c r="A807" s="11" t="str">
        <f t="shared" si="64"/>
        <v/>
      </c>
      <c r="B807" s="33"/>
      <c r="C807" s="17"/>
      <c r="D807" s="18"/>
      <c r="E807" s="12"/>
      <c r="F807" s="12"/>
      <c r="G807" s="42" t="str">
        <f>IF(OR(E807="",F807=""),"",NETWORKDAYS(E807,F807,Lister!$D$7:$D$13))</f>
        <v/>
      </c>
      <c r="H807" s="14"/>
      <c r="I807" s="25" t="str">
        <f t="shared" si="60"/>
        <v/>
      </c>
      <c r="J807" s="47"/>
      <c r="K807" s="48"/>
      <c r="L807" s="15"/>
      <c r="M807" s="51" t="str">
        <f t="shared" si="61"/>
        <v/>
      </c>
      <c r="N807" s="49" t="str">
        <f t="shared" si="62"/>
        <v/>
      </c>
      <c r="O807" s="15"/>
      <c r="P807" s="15"/>
      <c r="Q807" s="15"/>
      <c r="R807" s="15"/>
      <c r="S807" s="15"/>
      <c r="T807" s="15"/>
      <c r="U807" s="15"/>
      <c r="V807" s="50" t="str">
        <f>IFERROR(MAX(IF(OR(O807="",P807="",Q807="",R807="",S807="",T807="",U807=""),"",IF(AND(MONTH(E807)=8,MONTH(F807)=8),(NETWORKDAYS(E807,F807,Lister!$D$7:$D$13)-O807)*N807/NETWORKDAYS(Lister!$D$19,Lister!$E$19,Lister!$D$7:$D$13),IF(AND(MONTH(E807)=8,F807&gt;DATE(2020,8,31)),(NETWORKDAYS(E807,Lister!$E$19,Lister!$D$7:$D$13)-O807)*N807/NETWORKDAYS(Lister!$D$19,Lister!$E$19,Lister!$D$7:$D$13),IF(E807&gt;DATE(2020,8,31),0)))),0),"")</f>
        <v/>
      </c>
      <c r="W807" s="50" t="str">
        <f>IFERROR(MAX(IF(OR(O807="",P807="",Q807="",R807="",S807="",T807="",U807=""),"",IF(AND(MONTH(E807)=9,MONTH(F807)=9),(NETWORKDAYS(E807,F807,Lister!$D$7:$D$13)-P807)*N807/NETWORKDAYS(Lister!$D$20,Lister!$E$20,Lister!$D$7:$D$13),IF(AND(MONTH(E807)=9,F807&gt;DATE(2020,9,30)),(NETWORKDAYS(E807,Lister!$E$20,Lister!$D$7:$D$13)-P807)*N807/NETWORKDAYS(Lister!$D$20,Lister!$E$20,Lister!$D$7:$D$13),IF(AND(E807&lt;DATE(2020,9,1),MONTH(F807)=9),(NETWORKDAYS(Lister!$D$20,F807,Lister!$D$7:$D$13)-P807)*N807/NETWORKDAYS(Lister!$D$20,Lister!$E$20,Lister!$D$7:$D$13),IF(AND(E807&lt;DATE(2020,9,1),F807&gt;DATE(2020,9,30)),(NETWORKDAYS(Lister!$D$20,Lister!$E$20,Lister!$D$7:$D$13)-P807)*N807/NETWORKDAYS(Lister!$D$20,Lister!$E$20,Lister!$D$7:$D$13),IF(OR(AND(E807&lt;DATE(2020,9,1),F807&lt;DATE(2020,9,1)),E807&gt;DATE(2020,9,30)),0)))))),0),"")</f>
        <v/>
      </c>
      <c r="X807" s="50" t="str">
        <f>IFERROR(MAX(IF(OR(O807="",P807="",Q807="",R807="",S807="",T807="",U807=""),"",IF(AND(MONTH(E807)=10,MONTH(F807)=10),(NETWORKDAYS(E807,F807,Lister!$D$7:$D$13)-Q807)*N807/NETWORKDAYS(Lister!$D$21,Lister!$E$21,Lister!$D$7:$D$13),IF(AND(MONTH(E807)=10,F807&gt;DATE(2020,10,31)),(NETWORKDAYS(E807,Lister!$E$21,Lister!$D$7:$D$13)-Q807)*N807/NETWORKDAYS(Lister!$D$21,Lister!$E$21,Lister!$D$7:$D$13),IF(AND(E807&lt;DATE(2020,10,1),MONTH(F807)=10),(NETWORKDAYS(Lister!$D$21,F807,Lister!$D$7:$D$13)-Q807)*N807/NETWORKDAYS(Lister!$D$21,Lister!$E$21,Lister!$D$7:$D$13),IF(AND(E807&lt;DATE(2020,31,1),F807&gt;DATE(2020,10,31)),(NETWORKDAYS(Lister!$D$21,Lister!$E$21,Lister!$D$7:$D$13)-Q807)*N807/NETWORKDAYS(Lister!$D$21,Lister!$E$21,Lister!$D$7:$D$13),IF(OR(AND(E807&lt;DATE(2020,10,1),F807&lt;DATE(2020,10,1)),E807&gt;DATE(2020,10,31)),0)))))),0),"")</f>
        <v/>
      </c>
      <c r="Y807" s="50" t="str">
        <f>IFERROR(MAX(IF(OR(O807="",P807="",Q807="",R807="",S807="",T807="",U807=""),"",IF(AND(MONTH(E807)=11,MONTH(F807)=11),(NETWORKDAYS(E807,F807,Lister!$D$7:$D$13)-R807)*N807/NETWORKDAYS(Lister!$D$22,Lister!$E$22,Lister!$D$7:$D$13),IF(AND(MONTH(E807)=11,F807&gt;DATE(2020,11,30)),(NETWORKDAYS(E807,Lister!$E$22,Lister!$D$7:$D$13)-R807)*N807/NETWORKDAYS(Lister!$D$22,Lister!$E$22,Lister!$D$7:$D$13),IF(AND(E807&lt;DATE(2020,11,1),MONTH(F807)=11),(NETWORKDAYS(Lister!$D$22,F807,Lister!$D$7:$D$13)-R807)*N807/NETWORKDAYS(Lister!$D$22,Lister!$E$22,Lister!$D$7:$D$13),IF(AND(E807&lt;DATE(2020,11,1),F807&gt;DATE(2020,11,30)),(NETWORKDAYS(Lister!$D$22,Lister!$E$22,Lister!$D$7:$D$13)-R807)*N807/NETWORKDAYS(Lister!$D$22,Lister!$E$22,Lister!$D$7:$D$13),IF(OR(AND(E807&lt;DATE(2020,11,1),F807&lt;DATE(2020,11,1)),E807&gt;DATE(2020,11,30)),0)))))),0),"")</f>
        <v/>
      </c>
      <c r="Z807" s="50" t="str">
        <f>IFERROR(MAX(IF(OR(O807="",P807="",Q807="",R807="",S807="",T807="",U807=""),"",IF(AND(MONTH(E807)=12,MONTH(F807)=12),(NETWORKDAYS(E807,F807,Lister!$D$7:$D$13)-S807)*N807/NETWORKDAYS(Lister!$D$23,Lister!$E$23,Lister!$D$7:$D$13),IF(AND(MONTH(E807)=12,F807&gt;DATE(2020,12,31)),(NETWORKDAYS(E807,Lister!$E$23,Lister!$D$7:$D$13)-S807)*N807/NETWORKDAYS(Lister!$D$23,Lister!$E$23,Lister!$D$7:$D$13),IF(AND(E807&lt;DATE(2020,12,1),MONTH(F807)=12),(NETWORKDAYS(Lister!$D$23,F807,Lister!$D$7:$D$13)-S807)*N807/NETWORKDAYS(Lister!$D$23,Lister!$E$23,Lister!$D$7:$D$13),IF(AND(E807&lt;DATE(2020,12,1),F807&gt;DATE(2020,12,31)),(NETWORKDAYS(Lister!$D$23,Lister!$E$23,Lister!$D$7:$D$13)-S807)*N807/NETWORKDAYS(Lister!$D$23,Lister!$E$23,Lister!$D$7:$D$13),IF(OR(AND(E807&lt;DATE(2020,12,1),F807&lt;DATE(2020,12,1)),E807&gt;DATE(2020,12,31)),0)))))),0),"")</f>
        <v/>
      </c>
      <c r="AA807" s="50" t="str">
        <f>IFERROR(MAX(IF(OR(O807="",P807="",Q807="",R807="",S807="",T807="",U807=""),"",IF(AND(MONTH(E807)=1,MONTH(F807)=1),(NETWORKDAYS(E807,F807,Lister!$D$7:$D$13)-T807)*N807/NETWORKDAYS(Lister!$D$24,Lister!$E$24,Lister!$D$7:$D$13),IF(AND(MONTH(E807)=1,F807&gt;DATE(2021,1,31)),(NETWORKDAYS(E807,Lister!$E$24,Lister!$D$7:$D$13)-T807)*N807/NETWORKDAYS(Lister!$D$24,Lister!$E$24,Lister!$D$7:$D$13),IF(AND(E807&lt;DATE(2021,1,1),MONTH(F807)=1),(NETWORKDAYS(Lister!$D$24,F807,Lister!$D$7:$D$13)-T807)*N807/NETWORKDAYS(Lister!$D$24,Lister!$E$24,Lister!$D$7:$D$13),IF(AND(E807&lt;DATE(2021,1,1),F807&gt;DATE(2021,1,31)),(NETWORKDAYS(Lister!$D$24,Lister!$E$24,Lister!$D$7:$D$13)-T807)*N807/NETWORKDAYS(Lister!$D$24,Lister!$E$24,Lister!$D$7:$D$13),IF(OR(AND(E807&lt;DATE(2021,1,1),F807&lt;DATE(2021,1,1)),E807&gt;DATE(2021,1,31)),0)))))),0),"")</f>
        <v/>
      </c>
      <c r="AB807" s="50" t="str">
        <f>IFERROR(MAX(IF(OR(O807="",P807="",Q807="",R807="",S807="",T807="",U807=""),"",IF(AND(MONTH(E807)=2,MONTH(F807)=2),(NETWORKDAYS(E807,F807,Lister!$D$7:$D$13)-U807)*N807/NETWORKDAYS(Lister!$D$25,Lister!$E$25,Lister!$D$7:$D$13),IF(AND(E807&lt;DATE(2021,2,1),MONTH(F807)=2),(NETWORKDAYS(Lister!$D$25,F807,Lister!$D$7:$D$13)-U807)*N807/NETWORKDAYS(Lister!$D$25,Lister!$E$25,Lister!$D$7:$D$13),IF(AND(E807&lt;DATE(2021,2,1),F807&lt;DATE(2021,2,1)),0)))),0),"")</f>
        <v/>
      </c>
      <c r="AC807" s="52" t="str">
        <f t="shared" si="63"/>
        <v/>
      </c>
    </row>
    <row r="808" spans="1:29" x14ac:dyDescent="0.35">
      <c r="A808" s="11" t="str">
        <f t="shared" si="64"/>
        <v/>
      </c>
      <c r="B808" s="33"/>
      <c r="C808" s="17"/>
      <c r="D808" s="18"/>
      <c r="E808" s="12"/>
      <c r="F808" s="12"/>
      <c r="G808" s="42" t="str">
        <f>IF(OR(E808="",F808=""),"",NETWORKDAYS(E808,F808,Lister!$D$7:$D$13))</f>
        <v/>
      </c>
      <c r="H808" s="14"/>
      <c r="I808" s="25" t="str">
        <f t="shared" si="60"/>
        <v/>
      </c>
      <c r="J808" s="47"/>
      <c r="K808" s="48"/>
      <c r="L808" s="15"/>
      <c r="M808" s="51" t="str">
        <f t="shared" si="61"/>
        <v/>
      </c>
      <c r="N808" s="49" t="str">
        <f t="shared" si="62"/>
        <v/>
      </c>
      <c r="O808" s="15"/>
      <c r="P808" s="15"/>
      <c r="Q808" s="15"/>
      <c r="R808" s="15"/>
      <c r="S808" s="15"/>
      <c r="T808" s="15"/>
      <c r="U808" s="15"/>
      <c r="V808" s="50" t="str">
        <f>IFERROR(MAX(IF(OR(O808="",P808="",Q808="",R808="",S808="",T808="",U808=""),"",IF(AND(MONTH(E808)=8,MONTH(F808)=8),(NETWORKDAYS(E808,F808,Lister!$D$7:$D$13)-O808)*N808/NETWORKDAYS(Lister!$D$19,Lister!$E$19,Lister!$D$7:$D$13),IF(AND(MONTH(E808)=8,F808&gt;DATE(2020,8,31)),(NETWORKDAYS(E808,Lister!$E$19,Lister!$D$7:$D$13)-O808)*N808/NETWORKDAYS(Lister!$D$19,Lister!$E$19,Lister!$D$7:$D$13),IF(E808&gt;DATE(2020,8,31),0)))),0),"")</f>
        <v/>
      </c>
      <c r="W808" s="50" t="str">
        <f>IFERROR(MAX(IF(OR(O808="",P808="",Q808="",R808="",S808="",T808="",U808=""),"",IF(AND(MONTH(E808)=9,MONTH(F808)=9),(NETWORKDAYS(E808,F808,Lister!$D$7:$D$13)-P808)*N808/NETWORKDAYS(Lister!$D$20,Lister!$E$20,Lister!$D$7:$D$13),IF(AND(MONTH(E808)=9,F808&gt;DATE(2020,9,30)),(NETWORKDAYS(E808,Lister!$E$20,Lister!$D$7:$D$13)-P808)*N808/NETWORKDAYS(Lister!$D$20,Lister!$E$20,Lister!$D$7:$D$13),IF(AND(E808&lt;DATE(2020,9,1),MONTH(F808)=9),(NETWORKDAYS(Lister!$D$20,F808,Lister!$D$7:$D$13)-P808)*N808/NETWORKDAYS(Lister!$D$20,Lister!$E$20,Lister!$D$7:$D$13),IF(AND(E808&lt;DATE(2020,9,1),F808&gt;DATE(2020,9,30)),(NETWORKDAYS(Lister!$D$20,Lister!$E$20,Lister!$D$7:$D$13)-P808)*N808/NETWORKDAYS(Lister!$D$20,Lister!$E$20,Lister!$D$7:$D$13),IF(OR(AND(E808&lt;DATE(2020,9,1),F808&lt;DATE(2020,9,1)),E808&gt;DATE(2020,9,30)),0)))))),0),"")</f>
        <v/>
      </c>
      <c r="X808" s="50" t="str">
        <f>IFERROR(MAX(IF(OR(O808="",P808="",Q808="",R808="",S808="",T808="",U808=""),"",IF(AND(MONTH(E808)=10,MONTH(F808)=10),(NETWORKDAYS(E808,F808,Lister!$D$7:$D$13)-Q808)*N808/NETWORKDAYS(Lister!$D$21,Lister!$E$21,Lister!$D$7:$D$13),IF(AND(MONTH(E808)=10,F808&gt;DATE(2020,10,31)),(NETWORKDAYS(E808,Lister!$E$21,Lister!$D$7:$D$13)-Q808)*N808/NETWORKDAYS(Lister!$D$21,Lister!$E$21,Lister!$D$7:$D$13),IF(AND(E808&lt;DATE(2020,10,1),MONTH(F808)=10),(NETWORKDAYS(Lister!$D$21,F808,Lister!$D$7:$D$13)-Q808)*N808/NETWORKDAYS(Lister!$D$21,Lister!$E$21,Lister!$D$7:$D$13),IF(AND(E808&lt;DATE(2020,31,1),F808&gt;DATE(2020,10,31)),(NETWORKDAYS(Lister!$D$21,Lister!$E$21,Lister!$D$7:$D$13)-Q808)*N808/NETWORKDAYS(Lister!$D$21,Lister!$E$21,Lister!$D$7:$D$13),IF(OR(AND(E808&lt;DATE(2020,10,1),F808&lt;DATE(2020,10,1)),E808&gt;DATE(2020,10,31)),0)))))),0),"")</f>
        <v/>
      </c>
      <c r="Y808" s="50" t="str">
        <f>IFERROR(MAX(IF(OR(O808="",P808="",Q808="",R808="",S808="",T808="",U808=""),"",IF(AND(MONTH(E808)=11,MONTH(F808)=11),(NETWORKDAYS(E808,F808,Lister!$D$7:$D$13)-R808)*N808/NETWORKDAYS(Lister!$D$22,Lister!$E$22,Lister!$D$7:$D$13),IF(AND(MONTH(E808)=11,F808&gt;DATE(2020,11,30)),(NETWORKDAYS(E808,Lister!$E$22,Lister!$D$7:$D$13)-R808)*N808/NETWORKDAYS(Lister!$D$22,Lister!$E$22,Lister!$D$7:$D$13),IF(AND(E808&lt;DATE(2020,11,1),MONTH(F808)=11),(NETWORKDAYS(Lister!$D$22,F808,Lister!$D$7:$D$13)-R808)*N808/NETWORKDAYS(Lister!$D$22,Lister!$E$22,Lister!$D$7:$D$13),IF(AND(E808&lt;DATE(2020,11,1),F808&gt;DATE(2020,11,30)),(NETWORKDAYS(Lister!$D$22,Lister!$E$22,Lister!$D$7:$D$13)-R808)*N808/NETWORKDAYS(Lister!$D$22,Lister!$E$22,Lister!$D$7:$D$13),IF(OR(AND(E808&lt;DATE(2020,11,1),F808&lt;DATE(2020,11,1)),E808&gt;DATE(2020,11,30)),0)))))),0),"")</f>
        <v/>
      </c>
      <c r="Z808" s="50" t="str">
        <f>IFERROR(MAX(IF(OR(O808="",P808="",Q808="",R808="",S808="",T808="",U808=""),"",IF(AND(MONTH(E808)=12,MONTH(F808)=12),(NETWORKDAYS(E808,F808,Lister!$D$7:$D$13)-S808)*N808/NETWORKDAYS(Lister!$D$23,Lister!$E$23,Lister!$D$7:$D$13),IF(AND(MONTH(E808)=12,F808&gt;DATE(2020,12,31)),(NETWORKDAYS(E808,Lister!$E$23,Lister!$D$7:$D$13)-S808)*N808/NETWORKDAYS(Lister!$D$23,Lister!$E$23,Lister!$D$7:$D$13),IF(AND(E808&lt;DATE(2020,12,1),MONTH(F808)=12),(NETWORKDAYS(Lister!$D$23,F808,Lister!$D$7:$D$13)-S808)*N808/NETWORKDAYS(Lister!$D$23,Lister!$E$23,Lister!$D$7:$D$13),IF(AND(E808&lt;DATE(2020,12,1),F808&gt;DATE(2020,12,31)),(NETWORKDAYS(Lister!$D$23,Lister!$E$23,Lister!$D$7:$D$13)-S808)*N808/NETWORKDAYS(Lister!$D$23,Lister!$E$23,Lister!$D$7:$D$13),IF(OR(AND(E808&lt;DATE(2020,12,1),F808&lt;DATE(2020,12,1)),E808&gt;DATE(2020,12,31)),0)))))),0),"")</f>
        <v/>
      </c>
      <c r="AA808" s="50" t="str">
        <f>IFERROR(MAX(IF(OR(O808="",P808="",Q808="",R808="",S808="",T808="",U808=""),"",IF(AND(MONTH(E808)=1,MONTH(F808)=1),(NETWORKDAYS(E808,F808,Lister!$D$7:$D$13)-T808)*N808/NETWORKDAYS(Lister!$D$24,Lister!$E$24,Lister!$D$7:$D$13),IF(AND(MONTH(E808)=1,F808&gt;DATE(2021,1,31)),(NETWORKDAYS(E808,Lister!$E$24,Lister!$D$7:$D$13)-T808)*N808/NETWORKDAYS(Lister!$D$24,Lister!$E$24,Lister!$D$7:$D$13),IF(AND(E808&lt;DATE(2021,1,1),MONTH(F808)=1),(NETWORKDAYS(Lister!$D$24,F808,Lister!$D$7:$D$13)-T808)*N808/NETWORKDAYS(Lister!$D$24,Lister!$E$24,Lister!$D$7:$D$13),IF(AND(E808&lt;DATE(2021,1,1),F808&gt;DATE(2021,1,31)),(NETWORKDAYS(Lister!$D$24,Lister!$E$24,Lister!$D$7:$D$13)-T808)*N808/NETWORKDAYS(Lister!$D$24,Lister!$E$24,Lister!$D$7:$D$13),IF(OR(AND(E808&lt;DATE(2021,1,1),F808&lt;DATE(2021,1,1)),E808&gt;DATE(2021,1,31)),0)))))),0),"")</f>
        <v/>
      </c>
      <c r="AB808" s="50" t="str">
        <f>IFERROR(MAX(IF(OR(O808="",P808="",Q808="",R808="",S808="",T808="",U808=""),"",IF(AND(MONTH(E808)=2,MONTH(F808)=2),(NETWORKDAYS(E808,F808,Lister!$D$7:$D$13)-U808)*N808/NETWORKDAYS(Lister!$D$25,Lister!$E$25,Lister!$D$7:$D$13),IF(AND(E808&lt;DATE(2021,2,1),MONTH(F808)=2),(NETWORKDAYS(Lister!$D$25,F808,Lister!$D$7:$D$13)-U808)*N808/NETWORKDAYS(Lister!$D$25,Lister!$E$25,Lister!$D$7:$D$13),IF(AND(E808&lt;DATE(2021,2,1),F808&lt;DATE(2021,2,1)),0)))),0),"")</f>
        <v/>
      </c>
      <c r="AC808" s="52" t="str">
        <f t="shared" si="63"/>
        <v/>
      </c>
    </row>
    <row r="809" spans="1:29" x14ac:dyDescent="0.35">
      <c r="A809" s="11" t="str">
        <f t="shared" si="64"/>
        <v/>
      </c>
      <c r="B809" s="33"/>
      <c r="C809" s="17"/>
      <c r="D809" s="18"/>
      <c r="E809" s="12"/>
      <c r="F809" s="12"/>
      <c r="G809" s="42" t="str">
        <f>IF(OR(E809="",F809=""),"",NETWORKDAYS(E809,F809,Lister!$D$7:$D$13))</f>
        <v/>
      </c>
      <c r="H809" s="14"/>
      <c r="I809" s="25" t="str">
        <f t="shared" si="60"/>
        <v/>
      </c>
      <c r="J809" s="47"/>
      <c r="K809" s="48"/>
      <c r="L809" s="15"/>
      <c r="M809" s="51" t="str">
        <f t="shared" si="61"/>
        <v/>
      </c>
      <c r="N809" s="49" t="str">
        <f t="shared" si="62"/>
        <v/>
      </c>
      <c r="O809" s="15"/>
      <c r="P809" s="15"/>
      <c r="Q809" s="15"/>
      <c r="R809" s="15"/>
      <c r="S809" s="15"/>
      <c r="T809" s="15"/>
      <c r="U809" s="15"/>
      <c r="V809" s="50" t="str">
        <f>IFERROR(MAX(IF(OR(O809="",P809="",Q809="",R809="",S809="",T809="",U809=""),"",IF(AND(MONTH(E809)=8,MONTH(F809)=8),(NETWORKDAYS(E809,F809,Lister!$D$7:$D$13)-O809)*N809/NETWORKDAYS(Lister!$D$19,Lister!$E$19,Lister!$D$7:$D$13),IF(AND(MONTH(E809)=8,F809&gt;DATE(2020,8,31)),(NETWORKDAYS(E809,Lister!$E$19,Lister!$D$7:$D$13)-O809)*N809/NETWORKDAYS(Lister!$D$19,Lister!$E$19,Lister!$D$7:$D$13),IF(E809&gt;DATE(2020,8,31),0)))),0),"")</f>
        <v/>
      </c>
      <c r="W809" s="50" t="str">
        <f>IFERROR(MAX(IF(OR(O809="",P809="",Q809="",R809="",S809="",T809="",U809=""),"",IF(AND(MONTH(E809)=9,MONTH(F809)=9),(NETWORKDAYS(E809,F809,Lister!$D$7:$D$13)-P809)*N809/NETWORKDAYS(Lister!$D$20,Lister!$E$20,Lister!$D$7:$D$13),IF(AND(MONTH(E809)=9,F809&gt;DATE(2020,9,30)),(NETWORKDAYS(E809,Lister!$E$20,Lister!$D$7:$D$13)-P809)*N809/NETWORKDAYS(Lister!$D$20,Lister!$E$20,Lister!$D$7:$D$13),IF(AND(E809&lt;DATE(2020,9,1),MONTH(F809)=9),(NETWORKDAYS(Lister!$D$20,F809,Lister!$D$7:$D$13)-P809)*N809/NETWORKDAYS(Lister!$D$20,Lister!$E$20,Lister!$D$7:$D$13),IF(AND(E809&lt;DATE(2020,9,1),F809&gt;DATE(2020,9,30)),(NETWORKDAYS(Lister!$D$20,Lister!$E$20,Lister!$D$7:$D$13)-P809)*N809/NETWORKDAYS(Lister!$D$20,Lister!$E$20,Lister!$D$7:$D$13),IF(OR(AND(E809&lt;DATE(2020,9,1),F809&lt;DATE(2020,9,1)),E809&gt;DATE(2020,9,30)),0)))))),0),"")</f>
        <v/>
      </c>
      <c r="X809" s="50" t="str">
        <f>IFERROR(MAX(IF(OR(O809="",P809="",Q809="",R809="",S809="",T809="",U809=""),"",IF(AND(MONTH(E809)=10,MONTH(F809)=10),(NETWORKDAYS(E809,F809,Lister!$D$7:$D$13)-Q809)*N809/NETWORKDAYS(Lister!$D$21,Lister!$E$21,Lister!$D$7:$D$13),IF(AND(MONTH(E809)=10,F809&gt;DATE(2020,10,31)),(NETWORKDAYS(E809,Lister!$E$21,Lister!$D$7:$D$13)-Q809)*N809/NETWORKDAYS(Lister!$D$21,Lister!$E$21,Lister!$D$7:$D$13),IF(AND(E809&lt;DATE(2020,10,1),MONTH(F809)=10),(NETWORKDAYS(Lister!$D$21,F809,Lister!$D$7:$D$13)-Q809)*N809/NETWORKDAYS(Lister!$D$21,Lister!$E$21,Lister!$D$7:$D$13),IF(AND(E809&lt;DATE(2020,31,1),F809&gt;DATE(2020,10,31)),(NETWORKDAYS(Lister!$D$21,Lister!$E$21,Lister!$D$7:$D$13)-Q809)*N809/NETWORKDAYS(Lister!$D$21,Lister!$E$21,Lister!$D$7:$D$13),IF(OR(AND(E809&lt;DATE(2020,10,1),F809&lt;DATE(2020,10,1)),E809&gt;DATE(2020,10,31)),0)))))),0),"")</f>
        <v/>
      </c>
      <c r="Y809" s="50" t="str">
        <f>IFERROR(MAX(IF(OR(O809="",P809="",Q809="",R809="",S809="",T809="",U809=""),"",IF(AND(MONTH(E809)=11,MONTH(F809)=11),(NETWORKDAYS(E809,F809,Lister!$D$7:$D$13)-R809)*N809/NETWORKDAYS(Lister!$D$22,Lister!$E$22,Lister!$D$7:$D$13),IF(AND(MONTH(E809)=11,F809&gt;DATE(2020,11,30)),(NETWORKDAYS(E809,Lister!$E$22,Lister!$D$7:$D$13)-R809)*N809/NETWORKDAYS(Lister!$D$22,Lister!$E$22,Lister!$D$7:$D$13),IF(AND(E809&lt;DATE(2020,11,1),MONTH(F809)=11),(NETWORKDAYS(Lister!$D$22,F809,Lister!$D$7:$D$13)-R809)*N809/NETWORKDAYS(Lister!$D$22,Lister!$E$22,Lister!$D$7:$D$13),IF(AND(E809&lt;DATE(2020,11,1),F809&gt;DATE(2020,11,30)),(NETWORKDAYS(Lister!$D$22,Lister!$E$22,Lister!$D$7:$D$13)-R809)*N809/NETWORKDAYS(Lister!$D$22,Lister!$E$22,Lister!$D$7:$D$13),IF(OR(AND(E809&lt;DATE(2020,11,1),F809&lt;DATE(2020,11,1)),E809&gt;DATE(2020,11,30)),0)))))),0),"")</f>
        <v/>
      </c>
      <c r="Z809" s="50" t="str">
        <f>IFERROR(MAX(IF(OR(O809="",P809="",Q809="",R809="",S809="",T809="",U809=""),"",IF(AND(MONTH(E809)=12,MONTH(F809)=12),(NETWORKDAYS(E809,F809,Lister!$D$7:$D$13)-S809)*N809/NETWORKDAYS(Lister!$D$23,Lister!$E$23,Lister!$D$7:$D$13),IF(AND(MONTH(E809)=12,F809&gt;DATE(2020,12,31)),(NETWORKDAYS(E809,Lister!$E$23,Lister!$D$7:$D$13)-S809)*N809/NETWORKDAYS(Lister!$D$23,Lister!$E$23,Lister!$D$7:$D$13),IF(AND(E809&lt;DATE(2020,12,1),MONTH(F809)=12),(NETWORKDAYS(Lister!$D$23,F809,Lister!$D$7:$D$13)-S809)*N809/NETWORKDAYS(Lister!$D$23,Lister!$E$23,Lister!$D$7:$D$13),IF(AND(E809&lt;DATE(2020,12,1),F809&gt;DATE(2020,12,31)),(NETWORKDAYS(Lister!$D$23,Lister!$E$23,Lister!$D$7:$D$13)-S809)*N809/NETWORKDAYS(Lister!$D$23,Lister!$E$23,Lister!$D$7:$D$13),IF(OR(AND(E809&lt;DATE(2020,12,1),F809&lt;DATE(2020,12,1)),E809&gt;DATE(2020,12,31)),0)))))),0),"")</f>
        <v/>
      </c>
      <c r="AA809" s="50" t="str">
        <f>IFERROR(MAX(IF(OR(O809="",P809="",Q809="",R809="",S809="",T809="",U809=""),"",IF(AND(MONTH(E809)=1,MONTH(F809)=1),(NETWORKDAYS(E809,F809,Lister!$D$7:$D$13)-T809)*N809/NETWORKDAYS(Lister!$D$24,Lister!$E$24,Lister!$D$7:$D$13),IF(AND(MONTH(E809)=1,F809&gt;DATE(2021,1,31)),(NETWORKDAYS(E809,Lister!$E$24,Lister!$D$7:$D$13)-T809)*N809/NETWORKDAYS(Lister!$D$24,Lister!$E$24,Lister!$D$7:$D$13),IF(AND(E809&lt;DATE(2021,1,1),MONTH(F809)=1),(NETWORKDAYS(Lister!$D$24,F809,Lister!$D$7:$D$13)-T809)*N809/NETWORKDAYS(Lister!$D$24,Lister!$E$24,Lister!$D$7:$D$13),IF(AND(E809&lt;DATE(2021,1,1),F809&gt;DATE(2021,1,31)),(NETWORKDAYS(Lister!$D$24,Lister!$E$24,Lister!$D$7:$D$13)-T809)*N809/NETWORKDAYS(Lister!$D$24,Lister!$E$24,Lister!$D$7:$D$13),IF(OR(AND(E809&lt;DATE(2021,1,1),F809&lt;DATE(2021,1,1)),E809&gt;DATE(2021,1,31)),0)))))),0),"")</f>
        <v/>
      </c>
      <c r="AB809" s="50" t="str">
        <f>IFERROR(MAX(IF(OR(O809="",P809="",Q809="",R809="",S809="",T809="",U809=""),"",IF(AND(MONTH(E809)=2,MONTH(F809)=2),(NETWORKDAYS(E809,F809,Lister!$D$7:$D$13)-U809)*N809/NETWORKDAYS(Lister!$D$25,Lister!$E$25,Lister!$D$7:$D$13),IF(AND(E809&lt;DATE(2021,2,1),MONTH(F809)=2),(NETWORKDAYS(Lister!$D$25,F809,Lister!$D$7:$D$13)-U809)*N809/NETWORKDAYS(Lister!$D$25,Lister!$E$25,Lister!$D$7:$D$13),IF(AND(E809&lt;DATE(2021,2,1),F809&lt;DATE(2021,2,1)),0)))),0),"")</f>
        <v/>
      </c>
      <c r="AC809" s="52" t="str">
        <f t="shared" si="63"/>
        <v/>
      </c>
    </row>
    <row r="810" spans="1:29" x14ac:dyDescent="0.35">
      <c r="A810" s="11" t="str">
        <f t="shared" si="64"/>
        <v/>
      </c>
      <c r="B810" s="33"/>
      <c r="C810" s="17"/>
      <c r="D810" s="18"/>
      <c r="E810" s="12"/>
      <c r="F810" s="12"/>
      <c r="G810" s="42" t="str">
        <f>IF(OR(E810="",F810=""),"",NETWORKDAYS(E810,F810,Lister!$D$7:$D$13))</f>
        <v/>
      </c>
      <c r="H810" s="14"/>
      <c r="I810" s="25" t="str">
        <f t="shared" si="60"/>
        <v/>
      </c>
      <c r="J810" s="47"/>
      <c r="K810" s="48"/>
      <c r="L810" s="15"/>
      <c r="M810" s="51" t="str">
        <f t="shared" si="61"/>
        <v/>
      </c>
      <c r="N810" s="49" t="str">
        <f t="shared" si="62"/>
        <v/>
      </c>
      <c r="O810" s="15"/>
      <c r="P810" s="15"/>
      <c r="Q810" s="15"/>
      <c r="R810" s="15"/>
      <c r="S810" s="15"/>
      <c r="T810" s="15"/>
      <c r="U810" s="15"/>
      <c r="V810" s="50" t="str">
        <f>IFERROR(MAX(IF(OR(O810="",P810="",Q810="",R810="",S810="",T810="",U810=""),"",IF(AND(MONTH(E810)=8,MONTH(F810)=8),(NETWORKDAYS(E810,F810,Lister!$D$7:$D$13)-O810)*N810/NETWORKDAYS(Lister!$D$19,Lister!$E$19,Lister!$D$7:$D$13),IF(AND(MONTH(E810)=8,F810&gt;DATE(2020,8,31)),(NETWORKDAYS(E810,Lister!$E$19,Lister!$D$7:$D$13)-O810)*N810/NETWORKDAYS(Lister!$D$19,Lister!$E$19,Lister!$D$7:$D$13),IF(E810&gt;DATE(2020,8,31),0)))),0),"")</f>
        <v/>
      </c>
      <c r="W810" s="50" t="str">
        <f>IFERROR(MAX(IF(OR(O810="",P810="",Q810="",R810="",S810="",T810="",U810=""),"",IF(AND(MONTH(E810)=9,MONTH(F810)=9),(NETWORKDAYS(E810,F810,Lister!$D$7:$D$13)-P810)*N810/NETWORKDAYS(Lister!$D$20,Lister!$E$20,Lister!$D$7:$D$13),IF(AND(MONTH(E810)=9,F810&gt;DATE(2020,9,30)),(NETWORKDAYS(E810,Lister!$E$20,Lister!$D$7:$D$13)-P810)*N810/NETWORKDAYS(Lister!$D$20,Lister!$E$20,Lister!$D$7:$D$13),IF(AND(E810&lt;DATE(2020,9,1),MONTH(F810)=9),(NETWORKDAYS(Lister!$D$20,F810,Lister!$D$7:$D$13)-P810)*N810/NETWORKDAYS(Lister!$D$20,Lister!$E$20,Lister!$D$7:$D$13),IF(AND(E810&lt;DATE(2020,9,1),F810&gt;DATE(2020,9,30)),(NETWORKDAYS(Lister!$D$20,Lister!$E$20,Lister!$D$7:$D$13)-P810)*N810/NETWORKDAYS(Lister!$D$20,Lister!$E$20,Lister!$D$7:$D$13),IF(OR(AND(E810&lt;DATE(2020,9,1),F810&lt;DATE(2020,9,1)),E810&gt;DATE(2020,9,30)),0)))))),0),"")</f>
        <v/>
      </c>
      <c r="X810" s="50" t="str">
        <f>IFERROR(MAX(IF(OR(O810="",P810="",Q810="",R810="",S810="",T810="",U810=""),"",IF(AND(MONTH(E810)=10,MONTH(F810)=10),(NETWORKDAYS(E810,F810,Lister!$D$7:$D$13)-Q810)*N810/NETWORKDAYS(Lister!$D$21,Lister!$E$21,Lister!$D$7:$D$13),IF(AND(MONTH(E810)=10,F810&gt;DATE(2020,10,31)),(NETWORKDAYS(E810,Lister!$E$21,Lister!$D$7:$D$13)-Q810)*N810/NETWORKDAYS(Lister!$D$21,Lister!$E$21,Lister!$D$7:$D$13),IF(AND(E810&lt;DATE(2020,10,1),MONTH(F810)=10),(NETWORKDAYS(Lister!$D$21,F810,Lister!$D$7:$D$13)-Q810)*N810/NETWORKDAYS(Lister!$D$21,Lister!$E$21,Lister!$D$7:$D$13),IF(AND(E810&lt;DATE(2020,31,1),F810&gt;DATE(2020,10,31)),(NETWORKDAYS(Lister!$D$21,Lister!$E$21,Lister!$D$7:$D$13)-Q810)*N810/NETWORKDAYS(Lister!$D$21,Lister!$E$21,Lister!$D$7:$D$13),IF(OR(AND(E810&lt;DATE(2020,10,1),F810&lt;DATE(2020,10,1)),E810&gt;DATE(2020,10,31)),0)))))),0),"")</f>
        <v/>
      </c>
      <c r="Y810" s="50" t="str">
        <f>IFERROR(MAX(IF(OR(O810="",P810="",Q810="",R810="",S810="",T810="",U810=""),"",IF(AND(MONTH(E810)=11,MONTH(F810)=11),(NETWORKDAYS(E810,F810,Lister!$D$7:$D$13)-R810)*N810/NETWORKDAYS(Lister!$D$22,Lister!$E$22,Lister!$D$7:$D$13),IF(AND(MONTH(E810)=11,F810&gt;DATE(2020,11,30)),(NETWORKDAYS(E810,Lister!$E$22,Lister!$D$7:$D$13)-R810)*N810/NETWORKDAYS(Lister!$D$22,Lister!$E$22,Lister!$D$7:$D$13),IF(AND(E810&lt;DATE(2020,11,1),MONTH(F810)=11),(NETWORKDAYS(Lister!$D$22,F810,Lister!$D$7:$D$13)-R810)*N810/NETWORKDAYS(Lister!$D$22,Lister!$E$22,Lister!$D$7:$D$13),IF(AND(E810&lt;DATE(2020,11,1),F810&gt;DATE(2020,11,30)),(NETWORKDAYS(Lister!$D$22,Lister!$E$22,Lister!$D$7:$D$13)-R810)*N810/NETWORKDAYS(Lister!$D$22,Lister!$E$22,Lister!$D$7:$D$13),IF(OR(AND(E810&lt;DATE(2020,11,1),F810&lt;DATE(2020,11,1)),E810&gt;DATE(2020,11,30)),0)))))),0),"")</f>
        <v/>
      </c>
      <c r="Z810" s="50" t="str">
        <f>IFERROR(MAX(IF(OR(O810="",P810="",Q810="",R810="",S810="",T810="",U810=""),"",IF(AND(MONTH(E810)=12,MONTH(F810)=12),(NETWORKDAYS(E810,F810,Lister!$D$7:$D$13)-S810)*N810/NETWORKDAYS(Lister!$D$23,Lister!$E$23,Lister!$D$7:$D$13),IF(AND(MONTH(E810)=12,F810&gt;DATE(2020,12,31)),(NETWORKDAYS(E810,Lister!$E$23,Lister!$D$7:$D$13)-S810)*N810/NETWORKDAYS(Lister!$D$23,Lister!$E$23,Lister!$D$7:$D$13),IF(AND(E810&lt;DATE(2020,12,1),MONTH(F810)=12),(NETWORKDAYS(Lister!$D$23,F810,Lister!$D$7:$D$13)-S810)*N810/NETWORKDAYS(Lister!$D$23,Lister!$E$23,Lister!$D$7:$D$13),IF(AND(E810&lt;DATE(2020,12,1),F810&gt;DATE(2020,12,31)),(NETWORKDAYS(Lister!$D$23,Lister!$E$23,Lister!$D$7:$D$13)-S810)*N810/NETWORKDAYS(Lister!$D$23,Lister!$E$23,Lister!$D$7:$D$13),IF(OR(AND(E810&lt;DATE(2020,12,1),F810&lt;DATE(2020,12,1)),E810&gt;DATE(2020,12,31)),0)))))),0),"")</f>
        <v/>
      </c>
      <c r="AA810" s="50" t="str">
        <f>IFERROR(MAX(IF(OR(O810="",P810="",Q810="",R810="",S810="",T810="",U810=""),"",IF(AND(MONTH(E810)=1,MONTH(F810)=1),(NETWORKDAYS(E810,F810,Lister!$D$7:$D$13)-T810)*N810/NETWORKDAYS(Lister!$D$24,Lister!$E$24,Lister!$D$7:$D$13),IF(AND(MONTH(E810)=1,F810&gt;DATE(2021,1,31)),(NETWORKDAYS(E810,Lister!$E$24,Lister!$D$7:$D$13)-T810)*N810/NETWORKDAYS(Lister!$D$24,Lister!$E$24,Lister!$D$7:$D$13),IF(AND(E810&lt;DATE(2021,1,1),MONTH(F810)=1),(NETWORKDAYS(Lister!$D$24,F810,Lister!$D$7:$D$13)-T810)*N810/NETWORKDAYS(Lister!$D$24,Lister!$E$24,Lister!$D$7:$D$13),IF(AND(E810&lt;DATE(2021,1,1),F810&gt;DATE(2021,1,31)),(NETWORKDAYS(Lister!$D$24,Lister!$E$24,Lister!$D$7:$D$13)-T810)*N810/NETWORKDAYS(Lister!$D$24,Lister!$E$24,Lister!$D$7:$D$13),IF(OR(AND(E810&lt;DATE(2021,1,1),F810&lt;DATE(2021,1,1)),E810&gt;DATE(2021,1,31)),0)))))),0),"")</f>
        <v/>
      </c>
      <c r="AB810" s="50" t="str">
        <f>IFERROR(MAX(IF(OR(O810="",P810="",Q810="",R810="",S810="",T810="",U810=""),"",IF(AND(MONTH(E810)=2,MONTH(F810)=2),(NETWORKDAYS(E810,F810,Lister!$D$7:$D$13)-U810)*N810/NETWORKDAYS(Lister!$D$25,Lister!$E$25,Lister!$D$7:$D$13),IF(AND(E810&lt;DATE(2021,2,1),MONTH(F810)=2),(NETWORKDAYS(Lister!$D$25,F810,Lister!$D$7:$D$13)-U810)*N810/NETWORKDAYS(Lister!$D$25,Lister!$E$25,Lister!$D$7:$D$13),IF(AND(E810&lt;DATE(2021,2,1),F810&lt;DATE(2021,2,1)),0)))),0),"")</f>
        <v/>
      </c>
      <c r="AC810" s="52" t="str">
        <f t="shared" si="63"/>
        <v/>
      </c>
    </row>
    <row r="811" spans="1:29" x14ac:dyDescent="0.35">
      <c r="A811" s="11" t="str">
        <f t="shared" si="64"/>
        <v/>
      </c>
      <c r="B811" s="33"/>
      <c r="C811" s="17"/>
      <c r="D811" s="18"/>
      <c r="E811" s="12"/>
      <c r="F811" s="12"/>
      <c r="G811" s="42" t="str">
        <f>IF(OR(E811="",F811=""),"",NETWORKDAYS(E811,F811,Lister!$D$7:$D$13))</f>
        <v/>
      </c>
      <c r="H811" s="14"/>
      <c r="I811" s="25" t="str">
        <f t="shared" si="60"/>
        <v/>
      </c>
      <c r="J811" s="47"/>
      <c r="K811" s="48"/>
      <c r="L811" s="15"/>
      <c r="M811" s="51" t="str">
        <f t="shared" si="61"/>
        <v/>
      </c>
      <c r="N811" s="49" t="str">
        <f t="shared" si="62"/>
        <v/>
      </c>
      <c r="O811" s="15"/>
      <c r="P811" s="15"/>
      <c r="Q811" s="15"/>
      <c r="R811" s="15"/>
      <c r="S811" s="15"/>
      <c r="T811" s="15"/>
      <c r="U811" s="15"/>
      <c r="V811" s="50" t="str">
        <f>IFERROR(MAX(IF(OR(O811="",P811="",Q811="",R811="",S811="",T811="",U811=""),"",IF(AND(MONTH(E811)=8,MONTH(F811)=8),(NETWORKDAYS(E811,F811,Lister!$D$7:$D$13)-O811)*N811/NETWORKDAYS(Lister!$D$19,Lister!$E$19,Lister!$D$7:$D$13),IF(AND(MONTH(E811)=8,F811&gt;DATE(2020,8,31)),(NETWORKDAYS(E811,Lister!$E$19,Lister!$D$7:$D$13)-O811)*N811/NETWORKDAYS(Lister!$D$19,Lister!$E$19,Lister!$D$7:$D$13),IF(E811&gt;DATE(2020,8,31),0)))),0),"")</f>
        <v/>
      </c>
      <c r="W811" s="50" t="str">
        <f>IFERROR(MAX(IF(OR(O811="",P811="",Q811="",R811="",S811="",T811="",U811=""),"",IF(AND(MONTH(E811)=9,MONTH(F811)=9),(NETWORKDAYS(E811,F811,Lister!$D$7:$D$13)-P811)*N811/NETWORKDAYS(Lister!$D$20,Lister!$E$20,Lister!$D$7:$D$13),IF(AND(MONTH(E811)=9,F811&gt;DATE(2020,9,30)),(NETWORKDAYS(E811,Lister!$E$20,Lister!$D$7:$D$13)-P811)*N811/NETWORKDAYS(Lister!$D$20,Lister!$E$20,Lister!$D$7:$D$13),IF(AND(E811&lt;DATE(2020,9,1),MONTH(F811)=9),(NETWORKDAYS(Lister!$D$20,F811,Lister!$D$7:$D$13)-P811)*N811/NETWORKDAYS(Lister!$D$20,Lister!$E$20,Lister!$D$7:$D$13),IF(AND(E811&lt;DATE(2020,9,1),F811&gt;DATE(2020,9,30)),(NETWORKDAYS(Lister!$D$20,Lister!$E$20,Lister!$D$7:$D$13)-P811)*N811/NETWORKDAYS(Lister!$D$20,Lister!$E$20,Lister!$D$7:$D$13),IF(OR(AND(E811&lt;DATE(2020,9,1),F811&lt;DATE(2020,9,1)),E811&gt;DATE(2020,9,30)),0)))))),0),"")</f>
        <v/>
      </c>
      <c r="X811" s="50" t="str">
        <f>IFERROR(MAX(IF(OR(O811="",P811="",Q811="",R811="",S811="",T811="",U811=""),"",IF(AND(MONTH(E811)=10,MONTH(F811)=10),(NETWORKDAYS(E811,F811,Lister!$D$7:$D$13)-Q811)*N811/NETWORKDAYS(Lister!$D$21,Lister!$E$21,Lister!$D$7:$D$13),IF(AND(MONTH(E811)=10,F811&gt;DATE(2020,10,31)),(NETWORKDAYS(E811,Lister!$E$21,Lister!$D$7:$D$13)-Q811)*N811/NETWORKDAYS(Lister!$D$21,Lister!$E$21,Lister!$D$7:$D$13),IF(AND(E811&lt;DATE(2020,10,1),MONTH(F811)=10),(NETWORKDAYS(Lister!$D$21,F811,Lister!$D$7:$D$13)-Q811)*N811/NETWORKDAYS(Lister!$D$21,Lister!$E$21,Lister!$D$7:$D$13),IF(AND(E811&lt;DATE(2020,31,1),F811&gt;DATE(2020,10,31)),(NETWORKDAYS(Lister!$D$21,Lister!$E$21,Lister!$D$7:$D$13)-Q811)*N811/NETWORKDAYS(Lister!$D$21,Lister!$E$21,Lister!$D$7:$D$13),IF(OR(AND(E811&lt;DATE(2020,10,1),F811&lt;DATE(2020,10,1)),E811&gt;DATE(2020,10,31)),0)))))),0),"")</f>
        <v/>
      </c>
      <c r="Y811" s="50" t="str">
        <f>IFERROR(MAX(IF(OR(O811="",P811="",Q811="",R811="",S811="",T811="",U811=""),"",IF(AND(MONTH(E811)=11,MONTH(F811)=11),(NETWORKDAYS(E811,F811,Lister!$D$7:$D$13)-R811)*N811/NETWORKDAYS(Lister!$D$22,Lister!$E$22,Lister!$D$7:$D$13),IF(AND(MONTH(E811)=11,F811&gt;DATE(2020,11,30)),(NETWORKDAYS(E811,Lister!$E$22,Lister!$D$7:$D$13)-R811)*N811/NETWORKDAYS(Lister!$D$22,Lister!$E$22,Lister!$D$7:$D$13),IF(AND(E811&lt;DATE(2020,11,1),MONTH(F811)=11),(NETWORKDAYS(Lister!$D$22,F811,Lister!$D$7:$D$13)-R811)*N811/NETWORKDAYS(Lister!$D$22,Lister!$E$22,Lister!$D$7:$D$13),IF(AND(E811&lt;DATE(2020,11,1),F811&gt;DATE(2020,11,30)),(NETWORKDAYS(Lister!$D$22,Lister!$E$22,Lister!$D$7:$D$13)-R811)*N811/NETWORKDAYS(Lister!$D$22,Lister!$E$22,Lister!$D$7:$D$13),IF(OR(AND(E811&lt;DATE(2020,11,1),F811&lt;DATE(2020,11,1)),E811&gt;DATE(2020,11,30)),0)))))),0),"")</f>
        <v/>
      </c>
      <c r="Z811" s="50" t="str">
        <f>IFERROR(MAX(IF(OR(O811="",P811="",Q811="",R811="",S811="",T811="",U811=""),"",IF(AND(MONTH(E811)=12,MONTH(F811)=12),(NETWORKDAYS(E811,F811,Lister!$D$7:$D$13)-S811)*N811/NETWORKDAYS(Lister!$D$23,Lister!$E$23,Lister!$D$7:$D$13),IF(AND(MONTH(E811)=12,F811&gt;DATE(2020,12,31)),(NETWORKDAYS(E811,Lister!$E$23,Lister!$D$7:$D$13)-S811)*N811/NETWORKDAYS(Lister!$D$23,Lister!$E$23,Lister!$D$7:$D$13),IF(AND(E811&lt;DATE(2020,12,1),MONTH(F811)=12),(NETWORKDAYS(Lister!$D$23,F811,Lister!$D$7:$D$13)-S811)*N811/NETWORKDAYS(Lister!$D$23,Lister!$E$23,Lister!$D$7:$D$13),IF(AND(E811&lt;DATE(2020,12,1),F811&gt;DATE(2020,12,31)),(NETWORKDAYS(Lister!$D$23,Lister!$E$23,Lister!$D$7:$D$13)-S811)*N811/NETWORKDAYS(Lister!$D$23,Lister!$E$23,Lister!$D$7:$D$13),IF(OR(AND(E811&lt;DATE(2020,12,1),F811&lt;DATE(2020,12,1)),E811&gt;DATE(2020,12,31)),0)))))),0),"")</f>
        <v/>
      </c>
      <c r="AA811" s="50" t="str">
        <f>IFERROR(MAX(IF(OR(O811="",P811="",Q811="",R811="",S811="",T811="",U811=""),"",IF(AND(MONTH(E811)=1,MONTH(F811)=1),(NETWORKDAYS(E811,F811,Lister!$D$7:$D$13)-T811)*N811/NETWORKDAYS(Lister!$D$24,Lister!$E$24,Lister!$D$7:$D$13),IF(AND(MONTH(E811)=1,F811&gt;DATE(2021,1,31)),(NETWORKDAYS(E811,Lister!$E$24,Lister!$D$7:$D$13)-T811)*N811/NETWORKDAYS(Lister!$D$24,Lister!$E$24,Lister!$D$7:$D$13),IF(AND(E811&lt;DATE(2021,1,1),MONTH(F811)=1),(NETWORKDAYS(Lister!$D$24,F811,Lister!$D$7:$D$13)-T811)*N811/NETWORKDAYS(Lister!$D$24,Lister!$E$24,Lister!$D$7:$D$13),IF(AND(E811&lt;DATE(2021,1,1),F811&gt;DATE(2021,1,31)),(NETWORKDAYS(Lister!$D$24,Lister!$E$24,Lister!$D$7:$D$13)-T811)*N811/NETWORKDAYS(Lister!$D$24,Lister!$E$24,Lister!$D$7:$D$13),IF(OR(AND(E811&lt;DATE(2021,1,1),F811&lt;DATE(2021,1,1)),E811&gt;DATE(2021,1,31)),0)))))),0),"")</f>
        <v/>
      </c>
      <c r="AB811" s="50" t="str">
        <f>IFERROR(MAX(IF(OR(O811="",P811="",Q811="",R811="",S811="",T811="",U811=""),"",IF(AND(MONTH(E811)=2,MONTH(F811)=2),(NETWORKDAYS(E811,F811,Lister!$D$7:$D$13)-U811)*N811/NETWORKDAYS(Lister!$D$25,Lister!$E$25,Lister!$D$7:$D$13),IF(AND(E811&lt;DATE(2021,2,1),MONTH(F811)=2),(NETWORKDAYS(Lister!$D$25,F811,Lister!$D$7:$D$13)-U811)*N811/NETWORKDAYS(Lister!$D$25,Lister!$E$25,Lister!$D$7:$D$13),IF(AND(E811&lt;DATE(2021,2,1),F811&lt;DATE(2021,2,1)),0)))),0),"")</f>
        <v/>
      </c>
      <c r="AC811" s="52" t="str">
        <f t="shared" si="63"/>
        <v/>
      </c>
    </row>
    <row r="812" spans="1:29" x14ac:dyDescent="0.35">
      <c r="A812" s="11" t="str">
        <f t="shared" si="64"/>
        <v/>
      </c>
      <c r="B812" s="33"/>
      <c r="C812" s="17"/>
      <c r="D812" s="18"/>
      <c r="E812" s="12"/>
      <c r="F812" s="12"/>
      <c r="G812" s="42" t="str">
        <f>IF(OR(E812="",F812=""),"",NETWORKDAYS(E812,F812,Lister!$D$7:$D$13))</f>
        <v/>
      </c>
      <c r="H812" s="14"/>
      <c r="I812" s="25" t="str">
        <f t="shared" si="60"/>
        <v/>
      </c>
      <c r="J812" s="47"/>
      <c r="K812" s="48"/>
      <c r="L812" s="15"/>
      <c r="M812" s="51" t="str">
        <f t="shared" si="61"/>
        <v/>
      </c>
      <c r="N812" s="49" t="str">
        <f t="shared" si="62"/>
        <v/>
      </c>
      <c r="O812" s="15"/>
      <c r="P812" s="15"/>
      <c r="Q812" s="15"/>
      <c r="R812" s="15"/>
      <c r="S812" s="15"/>
      <c r="T812" s="15"/>
      <c r="U812" s="15"/>
      <c r="V812" s="50" t="str">
        <f>IFERROR(MAX(IF(OR(O812="",P812="",Q812="",R812="",S812="",T812="",U812=""),"",IF(AND(MONTH(E812)=8,MONTH(F812)=8),(NETWORKDAYS(E812,F812,Lister!$D$7:$D$13)-O812)*N812/NETWORKDAYS(Lister!$D$19,Lister!$E$19,Lister!$D$7:$D$13),IF(AND(MONTH(E812)=8,F812&gt;DATE(2020,8,31)),(NETWORKDAYS(E812,Lister!$E$19,Lister!$D$7:$D$13)-O812)*N812/NETWORKDAYS(Lister!$D$19,Lister!$E$19,Lister!$D$7:$D$13),IF(E812&gt;DATE(2020,8,31),0)))),0),"")</f>
        <v/>
      </c>
      <c r="W812" s="50" t="str">
        <f>IFERROR(MAX(IF(OR(O812="",P812="",Q812="",R812="",S812="",T812="",U812=""),"",IF(AND(MONTH(E812)=9,MONTH(F812)=9),(NETWORKDAYS(E812,F812,Lister!$D$7:$D$13)-P812)*N812/NETWORKDAYS(Lister!$D$20,Lister!$E$20,Lister!$D$7:$D$13),IF(AND(MONTH(E812)=9,F812&gt;DATE(2020,9,30)),(NETWORKDAYS(E812,Lister!$E$20,Lister!$D$7:$D$13)-P812)*N812/NETWORKDAYS(Lister!$D$20,Lister!$E$20,Lister!$D$7:$D$13),IF(AND(E812&lt;DATE(2020,9,1),MONTH(F812)=9),(NETWORKDAYS(Lister!$D$20,F812,Lister!$D$7:$D$13)-P812)*N812/NETWORKDAYS(Lister!$D$20,Lister!$E$20,Lister!$D$7:$D$13),IF(AND(E812&lt;DATE(2020,9,1),F812&gt;DATE(2020,9,30)),(NETWORKDAYS(Lister!$D$20,Lister!$E$20,Lister!$D$7:$D$13)-P812)*N812/NETWORKDAYS(Lister!$D$20,Lister!$E$20,Lister!$D$7:$D$13),IF(OR(AND(E812&lt;DATE(2020,9,1),F812&lt;DATE(2020,9,1)),E812&gt;DATE(2020,9,30)),0)))))),0),"")</f>
        <v/>
      </c>
      <c r="X812" s="50" t="str">
        <f>IFERROR(MAX(IF(OR(O812="",P812="",Q812="",R812="",S812="",T812="",U812=""),"",IF(AND(MONTH(E812)=10,MONTH(F812)=10),(NETWORKDAYS(E812,F812,Lister!$D$7:$D$13)-Q812)*N812/NETWORKDAYS(Lister!$D$21,Lister!$E$21,Lister!$D$7:$D$13),IF(AND(MONTH(E812)=10,F812&gt;DATE(2020,10,31)),(NETWORKDAYS(E812,Lister!$E$21,Lister!$D$7:$D$13)-Q812)*N812/NETWORKDAYS(Lister!$D$21,Lister!$E$21,Lister!$D$7:$D$13),IF(AND(E812&lt;DATE(2020,10,1),MONTH(F812)=10),(NETWORKDAYS(Lister!$D$21,F812,Lister!$D$7:$D$13)-Q812)*N812/NETWORKDAYS(Lister!$D$21,Lister!$E$21,Lister!$D$7:$D$13),IF(AND(E812&lt;DATE(2020,31,1),F812&gt;DATE(2020,10,31)),(NETWORKDAYS(Lister!$D$21,Lister!$E$21,Lister!$D$7:$D$13)-Q812)*N812/NETWORKDAYS(Lister!$D$21,Lister!$E$21,Lister!$D$7:$D$13),IF(OR(AND(E812&lt;DATE(2020,10,1),F812&lt;DATE(2020,10,1)),E812&gt;DATE(2020,10,31)),0)))))),0),"")</f>
        <v/>
      </c>
      <c r="Y812" s="50" t="str">
        <f>IFERROR(MAX(IF(OR(O812="",P812="",Q812="",R812="",S812="",T812="",U812=""),"",IF(AND(MONTH(E812)=11,MONTH(F812)=11),(NETWORKDAYS(E812,F812,Lister!$D$7:$D$13)-R812)*N812/NETWORKDAYS(Lister!$D$22,Lister!$E$22,Lister!$D$7:$D$13),IF(AND(MONTH(E812)=11,F812&gt;DATE(2020,11,30)),(NETWORKDAYS(E812,Lister!$E$22,Lister!$D$7:$D$13)-R812)*N812/NETWORKDAYS(Lister!$D$22,Lister!$E$22,Lister!$D$7:$D$13),IF(AND(E812&lt;DATE(2020,11,1),MONTH(F812)=11),(NETWORKDAYS(Lister!$D$22,F812,Lister!$D$7:$D$13)-R812)*N812/NETWORKDAYS(Lister!$D$22,Lister!$E$22,Lister!$D$7:$D$13),IF(AND(E812&lt;DATE(2020,11,1),F812&gt;DATE(2020,11,30)),(NETWORKDAYS(Lister!$D$22,Lister!$E$22,Lister!$D$7:$D$13)-R812)*N812/NETWORKDAYS(Lister!$D$22,Lister!$E$22,Lister!$D$7:$D$13),IF(OR(AND(E812&lt;DATE(2020,11,1),F812&lt;DATE(2020,11,1)),E812&gt;DATE(2020,11,30)),0)))))),0),"")</f>
        <v/>
      </c>
      <c r="Z812" s="50" t="str">
        <f>IFERROR(MAX(IF(OR(O812="",P812="",Q812="",R812="",S812="",T812="",U812=""),"",IF(AND(MONTH(E812)=12,MONTH(F812)=12),(NETWORKDAYS(E812,F812,Lister!$D$7:$D$13)-S812)*N812/NETWORKDAYS(Lister!$D$23,Lister!$E$23,Lister!$D$7:$D$13),IF(AND(MONTH(E812)=12,F812&gt;DATE(2020,12,31)),(NETWORKDAYS(E812,Lister!$E$23,Lister!$D$7:$D$13)-S812)*N812/NETWORKDAYS(Lister!$D$23,Lister!$E$23,Lister!$D$7:$D$13),IF(AND(E812&lt;DATE(2020,12,1),MONTH(F812)=12),(NETWORKDAYS(Lister!$D$23,F812,Lister!$D$7:$D$13)-S812)*N812/NETWORKDAYS(Lister!$D$23,Lister!$E$23,Lister!$D$7:$D$13),IF(AND(E812&lt;DATE(2020,12,1),F812&gt;DATE(2020,12,31)),(NETWORKDAYS(Lister!$D$23,Lister!$E$23,Lister!$D$7:$D$13)-S812)*N812/NETWORKDAYS(Lister!$D$23,Lister!$E$23,Lister!$D$7:$D$13),IF(OR(AND(E812&lt;DATE(2020,12,1),F812&lt;DATE(2020,12,1)),E812&gt;DATE(2020,12,31)),0)))))),0),"")</f>
        <v/>
      </c>
      <c r="AA812" s="50" t="str">
        <f>IFERROR(MAX(IF(OR(O812="",P812="",Q812="",R812="",S812="",T812="",U812=""),"",IF(AND(MONTH(E812)=1,MONTH(F812)=1),(NETWORKDAYS(E812,F812,Lister!$D$7:$D$13)-T812)*N812/NETWORKDAYS(Lister!$D$24,Lister!$E$24,Lister!$D$7:$D$13),IF(AND(MONTH(E812)=1,F812&gt;DATE(2021,1,31)),(NETWORKDAYS(E812,Lister!$E$24,Lister!$D$7:$D$13)-T812)*N812/NETWORKDAYS(Lister!$D$24,Lister!$E$24,Lister!$D$7:$D$13),IF(AND(E812&lt;DATE(2021,1,1),MONTH(F812)=1),(NETWORKDAYS(Lister!$D$24,F812,Lister!$D$7:$D$13)-T812)*N812/NETWORKDAYS(Lister!$D$24,Lister!$E$24,Lister!$D$7:$D$13),IF(AND(E812&lt;DATE(2021,1,1),F812&gt;DATE(2021,1,31)),(NETWORKDAYS(Lister!$D$24,Lister!$E$24,Lister!$D$7:$D$13)-T812)*N812/NETWORKDAYS(Lister!$D$24,Lister!$E$24,Lister!$D$7:$D$13),IF(OR(AND(E812&lt;DATE(2021,1,1),F812&lt;DATE(2021,1,1)),E812&gt;DATE(2021,1,31)),0)))))),0),"")</f>
        <v/>
      </c>
      <c r="AB812" s="50" t="str">
        <f>IFERROR(MAX(IF(OR(O812="",P812="",Q812="",R812="",S812="",T812="",U812=""),"",IF(AND(MONTH(E812)=2,MONTH(F812)=2),(NETWORKDAYS(E812,F812,Lister!$D$7:$D$13)-U812)*N812/NETWORKDAYS(Lister!$D$25,Lister!$E$25,Lister!$D$7:$D$13),IF(AND(E812&lt;DATE(2021,2,1),MONTH(F812)=2),(NETWORKDAYS(Lister!$D$25,F812,Lister!$D$7:$D$13)-U812)*N812/NETWORKDAYS(Lister!$D$25,Lister!$E$25,Lister!$D$7:$D$13),IF(AND(E812&lt;DATE(2021,2,1),F812&lt;DATE(2021,2,1)),0)))),0),"")</f>
        <v/>
      </c>
      <c r="AC812" s="52" t="str">
        <f t="shared" si="63"/>
        <v/>
      </c>
    </row>
    <row r="813" spans="1:29" x14ac:dyDescent="0.35">
      <c r="A813" s="11" t="str">
        <f t="shared" si="64"/>
        <v/>
      </c>
      <c r="B813" s="33"/>
      <c r="C813" s="17"/>
      <c r="D813" s="18"/>
      <c r="E813" s="12"/>
      <c r="F813" s="12"/>
      <c r="G813" s="42" t="str">
        <f>IF(OR(E813="",F813=""),"",NETWORKDAYS(E813,F813,Lister!$D$7:$D$13))</f>
        <v/>
      </c>
      <c r="H813" s="14"/>
      <c r="I813" s="25" t="str">
        <f t="shared" si="60"/>
        <v/>
      </c>
      <c r="J813" s="47"/>
      <c r="K813" s="48"/>
      <c r="L813" s="15"/>
      <c r="M813" s="51" t="str">
        <f t="shared" si="61"/>
        <v/>
      </c>
      <c r="N813" s="49" t="str">
        <f t="shared" si="62"/>
        <v/>
      </c>
      <c r="O813" s="15"/>
      <c r="P813" s="15"/>
      <c r="Q813" s="15"/>
      <c r="R813" s="15"/>
      <c r="S813" s="15"/>
      <c r="T813" s="15"/>
      <c r="U813" s="15"/>
      <c r="V813" s="50" t="str">
        <f>IFERROR(MAX(IF(OR(O813="",P813="",Q813="",R813="",S813="",T813="",U813=""),"",IF(AND(MONTH(E813)=8,MONTH(F813)=8),(NETWORKDAYS(E813,F813,Lister!$D$7:$D$13)-O813)*N813/NETWORKDAYS(Lister!$D$19,Lister!$E$19,Lister!$D$7:$D$13),IF(AND(MONTH(E813)=8,F813&gt;DATE(2020,8,31)),(NETWORKDAYS(E813,Lister!$E$19,Lister!$D$7:$D$13)-O813)*N813/NETWORKDAYS(Lister!$D$19,Lister!$E$19,Lister!$D$7:$D$13),IF(E813&gt;DATE(2020,8,31),0)))),0),"")</f>
        <v/>
      </c>
      <c r="W813" s="50" t="str">
        <f>IFERROR(MAX(IF(OR(O813="",P813="",Q813="",R813="",S813="",T813="",U813=""),"",IF(AND(MONTH(E813)=9,MONTH(F813)=9),(NETWORKDAYS(E813,F813,Lister!$D$7:$D$13)-P813)*N813/NETWORKDAYS(Lister!$D$20,Lister!$E$20,Lister!$D$7:$D$13),IF(AND(MONTH(E813)=9,F813&gt;DATE(2020,9,30)),(NETWORKDAYS(E813,Lister!$E$20,Lister!$D$7:$D$13)-P813)*N813/NETWORKDAYS(Lister!$D$20,Lister!$E$20,Lister!$D$7:$D$13),IF(AND(E813&lt;DATE(2020,9,1),MONTH(F813)=9),(NETWORKDAYS(Lister!$D$20,F813,Lister!$D$7:$D$13)-P813)*N813/NETWORKDAYS(Lister!$D$20,Lister!$E$20,Lister!$D$7:$D$13),IF(AND(E813&lt;DATE(2020,9,1),F813&gt;DATE(2020,9,30)),(NETWORKDAYS(Lister!$D$20,Lister!$E$20,Lister!$D$7:$D$13)-P813)*N813/NETWORKDAYS(Lister!$D$20,Lister!$E$20,Lister!$D$7:$D$13),IF(OR(AND(E813&lt;DATE(2020,9,1),F813&lt;DATE(2020,9,1)),E813&gt;DATE(2020,9,30)),0)))))),0),"")</f>
        <v/>
      </c>
      <c r="X813" s="50" t="str">
        <f>IFERROR(MAX(IF(OR(O813="",P813="",Q813="",R813="",S813="",T813="",U813=""),"",IF(AND(MONTH(E813)=10,MONTH(F813)=10),(NETWORKDAYS(E813,F813,Lister!$D$7:$D$13)-Q813)*N813/NETWORKDAYS(Lister!$D$21,Lister!$E$21,Lister!$D$7:$D$13),IF(AND(MONTH(E813)=10,F813&gt;DATE(2020,10,31)),(NETWORKDAYS(E813,Lister!$E$21,Lister!$D$7:$D$13)-Q813)*N813/NETWORKDAYS(Lister!$D$21,Lister!$E$21,Lister!$D$7:$D$13),IF(AND(E813&lt;DATE(2020,10,1),MONTH(F813)=10),(NETWORKDAYS(Lister!$D$21,F813,Lister!$D$7:$D$13)-Q813)*N813/NETWORKDAYS(Lister!$D$21,Lister!$E$21,Lister!$D$7:$D$13),IF(AND(E813&lt;DATE(2020,31,1),F813&gt;DATE(2020,10,31)),(NETWORKDAYS(Lister!$D$21,Lister!$E$21,Lister!$D$7:$D$13)-Q813)*N813/NETWORKDAYS(Lister!$D$21,Lister!$E$21,Lister!$D$7:$D$13),IF(OR(AND(E813&lt;DATE(2020,10,1),F813&lt;DATE(2020,10,1)),E813&gt;DATE(2020,10,31)),0)))))),0),"")</f>
        <v/>
      </c>
      <c r="Y813" s="50" t="str">
        <f>IFERROR(MAX(IF(OR(O813="",P813="",Q813="",R813="",S813="",T813="",U813=""),"",IF(AND(MONTH(E813)=11,MONTH(F813)=11),(NETWORKDAYS(E813,F813,Lister!$D$7:$D$13)-R813)*N813/NETWORKDAYS(Lister!$D$22,Lister!$E$22,Lister!$D$7:$D$13),IF(AND(MONTH(E813)=11,F813&gt;DATE(2020,11,30)),(NETWORKDAYS(E813,Lister!$E$22,Lister!$D$7:$D$13)-R813)*N813/NETWORKDAYS(Lister!$D$22,Lister!$E$22,Lister!$D$7:$D$13),IF(AND(E813&lt;DATE(2020,11,1),MONTH(F813)=11),(NETWORKDAYS(Lister!$D$22,F813,Lister!$D$7:$D$13)-R813)*N813/NETWORKDAYS(Lister!$D$22,Lister!$E$22,Lister!$D$7:$D$13),IF(AND(E813&lt;DATE(2020,11,1),F813&gt;DATE(2020,11,30)),(NETWORKDAYS(Lister!$D$22,Lister!$E$22,Lister!$D$7:$D$13)-R813)*N813/NETWORKDAYS(Lister!$D$22,Lister!$E$22,Lister!$D$7:$D$13),IF(OR(AND(E813&lt;DATE(2020,11,1),F813&lt;DATE(2020,11,1)),E813&gt;DATE(2020,11,30)),0)))))),0),"")</f>
        <v/>
      </c>
      <c r="Z813" s="50" t="str">
        <f>IFERROR(MAX(IF(OR(O813="",P813="",Q813="",R813="",S813="",T813="",U813=""),"",IF(AND(MONTH(E813)=12,MONTH(F813)=12),(NETWORKDAYS(E813,F813,Lister!$D$7:$D$13)-S813)*N813/NETWORKDAYS(Lister!$D$23,Lister!$E$23,Lister!$D$7:$D$13),IF(AND(MONTH(E813)=12,F813&gt;DATE(2020,12,31)),(NETWORKDAYS(E813,Lister!$E$23,Lister!$D$7:$D$13)-S813)*N813/NETWORKDAYS(Lister!$D$23,Lister!$E$23,Lister!$D$7:$D$13),IF(AND(E813&lt;DATE(2020,12,1),MONTH(F813)=12),(NETWORKDAYS(Lister!$D$23,F813,Lister!$D$7:$D$13)-S813)*N813/NETWORKDAYS(Lister!$D$23,Lister!$E$23,Lister!$D$7:$D$13),IF(AND(E813&lt;DATE(2020,12,1),F813&gt;DATE(2020,12,31)),(NETWORKDAYS(Lister!$D$23,Lister!$E$23,Lister!$D$7:$D$13)-S813)*N813/NETWORKDAYS(Lister!$D$23,Lister!$E$23,Lister!$D$7:$D$13),IF(OR(AND(E813&lt;DATE(2020,12,1),F813&lt;DATE(2020,12,1)),E813&gt;DATE(2020,12,31)),0)))))),0),"")</f>
        <v/>
      </c>
      <c r="AA813" s="50" t="str">
        <f>IFERROR(MAX(IF(OR(O813="",P813="",Q813="",R813="",S813="",T813="",U813=""),"",IF(AND(MONTH(E813)=1,MONTH(F813)=1),(NETWORKDAYS(E813,F813,Lister!$D$7:$D$13)-T813)*N813/NETWORKDAYS(Lister!$D$24,Lister!$E$24,Lister!$D$7:$D$13),IF(AND(MONTH(E813)=1,F813&gt;DATE(2021,1,31)),(NETWORKDAYS(E813,Lister!$E$24,Lister!$D$7:$D$13)-T813)*N813/NETWORKDAYS(Lister!$D$24,Lister!$E$24,Lister!$D$7:$D$13),IF(AND(E813&lt;DATE(2021,1,1),MONTH(F813)=1),(NETWORKDAYS(Lister!$D$24,F813,Lister!$D$7:$D$13)-T813)*N813/NETWORKDAYS(Lister!$D$24,Lister!$E$24,Lister!$D$7:$D$13),IF(AND(E813&lt;DATE(2021,1,1),F813&gt;DATE(2021,1,31)),(NETWORKDAYS(Lister!$D$24,Lister!$E$24,Lister!$D$7:$D$13)-T813)*N813/NETWORKDAYS(Lister!$D$24,Lister!$E$24,Lister!$D$7:$D$13),IF(OR(AND(E813&lt;DATE(2021,1,1),F813&lt;DATE(2021,1,1)),E813&gt;DATE(2021,1,31)),0)))))),0),"")</f>
        <v/>
      </c>
      <c r="AB813" s="50" t="str">
        <f>IFERROR(MAX(IF(OR(O813="",P813="",Q813="",R813="",S813="",T813="",U813=""),"",IF(AND(MONTH(E813)=2,MONTH(F813)=2),(NETWORKDAYS(E813,F813,Lister!$D$7:$D$13)-U813)*N813/NETWORKDAYS(Lister!$D$25,Lister!$E$25,Lister!$D$7:$D$13),IF(AND(E813&lt;DATE(2021,2,1),MONTH(F813)=2),(NETWORKDAYS(Lister!$D$25,F813,Lister!$D$7:$D$13)-U813)*N813/NETWORKDAYS(Lister!$D$25,Lister!$E$25,Lister!$D$7:$D$13),IF(AND(E813&lt;DATE(2021,2,1),F813&lt;DATE(2021,2,1)),0)))),0),"")</f>
        <v/>
      </c>
      <c r="AC813" s="52" t="str">
        <f t="shared" si="63"/>
        <v/>
      </c>
    </row>
    <row r="814" spans="1:29" x14ac:dyDescent="0.35">
      <c r="A814" s="11" t="str">
        <f t="shared" si="64"/>
        <v/>
      </c>
      <c r="B814" s="33"/>
      <c r="C814" s="17"/>
      <c r="D814" s="18"/>
      <c r="E814" s="12"/>
      <c r="F814" s="12"/>
      <c r="G814" s="42" t="str">
        <f>IF(OR(E814="",F814=""),"",NETWORKDAYS(E814,F814,Lister!$D$7:$D$13))</f>
        <v/>
      </c>
      <c r="H814" s="14"/>
      <c r="I814" s="25" t="str">
        <f t="shared" si="60"/>
        <v/>
      </c>
      <c r="J814" s="47"/>
      <c r="K814" s="48"/>
      <c r="L814" s="15"/>
      <c r="M814" s="51" t="str">
        <f t="shared" si="61"/>
        <v/>
      </c>
      <c r="N814" s="49" t="str">
        <f t="shared" si="62"/>
        <v/>
      </c>
      <c r="O814" s="15"/>
      <c r="P814" s="15"/>
      <c r="Q814" s="15"/>
      <c r="R814" s="15"/>
      <c r="S814" s="15"/>
      <c r="T814" s="15"/>
      <c r="U814" s="15"/>
      <c r="V814" s="50" t="str">
        <f>IFERROR(MAX(IF(OR(O814="",P814="",Q814="",R814="",S814="",T814="",U814=""),"",IF(AND(MONTH(E814)=8,MONTH(F814)=8),(NETWORKDAYS(E814,F814,Lister!$D$7:$D$13)-O814)*N814/NETWORKDAYS(Lister!$D$19,Lister!$E$19,Lister!$D$7:$D$13),IF(AND(MONTH(E814)=8,F814&gt;DATE(2020,8,31)),(NETWORKDAYS(E814,Lister!$E$19,Lister!$D$7:$D$13)-O814)*N814/NETWORKDAYS(Lister!$D$19,Lister!$E$19,Lister!$D$7:$D$13),IF(E814&gt;DATE(2020,8,31),0)))),0),"")</f>
        <v/>
      </c>
      <c r="W814" s="50" t="str">
        <f>IFERROR(MAX(IF(OR(O814="",P814="",Q814="",R814="",S814="",T814="",U814=""),"",IF(AND(MONTH(E814)=9,MONTH(F814)=9),(NETWORKDAYS(E814,F814,Lister!$D$7:$D$13)-P814)*N814/NETWORKDAYS(Lister!$D$20,Lister!$E$20,Lister!$D$7:$D$13),IF(AND(MONTH(E814)=9,F814&gt;DATE(2020,9,30)),(NETWORKDAYS(E814,Lister!$E$20,Lister!$D$7:$D$13)-P814)*N814/NETWORKDAYS(Lister!$D$20,Lister!$E$20,Lister!$D$7:$D$13),IF(AND(E814&lt;DATE(2020,9,1),MONTH(F814)=9),(NETWORKDAYS(Lister!$D$20,F814,Lister!$D$7:$D$13)-P814)*N814/NETWORKDAYS(Lister!$D$20,Lister!$E$20,Lister!$D$7:$D$13),IF(AND(E814&lt;DATE(2020,9,1),F814&gt;DATE(2020,9,30)),(NETWORKDAYS(Lister!$D$20,Lister!$E$20,Lister!$D$7:$D$13)-P814)*N814/NETWORKDAYS(Lister!$D$20,Lister!$E$20,Lister!$D$7:$D$13),IF(OR(AND(E814&lt;DATE(2020,9,1),F814&lt;DATE(2020,9,1)),E814&gt;DATE(2020,9,30)),0)))))),0),"")</f>
        <v/>
      </c>
      <c r="X814" s="50" t="str">
        <f>IFERROR(MAX(IF(OR(O814="",P814="",Q814="",R814="",S814="",T814="",U814=""),"",IF(AND(MONTH(E814)=10,MONTH(F814)=10),(NETWORKDAYS(E814,F814,Lister!$D$7:$D$13)-Q814)*N814/NETWORKDAYS(Lister!$D$21,Lister!$E$21,Lister!$D$7:$D$13),IF(AND(MONTH(E814)=10,F814&gt;DATE(2020,10,31)),(NETWORKDAYS(E814,Lister!$E$21,Lister!$D$7:$D$13)-Q814)*N814/NETWORKDAYS(Lister!$D$21,Lister!$E$21,Lister!$D$7:$D$13),IF(AND(E814&lt;DATE(2020,10,1),MONTH(F814)=10),(NETWORKDAYS(Lister!$D$21,F814,Lister!$D$7:$D$13)-Q814)*N814/NETWORKDAYS(Lister!$D$21,Lister!$E$21,Lister!$D$7:$D$13),IF(AND(E814&lt;DATE(2020,31,1),F814&gt;DATE(2020,10,31)),(NETWORKDAYS(Lister!$D$21,Lister!$E$21,Lister!$D$7:$D$13)-Q814)*N814/NETWORKDAYS(Lister!$D$21,Lister!$E$21,Lister!$D$7:$D$13),IF(OR(AND(E814&lt;DATE(2020,10,1),F814&lt;DATE(2020,10,1)),E814&gt;DATE(2020,10,31)),0)))))),0),"")</f>
        <v/>
      </c>
      <c r="Y814" s="50" t="str">
        <f>IFERROR(MAX(IF(OR(O814="",P814="",Q814="",R814="",S814="",T814="",U814=""),"",IF(AND(MONTH(E814)=11,MONTH(F814)=11),(NETWORKDAYS(E814,F814,Lister!$D$7:$D$13)-R814)*N814/NETWORKDAYS(Lister!$D$22,Lister!$E$22,Lister!$D$7:$D$13),IF(AND(MONTH(E814)=11,F814&gt;DATE(2020,11,30)),(NETWORKDAYS(E814,Lister!$E$22,Lister!$D$7:$D$13)-R814)*N814/NETWORKDAYS(Lister!$D$22,Lister!$E$22,Lister!$D$7:$D$13),IF(AND(E814&lt;DATE(2020,11,1),MONTH(F814)=11),(NETWORKDAYS(Lister!$D$22,F814,Lister!$D$7:$D$13)-R814)*N814/NETWORKDAYS(Lister!$D$22,Lister!$E$22,Lister!$D$7:$D$13),IF(AND(E814&lt;DATE(2020,11,1),F814&gt;DATE(2020,11,30)),(NETWORKDAYS(Lister!$D$22,Lister!$E$22,Lister!$D$7:$D$13)-R814)*N814/NETWORKDAYS(Lister!$D$22,Lister!$E$22,Lister!$D$7:$D$13),IF(OR(AND(E814&lt;DATE(2020,11,1),F814&lt;DATE(2020,11,1)),E814&gt;DATE(2020,11,30)),0)))))),0),"")</f>
        <v/>
      </c>
      <c r="Z814" s="50" t="str">
        <f>IFERROR(MAX(IF(OR(O814="",P814="",Q814="",R814="",S814="",T814="",U814=""),"",IF(AND(MONTH(E814)=12,MONTH(F814)=12),(NETWORKDAYS(E814,F814,Lister!$D$7:$D$13)-S814)*N814/NETWORKDAYS(Lister!$D$23,Lister!$E$23,Lister!$D$7:$D$13),IF(AND(MONTH(E814)=12,F814&gt;DATE(2020,12,31)),(NETWORKDAYS(E814,Lister!$E$23,Lister!$D$7:$D$13)-S814)*N814/NETWORKDAYS(Lister!$D$23,Lister!$E$23,Lister!$D$7:$D$13),IF(AND(E814&lt;DATE(2020,12,1),MONTH(F814)=12),(NETWORKDAYS(Lister!$D$23,F814,Lister!$D$7:$D$13)-S814)*N814/NETWORKDAYS(Lister!$D$23,Lister!$E$23,Lister!$D$7:$D$13),IF(AND(E814&lt;DATE(2020,12,1),F814&gt;DATE(2020,12,31)),(NETWORKDAYS(Lister!$D$23,Lister!$E$23,Lister!$D$7:$D$13)-S814)*N814/NETWORKDAYS(Lister!$D$23,Lister!$E$23,Lister!$D$7:$D$13),IF(OR(AND(E814&lt;DATE(2020,12,1),F814&lt;DATE(2020,12,1)),E814&gt;DATE(2020,12,31)),0)))))),0),"")</f>
        <v/>
      </c>
      <c r="AA814" s="50" t="str">
        <f>IFERROR(MAX(IF(OR(O814="",P814="",Q814="",R814="",S814="",T814="",U814=""),"",IF(AND(MONTH(E814)=1,MONTH(F814)=1),(NETWORKDAYS(E814,F814,Lister!$D$7:$D$13)-T814)*N814/NETWORKDAYS(Lister!$D$24,Lister!$E$24,Lister!$D$7:$D$13),IF(AND(MONTH(E814)=1,F814&gt;DATE(2021,1,31)),(NETWORKDAYS(E814,Lister!$E$24,Lister!$D$7:$D$13)-T814)*N814/NETWORKDAYS(Lister!$D$24,Lister!$E$24,Lister!$D$7:$D$13),IF(AND(E814&lt;DATE(2021,1,1),MONTH(F814)=1),(NETWORKDAYS(Lister!$D$24,F814,Lister!$D$7:$D$13)-T814)*N814/NETWORKDAYS(Lister!$D$24,Lister!$E$24,Lister!$D$7:$D$13),IF(AND(E814&lt;DATE(2021,1,1),F814&gt;DATE(2021,1,31)),(NETWORKDAYS(Lister!$D$24,Lister!$E$24,Lister!$D$7:$D$13)-T814)*N814/NETWORKDAYS(Lister!$D$24,Lister!$E$24,Lister!$D$7:$D$13),IF(OR(AND(E814&lt;DATE(2021,1,1),F814&lt;DATE(2021,1,1)),E814&gt;DATE(2021,1,31)),0)))))),0),"")</f>
        <v/>
      </c>
      <c r="AB814" s="50" t="str">
        <f>IFERROR(MAX(IF(OR(O814="",P814="",Q814="",R814="",S814="",T814="",U814=""),"",IF(AND(MONTH(E814)=2,MONTH(F814)=2),(NETWORKDAYS(E814,F814,Lister!$D$7:$D$13)-U814)*N814/NETWORKDAYS(Lister!$D$25,Lister!$E$25,Lister!$D$7:$D$13),IF(AND(E814&lt;DATE(2021,2,1),MONTH(F814)=2),(NETWORKDAYS(Lister!$D$25,F814,Lister!$D$7:$D$13)-U814)*N814/NETWORKDAYS(Lister!$D$25,Lister!$E$25,Lister!$D$7:$D$13),IF(AND(E814&lt;DATE(2021,2,1),F814&lt;DATE(2021,2,1)),0)))),0),"")</f>
        <v/>
      </c>
      <c r="AC814" s="52" t="str">
        <f t="shared" si="63"/>
        <v/>
      </c>
    </row>
    <row r="815" spans="1:29" x14ac:dyDescent="0.35">
      <c r="A815" s="11" t="str">
        <f t="shared" si="64"/>
        <v/>
      </c>
      <c r="B815" s="33"/>
      <c r="C815" s="17"/>
      <c r="D815" s="18"/>
      <c r="E815" s="12"/>
      <c r="F815" s="12"/>
      <c r="G815" s="42" t="str">
        <f>IF(OR(E815="",F815=""),"",NETWORKDAYS(E815,F815,Lister!$D$7:$D$13))</f>
        <v/>
      </c>
      <c r="H815" s="14"/>
      <c r="I815" s="25" t="str">
        <f t="shared" si="60"/>
        <v/>
      </c>
      <c r="J815" s="47"/>
      <c r="K815" s="48"/>
      <c r="L815" s="15"/>
      <c r="M815" s="51" t="str">
        <f t="shared" si="61"/>
        <v/>
      </c>
      <c r="N815" s="49" t="str">
        <f t="shared" si="62"/>
        <v/>
      </c>
      <c r="O815" s="15"/>
      <c r="P815" s="15"/>
      <c r="Q815" s="15"/>
      <c r="R815" s="15"/>
      <c r="S815" s="15"/>
      <c r="T815" s="15"/>
      <c r="U815" s="15"/>
      <c r="V815" s="50" t="str">
        <f>IFERROR(MAX(IF(OR(O815="",P815="",Q815="",R815="",S815="",T815="",U815=""),"",IF(AND(MONTH(E815)=8,MONTH(F815)=8),(NETWORKDAYS(E815,F815,Lister!$D$7:$D$13)-O815)*N815/NETWORKDAYS(Lister!$D$19,Lister!$E$19,Lister!$D$7:$D$13),IF(AND(MONTH(E815)=8,F815&gt;DATE(2020,8,31)),(NETWORKDAYS(E815,Lister!$E$19,Lister!$D$7:$D$13)-O815)*N815/NETWORKDAYS(Lister!$D$19,Lister!$E$19,Lister!$D$7:$D$13),IF(E815&gt;DATE(2020,8,31),0)))),0),"")</f>
        <v/>
      </c>
      <c r="W815" s="50" t="str">
        <f>IFERROR(MAX(IF(OR(O815="",P815="",Q815="",R815="",S815="",T815="",U815=""),"",IF(AND(MONTH(E815)=9,MONTH(F815)=9),(NETWORKDAYS(E815,F815,Lister!$D$7:$D$13)-P815)*N815/NETWORKDAYS(Lister!$D$20,Lister!$E$20,Lister!$D$7:$D$13),IF(AND(MONTH(E815)=9,F815&gt;DATE(2020,9,30)),(NETWORKDAYS(E815,Lister!$E$20,Lister!$D$7:$D$13)-P815)*N815/NETWORKDAYS(Lister!$D$20,Lister!$E$20,Lister!$D$7:$D$13),IF(AND(E815&lt;DATE(2020,9,1),MONTH(F815)=9),(NETWORKDAYS(Lister!$D$20,F815,Lister!$D$7:$D$13)-P815)*N815/NETWORKDAYS(Lister!$D$20,Lister!$E$20,Lister!$D$7:$D$13),IF(AND(E815&lt;DATE(2020,9,1),F815&gt;DATE(2020,9,30)),(NETWORKDAYS(Lister!$D$20,Lister!$E$20,Lister!$D$7:$D$13)-P815)*N815/NETWORKDAYS(Lister!$D$20,Lister!$E$20,Lister!$D$7:$D$13),IF(OR(AND(E815&lt;DATE(2020,9,1),F815&lt;DATE(2020,9,1)),E815&gt;DATE(2020,9,30)),0)))))),0),"")</f>
        <v/>
      </c>
      <c r="X815" s="50" t="str">
        <f>IFERROR(MAX(IF(OR(O815="",P815="",Q815="",R815="",S815="",T815="",U815=""),"",IF(AND(MONTH(E815)=10,MONTH(F815)=10),(NETWORKDAYS(E815,F815,Lister!$D$7:$D$13)-Q815)*N815/NETWORKDAYS(Lister!$D$21,Lister!$E$21,Lister!$D$7:$D$13),IF(AND(MONTH(E815)=10,F815&gt;DATE(2020,10,31)),(NETWORKDAYS(E815,Lister!$E$21,Lister!$D$7:$D$13)-Q815)*N815/NETWORKDAYS(Lister!$D$21,Lister!$E$21,Lister!$D$7:$D$13),IF(AND(E815&lt;DATE(2020,10,1),MONTH(F815)=10),(NETWORKDAYS(Lister!$D$21,F815,Lister!$D$7:$D$13)-Q815)*N815/NETWORKDAYS(Lister!$D$21,Lister!$E$21,Lister!$D$7:$D$13),IF(AND(E815&lt;DATE(2020,31,1),F815&gt;DATE(2020,10,31)),(NETWORKDAYS(Lister!$D$21,Lister!$E$21,Lister!$D$7:$D$13)-Q815)*N815/NETWORKDAYS(Lister!$D$21,Lister!$E$21,Lister!$D$7:$D$13),IF(OR(AND(E815&lt;DATE(2020,10,1),F815&lt;DATE(2020,10,1)),E815&gt;DATE(2020,10,31)),0)))))),0),"")</f>
        <v/>
      </c>
      <c r="Y815" s="50" t="str">
        <f>IFERROR(MAX(IF(OR(O815="",P815="",Q815="",R815="",S815="",T815="",U815=""),"",IF(AND(MONTH(E815)=11,MONTH(F815)=11),(NETWORKDAYS(E815,F815,Lister!$D$7:$D$13)-R815)*N815/NETWORKDAYS(Lister!$D$22,Lister!$E$22,Lister!$D$7:$D$13),IF(AND(MONTH(E815)=11,F815&gt;DATE(2020,11,30)),(NETWORKDAYS(E815,Lister!$E$22,Lister!$D$7:$D$13)-R815)*N815/NETWORKDAYS(Lister!$D$22,Lister!$E$22,Lister!$D$7:$D$13),IF(AND(E815&lt;DATE(2020,11,1),MONTH(F815)=11),(NETWORKDAYS(Lister!$D$22,F815,Lister!$D$7:$D$13)-R815)*N815/NETWORKDAYS(Lister!$D$22,Lister!$E$22,Lister!$D$7:$D$13),IF(AND(E815&lt;DATE(2020,11,1),F815&gt;DATE(2020,11,30)),(NETWORKDAYS(Lister!$D$22,Lister!$E$22,Lister!$D$7:$D$13)-R815)*N815/NETWORKDAYS(Lister!$D$22,Lister!$E$22,Lister!$D$7:$D$13),IF(OR(AND(E815&lt;DATE(2020,11,1),F815&lt;DATE(2020,11,1)),E815&gt;DATE(2020,11,30)),0)))))),0),"")</f>
        <v/>
      </c>
      <c r="Z815" s="50" t="str">
        <f>IFERROR(MAX(IF(OR(O815="",P815="",Q815="",R815="",S815="",T815="",U815=""),"",IF(AND(MONTH(E815)=12,MONTH(F815)=12),(NETWORKDAYS(E815,F815,Lister!$D$7:$D$13)-S815)*N815/NETWORKDAYS(Lister!$D$23,Lister!$E$23,Lister!$D$7:$D$13),IF(AND(MONTH(E815)=12,F815&gt;DATE(2020,12,31)),(NETWORKDAYS(E815,Lister!$E$23,Lister!$D$7:$D$13)-S815)*N815/NETWORKDAYS(Lister!$D$23,Lister!$E$23,Lister!$D$7:$D$13),IF(AND(E815&lt;DATE(2020,12,1),MONTH(F815)=12),(NETWORKDAYS(Lister!$D$23,F815,Lister!$D$7:$D$13)-S815)*N815/NETWORKDAYS(Lister!$D$23,Lister!$E$23,Lister!$D$7:$D$13),IF(AND(E815&lt;DATE(2020,12,1),F815&gt;DATE(2020,12,31)),(NETWORKDAYS(Lister!$D$23,Lister!$E$23,Lister!$D$7:$D$13)-S815)*N815/NETWORKDAYS(Lister!$D$23,Lister!$E$23,Lister!$D$7:$D$13),IF(OR(AND(E815&lt;DATE(2020,12,1),F815&lt;DATE(2020,12,1)),E815&gt;DATE(2020,12,31)),0)))))),0),"")</f>
        <v/>
      </c>
      <c r="AA815" s="50" t="str">
        <f>IFERROR(MAX(IF(OR(O815="",P815="",Q815="",R815="",S815="",T815="",U815=""),"",IF(AND(MONTH(E815)=1,MONTH(F815)=1),(NETWORKDAYS(E815,F815,Lister!$D$7:$D$13)-T815)*N815/NETWORKDAYS(Lister!$D$24,Lister!$E$24,Lister!$D$7:$D$13),IF(AND(MONTH(E815)=1,F815&gt;DATE(2021,1,31)),(NETWORKDAYS(E815,Lister!$E$24,Lister!$D$7:$D$13)-T815)*N815/NETWORKDAYS(Lister!$D$24,Lister!$E$24,Lister!$D$7:$D$13),IF(AND(E815&lt;DATE(2021,1,1),MONTH(F815)=1),(NETWORKDAYS(Lister!$D$24,F815,Lister!$D$7:$D$13)-T815)*N815/NETWORKDAYS(Lister!$D$24,Lister!$E$24,Lister!$D$7:$D$13),IF(AND(E815&lt;DATE(2021,1,1),F815&gt;DATE(2021,1,31)),(NETWORKDAYS(Lister!$D$24,Lister!$E$24,Lister!$D$7:$D$13)-T815)*N815/NETWORKDAYS(Lister!$D$24,Lister!$E$24,Lister!$D$7:$D$13),IF(OR(AND(E815&lt;DATE(2021,1,1),F815&lt;DATE(2021,1,1)),E815&gt;DATE(2021,1,31)),0)))))),0),"")</f>
        <v/>
      </c>
      <c r="AB815" s="50" t="str">
        <f>IFERROR(MAX(IF(OR(O815="",P815="",Q815="",R815="",S815="",T815="",U815=""),"",IF(AND(MONTH(E815)=2,MONTH(F815)=2),(NETWORKDAYS(E815,F815,Lister!$D$7:$D$13)-U815)*N815/NETWORKDAYS(Lister!$D$25,Lister!$E$25,Lister!$D$7:$D$13),IF(AND(E815&lt;DATE(2021,2,1),MONTH(F815)=2),(NETWORKDAYS(Lister!$D$25,F815,Lister!$D$7:$D$13)-U815)*N815/NETWORKDAYS(Lister!$D$25,Lister!$E$25,Lister!$D$7:$D$13),IF(AND(E815&lt;DATE(2021,2,1),F815&lt;DATE(2021,2,1)),0)))),0),"")</f>
        <v/>
      </c>
      <c r="AC815" s="52" t="str">
        <f t="shared" si="63"/>
        <v/>
      </c>
    </row>
    <row r="816" spans="1:29" x14ac:dyDescent="0.35">
      <c r="A816" s="11" t="str">
        <f t="shared" si="64"/>
        <v/>
      </c>
      <c r="B816" s="33"/>
      <c r="C816" s="17"/>
      <c r="D816" s="18"/>
      <c r="E816" s="12"/>
      <c r="F816" s="12"/>
      <c r="G816" s="42" t="str">
        <f>IF(OR(E816="",F816=""),"",NETWORKDAYS(E816,F816,Lister!$D$7:$D$13))</f>
        <v/>
      </c>
      <c r="H816" s="14"/>
      <c r="I816" s="25" t="str">
        <f t="shared" si="60"/>
        <v/>
      </c>
      <c r="J816" s="47"/>
      <c r="K816" s="48"/>
      <c r="L816" s="15"/>
      <c r="M816" s="51" t="str">
        <f t="shared" si="61"/>
        <v/>
      </c>
      <c r="N816" s="49" t="str">
        <f t="shared" si="62"/>
        <v/>
      </c>
      <c r="O816" s="15"/>
      <c r="P816" s="15"/>
      <c r="Q816" s="15"/>
      <c r="R816" s="15"/>
      <c r="S816" s="15"/>
      <c r="T816" s="15"/>
      <c r="U816" s="15"/>
      <c r="V816" s="50" t="str">
        <f>IFERROR(MAX(IF(OR(O816="",P816="",Q816="",R816="",S816="",T816="",U816=""),"",IF(AND(MONTH(E816)=8,MONTH(F816)=8),(NETWORKDAYS(E816,F816,Lister!$D$7:$D$13)-O816)*N816/NETWORKDAYS(Lister!$D$19,Lister!$E$19,Lister!$D$7:$D$13),IF(AND(MONTH(E816)=8,F816&gt;DATE(2020,8,31)),(NETWORKDAYS(E816,Lister!$E$19,Lister!$D$7:$D$13)-O816)*N816/NETWORKDAYS(Lister!$D$19,Lister!$E$19,Lister!$D$7:$D$13),IF(E816&gt;DATE(2020,8,31),0)))),0),"")</f>
        <v/>
      </c>
      <c r="W816" s="50" t="str">
        <f>IFERROR(MAX(IF(OR(O816="",P816="",Q816="",R816="",S816="",T816="",U816=""),"",IF(AND(MONTH(E816)=9,MONTH(F816)=9),(NETWORKDAYS(E816,F816,Lister!$D$7:$D$13)-P816)*N816/NETWORKDAYS(Lister!$D$20,Lister!$E$20,Lister!$D$7:$D$13),IF(AND(MONTH(E816)=9,F816&gt;DATE(2020,9,30)),(NETWORKDAYS(E816,Lister!$E$20,Lister!$D$7:$D$13)-P816)*N816/NETWORKDAYS(Lister!$D$20,Lister!$E$20,Lister!$D$7:$D$13),IF(AND(E816&lt;DATE(2020,9,1),MONTH(F816)=9),(NETWORKDAYS(Lister!$D$20,F816,Lister!$D$7:$D$13)-P816)*N816/NETWORKDAYS(Lister!$D$20,Lister!$E$20,Lister!$D$7:$D$13),IF(AND(E816&lt;DATE(2020,9,1),F816&gt;DATE(2020,9,30)),(NETWORKDAYS(Lister!$D$20,Lister!$E$20,Lister!$D$7:$D$13)-P816)*N816/NETWORKDAYS(Lister!$D$20,Lister!$E$20,Lister!$D$7:$D$13),IF(OR(AND(E816&lt;DATE(2020,9,1),F816&lt;DATE(2020,9,1)),E816&gt;DATE(2020,9,30)),0)))))),0),"")</f>
        <v/>
      </c>
      <c r="X816" s="50" t="str">
        <f>IFERROR(MAX(IF(OR(O816="",P816="",Q816="",R816="",S816="",T816="",U816=""),"",IF(AND(MONTH(E816)=10,MONTH(F816)=10),(NETWORKDAYS(E816,F816,Lister!$D$7:$D$13)-Q816)*N816/NETWORKDAYS(Lister!$D$21,Lister!$E$21,Lister!$D$7:$D$13),IF(AND(MONTH(E816)=10,F816&gt;DATE(2020,10,31)),(NETWORKDAYS(E816,Lister!$E$21,Lister!$D$7:$D$13)-Q816)*N816/NETWORKDAYS(Lister!$D$21,Lister!$E$21,Lister!$D$7:$D$13),IF(AND(E816&lt;DATE(2020,10,1),MONTH(F816)=10),(NETWORKDAYS(Lister!$D$21,F816,Lister!$D$7:$D$13)-Q816)*N816/NETWORKDAYS(Lister!$D$21,Lister!$E$21,Lister!$D$7:$D$13),IF(AND(E816&lt;DATE(2020,31,1),F816&gt;DATE(2020,10,31)),(NETWORKDAYS(Lister!$D$21,Lister!$E$21,Lister!$D$7:$D$13)-Q816)*N816/NETWORKDAYS(Lister!$D$21,Lister!$E$21,Lister!$D$7:$D$13),IF(OR(AND(E816&lt;DATE(2020,10,1),F816&lt;DATE(2020,10,1)),E816&gt;DATE(2020,10,31)),0)))))),0),"")</f>
        <v/>
      </c>
      <c r="Y816" s="50" t="str">
        <f>IFERROR(MAX(IF(OR(O816="",P816="",Q816="",R816="",S816="",T816="",U816=""),"",IF(AND(MONTH(E816)=11,MONTH(F816)=11),(NETWORKDAYS(E816,F816,Lister!$D$7:$D$13)-R816)*N816/NETWORKDAYS(Lister!$D$22,Lister!$E$22,Lister!$D$7:$D$13),IF(AND(MONTH(E816)=11,F816&gt;DATE(2020,11,30)),(NETWORKDAYS(E816,Lister!$E$22,Lister!$D$7:$D$13)-R816)*N816/NETWORKDAYS(Lister!$D$22,Lister!$E$22,Lister!$D$7:$D$13),IF(AND(E816&lt;DATE(2020,11,1),MONTH(F816)=11),(NETWORKDAYS(Lister!$D$22,F816,Lister!$D$7:$D$13)-R816)*N816/NETWORKDAYS(Lister!$D$22,Lister!$E$22,Lister!$D$7:$D$13),IF(AND(E816&lt;DATE(2020,11,1),F816&gt;DATE(2020,11,30)),(NETWORKDAYS(Lister!$D$22,Lister!$E$22,Lister!$D$7:$D$13)-R816)*N816/NETWORKDAYS(Lister!$D$22,Lister!$E$22,Lister!$D$7:$D$13),IF(OR(AND(E816&lt;DATE(2020,11,1),F816&lt;DATE(2020,11,1)),E816&gt;DATE(2020,11,30)),0)))))),0),"")</f>
        <v/>
      </c>
      <c r="Z816" s="50" t="str">
        <f>IFERROR(MAX(IF(OR(O816="",P816="",Q816="",R816="",S816="",T816="",U816=""),"",IF(AND(MONTH(E816)=12,MONTH(F816)=12),(NETWORKDAYS(E816,F816,Lister!$D$7:$D$13)-S816)*N816/NETWORKDAYS(Lister!$D$23,Lister!$E$23,Lister!$D$7:$D$13),IF(AND(MONTH(E816)=12,F816&gt;DATE(2020,12,31)),(NETWORKDAYS(E816,Lister!$E$23,Lister!$D$7:$D$13)-S816)*N816/NETWORKDAYS(Lister!$D$23,Lister!$E$23,Lister!$D$7:$D$13),IF(AND(E816&lt;DATE(2020,12,1),MONTH(F816)=12),(NETWORKDAYS(Lister!$D$23,F816,Lister!$D$7:$D$13)-S816)*N816/NETWORKDAYS(Lister!$D$23,Lister!$E$23,Lister!$D$7:$D$13),IF(AND(E816&lt;DATE(2020,12,1),F816&gt;DATE(2020,12,31)),(NETWORKDAYS(Lister!$D$23,Lister!$E$23,Lister!$D$7:$D$13)-S816)*N816/NETWORKDAYS(Lister!$D$23,Lister!$E$23,Lister!$D$7:$D$13),IF(OR(AND(E816&lt;DATE(2020,12,1),F816&lt;DATE(2020,12,1)),E816&gt;DATE(2020,12,31)),0)))))),0),"")</f>
        <v/>
      </c>
      <c r="AA816" s="50" t="str">
        <f>IFERROR(MAX(IF(OR(O816="",P816="",Q816="",R816="",S816="",T816="",U816=""),"",IF(AND(MONTH(E816)=1,MONTH(F816)=1),(NETWORKDAYS(E816,F816,Lister!$D$7:$D$13)-T816)*N816/NETWORKDAYS(Lister!$D$24,Lister!$E$24,Lister!$D$7:$D$13),IF(AND(MONTH(E816)=1,F816&gt;DATE(2021,1,31)),(NETWORKDAYS(E816,Lister!$E$24,Lister!$D$7:$D$13)-T816)*N816/NETWORKDAYS(Lister!$D$24,Lister!$E$24,Lister!$D$7:$D$13),IF(AND(E816&lt;DATE(2021,1,1),MONTH(F816)=1),(NETWORKDAYS(Lister!$D$24,F816,Lister!$D$7:$D$13)-T816)*N816/NETWORKDAYS(Lister!$D$24,Lister!$E$24,Lister!$D$7:$D$13),IF(AND(E816&lt;DATE(2021,1,1),F816&gt;DATE(2021,1,31)),(NETWORKDAYS(Lister!$D$24,Lister!$E$24,Lister!$D$7:$D$13)-T816)*N816/NETWORKDAYS(Lister!$D$24,Lister!$E$24,Lister!$D$7:$D$13),IF(OR(AND(E816&lt;DATE(2021,1,1),F816&lt;DATE(2021,1,1)),E816&gt;DATE(2021,1,31)),0)))))),0),"")</f>
        <v/>
      </c>
      <c r="AB816" s="50" t="str">
        <f>IFERROR(MAX(IF(OR(O816="",P816="",Q816="",R816="",S816="",T816="",U816=""),"",IF(AND(MONTH(E816)=2,MONTH(F816)=2),(NETWORKDAYS(E816,F816,Lister!$D$7:$D$13)-U816)*N816/NETWORKDAYS(Lister!$D$25,Lister!$E$25,Lister!$D$7:$D$13),IF(AND(E816&lt;DATE(2021,2,1),MONTH(F816)=2),(NETWORKDAYS(Lister!$D$25,F816,Lister!$D$7:$D$13)-U816)*N816/NETWORKDAYS(Lister!$D$25,Lister!$E$25,Lister!$D$7:$D$13),IF(AND(E816&lt;DATE(2021,2,1),F816&lt;DATE(2021,2,1)),0)))),0),"")</f>
        <v/>
      </c>
      <c r="AC816" s="52" t="str">
        <f t="shared" si="63"/>
        <v/>
      </c>
    </row>
    <row r="817" spans="1:29" x14ac:dyDescent="0.35">
      <c r="A817" s="11" t="str">
        <f t="shared" si="64"/>
        <v/>
      </c>
      <c r="B817" s="33"/>
      <c r="C817" s="17"/>
      <c r="D817" s="18"/>
      <c r="E817" s="12"/>
      <c r="F817" s="12"/>
      <c r="G817" s="42" t="str">
        <f>IF(OR(E817="",F817=""),"",NETWORKDAYS(E817,F817,Lister!$D$7:$D$13))</f>
        <v/>
      </c>
      <c r="H817" s="14"/>
      <c r="I817" s="25" t="str">
        <f t="shared" si="60"/>
        <v/>
      </c>
      <c r="J817" s="47"/>
      <c r="K817" s="48"/>
      <c r="L817" s="15"/>
      <c r="M817" s="51" t="str">
        <f t="shared" si="61"/>
        <v/>
      </c>
      <c r="N817" s="49" t="str">
        <f t="shared" si="62"/>
        <v/>
      </c>
      <c r="O817" s="15"/>
      <c r="P817" s="15"/>
      <c r="Q817" s="15"/>
      <c r="R817" s="15"/>
      <c r="S817" s="15"/>
      <c r="T817" s="15"/>
      <c r="U817" s="15"/>
      <c r="V817" s="50" t="str">
        <f>IFERROR(MAX(IF(OR(O817="",P817="",Q817="",R817="",S817="",T817="",U817=""),"",IF(AND(MONTH(E817)=8,MONTH(F817)=8),(NETWORKDAYS(E817,F817,Lister!$D$7:$D$13)-O817)*N817/NETWORKDAYS(Lister!$D$19,Lister!$E$19,Lister!$D$7:$D$13),IF(AND(MONTH(E817)=8,F817&gt;DATE(2020,8,31)),(NETWORKDAYS(E817,Lister!$E$19,Lister!$D$7:$D$13)-O817)*N817/NETWORKDAYS(Lister!$D$19,Lister!$E$19,Lister!$D$7:$D$13),IF(E817&gt;DATE(2020,8,31),0)))),0),"")</f>
        <v/>
      </c>
      <c r="W817" s="50" t="str">
        <f>IFERROR(MAX(IF(OR(O817="",P817="",Q817="",R817="",S817="",T817="",U817=""),"",IF(AND(MONTH(E817)=9,MONTH(F817)=9),(NETWORKDAYS(E817,F817,Lister!$D$7:$D$13)-P817)*N817/NETWORKDAYS(Lister!$D$20,Lister!$E$20,Lister!$D$7:$D$13),IF(AND(MONTH(E817)=9,F817&gt;DATE(2020,9,30)),(NETWORKDAYS(E817,Lister!$E$20,Lister!$D$7:$D$13)-P817)*N817/NETWORKDAYS(Lister!$D$20,Lister!$E$20,Lister!$D$7:$D$13),IF(AND(E817&lt;DATE(2020,9,1),MONTH(F817)=9),(NETWORKDAYS(Lister!$D$20,F817,Lister!$D$7:$D$13)-P817)*N817/NETWORKDAYS(Lister!$D$20,Lister!$E$20,Lister!$D$7:$D$13),IF(AND(E817&lt;DATE(2020,9,1),F817&gt;DATE(2020,9,30)),(NETWORKDAYS(Lister!$D$20,Lister!$E$20,Lister!$D$7:$D$13)-P817)*N817/NETWORKDAYS(Lister!$D$20,Lister!$E$20,Lister!$D$7:$D$13),IF(OR(AND(E817&lt;DATE(2020,9,1),F817&lt;DATE(2020,9,1)),E817&gt;DATE(2020,9,30)),0)))))),0),"")</f>
        <v/>
      </c>
      <c r="X817" s="50" t="str">
        <f>IFERROR(MAX(IF(OR(O817="",P817="",Q817="",R817="",S817="",T817="",U817=""),"",IF(AND(MONTH(E817)=10,MONTH(F817)=10),(NETWORKDAYS(E817,F817,Lister!$D$7:$D$13)-Q817)*N817/NETWORKDAYS(Lister!$D$21,Lister!$E$21,Lister!$D$7:$D$13),IF(AND(MONTH(E817)=10,F817&gt;DATE(2020,10,31)),(NETWORKDAYS(E817,Lister!$E$21,Lister!$D$7:$D$13)-Q817)*N817/NETWORKDAYS(Lister!$D$21,Lister!$E$21,Lister!$D$7:$D$13),IF(AND(E817&lt;DATE(2020,10,1),MONTH(F817)=10),(NETWORKDAYS(Lister!$D$21,F817,Lister!$D$7:$D$13)-Q817)*N817/NETWORKDAYS(Lister!$D$21,Lister!$E$21,Lister!$D$7:$D$13),IF(AND(E817&lt;DATE(2020,31,1),F817&gt;DATE(2020,10,31)),(NETWORKDAYS(Lister!$D$21,Lister!$E$21,Lister!$D$7:$D$13)-Q817)*N817/NETWORKDAYS(Lister!$D$21,Lister!$E$21,Lister!$D$7:$D$13),IF(OR(AND(E817&lt;DATE(2020,10,1),F817&lt;DATE(2020,10,1)),E817&gt;DATE(2020,10,31)),0)))))),0),"")</f>
        <v/>
      </c>
      <c r="Y817" s="50" t="str">
        <f>IFERROR(MAX(IF(OR(O817="",P817="",Q817="",R817="",S817="",T817="",U817=""),"",IF(AND(MONTH(E817)=11,MONTH(F817)=11),(NETWORKDAYS(E817,F817,Lister!$D$7:$D$13)-R817)*N817/NETWORKDAYS(Lister!$D$22,Lister!$E$22,Lister!$D$7:$D$13),IF(AND(MONTH(E817)=11,F817&gt;DATE(2020,11,30)),(NETWORKDAYS(E817,Lister!$E$22,Lister!$D$7:$D$13)-R817)*N817/NETWORKDAYS(Lister!$D$22,Lister!$E$22,Lister!$D$7:$D$13),IF(AND(E817&lt;DATE(2020,11,1),MONTH(F817)=11),(NETWORKDAYS(Lister!$D$22,F817,Lister!$D$7:$D$13)-R817)*N817/NETWORKDAYS(Lister!$D$22,Lister!$E$22,Lister!$D$7:$D$13),IF(AND(E817&lt;DATE(2020,11,1),F817&gt;DATE(2020,11,30)),(NETWORKDAYS(Lister!$D$22,Lister!$E$22,Lister!$D$7:$D$13)-R817)*N817/NETWORKDAYS(Lister!$D$22,Lister!$E$22,Lister!$D$7:$D$13),IF(OR(AND(E817&lt;DATE(2020,11,1),F817&lt;DATE(2020,11,1)),E817&gt;DATE(2020,11,30)),0)))))),0),"")</f>
        <v/>
      </c>
      <c r="Z817" s="50" t="str">
        <f>IFERROR(MAX(IF(OR(O817="",P817="",Q817="",R817="",S817="",T817="",U817=""),"",IF(AND(MONTH(E817)=12,MONTH(F817)=12),(NETWORKDAYS(E817,F817,Lister!$D$7:$D$13)-S817)*N817/NETWORKDAYS(Lister!$D$23,Lister!$E$23,Lister!$D$7:$D$13),IF(AND(MONTH(E817)=12,F817&gt;DATE(2020,12,31)),(NETWORKDAYS(E817,Lister!$E$23,Lister!$D$7:$D$13)-S817)*N817/NETWORKDAYS(Lister!$D$23,Lister!$E$23,Lister!$D$7:$D$13),IF(AND(E817&lt;DATE(2020,12,1),MONTH(F817)=12),(NETWORKDAYS(Lister!$D$23,F817,Lister!$D$7:$D$13)-S817)*N817/NETWORKDAYS(Lister!$D$23,Lister!$E$23,Lister!$D$7:$D$13),IF(AND(E817&lt;DATE(2020,12,1),F817&gt;DATE(2020,12,31)),(NETWORKDAYS(Lister!$D$23,Lister!$E$23,Lister!$D$7:$D$13)-S817)*N817/NETWORKDAYS(Lister!$D$23,Lister!$E$23,Lister!$D$7:$D$13),IF(OR(AND(E817&lt;DATE(2020,12,1),F817&lt;DATE(2020,12,1)),E817&gt;DATE(2020,12,31)),0)))))),0),"")</f>
        <v/>
      </c>
      <c r="AA817" s="50" t="str">
        <f>IFERROR(MAX(IF(OR(O817="",P817="",Q817="",R817="",S817="",T817="",U817=""),"",IF(AND(MONTH(E817)=1,MONTH(F817)=1),(NETWORKDAYS(E817,F817,Lister!$D$7:$D$13)-T817)*N817/NETWORKDAYS(Lister!$D$24,Lister!$E$24,Lister!$D$7:$D$13),IF(AND(MONTH(E817)=1,F817&gt;DATE(2021,1,31)),(NETWORKDAYS(E817,Lister!$E$24,Lister!$D$7:$D$13)-T817)*N817/NETWORKDAYS(Lister!$D$24,Lister!$E$24,Lister!$D$7:$D$13),IF(AND(E817&lt;DATE(2021,1,1),MONTH(F817)=1),(NETWORKDAYS(Lister!$D$24,F817,Lister!$D$7:$D$13)-T817)*N817/NETWORKDAYS(Lister!$D$24,Lister!$E$24,Lister!$D$7:$D$13),IF(AND(E817&lt;DATE(2021,1,1),F817&gt;DATE(2021,1,31)),(NETWORKDAYS(Lister!$D$24,Lister!$E$24,Lister!$D$7:$D$13)-T817)*N817/NETWORKDAYS(Lister!$D$24,Lister!$E$24,Lister!$D$7:$D$13),IF(OR(AND(E817&lt;DATE(2021,1,1),F817&lt;DATE(2021,1,1)),E817&gt;DATE(2021,1,31)),0)))))),0),"")</f>
        <v/>
      </c>
      <c r="AB817" s="50" t="str">
        <f>IFERROR(MAX(IF(OR(O817="",P817="",Q817="",R817="",S817="",T817="",U817=""),"",IF(AND(MONTH(E817)=2,MONTH(F817)=2),(NETWORKDAYS(E817,F817,Lister!$D$7:$D$13)-U817)*N817/NETWORKDAYS(Lister!$D$25,Lister!$E$25,Lister!$D$7:$D$13),IF(AND(E817&lt;DATE(2021,2,1),MONTH(F817)=2),(NETWORKDAYS(Lister!$D$25,F817,Lister!$D$7:$D$13)-U817)*N817/NETWORKDAYS(Lister!$D$25,Lister!$E$25,Lister!$D$7:$D$13),IF(AND(E817&lt;DATE(2021,2,1),F817&lt;DATE(2021,2,1)),0)))),0),"")</f>
        <v/>
      </c>
      <c r="AC817" s="52" t="str">
        <f t="shared" si="63"/>
        <v/>
      </c>
    </row>
    <row r="818" spans="1:29" x14ac:dyDescent="0.35">
      <c r="A818" s="11" t="str">
        <f t="shared" si="64"/>
        <v/>
      </c>
      <c r="B818" s="33"/>
      <c r="C818" s="17"/>
      <c r="D818" s="18"/>
      <c r="E818" s="12"/>
      <c r="F818" s="12"/>
      <c r="G818" s="42" t="str">
        <f>IF(OR(E818="",F818=""),"",NETWORKDAYS(E818,F818,Lister!$D$7:$D$13))</f>
        <v/>
      </c>
      <c r="H818" s="14"/>
      <c r="I818" s="25" t="str">
        <f t="shared" si="60"/>
        <v/>
      </c>
      <c r="J818" s="47"/>
      <c r="K818" s="48"/>
      <c r="L818" s="15"/>
      <c r="M818" s="51" t="str">
        <f t="shared" si="61"/>
        <v/>
      </c>
      <c r="N818" s="49" t="str">
        <f t="shared" si="62"/>
        <v/>
      </c>
      <c r="O818" s="15"/>
      <c r="P818" s="15"/>
      <c r="Q818" s="15"/>
      <c r="R818" s="15"/>
      <c r="S818" s="15"/>
      <c r="T818" s="15"/>
      <c r="U818" s="15"/>
      <c r="V818" s="50" t="str">
        <f>IFERROR(MAX(IF(OR(O818="",P818="",Q818="",R818="",S818="",T818="",U818=""),"",IF(AND(MONTH(E818)=8,MONTH(F818)=8),(NETWORKDAYS(E818,F818,Lister!$D$7:$D$13)-O818)*N818/NETWORKDAYS(Lister!$D$19,Lister!$E$19,Lister!$D$7:$D$13),IF(AND(MONTH(E818)=8,F818&gt;DATE(2020,8,31)),(NETWORKDAYS(E818,Lister!$E$19,Lister!$D$7:$D$13)-O818)*N818/NETWORKDAYS(Lister!$D$19,Lister!$E$19,Lister!$D$7:$D$13),IF(E818&gt;DATE(2020,8,31),0)))),0),"")</f>
        <v/>
      </c>
      <c r="W818" s="50" t="str">
        <f>IFERROR(MAX(IF(OR(O818="",P818="",Q818="",R818="",S818="",T818="",U818=""),"",IF(AND(MONTH(E818)=9,MONTH(F818)=9),(NETWORKDAYS(E818,F818,Lister!$D$7:$D$13)-P818)*N818/NETWORKDAYS(Lister!$D$20,Lister!$E$20,Lister!$D$7:$D$13),IF(AND(MONTH(E818)=9,F818&gt;DATE(2020,9,30)),(NETWORKDAYS(E818,Lister!$E$20,Lister!$D$7:$D$13)-P818)*N818/NETWORKDAYS(Lister!$D$20,Lister!$E$20,Lister!$D$7:$D$13),IF(AND(E818&lt;DATE(2020,9,1),MONTH(F818)=9),(NETWORKDAYS(Lister!$D$20,F818,Lister!$D$7:$D$13)-P818)*N818/NETWORKDAYS(Lister!$D$20,Lister!$E$20,Lister!$D$7:$D$13),IF(AND(E818&lt;DATE(2020,9,1),F818&gt;DATE(2020,9,30)),(NETWORKDAYS(Lister!$D$20,Lister!$E$20,Lister!$D$7:$D$13)-P818)*N818/NETWORKDAYS(Lister!$D$20,Lister!$E$20,Lister!$D$7:$D$13),IF(OR(AND(E818&lt;DATE(2020,9,1),F818&lt;DATE(2020,9,1)),E818&gt;DATE(2020,9,30)),0)))))),0),"")</f>
        <v/>
      </c>
      <c r="X818" s="50" t="str">
        <f>IFERROR(MAX(IF(OR(O818="",P818="",Q818="",R818="",S818="",T818="",U818=""),"",IF(AND(MONTH(E818)=10,MONTH(F818)=10),(NETWORKDAYS(E818,F818,Lister!$D$7:$D$13)-Q818)*N818/NETWORKDAYS(Lister!$D$21,Lister!$E$21,Lister!$D$7:$D$13),IF(AND(MONTH(E818)=10,F818&gt;DATE(2020,10,31)),(NETWORKDAYS(E818,Lister!$E$21,Lister!$D$7:$D$13)-Q818)*N818/NETWORKDAYS(Lister!$D$21,Lister!$E$21,Lister!$D$7:$D$13),IF(AND(E818&lt;DATE(2020,10,1),MONTH(F818)=10),(NETWORKDAYS(Lister!$D$21,F818,Lister!$D$7:$D$13)-Q818)*N818/NETWORKDAYS(Lister!$D$21,Lister!$E$21,Lister!$D$7:$D$13),IF(AND(E818&lt;DATE(2020,31,1),F818&gt;DATE(2020,10,31)),(NETWORKDAYS(Lister!$D$21,Lister!$E$21,Lister!$D$7:$D$13)-Q818)*N818/NETWORKDAYS(Lister!$D$21,Lister!$E$21,Lister!$D$7:$D$13),IF(OR(AND(E818&lt;DATE(2020,10,1),F818&lt;DATE(2020,10,1)),E818&gt;DATE(2020,10,31)),0)))))),0),"")</f>
        <v/>
      </c>
      <c r="Y818" s="50" t="str">
        <f>IFERROR(MAX(IF(OR(O818="",P818="",Q818="",R818="",S818="",T818="",U818=""),"",IF(AND(MONTH(E818)=11,MONTH(F818)=11),(NETWORKDAYS(E818,F818,Lister!$D$7:$D$13)-R818)*N818/NETWORKDAYS(Lister!$D$22,Lister!$E$22,Lister!$D$7:$D$13),IF(AND(MONTH(E818)=11,F818&gt;DATE(2020,11,30)),(NETWORKDAYS(E818,Lister!$E$22,Lister!$D$7:$D$13)-R818)*N818/NETWORKDAYS(Lister!$D$22,Lister!$E$22,Lister!$D$7:$D$13),IF(AND(E818&lt;DATE(2020,11,1),MONTH(F818)=11),(NETWORKDAYS(Lister!$D$22,F818,Lister!$D$7:$D$13)-R818)*N818/NETWORKDAYS(Lister!$D$22,Lister!$E$22,Lister!$D$7:$D$13),IF(AND(E818&lt;DATE(2020,11,1),F818&gt;DATE(2020,11,30)),(NETWORKDAYS(Lister!$D$22,Lister!$E$22,Lister!$D$7:$D$13)-R818)*N818/NETWORKDAYS(Lister!$D$22,Lister!$E$22,Lister!$D$7:$D$13),IF(OR(AND(E818&lt;DATE(2020,11,1),F818&lt;DATE(2020,11,1)),E818&gt;DATE(2020,11,30)),0)))))),0),"")</f>
        <v/>
      </c>
      <c r="Z818" s="50" t="str">
        <f>IFERROR(MAX(IF(OR(O818="",P818="",Q818="",R818="",S818="",T818="",U818=""),"",IF(AND(MONTH(E818)=12,MONTH(F818)=12),(NETWORKDAYS(E818,F818,Lister!$D$7:$D$13)-S818)*N818/NETWORKDAYS(Lister!$D$23,Lister!$E$23,Lister!$D$7:$D$13),IF(AND(MONTH(E818)=12,F818&gt;DATE(2020,12,31)),(NETWORKDAYS(E818,Lister!$E$23,Lister!$D$7:$D$13)-S818)*N818/NETWORKDAYS(Lister!$D$23,Lister!$E$23,Lister!$D$7:$D$13),IF(AND(E818&lt;DATE(2020,12,1),MONTH(F818)=12),(NETWORKDAYS(Lister!$D$23,F818,Lister!$D$7:$D$13)-S818)*N818/NETWORKDAYS(Lister!$D$23,Lister!$E$23,Lister!$D$7:$D$13),IF(AND(E818&lt;DATE(2020,12,1),F818&gt;DATE(2020,12,31)),(NETWORKDAYS(Lister!$D$23,Lister!$E$23,Lister!$D$7:$D$13)-S818)*N818/NETWORKDAYS(Lister!$D$23,Lister!$E$23,Lister!$D$7:$D$13),IF(OR(AND(E818&lt;DATE(2020,12,1),F818&lt;DATE(2020,12,1)),E818&gt;DATE(2020,12,31)),0)))))),0),"")</f>
        <v/>
      </c>
      <c r="AA818" s="50" t="str">
        <f>IFERROR(MAX(IF(OR(O818="",P818="",Q818="",R818="",S818="",T818="",U818=""),"",IF(AND(MONTH(E818)=1,MONTH(F818)=1),(NETWORKDAYS(E818,F818,Lister!$D$7:$D$13)-T818)*N818/NETWORKDAYS(Lister!$D$24,Lister!$E$24,Lister!$D$7:$D$13),IF(AND(MONTH(E818)=1,F818&gt;DATE(2021,1,31)),(NETWORKDAYS(E818,Lister!$E$24,Lister!$D$7:$D$13)-T818)*N818/NETWORKDAYS(Lister!$D$24,Lister!$E$24,Lister!$D$7:$D$13),IF(AND(E818&lt;DATE(2021,1,1),MONTH(F818)=1),(NETWORKDAYS(Lister!$D$24,F818,Lister!$D$7:$D$13)-T818)*N818/NETWORKDAYS(Lister!$D$24,Lister!$E$24,Lister!$D$7:$D$13),IF(AND(E818&lt;DATE(2021,1,1),F818&gt;DATE(2021,1,31)),(NETWORKDAYS(Lister!$D$24,Lister!$E$24,Lister!$D$7:$D$13)-T818)*N818/NETWORKDAYS(Lister!$D$24,Lister!$E$24,Lister!$D$7:$D$13),IF(OR(AND(E818&lt;DATE(2021,1,1),F818&lt;DATE(2021,1,1)),E818&gt;DATE(2021,1,31)),0)))))),0),"")</f>
        <v/>
      </c>
      <c r="AB818" s="50" t="str">
        <f>IFERROR(MAX(IF(OR(O818="",P818="",Q818="",R818="",S818="",T818="",U818=""),"",IF(AND(MONTH(E818)=2,MONTH(F818)=2),(NETWORKDAYS(E818,F818,Lister!$D$7:$D$13)-U818)*N818/NETWORKDAYS(Lister!$D$25,Lister!$E$25,Lister!$D$7:$D$13),IF(AND(E818&lt;DATE(2021,2,1),MONTH(F818)=2),(NETWORKDAYS(Lister!$D$25,F818,Lister!$D$7:$D$13)-U818)*N818/NETWORKDAYS(Lister!$D$25,Lister!$E$25,Lister!$D$7:$D$13),IF(AND(E818&lt;DATE(2021,2,1),F818&lt;DATE(2021,2,1)),0)))),0),"")</f>
        <v/>
      </c>
      <c r="AC818" s="52" t="str">
        <f t="shared" si="63"/>
        <v/>
      </c>
    </row>
    <row r="819" spans="1:29" x14ac:dyDescent="0.35">
      <c r="A819" s="11" t="str">
        <f t="shared" si="64"/>
        <v/>
      </c>
      <c r="B819" s="33"/>
      <c r="C819" s="17"/>
      <c r="D819" s="18"/>
      <c r="E819" s="12"/>
      <c r="F819" s="12"/>
      <c r="G819" s="42" t="str">
        <f>IF(OR(E819="",F819=""),"",NETWORKDAYS(E819,F819,Lister!$D$7:$D$13))</f>
        <v/>
      </c>
      <c r="H819" s="14"/>
      <c r="I819" s="25" t="str">
        <f t="shared" si="60"/>
        <v/>
      </c>
      <c r="J819" s="47"/>
      <c r="K819" s="48"/>
      <c r="L819" s="15"/>
      <c r="M819" s="51" t="str">
        <f t="shared" si="61"/>
        <v/>
      </c>
      <c r="N819" s="49" t="str">
        <f t="shared" si="62"/>
        <v/>
      </c>
      <c r="O819" s="15"/>
      <c r="P819" s="15"/>
      <c r="Q819" s="15"/>
      <c r="R819" s="15"/>
      <c r="S819" s="15"/>
      <c r="T819" s="15"/>
      <c r="U819" s="15"/>
      <c r="V819" s="50" t="str">
        <f>IFERROR(MAX(IF(OR(O819="",P819="",Q819="",R819="",S819="",T819="",U819=""),"",IF(AND(MONTH(E819)=8,MONTH(F819)=8),(NETWORKDAYS(E819,F819,Lister!$D$7:$D$13)-O819)*N819/NETWORKDAYS(Lister!$D$19,Lister!$E$19,Lister!$D$7:$D$13),IF(AND(MONTH(E819)=8,F819&gt;DATE(2020,8,31)),(NETWORKDAYS(E819,Lister!$E$19,Lister!$D$7:$D$13)-O819)*N819/NETWORKDAYS(Lister!$D$19,Lister!$E$19,Lister!$D$7:$D$13),IF(E819&gt;DATE(2020,8,31),0)))),0),"")</f>
        <v/>
      </c>
      <c r="W819" s="50" t="str">
        <f>IFERROR(MAX(IF(OR(O819="",P819="",Q819="",R819="",S819="",T819="",U819=""),"",IF(AND(MONTH(E819)=9,MONTH(F819)=9),(NETWORKDAYS(E819,F819,Lister!$D$7:$D$13)-P819)*N819/NETWORKDAYS(Lister!$D$20,Lister!$E$20,Lister!$D$7:$D$13),IF(AND(MONTH(E819)=9,F819&gt;DATE(2020,9,30)),(NETWORKDAYS(E819,Lister!$E$20,Lister!$D$7:$D$13)-P819)*N819/NETWORKDAYS(Lister!$D$20,Lister!$E$20,Lister!$D$7:$D$13),IF(AND(E819&lt;DATE(2020,9,1),MONTH(F819)=9),(NETWORKDAYS(Lister!$D$20,F819,Lister!$D$7:$D$13)-P819)*N819/NETWORKDAYS(Lister!$D$20,Lister!$E$20,Lister!$D$7:$D$13),IF(AND(E819&lt;DATE(2020,9,1),F819&gt;DATE(2020,9,30)),(NETWORKDAYS(Lister!$D$20,Lister!$E$20,Lister!$D$7:$D$13)-P819)*N819/NETWORKDAYS(Lister!$D$20,Lister!$E$20,Lister!$D$7:$D$13),IF(OR(AND(E819&lt;DATE(2020,9,1),F819&lt;DATE(2020,9,1)),E819&gt;DATE(2020,9,30)),0)))))),0),"")</f>
        <v/>
      </c>
      <c r="X819" s="50" t="str">
        <f>IFERROR(MAX(IF(OR(O819="",P819="",Q819="",R819="",S819="",T819="",U819=""),"",IF(AND(MONTH(E819)=10,MONTH(F819)=10),(NETWORKDAYS(E819,F819,Lister!$D$7:$D$13)-Q819)*N819/NETWORKDAYS(Lister!$D$21,Lister!$E$21,Lister!$D$7:$D$13),IF(AND(MONTH(E819)=10,F819&gt;DATE(2020,10,31)),(NETWORKDAYS(E819,Lister!$E$21,Lister!$D$7:$D$13)-Q819)*N819/NETWORKDAYS(Lister!$D$21,Lister!$E$21,Lister!$D$7:$D$13),IF(AND(E819&lt;DATE(2020,10,1),MONTH(F819)=10),(NETWORKDAYS(Lister!$D$21,F819,Lister!$D$7:$D$13)-Q819)*N819/NETWORKDAYS(Lister!$D$21,Lister!$E$21,Lister!$D$7:$D$13),IF(AND(E819&lt;DATE(2020,31,1),F819&gt;DATE(2020,10,31)),(NETWORKDAYS(Lister!$D$21,Lister!$E$21,Lister!$D$7:$D$13)-Q819)*N819/NETWORKDAYS(Lister!$D$21,Lister!$E$21,Lister!$D$7:$D$13),IF(OR(AND(E819&lt;DATE(2020,10,1),F819&lt;DATE(2020,10,1)),E819&gt;DATE(2020,10,31)),0)))))),0),"")</f>
        <v/>
      </c>
      <c r="Y819" s="50" t="str">
        <f>IFERROR(MAX(IF(OR(O819="",P819="",Q819="",R819="",S819="",T819="",U819=""),"",IF(AND(MONTH(E819)=11,MONTH(F819)=11),(NETWORKDAYS(E819,F819,Lister!$D$7:$D$13)-R819)*N819/NETWORKDAYS(Lister!$D$22,Lister!$E$22,Lister!$D$7:$D$13),IF(AND(MONTH(E819)=11,F819&gt;DATE(2020,11,30)),(NETWORKDAYS(E819,Lister!$E$22,Lister!$D$7:$D$13)-R819)*N819/NETWORKDAYS(Lister!$D$22,Lister!$E$22,Lister!$D$7:$D$13),IF(AND(E819&lt;DATE(2020,11,1),MONTH(F819)=11),(NETWORKDAYS(Lister!$D$22,F819,Lister!$D$7:$D$13)-R819)*N819/NETWORKDAYS(Lister!$D$22,Lister!$E$22,Lister!$D$7:$D$13),IF(AND(E819&lt;DATE(2020,11,1),F819&gt;DATE(2020,11,30)),(NETWORKDAYS(Lister!$D$22,Lister!$E$22,Lister!$D$7:$D$13)-R819)*N819/NETWORKDAYS(Lister!$D$22,Lister!$E$22,Lister!$D$7:$D$13),IF(OR(AND(E819&lt;DATE(2020,11,1),F819&lt;DATE(2020,11,1)),E819&gt;DATE(2020,11,30)),0)))))),0),"")</f>
        <v/>
      </c>
      <c r="Z819" s="50" t="str">
        <f>IFERROR(MAX(IF(OR(O819="",P819="",Q819="",R819="",S819="",T819="",U819=""),"",IF(AND(MONTH(E819)=12,MONTH(F819)=12),(NETWORKDAYS(E819,F819,Lister!$D$7:$D$13)-S819)*N819/NETWORKDAYS(Lister!$D$23,Lister!$E$23,Lister!$D$7:$D$13),IF(AND(MONTH(E819)=12,F819&gt;DATE(2020,12,31)),(NETWORKDAYS(E819,Lister!$E$23,Lister!$D$7:$D$13)-S819)*N819/NETWORKDAYS(Lister!$D$23,Lister!$E$23,Lister!$D$7:$D$13),IF(AND(E819&lt;DATE(2020,12,1),MONTH(F819)=12),(NETWORKDAYS(Lister!$D$23,F819,Lister!$D$7:$D$13)-S819)*N819/NETWORKDAYS(Lister!$D$23,Lister!$E$23,Lister!$D$7:$D$13),IF(AND(E819&lt;DATE(2020,12,1),F819&gt;DATE(2020,12,31)),(NETWORKDAYS(Lister!$D$23,Lister!$E$23,Lister!$D$7:$D$13)-S819)*N819/NETWORKDAYS(Lister!$D$23,Lister!$E$23,Lister!$D$7:$D$13),IF(OR(AND(E819&lt;DATE(2020,12,1),F819&lt;DATE(2020,12,1)),E819&gt;DATE(2020,12,31)),0)))))),0),"")</f>
        <v/>
      </c>
      <c r="AA819" s="50" t="str">
        <f>IFERROR(MAX(IF(OR(O819="",P819="",Q819="",R819="",S819="",T819="",U819=""),"",IF(AND(MONTH(E819)=1,MONTH(F819)=1),(NETWORKDAYS(E819,F819,Lister!$D$7:$D$13)-T819)*N819/NETWORKDAYS(Lister!$D$24,Lister!$E$24,Lister!$D$7:$D$13),IF(AND(MONTH(E819)=1,F819&gt;DATE(2021,1,31)),(NETWORKDAYS(E819,Lister!$E$24,Lister!$D$7:$D$13)-T819)*N819/NETWORKDAYS(Lister!$D$24,Lister!$E$24,Lister!$D$7:$D$13),IF(AND(E819&lt;DATE(2021,1,1),MONTH(F819)=1),(NETWORKDAYS(Lister!$D$24,F819,Lister!$D$7:$D$13)-T819)*N819/NETWORKDAYS(Lister!$D$24,Lister!$E$24,Lister!$D$7:$D$13),IF(AND(E819&lt;DATE(2021,1,1),F819&gt;DATE(2021,1,31)),(NETWORKDAYS(Lister!$D$24,Lister!$E$24,Lister!$D$7:$D$13)-T819)*N819/NETWORKDAYS(Lister!$D$24,Lister!$E$24,Lister!$D$7:$D$13),IF(OR(AND(E819&lt;DATE(2021,1,1),F819&lt;DATE(2021,1,1)),E819&gt;DATE(2021,1,31)),0)))))),0),"")</f>
        <v/>
      </c>
      <c r="AB819" s="50" t="str">
        <f>IFERROR(MAX(IF(OR(O819="",P819="",Q819="",R819="",S819="",T819="",U819=""),"",IF(AND(MONTH(E819)=2,MONTH(F819)=2),(NETWORKDAYS(E819,F819,Lister!$D$7:$D$13)-U819)*N819/NETWORKDAYS(Lister!$D$25,Lister!$E$25,Lister!$D$7:$D$13),IF(AND(E819&lt;DATE(2021,2,1),MONTH(F819)=2),(NETWORKDAYS(Lister!$D$25,F819,Lister!$D$7:$D$13)-U819)*N819/NETWORKDAYS(Lister!$D$25,Lister!$E$25,Lister!$D$7:$D$13),IF(AND(E819&lt;DATE(2021,2,1),F819&lt;DATE(2021,2,1)),0)))),0),"")</f>
        <v/>
      </c>
      <c r="AC819" s="52" t="str">
        <f t="shared" si="63"/>
        <v/>
      </c>
    </row>
    <row r="820" spans="1:29" x14ac:dyDescent="0.35">
      <c r="A820" s="11" t="str">
        <f t="shared" si="64"/>
        <v/>
      </c>
      <c r="B820" s="33"/>
      <c r="C820" s="17"/>
      <c r="D820" s="18"/>
      <c r="E820" s="12"/>
      <c r="F820" s="12"/>
      <c r="G820" s="42" t="str">
        <f>IF(OR(E820="",F820=""),"",NETWORKDAYS(E820,F820,Lister!$D$7:$D$13))</f>
        <v/>
      </c>
      <c r="H820" s="14"/>
      <c r="I820" s="25" t="str">
        <f t="shared" si="60"/>
        <v/>
      </c>
      <c r="J820" s="47"/>
      <c r="K820" s="48"/>
      <c r="L820" s="15"/>
      <c r="M820" s="51" t="str">
        <f t="shared" si="61"/>
        <v/>
      </c>
      <c r="N820" s="49" t="str">
        <f t="shared" si="62"/>
        <v/>
      </c>
      <c r="O820" s="15"/>
      <c r="P820" s="15"/>
      <c r="Q820" s="15"/>
      <c r="R820" s="15"/>
      <c r="S820" s="15"/>
      <c r="T820" s="15"/>
      <c r="U820" s="15"/>
      <c r="V820" s="50" t="str">
        <f>IFERROR(MAX(IF(OR(O820="",P820="",Q820="",R820="",S820="",T820="",U820=""),"",IF(AND(MONTH(E820)=8,MONTH(F820)=8),(NETWORKDAYS(E820,F820,Lister!$D$7:$D$13)-O820)*N820/NETWORKDAYS(Lister!$D$19,Lister!$E$19,Lister!$D$7:$D$13),IF(AND(MONTH(E820)=8,F820&gt;DATE(2020,8,31)),(NETWORKDAYS(E820,Lister!$E$19,Lister!$D$7:$D$13)-O820)*N820/NETWORKDAYS(Lister!$D$19,Lister!$E$19,Lister!$D$7:$D$13),IF(E820&gt;DATE(2020,8,31),0)))),0),"")</f>
        <v/>
      </c>
      <c r="W820" s="50" t="str">
        <f>IFERROR(MAX(IF(OR(O820="",P820="",Q820="",R820="",S820="",T820="",U820=""),"",IF(AND(MONTH(E820)=9,MONTH(F820)=9),(NETWORKDAYS(E820,F820,Lister!$D$7:$D$13)-P820)*N820/NETWORKDAYS(Lister!$D$20,Lister!$E$20,Lister!$D$7:$D$13),IF(AND(MONTH(E820)=9,F820&gt;DATE(2020,9,30)),(NETWORKDAYS(E820,Lister!$E$20,Lister!$D$7:$D$13)-P820)*N820/NETWORKDAYS(Lister!$D$20,Lister!$E$20,Lister!$D$7:$D$13),IF(AND(E820&lt;DATE(2020,9,1),MONTH(F820)=9),(NETWORKDAYS(Lister!$D$20,F820,Lister!$D$7:$D$13)-P820)*N820/NETWORKDAYS(Lister!$D$20,Lister!$E$20,Lister!$D$7:$D$13),IF(AND(E820&lt;DATE(2020,9,1),F820&gt;DATE(2020,9,30)),(NETWORKDAYS(Lister!$D$20,Lister!$E$20,Lister!$D$7:$D$13)-P820)*N820/NETWORKDAYS(Lister!$D$20,Lister!$E$20,Lister!$D$7:$D$13),IF(OR(AND(E820&lt;DATE(2020,9,1),F820&lt;DATE(2020,9,1)),E820&gt;DATE(2020,9,30)),0)))))),0),"")</f>
        <v/>
      </c>
      <c r="X820" s="50" t="str">
        <f>IFERROR(MAX(IF(OR(O820="",P820="",Q820="",R820="",S820="",T820="",U820=""),"",IF(AND(MONTH(E820)=10,MONTH(F820)=10),(NETWORKDAYS(E820,F820,Lister!$D$7:$D$13)-Q820)*N820/NETWORKDAYS(Lister!$D$21,Lister!$E$21,Lister!$D$7:$D$13),IF(AND(MONTH(E820)=10,F820&gt;DATE(2020,10,31)),(NETWORKDAYS(E820,Lister!$E$21,Lister!$D$7:$D$13)-Q820)*N820/NETWORKDAYS(Lister!$D$21,Lister!$E$21,Lister!$D$7:$D$13),IF(AND(E820&lt;DATE(2020,10,1),MONTH(F820)=10),(NETWORKDAYS(Lister!$D$21,F820,Lister!$D$7:$D$13)-Q820)*N820/NETWORKDAYS(Lister!$D$21,Lister!$E$21,Lister!$D$7:$D$13),IF(AND(E820&lt;DATE(2020,31,1),F820&gt;DATE(2020,10,31)),(NETWORKDAYS(Lister!$D$21,Lister!$E$21,Lister!$D$7:$D$13)-Q820)*N820/NETWORKDAYS(Lister!$D$21,Lister!$E$21,Lister!$D$7:$D$13),IF(OR(AND(E820&lt;DATE(2020,10,1),F820&lt;DATE(2020,10,1)),E820&gt;DATE(2020,10,31)),0)))))),0),"")</f>
        <v/>
      </c>
      <c r="Y820" s="50" t="str">
        <f>IFERROR(MAX(IF(OR(O820="",P820="",Q820="",R820="",S820="",T820="",U820=""),"",IF(AND(MONTH(E820)=11,MONTH(F820)=11),(NETWORKDAYS(E820,F820,Lister!$D$7:$D$13)-R820)*N820/NETWORKDAYS(Lister!$D$22,Lister!$E$22,Lister!$D$7:$D$13),IF(AND(MONTH(E820)=11,F820&gt;DATE(2020,11,30)),(NETWORKDAYS(E820,Lister!$E$22,Lister!$D$7:$D$13)-R820)*N820/NETWORKDAYS(Lister!$D$22,Lister!$E$22,Lister!$D$7:$D$13),IF(AND(E820&lt;DATE(2020,11,1),MONTH(F820)=11),(NETWORKDAYS(Lister!$D$22,F820,Lister!$D$7:$D$13)-R820)*N820/NETWORKDAYS(Lister!$D$22,Lister!$E$22,Lister!$D$7:$D$13),IF(AND(E820&lt;DATE(2020,11,1),F820&gt;DATE(2020,11,30)),(NETWORKDAYS(Lister!$D$22,Lister!$E$22,Lister!$D$7:$D$13)-R820)*N820/NETWORKDAYS(Lister!$D$22,Lister!$E$22,Lister!$D$7:$D$13),IF(OR(AND(E820&lt;DATE(2020,11,1),F820&lt;DATE(2020,11,1)),E820&gt;DATE(2020,11,30)),0)))))),0),"")</f>
        <v/>
      </c>
      <c r="Z820" s="50" t="str">
        <f>IFERROR(MAX(IF(OR(O820="",P820="",Q820="",R820="",S820="",T820="",U820=""),"",IF(AND(MONTH(E820)=12,MONTH(F820)=12),(NETWORKDAYS(E820,F820,Lister!$D$7:$D$13)-S820)*N820/NETWORKDAYS(Lister!$D$23,Lister!$E$23,Lister!$D$7:$D$13),IF(AND(MONTH(E820)=12,F820&gt;DATE(2020,12,31)),(NETWORKDAYS(E820,Lister!$E$23,Lister!$D$7:$D$13)-S820)*N820/NETWORKDAYS(Lister!$D$23,Lister!$E$23,Lister!$D$7:$D$13),IF(AND(E820&lt;DATE(2020,12,1),MONTH(F820)=12),(NETWORKDAYS(Lister!$D$23,F820,Lister!$D$7:$D$13)-S820)*N820/NETWORKDAYS(Lister!$D$23,Lister!$E$23,Lister!$D$7:$D$13),IF(AND(E820&lt;DATE(2020,12,1),F820&gt;DATE(2020,12,31)),(NETWORKDAYS(Lister!$D$23,Lister!$E$23,Lister!$D$7:$D$13)-S820)*N820/NETWORKDAYS(Lister!$D$23,Lister!$E$23,Lister!$D$7:$D$13),IF(OR(AND(E820&lt;DATE(2020,12,1),F820&lt;DATE(2020,12,1)),E820&gt;DATE(2020,12,31)),0)))))),0),"")</f>
        <v/>
      </c>
      <c r="AA820" s="50" t="str">
        <f>IFERROR(MAX(IF(OR(O820="",P820="",Q820="",R820="",S820="",T820="",U820=""),"",IF(AND(MONTH(E820)=1,MONTH(F820)=1),(NETWORKDAYS(E820,F820,Lister!$D$7:$D$13)-T820)*N820/NETWORKDAYS(Lister!$D$24,Lister!$E$24,Lister!$D$7:$D$13),IF(AND(MONTH(E820)=1,F820&gt;DATE(2021,1,31)),(NETWORKDAYS(E820,Lister!$E$24,Lister!$D$7:$D$13)-T820)*N820/NETWORKDAYS(Lister!$D$24,Lister!$E$24,Lister!$D$7:$D$13),IF(AND(E820&lt;DATE(2021,1,1),MONTH(F820)=1),(NETWORKDAYS(Lister!$D$24,F820,Lister!$D$7:$D$13)-T820)*N820/NETWORKDAYS(Lister!$D$24,Lister!$E$24,Lister!$D$7:$D$13),IF(AND(E820&lt;DATE(2021,1,1),F820&gt;DATE(2021,1,31)),(NETWORKDAYS(Lister!$D$24,Lister!$E$24,Lister!$D$7:$D$13)-T820)*N820/NETWORKDAYS(Lister!$D$24,Lister!$E$24,Lister!$D$7:$D$13),IF(OR(AND(E820&lt;DATE(2021,1,1),F820&lt;DATE(2021,1,1)),E820&gt;DATE(2021,1,31)),0)))))),0),"")</f>
        <v/>
      </c>
      <c r="AB820" s="50" t="str">
        <f>IFERROR(MAX(IF(OR(O820="",P820="",Q820="",R820="",S820="",T820="",U820=""),"",IF(AND(MONTH(E820)=2,MONTH(F820)=2),(NETWORKDAYS(E820,F820,Lister!$D$7:$D$13)-U820)*N820/NETWORKDAYS(Lister!$D$25,Lister!$E$25,Lister!$D$7:$D$13),IF(AND(E820&lt;DATE(2021,2,1),MONTH(F820)=2),(NETWORKDAYS(Lister!$D$25,F820,Lister!$D$7:$D$13)-U820)*N820/NETWORKDAYS(Lister!$D$25,Lister!$E$25,Lister!$D$7:$D$13),IF(AND(E820&lt;DATE(2021,2,1),F820&lt;DATE(2021,2,1)),0)))),0),"")</f>
        <v/>
      </c>
      <c r="AC820" s="52" t="str">
        <f t="shared" si="63"/>
        <v/>
      </c>
    </row>
    <row r="821" spans="1:29" x14ac:dyDescent="0.35">
      <c r="A821" s="11" t="str">
        <f t="shared" si="64"/>
        <v/>
      </c>
      <c r="B821" s="33"/>
      <c r="C821" s="17"/>
      <c r="D821" s="18"/>
      <c r="E821" s="12"/>
      <c r="F821" s="12"/>
      <c r="G821" s="42" t="str">
        <f>IF(OR(E821="",F821=""),"",NETWORKDAYS(E821,F821,Lister!$D$7:$D$13))</f>
        <v/>
      </c>
      <c r="H821" s="14"/>
      <c r="I821" s="25" t="str">
        <f t="shared" si="60"/>
        <v/>
      </c>
      <c r="J821" s="47"/>
      <c r="K821" s="48"/>
      <c r="L821" s="15"/>
      <c r="M821" s="51" t="str">
        <f t="shared" si="61"/>
        <v/>
      </c>
      <c r="N821" s="49" t="str">
        <f t="shared" si="62"/>
        <v/>
      </c>
      <c r="O821" s="15"/>
      <c r="P821" s="15"/>
      <c r="Q821" s="15"/>
      <c r="R821" s="15"/>
      <c r="S821" s="15"/>
      <c r="T821" s="15"/>
      <c r="U821" s="15"/>
      <c r="V821" s="50" t="str">
        <f>IFERROR(MAX(IF(OR(O821="",P821="",Q821="",R821="",S821="",T821="",U821=""),"",IF(AND(MONTH(E821)=8,MONTH(F821)=8),(NETWORKDAYS(E821,F821,Lister!$D$7:$D$13)-O821)*N821/NETWORKDAYS(Lister!$D$19,Lister!$E$19,Lister!$D$7:$D$13),IF(AND(MONTH(E821)=8,F821&gt;DATE(2020,8,31)),(NETWORKDAYS(E821,Lister!$E$19,Lister!$D$7:$D$13)-O821)*N821/NETWORKDAYS(Lister!$D$19,Lister!$E$19,Lister!$D$7:$D$13),IF(E821&gt;DATE(2020,8,31),0)))),0),"")</f>
        <v/>
      </c>
      <c r="W821" s="50" t="str">
        <f>IFERROR(MAX(IF(OR(O821="",P821="",Q821="",R821="",S821="",T821="",U821=""),"",IF(AND(MONTH(E821)=9,MONTH(F821)=9),(NETWORKDAYS(E821,F821,Lister!$D$7:$D$13)-P821)*N821/NETWORKDAYS(Lister!$D$20,Lister!$E$20,Lister!$D$7:$D$13),IF(AND(MONTH(E821)=9,F821&gt;DATE(2020,9,30)),(NETWORKDAYS(E821,Lister!$E$20,Lister!$D$7:$D$13)-P821)*N821/NETWORKDAYS(Lister!$D$20,Lister!$E$20,Lister!$D$7:$D$13),IF(AND(E821&lt;DATE(2020,9,1),MONTH(F821)=9),(NETWORKDAYS(Lister!$D$20,F821,Lister!$D$7:$D$13)-P821)*N821/NETWORKDAYS(Lister!$D$20,Lister!$E$20,Lister!$D$7:$D$13),IF(AND(E821&lt;DATE(2020,9,1),F821&gt;DATE(2020,9,30)),(NETWORKDAYS(Lister!$D$20,Lister!$E$20,Lister!$D$7:$D$13)-P821)*N821/NETWORKDAYS(Lister!$D$20,Lister!$E$20,Lister!$D$7:$D$13),IF(OR(AND(E821&lt;DATE(2020,9,1),F821&lt;DATE(2020,9,1)),E821&gt;DATE(2020,9,30)),0)))))),0),"")</f>
        <v/>
      </c>
      <c r="X821" s="50" t="str">
        <f>IFERROR(MAX(IF(OR(O821="",P821="",Q821="",R821="",S821="",T821="",U821=""),"",IF(AND(MONTH(E821)=10,MONTH(F821)=10),(NETWORKDAYS(E821,F821,Lister!$D$7:$D$13)-Q821)*N821/NETWORKDAYS(Lister!$D$21,Lister!$E$21,Lister!$D$7:$D$13),IF(AND(MONTH(E821)=10,F821&gt;DATE(2020,10,31)),(NETWORKDAYS(E821,Lister!$E$21,Lister!$D$7:$D$13)-Q821)*N821/NETWORKDAYS(Lister!$D$21,Lister!$E$21,Lister!$D$7:$D$13),IF(AND(E821&lt;DATE(2020,10,1),MONTH(F821)=10),(NETWORKDAYS(Lister!$D$21,F821,Lister!$D$7:$D$13)-Q821)*N821/NETWORKDAYS(Lister!$D$21,Lister!$E$21,Lister!$D$7:$D$13),IF(AND(E821&lt;DATE(2020,31,1),F821&gt;DATE(2020,10,31)),(NETWORKDAYS(Lister!$D$21,Lister!$E$21,Lister!$D$7:$D$13)-Q821)*N821/NETWORKDAYS(Lister!$D$21,Lister!$E$21,Lister!$D$7:$D$13),IF(OR(AND(E821&lt;DATE(2020,10,1),F821&lt;DATE(2020,10,1)),E821&gt;DATE(2020,10,31)),0)))))),0),"")</f>
        <v/>
      </c>
      <c r="Y821" s="50" t="str">
        <f>IFERROR(MAX(IF(OR(O821="",P821="",Q821="",R821="",S821="",T821="",U821=""),"",IF(AND(MONTH(E821)=11,MONTH(F821)=11),(NETWORKDAYS(E821,F821,Lister!$D$7:$D$13)-R821)*N821/NETWORKDAYS(Lister!$D$22,Lister!$E$22,Lister!$D$7:$D$13),IF(AND(MONTH(E821)=11,F821&gt;DATE(2020,11,30)),(NETWORKDAYS(E821,Lister!$E$22,Lister!$D$7:$D$13)-R821)*N821/NETWORKDAYS(Lister!$D$22,Lister!$E$22,Lister!$D$7:$D$13),IF(AND(E821&lt;DATE(2020,11,1),MONTH(F821)=11),(NETWORKDAYS(Lister!$D$22,F821,Lister!$D$7:$D$13)-R821)*N821/NETWORKDAYS(Lister!$D$22,Lister!$E$22,Lister!$D$7:$D$13),IF(AND(E821&lt;DATE(2020,11,1),F821&gt;DATE(2020,11,30)),(NETWORKDAYS(Lister!$D$22,Lister!$E$22,Lister!$D$7:$D$13)-R821)*N821/NETWORKDAYS(Lister!$D$22,Lister!$E$22,Lister!$D$7:$D$13),IF(OR(AND(E821&lt;DATE(2020,11,1),F821&lt;DATE(2020,11,1)),E821&gt;DATE(2020,11,30)),0)))))),0),"")</f>
        <v/>
      </c>
      <c r="Z821" s="50" t="str">
        <f>IFERROR(MAX(IF(OR(O821="",P821="",Q821="",R821="",S821="",T821="",U821=""),"",IF(AND(MONTH(E821)=12,MONTH(F821)=12),(NETWORKDAYS(E821,F821,Lister!$D$7:$D$13)-S821)*N821/NETWORKDAYS(Lister!$D$23,Lister!$E$23,Lister!$D$7:$D$13),IF(AND(MONTH(E821)=12,F821&gt;DATE(2020,12,31)),(NETWORKDAYS(E821,Lister!$E$23,Lister!$D$7:$D$13)-S821)*N821/NETWORKDAYS(Lister!$D$23,Lister!$E$23,Lister!$D$7:$D$13),IF(AND(E821&lt;DATE(2020,12,1),MONTH(F821)=12),(NETWORKDAYS(Lister!$D$23,F821,Lister!$D$7:$D$13)-S821)*N821/NETWORKDAYS(Lister!$D$23,Lister!$E$23,Lister!$D$7:$D$13),IF(AND(E821&lt;DATE(2020,12,1),F821&gt;DATE(2020,12,31)),(NETWORKDAYS(Lister!$D$23,Lister!$E$23,Lister!$D$7:$D$13)-S821)*N821/NETWORKDAYS(Lister!$D$23,Lister!$E$23,Lister!$D$7:$D$13),IF(OR(AND(E821&lt;DATE(2020,12,1),F821&lt;DATE(2020,12,1)),E821&gt;DATE(2020,12,31)),0)))))),0),"")</f>
        <v/>
      </c>
      <c r="AA821" s="50" t="str">
        <f>IFERROR(MAX(IF(OR(O821="",P821="",Q821="",R821="",S821="",T821="",U821=""),"",IF(AND(MONTH(E821)=1,MONTH(F821)=1),(NETWORKDAYS(E821,F821,Lister!$D$7:$D$13)-T821)*N821/NETWORKDAYS(Lister!$D$24,Lister!$E$24,Lister!$D$7:$D$13),IF(AND(MONTH(E821)=1,F821&gt;DATE(2021,1,31)),(NETWORKDAYS(E821,Lister!$E$24,Lister!$D$7:$D$13)-T821)*N821/NETWORKDAYS(Lister!$D$24,Lister!$E$24,Lister!$D$7:$D$13),IF(AND(E821&lt;DATE(2021,1,1),MONTH(F821)=1),(NETWORKDAYS(Lister!$D$24,F821,Lister!$D$7:$D$13)-T821)*N821/NETWORKDAYS(Lister!$D$24,Lister!$E$24,Lister!$D$7:$D$13),IF(AND(E821&lt;DATE(2021,1,1),F821&gt;DATE(2021,1,31)),(NETWORKDAYS(Lister!$D$24,Lister!$E$24,Lister!$D$7:$D$13)-T821)*N821/NETWORKDAYS(Lister!$D$24,Lister!$E$24,Lister!$D$7:$D$13),IF(OR(AND(E821&lt;DATE(2021,1,1),F821&lt;DATE(2021,1,1)),E821&gt;DATE(2021,1,31)),0)))))),0),"")</f>
        <v/>
      </c>
      <c r="AB821" s="50" t="str">
        <f>IFERROR(MAX(IF(OR(O821="",P821="",Q821="",R821="",S821="",T821="",U821=""),"",IF(AND(MONTH(E821)=2,MONTH(F821)=2),(NETWORKDAYS(E821,F821,Lister!$D$7:$D$13)-U821)*N821/NETWORKDAYS(Lister!$D$25,Lister!$E$25,Lister!$D$7:$D$13),IF(AND(E821&lt;DATE(2021,2,1),MONTH(F821)=2),(NETWORKDAYS(Lister!$D$25,F821,Lister!$D$7:$D$13)-U821)*N821/NETWORKDAYS(Lister!$D$25,Lister!$E$25,Lister!$D$7:$D$13),IF(AND(E821&lt;DATE(2021,2,1),F821&lt;DATE(2021,2,1)),0)))),0),"")</f>
        <v/>
      </c>
      <c r="AC821" s="52" t="str">
        <f t="shared" si="63"/>
        <v/>
      </c>
    </row>
    <row r="822" spans="1:29" x14ac:dyDescent="0.35">
      <c r="A822" s="11" t="str">
        <f t="shared" si="64"/>
        <v/>
      </c>
      <c r="B822" s="33"/>
      <c r="C822" s="17"/>
      <c r="D822" s="18"/>
      <c r="E822" s="12"/>
      <c r="F822" s="12"/>
      <c r="G822" s="42" t="str">
        <f>IF(OR(E822="",F822=""),"",NETWORKDAYS(E822,F822,Lister!$D$7:$D$13))</f>
        <v/>
      </c>
      <c r="H822" s="14"/>
      <c r="I822" s="25" t="str">
        <f t="shared" si="60"/>
        <v/>
      </c>
      <c r="J822" s="47"/>
      <c r="K822" s="48"/>
      <c r="L822" s="15"/>
      <c r="M822" s="51" t="str">
        <f t="shared" si="61"/>
        <v/>
      </c>
      <c r="N822" s="49" t="str">
        <f t="shared" si="62"/>
        <v/>
      </c>
      <c r="O822" s="15"/>
      <c r="P822" s="15"/>
      <c r="Q822" s="15"/>
      <c r="R822" s="15"/>
      <c r="S822" s="15"/>
      <c r="T822" s="15"/>
      <c r="U822" s="15"/>
      <c r="V822" s="50" t="str">
        <f>IFERROR(MAX(IF(OR(O822="",P822="",Q822="",R822="",S822="",T822="",U822=""),"",IF(AND(MONTH(E822)=8,MONTH(F822)=8),(NETWORKDAYS(E822,F822,Lister!$D$7:$D$13)-O822)*N822/NETWORKDAYS(Lister!$D$19,Lister!$E$19,Lister!$D$7:$D$13),IF(AND(MONTH(E822)=8,F822&gt;DATE(2020,8,31)),(NETWORKDAYS(E822,Lister!$E$19,Lister!$D$7:$D$13)-O822)*N822/NETWORKDAYS(Lister!$D$19,Lister!$E$19,Lister!$D$7:$D$13),IF(E822&gt;DATE(2020,8,31),0)))),0),"")</f>
        <v/>
      </c>
      <c r="W822" s="50" t="str">
        <f>IFERROR(MAX(IF(OR(O822="",P822="",Q822="",R822="",S822="",T822="",U822=""),"",IF(AND(MONTH(E822)=9,MONTH(F822)=9),(NETWORKDAYS(E822,F822,Lister!$D$7:$D$13)-P822)*N822/NETWORKDAYS(Lister!$D$20,Lister!$E$20,Lister!$D$7:$D$13),IF(AND(MONTH(E822)=9,F822&gt;DATE(2020,9,30)),(NETWORKDAYS(E822,Lister!$E$20,Lister!$D$7:$D$13)-P822)*N822/NETWORKDAYS(Lister!$D$20,Lister!$E$20,Lister!$D$7:$D$13),IF(AND(E822&lt;DATE(2020,9,1),MONTH(F822)=9),(NETWORKDAYS(Lister!$D$20,F822,Lister!$D$7:$D$13)-P822)*N822/NETWORKDAYS(Lister!$D$20,Lister!$E$20,Lister!$D$7:$D$13),IF(AND(E822&lt;DATE(2020,9,1),F822&gt;DATE(2020,9,30)),(NETWORKDAYS(Lister!$D$20,Lister!$E$20,Lister!$D$7:$D$13)-P822)*N822/NETWORKDAYS(Lister!$D$20,Lister!$E$20,Lister!$D$7:$D$13),IF(OR(AND(E822&lt;DATE(2020,9,1),F822&lt;DATE(2020,9,1)),E822&gt;DATE(2020,9,30)),0)))))),0),"")</f>
        <v/>
      </c>
      <c r="X822" s="50" t="str">
        <f>IFERROR(MAX(IF(OR(O822="",P822="",Q822="",R822="",S822="",T822="",U822=""),"",IF(AND(MONTH(E822)=10,MONTH(F822)=10),(NETWORKDAYS(E822,F822,Lister!$D$7:$D$13)-Q822)*N822/NETWORKDAYS(Lister!$D$21,Lister!$E$21,Lister!$D$7:$D$13),IF(AND(MONTH(E822)=10,F822&gt;DATE(2020,10,31)),(NETWORKDAYS(E822,Lister!$E$21,Lister!$D$7:$D$13)-Q822)*N822/NETWORKDAYS(Lister!$D$21,Lister!$E$21,Lister!$D$7:$D$13),IF(AND(E822&lt;DATE(2020,10,1),MONTH(F822)=10),(NETWORKDAYS(Lister!$D$21,F822,Lister!$D$7:$D$13)-Q822)*N822/NETWORKDAYS(Lister!$D$21,Lister!$E$21,Lister!$D$7:$D$13),IF(AND(E822&lt;DATE(2020,31,1),F822&gt;DATE(2020,10,31)),(NETWORKDAYS(Lister!$D$21,Lister!$E$21,Lister!$D$7:$D$13)-Q822)*N822/NETWORKDAYS(Lister!$D$21,Lister!$E$21,Lister!$D$7:$D$13),IF(OR(AND(E822&lt;DATE(2020,10,1),F822&lt;DATE(2020,10,1)),E822&gt;DATE(2020,10,31)),0)))))),0),"")</f>
        <v/>
      </c>
      <c r="Y822" s="50" t="str">
        <f>IFERROR(MAX(IF(OR(O822="",P822="",Q822="",R822="",S822="",T822="",U822=""),"",IF(AND(MONTH(E822)=11,MONTH(F822)=11),(NETWORKDAYS(E822,F822,Lister!$D$7:$D$13)-R822)*N822/NETWORKDAYS(Lister!$D$22,Lister!$E$22,Lister!$D$7:$D$13),IF(AND(MONTH(E822)=11,F822&gt;DATE(2020,11,30)),(NETWORKDAYS(E822,Lister!$E$22,Lister!$D$7:$D$13)-R822)*N822/NETWORKDAYS(Lister!$D$22,Lister!$E$22,Lister!$D$7:$D$13),IF(AND(E822&lt;DATE(2020,11,1),MONTH(F822)=11),(NETWORKDAYS(Lister!$D$22,F822,Lister!$D$7:$D$13)-R822)*N822/NETWORKDAYS(Lister!$D$22,Lister!$E$22,Lister!$D$7:$D$13),IF(AND(E822&lt;DATE(2020,11,1),F822&gt;DATE(2020,11,30)),(NETWORKDAYS(Lister!$D$22,Lister!$E$22,Lister!$D$7:$D$13)-R822)*N822/NETWORKDAYS(Lister!$D$22,Lister!$E$22,Lister!$D$7:$D$13),IF(OR(AND(E822&lt;DATE(2020,11,1),F822&lt;DATE(2020,11,1)),E822&gt;DATE(2020,11,30)),0)))))),0),"")</f>
        <v/>
      </c>
      <c r="Z822" s="50" t="str">
        <f>IFERROR(MAX(IF(OR(O822="",P822="",Q822="",R822="",S822="",T822="",U822=""),"",IF(AND(MONTH(E822)=12,MONTH(F822)=12),(NETWORKDAYS(E822,F822,Lister!$D$7:$D$13)-S822)*N822/NETWORKDAYS(Lister!$D$23,Lister!$E$23,Lister!$D$7:$D$13),IF(AND(MONTH(E822)=12,F822&gt;DATE(2020,12,31)),(NETWORKDAYS(E822,Lister!$E$23,Lister!$D$7:$D$13)-S822)*N822/NETWORKDAYS(Lister!$D$23,Lister!$E$23,Lister!$D$7:$D$13),IF(AND(E822&lt;DATE(2020,12,1),MONTH(F822)=12),(NETWORKDAYS(Lister!$D$23,F822,Lister!$D$7:$D$13)-S822)*N822/NETWORKDAYS(Lister!$D$23,Lister!$E$23,Lister!$D$7:$D$13),IF(AND(E822&lt;DATE(2020,12,1),F822&gt;DATE(2020,12,31)),(NETWORKDAYS(Lister!$D$23,Lister!$E$23,Lister!$D$7:$D$13)-S822)*N822/NETWORKDAYS(Lister!$D$23,Lister!$E$23,Lister!$D$7:$D$13),IF(OR(AND(E822&lt;DATE(2020,12,1),F822&lt;DATE(2020,12,1)),E822&gt;DATE(2020,12,31)),0)))))),0),"")</f>
        <v/>
      </c>
      <c r="AA822" s="50" t="str">
        <f>IFERROR(MAX(IF(OR(O822="",P822="",Q822="",R822="",S822="",T822="",U822=""),"",IF(AND(MONTH(E822)=1,MONTH(F822)=1),(NETWORKDAYS(E822,F822,Lister!$D$7:$D$13)-T822)*N822/NETWORKDAYS(Lister!$D$24,Lister!$E$24,Lister!$D$7:$D$13),IF(AND(MONTH(E822)=1,F822&gt;DATE(2021,1,31)),(NETWORKDAYS(E822,Lister!$E$24,Lister!$D$7:$D$13)-T822)*N822/NETWORKDAYS(Lister!$D$24,Lister!$E$24,Lister!$D$7:$D$13),IF(AND(E822&lt;DATE(2021,1,1),MONTH(F822)=1),(NETWORKDAYS(Lister!$D$24,F822,Lister!$D$7:$D$13)-T822)*N822/NETWORKDAYS(Lister!$D$24,Lister!$E$24,Lister!$D$7:$D$13),IF(AND(E822&lt;DATE(2021,1,1),F822&gt;DATE(2021,1,31)),(NETWORKDAYS(Lister!$D$24,Lister!$E$24,Lister!$D$7:$D$13)-T822)*N822/NETWORKDAYS(Lister!$D$24,Lister!$E$24,Lister!$D$7:$D$13),IF(OR(AND(E822&lt;DATE(2021,1,1),F822&lt;DATE(2021,1,1)),E822&gt;DATE(2021,1,31)),0)))))),0),"")</f>
        <v/>
      </c>
      <c r="AB822" s="50" t="str">
        <f>IFERROR(MAX(IF(OR(O822="",P822="",Q822="",R822="",S822="",T822="",U822=""),"",IF(AND(MONTH(E822)=2,MONTH(F822)=2),(NETWORKDAYS(E822,F822,Lister!$D$7:$D$13)-U822)*N822/NETWORKDAYS(Lister!$D$25,Lister!$E$25,Lister!$D$7:$D$13),IF(AND(E822&lt;DATE(2021,2,1),MONTH(F822)=2),(NETWORKDAYS(Lister!$D$25,F822,Lister!$D$7:$D$13)-U822)*N822/NETWORKDAYS(Lister!$D$25,Lister!$E$25,Lister!$D$7:$D$13),IF(AND(E822&lt;DATE(2021,2,1),F822&lt;DATE(2021,2,1)),0)))),0),"")</f>
        <v/>
      </c>
      <c r="AC822" s="52" t="str">
        <f t="shared" si="63"/>
        <v/>
      </c>
    </row>
    <row r="823" spans="1:29" x14ac:dyDescent="0.35">
      <c r="A823" s="11" t="str">
        <f t="shared" si="64"/>
        <v/>
      </c>
      <c r="B823" s="33"/>
      <c r="C823" s="17"/>
      <c r="D823" s="18"/>
      <c r="E823" s="12"/>
      <c r="F823" s="12"/>
      <c r="G823" s="42" t="str">
        <f>IF(OR(E823="",F823=""),"",NETWORKDAYS(E823,F823,Lister!$D$7:$D$13))</f>
        <v/>
      </c>
      <c r="H823" s="14"/>
      <c r="I823" s="25" t="str">
        <f t="shared" si="60"/>
        <v/>
      </c>
      <c r="J823" s="47"/>
      <c r="K823" s="48"/>
      <c r="L823" s="15"/>
      <c r="M823" s="51" t="str">
        <f t="shared" si="61"/>
        <v/>
      </c>
      <c r="N823" s="49" t="str">
        <f t="shared" si="62"/>
        <v/>
      </c>
      <c r="O823" s="15"/>
      <c r="P823" s="15"/>
      <c r="Q823" s="15"/>
      <c r="R823" s="15"/>
      <c r="S823" s="15"/>
      <c r="T823" s="15"/>
      <c r="U823" s="15"/>
      <c r="V823" s="50" t="str">
        <f>IFERROR(MAX(IF(OR(O823="",P823="",Q823="",R823="",S823="",T823="",U823=""),"",IF(AND(MONTH(E823)=8,MONTH(F823)=8),(NETWORKDAYS(E823,F823,Lister!$D$7:$D$13)-O823)*N823/NETWORKDAYS(Lister!$D$19,Lister!$E$19,Lister!$D$7:$D$13),IF(AND(MONTH(E823)=8,F823&gt;DATE(2020,8,31)),(NETWORKDAYS(E823,Lister!$E$19,Lister!$D$7:$D$13)-O823)*N823/NETWORKDAYS(Lister!$D$19,Lister!$E$19,Lister!$D$7:$D$13),IF(E823&gt;DATE(2020,8,31),0)))),0),"")</f>
        <v/>
      </c>
      <c r="W823" s="50" t="str">
        <f>IFERROR(MAX(IF(OR(O823="",P823="",Q823="",R823="",S823="",T823="",U823=""),"",IF(AND(MONTH(E823)=9,MONTH(F823)=9),(NETWORKDAYS(E823,F823,Lister!$D$7:$D$13)-P823)*N823/NETWORKDAYS(Lister!$D$20,Lister!$E$20,Lister!$D$7:$D$13),IF(AND(MONTH(E823)=9,F823&gt;DATE(2020,9,30)),(NETWORKDAYS(E823,Lister!$E$20,Lister!$D$7:$D$13)-P823)*N823/NETWORKDAYS(Lister!$D$20,Lister!$E$20,Lister!$D$7:$D$13),IF(AND(E823&lt;DATE(2020,9,1),MONTH(F823)=9),(NETWORKDAYS(Lister!$D$20,F823,Lister!$D$7:$D$13)-P823)*N823/NETWORKDAYS(Lister!$D$20,Lister!$E$20,Lister!$D$7:$D$13),IF(AND(E823&lt;DATE(2020,9,1),F823&gt;DATE(2020,9,30)),(NETWORKDAYS(Lister!$D$20,Lister!$E$20,Lister!$D$7:$D$13)-P823)*N823/NETWORKDAYS(Lister!$D$20,Lister!$E$20,Lister!$D$7:$D$13),IF(OR(AND(E823&lt;DATE(2020,9,1),F823&lt;DATE(2020,9,1)),E823&gt;DATE(2020,9,30)),0)))))),0),"")</f>
        <v/>
      </c>
      <c r="X823" s="50" t="str">
        <f>IFERROR(MAX(IF(OR(O823="",P823="",Q823="",R823="",S823="",T823="",U823=""),"",IF(AND(MONTH(E823)=10,MONTH(F823)=10),(NETWORKDAYS(E823,F823,Lister!$D$7:$D$13)-Q823)*N823/NETWORKDAYS(Lister!$D$21,Lister!$E$21,Lister!$D$7:$D$13),IF(AND(MONTH(E823)=10,F823&gt;DATE(2020,10,31)),(NETWORKDAYS(E823,Lister!$E$21,Lister!$D$7:$D$13)-Q823)*N823/NETWORKDAYS(Lister!$D$21,Lister!$E$21,Lister!$D$7:$D$13),IF(AND(E823&lt;DATE(2020,10,1),MONTH(F823)=10),(NETWORKDAYS(Lister!$D$21,F823,Lister!$D$7:$D$13)-Q823)*N823/NETWORKDAYS(Lister!$D$21,Lister!$E$21,Lister!$D$7:$D$13),IF(AND(E823&lt;DATE(2020,31,1),F823&gt;DATE(2020,10,31)),(NETWORKDAYS(Lister!$D$21,Lister!$E$21,Lister!$D$7:$D$13)-Q823)*N823/NETWORKDAYS(Lister!$D$21,Lister!$E$21,Lister!$D$7:$D$13),IF(OR(AND(E823&lt;DATE(2020,10,1),F823&lt;DATE(2020,10,1)),E823&gt;DATE(2020,10,31)),0)))))),0),"")</f>
        <v/>
      </c>
      <c r="Y823" s="50" t="str">
        <f>IFERROR(MAX(IF(OR(O823="",P823="",Q823="",R823="",S823="",T823="",U823=""),"",IF(AND(MONTH(E823)=11,MONTH(F823)=11),(NETWORKDAYS(E823,F823,Lister!$D$7:$D$13)-R823)*N823/NETWORKDAYS(Lister!$D$22,Lister!$E$22,Lister!$D$7:$D$13),IF(AND(MONTH(E823)=11,F823&gt;DATE(2020,11,30)),(NETWORKDAYS(E823,Lister!$E$22,Lister!$D$7:$D$13)-R823)*N823/NETWORKDAYS(Lister!$D$22,Lister!$E$22,Lister!$D$7:$D$13),IF(AND(E823&lt;DATE(2020,11,1),MONTH(F823)=11),(NETWORKDAYS(Lister!$D$22,F823,Lister!$D$7:$D$13)-R823)*N823/NETWORKDAYS(Lister!$D$22,Lister!$E$22,Lister!$D$7:$D$13),IF(AND(E823&lt;DATE(2020,11,1),F823&gt;DATE(2020,11,30)),(NETWORKDAYS(Lister!$D$22,Lister!$E$22,Lister!$D$7:$D$13)-R823)*N823/NETWORKDAYS(Lister!$D$22,Lister!$E$22,Lister!$D$7:$D$13),IF(OR(AND(E823&lt;DATE(2020,11,1),F823&lt;DATE(2020,11,1)),E823&gt;DATE(2020,11,30)),0)))))),0),"")</f>
        <v/>
      </c>
      <c r="Z823" s="50" t="str">
        <f>IFERROR(MAX(IF(OR(O823="",P823="",Q823="",R823="",S823="",T823="",U823=""),"",IF(AND(MONTH(E823)=12,MONTH(F823)=12),(NETWORKDAYS(E823,F823,Lister!$D$7:$D$13)-S823)*N823/NETWORKDAYS(Lister!$D$23,Lister!$E$23,Lister!$D$7:$D$13),IF(AND(MONTH(E823)=12,F823&gt;DATE(2020,12,31)),(NETWORKDAYS(E823,Lister!$E$23,Lister!$D$7:$D$13)-S823)*N823/NETWORKDAYS(Lister!$D$23,Lister!$E$23,Lister!$D$7:$D$13),IF(AND(E823&lt;DATE(2020,12,1),MONTH(F823)=12),(NETWORKDAYS(Lister!$D$23,F823,Lister!$D$7:$D$13)-S823)*N823/NETWORKDAYS(Lister!$D$23,Lister!$E$23,Lister!$D$7:$D$13),IF(AND(E823&lt;DATE(2020,12,1),F823&gt;DATE(2020,12,31)),(NETWORKDAYS(Lister!$D$23,Lister!$E$23,Lister!$D$7:$D$13)-S823)*N823/NETWORKDAYS(Lister!$D$23,Lister!$E$23,Lister!$D$7:$D$13),IF(OR(AND(E823&lt;DATE(2020,12,1),F823&lt;DATE(2020,12,1)),E823&gt;DATE(2020,12,31)),0)))))),0),"")</f>
        <v/>
      </c>
      <c r="AA823" s="50" t="str">
        <f>IFERROR(MAX(IF(OR(O823="",P823="",Q823="",R823="",S823="",T823="",U823=""),"",IF(AND(MONTH(E823)=1,MONTH(F823)=1),(NETWORKDAYS(E823,F823,Lister!$D$7:$D$13)-T823)*N823/NETWORKDAYS(Lister!$D$24,Lister!$E$24,Lister!$D$7:$D$13),IF(AND(MONTH(E823)=1,F823&gt;DATE(2021,1,31)),(NETWORKDAYS(E823,Lister!$E$24,Lister!$D$7:$D$13)-T823)*N823/NETWORKDAYS(Lister!$D$24,Lister!$E$24,Lister!$D$7:$D$13),IF(AND(E823&lt;DATE(2021,1,1),MONTH(F823)=1),(NETWORKDAYS(Lister!$D$24,F823,Lister!$D$7:$D$13)-T823)*N823/NETWORKDAYS(Lister!$D$24,Lister!$E$24,Lister!$D$7:$D$13),IF(AND(E823&lt;DATE(2021,1,1),F823&gt;DATE(2021,1,31)),(NETWORKDAYS(Lister!$D$24,Lister!$E$24,Lister!$D$7:$D$13)-T823)*N823/NETWORKDAYS(Lister!$D$24,Lister!$E$24,Lister!$D$7:$D$13),IF(OR(AND(E823&lt;DATE(2021,1,1),F823&lt;DATE(2021,1,1)),E823&gt;DATE(2021,1,31)),0)))))),0),"")</f>
        <v/>
      </c>
      <c r="AB823" s="50" t="str">
        <f>IFERROR(MAX(IF(OR(O823="",P823="",Q823="",R823="",S823="",T823="",U823=""),"",IF(AND(MONTH(E823)=2,MONTH(F823)=2),(NETWORKDAYS(E823,F823,Lister!$D$7:$D$13)-U823)*N823/NETWORKDAYS(Lister!$D$25,Lister!$E$25,Lister!$D$7:$D$13),IF(AND(E823&lt;DATE(2021,2,1),MONTH(F823)=2),(NETWORKDAYS(Lister!$D$25,F823,Lister!$D$7:$D$13)-U823)*N823/NETWORKDAYS(Lister!$D$25,Lister!$E$25,Lister!$D$7:$D$13),IF(AND(E823&lt;DATE(2021,2,1),F823&lt;DATE(2021,2,1)),0)))),0),"")</f>
        <v/>
      </c>
      <c r="AC823" s="52" t="str">
        <f t="shared" si="63"/>
        <v/>
      </c>
    </row>
    <row r="824" spans="1:29" x14ac:dyDescent="0.35">
      <c r="A824" s="11" t="str">
        <f t="shared" si="64"/>
        <v/>
      </c>
      <c r="B824" s="33"/>
      <c r="C824" s="17"/>
      <c r="D824" s="18"/>
      <c r="E824" s="12"/>
      <c r="F824" s="12"/>
      <c r="G824" s="42" t="str">
        <f>IF(OR(E824="",F824=""),"",NETWORKDAYS(E824,F824,Lister!$D$7:$D$13))</f>
        <v/>
      </c>
      <c r="H824" s="14"/>
      <c r="I824" s="25" t="str">
        <f t="shared" si="60"/>
        <v/>
      </c>
      <c r="J824" s="47"/>
      <c r="K824" s="48"/>
      <c r="L824" s="15"/>
      <c r="M824" s="51" t="str">
        <f t="shared" si="61"/>
        <v/>
      </c>
      <c r="N824" s="49" t="str">
        <f t="shared" si="62"/>
        <v/>
      </c>
      <c r="O824" s="15"/>
      <c r="P824" s="15"/>
      <c r="Q824" s="15"/>
      <c r="R824" s="15"/>
      <c r="S824" s="15"/>
      <c r="T824" s="15"/>
      <c r="U824" s="15"/>
      <c r="V824" s="50" t="str">
        <f>IFERROR(MAX(IF(OR(O824="",P824="",Q824="",R824="",S824="",T824="",U824=""),"",IF(AND(MONTH(E824)=8,MONTH(F824)=8),(NETWORKDAYS(E824,F824,Lister!$D$7:$D$13)-O824)*N824/NETWORKDAYS(Lister!$D$19,Lister!$E$19,Lister!$D$7:$D$13),IF(AND(MONTH(E824)=8,F824&gt;DATE(2020,8,31)),(NETWORKDAYS(E824,Lister!$E$19,Lister!$D$7:$D$13)-O824)*N824/NETWORKDAYS(Lister!$D$19,Lister!$E$19,Lister!$D$7:$D$13),IF(E824&gt;DATE(2020,8,31),0)))),0),"")</f>
        <v/>
      </c>
      <c r="W824" s="50" t="str">
        <f>IFERROR(MAX(IF(OR(O824="",P824="",Q824="",R824="",S824="",T824="",U824=""),"",IF(AND(MONTH(E824)=9,MONTH(F824)=9),(NETWORKDAYS(E824,F824,Lister!$D$7:$D$13)-P824)*N824/NETWORKDAYS(Lister!$D$20,Lister!$E$20,Lister!$D$7:$D$13),IF(AND(MONTH(E824)=9,F824&gt;DATE(2020,9,30)),(NETWORKDAYS(E824,Lister!$E$20,Lister!$D$7:$D$13)-P824)*N824/NETWORKDAYS(Lister!$D$20,Lister!$E$20,Lister!$D$7:$D$13),IF(AND(E824&lt;DATE(2020,9,1),MONTH(F824)=9),(NETWORKDAYS(Lister!$D$20,F824,Lister!$D$7:$D$13)-P824)*N824/NETWORKDAYS(Lister!$D$20,Lister!$E$20,Lister!$D$7:$D$13),IF(AND(E824&lt;DATE(2020,9,1),F824&gt;DATE(2020,9,30)),(NETWORKDAYS(Lister!$D$20,Lister!$E$20,Lister!$D$7:$D$13)-P824)*N824/NETWORKDAYS(Lister!$D$20,Lister!$E$20,Lister!$D$7:$D$13),IF(OR(AND(E824&lt;DATE(2020,9,1),F824&lt;DATE(2020,9,1)),E824&gt;DATE(2020,9,30)),0)))))),0),"")</f>
        <v/>
      </c>
      <c r="X824" s="50" t="str">
        <f>IFERROR(MAX(IF(OR(O824="",P824="",Q824="",R824="",S824="",T824="",U824=""),"",IF(AND(MONTH(E824)=10,MONTH(F824)=10),(NETWORKDAYS(E824,F824,Lister!$D$7:$D$13)-Q824)*N824/NETWORKDAYS(Lister!$D$21,Lister!$E$21,Lister!$D$7:$D$13),IF(AND(MONTH(E824)=10,F824&gt;DATE(2020,10,31)),(NETWORKDAYS(E824,Lister!$E$21,Lister!$D$7:$D$13)-Q824)*N824/NETWORKDAYS(Lister!$D$21,Lister!$E$21,Lister!$D$7:$D$13),IF(AND(E824&lt;DATE(2020,10,1),MONTH(F824)=10),(NETWORKDAYS(Lister!$D$21,F824,Lister!$D$7:$D$13)-Q824)*N824/NETWORKDAYS(Lister!$D$21,Lister!$E$21,Lister!$D$7:$D$13),IF(AND(E824&lt;DATE(2020,31,1),F824&gt;DATE(2020,10,31)),(NETWORKDAYS(Lister!$D$21,Lister!$E$21,Lister!$D$7:$D$13)-Q824)*N824/NETWORKDAYS(Lister!$D$21,Lister!$E$21,Lister!$D$7:$D$13),IF(OR(AND(E824&lt;DATE(2020,10,1),F824&lt;DATE(2020,10,1)),E824&gt;DATE(2020,10,31)),0)))))),0),"")</f>
        <v/>
      </c>
      <c r="Y824" s="50" t="str">
        <f>IFERROR(MAX(IF(OR(O824="",P824="",Q824="",R824="",S824="",T824="",U824=""),"",IF(AND(MONTH(E824)=11,MONTH(F824)=11),(NETWORKDAYS(E824,F824,Lister!$D$7:$D$13)-R824)*N824/NETWORKDAYS(Lister!$D$22,Lister!$E$22,Lister!$D$7:$D$13),IF(AND(MONTH(E824)=11,F824&gt;DATE(2020,11,30)),(NETWORKDAYS(E824,Lister!$E$22,Lister!$D$7:$D$13)-R824)*N824/NETWORKDAYS(Lister!$D$22,Lister!$E$22,Lister!$D$7:$D$13),IF(AND(E824&lt;DATE(2020,11,1),MONTH(F824)=11),(NETWORKDAYS(Lister!$D$22,F824,Lister!$D$7:$D$13)-R824)*N824/NETWORKDAYS(Lister!$D$22,Lister!$E$22,Lister!$D$7:$D$13),IF(AND(E824&lt;DATE(2020,11,1),F824&gt;DATE(2020,11,30)),(NETWORKDAYS(Lister!$D$22,Lister!$E$22,Lister!$D$7:$D$13)-R824)*N824/NETWORKDAYS(Lister!$D$22,Lister!$E$22,Lister!$D$7:$D$13),IF(OR(AND(E824&lt;DATE(2020,11,1),F824&lt;DATE(2020,11,1)),E824&gt;DATE(2020,11,30)),0)))))),0),"")</f>
        <v/>
      </c>
      <c r="Z824" s="50" t="str">
        <f>IFERROR(MAX(IF(OR(O824="",P824="",Q824="",R824="",S824="",T824="",U824=""),"",IF(AND(MONTH(E824)=12,MONTH(F824)=12),(NETWORKDAYS(E824,F824,Lister!$D$7:$D$13)-S824)*N824/NETWORKDAYS(Lister!$D$23,Lister!$E$23,Lister!$D$7:$D$13),IF(AND(MONTH(E824)=12,F824&gt;DATE(2020,12,31)),(NETWORKDAYS(E824,Lister!$E$23,Lister!$D$7:$D$13)-S824)*N824/NETWORKDAYS(Lister!$D$23,Lister!$E$23,Lister!$D$7:$D$13),IF(AND(E824&lt;DATE(2020,12,1),MONTH(F824)=12),(NETWORKDAYS(Lister!$D$23,F824,Lister!$D$7:$D$13)-S824)*N824/NETWORKDAYS(Lister!$D$23,Lister!$E$23,Lister!$D$7:$D$13),IF(AND(E824&lt;DATE(2020,12,1),F824&gt;DATE(2020,12,31)),(NETWORKDAYS(Lister!$D$23,Lister!$E$23,Lister!$D$7:$D$13)-S824)*N824/NETWORKDAYS(Lister!$D$23,Lister!$E$23,Lister!$D$7:$D$13),IF(OR(AND(E824&lt;DATE(2020,12,1),F824&lt;DATE(2020,12,1)),E824&gt;DATE(2020,12,31)),0)))))),0),"")</f>
        <v/>
      </c>
      <c r="AA824" s="50" t="str">
        <f>IFERROR(MAX(IF(OR(O824="",P824="",Q824="",R824="",S824="",T824="",U824=""),"",IF(AND(MONTH(E824)=1,MONTH(F824)=1),(NETWORKDAYS(E824,F824,Lister!$D$7:$D$13)-T824)*N824/NETWORKDAYS(Lister!$D$24,Lister!$E$24,Lister!$D$7:$D$13),IF(AND(MONTH(E824)=1,F824&gt;DATE(2021,1,31)),(NETWORKDAYS(E824,Lister!$E$24,Lister!$D$7:$D$13)-T824)*N824/NETWORKDAYS(Lister!$D$24,Lister!$E$24,Lister!$D$7:$D$13),IF(AND(E824&lt;DATE(2021,1,1),MONTH(F824)=1),(NETWORKDAYS(Lister!$D$24,F824,Lister!$D$7:$D$13)-T824)*N824/NETWORKDAYS(Lister!$D$24,Lister!$E$24,Lister!$D$7:$D$13),IF(AND(E824&lt;DATE(2021,1,1),F824&gt;DATE(2021,1,31)),(NETWORKDAYS(Lister!$D$24,Lister!$E$24,Lister!$D$7:$D$13)-T824)*N824/NETWORKDAYS(Lister!$D$24,Lister!$E$24,Lister!$D$7:$D$13),IF(OR(AND(E824&lt;DATE(2021,1,1),F824&lt;DATE(2021,1,1)),E824&gt;DATE(2021,1,31)),0)))))),0),"")</f>
        <v/>
      </c>
      <c r="AB824" s="50" t="str">
        <f>IFERROR(MAX(IF(OR(O824="",P824="",Q824="",R824="",S824="",T824="",U824=""),"",IF(AND(MONTH(E824)=2,MONTH(F824)=2),(NETWORKDAYS(E824,F824,Lister!$D$7:$D$13)-U824)*N824/NETWORKDAYS(Lister!$D$25,Lister!$E$25,Lister!$D$7:$D$13),IF(AND(E824&lt;DATE(2021,2,1),MONTH(F824)=2),(NETWORKDAYS(Lister!$D$25,F824,Lister!$D$7:$D$13)-U824)*N824/NETWORKDAYS(Lister!$D$25,Lister!$E$25,Lister!$D$7:$D$13),IF(AND(E824&lt;DATE(2021,2,1),F824&lt;DATE(2021,2,1)),0)))),0),"")</f>
        <v/>
      </c>
      <c r="AC824" s="52" t="str">
        <f t="shared" si="63"/>
        <v/>
      </c>
    </row>
    <row r="825" spans="1:29" x14ac:dyDescent="0.35">
      <c r="A825" s="11" t="str">
        <f t="shared" si="64"/>
        <v/>
      </c>
      <c r="B825" s="33"/>
      <c r="C825" s="17"/>
      <c r="D825" s="18"/>
      <c r="E825" s="12"/>
      <c r="F825" s="12"/>
      <c r="G825" s="42" t="str">
        <f>IF(OR(E825="",F825=""),"",NETWORKDAYS(E825,F825,Lister!$D$7:$D$13))</f>
        <v/>
      </c>
      <c r="H825" s="14"/>
      <c r="I825" s="25" t="str">
        <f t="shared" si="60"/>
        <v/>
      </c>
      <c r="J825" s="47"/>
      <c r="K825" s="48"/>
      <c r="L825" s="15"/>
      <c r="M825" s="51" t="str">
        <f t="shared" si="61"/>
        <v/>
      </c>
      <c r="N825" s="49" t="str">
        <f t="shared" si="62"/>
        <v/>
      </c>
      <c r="O825" s="15"/>
      <c r="P825" s="15"/>
      <c r="Q825" s="15"/>
      <c r="R825" s="15"/>
      <c r="S825" s="15"/>
      <c r="T825" s="15"/>
      <c r="U825" s="15"/>
      <c r="V825" s="50" t="str">
        <f>IFERROR(MAX(IF(OR(O825="",P825="",Q825="",R825="",S825="",T825="",U825=""),"",IF(AND(MONTH(E825)=8,MONTH(F825)=8),(NETWORKDAYS(E825,F825,Lister!$D$7:$D$13)-O825)*N825/NETWORKDAYS(Lister!$D$19,Lister!$E$19,Lister!$D$7:$D$13),IF(AND(MONTH(E825)=8,F825&gt;DATE(2020,8,31)),(NETWORKDAYS(E825,Lister!$E$19,Lister!$D$7:$D$13)-O825)*N825/NETWORKDAYS(Lister!$D$19,Lister!$E$19,Lister!$D$7:$D$13),IF(E825&gt;DATE(2020,8,31),0)))),0),"")</f>
        <v/>
      </c>
      <c r="W825" s="50" t="str">
        <f>IFERROR(MAX(IF(OR(O825="",P825="",Q825="",R825="",S825="",T825="",U825=""),"",IF(AND(MONTH(E825)=9,MONTH(F825)=9),(NETWORKDAYS(E825,F825,Lister!$D$7:$D$13)-P825)*N825/NETWORKDAYS(Lister!$D$20,Lister!$E$20,Lister!$D$7:$D$13),IF(AND(MONTH(E825)=9,F825&gt;DATE(2020,9,30)),(NETWORKDAYS(E825,Lister!$E$20,Lister!$D$7:$D$13)-P825)*N825/NETWORKDAYS(Lister!$D$20,Lister!$E$20,Lister!$D$7:$D$13),IF(AND(E825&lt;DATE(2020,9,1),MONTH(F825)=9),(NETWORKDAYS(Lister!$D$20,F825,Lister!$D$7:$D$13)-P825)*N825/NETWORKDAYS(Lister!$D$20,Lister!$E$20,Lister!$D$7:$D$13),IF(AND(E825&lt;DATE(2020,9,1),F825&gt;DATE(2020,9,30)),(NETWORKDAYS(Lister!$D$20,Lister!$E$20,Lister!$D$7:$D$13)-P825)*N825/NETWORKDAYS(Lister!$D$20,Lister!$E$20,Lister!$D$7:$D$13),IF(OR(AND(E825&lt;DATE(2020,9,1),F825&lt;DATE(2020,9,1)),E825&gt;DATE(2020,9,30)),0)))))),0),"")</f>
        <v/>
      </c>
      <c r="X825" s="50" t="str">
        <f>IFERROR(MAX(IF(OR(O825="",P825="",Q825="",R825="",S825="",T825="",U825=""),"",IF(AND(MONTH(E825)=10,MONTH(F825)=10),(NETWORKDAYS(E825,F825,Lister!$D$7:$D$13)-Q825)*N825/NETWORKDAYS(Lister!$D$21,Lister!$E$21,Lister!$D$7:$D$13),IF(AND(MONTH(E825)=10,F825&gt;DATE(2020,10,31)),(NETWORKDAYS(E825,Lister!$E$21,Lister!$D$7:$D$13)-Q825)*N825/NETWORKDAYS(Lister!$D$21,Lister!$E$21,Lister!$D$7:$D$13),IF(AND(E825&lt;DATE(2020,10,1),MONTH(F825)=10),(NETWORKDAYS(Lister!$D$21,F825,Lister!$D$7:$D$13)-Q825)*N825/NETWORKDAYS(Lister!$D$21,Lister!$E$21,Lister!$D$7:$D$13),IF(AND(E825&lt;DATE(2020,31,1),F825&gt;DATE(2020,10,31)),(NETWORKDAYS(Lister!$D$21,Lister!$E$21,Lister!$D$7:$D$13)-Q825)*N825/NETWORKDAYS(Lister!$D$21,Lister!$E$21,Lister!$D$7:$D$13),IF(OR(AND(E825&lt;DATE(2020,10,1),F825&lt;DATE(2020,10,1)),E825&gt;DATE(2020,10,31)),0)))))),0),"")</f>
        <v/>
      </c>
      <c r="Y825" s="50" t="str">
        <f>IFERROR(MAX(IF(OR(O825="",P825="",Q825="",R825="",S825="",T825="",U825=""),"",IF(AND(MONTH(E825)=11,MONTH(F825)=11),(NETWORKDAYS(E825,F825,Lister!$D$7:$D$13)-R825)*N825/NETWORKDAYS(Lister!$D$22,Lister!$E$22,Lister!$D$7:$D$13),IF(AND(MONTH(E825)=11,F825&gt;DATE(2020,11,30)),(NETWORKDAYS(E825,Lister!$E$22,Lister!$D$7:$D$13)-R825)*N825/NETWORKDAYS(Lister!$D$22,Lister!$E$22,Lister!$D$7:$D$13),IF(AND(E825&lt;DATE(2020,11,1),MONTH(F825)=11),(NETWORKDAYS(Lister!$D$22,F825,Lister!$D$7:$D$13)-R825)*N825/NETWORKDAYS(Lister!$D$22,Lister!$E$22,Lister!$D$7:$D$13),IF(AND(E825&lt;DATE(2020,11,1),F825&gt;DATE(2020,11,30)),(NETWORKDAYS(Lister!$D$22,Lister!$E$22,Lister!$D$7:$D$13)-R825)*N825/NETWORKDAYS(Lister!$D$22,Lister!$E$22,Lister!$D$7:$D$13),IF(OR(AND(E825&lt;DATE(2020,11,1),F825&lt;DATE(2020,11,1)),E825&gt;DATE(2020,11,30)),0)))))),0),"")</f>
        <v/>
      </c>
      <c r="Z825" s="50" t="str">
        <f>IFERROR(MAX(IF(OR(O825="",P825="",Q825="",R825="",S825="",T825="",U825=""),"",IF(AND(MONTH(E825)=12,MONTH(F825)=12),(NETWORKDAYS(E825,F825,Lister!$D$7:$D$13)-S825)*N825/NETWORKDAYS(Lister!$D$23,Lister!$E$23,Lister!$D$7:$D$13),IF(AND(MONTH(E825)=12,F825&gt;DATE(2020,12,31)),(NETWORKDAYS(E825,Lister!$E$23,Lister!$D$7:$D$13)-S825)*N825/NETWORKDAYS(Lister!$D$23,Lister!$E$23,Lister!$D$7:$D$13),IF(AND(E825&lt;DATE(2020,12,1),MONTH(F825)=12),(NETWORKDAYS(Lister!$D$23,F825,Lister!$D$7:$D$13)-S825)*N825/NETWORKDAYS(Lister!$D$23,Lister!$E$23,Lister!$D$7:$D$13),IF(AND(E825&lt;DATE(2020,12,1),F825&gt;DATE(2020,12,31)),(NETWORKDAYS(Lister!$D$23,Lister!$E$23,Lister!$D$7:$D$13)-S825)*N825/NETWORKDAYS(Lister!$D$23,Lister!$E$23,Lister!$D$7:$D$13),IF(OR(AND(E825&lt;DATE(2020,12,1),F825&lt;DATE(2020,12,1)),E825&gt;DATE(2020,12,31)),0)))))),0),"")</f>
        <v/>
      </c>
      <c r="AA825" s="50" t="str">
        <f>IFERROR(MAX(IF(OR(O825="",P825="",Q825="",R825="",S825="",T825="",U825=""),"",IF(AND(MONTH(E825)=1,MONTH(F825)=1),(NETWORKDAYS(E825,F825,Lister!$D$7:$D$13)-T825)*N825/NETWORKDAYS(Lister!$D$24,Lister!$E$24,Lister!$D$7:$D$13),IF(AND(MONTH(E825)=1,F825&gt;DATE(2021,1,31)),(NETWORKDAYS(E825,Lister!$E$24,Lister!$D$7:$D$13)-T825)*N825/NETWORKDAYS(Lister!$D$24,Lister!$E$24,Lister!$D$7:$D$13),IF(AND(E825&lt;DATE(2021,1,1),MONTH(F825)=1),(NETWORKDAYS(Lister!$D$24,F825,Lister!$D$7:$D$13)-T825)*N825/NETWORKDAYS(Lister!$D$24,Lister!$E$24,Lister!$D$7:$D$13),IF(AND(E825&lt;DATE(2021,1,1),F825&gt;DATE(2021,1,31)),(NETWORKDAYS(Lister!$D$24,Lister!$E$24,Lister!$D$7:$D$13)-T825)*N825/NETWORKDAYS(Lister!$D$24,Lister!$E$24,Lister!$D$7:$D$13),IF(OR(AND(E825&lt;DATE(2021,1,1),F825&lt;DATE(2021,1,1)),E825&gt;DATE(2021,1,31)),0)))))),0),"")</f>
        <v/>
      </c>
      <c r="AB825" s="50" t="str">
        <f>IFERROR(MAX(IF(OR(O825="",P825="",Q825="",R825="",S825="",T825="",U825=""),"",IF(AND(MONTH(E825)=2,MONTH(F825)=2),(NETWORKDAYS(E825,F825,Lister!$D$7:$D$13)-U825)*N825/NETWORKDAYS(Lister!$D$25,Lister!$E$25,Lister!$D$7:$D$13),IF(AND(E825&lt;DATE(2021,2,1),MONTH(F825)=2),(NETWORKDAYS(Lister!$D$25,F825,Lister!$D$7:$D$13)-U825)*N825/NETWORKDAYS(Lister!$D$25,Lister!$E$25,Lister!$D$7:$D$13),IF(AND(E825&lt;DATE(2021,2,1),F825&lt;DATE(2021,2,1)),0)))),0),"")</f>
        <v/>
      </c>
      <c r="AC825" s="52" t="str">
        <f t="shared" si="63"/>
        <v/>
      </c>
    </row>
    <row r="826" spans="1:29" x14ac:dyDescent="0.35">
      <c r="A826" s="11" t="str">
        <f t="shared" si="64"/>
        <v/>
      </c>
      <c r="B826" s="33"/>
      <c r="C826" s="17"/>
      <c r="D826" s="18"/>
      <c r="E826" s="12"/>
      <c r="F826" s="12"/>
      <c r="G826" s="42" t="str">
        <f>IF(OR(E826="",F826=""),"",NETWORKDAYS(E826,F826,Lister!$D$7:$D$13))</f>
        <v/>
      </c>
      <c r="H826" s="14"/>
      <c r="I826" s="25" t="str">
        <f t="shared" si="60"/>
        <v/>
      </c>
      <c r="J826" s="47"/>
      <c r="K826" s="48"/>
      <c r="L826" s="15"/>
      <c r="M826" s="51" t="str">
        <f t="shared" si="61"/>
        <v/>
      </c>
      <c r="N826" s="49" t="str">
        <f t="shared" si="62"/>
        <v/>
      </c>
      <c r="O826" s="15"/>
      <c r="P826" s="15"/>
      <c r="Q826" s="15"/>
      <c r="R826" s="15"/>
      <c r="S826" s="15"/>
      <c r="T826" s="15"/>
      <c r="U826" s="15"/>
      <c r="V826" s="50" t="str">
        <f>IFERROR(MAX(IF(OR(O826="",P826="",Q826="",R826="",S826="",T826="",U826=""),"",IF(AND(MONTH(E826)=8,MONTH(F826)=8),(NETWORKDAYS(E826,F826,Lister!$D$7:$D$13)-O826)*N826/NETWORKDAYS(Lister!$D$19,Lister!$E$19,Lister!$D$7:$D$13),IF(AND(MONTH(E826)=8,F826&gt;DATE(2020,8,31)),(NETWORKDAYS(E826,Lister!$E$19,Lister!$D$7:$D$13)-O826)*N826/NETWORKDAYS(Lister!$D$19,Lister!$E$19,Lister!$D$7:$D$13),IF(E826&gt;DATE(2020,8,31),0)))),0),"")</f>
        <v/>
      </c>
      <c r="W826" s="50" t="str">
        <f>IFERROR(MAX(IF(OR(O826="",P826="",Q826="",R826="",S826="",T826="",U826=""),"",IF(AND(MONTH(E826)=9,MONTH(F826)=9),(NETWORKDAYS(E826,F826,Lister!$D$7:$D$13)-P826)*N826/NETWORKDAYS(Lister!$D$20,Lister!$E$20,Lister!$D$7:$D$13),IF(AND(MONTH(E826)=9,F826&gt;DATE(2020,9,30)),(NETWORKDAYS(E826,Lister!$E$20,Lister!$D$7:$D$13)-P826)*N826/NETWORKDAYS(Lister!$D$20,Lister!$E$20,Lister!$D$7:$D$13),IF(AND(E826&lt;DATE(2020,9,1),MONTH(F826)=9),(NETWORKDAYS(Lister!$D$20,F826,Lister!$D$7:$D$13)-P826)*N826/NETWORKDAYS(Lister!$D$20,Lister!$E$20,Lister!$D$7:$D$13),IF(AND(E826&lt;DATE(2020,9,1),F826&gt;DATE(2020,9,30)),(NETWORKDAYS(Lister!$D$20,Lister!$E$20,Lister!$D$7:$D$13)-P826)*N826/NETWORKDAYS(Lister!$D$20,Lister!$E$20,Lister!$D$7:$D$13),IF(OR(AND(E826&lt;DATE(2020,9,1),F826&lt;DATE(2020,9,1)),E826&gt;DATE(2020,9,30)),0)))))),0),"")</f>
        <v/>
      </c>
      <c r="X826" s="50" t="str">
        <f>IFERROR(MAX(IF(OR(O826="",P826="",Q826="",R826="",S826="",T826="",U826=""),"",IF(AND(MONTH(E826)=10,MONTH(F826)=10),(NETWORKDAYS(E826,F826,Lister!$D$7:$D$13)-Q826)*N826/NETWORKDAYS(Lister!$D$21,Lister!$E$21,Lister!$D$7:$D$13),IF(AND(MONTH(E826)=10,F826&gt;DATE(2020,10,31)),(NETWORKDAYS(E826,Lister!$E$21,Lister!$D$7:$D$13)-Q826)*N826/NETWORKDAYS(Lister!$D$21,Lister!$E$21,Lister!$D$7:$D$13),IF(AND(E826&lt;DATE(2020,10,1),MONTH(F826)=10),(NETWORKDAYS(Lister!$D$21,F826,Lister!$D$7:$D$13)-Q826)*N826/NETWORKDAYS(Lister!$D$21,Lister!$E$21,Lister!$D$7:$D$13),IF(AND(E826&lt;DATE(2020,31,1),F826&gt;DATE(2020,10,31)),(NETWORKDAYS(Lister!$D$21,Lister!$E$21,Lister!$D$7:$D$13)-Q826)*N826/NETWORKDAYS(Lister!$D$21,Lister!$E$21,Lister!$D$7:$D$13),IF(OR(AND(E826&lt;DATE(2020,10,1),F826&lt;DATE(2020,10,1)),E826&gt;DATE(2020,10,31)),0)))))),0),"")</f>
        <v/>
      </c>
      <c r="Y826" s="50" t="str">
        <f>IFERROR(MAX(IF(OR(O826="",P826="",Q826="",R826="",S826="",T826="",U826=""),"",IF(AND(MONTH(E826)=11,MONTH(F826)=11),(NETWORKDAYS(E826,F826,Lister!$D$7:$D$13)-R826)*N826/NETWORKDAYS(Lister!$D$22,Lister!$E$22,Lister!$D$7:$D$13),IF(AND(MONTH(E826)=11,F826&gt;DATE(2020,11,30)),(NETWORKDAYS(E826,Lister!$E$22,Lister!$D$7:$D$13)-R826)*N826/NETWORKDAYS(Lister!$D$22,Lister!$E$22,Lister!$D$7:$D$13),IF(AND(E826&lt;DATE(2020,11,1),MONTH(F826)=11),(NETWORKDAYS(Lister!$D$22,F826,Lister!$D$7:$D$13)-R826)*N826/NETWORKDAYS(Lister!$D$22,Lister!$E$22,Lister!$D$7:$D$13),IF(AND(E826&lt;DATE(2020,11,1),F826&gt;DATE(2020,11,30)),(NETWORKDAYS(Lister!$D$22,Lister!$E$22,Lister!$D$7:$D$13)-R826)*N826/NETWORKDAYS(Lister!$D$22,Lister!$E$22,Lister!$D$7:$D$13),IF(OR(AND(E826&lt;DATE(2020,11,1),F826&lt;DATE(2020,11,1)),E826&gt;DATE(2020,11,30)),0)))))),0),"")</f>
        <v/>
      </c>
      <c r="Z826" s="50" t="str">
        <f>IFERROR(MAX(IF(OR(O826="",P826="",Q826="",R826="",S826="",T826="",U826=""),"",IF(AND(MONTH(E826)=12,MONTH(F826)=12),(NETWORKDAYS(E826,F826,Lister!$D$7:$D$13)-S826)*N826/NETWORKDAYS(Lister!$D$23,Lister!$E$23,Lister!$D$7:$D$13),IF(AND(MONTH(E826)=12,F826&gt;DATE(2020,12,31)),(NETWORKDAYS(E826,Lister!$E$23,Lister!$D$7:$D$13)-S826)*N826/NETWORKDAYS(Lister!$D$23,Lister!$E$23,Lister!$D$7:$D$13),IF(AND(E826&lt;DATE(2020,12,1),MONTH(F826)=12),(NETWORKDAYS(Lister!$D$23,F826,Lister!$D$7:$D$13)-S826)*N826/NETWORKDAYS(Lister!$D$23,Lister!$E$23,Lister!$D$7:$D$13),IF(AND(E826&lt;DATE(2020,12,1),F826&gt;DATE(2020,12,31)),(NETWORKDAYS(Lister!$D$23,Lister!$E$23,Lister!$D$7:$D$13)-S826)*N826/NETWORKDAYS(Lister!$D$23,Lister!$E$23,Lister!$D$7:$D$13),IF(OR(AND(E826&lt;DATE(2020,12,1),F826&lt;DATE(2020,12,1)),E826&gt;DATE(2020,12,31)),0)))))),0),"")</f>
        <v/>
      </c>
      <c r="AA826" s="50" t="str">
        <f>IFERROR(MAX(IF(OR(O826="",P826="",Q826="",R826="",S826="",T826="",U826=""),"",IF(AND(MONTH(E826)=1,MONTH(F826)=1),(NETWORKDAYS(E826,F826,Lister!$D$7:$D$13)-T826)*N826/NETWORKDAYS(Lister!$D$24,Lister!$E$24,Lister!$D$7:$D$13),IF(AND(MONTH(E826)=1,F826&gt;DATE(2021,1,31)),(NETWORKDAYS(E826,Lister!$E$24,Lister!$D$7:$D$13)-T826)*N826/NETWORKDAYS(Lister!$D$24,Lister!$E$24,Lister!$D$7:$D$13),IF(AND(E826&lt;DATE(2021,1,1),MONTH(F826)=1),(NETWORKDAYS(Lister!$D$24,F826,Lister!$D$7:$D$13)-T826)*N826/NETWORKDAYS(Lister!$D$24,Lister!$E$24,Lister!$D$7:$D$13),IF(AND(E826&lt;DATE(2021,1,1),F826&gt;DATE(2021,1,31)),(NETWORKDAYS(Lister!$D$24,Lister!$E$24,Lister!$D$7:$D$13)-T826)*N826/NETWORKDAYS(Lister!$D$24,Lister!$E$24,Lister!$D$7:$D$13),IF(OR(AND(E826&lt;DATE(2021,1,1),F826&lt;DATE(2021,1,1)),E826&gt;DATE(2021,1,31)),0)))))),0),"")</f>
        <v/>
      </c>
      <c r="AB826" s="50" t="str">
        <f>IFERROR(MAX(IF(OR(O826="",P826="",Q826="",R826="",S826="",T826="",U826=""),"",IF(AND(MONTH(E826)=2,MONTH(F826)=2),(NETWORKDAYS(E826,F826,Lister!$D$7:$D$13)-U826)*N826/NETWORKDAYS(Lister!$D$25,Lister!$E$25,Lister!$D$7:$D$13),IF(AND(E826&lt;DATE(2021,2,1),MONTH(F826)=2),(NETWORKDAYS(Lister!$D$25,F826,Lister!$D$7:$D$13)-U826)*N826/NETWORKDAYS(Lister!$D$25,Lister!$E$25,Lister!$D$7:$D$13),IF(AND(E826&lt;DATE(2021,2,1),F826&lt;DATE(2021,2,1)),0)))),0),"")</f>
        <v/>
      </c>
      <c r="AC826" s="52" t="str">
        <f t="shared" si="63"/>
        <v/>
      </c>
    </row>
    <row r="827" spans="1:29" x14ac:dyDescent="0.35">
      <c r="A827" s="11" t="str">
        <f t="shared" si="64"/>
        <v/>
      </c>
      <c r="B827" s="33"/>
      <c r="C827" s="17"/>
      <c r="D827" s="18"/>
      <c r="E827" s="12"/>
      <c r="F827" s="12"/>
      <c r="G827" s="42" t="str">
        <f>IF(OR(E827="",F827=""),"",NETWORKDAYS(E827,F827,Lister!$D$7:$D$13))</f>
        <v/>
      </c>
      <c r="H827" s="14"/>
      <c r="I827" s="25" t="str">
        <f t="shared" si="60"/>
        <v/>
      </c>
      <c r="J827" s="47"/>
      <c r="K827" s="48"/>
      <c r="L827" s="15"/>
      <c r="M827" s="51" t="str">
        <f t="shared" si="61"/>
        <v/>
      </c>
      <c r="N827" s="49" t="str">
        <f t="shared" si="62"/>
        <v/>
      </c>
      <c r="O827" s="15"/>
      <c r="P827" s="15"/>
      <c r="Q827" s="15"/>
      <c r="R827" s="15"/>
      <c r="S827" s="15"/>
      <c r="T827" s="15"/>
      <c r="U827" s="15"/>
      <c r="V827" s="50" t="str">
        <f>IFERROR(MAX(IF(OR(O827="",P827="",Q827="",R827="",S827="",T827="",U827=""),"",IF(AND(MONTH(E827)=8,MONTH(F827)=8),(NETWORKDAYS(E827,F827,Lister!$D$7:$D$13)-O827)*N827/NETWORKDAYS(Lister!$D$19,Lister!$E$19,Lister!$D$7:$D$13),IF(AND(MONTH(E827)=8,F827&gt;DATE(2020,8,31)),(NETWORKDAYS(E827,Lister!$E$19,Lister!$D$7:$D$13)-O827)*N827/NETWORKDAYS(Lister!$D$19,Lister!$E$19,Lister!$D$7:$D$13),IF(E827&gt;DATE(2020,8,31),0)))),0),"")</f>
        <v/>
      </c>
      <c r="W827" s="50" t="str">
        <f>IFERROR(MAX(IF(OR(O827="",P827="",Q827="",R827="",S827="",T827="",U827=""),"",IF(AND(MONTH(E827)=9,MONTH(F827)=9),(NETWORKDAYS(E827,F827,Lister!$D$7:$D$13)-P827)*N827/NETWORKDAYS(Lister!$D$20,Lister!$E$20,Lister!$D$7:$D$13),IF(AND(MONTH(E827)=9,F827&gt;DATE(2020,9,30)),(NETWORKDAYS(E827,Lister!$E$20,Lister!$D$7:$D$13)-P827)*N827/NETWORKDAYS(Lister!$D$20,Lister!$E$20,Lister!$D$7:$D$13),IF(AND(E827&lt;DATE(2020,9,1),MONTH(F827)=9),(NETWORKDAYS(Lister!$D$20,F827,Lister!$D$7:$D$13)-P827)*N827/NETWORKDAYS(Lister!$D$20,Lister!$E$20,Lister!$D$7:$D$13),IF(AND(E827&lt;DATE(2020,9,1),F827&gt;DATE(2020,9,30)),(NETWORKDAYS(Lister!$D$20,Lister!$E$20,Lister!$D$7:$D$13)-P827)*N827/NETWORKDAYS(Lister!$D$20,Lister!$E$20,Lister!$D$7:$D$13),IF(OR(AND(E827&lt;DATE(2020,9,1),F827&lt;DATE(2020,9,1)),E827&gt;DATE(2020,9,30)),0)))))),0),"")</f>
        <v/>
      </c>
      <c r="X827" s="50" t="str">
        <f>IFERROR(MAX(IF(OR(O827="",P827="",Q827="",R827="",S827="",T827="",U827=""),"",IF(AND(MONTH(E827)=10,MONTH(F827)=10),(NETWORKDAYS(E827,F827,Lister!$D$7:$D$13)-Q827)*N827/NETWORKDAYS(Lister!$D$21,Lister!$E$21,Lister!$D$7:$D$13),IF(AND(MONTH(E827)=10,F827&gt;DATE(2020,10,31)),(NETWORKDAYS(E827,Lister!$E$21,Lister!$D$7:$D$13)-Q827)*N827/NETWORKDAYS(Lister!$D$21,Lister!$E$21,Lister!$D$7:$D$13),IF(AND(E827&lt;DATE(2020,10,1),MONTH(F827)=10),(NETWORKDAYS(Lister!$D$21,F827,Lister!$D$7:$D$13)-Q827)*N827/NETWORKDAYS(Lister!$D$21,Lister!$E$21,Lister!$D$7:$D$13),IF(AND(E827&lt;DATE(2020,31,1),F827&gt;DATE(2020,10,31)),(NETWORKDAYS(Lister!$D$21,Lister!$E$21,Lister!$D$7:$D$13)-Q827)*N827/NETWORKDAYS(Lister!$D$21,Lister!$E$21,Lister!$D$7:$D$13),IF(OR(AND(E827&lt;DATE(2020,10,1),F827&lt;DATE(2020,10,1)),E827&gt;DATE(2020,10,31)),0)))))),0),"")</f>
        <v/>
      </c>
      <c r="Y827" s="50" t="str">
        <f>IFERROR(MAX(IF(OR(O827="",P827="",Q827="",R827="",S827="",T827="",U827=""),"",IF(AND(MONTH(E827)=11,MONTH(F827)=11),(NETWORKDAYS(E827,F827,Lister!$D$7:$D$13)-R827)*N827/NETWORKDAYS(Lister!$D$22,Lister!$E$22,Lister!$D$7:$D$13),IF(AND(MONTH(E827)=11,F827&gt;DATE(2020,11,30)),(NETWORKDAYS(E827,Lister!$E$22,Lister!$D$7:$D$13)-R827)*N827/NETWORKDAYS(Lister!$D$22,Lister!$E$22,Lister!$D$7:$D$13),IF(AND(E827&lt;DATE(2020,11,1),MONTH(F827)=11),(NETWORKDAYS(Lister!$D$22,F827,Lister!$D$7:$D$13)-R827)*N827/NETWORKDAYS(Lister!$D$22,Lister!$E$22,Lister!$D$7:$D$13),IF(AND(E827&lt;DATE(2020,11,1),F827&gt;DATE(2020,11,30)),(NETWORKDAYS(Lister!$D$22,Lister!$E$22,Lister!$D$7:$D$13)-R827)*N827/NETWORKDAYS(Lister!$D$22,Lister!$E$22,Lister!$D$7:$D$13),IF(OR(AND(E827&lt;DATE(2020,11,1),F827&lt;DATE(2020,11,1)),E827&gt;DATE(2020,11,30)),0)))))),0),"")</f>
        <v/>
      </c>
      <c r="Z827" s="50" t="str">
        <f>IFERROR(MAX(IF(OR(O827="",P827="",Q827="",R827="",S827="",T827="",U827=""),"",IF(AND(MONTH(E827)=12,MONTH(F827)=12),(NETWORKDAYS(E827,F827,Lister!$D$7:$D$13)-S827)*N827/NETWORKDAYS(Lister!$D$23,Lister!$E$23,Lister!$D$7:$D$13),IF(AND(MONTH(E827)=12,F827&gt;DATE(2020,12,31)),(NETWORKDAYS(E827,Lister!$E$23,Lister!$D$7:$D$13)-S827)*N827/NETWORKDAYS(Lister!$D$23,Lister!$E$23,Lister!$D$7:$D$13),IF(AND(E827&lt;DATE(2020,12,1),MONTH(F827)=12),(NETWORKDAYS(Lister!$D$23,F827,Lister!$D$7:$D$13)-S827)*N827/NETWORKDAYS(Lister!$D$23,Lister!$E$23,Lister!$D$7:$D$13),IF(AND(E827&lt;DATE(2020,12,1),F827&gt;DATE(2020,12,31)),(NETWORKDAYS(Lister!$D$23,Lister!$E$23,Lister!$D$7:$D$13)-S827)*N827/NETWORKDAYS(Lister!$D$23,Lister!$E$23,Lister!$D$7:$D$13),IF(OR(AND(E827&lt;DATE(2020,12,1),F827&lt;DATE(2020,12,1)),E827&gt;DATE(2020,12,31)),0)))))),0),"")</f>
        <v/>
      </c>
      <c r="AA827" s="50" t="str">
        <f>IFERROR(MAX(IF(OR(O827="",P827="",Q827="",R827="",S827="",T827="",U827=""),"",IF(AND(MONTH(E827)=1,MONTH(F827)=1),(NETWORKDAYS(E827,F827,Lister!$D$7:$D$13)-T827)*N827/NETWORKDAYS(Lister!$D$24,Lister!$E$24,Lister!$D$7:$D$13),IF(AND(MONTH(E827)=1,F827&gt;DATE(2021,1,31)),(NETWORKDAYS(E827,Lister!$E$24,Lister!$D$7:$D$13)-T827)*N827/NETWORKDAYS(Lister!$D$24,Lister!$E$24,Lister!$D$7:$D$13),IF(AND(E827&lt;DATE(2021,1,1),MONTH(F827)=1),(NETWORKDAYS(Lister!$D$24,F827,Lister!$D$7:$D$13)-T827)*N827/NETWORKDAYS(Lister!$D$24,Lister!$E$24,Lister!$D$7:$D$13),IF(AND(E827&lt;DATE(2021,1,1),F827&gt;DATE(2021,1,31)),(NETWORKDAYS(Lister!$D$24,Lister!$E$24,Lister!$D$7:$D$13)-T827)*N827/NETWORKDAYS(Lister!$D$24,Lister!$E$24,Lister!$D$7:$D$13),IF(OR(AND(E827&lt;DATE(2021,1,1),F827&lt;DATE(2021,1,1)),E827&gt;DATE(2021,1,31)),0)))))),0),"")</f>
        <v/>
      </c>
      <c r="AB827" s="50" t="str">
        <f>IFERROR(MAX(IF(OR(O827="",P827="",Q827="",R827="",S827="",T827="",U827=""),"",IF(AND(MONTH(E827)=2,MONTH(F827)=2),(NETWORKDAYS(E827,F827,Lister!$D$7:$D$13)-U827)*N827/NETWORKDAYS(Lister!$D$25,Lister!$E$25,Lister!$D$7:$D$13),IF(AND(E827&lt;DATE(2021,2,1),MONTH(F827)=2),(NETWORKDAYS(Lister!$D$25,F827,Lister!$D$7:$D$13)-U827)*N827/NETWORKDAYS(Lister!$D$25,Lister!$E$25,Lister!$D$7:$D$13),IF(AND(E827&lt;DATE(2021,2,1),F827&lt;DATE(2021,2,1)),0)))),0),"")</f>
        <v/>
      </c>
      <c r="AC827" s="52" t="str">
        <f t="shared" si="63"/>
        <v/>
      </c>
    </row>
    <row r="828" spans="1:29" x14ac:dyDescent="0.35">
      <c r="A828" s="11" t="str">
        <f t="shared" si="64"/>
        <v/>
      </c>
      <c r="B828" s="33"/>
      <c r="C828" s="17"/>
      <c r="D828" s="18"/>
      <c r="E828" s="12"/>
      <c r="F828" s="12"/>
      <c r="G828" s="42" t="str">
        <f>IF(OR(E828="",F828=""),"",NETWORKDAYS(E828,F828,Lister!$D$7:$D$13))</f>
        <v/>
      </c>
      <c r="H828" s="14"/>
      <c r="I828" s="25" t="str">
        <f t="shared" si="60"/>
        <v/>
      </c>
      <c r="J828" s="47"/>
      <c r="K828" s="48"/>
      <c r="L828" s="15"/>
      <c r="M828" s="51" t="str">
        <f t="shared" si="61"/>
        <v/>
      </c>
      <c r="N828" s="49" t="str">
        <f t="shared" si="62"/>
        <v/>
      </c>
      <c r="O828" s="15"/>
      <c r="P828" s="15"/>
      <c r="Q828" s="15"/>
      <c r="R828" s="15"/>
      <c r="S828" s="15"/>
      <c r="T828" s="15"/>
      <c r="U828" s="15"/>
      <c r="V828" s="50" t="str">
        <f>IFERROR(MAX(IF(OR(O828="",P828="",Q828="",R828="",S828="",T828="",U828=""),"",IF(AND(MONTH(E828)=8,MONTH(F828)=8),(NETWORKDAYS(E828,F828,Lister!$D$7:$D$13)-O828)*N828/NETWORKDAYS(Lister!$D$19,Lister!$E$19,Lister!$D$7:$D$13),IF(AND(MONTH(E828)=8,F828&gt;DATE(2020,8,31)),(NETWORKDAYS(E828,Lister!$E$19,Lister!$D$7:$D$13)-O828)*N828/NETWORKDAYS(Lister!$D$19,Lister!$E$19,Lister!$D$7:$D$13),IF(E828&gt;DATE(2020,8,31),0)))),0),"")</f>
        <v/>
      </c>
      <c r="W828" s="50" t="str">
        <f>IFERROR(MAX(IF(OR(O828="",P828="",Q828="",R828="",S828="",T828="",U828=""),"",IF(AND(MONTH(E828)=9,MONTH(F828)=9),(NETWORKDAYS(E828,F828,Lister!$D$7:$D$13)-P828)*N828/NETWORKDAYS(Lister!$D$20,Lister!$E$20,Lister!$D$7:$D$13),IF(AND(MONTH(E828)=9,F828&gt;DATE(2020,9,30)),(NETWORKDAYS(E828,Lister!$E$20,Lister!$D$7:$D$13)-P828)*N828/NETWORKDAYS(Lister!$D$20,Lister!$E$20,Lister!$D$7:$D$13),IF(AND(E828&lt;DATE(2020,9,1),MONTH(F828)=9),(NETWORKDAYS(Lister!$D$20,F828,Lister!$D$7:$D$13)-P828)*N828/NETWORKDAYS(Lister!$D$20,Lister!$E$20,Lister!$D$7:$D$13),IF(AND(E828&lt;DATE(2020,9,1),F828&gt;DATE(2020,9,30)),(NETWORKDAYS(Lister!$D$20,Lister!$E$20,Lister!$D$7:$D$13)-P828)*N828/NETWORKDAYS(Lister!$D$20,Lister!$E$20,Lister!$D$7:$D$13),IF(OR(AND(E828&lt;DATE(2020,9,1),F828&lt;DATE(2020,9,1)),E828&gt;DATE(2020,9,30)),0)))))),0),"")</f>
        <v/>
      </c>
      <c r="X828" s="50" t="str">
        <f>IFERROR(MAX(IF(OR(O828="",P828="",Q828="",R828="",S828="",T828="",U828=""),"",IF(AND(MONTH(E828)=10,MONTH(F828)=10),(NETWORKDAYS(E828,F828,Lister!$D$7:$D$13)-Q828)*N828/NETWORKDAYS(Lister!$D$21,Lister!$E$21,Lister!$D$7:$D$13),IF(AND(MONTH(E828)=10,F828&gt;DATE(2020,10,31)),(NETWORKDAYS(E828,Lister!$E$21,Lister!$D$7:$D$13)-Q828)*N828/NETWORKDAYS(Lister!$D$21,Lister!$E$21,Lister!$D$7:$D$13),IF(AND(E828&lt;DATE(2020,10,1),MONTH(F828)=10),(NETWORKDAYS(Lister!$D$21,F828,Lister!$D$7:$D$13)-Q828)*N828/NETWORKDAYS(Lister!$D$21,Lister!$E$21,Lister!$D$7:$D$13),IF(AND(E828&lt;DATE(2020,31,1),F828&gt;DATE(2020,10,31)),(NETWORKDAYS(Lister!$D$21,Lister!$E$21,Lister!$D$7:$D$13)-Q828)*N828/NETWORKDAYS(Lister!$D$21,Lister!$E$21,Lister!$D$7:$D$13),IF(OR(AND(E828&lt;DATE(2020,10,1),F828&lt;DATE(2020,10,1)),E828&gt;DATE(2020,10,31)),0)))))),0),"")</f>
        <v/>
      </c>
      <c r="Y828" s="50" t="str">
        <f>IFERROR(MAX(IF(OR(O828="",P828="",Q828="",R828="",S828="",T828="",U828=""),"",IF(AND(MONTH(E828)=11,MONTH(F828)=11),(NETWORKDAYS(E828,F828,Lister!$D$7:$D$13)-R828)*N828/NETWORKDAYS(Lister!$D$22,Lister!$E$22,Lister!$D$7:$D$13),IF(AND(MONTH(E828)=11,F828&gt;DATE(2020,11,30)),(NETWORKDAYS(E828,Lister!$E$22,Lister!$D$7:$D$13)-R828)*N828/NETWORKDAYS(Lister!$D$22,Lister!$E$22,Lister!$D$7:$D$13),IF(AND(E828&lt;DATE(2020,11,1),MONTH(F828)=11),(NETWORKDAYS(Lister!$D$22,F828,Lister!$D$7:$D$13)-R828)*N828/NETWORKDAYS(Lister!$D$22,Lister!$E$22,Lister!$D$7:$D$13),IF(AND(E828&lt;DATE(2020,11,1),F828&gt;DATE(2020,11,30)),(NETWORKDAYS(Lister!$D$22,Lister!$E$22,Lister!$D$7:$D$13)-R828)*N828/NETWORKDAYS(Lister!$D$22,Lister!$E$22,Lister!$D$7:$D$13),IF(OR(AND(E828&lt;DATE(2020,11,1),F828&lt;DATE(2020,11,1)),E828&gt;DATE(2020,11,30)),0)))))),0),"")</f>
        <v/>
      </c>
      <c r="Z828" s="50" t="str">
        <f>IFERROR(MAX(IF(OR(O828="",P828="",Q828="",R828="",S828="",T828="",U828=""),"",IF(AND(MONTH(E828)=12,MONTH(F828)=12),(NETWORKDAYS(E828,F828,Lister!$D$7:$D$13)-S828)*N828/NETWORKDAYS(Lister!$D$23,Lister!$E$23,Lister!$D$7:$D$13),IF(AND(MONTH(E828)=12,F828&gt;DATE(2020,12,31)),(NETWORKDAYS(E828,Lister!$E$23,Lister!$D$7:$D$13)-S828)*N828/NETWORKDAYS(Lister!$D$23,Lister!$E$23,Lister!$D$7:$D$13),IF(AND(E828&lt;DATE(2020,12,1),MONTH(F828)=12),(NETWORKDAYS(Lister!$D$23,F828,Lister!$D$7:$D$13)-S828)*N828/NETWORKDAYS(Lister!$D$23,Lister!$E$23,Lister!$D$7:$D$13),IF(AND(E828&lt;DATE(2020,12,1),F828&gt;DATE(2020,12,31)),(NETWORKDAYS(Lister!$D$23,Lister!$E$23,Lister!$D$7:$D$13)-S828)*N828/NETWORKDAYS(Lister!$D$23,Lister!$E$23,Lister!$D$7:$D$13),IF(OR(AND(E828&lt;DATE(2020,12,1),F828&lt;DATE(2020,12,1)),E828&gt;DATE(2020,12,31)),0)))))),0),"")</f>
        <v/>
      </c>
      <c r="AA828" s="50" t="str">
        <f>IFERROR(MAX(IF(OR(O828="",P828="",Q828="",R828="",S828="",T828="",U828=""),"",IF(AND(MONTH(E828)=1,MONTH(F828)=1),(NETWORKDAYS(E828,F828,Lister!$D$7:$D$13)-T828)*N828/NETWORKDAYS(Lister!$D$24,Lister!$E$24,Lister!$D$7:$D$13),IF(AND(MONTH(E828)=1,F828&gt;DATE(2021,1,31)),(NETWORKDAYS(E828,Lister!$E$24,Lister!$D$7:$D$13)-T828)*N828/NETWORKDAYS(Lister!$D$24,Lister!$E$24,Lister!$D$7:$D$13),IF(AND(E828&lt;DATE(2021,1,1),MONTH(F828)=1),(NETWORKDAYS(Lister!$D$24,F828,Lister!$D$7:$D$13)-T828)*N828/NETWORKDAYS(Lister!$D$24,Lister!$E$24,Lister!$D$7:$D$13),IF(AND(E828&lt;DATE(2021,1,1),F828&gt;DATE(2021,1,31)),(NETWORKDAYS(Lister!$D$24,Lister!$E$24,Lister!$D$7:$D$13)-T828)*N828/NETWORKDAYS(Lister!$D$24,Lister!$E$24,Lister!$D$7:$D$13),IF(OR(AND(E828&lt;DATE(2021,1,1),F828&lt;DATE(2021,1,1)),E828&gt;DATE(2021,1,31)),0)))))),0),"")</f>
        <v/>
      </c>
      <c r="AB828" s="50" t="str">
        <f>IFERROR(MAX(IF(OR(O828="",P828="",Q828="",R828="",S828="",T828="",U828=""),"",IF(AND(MONTH(E828)=2,MONTH(F828)=2),(NETWORKDAYS(E828,F828,Lister!$D$7:$D$13)-U828)*N828/NETWORKDAYS(Lister!$D$25,Lister!$E$25,Lister!$D$7:$D$13),IF(AND(E828&lt;DATE(2021,2,1),MONTH(F828)=2),(NETWORKDAYS(Lister!$D$25,F828,Lister!$D$7:$D$13)-U828)*N828/NETWORKDAYS(Lister!$D$25,Lister!$E$25,Lister!$D$7:$D$13),IF(AND(E828&lt;DATE(2021,2,1),F828&lt;DATE(2021,2,1)),0)))),0),"")</f>
        <v/>
      </c>
      <c r="AC828" s="52" t="str">
        <f t="shared" si="63"/>
        <v/>
      </c>
    </row>
    <row r="829" spans="1:29" x14ac:dyDescent="0.35">
      <c r="A829" s="11" t="str">
        <f t="shared" si="64"/>
        <v/>
      </c>
      <c r="B829" s="33"/>
      <c r="C829" s="17"/>
      <c r="D829" s="18"/>
      <c r="E829" s="12"/>
      <c r="F829" s="12"/>
      <c r="G829" s="42" t="str">
        <f>IF(OR(E829="",F829=""),"",NETWORKDAYS(E829,F829,Lister!$D$7:$D$13))</f>
        <v/>
      </c>
      <c r="H829" s="14"/>
      <c r="I829" s="25" t="str">
        <f t="shared" si="60"/>
        <v/>
      </c>
      <c r="J829" s="47"/>
      <c r="K829" s="48"/>
      <c r="L829" s="15"/>
      <c r="M829" s="51" t="str">
        <f t="shared" si="61"/>
        <v/>
      </c>
      <c r="N829" s="49" t="str">
        <f t="shared" si="62"/>
        <v/>
      </c>
      <c r="O829" s="15"/>
      <c r="P829" s="15"/>
      <c r="Q829" s="15"/>
      <c r="R829" s="15"/>
      <c r="S829" s="15"/>
      <c r="T829" s="15"/>
      <c r="U829" s="15"/>
      <c r="V829" s="50" t="str">
        <f>IFERROR(MAX(IF(OR(O829="",P829="",Q829="",R829="",S829="",T829="",U829=""),"",IF(AND(MONTH(E829)=8,MONTH(F829)=8),(NETWORKDAYS(E829,F829,Lister!$D$7:$D$13)-O829)*N829/NETWORKDAYS(Lister!$D$19,Lister!$E$19,Lister!$D$7:$D$13),IF(AND(MONTH(E829)=8,F829&gt;DATE(2020,8,31)),(NETWORKDAYS(E829,Lister!$E$19,Lister!$D$7:$D$13)-O829)*N829/NETWORKDAYS(Lister!$D$19,Lister!$E$19,Lister!$D$7:$D$13),IF(E829&gt;DATE(2020,8,31),0)))),0),"")</f>
        <v/>
      </c>
      <c r="W829" s="50" t="str">
        <f>IFERROR(MAX(IF(OR(O829="",P829="",Q829="",R829="",S829="",T829="",U829=""),"",IF(AND(MONTH(E829)=9,MONTH(F829)=9),(NETWORKDAYS(E829,F829,Lister!$D$7:$D$13)-P829)*N829/NETWORKDAYS(Lister!$D$20,Lister!$E$20,Lister!$D$7:$D$13),IF(AND(MONTH(E829)=9,F829&gt;DATE(2020,9,30)),(NETWORKDAYS(E829,Lister!$E$20,Lister!$D$7:$D$13)-P829)*N829/NETWORKDAYS(Lister!$D$20,Lister!$E$20,Lister!$D$7:$D$13),IF(AND(E829&lt;DATE(2020,9,1),MONTH(F829)=9),(NETWORKDAYS(Lister!$D$20,F829,Lister!$D$7:$D$13)-P829)*N829/NETWORKDAYS(Lister!$D$20,Lister!$E$20,Lister!$D$7:$D$13),IF(AND(E829&lt;DATE(2020,9,1),F829&gt;DATE(2020,9,30)),(NETWORKDAYS(Lister!$D$20,Lister!$E$20,Lister!$D$7:$D$13)-P829)*N829/NETWORKDAYS(Lister!$D$20,Lister!$E$20,Lister!$D$7:$D$13),IF(OR(AND(E829&lt;DATE(2020,9,1),F829&lt;DATE(2020,9,1)),E829&gt;DATE(2020,9,30)),0)))))),0),"")</f>
        <v/>
      </c>
      <c r="X829" s="50" t="str">
        <f>IFERROR(MAX(IF(OR(O829="",P829="",Q829="",R829="",S829="",T829="",U829=""),"",IF(AND(MONTH(E829)=10,MONTH(F829)=10),(NETWORKDAYS(E829,F829,Lister!$D$7:$D$13)-Q829)*N829/NETWORKDAYS(Lister!$D$21,Lister!$E$21,Lister!$D$7:$D$13),IF(AND(MONTH(E829)=10,F829&gt;DATE(2020,10,31)),(NETWORKDAYS(E829,Lister!$E$21,Lister!$D$7:$D$13)-Q829)*N829/NETWORKDAYS(Lister!$D$21,Lister!$E$21,Lister!$D$7:$D$13),IF(AND(E829&lt;DATE(2020,10,1),MONTH(F829)=10),(NETWORKDAYS(Lister!$D$21,F829,Lister!$D$7:$D$13)-Q829)*N829/NETWORKDAYS(Lister!$D$21,Lister!$E$21,Lister!$D$7:$D$13),IF(AND(E829&lt;DATE(2020,31,1),F829&gt;DATE(2020,10,31)),(NETWORKDAYS(Lister!$D$21,Lister!$E$21,Lister!$D$7:$D$13)-Q829)*N829/NETWORKDAYS(Lister!$D$21,Lister!$E$21,Lister!$D$7:$D$13),IF(OR(AND(E829&lt;DATE(2020,10,1),F829&lt;DATE(2020,10,1)),E829&gt;DATE(2020,10,31)),0)))))),0),"")</f>
        <v/>
      </c>
      <c r="Y829" s="50" t="str">
        <f>IFERROR(MAX(IF(OR(O829="",P829="",Q829="",R829="",S829="",T829="",U829=""),"",IF(AND(MONTH(E829)=11,MONTH(F829)=11),(NETWORKDAYS(E829,F829,Lister!$D$7:$D$13)-R829)*N829/NETWORKDAYS(Lister!$D$22,Lister!$E$22,Lister!$D$7:$D$13),IF(AND(MONTH(E829)=11,F829&gt;DATE(2020,11,30)),(NETWORKDAYS(E829,Lister!$E$22,Lister!$D$7:$D$13)-R829)*N829/NETWORKDAYS(Lister!$D$22,Lister!$E$22,Lister!$D$7:$D$13),IF(AND(E829&lt;DATE(2020,11,1),MONTH(F829)=11),(NETWORKDAYS(Lister!$D$22,F829,Lister!$D$7:$D$13)-R829)*N829/NETWORKDAYS(Lister!$D$22,Lister!$E$22,Lister!$D$7:$D$13),IF(AND(E829&lt;DATE(2020,11,1),F829&gt;DATE(2020,11,30)),(NETWORKDAYS(Lister!$D$22,Lister!$E$22,Lister!$D$7:$D$13)-R829)*N829/NETWORKDAYS(Lister!$D$22,Lister!$E$22,Lister!$D$7:$D$13),IF(OR(AND(E829&lt;DATE(2020,11,1),F829&lt;DATE(2020,11,1)),E829&gt;DATE(2020,11,30)),0)))))),0),"")</f>
        <v/>
      </c>
      <c r="Z829" s="50" t="str">
        <f>IFERROR(MAX(IF(OR(O829="",P829="",Q829="",R829="",S829="",T829="",U829=""),"",IF(AND(MONTH(E829)=12,MONTH(F829)=12),(NETWORKDAYS(E829,F829,Lister!$D$7:$D$13)-S829)*N829/NETWORKDAYS(Lister!$D$23,Lister!$E$23,Lister!$D$7:$D$13),IF(AND(MONTH(E829)=12,F829&gt;DATE(2020,12,31)),(NETWORKDAYS(E829,Lister!$E$23,Lister!$D$7:$D$13)-S829)*N829/NETWORKDAYS(Lister!$D$23,Lister!$E$23,Lister!$D$7:$D$13),IF(AND(E829&lt;DATE(2020,12,1),MONTH(F829)=12),(NETWORKDAYS(Lister!$D$23,F829,Lister!$D$7:$D$13)-S829)*N829/NETWORKDAYS(Lister!$D$23,Lister!$E$23,Lister!$D$7:$D$13),IF(AND(E829&lt;DATE(2020,12,1),F829&gt;DATE(2020,12,31)),(NETWORKDAYS(Lister!$D$23,Lister!$E$23,Lister!$D$7:$D$13)-S829)*N829/NETWORKDAYS(Lister!$D$23,Lister!$E$23,Lister!$D$7:$D$13),IF(OR(AND(E829&lt;DATE(2020,12,1),F829&lt;DATE(2020,12,1)),E829&gt;DATE(2020,12,31)),0)))))),0),"")</f>
        <v/>
      </c>
      <c r="AA829" s="50" t="str">
        <f>IFERROR(MAX(IF(OR(O829="",P829="",Q829="",R829="",S829="",T829="",U829=""),"",IF(AND(MONTH(E829)=1,MONTH(F829)=1),(NETWORKDAYS(E829,F829,Lister!$D$7:$D$13)-T829)*N829/NETWORKDAYS(Lister!$D$24,Lister!$E$24,Lister!$D$7:$D$13),IF(AND(MONTH(E829)=1,F829&gt;DATE(2021,1,31)),(NETWORKDAYS(E829,Lister!$E$24,Lister!$D$7:$D$13)-T829)*N829/NETWORKDAYS(Lister!$D$24,Lister!$E$24,Lister!$D$7:$D$13),IF(AND(E829&lt;DATE(2021,1,1),MONTH(F829)=1),(NETWORKDAYS(Lister!$D$24,F829,Lister!$D$7:$D$13)-T829)*N829/NETWORKDAYS(Lister!$D$24,Lister!$E$24,Lister!$D$7:$D$13),IF(AND(E829&lt;DATE(2021,1,1),F829&gt;DATE(2021,1,31)),(NETWORKDAYS(Lister!$D$24,Lister!$E$24,Lister!$D$7:$D$13)-T829)*N829/NETWORKDAYS(Lister!$D$24,Lister!$E$24,Lister!$D$7:$D$13),IF(OR(AND(E829&lt;DATE(2021,1,1),F829&lt;DATE(2021,1,1)),E829&gt;DATE(2021,1,31)),0)))))),0),"")</f>
        <v/>
      </c>
      <c r="AB829" s="50" t="str">
        <f>IFERROR(MAX(IF(OR(O829="",P829="",Q829="",R829="",S829="",T829="",U829=""),"",IF(AND(MONTH(E829)=2,MONTH(F829)=2),(NETWORKDAYS(E829,F829,Lister!$D$7:$D$13)-U829)*N829/NETWORKDAYS(Lister!$D$25,Lister!$E$25,Lister!$D$7:$D$13),IF(AND(E829&lt;DATE(2021,2,1),MONTH(F829)=2),(NETWORKDAYS(Lister!$D$25,F829,Lister!$D$7:$D$13)-U829)*N829/NETWORKDAYS(Lister!$D$25,Lister!$E$25,Lister!$D$7:$D$13),IF(AND(E829&lt;DATE(2021,2,1),F829&lt;DATE(2021,2,1)),0)))),0),"")</f>
        <v/>
      </c>
      <c r="AC829" s="52" t="str">
        <f t="shared" si="63"/>
        <v/>
      </c>
    </row>
    <row r="830" spans="1:29" x14ac:dyDescent="0.35">
      <c r="A830" s="11" t="str">
        <f t="shared" si="64"/>
        <v/>
      </c>
      <c r="B830" s="33"/>
      <c r="C830" s="17"/>
      <c r="D830" s="18"/>
      <c r="E830" s="12"/>
      <c r="F830" s="12"/>
      <c r="G830" s="42" t="str">
        <f>IF(OR(E830="",F830=""),"",NETWORKDAYS(E830,F830,Lister!$D$7:$D$13))</f>
        <v/>
      </c>
      <c r="H830" s="14"/>
      <c r="I830" s="25" t="str">
        <f t="shared" si="60"/>
        <v/>
      </c>
      <c r="J830" s="47"/>
      <c r="K830" s="48"/>
      <c r="L830" s="15"/>
      <c r="M830" s="51" t="str">
        <f t="shared" si="61"/>
        <v/>
      </c>
      <c r="N830" s="49" t="str">
        <f t="shared" si="62"/>
        <v/>
      </c>
      <c r="O830" s="15"/>
      <c r="P830" s="15"/>
      <c r="Q830" s="15"/>
      <c r="R830" s="15"/>
      <c r="S830" s="15"/>
      <c r="T830" s="15"/>
      <c r="U830" s="15"/>
      <c r="V830" s="50" t="str">
        <f>IFERROR(MAX(IF(OR(O830="",P830="",Q830="",R830="",S830="",T830="",U830=""),"",IF(AND(MONTH(E830)=8,MONTH(F830)=8),(NETWORKDAYS(E830,F830,Lister!$D$7:$D$13)-O830)*N830/NETWORKDAYS(Lister!$D$19,Lister!$E$19,Lister!$D$7:$D$13),IF(AND(MONTH(E830)=8,F830&gt;DATE(2020,8,31)),(NETWORKDAYS(E830,Lister!$E$19,Lister!$D$7:$D$13)-O830)*N830/NETWORKDAYS(Lister!$D$19,Lister!$E$19,Lister!$D$7:$D$13),IF(E830&gt;DATE(2020,8,31),0)))),0),"")</f>
        <v/>
      </c>
      <c r="W830" s="50" t="str">
        <f>IFERROR(MAX(IF(OR(O830="",P830="",Q830="",R830="",S830="",T830="",U830=""),"",IF(AND(MONTH(E830)=9,MONTH(F830)=9),(NETWORKDAYS(E830,F830,Lister!$D$7:$D$13)-P830)*N830/NETWORKDAYS(Lister!$D$20,Lister!$E$20,Lister!$D$7:$D$13),IF(AND(MONTH(E830)=9,F830&gt;DATE(2020,9,30)),(NETWORKDAYS(E830,Lister!$E$20,Lister!$D$7:$D$13)-P830)*N830/NETWORKDAYS(Lister!$D$20,Lister!$E$20,Lister!$D$7:$D$13),IF(AND(E830&lt;DATE(2020,9,1),MONTH(F830)=9),(NETWORKDAYS(Lister!$D$20,F830,Lister!$D$7:$D$13)-P830)*N830/NETWORKDAYS(Lister!$D$20,Lister!$E$20,Lister!$D$7:$D$13),IF(AND(E830&lt;DATE(2020,9,1),F830&gt;DATE(2020,9,30)),(NETWORKDAYS(Lister!$D$20,Lister!$E$20,Lister!$D$7:$D$13)-P830)*N830/NETWORKDAYS(Lister!$D$20,Lister!$E$20,Lister!$D$7:$D$13),IF(OR(AND(E830&lt;DATE(2020,9,1),F830&lt;DATE(2020,9,1)),E830&gt;DATE(2020,9,30)),0)))))),0),"")</f>
        <v/>
      </c>
      <c r="X830" s="50" t="str">
        <f>IFERROR(MAX(IF(OR(O830="",P830="",Q830="",R830="",S830="",T830="",U830=""),"",IF(AND(MONTH(E830)=10,MONTH(F830)=10),(NETWORKDAYS(E830,F830,Lister!$D$7:$D$13)-Q830)*N830/NETWORKDAYS(Lister!$D$21,Lister!$E$21,Lister!$D$7:$D$13),IF(AND(MONTH(E830)=10,F830&gt;DATE(2020,10,31)),(NETWORKDAYS(E830,Lister!$E$21,Lister!$D$7:$D$13)-Q830)*N830/NETWORKDAYS(Lister!$D$21,Lister!$E$21,Lister!$D$7:$D$13),IF(AND(E830&lt;DATE(2020,10,1),MONTH(F830)=10),(NETWORKDAYS(Lister!$D$21,F830,Lister!$D$7:$D$13)-Q830)*N830/NETWORKDAYS(Lister!$D$21,Lister!$E$21,Lister!$D$7:$D$13),IF(AND(E830&lt;DATE(2020,31,1),F830&gt;DATE(2020,10,31)),(NETWORKDAYS(Lister!$D$21,Lister!$E$21,Lister!$D$7:$D$13)-Q830)*N830/NETWORKDAYS(Lister!$D$21,Lister!$E$21,Lister!$D$7:$D$13),IF(OR(AND(E830&lt;DATE(2020,10,1),F830&lt;DATE(2020,10,1)),E830&gt;DATE(2020,10,31)),0)))))),0),"")</f>
        <v/>
      </c>
      <c r="Y830" s="50" t="str">
        <f>IFERROR(MAX(IF(OR(O830="",P830="",Q830="",R830="",S830="",T830="",U830=""),"",IF(AND(MONTH(E830)=11,MONTH(F830)=11),(NETWORKDAYS(E830,F830,Lister!$D$7:$D$13)-R830)*N830/NETWORKDAYS(Lister!$D$22,Lister!$E$22,Lister!$D$7:$D$13),IF(AND(MONTH(E830)=11,F830&gt;DATE(2020,11,30)),(NETWORKDAYS(E830,Lister!$E$22,Lister!$D$7:$D$13)-R830)*N830/NETWORKDAYS(Lister!$D$22,Lister!$E$22,Lister!$D$7:$D$13),IF(AND(E830&lt;DATE(2020,11,1),MONTH(F830)=11),(NETWORKDAYS(Lister!$D$22,F830,Lister!$D$7:$D$13)-R830)*N830/NETWORKDAYS(Lister!$D$22,Lister!$E$22,Lister!$D$7:$D$13),IF(AND(E830&lt;DATE(2020,11,1),F830&gt;DATE(2020,11,30)),(NETWORKDAYS(Lister!$D$22,Lister!$E$22,Lister!$D$7:$D$13)-R830)*N830/NETWORKDAYS(Lister!$D$22,Lister!$E$22,Lister!$D$7:$D$13),IF(OR(AND(E830&lt;DATE(2020,11,1),F830&lt;DATE(2020,11,1)),E830&gt;DATE(2020,11,30)),0)))))),0),"")</f>
        <v/>
      </c>
      <c r="Z830" s="50" t="str">
        <f>IFERROR(MAX(IF(OR(O830="",P830="",Q830="",R830="",S830="",T830="",U830=""),"",IF(AND(MONTH(E830)=12,MONTH(F830)=12),(NETWORKDAYS(E830,F830,Lister!$D$7:$D$13)-S830)*N830/NETWORKDAYS(Lister!$D$23,Lister!$E$23,Lister!$D$7:$D$13),IF(AND(MONTH(E830)=12,F830&gt;DATE(2020,12,31)),(NETWORKDAYS(E830,Lister!$E$23,Lister!$D$7:$D$13)-S830)*N830/NETWORKDAYS(Lister!$D$23,Lister!$E$23,Lister!$D$7:$D$13),IF(AND(E830&lt;DATE(2020,12,1),MONTH(F830)=12),(NETWORKDAYS(Lister!$D$23,F830,Lister!$D$7:$D$13)-S830)*N830/NETWORKDAYS(Lister!$D$23,Lister!$E$23,Lister!$D$7:$D$13),IF(AND(E830&lt;DATE(2020,12,1),F830&gt;DATE(2020,12,31)),(NETWORKDAYS(Lister!$D$23,Lister!$E$23,Lister!$D$7:$D$13)-S830)*N830/NETWORKDAYS(Lister!$D$23,Lister!$E$23,Lister!$D$7:$D$13),IF(OR(AND(E830&lt;DATE(2020,12,1),F830&lt;DATE(2020,12,1)),E830&gt;DATE(2020,12,31)),0)))))),0),"")</f>
        <v/>
      </c>
      <c r="AA830" s="50" t="str">
        <f>IFERROR(MAX(IF(OR(O830="",P830="",Q830="",R830="",S830="",T830="",U830=""),"",IF(AND(MONTH(E830)=1,MONTH(F830)=1),(NETWORKDAYS(E830,F830,Lister!$D$7:$D$13)-T830)*N830/NETWORKDAYS(Lister!$D$24,Lister!$E$24,Lister!$D$7:$D$13),IF(AND(MONTH(E830)=1,F830&gt;DATE(2021,1,31)),(NETWORKDAYS(E830,Lister!$E$24,Lister!$D$7:$D$13)-T830)*N830/NETWORKDAYS(Lister!$D$24,Lister!$E$24,Lister!$D$7:$D$13),IF(AND(E830&lt;DATE(2021,1,1),MONTH(F830)=1),(NETWORKDAYS(Lister!$D$24,F830,Lister!$D$7:$D$13)-T830)*N830/NETWORKDAYS(Lister!$D$24,Lister!$E$24,Lister!$D$7:$D$13),IF(AND(E830&lt;DATE(2021,1,1),F830&gt;DATE(2021,1,31)),(NETWORKDAYS(Lister!$D$24,Lister!$E$24,Lister!$D$7:$D$13)-T830)*N830/NETWORKDAYS(Lister!$D$24,Lister!$E$24,Lister!$D$7:$D$13),IF(OR(AND(E830&lt;DATE(2021,1,1),F830&lt;DATE(2021,1,1)),E830&gt;DATE(2021,1,31)),0)))))),0),"")</f>
        <v/>
      </c>
      <c r="AB830" s="50" t="str">
        <f>IFERROR(MAX(IF(OR(O830="",P830="",Q830="",R830="",S830="",T830="",U830=""),"",IF(AND(MONTH(E830)=2,MONTH(F830)=2),(NETWORKDAYS(E830,F830,Lister!$D$7:$D$13)-U830)*N830/NETWORKDAYS(Lister!$D$25,Lister!$E$25,Lister!$D$7:$D$13),IF(AND(E830&lt;DATE(2021,2,1),MONTH(F830)=2),(NETWORKDAYS(Lister!$D$25,F830,Lister!$D$7:$D$13)-U830)*N830/NETWORKDAYS(Lister!$D$25,Lister!$E$25,Lister!$D$7:$D$13),IF(AND(E830&lt;DATE(2021,2,1),F830&lt;DATE(2021,2,1)),0)))),0),"")</f>
        <v/>
      </c>
      <c r="AC830" s="52" t="str">
        <f t="shared" si="63"/>
        <v/>
      </c>
    </row>
    <row r="831" spans="1:29" x14ac:dyDescent="0.35">
      <c r="A831" s="11" t="str">
        <f t="shared" si="64"/>
        <v/>
      </c>
      <c r="B831" s="33"/>
      <c r="C831" s="17"/>
      <c r="D831" s="18"/>
      <c r="E831" s="12"/>
      <c r="F831" s="12"/>
      <c r="G831" s="42" t="str">
        <f>IF(OR(E831="",F831=""),"",NETWORKDAYS(E831,F831,Lister!$D$7:$D$13))</f>
        <v/>
      </c>
      <c r="H831" s="14"/>
      <c r="I831" s="25" t="str">
        <f t="shared" si="60"/>
        <v/>
      </c>
      <c r="J831" s="47"/>
      <c r="K831" s="48"/>
      <c r="L831" s="15"/>
      <c r="M831" s="51" t="str">
        <f t="shared" si="61"/>
        <v/>
      </c>
      <c r="N831" s="49" t="str">
        <f t="shared" si="62"/>
        <v/>
      </c>
      <c r="O831" s="15"/>
      <c r="P831" s="15"/>
      <c r="Q831" s="15"/>
      <c r="R831" s="15"/>
      <c r="S831" s="15"/>
      <c r="T831" s="15"/>
      <c r="U831" s="15"/>
      <c r="V831" s="50" t="str">
        <f>IFERROR(MAX(IF(OR(O831="",P831="",Q831="",R831="",S831="",T831="",U831=""),"",IF(AND(MONTH(E831)=8,MONTH(F831)=8),(NETWORKDAYS(E831,F831,Lister!$D$7:$D$13)-O831)*N831/NETWORKDAYS(Lister!$D$19,Lister!$E$19,Lister!$D$7:$D$13),IF(AND(MONTH(E831)=8,F831&gt;DATE(2020,8,31)),(NETWORKDAYS(E831,Lister!$E$19,Lister!$D$7:$D$13)-O831)*N831/NETWORKDAYS(Lister!$D$19,Lister!$E$19,Lister!$D$7:$D$13),IF(E831&gt;DATE(2020,8,31),0)))),0),"")</f>
        <v/>
      </c>
      <c r="W831" s="50" t="str">
        <f>IFERROR(MAX(IF(OR(O831="",P831="",Q831="",R831="",S831="",T831="",U831=""),"",IF(AND(MONTH(E831)=9,MONTH(F831)=9),(NETWORKDAYS(E831,F831,Lister!$D$7:$D$13)-P831)*N831/NETWORKDAYS(Lister!$D$20,Lister!$E$20,Lister!$D$7:$D$13),IF(AND(MONTH(E831)=9,F831&gt;DATE(2020,9,30)),(NETWORKDAYS(E831,Lister!$E$20,Lister!$D$7:$D$13)-P831)*N831/NETWORKDAYS(Lister!$D$20,Lister!$E$20,Lister!$D$7:$D$13),IF(AND(E831&lt;DATE(2020,9,1),MONTH(F831)=9),(NETWORKDAYS(Lister!$D$20,F831,Lister!$D$7:$D$13)-P831)*N831/NETWORKDAYS(Lister!$D$20,Lister!$E$20,Lister!$D$7:$D$13),IF(AND(E831&lt;DATE(2020,9,1),F831&gt;DATE(2020,9,30)),(NETWORKDAYS(Lister!$D$20,Lister!$E$20,Lister!$D$7:$D$13)-P831)*N831/NETWORKDAYS(Lister!$D$20,Lister!$E$20,Lister!$D$7:$D$13),IF(OR(AND(E831&lt;DATE(2020,9,1),F831&lt;DATE(2020,9,1)),E831&gt;DATE(2020,9,30)),0)))))),0),"")</f>
        <v/>
      </c>
      <c r="X831" s="50" t="str">
        <f>IFERROR(MAX(IF(OR(O831="",P831="",Q831="",R831="",S831="",T831="",U831=""),"",IF(AND(MONTH(E831)=10,MONTH(F831)=10),(NETWORKDAYS(E831,F831,Lister!$D$7:$D$13)-Q831)*N831/NETWORKDAYS(Lister!$D$21,Lister!$E$21,Lister!$D$7:$D$13),IF(AND(MONTH(E831)=10,F831&gt;DATE(2020,10,31)),(NETWORKDAYS(E831,Lister!$E$21,Lister!$D$7:$D$13)-Q831)*N831/NETWORKDAYS(Lister!$D$21,Lister!$E$21,Lister!$D$7:$D$13),IF(AND(E831&lt;DATE(2020,10,1),MONTH(F831)=10),(NETWORKDAYS(Lister!$D$21,F831,Lister!$D$7:$D$13)-Q831)*N831/NETWORKDAYS(Lister!$D$21,Lister!$E$21,Lister!$D$7:$D$13),IF(AND(E831&lt;DATE(2020,31,1),F831&gt;DATE(2020,10,31)),(NETWORKDAYS(Lister!$D$21,Lister!$E$21,Lister!$D$7:$D$13)-Q831)*N831/NETWORKDAYS(Lister!$D$21,Lister!$E$21,Lister!$D$7:$D$13),IF(OR(AND(E831&lt;DATE(2020,10,1),F831&lt;DATE(2020,10,1)),E831&gt;DATE(2020,10,31)),0)))))),0),"")</f>
        <v/>
      </c>
      <c r="Y831" s="50" t="str">
        <f>IFERROR(MAX(IF(OR(O831="",P831="",Q831="",R831="",S831="",T831="",U831=""),"",IF(AND(MONTH(E831)=11,MONTH(F831)=11),(NETWORKDAYS(E831,F831,Lister!$D$7:$D$13)-R831)*N831/NETWORKDAYS(Lister!$D$22,Lister!$E$22,Lister!$D$7:$D$13),IF(AND(MONTH(E831)=11,F831&gt;DATE(2020,11,30)),(NETWORKDAYS(E831,Lister!$E$22,Lister!$D$7:$D$13)-R831)*N831/NETWORKDAYS(Lister!$D$22,Lister!$E$22,Lister!$D$7:$D$13),IF(AND(E831&lt;DATE(2020,11,1),MONTH(F831)=11),(NETWORKDAYS(Lister!$D$22,F831,Lister!$D$7:$D$13)-R831)*N831/NETWORKDAYS(Lister!$D$22,Lister!$E$22,Lister!$D$7:$D$13),IF(AND(E831&lt;DATE(2020,11,1),F831&gt;DATE(2020,11,30)),(NETWORKDAYS(Lister!$D$22,Lister!$E$22,Lister!$D$7:$D$13)-R831)*N831/NETWORKDAYS(Lister!$D$22,Lister!$E$22,Lister!$D$7:$D$13),IF(OR(AND(E831&lt;DATE(2020,11,1),F831&lt;DATE(2020,11,1)),E831&gt;DATE(2020,11,30)),0)))))),0),"")</f>
        <v/>
      </c>
      <c r="Z831" s="50" t="str">
        <f>IFERROR(MAX(IF(OR(O831="",P831="",Q831="",R831="",S831="",T831="",U831=""),"",IF(AND(MONTH(E831)=12,MONTH(F831)=12),(NETWORKDAYS(E831,F831,Lister!$D$7:$D$13)-S831)*N831/NETWORKDAYS(Lister!$D$23,Lister!$E$23,Lister!$D$7:$D$13),IF(AND(MONTH(E831)=12,F831&gt;DATE(2020,12,31)),(NETWORKDAYS(E831,Lister!$E$23,Lister!$D$7:$D$13)-S831)*N831/NETWORKDAYS(Lister!$D$23,Lister!$E$23,Lister!$D$7:$D$13),IF(AND(E831&lt;DATE(2020,12,1),MONTH(F831)=12),(NETWORKDAYS(Lister!$D$23,F831,Lister!$D$7:$D$13)-S831)*N831/NETWORKDAYS(Lister!$D$23,Lister!$E$23,Lister!$D$7:$D$13),IF(AND(E831&lt;DATE(2020,12,1),F831&gt;DATE(2020,12,31)),(NETWORKDAYS(Lister!$D$23,Lister!$E$23,Lister!$D$7:$D$13)-S831)*N831/NETWORKDAYS(Lister!$D$23,Lister!$E$23,Lister!$D$7:$D$13),IF(OR(AND(E831&lt;DATE(2020,12,1),F831&lt;DATE(2020,12,1)),E831&gt;DATE(2020,12,31)),0)))))),0),"")</f>
        <v/>
      </c>
      <c r="AA831" s="50" t="str">
        <f>IFERROR(MAX(IF(OR(O831="",P831="",Q831="",R831="",S831="",T831="",U831=""),"",IF(AND(MONTH(E831)=1,MONTH(F831)=1),(NETWORKDAYS(E831,F831,Lister!$D$7:$D$13)-T831)*N831/NETWORKDAYS(Lister!$D$24,Lister!$E$24,Lister!$D$7:$D$13),IF(AND(MONTH(E831)=1,F831&gt;DATE(2021,1,31)),(NETWORKDAYS(E831,Lister!$E$24,Lister!$D$7:$D$13)-T831)*N831/NETWORKDAYS(Lister!$D$24,Lister!$E$24,Lister!$D$7:$D$13),IF(AND(E831&lt;DATE(2021,1,1),MONTH(F831)=1),(NETWORKDAYS(Lister!$D$24,F831,Lister!$D$7:$D$13)-T831)*N831/NETWORKDAYS(Lister!$D$24,Lister!$E$24,Lister!$D$7:$D$13),IF(AND(E831&lt;DATE(2021,1,1),F831&gt;DATE(2021,1,31)),(NETWORKDAYS(Lister!$D$24,Lister!$E$24,Lister!$D$7:$D$13)-T831)*N831/NETWORKDAYS(Lister!$D$24,Lister!$E$24,Lister!$D$7:$D$13),IF(OR(AND(E831&lt;DATE(2021,1,1),F831&lt;DATE(2021,1,1)),E831&gt;DATE(2021,1,31)),0)))))),0),"")</f>
        <v/>
      </c>
      <c r="AB831" s="50" t="str">
        <f>IFERROR(MAX(IF(OR(O831="",P831="",Q831="",R831="",S831="",T831="",U831=""),"",IF(AND(MONTH(E831)=2,MONTH(F831)=2),(NETWORKDAYS(E831,F831,Lister!$D$7:$D$13)-U831)*N831/NETWORKDAYS(Lister!$D$25,Lister!$E$25,Lister!$D$7:$D$13),IF(AND(E831&lt;DATE(2021,2,1),MONTH(F831)=2),(NETWORKDAYS(Lister!$D$25,F831,Lister!$D$7:$D$13)-U831)*N831/NETWORKDAYS(Lister!$D$25,Lister!$E$25,Lister!$D$7:$D$13),IF(AND(E831&lt;DATE(2021,2,1),F831&lt;DATE(2021,2,1)),0)))),0),"")</f>
        <v/>
      </c>
      <c r="AC831" s="52" t="str">
        <f t="shared" si="63"/>
        <v/>
      </c>
    </row>
    <row r="832" spans="1:29" x14ac:dyDescent="0.35">
      <c r="A832" s="11" t="str">
        <f t="shared" si="64"/>
        <v/>
      </c>
      <c r="B832" s="33"/>
      <c r="C832" s="17"/>
      <c r="D832" s="18"/>
      <c r="E832" s="12"/>
      <c r="F832" s="12"/>
      <c r="G832" s="42" t="str">
        <f>IF(OR(E832="",F832=""),"",NETWORKDAYS(E832,F832,Lister!$D$7:$D$13))</f>
        <v/>
      </c>
      <c r="H832" s="14"/>
      <c r="I832" s="25" t="str">
        <f t="shared" si="60"/>
        <v/>
      </c>
      <c r="J832" s="47"/>
      <c r="K832" s="48"/>
      <c r="L832" s="15"/>
      <c r="M832" s="51" t="str">
        <f t="shared" si="61"/>
        <v/>
      </c>
      <c r="N832" s="49" t="str">
        <f t="shared" si="62"/>
        <v/>
      </c>
      <c r="O832" s="15"/>
      <c r="P832" s="15"/>
      <c r="Q832" s="15"/>
      <c r="R832" s="15"/>
      <c r="S832" s="15"/>
      <c r="T832" s="15"/>
      <c r="U832" s="15"/>
      <c r="V832" s="50" t="str">
        <f>IFERROR(MAX(IF(OR(O832="",P832="",Q832="",R832="",S832="",T832="",U832=""),"",IF(AND(MONTH(E832)=8,MONTH(F832)=8),(NETWORKDAYS(E832,F832,Lister!$D$7:$D$13)-O832)*N832/NETWORKDAYS(Lister!$D$19,Lister!$E$19,Lister!$D$7:$D$13),IF(AND(MONTH(E832)=8,F832&gt;DATE(2020,8,31)),(NETWORKDAYS(E832,Lister!$E$19,Lister!$D$7:$D$13)-O832)*N832/NETWORKDAYS(Lister!$D$19,Lister!$E$19,Lister!$D$7:$D$13),IF(E832&gt;DATE(2020,8,31),0)))),0),"")</f>
        <v/>
      </c>
      <c r="W832" s="50" t="str">
        <f>IFERROR(MAX(IF(OR(O832="",P832="",Q832="",R832="",S832="",T832="",U832=""),"",IF(AND(MONTH(E832)=9,MONTH(F832)=9),(NETWORKDAYS(E832,F832,Lister!$D$7:$D$13)-P832)*N832/NETWORKDAYS(Lister!$D$20,Lister!$E$20,Lister!$D$7:$D$13),IF(AND(MONTH(E832)=9,F832&gt;DATE(2020,9,30)),(NETWORKDAYS(E832,Lister!$E$20,Lister!$D$7:$D$13)-P832)*N832/NETWORKDAYS(Lister!$D$20,Lister!$E$20,Lister!$D$7:$D$13),IF(AND(E832&lt;DATE(2020,9,1),MONTH(F832)=9),(NETWORKDAYS(Lister!$D$20,F832,Lister!$D$7:$D$13)-P832)*N832/NETWORKDAYS(Lister!$D$20,Lister!$E$20,Lister!$D$7:$D$13),IF(AND(E832&lt;DATE(2020,9,1),F832&gt;DATE(2020,9,30)),(NETWORKDAYS(Lister!$D$20,Lister!$E$20,Lister!$D$7:$D$13)-P832)*N832/NETWORKDAYS(Lister!$D$20,Lister!$E$20,Lister!$D$7:$D$13),IF(OR(AND(E832&lt;DATE(2020,9,1),F832&lt;DATE(2020,9,1)),E832&gt;DATE(2020,9,30)),0)))))),0),"")</f>
        <v/>
      </c>
      <c r="X832" s="50" t="str">
        <f>IFERROR(MAX(IF(OR(O832="",P832="",Q832="",R832="",S832="",T832="",U832=""),"",IF(AND(MONTH(E832)=10,MONTH(F832)=10),(NETWORKDAYS(E832,F832,Lister!$D$7:$D$13)-Q832)*N832/NETWORKDAYS(Lister!$D$21,Lister!$E$21,Lister!$D$7:$D$13),IF(AND(MONTH(E832)=10,F832&gt;DATE(2020,10,31)),(NETWORKDAYS(E832,Lister!$E$21,Lister!$D$7:$D$13)-Q832)*N832/NETWORKDAYS(Lister!$D$21,Lister!$E$21,Lister!$D$7:$D$13),IF(AND(E832&lt;DATE(2020,10,1),MONTH(F832)=10),(NETWORKDAYS(Lister!$D$21,F832,Lister!$D$7:$D$13)-Q832)*N832/NETWORKDAYS(Lister!$D$21,Lister!$E$21,Lister!$D$7:$D$13),IF(AND(E832&lt;DATE(2020,31,1),F832&gt;DATE(2020,10,31)),(NETWORKDAYS(Lister!$D$21,Lister!$E$21,Lister!$D$7:$D$13)-Q832)*N832/NETWORKDAYS(Lister!$D$21,Lister!$E$21,Lister!$D$7:$D$13),IF(OR(AND(E832&lt;DATE(2020,10,1),F832&lt;DATE(2020,10,1)),E832&gt;DATE(2020,10,31)),0)))))),0),"")</f>
        <v/>
      </c>
      <c r="Y832" s="50" t="str">
        <f>IFERROR(MAX(IF(OR(O832="",P832="",Q832="",R832="",S832="",T832="",U832=""),"",IF(AND(MONTH(E832)=11,MONTH(F832)=11),(NETWORKDAYS(E832,F832,Lister!$D$7:$D$13)-R832)*N832/NETWORKDAYS(Lister!$D$22,Lister!$E$22,Lister!$D$7:$D$13),IF(AND(MONTH(E832)=11,F832&gt;DATE(2020,11,30)),(NETWORKDAYS(E832,Lister!$E$22,Lister!$D$7:$D$13)-R832)*N832/NETWORKDAYS(Lister!$D$22,Lister!$E$22,Lister!$D$7:$D$13),IF(AND(E832&lt;DATE(2020,11,1),MONTH(F832)=11),(NETWORKDAYS(Lister!$D$22,F832,Lister!$D$7:$D$13)-R832)*N832/NETWORKDAYS(Lister!$D$22,Lister!$E$22,Lister!$D$7:$D$13),IF(AND(E832&lt;DATE(2020,11,1),F832&gt;DATE(2020,11,30)),(NETWORKDAYS(Lister!$D$22,Lister!$E$22,Lister!$D$7:$D$13)-R832)*N832/NETWORKDAYS(Lister!$D$22,Lister!$E$22,Lister!$D$7:$D$13),IF(OR(AND(E832&lt;DATE(2020,11,1),F832&lt;DATE(2020,11,1)),E832&gt;DATE(2020,11,30)),0)))))),0),"")</f>
        <v/>
      </c>
      <c r="Z832" s="50" t="str">
        <f>IFERROR(MAX(IF(OR(O832="",P832="",Q832="",R832="",S832="",T832="",U832=""),"",IF(AND(MONTH(E832)=12,MONTH(F832)=12),(NETWORKDAYS(E832,F832,Lister!$D$7:$D$13)-S832)*N832/NETWORKDAYS(Lister!$D$23,Lister!$E$23,Lister!$D$7:$D$13),IF(AND(MONTH(E832)=12,F832&gt;DATE(2020,12,31)),(NETWORKDAYS(E832,Lister!$E$23,Lister!$D$7:$D$13)-S832)*N832/NETWORKDAYS(Lister!$D$23,Lister!$E$23,Lister!$D$7:$D$13),IF(AND(E832&lt;DATE(2020,12,1),MONTH(F832)=12),(NETWORKDAYS(Lister!$D$23,F832,Lister!$D$7:$D$13)-S832)*N832/NETWORKDAYS(Lister!$D$23,Lister!$E$23,Lister!$D$7:$D$13),IF(AND(E832&lt;DATE(2020,12,1),F832&gt;DATE(2020,12,31)),(NETWORKDAYS(Lister!$D$23,Lister!$E$23,Lister!$D$7:$D$13)-S832)*N832/NETWORKDAYS(Lister!$D$23,Lister!$E$23,Lister!$D$7:$D$13),IF(OR(AND(E832&lt;DATE(2020,12,1),F832&lt;DATE(2020,12,1)),E832&gt;DATE(2020,12,31)),0)))))),0),"")</f>
        <v/>
      </c>
      <c r="AA832" s="50" t="str">
        <f>IFERROR(MAX(IF(OR(O832="",P832="",Q832="",R832="",S832="",T832="",U832=""),"",IF(AND(MONTH(E832)=1,MONTH(F832)=1),(NETWORKDAYS(E832,F832,Lister!$D$7:$D$13)-T832)*N832/NETWORKDAYS(Lister!$D$24,Lister!$E$24,Lister!$D$7:$D$13),IF(AND(MONTH(E832)=1,F832&gt;DATE(2021,1,31)),(NETWORKDAYS(E832,Lister!$E$24,Lister!$D$7:$D$13)-T832)*N832/NETWORKDAYS(Lister!$D$24,Lister!$E$24,Lister!$D$7:$D$13),IF(AND(E832&lt;DATE(2021,1,1),MONTH(F832)=1),(NETWORKDAYS(Lister!$D$24,F832,Lister!$D$7:$D$13)-T832)*N832/NETWORKDAYS(Lister!$D$24,Lister!$E$24,Lister!$D$7:$D$13),IF(AND(E832&lt;DATE(2021,1,1),F832&gt;DATE(2021,1,31)),(NETWORKDAYS(Lister!$D$24,Lister!$E$24,Lister!$D$7:$D$13)-T832)*N832/NETWORKDAYS(Lister!$D$24,Lister!$E$24,Lister!$D$7:$D$13),IF(OR(AND(E832&lt;DATE(2021,1,1),F832&lt;DATE(2021,1,1)),E832&gt;DATE(2021,1,31)),0)))))),0),"")</f>
        <v/>
      </c>
      <c r="AB832" s="50" t="str">
        <f>IFERROR(MAX(IF(OR(O832="",P832="",Q832="",R832="",S832="",T832="",U832=""),"",IF(AND(MONTH(E832)=2,MONTH(F832)=2),(NETWORKDAYS(E832,F832,Lister!$D$7:$D$13)-U832)*N832/NETWORKDAYS(Lister!$D$25,Lister!$E$25,Lister!$D$7:$D$13),IF(AND(E832&lt;DATE(2021,2,1),MONTH(F832)=2),(NETWORKDAYS(Lister!$D$25,F832,Lister!$D$7:$D$13)-U832)*N832/NETWORKDAYS(Lister!$D$25,Lister!$E$25,Lister!$D$7:$D$13),IF(AND(E832&lt;DATE(2021,2,1),F832&lt;DATE(2021,2,1)),0)))),0),"")</f>
        <v/>
      </c>
      <c r="AC832" s="52" t="str">
        <f t="shared" si="63"/>
        <v/>
      </c>
    </row>
    <row r="833" spans="1:29" x14ac:dyDescent="0.35">
      <c r="A833" s="11" t="str">
        <f t="shared" si="64"/>
        <v/>
      </c>
      <c r="B833" s="33"/>
      <c r="C833" s="17"/>
      <c r="D833" s="18"/>
      <c r="E833" s="12"/>
      <c r="F833" s="12"/>
      <c r="G833" s="42" t="str">
        <f>IF(OR(E833="",F833=""),"",NETWORKDAYS(E833,F833,Lister!$D$7:$D$13))</f>
        <v/>
      </c>
      <c r="H833" s="14"/>
      <c r="I833" s="25" t="str">
        <f t="shared" si="60"/>
        <v/>
      </c>
      <c r="J833" s="47"/>
      <c r="K833" s="48"/>
      <c r="L833" s="15"/>
      <c r="M833" s="51" t="str">
        <f t="shared" si="61"/>
        <v/>
      </c>
      <c r="N833" s="49" t="str">
        <f t="shared" si="62"/>
        <v/>
      </c>
      <c r="O833" s="15"/>
      <c r="P833" s="15"/>
      <c r="Q833" s="15"/>
      <c r="R833" s="15"/>
      <c r="S833" s="15"/>
      <c r="T833" s="15"/>
      <c r="U833" s="15"/>
      <c r="V833" s="50" t="str">
        <f>IFERROR(MAX(IF(OR(O833="",P833="",Q833="",R833="",S833="",T833="",U833=""),"",IF(AND(MONTH(E833)=8,MONTH(F833)=8),(NETWORKDAYS(E833,F833,Lister!$D$7:$D$13)-O833)*N833/NETWORKDAYS(Lister!$D$19,Lister!$E$19,Lister!$D$7:$D$13),IF(AND(MONTH(E833)=8,F833&gt;DATE(2020,8,31)),(NETWORKDAYS(E833,Lister!$E$19,Lister!$D$7:$D$13)-O833)*N833/NETWORKDAYS(Lister!$D$19,Lister!$E$19,Lister!$D$7:$D$13),IF(E833&gt;DATE(2020,8,31),0)))),0),"")</f>
        <v/>
      </c>
      <c r="W833" s="50" t="str">
        <f>IFERROR(MAX(IF(OR(O833="",P833="",Q833="",R833="",S833="",T833="",U833=""),"",IF(AND(MONTH(E833)=9,MONTH(F833)=9),(NETWORKDAYS(E833,F833,Lister!$D$7:$D$13)-P833)*N833/NETWORKDAYS(Lister!$D$20,Lister!$E$20,Lister!$D$7:$D$13),IF(AND(MONTH(E833)=9,F833&gt;DATE(2020,9,30)),(NETWORKDAYS(E833,Lister!$E$20,Lister!$D$7:$D$13)-P833)*N833/NETWORKDAYS(Lister!$D$20,Lister!$E$20,Lister!$D$7:$D$13),IF(AND(E833&lt;DATE(2020,9,1),MONTH(F833)=9),(NETWORKDAYS(Lister!$D$20,F833,Lister!$D$7:$D$13)-P833)*N833/NETWORKDAYS(Lister!$D$20,Lister!$E$20,Lister!$D$7:$D$13),IF(AND(E833&lt;DATE(2020,9,1),F833&gt;DATE(2020,9,30)),(NETWORKDAYS(Lister!$D$20,Lister!$E$20,Lister!$D$7:$D$13)-P833)*N833/NETWORKDAYS(Lister!$D$20,Lister!$E$20,Lister!$D$7:$D$13),IF(OR(AND(E833&lt;DATE(2020,9,1),F833&lt;DATE(2020,9,1)),E833&gt;DATE(2020,9,30)),0)))))),0),"")</f>
        <v/>
      </c>
      <c r="X833" s="50" t="str">
        <f>IFERROR(MAX(IF(OR(O833="",P833="",Q833="",R833="",S833="",T833="",U833=""),"",IF(AND(MONTH(E833)=10,MONTH(F833)=10),(NETWORKDAYS(E833,F833,Lister!$D$7:$D$13)-Q833)*N833/NETWORKDAYS(Lister!$D$21,Lister!$E$21,Lister!$D$7:$D$13),IF(AND(MONTH(E833)=10,F833&gt;DATE(2020,10,31)),(NETWORKDAYS(E833,Lister!$E$21,Lister!$D$7:$D$13)-Q833)*N833/NETWORKDAYS(Lister!$D$21,Lister!$E$21,Lister!$D$7:$D$13),IF(AND(E833&lt;DATE(2020,10,1),MONTH(F833)=10),(NETWORKDAYS(Lister!$D$21,F833,Lister!$D$7:$D$13)-Q833)*N833/NETWORKDAYS(Lister!$D$21,Lister!$E$21,Lister!$D$7:$D$13),IF(AND(E833&lt;DATE(2020,31,1),F833&gt;DATE(2020,10,31)),(NETWORKDAYS(Lister!$D$21,Lister!$E$21,Lister!$D$7:$D$13)-Q833)*N833/NETWORKDAYS(Lister!$D$21,Lister!$E$21,Lister!$D$7:$D$13),IF(OR(AND(E833&lt;DATE(2020,10,1),F833&lt;DATE(2020,10,1)),E833&gt;DATE(2020,10,31)),0)))))),0),"")</f>
        <v/>
      </c>
      <c r="Y833" s="50" t="str">
        <f>IFERROR(MAX(IF(OR(O833="",P833="",Q833="",R833="",S833="",T833="",U833=""),"",IF(AND(MONTH(E833)=11,MONTH(F833)=11),(NETWORKDAYS(E833,F833,Lister!$D$7:$D$13)-R833)*N833/NETWORKDAYS(Lister!$D$22,Lister!$E$22,Lister!$D$7:$D$13),IF(AND(MONTH(E833)=11,F833&gt;DATE(2020,11,30)),(NETWORKDAYS(E833,Lister!$E$22,Lister!$D$7:$D$13)-R833)*N833/NETWORKDAYS(Lister!$D$22,Lister!$E$22,Lister!$D$7:$D$13),IF(AND(E833&lt;DATE(2020,11,1),MONTH(F833)=11),(NETWORKDAYS(Lister!$D$22,F833,Lister!$D$7:$D$13)-R833)*N833/NETWORKDAYS(Lister!$D$22,Lister!$E$22,Lister!$D$7:$D$13),IF(AND(E833&lt;DATE(2020,11,1),F833&gt;DATE(2020,11,30)),(NETWORKDAYS(Lister!$D$22,Lister!$E$22,Lister!$D$7:$D$13)-R833)*N833/NETWORKDAYS(Lister!$D$22,Lister!$E$22,Lister!$D$7:$D$13),IF(OR(AND(E833&lt;DATE(2020,11,1),F833&lt;DATE(2020,11,1)),E833&gt;DATE(2020,11,30)),0)))))),0),"")</f>
        <v/>
      </c>
      <c r="Z833" s="50" t="str">
        <f>IFERROR(MAX(IF(OR(O833="",P833="",Q833="",R833="",S833="",T833="",U833=""),"",IF(AND(MONTH(E833)=12,MONTH(F833)=12),(NETWORKDAYS(E833,F833,Lister!$D$7:$D$13)-S833)*N833/NETWORKDAYS(Lister!$D$23,Lister!$E$23,Lister!$D$7:$D$13),IF(AND(MONTH(E833)=12,F833&gt;DATE(2020,12,31)),(NETWORKDAYS(E833,Lister!$E$23,Lister!$D$7:$D$13)-S833)*N833/NETWORKDAYS(Lister!$D$23,Lister!$E$23,Lister!$D$7:$D$13),IF(AND(E833&lt;DATE(2020,12,1),MONTH(F833)=12),(NETWORKDAYS(Lister!$D$23,F833,Lister!$D$7:$D$13)-S833)*N833/NETWORKDAYS(Lister!$D$23,Lister!$E$23,Lister!$D$7:$D$13),IF(AND(E833&lt;DATE(2020,12,1),F833&gt;DATE(2020,12,31)),(NETWORKDAYS(Lister!$D$23,Lister!$E$23,Lister!$D$7:$D$13)-S833)*N833/NETWORKDAYS(Lister!$D$23,Lister!$E$23,Lister!$D$7:$D$13),IF(OR(AND(E833&lt;DATE(2020,12,1),F833&lt;DATE(2020,12,1)),E833&gt;DATE(2020,12,31)),0)))))),0),"")</f>
        <v/>
      </c>
      <c r="AA833" s="50" t="str">
        <f>IFERROR(MAX(IF(OR(O833="",P833="",Q833="",R833="",S833="",T833="",U833=""),"",IF(AND(MONTH(E833)=1,MONTH(F833)=1),(NETWORKDAYS(E833,F833,Lister!$D$7:$D$13)-T833)*N833/NETWORKDAYS(Lister!$D$24,Lister!$E$24,Lister!$D$7:$D$13),IF(AND(MONTH(E833)=1,F833&gt;DATE(2021,1,31)),(NETWORKDAYS(E833,Lister!$E$24,Lister!$D$7:$D$13)-T833)*N833/NETWORKDAYS(Lister!$D$24,Lister!$E$24,Lister!$D$7:$D$13),IF(AND(E833&lt;DATE(2021,1,1),MONTH(F833)=1),(NETWORKDAYS(Lister!$D$24,F833,Lister!$D$7:$D$13)-T833)*N833/NETWORKDAYS(Lister!$D$24,Lister!$E$24,Lister!$D$7:$D$13),IF(AND(E833&lt;DATE(2021,1,1),F833&gt;DATE(2021,1,31)),(NETWORKDAYS(Lister!$D$24,Lister!$E$24,Lister!$D$7:$D$13)-T833)*N833/NETWORKDAYS(Lister!$D$24,Lister!$E$24,Lister!$D$7:$D$13),IF(OR(AND(E833&lt;DATE(2021,1,1),F833&lt;DATE(2021,1,1)),E833&gt;DATE(2021,1,31)),0)))))),0),"")</f>
        <v/>
      </c>
      <c r="AB833" s="50" t="str">
        <f>IFERROR(MAX(IF(OR(O833="",P833="",Q833="",R833="",S833="",T833="",U833=""),"",IF(AND(MONTH(E833)=2,MONTH(F833)=2),(NETWORKDAYS(E833,F833,Lister!$D$7:$D$13)-U833)*N833/NETWORKDAYS(Lister!$D$25,Lister!$E$25,Lister!$D$7:$D$13),IF(AND(E833&lt;DATE(2021,2,1),MONTH(F833)=2),(NETWORKDAYS(Lister!$D$25,F833,Lister!$D$7:$D$13)-U833)*N833/NETWORKDAYS(Lister!$D$25,Lister!$E$25,Lister!$D$7:$D$13),IF(AND(E833&lt;DATE(2021,2,1),F833&lt;DATE(2021,2,1)),0)))),0),"")</f>
        <v/>
      </c>
      <c r="AC833" s="52" t="str">
        <f t="shared" si="63"/>
        <v/>
      </c>
    </row>
    <row r="834" spans="1:29" x14ac:dyDescent="0.35">
      <c r="A834" s="11" t="str">
        <f t="shared" si="64"/>
        <v/>
      </c>
      <c r="B834" s="33"/>
      <c r="C834" s="17"/>
      <c r="D834" s="18"/>
      <c r="E834" s="12"/>
      <c r="F834" s="12"/>
      <c r="G834" s="42" t="str">
        <f>IF(OR(E834="",F834=""),"",NETWORKDAYS(E834,F834,Lister!$D$7:$D$13))</f>
        <v/>
      </c>
      <c r="H834" s="14"/>
      <c r="I834" s="25" t="str">
        <f t="shared" si="60"/>
        <v/>
      </c>
      <c r="J834" s="47"/>
      <c r="K834" s="48"/>
      <c r="L834" s="15"/>
      <c r="M834" s="51" t="str">
        <f t="shared" si="61"/>
        <v/>
      </c>
      <c r="N834" s="49" t="str">
        <f t="shared" si="62"/>
        <v/>
      </c>
      <c r="O834" s="15"/>
      <c r="P834" s="15"/>
      <c r="Q834" s="15"/>
      <c r="R834" s="15"/>
      <c r="S834" s="15"/>
      <c r="T834" s="15"/>
      <c r="U834" s="15"/>
      <c r="V834" s="50" t="str">
        <f>IFERROR(MAX(IF(OR(O834="",P834="",Q834="",R834="",S834="",T834="",U834=""),"",IF(AND(MONTH(E834)=8,MONTH(F834)=8),(NETWORKDAYS(E834,F834,Lister!$D$7:$D$13)-O834)*N834/NETWORKDAYS(Lister!$D$19,Lister!$E$19,Lister!$D$7:$D$13),IF(AND(MONTH(E834)=8,F834&gt;DATE(2020,8,31)),(NETWORKDAYS(E834,Lister!$E$19,Lister!$D$7:$D$13)-O834)*N834/NETWORKDAYS(Lister!$D$19,Lister!$E$19,Lister!$D$7:$D$13),IF(E834&gt;DATE(2020,8,31),0)))),0),"")</f>
        <v/>
      </c>
      <c r="W834" s="50" t="str">
        <f>IFERROR(MAX(IF(OR(O834="",P834="",Q834="",R834="",S834="",T834="",U834=""),"",IF(AND(MONTH(E834)=9,MONTH(F834)=9),(NETWORKDAYS(E834,F834,Lister!$D$7:$D$13)-P834)*N834/NETWORKDAYS(Lister!$D$20,Lister!$E$20,Lister!$D$7:$D$13),IF(AND(MONTH(E834)=9,F834&gt;DATE(2020,9,30)),(NETWORKDAYS(E834,Lister!$E$20,Lister!$D$7:$D$13)-P834)*N834/NETWORKDAYS(Lister!$D$20,Lister!$E$20,Lister!$D$7:$D$13),IF(AND(E834&lt;DATE(2020,9,1),MONTH(F834)=9),(NETWORKDAYS(Lister!$D$20,F834,Lister!$D$7:$D$13)-P834)*N834/NETWORKDAYS(Lister!$D$20,Lister!$E$20,Lister!$D$7:$D$13),IF(AND(E834&lt;DATE(2020,9,1),F834&gt;DATE(2020,9,30)),(NETWORKDAYS(Lister!$D$20,Lister!$E$20,Lister!$D$7:$D$13)-P834)*N834/NETWORKDAYS(Lister!$D$20,Lister!$E$20,Lister!$D$7:$D$13),IF(OR(AND(E834&lt;DATE(2020,9,1),F834&lt;DATE(2020,9,1)),E834&gt;DATE(2020,9,30)),0)))))),0),"")</f>
        <v/>
      </c>
      <c r="X834" s="50" t="str">
        <f>IFERROR(MAX(IF(OR(O834="",P834="",Q834="",R834="",S834="",T834="",U834=""),"",IF(AND(MONTH(E834)=10,MONTH(F834)=10),(NETWORKDAYS(E834,F834,Lister!$D$7:$D$13)-Q834)*N834/NETWORKDAYS(Lister!$D$21,Lister!$E$21,Lister!$D$7:$D$13),IF(AND(MONTH(E834)=10,F834&gt;DATE(2020,10,31)),(NETWORKDAYS(E834,Lister!$E$21,Lister!$D$7:$D$13)-Q834)*N834/NETWORKDAYS(Lister!$D$21,Lister!$E$21,Lister!$D$7:$D$13),IF(AND(E834&lt;DATE(2020,10,1),MONTH(F834)=10),(NETWORKDAYS(Lister!$D$21,F834,Lister!$D$7:$D$13)-Q834)*N834/NETWORKDAYS(Lister!$D$21,Lister!$E$21,Lister!$D$7:$D$13),IF(AND(E834&lt;DATE(2020,31,1),F834&gt;DATE(2020,10,31)),(NETWORKDAYS(Lister!$D$21,Lister!$E$21,Lister!$D$7:$D$13)-Q834)*N834/NETWORKDAYS(Lister!$D$21,Lister!$E$21,Lister!$D$7:$D$13),IF(OR(AND(E834&lt;DATE(2020,10,1),F834&lt;DATE(2020,10,1)),E834&gt;DATE(2020,10,31)),0)))))),0),"")</f>
        <v/>
      </c>
      <c r="Y834" s="50" t="str">
        <f>IFERROR(MAX(IF(OR(O834="",P834="",Q834="",R834="",S834="",T834="",U834=""),"",IF(AND(MONTH(E834)=11,MONTH(F834)=11),(NETWORKDAYS(E834,F834,Lister!$D$7:$D$13)-R834)*N834/NETWORKDAYS(Lister!$D$22,Lister!$E$22,Lister!$D$7:$D$13),IF(AND(MONTH(E834)=11,F834&gt;DATE(2020,11,30)),(NETWORKDAYS(E834,Lister!$E$22,Lister!$D$7:$D$13)-R834)*N834/NETWORKDAYS(Lister!$D$22,Lister!$E$22,Lister!$D$7:$D$13),IF(AND(E834&lt;DATE(2020,11,1),MONTH(F834)=11),(NETWORKDAYS(Lister!$D$22,F834,Lister!$D$7:$D$13)-R834)*N834/NETWORKDAYS(Lister!$D$22,Lister!$E$22,Lister!$D$7:$D$13),IF(AND(E834&lt;DATE(2020,11,1),F834&gt;DATE(2020,11,30)),(NETWORKDAYS(Lister!$D$22,Lister!$E$22,Lister!$D$7:$D$13)-R834)*N834/NETWORKDAYS(Lister!$D$22,Lister!$E$22,Lister!$D$7:$D$13),IF(OR(AND(E834&lt;DATE(2020,11,1),F834&lt;DATE(2020,11,1)),E834&gt;DATE(2020,11,30)),0)))))),0),"")</f>
        <v/>
      </c>
      <c r="Z834" s="50" t="str">
        <f>IFERROR(MAX(IF(OR(O834="",P834="",Q834="",R834="",S834="",T834="",U834=""),"",IF(AND(MONTH(E834)=12,MONTH(F834)=12),(NETWORKDAYS(E834,F834,Lister!$D$7:$D$13)-S834)*N834/NETWORKDAYS(Lister!$D$23,Lister!$E$23,Lister!$D$7:$D$13),IF(AND(MONTH(E834)=12,F834&gt;DATE(2020,12,31)),(NETWORKDAYS(E834,Lister!$E$23,Lister!$D$7:$D$13)-S834)*N834/NETWORKDAYS(Lister!$D$23,Lister!$E$23,Lister!$D$7:$D$13),IF(AND(E834&lt;DATE(2020,12,1),MONTH(F834)=12),(NETWORKDAYS(Lister!$D$23,F834,Lister!$D$7:$D$13)-S834)*N834/NETWORKDAYS(Lister!$D$23,Lister!$E$23,Lister!$D$7:$D$13),IF(AND(E834&lt;DATE(2020,12,1),F834&gt;DATE(2020,12,31)),(NETWORKDAYS(Lister!$D$23,Lister!$E$23,Lister!$D$7:$D$13)-S834)*N834/NETWORKDAYS(Lister!$D$23,Lister!$E$23,Lister!$D$7:$D$13),IF(OR(AND(E834&lt;DATE(2020,12,1),F834&lt;DATE(2020,12,1)),E834&gt;DATE(2020,12,31)),0)))))),0),"")</f>
        <v/>
      </c>
      <c r="AA834" s="50" t="str">
        <f>IFERROR(MAX(IF(OR(O834="",P834="",Q834="",R834="",S834="",T834="",U834=""),"",IF(AND(MONTH(E834)=1,MONTH(F834)=1),(NETWORKDAYS(E834,F834,Lister!$D$7:$D$13)-T834)*N834/NETWORKDAYS(Lister!$D$24,Lister!$E$24,Lister!$D$7:$D$13),IF(AND(MONTH(E834)=1,F834&gt;DATE(2021,1,31)),(NETWORKDAYS(E834,Lister!$E$24,Lister!$D$7:$D$13)-T834)*N834/NETWORKDAYS(Lister!$D$24,Lister!$E$24,Lister!$D$7:$D$13),IF(AND(E834&lt;DATE(2021,1,1),MONTH(F834)=1),(NETWORKDAYS(Lister!$D$24,F834,Lister!$D$7:$D$13)-T834)*N834/NETWORKDAYS(Lister!$D$24,Lister!$E$24,Lister!$D$7:$D$13),IF(AND(E834&lt;DATE(2021,1,1),F834&gt;DATE(2021,1,31)),(NETWORKDAYS(Lister!$D$24,Lister!$E$24,Lister!$D$7:$D$13)-T834)*N834/NETWORKDAYS(Lister!$D$24,Lister!$E$24,Lister!$D$7:$D$13),IF(OR(AND(E834&lt;DATE(2021,1,1),F834&lt;DATE(2021,1,1)),E834&gt;DATE(2021,1,31)),0)))))),0),"")</f>
        <v/>
      </c>
      <c r="AB834" s="50" t="str">
        <f>IFERROR(MAX(IF(OR(O834="",P834="",Q834="",R834="",S834="",T834="",U834=""),"",IF(AND(MONTH(E834)=2,MONTH(F834)=2),(NETWORKDAYS(E834,F834,Lister!$D$7:$D$13)-U834)*N834/NETWORKDAYS(Lister!$D$25,Lister!$E$25,Lister!$D$7:$D$13),IF(AND(E834&lt;DATE(2021,2,1),MONTH(F834)=2),(NETWORKDAYS(Lister!$D$25,F834,Lister!$D$7:$D$13)-U834)*N834/NETWORKDAYS(Lister!$D$25,Lister!$E$25,Lister!$D$7:$D$13),IF(AND(E834&lt;DATE(2021,2,1),F834&lt;DATE(2021,2,1)),0)))),0),"")</f>
        <v/>
      </c>
      <c r="AC834" s="52" t="str">
        <f t="shared" si="63"/>
        <v/>
      </c>
    </row>
    <row r="835" spans="1:29" x14ac:dyDescent="0.35">
      <c r="A835" s="11" t="str">
        <f t="shared" si="64"/>
        <v/>
      </c>
      <c r="B835" s="33"/>
      <c r="C835" s="17"/>
      <c r="D835" s="18"/>
      <c r="E835" s="12"/>
      <c r="F835" s="12"/>
      <c r="G835" s="42" t="str">
        <f>IF(OR(E835="",F835=""),"",NETWORKDAYS(E835,F835,Lister!$D$7:$D$13))</f>
        <v/>
      </c>
      <c r="H835" s="14"/>
      <c r="I835" s="25" t="str">
        <f t="shared" si="60"/>
        <v/>
      </c>
      <c r="J835" s="47"/>
      <c r="K835" s="48"/>
      <c r="L835" s="15"/>
      <c r="M835" s="51" t="str">
        <f t="shared" si="61"/>
        <v/>
      </c>
      <c r="N835" s="49" t="str">
        <f t="shared" si="62"/>
        <v/>
      </c>
      <c r="O835" s="15"/>
      <c r="P835" s="15"/>
      <c r="Q835" s="15"/>
      <c r="R835" s="15"/>
      <c r="S835" s="15"/>
      <c r="T835" s="15"/>
      <c r="U835" s="15"/>
      <c r="V835" s="50" t="str">
        <f>IFERROR(MAX(IF(OR(O835="",P835="",Q835="",R835="",S835="",T835="",U835=""),"",IF(AND(MONTH(E835)=8,MONTH(F835)=8),(NETWORKDAYS(E835,F835,Lister!$D$7:$D$13)-O835)*N835/NETWORKDAYS(Lister!$D$19,Lister!$E$19,Lister!$D$7:$D$13),IF(AND(MONTH(E835)=8,F835&gt;DATE(2020,8,31)),(NETWORKDAYS(E835,Lister!$E$19,Lister!$D$7:$D$13)-O835)*N835/NETWORKDAYS(Lister!$D$19,Lister!$E$19,Lister!$D$7:$D$13),IF(E835&gt;DATE(2020,8,31),0)))),0),"")</f>
        <v/>
      </c>
      <c r="W835" s="50" t="str">
        <f>IFERROR(MAX(IF(OR(O835="",P835="",Q835="",R835="",S835="",T835="",U835=""),"",IF(AND(MONTH(E835)=9,MONTH(F835)=9),(NETWORKDAYS(E835,F835,Lister!$D$7:$D$13)-P835)*N835/NETWORKDAYS(Lister!$D$20,Lister!$E$20,Lister!$D$7:$D$13),IF(AND(MONTH(E835)=9,F835&gt;DATE(2020,9,30)),(NETWORKDAYS(E835,Lister!$E$20,Lister!$D$7:$D$13)-P835)*N835/NETWORKDAYS(Lister!$D$20,Lister!$E$20,Lister!$D$7:$D$13),IF(AND(E835&lt;DATE(2020,9,1),MONTH(F835)=9),(NETWORKDAYS(Lister!$D$20,F835,Lister!$D$7:$D$13)-P835)*N835/NETWORKDAYS(Lister!$D$20,Lister!$E$20,Lister!$D$7:$D$13),IF(AND(E835&lt;DATE(2020,9,1),F835&gt;DATE(2020,9,30)),(NETWORKDAYS(Lister!$D$20,Lister!$E$20,Lister!$D$7:$D$13)-P835)*N835/NETWORKDAYS(Lister!$D$20,Lister!$E$20,Lister!$D$7:$D$13),IF(OR(AND(E835&lt;DATE(2020,9,1),F835&lt;DATE(2020,9,1)),E835&gt;DATE(2020,9,30)),0)))))),0),"")</f>
        <v/>
      </c>
      <c r="X835" s="50" t="str">
        <f>IFERROR(MAX(IF(OR(O835="",P835="",Q835="",R835="",S835="",T835="",U835=""),"",IF(AND(MONTH(E835)=10,MONTH(F835)=10),(NETWORKDAYS(E835,F835,Lister!$D$7:$D$13)-Q835)*N835/NETWORKDAYS(Lister!$D$21,Lister!$E$21,Lister!$D$7:$D$13),IF(AND(MONTH(E835)=10,F835&gt;DATE(2020,10,31)),(NETWORKDAYS(E835,Lister!$E$21,Lister!$D$7:$D$13)-Q835)*N835/NETWORKDAYS(Lister!$D$21,Lister!$E$21,Lister!$D$7:$D$13),IF(AND(E835&lt;DATE(2020,10,1),MONTH(F835)=10),(NETWORKDAYS(Lister!$D$21,F835,Lister!$D$7:$D$13)-Q835)*N835/NETWORKDAYS(Lister!$D$21,Lister!$E$21,Lister!$D$7:$D$13),IF(AND(E835&lt;DATE(2020,31,1),F835&gt;DATE(2020,10,31)),(NETWORKDAYS(Lister!$D$21,Lister!$E$21,Lister!$D$7:$D$13)-Q835)*N835/NETWORKDAYS(Lister!$D$21,Lister!$E$21,Lister!$D$7:$D$13),IF(OR(AND(E835&lt;DATE(2020,10,1),F835&lt;DATE(2020,10,1)),E835&gt;DATE(2020,10,31)),0)))))),0),"")</f>
        <v/>
      </c>
      <c r="Y835" s="50" t="str">
        <f>IFERROR(MAX(IF(OR(O835="",P835="",Q835="",R835="",S835="",T835="",U835=""),"",IF(AND(MONTH(E835)=11,MONTH(F835)=11),(NETWORKDAYS(E835,F835,Lister!$D$7:$D$13)-R835)*N835/NETWORKDAYS(Lister!$D$22,Lister!$E$22,Lister!$D$7:$D$13),IF(AND(MONTH(E835)=11,F835&gt;DATE(2020,11,30)),(NETWORKDAYS(E835,Lister!$E$22,Lister!$D$7:$D$13)-R835)*N835/NETWORKDAYS(Lister!$D$22,Lister!$E$22,Lister!$D$7:$D$13),IF(AND(E835&lt;DATE(2020,11,1),MONTH(F835)=11),(NETWORKDAYS(Lister!$D$22,F835,Lister!$D$7:$D$13)-R835)*N835/NETWORKDAYS(Lister!$D$22,Lister!$E$22,Lister!$D$7:$D$13),IF(AND(E835&lt;DATE(2020,11,1),F835&gt;DATE(2020,11,30)),(NETWORKDAYS(Lister!$D$22,Lister!$E$22,Lister!$D$7:$D$13)-R835)*N835/NETWORKDAYS(Lister!$D$22,Lister!$E$22,Lister!$D$7:$D$13),IF(OR(AND(E835&lt;DATE(2020,11,1),F835&lt;DATE(2020,11,1)),E835&gt;DATE(2020,11,30)),0)))))),0),"")</f>
        <v/>
      </c>
      <c r="Z835" s="50" t="str">
        <f>IFERROR(MAX(IF(OR(O835="",P835="",Q835="",R835="",S835="",T835="",U835=""),"",IF(AND(MONTH(E835)=12,MONTH(F835)=12),(NETWORKDAYS(E835,F835,Lister!$D$7:$D$13)-S835)*N835/NETWORKDAYS(Lister!$D$23,Lister!$E$23,Lister!$D$7:$D$13),IF(AND(MONTH(E835)=12,F835&gt;DATE(2020,12,31)),(NETWORKDAYS(E835,Lister!$E$23,Lister!$D$7:$D$13)-S835)*N835/NETWORKDAYS(Lister!$D$23,Lister!$E$23,Lister!$D$7:$D$13),IF(AND(E835&lt;DATE(2020,12,1),MONTH(F835)=12),(NETWORKDAYS(Lister!$D$23,F835,Lister!$D$7:$D$13)-S835)*N835/NETWORKDAYS(Lister!$D$23,Lister!$E$23,Lister!$D$7:$D$13),IF(AND(E835&lt;DATE(2020,12,1),F835&gt;DATE(2020,12,31)),(NETWORKDAYS(Lister!$D$23,Lister!$E$23,Lister!$D$7:$D$13)-S835)*N835/NETWORKDAYS(Lister!$D$23,Lister!$E$23,Lister!$D$7:$D$13),IF(OR(AND(E835&lt;DATE(2020,12,1),F835&lt;DATE(2020,12,1)),E835&gt;DATE(2020,12,31)),0)))))),0),"")</f>
        <v/>
      </c>
      <c r="AA835" s="50" t="str">
        <f>IFERROR(MAX(IF(OR(O835="",P835="",Q835="",R835="",S835="",T835="",U835=""),"",IF(AND(MONTH(E835)=1,MONTH(F835)=1),(NETWORKDAYS(E835,F835,Lister!$D$7:$D$13)-T835)*N835/NETWORKDAYS(Lister!$D$24,Lister!$E$24,Lister!$D$7:$D$13),IF(AND(MONTH(E835)=1,F835&gt;DATE(2021,1,31)),(NETWORKDAYS(E835,Lister!$E$24,Lister!$D$7:$D$13)-T835)*N835/NETWORKDAYS(Lister!$D$24,Lister!$E$24,Lister!$D$7:$D$13),IF(AND(E835&lt;DATE(2021,1,1),MONTH(F835)=1),(NETWORKDAYS(Lister!$D$24,F835,Lister!$D$7:$D$13)-T835)*N835/NETWORKDAYS(Lister!$D$24,Lister!$E$24,Lister!$D$7:$D$13),IF(AND(E835&lt;DATE(2021,1,1),F835&gt;DATE(2021,1,31)),(NETWORKDAYS(Lister!$D$24,Lister!$E$24,Lister!$D$7:$D$13)-T835)*N835/NETWORKDAYS(Lister!$D$24,Lister!$E$24,Lister!$D$7:$D$13),IF(OR(AND(E835&lt;DATE(2021,1,1),F835&lt;DATE(2021,1,1)),E835&gt;DATE(2021,1,31)),0)))))),0),"")</f>
        <v/>
      </c>
      <c r="AB835" s="50" t="str">
        <f>IFERROR(MAX(IF(OR(O835="",P835="",Q835="",R835="",S835="",T835="",U835=""),"",IF(AND(MONTH(E835)=2,MONTH(F835)=2),(NETWORKDAYS(E835,F835,Lister!$D$7:$D$13)-U835)*N835/NETWORKDAYS(Lister!$D$25,Lister!$E$25,Lister!$D$7:$D$13),IF(AND(E835&lt;DATE(2021,2,1),MONTH(F835)=2),(NETWORKDAYS(Lister!$D$25,F835,Lister!$D$7:$D$13)-U835)*N835/NETWORKDAYS(Lister!$D$25,Lister!$E$25,Lister!$D$7:$D$13),IF(AND(E835&lt;DATE(2021,2,1),F835&lt;DATE(2021,2,1)),0)))),0),"")</f>
        <v/>
      </c>
      <c r="AC835" s="52" t="str">
        <f t="shared" si="63"/>
        <v/>
      </c>
    </row>
    <row r="836" spans="1:29" x14ac:dyDescent="0.35">
      <c r="A836" s="11" t="str">
        <f t="shared" si="64"/>
        <v/>
      </c>
      <c r="B836" s="33"/>
      <c r="C836" s="17"/>
      <c r="D836" s="18"/>
      <c r="E836" s="12"/>
      <c r="F836" s="12"/>
      <c r="G836" s="42" t="str">
        <f>IF(OR(E836="",F836=""),"",NETWORKDAYS(E836,F836,Lister!$D$7:$D$13))</f>
        <v/>
      </c>
      <c r="H836" s="14"/>
      <c r="I836" s="25" t="str">
        <f t="shared" si="60"/>
        <v/>
      </c>
      <c r="J836" s="47"/>
      <c r="K836" s="48"/>
      <c r="L836" s="15"/>
      <c r="M836" s="51" t="str">
        <f t="shared" si="61"/>
        <v/>
      </c>
      <c r="N836" s="49" t="str">
        <f t="shared" si="62"/>
        <v/>
      </c>
      <c r="O836" s="15"/>
      <c r="P836" s="15"/>
      <c r="Q836" s="15"/>
      <c r="R836" s="15"/>
      <c r="S836" s="15"/>
      <c r="T836" s="15"/>
      <c r="U836" s="15"/>
      <c r="V836" s="50" t="str">
        <f>IFERROR(MAX(IF(OR(O836="",P836="",Q836="",R836="",S836="",T836="",U836=""),"",IF(AND(MONTH(E836)=8,MONTH(F836)=8),(NETWORKDAYS(E836,F836,Lister!$D$7:$D$13)-O836)*N836/NETWORKDAYS(Lister!$D$19,Lister!$E$19,Lister!$D$7:$D$13),IF(AND(MONTH(E836)=8,F836&gt;DATE(2020,8,31)),(NETWORKDAYS(E836,Lister!$E$19,Lister!$D$7:$D$13)-O836)*N836/NETWORKDAYS(Lister!$D$19,Lister!$E$19,Lister!$D$7:$D$13),IF(E836&gt;DATE(2020,8,31),0)))),0),"")</f>
        <v/>
      </c>
      <c r="W836" s="50" t="str">
        <f>IFERROR(MAX(IF(OR(O836="",P836="",Q836="",R836="",S836="",T836="",U836=""),"",IF(AND(MONTH(E836)=9,MONTH(F836)=9),(NETWORKDAYS(E836,F836,Lister!$D$7:$D$13)-P836)*N836/NETWORKDAYS(Lister!$D$20,Lister!$E$20,Lister!$D$7:$D$13),IF(AND(MONTH(E836)=9,F836&gt;DATE(2020,9,30)),(NETWORKDAYS(E836,Lister!$E$20,Lister!$D$7:$D$13)-P836)*N836/NETWORKDAYS(Lister!$D$20,Lister!$E$20,Lister!$D$7:$D$13),IF(AND(E836&lt;DATE(2020,9,1),MONTH(F836)=9),(NETWORKDAYS(Lister!$D$20,F836,Lister!$D$7:$D$13)-P836)*N836/NETWORKDAYS(Lister!$D$20,Lister!$E$20,Lister!$D$7:$D$13),IF(AND(E836&lt;DATE(2020,9,1),F836&gt;DATE(2020,9,30)),(NETWORKDAYS(Lister!$D$20,Lister!$E$20,Lister!$D$7:$D$13)-P836)*N836/NETWORKDAYS(Lister!$D$20,Lister!$E$20,Lister!$D$7:$D$13),IF(OR(AND(E836&lt;DATE(2020,9,1),F836&lt;DATE(2020,9,1)),E836&gt;DATE(2020,9,30)),0)))))),0),"")</f>
        <v/>
      </c>
      <c r="X836" s="50" t="str">
        <f>IFERROR(MAX(IF(OR(O836="",P836="",Q836="",R836="",S836="",T836="",U836=""),"",IF(AND(MONTH(E836)=10,MONTH(F836)=10),(NETWORKDAYS(E836,F836,Lister!$D$7:$D$13)-Q836)*N836/NETWORKDAYS(Lister!$D$21,Lister!$E$21,Lister!$D$7:$D$13),IF(AND(MONTH(E836)=10,F836&gt;DATE(2020,10,31)),(NETWORKDAYS(E836,Lister!$E$21,Lister!$D$7:$D$13)-Q836)*N836/NETWORKDAYS(Lister!$D$21,Lister!$E$21,Lister!$D$7:$D$13),IF(AND(E836&lt;DATE(2020,10,1),MONTH(F836)=10),(NETWORKDAYS(Lister!$D$21,F836,Lister!$D$7:$D$13)-Q836)*N836/NETWORKDAYS(Lister!$D$21,Lister!$E$21,Lister!$D$7:$D$13),IF(AND(E836&lt;DATE(2020,31,1),F836&gt;DATE(2020,10,31)),(NETWORKDAYS(Lister!$D$21,Lister!$E$21,Lister!$D$7:$D$13)-Q836)*N836/NETWORKDAYS(Lister!$D$21,Lister!$E$21,Lister!$D$7:$D$13),IF(OR(AND(E836&lt;DATE(2020,10,1),F836&lt;DATE(2020,10,1)),E836&gt;DATE(2020,10,31)),0)))))),0),"")</f>
        <v/>
      </c>
      <c r="Y836" s="50" t="str">
        <f>IFERROR(MAX(IF(OR(O836="",P836="",Q836="",R836="",S836="",T836="",U836=""),"",IF(AND(MONTH(E836)=11,MONTH(F836)=11),(NETWORKDAYS(E836,F836,Lister!$D$7:$D$13)-R836)*N836/NETWORKDAYS(Lister!$D$22,Lister!$E$22,Lister!$D$7:$D$13),IF(AND(MONTH(E836)=11,F836&gt;DATE(2020,11,30)),(NETWORKDAYS(E836,Lister!$E$22,Lister!$D$7:$D$13)-R836)*N836/NETWORKDAYS(Lister!$D$22,Lister!$E$22,Lister!$D$7:$D$13),IF(AND(E836&lt;DATE(2020,11,1),MONTH(F836)=11),(NETWORKDAYS(Lister!$D$22,F836,Lister!$D$7:$D$13)-R836)*N836/NETWORKDAYS(Lister!$D$22,Lister!$E$22,Lister!$D$7:$D$13),IF(AND(E836&lt;DATE(2020,11,1),F836&gt;DATE(2020,11,30)),(NETWORKDAYS(Lister!$D$22,Lister!$E$22,Lister!$D$7:$D$13)-R836)*N836/NETWORKDAYS(Lister!$D$22,Lister!$E$22,Lister!$D$7:$D$13),IF(OR(AND(E836&lt;DATE(2020,11,1),F836&lt;DATE(2020,11,1)),E836&gt;DATE(2020,11,30)),0)))))),0),"")</f>
        <v/>
      </c>
      <c r="Z836" s="50" t="str">
        <f>IFERROR(MAX(IF(OR(O836="",P836="",Q836="",R836="",S836="",T836="",U836=""),"",IF(AND(MONTH(E836)=12,MONTH(F836)=12),(NETWORKDAYS(E836,F836,Lister!$D$7:$D$13)-S836)*N836/NETWORKDAYS(Lister!$D$23,Lister!$E$23,Lister!$D$7:$D$13),IF(AND(MONTH(E836)=12,F836&gt;DATE(2020,12,31)),(NETWORKDAYS(E836,Lister!$E$23,Lister!$D$7:$D$13)-S836)*N836/NETWORKDAYS(Lister!$D$23,Lister!$E$23,Lister!$D$7:$D$13),IF(AND(E836&lt;DATE(2020,12,1),MONTH(F836)=12),(NETWORKDAYS(Lister!$D$23,F836,Lister!$D$7:$D$13)-S836)*N836/NETWORKDAYS(Lister!$D$23,Lister!$E$23,Lister!$D$7:$D$13),IF(AND(E836&lt;DATE(2020,12,1),F836&gt;DATE(2020,12,31)),(NETWORKDAYS(Lister!$D$23,Lister!$E$23,Lister!$D$7:$D$13)-S836)*N836/NETWORKDAYS(Lister!$D$23,Lister!$E$23,Lister!$D$7:$D$13),IF(OR(AND(E836&lt;DATE(2020,12,1),F836&lt;DATE(2020,12,1)),E836&gt;DATE(2020,12,31)),0)))))),0),"")</f>
        <v/>
      </c>
      <c r="AA836" s="50" t="str">
        <f>IFERROR(MAX(IF(OR(O836="",P836="",Q836="",R836="",S836="",T836="",U836=""),"",IF(AND(MONTH(E836)=1,MONTH(F836)=1),(NETWORKDAYS(E836,F836,Lister!$D$7:$D$13)-T836)*N836/NETWORKDAYS(Lister!$D$24,Lister!$E$24,Lister!$D$7:$D$13),IF(AND(MONTH(E836)=1,F836&gt;DATE(2021,1,31)),(NETWORKDAYS(E836,Lister!$E$24,Lister!$D$7:$D$13)-T836)*N836/NETWORKDAYS(Lister!$D$24,Lister!$E$24,Lister!$D$7:$D$13),IF(AND(E836&lt;DATE(2021,1,1),MONTH(F836)=1),(NETWORKDAYS(Lister!$D$24,F836,Lister!$D$7:$D$13)-T836)*N836/NETWORKDAYS(Lister!$D$24,Lister!$E$24,Lister!$D$7:$D$13),IF(AND(E836&lt;DATE(2021,1,1),F836&gt;DATE(2021,1,31)),(NETWORKDAYS(Lister!$D$24,Lister!$E$24,Lister!$D$7:$D$13)-T836)*N836/NETWORKDAYS(Lister!$D$24,Lister!$E$24,Lister!$D$7:$D$13),IF(OR(AND(E836&lt;DATE(2021,1,1),F836&lt;DATE(2021,1,1)),E836&gt;DATE(2021,1,31)),0)))))),0),"")</f>
        <v/>
      </c>
      <c r="AB836" s="50" t="str">
        <f>IFERROR(MAX(IF(OR(O836="",P836="",Q836="",R836="",S836="",T836="",U836=""),"",IF(AND(MONTH(E836)=2,MONTH(F836)=2),(NETWORKDAYS(E836,F836,Lister!$D$7:$D$13)-U836)*N836/NETWORKDAYS(Lister!$D$25,Lister!$E$25,Lister!$D$7:$D$13),IF(AND(E836&lt;DATE(2021,2,1),MONTH(F836)=2),(NETWORKDAYS(Lister!$D$25,F836,Lister!$D$7:$D$13)-U836)*N836/NETWORKDAYS(Lister!$D$25,Lister!$E$25,Lister!$D$7:$D$13),IF(AND(E836&lt;DATE(2021,2,1),F836&lt;DATE(2021,2,1)),0)))),0),"")</f>
        <v/>
      </c>
      <c r="AC836" s="52" t="str">
        <f t="shared" si="63"/>
        <v/>
      </c>
    </row>
    <row r="837" spans="1:29" x14ac:dyDescent="0.35">
      <c r="A837" s="11" t="str">
        <f t="shared" si="64"/>
        <v/>
      </c>
      <c r="B837" s="33"/>
      <c r="C837" s="17"/>
      <c r="D837" s="18"/>
      <c r="E837" s="12"/>
      <c r="F837" s="12"/>
      <c r="G837" s="42" t="str">
        <f>IF(OR(E837="",F837=""),"",NETWORKDAYS(E837,F837,Lister!$D$7:$D$13))</f>
        <v/>
      </c>
      <c r="H837" s="14"/>
      <c r="I837" s="25" t="str">
        <f t="shared" si="60"/>
        <v/>
      </c>
      <c r="J837" s="47"/>
      <c r="K837" s="48"/>
      <c r="L837" s="15"/>
      <c r="M837" s="51" t="str">
        <f t="shared" si="61"/>
        <v/>
      </c>
      <c r="N837" s="49" t="str">
        <f t="shared" si="62"/>
        <v/>
      </c>
      <c r="O837" s="15"/>
      <c r="P837" s="15"/>
      <c r="Q837" s="15"/>
      <c r="R837" s="15"/>
      <c r="S837" s="15"/>
      <c r="T837" s="15"/>
      <c r="U837" s="15"/>
      <c r="V837" s="50" t="str">
        <f>IFERROR(MAX(IF(OR(O837="",P837="",Q837="",R837="",S837="",T837="",U837=""),"",IF(AND(MONTH(E837)=8,MONTH(F837)=8),(NETWORKDAYS(E837,F837,Lister!$D$7:$D$13)-O837)*N837/NETWORKDAYS(Lister!$D$19,Lister!$E$19,Lister!$D$7:$D$13),IF(AND(MONTH(E837)=8,F837&gt;DATE(2020,8,31)),(NETWORKDAYS(E837,Lister!$E$19,Lister!$D$7:$D$13)-O837)*N837/NETWORKDAYS(Lister!$D$19,Lister!$E$19,Lister!$D$7:$D$13),IF(E837&gt;DATE(2020,8,31),0)))),0),"")</f>
        <v/>
      </c>
      <c r="W837" s="50" t="str">
        <f>IFERROR(MAX(IF(OR(O837="",P837="",Q837="",R837="",S837="",T837="",U837=""),"",IF(AND(MONTH(E837)=9,MONTH(F837)=9),(NETWORKDAYS(E837,F837,Lister!$D$7:$D$13)-P837)*N837/NETWORKDAYS(Lister!$D$20,Lister!$E$20,Lister!$D$7:$D$13),IF(AND(MONTH(E837)=9,F837&gt;DATE(2020,9,30)),(NETWORKDAYS(E837,Lister!$E$20,Lister!$D$7:$D$13)-P837)*N837/NETWORKDAYS(Lister!$D$20,Lister!$E$20,Lister!$D$7:$D$13),IF(AND(E837&lt;DATE(2020,9,1),MONTH(F837)=9),(NETWORKDAYS(Lister!$D$20,F837,Lister!$D$7:$D$13)-P837)*N837/NETWORKDAYS(Lister!$D$20,Lister!$E$20,Lister!$D$7:$D$13),IF(AND(E837&lt;DATE(2020,9,1),F837&gt;DATE(2020,9,30)),(NETWORKDAYS(Lister!$D$20,Lister!$E$20,Lister!$D$7:$D$13)-P837)*N837/NETWORKDAYS(Lister!$D$20,Lister!$E$20,Lister!$D$7:$D$13),IF(OR(AND(E837&lt;DATE(2020,9,1),F837&lt;DATE(2020,9,1)),E837&gt;DATE(2020,9,30)),0)))))),0),"")</f>
        <v/>
      </c>
      <c r="X837" s="50" t="str">
        <f>IFERROR(MAX(IF(OR(O837="",P837="",Q837="",R837="",S837="",T837="",U837=""),"",IF(AND(MONTH(E837)=10,MONTH(F837)=10),(NETWORKDAYS(E837,F837,Lister!$D$7:$D$13)-Q837)*N837/NETWORKDAYS(Lister!$D$21,Lister!$E$21,Lister!$D$7:$D$13),IF(AND(MONTH(E837)=10,F837&gt;DATE(2020,10,31)),(NETWORKDAYS(E837,Lister!$E$21,Lister!$D$7:$D$13)-Q837)*N837/NETWORKDAYS(Lister!$D$21,Lister!$E$21,Lister!$D$7:$D$13),IF(AND(E837&lt;DATE(2020,10,1),MONTH(F837)=10),(NETWORKDAYS(Lister!$D$21,F837,Lister!$D$7:$D$13)-Q837)*N837/NETWORKDAYS(Lister!$D$21,Lister!$E$21,Lister!$D$7:$D$13),IF(AND(E837&lt;DATE(2020,31,1),F837&gt;DATE(2020,10,31)),(NETWORKDAYS(Lister!$D$21,Lister!$E$21,Lister!$D$7:$D$13)-Q837)*N837/NETWORKDAYS(Lister!$D$21,Lister!$E$21,Lister!$D$7:$D$13),IF(OR(AND(E837&lt;DATE(2020,10,1),F837&lt;DATE(2020,10,1)),E837&gt;DATE(2020,10,31)),0)))))),0),"")</f>
        <v/>
      </c>
      <c r="Y837" s="50" t="str">
        <f>IFERROR(MAX(IF(OR(O837="",P837="",Q837="",R837="",S837="",T837="",U837=""),"",IF(AND(MONTH(E837)=11,MONTH(F837)=11),(NETWORKDAYS(E837,F837,Lister!$D$7:$D$13)-R837)*N837/NETWORKDAYS(Lister!$D$22,Lister!$E$22,Lister!$D$7:$D$13),IF(AND(MONTH(E837)=11,F837&gt;DATE(2020,11,30)),(NETWORKDAYS(E837,Lister!$E$22,Lister!$D$7:$D$13)-R837)*N837/NETWORKDAYS(Lister!$D$22,Lister!$E$22,Lister!$D$7:$D$13),IF(AND(E837&lt;DATE(2020,11,1),MONTH(F837)=11),(NETWORKDAYS(Lister!$D$22,F837,Lister!$D$7:$D$13)-R837)*N837/NETWORKDAYS(Lister!$D$22,Lister!$E$22,Lister!$D$7:$D$13),IF(AND(E837&lt;DATE(2020,11,1),F837&gt;DATE(2020,11,30)),(NETWORKDAYS(Lister!$D$22,Lister!$E$22,Lister!$D$7:$D$13)-R837)*N837/NETWORKDAYS(Lister!$D$22,Lister!$E$22,Lister!$D$7:$D$13),IF(OR(AND(E837&lt;DATE(2020,11,1),F837&lt;DATE(2020,11,1)),E837&gt;DATE(2020,11,30)),0)))))),0),"")</f>
        <v/>
      </c>
      <c r="Z837" s="50" t="str">
        <f>IFERROR(MAX(IF(OR(O837="",P837="",Q837="",R837="",S837="",T837="",U837=""),"",IF(AND(MONTH(E837)=12,MONTH(F837)=12),(NETWORKDAYS(E837,F837,Lister!$D$7:$D$13)-S837)*N837/NETWORKDAYS(Lister!$D$23,Lister!$E$23,Lister!$D$7:$D$13),IF(AND(MONTH(E837)=12,F837&gt;DATE(2020,12,31)),(NETWORKDAYS(E837,Lister!$E$23,Lister!$D$7:$D$13)-S837)*N837/NETWORKDAYS(Lister!$D$23,Lister!$E$23,Lister!$D$7:$D$13),IF(AND(E837&lt;DATE(2020,12,1),MONTH(F837)=12),(NETWORKDAYS(Lister!$D$23,F837,Lister!$D$7:$D$13)-S837)*N837/NETWORKDAYS(Lister!$D$23,Lister!$E$23,Lister!$D$7:$D$13),IF(AND(E837&lt;DATE(2020,12,1),F837&gt;DATE(2020,12,31)),(NETWORKDAYS(Lister!$D$23,Lister!$E$23,Lister!$D$7:$D$13)-S837)*N837/NETWORKDAYS(Lister!$D$23,Lister!$E$23,Lister!$D$7:$D$13),IF(OR(AND(E837&lt;DATE(2020,12,1),F837&lt;DATE(2020,12,1)),E837&gt;DATE(2020,12,31)),0)))))),0),"")</f>
        <v/>
      </c>
      <c r="AA837" s="50" t="str">
        <f>IFERROR(MAX(IF(OR(O837="",P837="",Q837="",R837="",S837="",T837="",U837=""),"",IF(AND(MONTH(E837)=1,MONTH(F837)=1),(NETWORKDAYS(E837,F837,Lister!$D$7:$D$13)-T837)*N837/NETWORKDAYS(Lister!$D$24,Lister!$E$24,Lister!$D$7:$D$13),IF(AND(MONTH(E837)=1,F837&gt;DATE(2021,1,31)),(NETWORKDAYS(E837,Lister!$E$24,Lister!$D$7:$D$13)-T837)*N837/NETWORKDAYS(Lister!$D$24,Lister!$E$24,Lister!$D$7:$D$13),IF(AND(E837&lt;DATE(2021,1,1),MONTH(F837)=1),(NETWORKDAYS(Lister!$D$24,F837,Lister!$D$7:$D$13)-T837)*N837/NETWORKDAYS(Lister!$D$24,Lister!$E$24,Lister!$D$7:$D$13),IF(AND(E837&lt;DATE(2021,1,1),F837&gt;DATE(2021,1,31)),(NETWORKDAYS(Lister!$D$24,Lister!$E$24,Lister!$D$7:$D$13)-T837)*N837/NETWORKDAYS(Lister!$D$24,Lister!$E$24,Lister!$D$7:$D$13),IF(OR(AND(E837&lt;DATE(2021,1,1),F837&lt;DATE(2021,1,1)),E837&gt;DATE(2021,1,31)),0)))))),0),"")</f>
        <v/>
      </c>
      <c r="AB837" s="50" t="str">
        <f>IFERROR(MAX(IF(OR(O837="",P837="",Q837="",R837="",S837="",T837="",U837=""),"",IF(AND(MONTH(E837)=2,MONTH(F837)=2),(NETWORKDAYS(E837,F837,Lister!$D$7:$D$13)-U837)*N837/NETWORKDAYS(Lister!$D$25,Lister!$E$25,Lister!$D$7:$D$13),IF(AND(E837&lt;DATE(2021,2,1),MONTH(F837)=2),(NETWORKDAYS(Lister!$D$25,F837,Lister!$D$7:$D$13)-U837)*N837/NETWORKDAYS(Lister!$D$25,Lister!$E$25,Lister!$D$7:$D$13),IF(AND(E837&lt;DATE(2021,2,1),F837&lt;DATE(2021,2,1)),0)))),0),"")</f>
        <v/>
      </c>
      <c r="AC837" s="52" t="str">
        <f t="shared" si="63"/>
        <v/>
      </c>
    </row>
    <row r="838" spans="1:29" x14ac:dyDescent="0.35">
      <c r="A838" s="11" t="str">
        <f t="shared" si="64"/>
        <v/>
      </c>
      <c r="B838" s="33"/>
      <c r="C838" s="17"/>
      <c r="D838" s="18"/>
      <c r="E838" s="12"/>
      <c r="F838" s="12"/>
      <c r="G838" s="42" t="str">
        <f>IF(OR(E838="",F838=""),"",NETWORKDAYS(E838,F838,Lister!$D$7:$D$13))</f>
        <v/>
      </c>
      <c r="H838" s="14"/>
      <c r="I838" s="25" t="str">
        <f t="shared" si="60"/>
        <v/>
      </c>
      <c r="J838" s="47"/>
      <c r="K838" s="48"/>
      <c r="L838" s="15"/>
      <c r="M838" s="51" t="str">
        <f t="shared" si="61"/>
        <v/>
      </c>
      <c r="N838" s="49" t="str">
        <f t="shared" si="62"/>
        <v/>
      </c>
      <c r="O838" s="15"/>
      <c r="P838" s="15"/>
      <c r="Q838" s="15"/>
      <c r="R838" s="15"/>
      <c r="S838" s="15"/>
      <c r="T838" s="15"/>
      <c r="U838" s="15"/>
      <c r="V838" s="50" t="str">
        <f>IFERROR(MAX(IF(OR(O838="",P838="",Q838="",R838="",S838="",T838="",U838=""),"",IF(AND(MONTH(E838)=8,MONTH(F838)=8),(NETWORKDAYS(E838,F838,Lister!$D$7:$D$13)-O838)*N838/NETWORKDAYS(Lister!$D$19,Lister!$E$19,Lister!$D$7:$D$13),IF(AND(MONTH(E838)=8,F838&gt;DATE(2020,8,31)),(NETWORKDAYS(E838,Lister!$E$19,Lister!$D$7:$D$13)-O838)*N838/NETWORKDAYS(Lister!$D$19,Lister!$E$19,Lister!$D$7:$D$13),IF(E838&gt;DATE(2020,8,31),0)))),0),"")</f>
        <v/>
      </c>
      <c r="W838" s="50" t="str">
        <f>IFERROR(MAX(IF(OR(O838="",P838="",Q838="",R838="",S838="",T838="",U838=""),"",IF(AND(MONTH(E838)=9,MONTH(F838)=9),(NETWORKDAYS(E838,F838,Lister!$D$7:$D$13)-P838)*N838/NETWORKDAYS(Lister!$D$20,Lister!$E$20,Lister!$D$7:$D$13),IF(AND(MONTH(E838)=9,F838&gt;DATE(2020,9,30)),(NETWORKDAYS(E838,Lister!$E$20,Lister!$D$7:$D$13)-P838)*N838/NETWORKDAYS(Lister!$D$20,Lister!$E$20,Lister!$D$7:$D$13),IF(AND(E838&lt;DATE(2020,9,1),MONTH(F838)=9),(NETWORKDAYS(Lister!$D$20,F838,Lister!$D$7:$D$13)-P838)*N838/NETWORKDAYS(Lister!$D$20,Lister!$E$20,Lister!$D$7:$D$13),IF(AND(E838&lt;DATE(2020,9,1),F838&gt;DATE(2020,9,30)),(NETWORKDAYS(Lister!$D$20,Lister!$E$20,Lister!$D$7:$D$13)-P838)*N838/NETWORKDAYS(Lister!$D$20,Lister!$E$20,Lister!$D$7:$D$13),IF(OR(AND(E838&lt;DATE(2020,9,1),F838&lt;DATE(2020,9,1)),E838&gt;DATE(2020,9,30)),0)))))),0),"")</f>
        <v/>
      </c>
      <c r="X838" s="50" t="str">
        <f>IFERROR(MAX(IF(OR(O838="",P838="",Q838="",R838="",S838="",T838="",U838=""),"",IF(AND(MONTH(E838)=10,MONTH(F838)=10),(NETWORKDAYS(E838,F838,Lister!$D$7:$D$13)-Q838)*N838/NETWORKDAYS(Lister!$D$21,Lister!$E$21,Lister!$D$7:$D$13),IF(AND(MONTH(E838)=10,F838&gt;DATE(2020,10,31)),(NETWORKDAYS(E838,Lister!$E$21,Lister!$D$7:$D$13)-Q838)*N838/NETWORKDAYS(Lister!$D$21,Lister!$E$21,Lister!$D$7:$D$13),IF(AND(E838&lt;DATE(2020,10,1),MONTH(F838)=10),(NETWORKDAYS(Lister!$D$21,F838,Lister!$D$7:$D$13)-Q838)*N838/NETWORKDAYS(Lister!$D$21,Lister!$E$21,Lister!$D$7:$D$13),IF(AND(E838&lt;DATE(2020,31,1),F838&gt;DATE(2020,10,31)),(NETWORKDAYS(Lister!$D$21,Lister!$E$21,Lister!$D$7:$D$13)-Q838)*N838/NETWORKDAYS(Lister!$D$21,Lister!$E$21,Lister!$D$7:$D$13),IF(OR(AND(E838&lt;DATE(2020,10,1),F838&lt;DATE(2020,10,1)),E838&gt;DATE(2020,10,31)),0)))))),0),"")</f>
        <v/>
      </c>
      <c r="Y838" s="50" t="str">
        <f>IFERROR(MAX(IF(OR(O838="",P838="",Q838="",R838="",S838="",T838="",U838=""),"",IF(AND(MONTH(E838)=11,MONTH(F838)=11),(NETWORKDAYS(E838,F838,Lister!$D$7:$D$13)-R838)*N838/NETWORKDAYS(Lister!$D$22,Lister!$E$22,Lister!$D$7:$D$13),IF(AND(MONTH(E838)=11,F838&gt;DATE(2020,11,30)),(NETWORKDAYS(E838,Lister!$E$22,Lister!$D$7:$D$13)-R838)*N838/NETWORKDAYS(Lister!$D$22,Lister!$E$22,Lister!$D$7:$D$13),IF(AND(E838&lt;DATE(2020,11,1),MONTH(F838)=11),(NETWORKDAYS(Lister!$D$22,F838,Lister!$D$7:$D$13)-R838)*N838/NETWORKDAYS(Lister!$D$22,Lister!$E$22,Lister!$D$7:$D$13),IF(AND(E838&lt;DATE(2020,11,1),F838&gt;DATE(2020,11,30)),(NETWORKDAYS(Lister!$D$22,Lister!$E$22,Lister!$D$7:$D$13)-R838)*N838/NETWORKDAYS(Lister!$D$22,Lister!$E$22,Lister!$D$7:$D$13),IF(OR(AND(E838&lt;DATE(2020,11,1),F838&lt;DATE(2020,11,1)),E838&gt;DATE(2020,11,30)),0)))))),0),"")</f>
        <v/>
      </c>
      <c r="Z838" s="50" t="str">
        <f>IFERROR(MAX(IF(OR(O838="",P838="",Q838="",R838="",S838="",T838="",U838=""),"",IF(AND(MONTH(E838)=12,MONTH(F838)=12),(NETWORKDAYS(E838,F838,Lister!$D$7:$D$13)-S838)*N838/NETWORKDAYS(Lister!$D$23,Lister!$E$23,Lister!$D$7:$D$13),IF(AND(MONTH(E838)=12,F838&gt;DATE(2020,12,31)),(NETWORKDAYS(E838,Lister!$E$23,Lister!$D$7:$D$13)-S838)*N838/NETWORKDAYS(Lister!$D$23,Lister!$E$23,Lister!$D$7:$D$13),IF(AND(E838&lt;DATE(2020,12,1),MONTH(F838)=12),(NETWORKDAYS(Lister!$D$23,F838,Lister!$D$7:$D$13)-S838)*N838/NETWORKDAYS(Lister!$D$23,Lister!$E$23,Lister!$D$7:$D$13),IF(AND(E838&lt;DATE(2020,12,1),F838&gt;DATE(2020,12,31)),(NETWORKDAYS(Lister!$D$23,Lister!$E$23,Lister!$D$7:$D$13)-S838)*N838/NETWORKDAYS(Lister!$D$23,Lister!$E$23,Lister!$D$7:$D$13),IF(OR(AND(E838&lt;DATE(2020,12,1),F838&lt;DATE(2020,12,1)),E838&gt;DATE(2020,12,31)),0)))))),0),"")</f>
        <v/>
      </c>
      <c r="AA838" s="50" t="str">
        <f>IFERROR(MAX(IF(OR(O838="",P838="",Q838="",R838="",S838="",T838="",U838=""),"",IF(AND(MONTH(E838)=1,MONTH(F838)=1),(NETWORKDAYS(E838,F838,Lister!$D$7:$D$13)-T838)*N838/NETWORKDAYS(Lister!$D$24,Lister!$E$24,Lister!$D$7:$D$13),IF(AND(MONTH(E838)=1,F838&gt;DATE(2021,1,31)),(NETWORKDAYS(E838,Lister!$E$24,Lister!$D$7:$D$13)-T838)*N838/NETWORKDAYS(Lister!$D$24,Lister!$E$24,Lister!$D$7:$D$13),IF(AND(E838&lt;DATE(2021,1,1),MONTH(F838)=1),(NETWORKDAYS(Lister!$D$24,F838,Lister!$D$7:$D$13)-T838)*N838/NETWORKDAYS(Lister!$D$24,Lister!$E$24,Lister!$D$7:$D$13),IF(AND(E838&lt;DATE(2021,1,1),F838&gt;DATE(2021,1,31)),(NETWORKDAYS(Lister!$D$24,Lister!$E$24,Lister!$D$7:$D$13)-T838)*N838/NETWORKDAYS(Lister!$D$24,Lister!$E$24,Lister!$D$7:$D$13),IF(OR(AND(E838&lt;DATE(2021,1,1),F838&lt;DATE(2021,1,1)),E838&gt;DATE(2021,1,31)),0)))))),0),"")</f>
        <v/>
      </c>
      <c r="AB838" s="50" t="str">
        <f>IFERROR(MAX(IF(OR(O838="",P838="",Q838="",R838="",S838="",T838="",U838=""),"",IF(AND(MONTH(E838)=2,MONTH(F838)=2),(NETWORKDAYS(E838,F838,Lister!$D$7:$D$13)-U838)*N838/NETWORKDAYS(Lister!$D$25,Lister!$E$25,Lister!$D$7:$D$13),IF(AND(E838&lt;DATE(2021,2,1),MONTH(F838)=2),(NETWORKDAYS(Lister!$D$25,F838,Lister!$D$7:$D$13)-U838)*N838/NETWORKDAYS(Lister!$D$25,Lister!$E$25,Lister!$D$7:$D$13),IF(AND(E838&lt;DATE(2021,2,1),F838&lt;DATE(2021,2,1)),0)))),0),"")</f>
        <v/>
      </c>
      <c r="AC838" s="52" t="str">
        <f t="shared" si="63"/>
        <v/>
      </c>
    </row>
    <row r="839" spans="1:29" x14ac:dyDescent="0.35">
      <c r="A839" s="11" t="str">
        <f t="shared" si="64"/>
        <v/>
      </c>
      <c r="B839" s="33"/>
      <c r="C839" s="17"/>
      <c r="D839" s="18"/>
      <c r="E839" s="12"/>
      <c r="F839" s="12"/>
      <c r="G839" s="42" t="str">
        <f>IF(OR(E839="",F839=""),"",NETWORKDAYS(E839,F839,Lister!$D$7:$D$13))</f>
        <v/>
      </c>
      <c r="H839" s="14"/>
      <c r="I839" s="25" t="str">
        <f t="shared" si="60"/>
        <v/>
      </c>
      <c r="J839" s="47"/>
      <c r="K839" s="48"/>
      <c r="L839" s="15"/>
      <c r="M839" s="51" t="str">
        <f t="shared" si="61"/>
        <v/>
      </c>
      <c r="N839" s="49" t="str">
        <f t="shared" si="62"/>
        <v/>
      </c>
      <c r="O839" s="15"/>
      <c r="P839" s="15"/>
      <c r="Q839" s="15"/>
      <c r="R839" s="15"/>
      <c r="S839" s="15"/>
      <c r="T839" s="15"/>
      <c r="U839" s="15"/>
      <c r="V839" s="50" t="str">
        <f>IFERROR(MAX(IF(OR(O839="",P839="",Q839="",R839="",S839="",T839="",U839=""),"",IF(AND(MONTH(E839)=8,MONTH(F839)=8),(NETWORKDAYS(E839,F839,Lister!$D$7:$D$13)-O839)*N839/NETWORKDAYS(Lister!$D$19,Lister!$E$19,Lister!$D$7:$D$13),IF(AND(MONTH(E839)=8,F839&gt;DATE(2020,8,31)),(NETWORKDAYS(E839,Lister!$E$19,Lister!$D$7:$D$13)-O839)*N839/NETWORKDAYS(Lister!$D$19,Lister!$E$19,Lister!$D$7:$D$13),IF(E839&gt;DATE(2020,8,31),0)))),0),"")</f>
        <v/>
      </c>
      <c r="W839" s="50" t="str">
        <f>IFERROR(MAX(IF(OR(O839="",P839="",Q839="",R839="",S839="",T839="",U839=""),"",IF(AND(MONTH(E839)=9,MONTH(F839)=9),(NETWORKDAYS(E839,F839,Lister!$D$7:$D$13)-P839)*N839/NETWORKDAYS(Lister!$D$20,Lister!$E$20,Lister!$D$7:$D$13),IF(AND(MONTH(E839)=9,F839&gt;DATE(2020,9,30)),(NETWORKDAYS(E839,Lister!$E$20,Lister!$D$7:$D$13)-P839)*N839/NETWORKDAYS(Lister!$D$20,Lister!$E$20,Lister!$D$7:$D$13),IF(AND(E839&lt;DATE(2020,9,1),MONTH(F839)=9),(NETWORKDAYS(Lister!$D$20,F839,Lister!$D$7:$D$13)-P839)*N839/NETWORKDAYS(Lister!$D$20,Lister!$E$20,Lister!$D$7:$D$13),IF(AND(E839&lt;DATE(2020,9,1),F839&gt;DATE(2020,9,30)),(NETWORKDAYS(Lister!$D$20,Lister!$E$20,Lister!$D$7:$D$13)-P839)*N839/NETWORKDAYS(Lister!$D$20,Lister!$E$20,Lister!$D$7:$D$13),IF(OR(AND(E839&lt;DATE(2020,9,1),F839&lt;DATE(2020,9,1)),E839&gt;DATE(2020,9,30)),0)))))),0),"")</f>
        <v/>
      </c>
      <c r="X839" s="50" t="str">
        <f>IFERROR(MAX(IF(OR(O839="",P839="",Q839="",R839="",S839="",T839="",U839=""),"",IF(AND(MONTH(E839)=10,MONTH(F839)=10),(NETWORKDAYS(E839,F839,Lister!$D$7:$D$13)-Q839)*N839/NETWORKDAYS(Lister!$D$21,Lister!$E$21,Lister!$D$7:$D$13),IF(AND(MONTH(E839)=10,F839&gt;DATE(2020,10,31)),(NETWORKDAYS(E839,Lister!$E$21,Lister!$D$7:$D$13)-Q839)*N839/NETWORKDAYS(Lister!$D$21,Lister!$E$21,Lister!$D$7:$D$13),IF(AND(E839&lt;DATE(2020,10,1),MONTH(F839)=10),(NETWORKDAYS(Lister!$D$21,F839,Lister!$D$7:$D$13)-Q839)*N839/NETWORKDAYS(Lister!$D$21,Lister!$E$21,Lister!$D$7:$D$13),IF(AND(E839&lt;DATE(2020,31,1),F839&gt;DATE(2020,10,31)),(NETWORKDAYS(Lister!$D$21,Lister!$E$21,Lister!$D$7:$D$13)-Q839)*N839/NETWORKDAYS(Lister!$D$21,Lister!$E$21,Lister!$D$7:$D$13),IF(OR(AND(E839&lt;DATE(2020,10,1),F839&lt;DATE(2020,10,1)),E839&gt;DATE(2020,10,31)),0)))))),0),"")</f>
        <v/>
      </c>
      <c r="Y839" s="50" t="str">
        <f>IFERROR(MAX(IF(OR(O839="",P839="",Q839="",R839="",S839="",T839="",U839=""),"",IF(AND(MONTH(E839)=11,MONTH(F839)=11),(NETWORKDAYS(E839,F839,Lister!$D$7:$D$13)-R839)*N839/NETWORKDAYS(Lister!$D$22,Lister!$E$22,Lister!$D$7:$D$13),IF(AND(MONTH(E839)=11,F839&gt;DATE(2020,11,30)),(NETWORKDAYS(E839,Lister!$E$22,Lister!$D$7:$D$13)-R839)*N839/NETWORKDAYS(Lister!$D$22,Lister!$E$22,Lister!$D$7:$D$13),IF(AND(E839&lt;DATE(2020,11,1),MONTH(F839)=11),(NETWORKDAYS(Lister!$D$22,F839,Lister!$D$7:$D$13)-R839)*N839/NETWORKDAYS(Lister!$D$22,Lister!$E$22,Lister!$D$7:$D$13),IF(AND(E839&lt;DATE(2020,11,1),F839&gt;DATE(2020,11,30)),(NETWORKDAYS(Lister!$D$22,Lister!$E$22,Lister!$D$7:$D$13)-R839)*N839/NETWORKDAYS(Lister!$D$22,Lister!$E$22,Lister!$D$7:$D$13),IF(OR(AND(E839&lt;DATE(2020,11,1),F839&lt;DATE(2020,11,1)),E839&gt;DATE(2020,11,30)),0)))))),0),"")</f>
        <v/>
      </c>
      <c r="Z839" s="50" t="str">
        <f>IFERROR(MAX(IF(OR(O839="",P839="",Q839="",R839="",S839="",T839="",U839=""),"",IF(AND(MONTH(E839)=12,MONTH(F839)=12),(NETWORKDAYS(E839,F839,Lister!$D$7:$D$13)-S839)*N839/NETWORKDAYS(Lister!$D$23,Lister!$E$23,Lister!$D$7:$D$13),IF(AND(MONTH(E839)=12,F839&gt;DATE(2020,12,31)),(NETWORKDAYS(E839,Lister!$E$23,Lister!$D$7:$D$13)-S839)*N839/NETWORKDAYS(Lister!$D$23,Lister!$E$23,Lister!$D$7:$D$13),IF(AND(E839&lt;DATE(2020,12,1),MONTH(F839)=12),(NETWORKDAYS(Lister!$D$23,F839,Lister!$D$7:$D$13)-S839)*N839/NETWORKDAYS(Lister!$D$23,Lister!$E$23,Lister!$D$7:$D$13),IF(AND(E839&lt;DATE(2020,12,1),F839&gt;DATE(2020,12,31)),(NETWORKDAYS(Lister!$D$23,Lister!$E$23,Lister!$D$7:$D$13)-S839)*N839/NETWORKDAYS(Lister!$D$23,Lister!$E$23,Lister!$D$7:$D$13),IF(OR(AND(E839&lt;DATE(2020,12,1),F839&lt;DATE(2020,12,1)),E839&gt;DATE(2020,12,31)),0)))))),0),"")</f>
        <v/>
      </c>
      <c r="AA839" s="50" t="str">
        <f>IFERROR(MAX(IF(OR(O839="",P839="",Q839="",R839="",S839="",T839="",U839=""),"",IF(AND(MONTH(E839)=1,MONTH(F839)=1),(NETWORKDAYS(E839,F839,Lister!$D$7:$D$13)-T839)*N839/NETWORKDAYS(Lister!$D$24,Lister!$E$24,Lister!$D$7:$D$13),IF(AND(MONTH(E839)=1,F839&gt;DATE(2021,1,31)),(NETWORKDAYS(E839,Lister!$E$24,Lister!$D$7:$D$13)-T839)*N839/NETWORKDAYS(Lister!$D$24,Lister!$E$24,Lister!$D$7:$D$13),IF(AND(E839&lt;DATE(2021,1,1),MONTH(F839)=1),(NETWORKDAYS(Lister!$D$24,F839,Lister!$D$7:$D$13)-T839)*N839/NETWORKDAYS(Lister!$D$24,Lister!$E$24,Lister!$D$7:$D$13),IF(AND(E839&lt;DATE(2021,1,1),F839&gt;DATE(2021,1,31)),(NETWORKDAYS(Lister!$D$24,Lister!$E$24,Lister!$D$7:$D$13)-T839)*N839/NETWORKDAYS(Lister!$D$24,Lister!$E$24,Lister!$D$7:$D$13),IF(OR(AND(E839&lt;DATE(2021,1,1),F839&lt;DATE(2021,1,1)),E839&gt;DATE(2021,1,31)),0)))))),0),"")</f>
        <v/>
      </c>
      <c r="AB839" s="50" t="str">
        <f>IFERROR(MAX(IF(OR(O839="",P839="",Q839="",R839="",S839="",T839="",U839=""),"",IF(AND(MONTH(E839)=2,MONTH(F839)=2),(NETWORKDAYS(E839,F839,Lister!$D$7:$D$13)-U839)*N839/NETWORKDAYS(Lister!$D$25,Lister!$E$25,Lister!$D$7:$D$13),IF(AND(E839&lt;DATE(2021,2,1),MONTH(F839)=2),(NETWORKDAYS(Lister!$D$25,F839,Lister!$D$7:$D$13)-U839)*N839/NETWORKDAYS(Lister!$D$25,Lister!$E$25,Lister!$D$7:$D$13),IF(AND(E839&lt;DATE(2021,2,1),F839&lt;DATE(2021,2,1)),0)))),0),"")</f>
        <v/>
      </c>
      <c r="AC839" s="52" t="str">
        <f t="shared" si="63"/>
        <v/>
      </c>
    </row>
    <row r="840" spans="1:29" x14ac:dyDescent="0.35">
      <c r="A840" s="11" t="str">
        <f t="shared" si="64"/>
        <v/>
      </c>
      <c r="B840" s="33"/>
      <c r="C840" s="17"/>
      <c r="D840" s="18"/>
      <c r="E840" s="12"/>
      <c r="F840" s="12"/>
      <c r="G840" s="42" t="str">
        <f>IF(OR(E840="",F840=""),"",NETWORKDAYS(E840,F840,Lister!$D$7:$D$13))</f>
        <v/>
      </c>
      <c r="H840" s="14"/>
      <c r="I840" s="25" t="str">
        <f t="shared" si="60"/>
        <v/>
      </c>
      <c r="J840" s="47"/>
      <c r="K840" s="48"/>
      <c r="L840" s="15"/>
      <c r="M840" s="51" t="str">
        <f t="shared" si="61"/>
        <v/>
      </c>
      <c r="N840" s="49" t="str">
        <f t="shared" si="62"/>
        <v/>
      </c>
      <c r="O840" s="15"/>
      <c r="P840" s="15"/>
      <c r="Q840" s="15"/>
      <c r="R840" s="15"/>
      <c r="S840" s="15"/>
      <c r="T840" s="15"/>
      <c r="U840" s="15"/>
      <c r="V840" s="50" t="str">
        <f>IFERROR(MAX(IF(OR(O840="",P840="",Q840="",R840="",S840="",T840="",U840=""),"",IF(AND(MONTH(E840)=8,MONTH(F840)=8),(NETWORKDAYS(E840,F840,Lister!$D$7:$D$13)-O840)*N840/NETWORKDAYS(Lister!$D$19,Lister!$E$19,Lister!$D$7:$D$13),IF(AND(MONTH(E840)=8,F840&gt;DATE(2020,8,31)),(NETWORKDAYS(E840,Lister!$E$19,Lister!$D$7:$D$13)-O840)*N840/NETWORKDAYS(Lister!$D$19,Lister!$E$19,Lister!$D$7:$D$13),IF(E840&gt;DATE(2020,8,31),0)))),0),"")</f>
        <v/>
      </c>
      <c r="W840" s="50" t="str">
        <f>IFERROR(MAX(IF(OR(O840="",P840="",Q840="",R840="",S840="",T840="",U840=""),"",IF(AND(MONTH(E840)=9,MONTH(F840)=9),(NETWORKDAYS(E840,F840,Lister!$D$7:$D$13)-P840)*N840/NETWORKDAYS(Lister!$D$20,Lister!$E$20,Lister!$D$7:$D$13),IF(AND(MONTH(E840)=9,F840&gt;DATE(2020,9,30)),(NETWORKDAYS(E840,Lister!$E$20,Lister!$D$7:$D$13)-P840)*N840/NETWORKDAYS(Lister!$D$20,Lister!$E$20,Lister!$D$7:$D$13),IF(AND(E840&lt;DATE(2020,9,1),MONTH(F840)=9),(NETWORKDAYS(Lister!$D$20,F840,Lister!$D$7:$D$13)-P840)*N840/NETWORKDAYS(Lister!$D$20,Lister!$E$20,Lister!$D$7:$D$13),IF(AND(E840&lt;DATE(2020,9,1),F840&gt;DATE(2020,9,30)),(NETWORKDAYS(Lister!$D$20,Lister!$E$20,Lister!$D$7:$D$13)-P840)*N840/NETWORKDAYS(Lister!$D$20,Lister!$E$20,Lister!$D$7:$D$13),IF(OR(AND(E840&lt;DATE(2020,9,1),F840&lt;DATE(2020,9,1)),E840&gt;DATE(2020,9,30)),0)))))),0),"")</f>
        <v/>
      </c>
      <c r="X840" s="50" t="str">
        <f>IFERROR(MAX(IF(OR(O840="",P840="",Q840="",R840="",S840="",T840="",U840=""),"",IF(AND(MONTH(E840)=10,MONTH(F840)=10),(NETWORKDAYS(E840,F840,Lister!$D$7:$D$13)-Q840)*N840/NETWORKDAYS(Lister!$D$21,Lister!$E$21,Lister!$D$7:$D$13),IF(AND(MONTH(E840)=10,F840&gt;DATE(2020,10,31)),(NETWORKDAYS(E840,Lister!$E$21,Lister!$D$7:$D$13)-Q840)*N840/NETWORKDAYS(Lister!$D$21,Lister!$E$21,Lister!$D$7:$D$13),IF(AND(E840&lt;DATE(2020,10,1),MONTH(F840)=10),(NETWORKDAYS(Lister!$D$21,F840,Lister!$D$7:$D$13)-Q840)*N840/NETWORKDAYS(Lister!$D$21,Lister!$E$21,Lister!$D$7:$D$13),IF(AND(E840&lt;DATE(2020,31,1),F840&gt;DATE(2020,10,31)),(NETWORKDAYS(Lister!$D$21,Lister!$E$21,Lister!$D$7:$D$13)-Q840)*N840/NETWORKDAYS(Lister!$D$21,Lister!$E$21,Lister!$D$7:$D$13),IF(OR(AND(E840&lt;DATE(2020,10,1),F840&lt;DATE(2020,10,1)),E840&gt;DATE(2020,10,31)),0)))))),0),"")</f>
        <v/>
      </c>
      <c r="Y840" s="50" t="str">
        <f>IFERROR(MAX(IF(OR(O840="",P840="",Q840="",R840="",S840="",T840="",U840=""),"",IF(AND(MONTH(E840)=11,MONTH(F840)=11),(NETWORKDAYS(E840,F840,Lister!$D$7:$D$13)-R840)*N840/NETWORKDAYS(Lister!$D$22,Lister!$E$22,Lister!$D$7:$D$13),IF(AND(MONTH(E840)=11,F840&gt;DATE(2020,11,30)),(NETWORKDAYS(E840,Lister!$E$22,Lister!$D$7:$D$13)-R840)*N840/NETWORKDAYS(Lister!$D$22,Lister!$E$22,Lister!$D$7:$D$13),IF(AND(E840&lt;DATE(2020,11,1),MONTH(F840)=11),(NETWORKDAYS(Lister!$D$22,F840,Lister!$D$7:$D$13)-R840)*N840/NETWORKDAYS(Lister!$D$22,Lister!$E$22,Lister!$D$7:$D$13),IF(AND(E840&lt;DATE(2020,11,1),F840&gt;DATE(2020,11,30)),(NETWORKDAYS(Lister!$D$22,Lister!$E$22,Lister!$D$7:$D$13)-R840)*N840/NETWORKDAYS(Lister!$D$22,Lister!$E$22,Lister!$D$7:$D$13),IF(OR(AND(E840&lt;DATE(2020,11,1),F840&lt;DATE(2020,11,1)),E840&gt;DATE(2020,11,30)),0)))))),0),"")</f>
        <v/>
      </c>
      <c r="Z840" s="50" t="str">
        <f>IFERROR(MAX(IF(OR(O840="",P840="",Q840="",R840="",S840="",T840="",U840=""),"",IF(AND(MONTH(E840)=12,MONTH(F840)=12),(NETWORKDAYS(E840,F840,Lister!$D$7:$D$13)-S840)*N840/NETWORKDAYS(Lister!$D$23,Lister!$E$23,Lister!$D$7:$D$13),IF(AND(MONTH(E840)=12,F840&gt;DATE(2020,12,31)),(NETWORKDAYS(E840,Lister!$E$23,Lister!$D$7:$D$13)-S840)*N840/NETWORKDAYS(Lister!$D$23,Lister!$E$23,Lister!$D$7:$D$13),IF(AND(E840&lt;DATE(2020,12,1),MONTH(F840)=12),(NETWORKDAYS(Lister!$D$23,F840,Lister!$D$7:$D$13)-S840)*N840/NETWORKDAYS(Lister!$D$23,Lister!$E$23,Lister!$D$7:$D$13),IF(AND(E840&lt;DATE(2020,12,1),F840&gt;DATE(2020,12,31)),(NETWORKDAYS(Lister!$D$23,Lister!$E$23,Lister!$D$7:$D$13)-S840)*N840/NETWORKDAYS(Lister!$D$23,Lister!$E$23,Lister!$D$7:$D$13),IF(OR(AND(E840&lt;DATE(2020,12,1),F840&lt;DATE(2020,12,1)),E840&gt;DATE(2020,12,31)),0)))))),0),"")</f>
        <v/>
      </c>
      <c r="AA840" s="50" t="str">
        <f>IFERROR(MAX(IF(OR(O840="",P840="",Q840="",R840="",S840="",T840="",U840=""),"",IF(AND(MONTH(E840)=1,MONTH(F840)=1),(NETWORKDAYS(E840,F840,Lister!$D$7:$D$13)-T840)*N840/NETWORKDAYS(Lister!$D$24,Lister!$E$24,Lister!$D$7:$D$13),IF(AND(MONTH(E840)=1,F840&gt;DATE(2021,1,31)),(NETWORKDAYS(E840,Lister!$E$24,Lister!$D$7:$D$13)-T840)*N840/NETWORKDAYS(Lister!$D$24,Lister!$E$24,Lister!$D$7:$D$13),IF(AND(E840&lt;DATE(2021,1,1),MONTH(F840)=1),(NETWORKDAYS(Lister!$D$24,F840,Lister!$D$7:$D$13)-T840)*N840/NETWORKDAYS(Lister!$D$24,Lister!$E$24,Lister!$D$7:$D$13),IF(AND(E840&lt;DATE(2021,1,1),F840&gt;DATE(2021,1,31)),(NETWORKDAYS(Lister!$D$24,Lister!$E$24,Lister!$D$7:$D$13)-T840)*N840/NETWORKDAYS(Lister!$D$24,Lister!$E$24,Lister!$D$7:$D$13),IF(OR(AND(E840&lt;DATE(2021,1,1),F840&lt;DATE(2021,1,1)),E840&gt;DATE(2021,1,31)),0)))))),0),"")</f>
        <v/>
      </c>
      <c r="AB840" s="50" t="str">
        <f>IFERROR(MAX(IF(OR(O840="",P840="",Q840="",R840="",S840="",T840="",U840=""),"",IF(AND(MONTH(E840)=2,MONTH(F840)=2),(NETWORKDAYS(E840,F840,Lister!$D$7:$D$13)-U840)*N840/NETWORKDAYS(Lister!$D$25,Lister!$E$25,Lister!$D$7:$D$13),IF(AND(E840&lt;DATE(2021,2,1),MONTH(F840)=2),(NETWORKDAYS(Lister!$D$25,F840,Lister!$D$7:$D$13)-U840)*N840/NETWORKDAYS(Lister!$D$25,Lister!$E$25,Lister!$D$7:$D$13),IF(AND(E840&lt;DATE(2021,2,1),F840&lt;DATE(2021,2,1)),0)))),0),"")</f>
        <v/>
      </c>
      <c r="AC840" s="52" t="str">
        <f t="shared" si="63"/>
        <v/>
      </c>
    </row>
    <row r="841" spans="1:29" x14ac:dyDescent="0.35">
      <c r="A841" s="11" t="str">
        <f t="shared" si="64"/>
        <v/>
      </c>
      <c r="B841" s="33"/>
      <c r="C841" s="17"/>
      <c r="D841" s="18"/>
      <c r="E841" s="12"/>
      <c r="F841" s="12"/>
      <c r="G841" s="42" t="str">
        <f>IF(OR(E841="",F841=""),"",NETWORKDAYS(E841,F841,Lister!$D$7:$D$13))</f>
        <v/>
      </c>
      <c r="H841" s="14"/>
      <c r="I841" s="25" t="str">
        <f t="shared" si="60"/>
        <v/>
      </c>
      <c r="J841" s="47"/>
      <c r="K841" s="48"/>
      <c r="L841" s="15"/>
      <c r="M841" s="51" t="str">
        <f t="shared" si="61"/>
        <v/>
      </c>
      <c r="N841" s="49" t="str">
        <f t="shared" si="62"/>
        <v/>
      </c>
      <c r="O841" s="15"/>
      <c r="P841" s="15"/>
      <c r="Q841" s="15"/>
      <c r="R841" s="15"/>
      <c r="S841" s="15"/>
      <c r="T841" s="15"/>
      <c r="U841" s="15"/>
      <c r="V841" s="50" t="str">
        <f>IFERROR(MAX(IF(OR(O841="",P841="",Q841="",R841="",S841="",T841="",U841=""),"",IF(AND(MONTH(E841)=8,MONTH(F841)=8),(NETWORKDAYS(E841,F841,Lister!$D$7:$D$13)-O841)*N841/NETWORKDAYS(Lister!$D$19,Lister!$E$19,Lister!$D$7:$D$13),IF(AND(MONTH(E841)=8,F841&gt;DATE(2020,8,31)),(NETWORKDAYS(E841,Lister!$E$19,Lister!$D$7:$D$13)-O841)*N841/NETWORKDAYS(Lister!$D$19,Lister!$E$19,Lister!$D$7:$D$13),IF(E841&gt;DATE(2020,8,31),0)))),0),"")</f>
        <v/>
      </c>
      <c r="W841" s="50" t="str">
        <f>IFERROR(MAX(IF(OR(O841="",P841="",Q841="",R841="",S841="",T841="",U841=""),"",IF(AND(MONTH(E841)=9,MONTH(F841)=9),(NETWORKDAYS(E841,F841,Lister!$D$7:$D$13)-P841)*N841/NETWORKDAYS(Lister!$D$20,Lister!$E$20,Lister!$D$7:$D$13),IF(AND(MONTH(E841)=9,F841&gt;DATE(2020,9,30)),(NETWORKDAYS(E841,Lister!$E$20,Lister!$D$7:$D$13)-P841)*N841/NETWORKDAYS(Lister!$D$20,Lister!$E$20,Lister!$D$7:$D$13),IF(AND(E841&lt;DATE(2020,9,1),MONTH(F841)=9),(NETWORKDAYS(Lister!$D$20,F841,Lister!$D$7:$D$13)-P841)*N841/NETWORKDAYS(Lister!$D$20,Lister!$E$20,Lister!$D$7:$D$13),IF(AND(E841&lt;DATE(2020,9,1),F841&gt;DATE(2020,9,30)),(NETWORKDAYS(Lister!$D$20,Lister!$E$20,Lister!$D$7:$D$13)-P841)*N841/NETWORKDAYS(Lister!$D$20,Lister!$E$20,Lister!$D$7:$D$13),IF(OR(AND(E841&lt;DATE(2020,9,1),F841&lt;DATE(2020,9,1)),E841&gt;DATE(2020,9,30)),0)))))),0),"")</f>
        <v/>
      </c>
      <c r="X841" s="50" t="str">
        <f>IFERROR(MAX(IF(OR(O841="",P841="",Q841="",R841="",S841="",T841="",U841=""),"",IF(AND(MONTH(E841)=10,MONTH(F841)=10),(NETWORKDAYS(E841,F841,Lister!$D$7:$D$13)-Q841)*N841/NETWORKDAYS(Lister!$D$21,Lister!$E$21,Lister!$D$7:$D$13),IF(AND(MONTH(E841)=10,F841&gt;DATE(2020,10,31)),(NETWORKDAYS(E841,Lister!$E$21,Lister!$D$7:$D$13)-Q841)*N841/NETWORKDAYS(Lister!$D$21,Lister!$E$21,Lister!$D$7:$D$13),IF(AND(E841&lt;DATE(2020,10,1),MONTH(F841)=10),(NETWORKDAYS(Lister!$D$21,F841,Lister!$D$7:$D$13)-Q841)*N841/NETWORKDAYS(Lister!$D$21,Lister!$E$21,Lister!$D$7:$D$13),IF(AND(E841&lt;DATE(2020,31,1),F841&gt;DATE(2020,10,31)),(NETWORKDAYS(Lister!$D$21,Lister!$E$21,Lister!$D$7:$D$13)-Q841)*N841/NETWORKDAYS(Lister!$D$21,Lister!$E$21,Lister!$D$7:$D$13),IF(OR(AND(E841&lt;DATE(2020,10,1),F841&lt;DATE(2020,10,1)),E841&gt;DATE(2020,10,31)),0)))))),0),"")</f>
        <v/>
      </c>
      <c r="Y841" s="50" t="str">
        <f>IFERROR(MAX(IF(OR(O841="",P841="",Q841="",R841="",S841="",T841="",U841=""),"",IF(AND(MONTH(E841)=11,MONTH(F841)=11),(NETWORKDAYS(E841,F841,Lister!$D$7:$D$13)-R841)*N841/NETWORKDAYS(Lister!$D$22,Lister!$E$22,Lister!$D$7:$D$13),IF(AND(MONTH(E841)=11,F841&gt;DATE(2020,11,30)),(NETWORKDAYS(E841,Lister!$E$22,Lister!$D$7:$D$13)-R841)*N841/NETWORKDAYS(Lister!$D$22,Lister!$E$22,Lister!$D$7:$D$13),IF(AND(E841&lt;DATE(2020,11,1),MONTH(F841)=11),(NETWORKDAYS(Lister!$D$22,F841,Lister!$D$7:$D$13)-R841)*N841/NETWORKDAYS(Lister!$D$22,Lister!$E$22,Lister!$D$7:$D$13),IF(AND(E841&lt;DATE(2020,11,1),F841&gt;DATE(2020,11,30)),(NETWORKDAYS(Lister!$D$22,Lister!$E$22,Lister!$D$7:$D$13)-R841)*N841/NETWORKDAYS(Lister!$D$22,Lister!$E$22,Lister!$D$7:$D$13),IF(OR(AND(E841&lt;DATE(2020,11,1),F841&lt;DATE(2020,11,1)),E841&gt;DATE(2020,11,30)),0)))))),0),"")</f>
        <v/>
      </c>
      <c r="Z841" s="50" t="str">
        <f>IFERROR(MAX(IF(OR(O841="",P841="",Q841="",R841="",S841="",T841="",U841=""),"",IF(AND(MONTH(E841)=12,MONTH(F841)=12),(NETWORKDAYS(E841,F841,Lister!$D$7:$D$13)-S841)*N841/NETWORKDAYS(Lister!$D$23,Lister!$E$23,Lister!$D$7:$D$13),IF(AND(MONTH(E841)=12,F841&gt;DATE(2020,12,31)),(NETWORKDAYS(E841,Lister!$E$23,Lister!$D$7:$D$13)-S841)*N841/NETWORKDAYS(Lister!$D$23,Lister!$E$23,Lister!$D$7:$D$13),IF(AND(E841&lt;DATE(2020,12,1),MONTH(F841)=12),(NETWORKDAYS(Lister!$D$23,F841,Lister!$D$7:$D$13)-S841)*N841/NETWORKDAYS(Lister!$D$23,Lister!$E$23,Lister!$D$7:$D$13),IF(AND(E841&lt;DATE(2020,12,1),F841&gt;DATE(2020,12,31)),(NETWORKDAYS(Lister!$D$23,Lister!$E$23,Lister!$D$7:$D$13)-S841)*N841/NETWORKDAYS(Lister!$D$23,Lister!$E$23,Lister!$D$7:$D$13),IF(OR(AND(E841&lt;DATE(2020,12,1),F841&lt;DATE(2020,12,1)),E841&gt;DATE(2020,12,31)),0)))))),0),"")</f>
        <v/>
      </c>
      <c r="AA841" s="50" t="str">
        <f>IFERROR(MAX(IF(OR(O841="",P841="",Q841="",R841="",S841="",T841="",U841=""),"",IF(AND(MONTH(E841)=1,MONTH(F841)=1),(NETWORKDAYS(E841,F841,Lister!$D$7:$D$13)-T841)*N841/NETWORKDAYS(Lister!$D$24,Lister!$E$24,Lister!$D$7:$D$13),IF(AND(MONTH(E841)=1,F841&gt;DATE(2021,1,31)),(NETWORKDAYS(E841,Lister!$E$24,Lister!$D$7:$D$13)-T841)*N841/NETWORKDAYS(Lister!$D$24,Lister!$E$24,Lister!$D$7:$D$13),IF(AND(E841&lt;DATE(2021,1,1),MONTH(F841)=1),(NETWORKDAYS(Lister!$D$24,F841,Lister!$D$7:$D$13)-T841)*N841/NETWORKDAYS(Lister!$D$24,Lister!$E$24,Lister!$D$7:$D$13),IF(AND(E841&lt;DATE(2021,1,1),F841&gt;DATE(2021,1,31)),(NETWORKDAYS(Lister!$D$24,Lister!$E$24,Lister!$D$7:$D$13)-T841)*N841/NETWORKDAYS(Lister!$D$24,Lister!$E$24,Lister!$D$7:$D$13),IF(OR(AND(E841&lt;DATE(2021,1,1),F841&lt;DATE(2021,1,1)),E841&gt;DATE(2021,1,31)),0)))))),0),"")</f>
        <v/>
      </c>
      <c r="AB841" s="50" t="str">
        <f>IFERROR(MAX(IF(OR(O841="",P841="",Q841="",R841="",S841="",T841="",U841=""),"",IF(AND(MONTH(E841)=2,MONTH(F841)=2),(NETWORKDAYS(E841,F841,Lister!$D$7:$D$13)-U841)*N841/NETWORKDAYS(Lister!$D$25,Lister!$E$25,Lister!$D$7:$D$13),IF(AND(E841&lt;DATE(2021,2,1),MONTH(F841)=2),(NETWORKDAYS(Lister!$D$25,F841,Lister!$D$7:$D$13)-U841)*N841/NETWORKDAYS(Lister!$D$25,Lister!$E$25,Lister!$D$7:$D$13),IF(AND(E841&lt;DATE(2021,2,1),F841&lt;DATE(2021,2,1)),0)))),0),"")</f>
        <v/>
      </c>
      <c r="AC841" s="52" t="str">
        <f t="shared" si="63"/>
        <v/>
      </c>
    </row>
    <row r="842" spans="1:29" x14ac:dyDescent="0.35">
      <c r="A842" s="11" t="str">
        <f t="shared" si="64"/>
        <v/>
      </c>
      <c r="B842" s="33"/>
      <c r="C842" s="17"/>
      <c r="D842" s="18"/>
      <c r="E842" s="12"/>
      <c r="F842" s="12"/>
      <c r="G842" s="42" t="str">
        <f>IF(OR(E842="",F842=""),"",NETWORKDAYS(E842,F842,Lister!$D$7:$D$13))</f>
        <v/>
      </c>
      <c r="H842" s="14"/>
      <c r="I842" s="25" t="str">
        <f t="shared" si="60"/>
        <v/>
      </c>
      <c r="J842" s="47"/>
      <c r="K842" s="48"/>
      <c r="L842" s="15"/>
      <c r="M842" s="51" t="str">
        <f t="shared" si="61"/>
        <v/>
      </c>
      <c r="N842" s="49" t="str">
        <f t="shared" si="62"/>
        <v/>
      </c>
      <c r="O842" s="15"/>
      <c r="P842" s="15"/>
      <c r="Q842" s="15"/>
      <c r="R842" s="15"/>
      <c r="S842" s="15"/>
      <c r="T842" s="15"/>
      <c r="U842" s="15"/>
      <c r="V842" s="50" t="str">
        <f>IFERROR(MAX(IF(OR(O842="",P842="",Q842="",R842="",S842="",T842="",U842=""),"",IF(AND(MONTH(E842)=8,MONTH(F842)=8),(NETWORKDAYS(E842,F842,Lister!$D$7:$D$13)-O842)*N842/NETWORKDAYS(Lister!$D$19,Lister!$E$19,Lister!$D$7:$D$13),IF(AND(MONTH(E842)=8,F842&gt;DATE(2020,8,31)),(NETWORKDAYS(E842,Lister!$E$19,Lister!$D$7:$D$13)-O842)*N842/NETWORKDAYS(Lister!$D$19,Lister!$E$19,Lister!$D$7:$D$13),IF(E842&gt;DATE(2020,8,31),0)))),0),"")</f>
        <v/>
      </c>
      <c r="W842" s="50" t="str">
        <f>IFERROR(MAX(IF(OR(O842="",P842="",Q842="",R842="",S842="",T842="",U842=""),"",IF(AND(MONTH(E842)=9,MONTH(F842)=9),(NETWORKDAYS(E842,F842,Lister!$D$7:$D$13)-P842)*N842/NETWORKDAYS(Lister!$D$20,Lister!$E$20,Lister!$D$7:$D$13),IF(AND(MONTH(E842)=9,F842&gt;DATE(2020,9,30)),(NETWORKDAYS(E842,Lister!$E$20,Lister!$D$7:$D$13)-P842)*N842/NETWORKDAYS(Lister!$D$20,Lister!$E$20,Lister!$D$7:$D$13),IF(AND(E842&lt;DATE(2020,9,1),MONTH(F842)=9),(NETWORKDAYS(Lister!$D$20,F842,Lister!$D$7:$D$13)-P842)*N842/NETWORKDAYS(Lister!$D$20,Lister!$E$20,Lister!$D$7:$D$13),IF(AND(E842&lt;DATE(2020,9,1),F842&gt;DATE(2020,9,30)),(NETWORKDAYS(Lister!$D$20,Lister!$E$20,Lister!$D$7:$D$13)-P842)*N842/NETWORKDAYS(Lister!$D$20,Lister!$E$20,Lister!$D$7:$D$13),IF(OR(AND(E842&lt;DATE(2020,9,1),F842&lt;DATE(2020,9,1)),E842&gt;DATE(2020,9,30)),0)))))),0),"")</f>
        <v/>
      </c>
      <c r="X842" s="50" t="str">
        <f>IFERROR(MAX(IF(OR(O842="",P842="",Q842="",R842="",S842="",T842="",U842=""),"",IF(AND(MONTH(E842)=10,MONTH(F842)=10),(NETWORKDAYS(E842,F842,Lister!$D$7:$D$13)-Q842)*N842/NETWORKDAYS(Lister!$D$21,Lister!$E$21,Lister!$D$7:$D$13),IF(AND(MONTH(E842)=10,F842&gt;DATE(2020,10,31)),(NETWORKDAYS(E842,Lister!$E$21,Lister!$D$7:$D$13)-Q842)*N842/NETWORKDAYS(Lister!$D$21,Lister!$E$21,Lister!$D$7:$D$13),IF(AND(E842&lt;DATE(2020,10,1),MONTH(F842)=10),(NETWORKDAYS(Lister!$D$21,F842,Lister!$D$7:$D$13)-Q842)*N842/NETWORKDAYS(Lister!$D$21,Lister!$E$21,Lister!$D$7:$D$13),IF(AND(E842&lt;DATE(2020,31,1),F842&gt;DATE(2020,10,31)),(NETWORKDAYS(Lister!$D$21,Lister!$E$21,Lister!$D$7:$D$13)-Q842)*N842/NETWORKDAYS(Lister!$D$21,Lister!$E$21,Lister!$D$7:$D$13),IF(OR(AND(E842&lt;DATE(2020,10,1),F842&lt;DATE(2020,10,1)),E842&gt;DATE(2020,10,31)),0)))))),0),"")</f>
        <v/>
      </c>
      <c r="Y842" s="50" t="str">
        <f>IFERROR(MAX(IF(OR(O842="",P842="",Q842="",R842="",S842="",T842="",U842=""),"",IF(AND(MONTH(E842)=11,MONTH(F842)=11),(NETWORKDAYS(E842,F842,Lister!$D$7:$D$13)-R842)*N842/NETWORKDAYS(Lister!$D$22,Lister!$E$22,Lister!$D$7:$D$13),IF(AND(MONTH(E842)=11,F842&gt;DATE(2020,11,30)),(NETWORKDAYS(E842,Lister!$E$22,Lister!$D$7:$D$13)-R842)*N842/NETWORKDAYS(Lister!$D$22,Lister!$E$22,Lister!$D$7:$D$13),IF(AND(E842&lt;DATE(2020,11,1),MONTH(F842)=11),(NETWORKDAYS(Lister!$D$22,F842,Lister!$D$7:$D$13)-R842)*N842/NETWORKDAYS(Lister!$D$22,Lister!$E$22,Lister!$D$7:$D$13),IF(AND(E842&lt;DATE(2020,11,1),F842&gt;DATE(2020,11,30)),(NETWORKDAYS(Lister!$D$22,Lister!$E$22,Lister!$D$7:$D$13)-R842)*N842/NETWORKDAYS(Lister!$D$22,Lister!$E$22,Lister!$D$7:$D$13),IF(OR(AND(E842&lt;DATE(2020,11,1),F842&lt;DATE(2020,11,1)),E842&gt;DATE(2020,11,30)),0)))))),0),"")</f>
        <v/>
      </c>
      <c r="Z842" s="50" t="str">
        <f>IFERROR(MAX(IF(OR(O842="",P842="",Q842="",R842="",S842="",T842="",U842=""),"",IF(AND(MONTH(E842)=12,MONTH(F842)=12),(NETWORKDAYS(E842,F842,Lister!$D$7:$D$13)-S842)*N842/NETWORKDAYS(Lister!$D$23,Lister!$E$23,Lister!$D$7:$D$13),IF(AND(MONTH(E842)=12,F842&gt;DATE(2020,12,31)),(NETWORKDAYS(E842,Lister!$E$23,Lister!$D$7:$D$13)-S842)*N842/NETWORKDAYS(Lister!$D$23,Lister!$E$23,Lister!$D$7:$D$13),IF(AND(E842&lt;DATE(2020,12,1),MONTH(F842)=12),(NETWORKDAYS(Lister!$D$23,F842,Lister!$D$7:$D$13)-S842)*N842/NETWORKDAYS(Lister!$D$23,Lister!$E$23,Lister!$D$7:$D$13),IF(AND(E842&lt;DATE(2020,12,1),F842&gt;DATE(2020,12,31)),(NETWORKDAYS(Lister!$D$23,Lister!$E$23,Lister!$D$7:$D$13)-S842)*N842/NETWORKDAYS(Lister!$D$23,Lister!$E$23,Lister!$D$7:$D$13),IF(OR(AND(E842&lt;DATE(2020,12,1),F842&lt;DATE(2020,12,1)),E842&gt;DATE(2020,12,31)),0)))))),0),"")</f>
        <v/>
      </c>
      <c r="AA842" s="50" t="str">
        <f>IFERROR(MAX(IF(OR(O842="",P842="",Q842="",R842="",S842="",T842="",U842=""),"",IF(AND(MONTH(E842)=1,MONTH(F842)=1),(NETWORKDAYS(E842,F842,Lister!$D$7:$D$13)-T842)*N842/NETWORKDAYS(Lister!$D$24,Lister!$E$24,Lister!$D$7:$D$13),IF(AND(MONTH(E842)=1,F842&gt;DATE(2021,1,31)),(NETWORKDAYS(E842,Lister!$E$24,Lister!$D$7:$D$13)-T842)*N842/NETWORKDAYS(Lister!$D$24,Lister!$E$24,Lister!$D$7:$D$13),IF(AND(E842&lt;DATE(2021,1,1),MONTH(F842)=1),(NETWORKDAYS(Lister!$D$24,F842,Lister!$D$7:$D$13)-T842)*N842/NETWORKDAYS(Lister!$D$24,Lister!$E$24,Lister!$D$7:$D$13),IF(AND(E842&lt;DATE(2021,1,1),F842&gt;DATE(2021,1,31)),(NETWORKDAYS(Lister!$D$24,Lister!$E$24,Lister!$D$7:$D$13)-T842)*N842/NETWORKDAYS(Lister!$D$24,Lister!$E$24,Lister!$D$7:$D$13),IF(OR(AND(E842&lt;DATE(2021,1,1),F842&lt;DATE(2021,1,1)),E842&gt;DATE(2021,1,31)),0)))))),0),"")</f>
        <v/>
      </c>
      <c r="AB842" s="50" t="str">
        <f>IFERROR(MAX(IF(OR(O842="",P842="",Q842="",R842="",S842="",T842="",U842=""),"",IF(AND(MONTH(E842)=2,MONTH(F842)=2),(NETWORKDAYS(E842,F842,Lister!$D$7:$D$13)-U842)*N842/NETWORKDAYS(Lister!$D$25,Lister!$E$25,Lister!$D$7:$D$13),IF(AND(E842&lt;DATE(2021,2,1),MONTH(F842)=2),(NETWORKDAYS(Lister!$D$25,F842,Lister!$D$7:$D$13)-U842)*N842/NETWORKDAYS(Lister!$D$25,Lister!$E$25,Lister!$D$7:$D$13),IF(AND(E842&lt;DATE(2021,2,1),F842&lt;DATE(2021,2,1)),0)))),0),"")</f>
        <v/>
      </c>
      <c r="AC842" s="52" t="str">
        <f t="shared" si="63"/>
        <v/>
      </c>
    </row>
    <row r="843" spans="1:29" x14ac:dyDescent="0.35">
      <c r="A843" s="11" t="str">
        <f t="shared" si="64"/>
        <v/>
      </c>
      <c r="B843" s="33"/>
      <c r="C843" s="17"/>
      <c r="D843" s="18"/>
      <c r="E843" s="12"/>
      <c r="F843" s="12"/>
      <c r="G843" s="42" t="str">
        <f>IF(OR(E843="",F843=""),"",NETWORKDAYS(E843,F843,Lister!$D$7:$D$13))</f>
        <v/>
      </c>
      <c r="H843" s="14"/>
      <c r="I843" s="25" t="str">
        <f t="shared" si="60"/>
        <v/>
      </c>
      <c r="J843" s="47"/>
      <c r="K843" s="48"/>
      <c r="L843" s="15"/>
      <c r="M843" s="51" t="str">
        <f t="shared" si="61"/>
        <v/>
      </c>
      <c r="N843" s="49" t="str">
        <f t="shared" si="62"/>
        <v/>
      </c>
      <c r="O843" s="15"/>
      <c r="P843" s="15"/>
      <c r="Q843" s="15"/>
      <c r="R843" s="15"/>
      <c r="S843" s="15"/>
      <c r="T843" s="15"/>
      <c r="U843" s="15"/>
      <c r="V843" s="50" t="str">
        <f>IFERROR(MAX(IF(OR(O843="",P843="",Q843="",R843="",S843="",T843="",U843=""),"",IF(AND(MONTH(E843)=8,MONTH(F843)=8),(NETWORKDAYS(E843,F843,Lister!$D$7:$D$13)-O843)*N843/NETWORKDAYS(Lister!$D$19,Lister!$E$19,Lister!$D$7:$D$13),IF(AND(MONTH(E843)=8,F843&gt;DATE(2020,8,31)),(NETWORKDAYS(E843,Lister!$E$19,Lister!$D$7:$D$13)-O843)*N843/NETWORKDAYS(Lister!$D$19,Lister!$E$19,Lister!$D$7:$D$13),IF(E843&gt;DATE(2020,8,31),0)))),0),"")</f>
        <v/>
      </c>
      <c r="W843" s="50" t="str">
        <f>IFERROR(MAX(IF(OR(O843="",P843="",Q843="",R843="",S843="",T843="",U843=""),"",IF(AND(MONTH(E843)=9,MONTH(F843)=9),(NETWORKDAYS(E843,F843,Lister!$D$7:$D$13)-P843)*N843/NETWORKDAYS(Lister!$D$20,Lister!$E$20,Lister!$D$7:$D$13),IF(AND(MONTH(E843)=9,F843&gt;DATE(2020,9,30)),(NETWORKDAYS(E843,Lister!$E$20,Lister!$D$7:$D$13)-P843)*N843/NETWORKDAYS(Lister!$D$20,Lister!$E$20,Lister!$D$7:$D$13),IF(AND(E843&lt;DATE(2020,9,1),MONTH(F843)=9),(NETWORKDAYS(Lister!$D$20,F843,Lister!$D$7:$D$13)-P843)*N843/NETWORKDAYS(Lister!$D$20,Lister!$E$20,Lister!$D$7:$D$13),IF(AND(E843&lt;DATE(2020,9,1),F843&gt;DATE(2020,9,30)),(NETWORKDAYS(Lister!$D$20,Lister!$E$20,Lister!$D$7:$D$13)-P843)*N843/NETWORKDAYS(Lister!$D$20,Lister!$E$20,Lister!$D$7:$D$13),IF(OR(AND(E843&lt;DATE(2020,9,1),F843&lt;DATE(2020,9,1)),E843&gt;DATE(2020,9,30)),0)))))),0),"")</f>
        <v/>
      </c>
      <c r="X843" s="50" t="str">
        <f>IFERROR(MAX(IF(OR(O843="",P843="",Q843="",R843="",S843="",T843="",U843=""),"",IF(AND(MONTH(E843)=10,MONTH(F843)=10),(NETWORKDAYS(E843,F843,Lister!$D$7:$D$13)-Q843)*N843/NETWORKDAYS(Lister!$D$21,Lister!$E$21,Lister!$D$7:$D$13),IF(AND(MONTH(E843)=10,F843&gt;DATE(2020,10,31)),(NETWORKDAYS(E843,Lister!$E$21,Lister!$D$7:$D$13)-Q843)*N843/NETWORKDAYS(Lister!$D$21,Lister!$E$21,Lister!$D$7:$D$13),IF(AND(E843&lt;DATE(2020,10,1),MONTH(F843)=10),(NETWORKDAYS(Lister!$D$21,F843,Lister!$D$7:$D$13)-Q843)*N843/NETWORKDAYS(Lister!$D$21,Lister!$E$21,Lister!$D$7:$D$13),IF(AND(E843&lt;DATE(2020,31,1),F843&gt;DATE(2020,10,31)),(NETWORKDAYS(Lister!$D$21,Lister!$E$21,Lister!$D$7:$D$13)-Q843)*N843/NETWORKDAYS(Lister!$D$21,Lister!$E$21,Lister!$D$7:$D$13),IF(OR(AND(E843&lt;DATE(2020,10,1),F843&lt;DATE(2020,10,1)),E843&gt;DATE(2020,10,31)),0)))))),0),"")</f>
        <v/>
      </c>
      <c r="Y843" s="50" t="str">
        <f>IFERROR(MAX(IF(OR(O843="",P843="",Q843="",R843="",S843="",T843="",U843=""),"",IF(AND(MONTH(E843)=11,MONTH(F843)=11),(NETWORKDAYS(E843,F843,Lister!$D$7:$D$13)-R843)*N843/NETWORKDAYS(Lister!$D$22,Lister!$E$22,Lister!$D$7:$D$13),IF(AND(MONTH(E843)=11,F843&gt;DATE(2020,11,30)),(NETWORKDAYS(E843,Lister!$E$22,Lister!$D$7:$D$13)-R843)*N843/NETWORKDAYS(Lister!$D$22,Lister!$E$22,Lister!$D$7:$D$13),IF(AND(E843&lt;DATE(2020,11,1),MONTH(F843)=11),(NETWORKDAYS(Lister!$D$22,F843,Lister!$D$7:$D$13)-R843)*N843/NETWORKDAYS(Lister!$D$22,Lister!$E$22,Lister!$D$7:$D$13),IF(AND(E843&lt;DATE(2020,11,1),F843&gt;DATE(2020,11,30)),(NETWORKDAYS(Lister!$D$22,Lister!$E$22,Lister!$D$7:$D$13)-R843)*N843/NETWORKDAYS(Lister!$D$22,Lister!$E$22,Lister!$D$7:$D$13),IF(OR(AND(E843&lt;DATE(2020,11,1),F843&lt;DATE(2020,11,1)),E843&gt;DATE(2020,11,30)),0)))))),0),"")</f>
        <v/>
      </c>
      <c r="Z843" s="50" t="str">
        <f>IFERROR(MAX(IF(OR(O843="",P843="",Q843="",R843="",S843="",T843="",U843=""),"",IF(AND(MONTH(E843)=12,MONTH(F843)=12),(NETWORKDAYS(E843,F843,Lister!$D$7:$D$13)-S843)*N843/NETWORKDAYS(Lister!$D$23,Lister!$E$23,Lister!$D$7:$D$13),IF(AND(MONTH(E843)=12,F843&gt;DATE(2020,12,31)),(NETWORKDAYS(E843,Lister!$E$23,Lister!$D$7:$D$13)-S843)*N843/NETWORKDAYS(Lister!$D$23,Lister!$E$23,Lister!$D$7:$D$13),IF(AND(E843&lt;DATE(2020,12,1),MONTH(F843)=12),(NETWORKDAYS(Lister!$D$23,F843,Lister!$D$7:$D$13)-S843)*N843/NETWORKDAYS(Lister!$D$23,Lister!$E$23,Lister!$D$7:$D$13),IF(AND(E843&lt;DATE(2020,12,1),F843&gt;DATE(2020,12,31)),(NETWORKDAYS(Lister!$D$23,Lister!$E$23,Lister!$D$7:$D$13)-S843)*N843/NETWORKDAYS(Lister!$D$23,Lister!$E$23,Lister!$D$7:$D$13),IF(OR(AND(E843&lt;DATE(2020,12,1),F843&lt;DATE(2020,12,1)),E843&gt;DATE(2020,12,31)),0)))))),0),"")</f>
        <v/>
      </c>
      <c r="AA843" s="50" t="str">
        <f>IFERROR(MAX(IF(OR(O843="",P843="",Q843="",R843="",S843="",T843="",U843=""),"",IF(AND(MONTH(E843)=1,MONTH(F843)=1),(NETWORKDAYS(E843,F843,Lister!$D$7:$D$13)-T843)*N843/NETWORKDAYS(Lister!$D$24,Lister!$E$24,Lister!$D$7:$D$13),IF(AND(MONTH(E843)=1,F843&gt;DATE(2021,1,31)),(NETWORKDAYS(E843,Lister!$E$24,Lister!$D$7:$D$13)-T843)*N843/NETWORKDAYS(Lister!$D$24,Lister!$E$24,Lister!$D$7:$D$13),IF(AND(E843&lt;DATE(2021,1,1),MONTH(F843)=1),(NETWORKDAYS(Lister!$D$24,F843,Lister!$D$7:$D$13)-T843)*N843/NETWORKDAYS(Lister!$D$24,Lister!$E$24,Lister!$D$7:$D$13),IF(AND(E843&lt;DATE(2021,1,1),F843&gt;DATE(2021,1,31)),(NETWORKDAYS(Lister!$D$24,Lister!$E$24,Lister!$D$7:$D$13)-T843)*N843/NETWORKDAYS(Lister!$D$24,Lister!$E$24,Lister!$D$7:$D$13),IF(OR(AND(E843&lt;DATE(2021,1,1),F843&lt;DATE(2021,1,1)),E843&gt;DATE(2021,1,31)),0)))))),0),"")</f>
        <v/>
      </c>
      <c r="AB843" s="50" t="str">
        <f>IFERROR(MAX(IF(OR(O843="",P843="",Q843="",R843="",S843="",T843="",U843=""),"",IF(AND(MONTH(E843)=2,MONTH(F843)=2),(NETWORKDAYS(E843,F843,Lister!$D$7:$D$13)-U843)*N843/NETWORKDAYS(Lister!$D$25,Lister!$E$25,Lister!$D$7:$D$13),IF(AND(E843&lt;DATE(2021,2,1),MONTH(F843)=2),(NETWORKDAYS(Lister!$D$25,F843,Lister!$D$7:$D$13)-U843)*N843/NETWORKDAYS(Lister!$D$25,Lister!$E$25,Lister!$D$7:$D$13),IF(AND(E843&lt;DATE(2021,2,1),F843&lt;DATE(2021,2,1)),0)))),0),"")</f>
        <v/>
      </c>
      <c r="AC843" s="52" t="str">
        <f t="shared" si="63"/>
        <v/>
      </c>
    </row>
    <row r="844" spans="1:29" x14ac:dyDescent="0.35">
      <c r="A844" s="11" t="str">
        <f t="shared" si="64"/>
        <v/>
      </c>
      <c r="B844" s="33"/>
      <c r="C844" s="17"/>
      <c r="D844" s="18"/>
      <c r="E844" s="12"/>
      <c r="F844" s="12"/>
      <c r="G844" s="42" t="str">
        <f>IF(OR(E844="",F844=""),"",NETWORKDAYS(E844,F844,Lister!$D$7:$D$13))</f>
        <v/>
      </c>
      <c r="H844" s="14"/>
      <c r="I844" s="25" t="str">
        <f t="shared" si="60"/>
        <v/>
      </c>
      <c r="J844" s="47"/>
      <c r="K844" s="48"/>
      <c r="L844" s="15"/>
      <c r="M844" s="51" t="str">
        <f t="shared" si="61"/>
        <v/>
      </c>
      <c r="N844" s="49" t="str">
        <f t="shared" si="62"/>
        <v/>
      </c>
      <c r="O844" s="15"/>
      <c r="P844" s="15"/>
      <c r="Q844" s="15"/>
      <c r="R844" s="15"/>
      <c r="S844" s="15"/>
      <c r="T844" s="15"/>
      <c r="U844" s="15"/>
      <c r="V844" s="50" t="str">
        <f>IFERROR(MAX(IF(OR(O844="",P844="",Q844="",R844="",S844="",T844="",U844=""),"",IF(AND(MONTH(E844)=8,MONTH(F844)=8),(NETWORKDAYS(E844,F844,Lister!$D$7:$D$13)-O844)*N844/NETWORKDAYS(Lister!$D$19,Lister!$E$19,Lister!$D$7:$D$13),IF(AND(MONTH(E844)=8,F844&gt;DATE(2020,8,31)),(NETWORKDAYS(E844,Lister!$E$19,Lister!$D$7:$D$13)-O844)*N844/NETWORKDAYS(Lister!$D$19,Lister!$E$19,Lister!$D$7:$D$13),IF(E844&gt;DATE(2020,8,31),0)))),0),"")</f>
        <v/>
      </c>
      <c r="W844" s="50" t="str">
        <f>IFERROR(MAX(IF(OR(O844="",P844="",Q844="",R844="",S844="",T844="",U844=""),"",IF(AND(MONTH(E844)=9,MONTH(F844)=9),(NETWORKDAYS(E844,F844,Lister!$D$7:$D$13)-P844)*N844/NETWORKDAYS(Lister!$D$20,Lister!$E$20,Lister!$D$7:$D$13),IF(AND(MONTH(E844)=9,F844&gt;DATE(2020,9,30)),(NETWORKDAYS(E844,Lister!$E$20,Lister!$D$7:$D$13)-P844)*N844/NETWORKDAYS(Lister!$D$20,Lister!$E$20,Lister!$D$7:$D$13),IF(AND(E844&lt;DATE(2020,9,1),MONTH(F844)=9),(NETWORKDAYS(Lister!$D$20,F844,Lister!$D$7:$D$13)-P844)*N844/NETWORKDAYS(Lister!$D$20,Lister!$E$20,Lister!$D$7:$D$13),IF(AND(E844&lt;DATE(2020,9,1),F844&gt;DATE(2020,9,30)),(NETWORKDAYS(Lister!$D$20,Lister!$E$20,Lister!$D$7:$D$13)-P844)*N844/NETWORKDAYS(Lister!$D$20,Lister!$E$20,Lister!$D$7:$D$13),IF(OR(AND(E844&lt;DATE(2020,9,1),F844&lt;DATE(2020,9,1)),E844&gt;DATE(2020,9,30)),0)))))),0),"")</f>
        <v/>
      </c>
      <c r="X844" s="50" t="str">
        <f>IFERROR(MAX(IF(OR(O844="",P844="",Q844="",R844="",S844="",T844="",U844=""),"",IF(AND(MONTH(E844)=10,MONTH(F844)=10),(NETWORKDAYS(E844,F844,Lister!$D$7:$D$13)-Q844)*N844/NETWORKDAYS(Lister!$D$21,Lister!$E$21,Lister!$D$7:$D$13),IF(AND(MONTH(E844)=10,F844&gt;DATE(2020,10,31)),(NETWORKDAYS(E844,Lister!$E$21,Lister!$D$7:$D$13)-Q844)*N844/NETWORKDAYS(Lister!$D$21,Lister!$E$21,Lister!$D$7:$D$13),IF(AND(E844&lt;DATE(2020,10,1),MONTH(F844)=10),(NETWORKDAYS(Lister!$D$21,F844,Lister!$D$7:$D$13)-Q844)*N844/NETWORKDAYS(Lister!$D$21,Lister!$E$21,Lister!$D$7:$D$13),IF(AND(E844&lt;DATE(2020,31,1),F844&gt;DATE(2020,10,31)),(NETWORKDAYS(Lister!$D$21,Lister!$E$21,Lister!$D$7:$D$13)-Q844)*N844/NETWORKDAYS(Lister!$D$21,Lister!$E$21,Lister!$D$7:$D$13),IF(OR(AND(E844&lt;DATE(2020,10,1),F844&lt;DATE(2020,10,1)),E844&gt;DATE(2020,10,31)),0)))))),0),"")</f>
        <v/>
      </c>
      <c r="Y844" s="50" t="str">
        <f>IFERROR(MAX(IF(OR(O844="",P844="",Q844="",R844="",S844="",T844="",U844=""),"",IF(AND(MONTH(E844)=11,MONTH(F844)=11),(NETWORKDAYS(E844,F844,Lister!$D$7:$D$13)-R844)*N844/NETWORKDAYS(Lister!$D$22,Lister!$E$22,Lister!$D$7:$D$13),IF(AND(MONTH(E844)=11,F844&gt;DATE(2020,11,30)),(NETWORKDAYS(E844,Lister!$E$22,Lister!$D$7:$D$13)-R844)*N844/NETWORKDAYS(Lister!$D$22,Lister!$E$22,Lister!$D$7:$D$13),IF(AND(E844&lt;DATE(2020,11,1),MONTH(F844)=11),(NETWORKDAYS(Lister!$D$22,F844,Lister!$D$7:$D$13)-R844)*N844/NETWORKDAYS(Lister!$D$22,Lister!$E$22,Lister!$D$7:$D$13),IF(AND(E844&lt;DATE(2020,11,1),F844&gt;DATE(2020,11,30)),(NETWORKDAYS(Lister!$D$22,Lister!$E$22,Lister!$D$7:$D$13)-R844)*N844/NETWORKDAYS(Lister!$D$22,Lister!$E$22,Lister!$D$7:$D$13),IF(OR(AND(E844&lt;DATE(2020,11,1),F844&lt;DATE(2020,11,1)),E844&gt;DATE(2020,11,30)),0)))))),0),"")</f>
        <v/>
      </c>
      <c r="Z844" s="50" t="str">
        <f>IFERROR(MAX(IF(OR(O844="",P844="",Q844="",R844="",S844="",T844="",U844=""),"",IF(AND(MONTH(E844)=12,MONTH(F844)=12),(NETWORKDAYS(E844,F844,Lister!$D$7:$D$13)-S844)*N844/NETWORKDAYS(Lister!$D$23,Lister!$E$23,Lister!$D$7:$D$13),IF(AND(MONTH(E844)=12,F844&gt;DATE(2020,12,31)),(NETWORKDAYS(E844,Lister!$E$23,Lister!$D$7:$D$13)-S844)*N844/NETWORKDAYS(Lister!$D$23,Lister!$E$23,Lister!$D$7:$D$13),IF(AND(E844&lt;DATE(2020,12,1),MONTH(F844)=12),(NETWORKDAYS(Lister!$D$23,F844,Lister!$D$7:$D$13)-S844)*N844/NETWORKDAYS(Lister!$D$23,Lister!$E$23,Lister!$D$7:$D$13),IF(AND(E844&lt;DATE(2020,12,1),F844&gt;DATE(2020,12,31)),(NETWORKDAYS(Lister!$D$23,Lister!$E$23,Lister!$D$7:$D$13)-S844)*N844/NETWORKDAYS(Lister!$D$23,Lister!$E$23,Lister!$D$7:$D$13),IF(OR(AND(E844&lt;DATE(2020,12,1),F844&lt;DATE(2020,12,1)),E844&gt;DATE(2020,12,31)),0)))))),0),"")</f>
        <v/>
      </c>
      <c r="AA844" s="50" t="str">
        <f>IFERROR(MAX(IF(OR(O844="",P844="",Q844="",R844="",S844="",T844="",U844=""),"",IF(AND(MONTH(E844)=1,MONTH(F844)=1),(NETWORKDAYS(E844,F844,Lister!$D$7:$D$13)-T844)*N844/NETWORKDAYS(Lister!$D$24,Lister!$E$24,Lister!$D$7:$D$13),IF(AND(MONTH(E844)=1,F844&gt;DATE(2021,1,31)),(NETWORKDAYS(E844,Lister!$E$24,Lister!$D$7:$D$13)-T844)*N844/NETWORKDAYS(Lister!$D$24,Lister!$E$24,Lister!$D$7:$D$13),IF(AND(E844&lt;DATE(2021,1,1),MONTH(F844)=1),(NETWORKDAYS(Lister!$D$24,F844,Lister!$D$7:$D$13)-T844)*N844/NETWORKDAYS(Lister!$D$24,Lister!$E$24,Lister!$D$7:$D$13),IF(AND(E844&lt;DATE(2021,1,1),F844&gt;DATE(2021,1,31)),(NETWORKDAYS(Lister!$D$24,Lister!$E$24,Lister!$D$7:$D$13)-T844)*N844/NETWORKDAYS(Lister!$D$24,Lister!$E$24,Lister!$D$7:$D$13),IF(OR(AND(E844&lt;DATE(2021,1,1),F844&lt;DATE(2021,1,1)),E844&gt;DATE(2021,1,31)),0)))))),0),"")</f>
        <v/>
      </c>
      <c r="AB844" s="50" t="str">
        <f>IFERROR(MAX(IF(OR(O844="",P844="",Q844="",R844="",S844="",T844="",U844=""),"",IF(AND(MONTH(E844)=2,MONTH(F844)=2),(NETWORKDAYS(E844,F844,Lister!$D$7:$D$13)-U844)*N844/NETWORKDAYS(Lister!$D$25,Lister!$E$25,Lister!$D$7:$D$13),IF(AND(E844&lt;DATE(2021,2,1),MONTH(F844)=2),(NETWORKDAYS(Lister!$D$25,F844,Lister!$D$7:$D$13)-U844)*N844/NETWORKDAYS(Lister!$D$25,Lister!$E$25,Lister!$D$7:$D$13),IF(AND(E844&lt;DATE(2021,2,1),F844&lt;DATE(2021,2,1)),0)))),0),"")</f>
        <v/>
      </c>
      <c r="AC844" s="52" t="str">
        <f t="shared" si="63"/>
        <v/>
      </c>
    </row>
    <row r="845" spans="1:29" x14ac:dyDescent="0.35">
      <c r="A845" s="11" t="str">
        <f t="shared" si="64"/>
        <v/>
      </c>
      <c r="B845" s="33"/>
      <c r="C845" s="17"/>
      <c r="D845" s="18"/>
      <c r="E845" s="12"/>
      <c r="F845" s="12"/>
      <c r="G845" s="42" t="str">
        <f>IF(OR(E845="",F845=""),"",NETWORKDAYS(E845,F845,Lister!$D$7:$D$13))</f>
        <v/>
      </c>
      <c r="H845" s="14"/>
      <c r="I845" s="25" t="str">
        <f t="shared" si="60"/>
        <v/>
      </c>
      <c r="J845" s="47"/>
      <c r="K845" s="48"/>
      <c r="L845" s="15"/>
      <c r="M845" s="51" t="str">
        <f t="shared" si="61"/>
        <v/>
      </c>
      <c r="N845" s="49" t="str">
        <f t="shared" si="62"/>
        <v/>
      </c>
      <c r="O845" s="15"/>
      <c r="P845" s="15"/>
      <c r="Q845" s="15"/>
      <c r="R845" s="15"/>
      <c r="S845" s="15"/>
      <c r="T845" s="15"/>
      <c r="U845" s="15"/>
      <c r="V845" s="50" t="str">
        <f>IFERROR(MAX(IF(OR(O845="",P845="",Q845="",R845="",S845="",T845="",U845=""),"",IF(AND(MONTH(E845)=8,MONTH(F845)=8),(NETWORKDAYS(E845,F845,Lister!$D$7:$D$13)-O845)*N845/NETWORKDAYS(Lister!$D$19,Lister!$E$19,Lister!$D$7:$D$13),IF(AND(MONTH(E845)=8,F845&gt;DATE(2020,8,31)),(NETWORKDAYS(E845,Lister!$E$19,Lister!$D$7:$D$13)-O845)*N845/NETWORKDAYS(Lister!$D$19,Lister!$E$19,Lister!$D$7:$D$13),IF(E845&gt;DATE(2020,8,31),0)))),0),"")</f>
        <v/>
      </c>
      <c r="W845" s="50" t="str">
        <f>IFERROR(MAX(IF(OR(O845="",P845="",Q845="",R845="",S845="",T845="",U845=""),"",IF(AND(MONTH(E845)=9,MONTH(F845)=9),(NETWORKDAYS(E845,F845,Lister!$D$7:$D$13)-P845)*N845/NETWORKDAYS(Lister!$D$20,Lister!$E$20,Lister!$D$7:$D$13),IF(AND(MONTH(E845)=9,F845&gt;DATE(2020,9,30)),(NETWORKDAYS(E845,Lister!$E$20,Lister!$D$7:$D$13)-P845)*N845/NETWORKDAYS(Lister!$D$20,Lister!$E$20,Lister!$D$7:$D$13),IF(AND(E845&lt;DATE(2020,9,1),MONTH(F845)=9),(NETWORKDAYS(Lister!$D$20,F845,Lister!$D$7:$D$13)-P845)*N845/NETWORKDAYS(Lister!$D$20,Lister!$E$20,Lister!$D$7:$D$13),IF(AND(E845&lt;DATE(2020,9,1),F845&gt;DATE(2020,9,30)),(NETWORKDAYS(Lister!$D$20,Lister!$E$20,Lister!$D$7:$D$13)-P845)*N845/NETWORKDAYS(Lister!$D$20,Lister!$E$20,Lister!$D$7:$D$13),IF(OR(AND(E845&lt;DATE(2020,9,1),F845&lt;DATE(2020,9,1)),E845&gt;DATE(2020,9,30)),0)))))),0),"")</f>
        <v/>
      </c>
      <c r="X845" s="50" t="str">
        <f>IFERROR(MAX(IF(OR(O845="",P845="",Q845="",R845="",S845="",T845="",U845=""),"",IF(AND(MONTH(E845)=10,MONTH(F845)=10),(NETWORKDAYS(E845,F845,Lister!$D$7:$D$13)-Q845)*N845/NETWORKDAYS(Lister!$D$21,Lister!$E$21,Lister!$D$7:$D$13),IF(AND(MONTH(E845)=10,F845&gt;DATE(2020,10,31)),(NETWORKDAYS(E845,Lister!$E$21,Lister!$D$7:$D$13)-Q845)*N845/NETWORKDAYS(Lister!$D$21,Lister!$E$21,Lister!$D$7:$D$13),IF(AND(E845&lt;DATE(2020,10,1),MONTH(F845)=10),(NETWORKDAYS(Lister!$D$21,F845,Lister!$D$7:$D$13)-Q845)*N845/NETWORKDAYS(Lister!$D$21,Lister!$E$21,Lister!$D$7:$D$13),IF(AND(E845&lt;DATE(2020,31,1),F845&gt;DATE(2020,10,31)),(NETWORKDAYS(Lister!$D$21,Lister!$E$21,Lister!$D$7:$D$13)-Q845)*N845/NETWORKDAYS(Lister!$D$21,Lister!$E$21,Lister!$D$7:$D$13),IF(OR(AND(E845&lt;DATE(2020,10,1),F845&lt;DATE(2020,10,1)),E845&gt;DATE(2020,10,31)),0)))))),0),"")</f>
        <v/>
      </c>
      <c r="Y845" s="50" t="str">
        <f>IFERROR(MAX(IF(OR(O845="",P845="",Q845="",R845="",S845="",T845="",U845=""),"",IF(AND(MONTH(E845)=11,MONTH(F845)=11),(NETWORKDAYS(E845,F845,Lister!$D$7:$D$13)-R845)*N845/NETWORKDAYS(Lister!$D$22,Lister!$E$22,Lister!$D$7:$D$13),IF(AND(MONTH(E845)=11,F845&gt;DATE(2020,11,30)),(NETWORKDAYS(E845,Lister!$E$22,Lister!$D$7:$D$13)-R845)*N845/NETWORKDAYS(Lister!$D$22,Lister!$E$22,Lister!$D$7:$D$13),IF(AND(E845&lt;DATE(2020,11,1),MONTH(F845)=11),(NETWORKDAYS(Lister!$D$22,F845,Lister!$D$7:$D$13)-R845)*N845/NETWORKDAYS(Lister!$D$22,Lister!$E$22,Lister!$D$7:$D$13),IF(AND(E845&lt;DATE(2020,11,1),F845&gt;DATE(2020,11,30)),(NETWORKDAYS(Lister!$D$22,Lister!$E$22,Lister!$D$7:$D$13)-R845)*N845/NETWORKDAYS(Lister!$D$22,Lister!$E$22,Lister!$D$7:$D$13),IF(OR(AND(E845&lt;DATE(2020,11,1),F845&lt;DATE(2020,11,1)),E845&gt;DATE(2020,11,30)),0)))))),0),"")</f>
        <v/>
      </c>
      <c r="Z845" s="50" t="str">
        <f>IFERROR(MAX(IF(OR(O845="",P845="",Q845="",R845="",S845="",T845="",U845=""),"",IF(AND(MONTH(E845)=12,MONTH(F845)=12),(NETWORKDAYS(E845,F845,Lister!$D$7:$D$13)-S845)*N845/NETWORKDAYS(Lister!$D$23,Lister!$E$23,Lister!$D$7:$D$13),IF(AND(MONTH(E845)=12,F845&gt;DATE(2020,12,31)),(NETWORKDAYS(E845,Lister!$E$23,Lister!$D$7:$D$13)-S845)*N845/NETWORKDAYS(Lister!$D$23,Lister!$E$23,Lister!$D$7:$D$13),IF(AND(E845&lt;DATE(2020,12,1),MONTH(F845)=12),(NETWORKDAYS(Lister!$D$23,F845,Lister!$D$7:$D$13)-S845)*N845/NETWORKDAYS(Lister!$D$23,Lister!$E$23,Lister!$D$7:$D$13),IF(AND(E845&lt;DATE(2020,12,1),F845&gt;DATE(2020,12,31)),(NETWORKDAYS(Lister!$D$23,Lister!$E$23,Lister!$D$7:$D$13)-S845)*N845/NETWORKDAYS(Lister!$D$23,Lister!$E$23,Lister!$D$7:$D$13),IF(OR(AND(E845&lt;DATE(2020,12,1),F845&lt;DATE(2020,12,1)),E845&gt;DATE(2020,12,31)),0)))))),0),"")</f>
        <v/>
      </c>
      <c r="AA845" s="50" t="str">
        <f>IFERROR(MAX(IF(OR(O845="",P845="",Q845="",R845="",S845="",T845="",U845=""),"",IF(AND(MONTH(E845)=1,MONTH(F845)=1),(NETWORKDAYS(E845,F845,Lister!$D$7:$D$13)-T845)*N845/NETWORKDAYS(Lister!$D$24,Lister!$E$24,Lister!$D$7:$D$13),IF(AND(MONTH(E845)=1,F845&gt;DATE(2021,1,31)),(NETWORKDAYS(E845,Lister!$E$24,Lister!$D$7:$D$13)-T845)*N845/NETWORKDAYS(Lister!$D$24,Lister!$E$24,Lister!$D$7:$D$13),IF(AND(E845&lt;DATE(2021,1,1),MONTH(F845)=1),(NETWORKDAYS(Lister!$D$24,F845,Lister!$D$7:$D$13)-T845)*N845/NETWORKDAYS(Lister!$D$24,Lister!$E$24,Lister!$D$7:$D$13),IF(AND(E845&lt;DATE(2021,1,1),F845&gt;DATE(2021,1,31)),(NETWORKDAYS(Lister!$D$24,Lister!$E$24,Lister!$D$7:$D$13)-T845)*N845/NETWORKDAYS(Lister!$D$24,Lister!$E$24,Lister!$D$7:$D$13),IF(OR(AND(E845&lt;DATE(2021,1,1),F845&lt;DATE(2021,1,1)),E845&gt;DATE(2021,1,31)),0)))))),0),"")</f>
        <v/>
      </c>
      <c r="AB845" s="50" t="str">
        <f>IFERROR(MAX(IF(OR(O845="",P845="",Q845="",R845="",S845="",T845="",U845=""),"",IF(AND(MONTH(E845)=2,MONTH(F845)=2),(NETWORKDAYS(E845,F845,Lister!$D$7:$D$13)-U845)*N845/NETWORKDAYS(Lister!$D$25,Lister!$E$25,Lister!$D$7:$D$13),IF(AND(E845&lt;DATE(2021,2,1),MONTH(F845)=2),(NETWORKDAYS(Lister!$D$25,F845,Lister!$D$7:$D$13)-U845)*N845/NETWORKDAYS(Lister!$D$25,Lister!$E$25,Lister!$D$7:$D$13),IF(AND(E845&lt;DATE(2021,2,1),F845&lt;DATE(2021,2,1)),0)))),0),"")</f>
        <v/>
      </c>
      <c r="AC845" s="52" t="str">
        <f t="shared" si="63"/>
        <v/>
      </c>
    </row>
    <row r="846" spans="1:29" x14ac:dyDescent="0.35">
      <c r="A846" s="11" t="str">
        <f t="shared" si="64"/>
        <v/>
      </c>
      <c r="B846" s="33"/>
      <c r="C846" s="17"/>
      <c r="D846" s="18"/>
      <c r="E846" s="12"/>
      <c r="F846" s="12"/>
      <c r="G846" s="42" t="str">
        <f>IF(OR(E846="",F846=""),"",NETWORKDAYS(E846,F846,Lister!$D$7:$D$13))</f>
        <v/>
      </c>
      <c r="H846" s="14"/>
      <c r="I846" s="25" t="str">
        <f t="shared" si="60"/>
        <v/>
      </c>
      <c r="J846" s="47"/>
      <c r="K846" s="48"/>
      <c r="L846" s="15"/>
      <c r="M846" s="51" t="str">
        <f t="shared" si="61"/>
        <v/>
      </c>
      <c r="N846" s="49" t="str">
        <f t="shared" si="62"/>
        <v/>
      </c>
      <c r="O846" s="15"/>
      <c r="P846" s="15"/>
      <c r="Q846" s="15"/>
      <c r="R846" s="15"/>
      <c r="S846" s="15"/>
      <c r="T846" s="15"/>
      <c r="U846" s="15"/>
      <c r="V846" s="50" t="str">
        <f>IFERROR(MAX(IF(OR(O846="",P846="",Q846="",R846="",S846="",T846="",U846=""),"",IF(AND(MONTH(E846)=8,MONTH(F846)=8),(NETWORKDAYS(E846,F846,Lister!$D$7:$D$13)-O846)*N846/NETWORKDAYS(Lister!$D$19,Lister!$E$19,Lister!$D$7:$D$13),IF(AND(MONTH(E846)=8,F846&gt;DATE(2020,8,31)),(NETWORKDAYS(E846,Lister!$E$19,Lister!$D$7:$D$13)-O846)*N846/NETWORKDAYS(Lister!$D$19,Lister!$E$19,Lister!$D$7:$D$13),IF(E846&gt;DATE(2020,8,31),0)))),0),"")</f>
        <v/>
      </c>
      <c r="W846" s="50" t="str">
        <f>IFERROR(MAX(IF(OR(O846="",P846="",Q846="",R846="",S846="",T846="",U846=""),"",IF(AND(MONTH(E846)=9,MONTH(F846)=9),(NETWORKDAYS(E846,F846,Lister!$D$7:$D$13)-P846)*N846/NETWORKDAYS(Lister!$D$20,Lister!$E$20,Lister!$D$7:$D$13),IF(AND(MONTH(E846)=9,F846&gt;DATE(2020,9,30)),(NETWORKDAYS(E846,Lister!$E$20,Lister!$D$7:$D$13)-P846)*N846/NETWORKDAYS(Lister!$D$20,Lister!$E$20,Lister!$D$7:$D$13),IF(AND(E846&lt;DATE(2020,9,1),MONTH(F846)=9),(NETWORKDAYS(Lister!$D$20,F846,Lister!$D$7:$D$13)-P846)*N846/NETWORKDAYS(Lister!$D$20,Lister!$E$20,Lister!$D$7:$D$13),IF(AND(E846&lt;DATE(2020,9,1),F846&gt;DATE(2020,9,30)),(NETWORKDAYS(Lister!$D$20,Lister!$E$20,Lister!$D$7:$D$13)-P846)*N846/NETWORKDAYS(Lister!$D$20,Lister!$E$20,Lister!$D$7:$D$13),IF(OR(AND(E846&lt;DATE(2020,9,1),F846&lt;DATE(2020,9,1)),E846&gt;DATE(2020,9,30)),0)))))),0),"")</f>
        <v/>
      </c>
      <c r="X846" s="50" t="str">
        <f>IFERROR(MAX(IF(OR(O846="",P846="",Q846="",R846="",S846="",T846="",U846=""),"",IF(AND(MONTH(E846)=10,MONTH(F846)=10),(NETWORKDAYS(E846,F846,Lister!$D$7:$D$13)-Q846)*N846/NETWORKDAYS(Lister!$D$21,Lister!$E$21,Lister!$D$7:$D$13),IF(AND(MONTH(E846)=10,F846&gt;DATE(2020,10,31)),(NETWORKDAYS(E846,Lister!$E$21,Lister!$D$7:$D$13)-Q846)*N846/NETWORKDAYS(Lister!$D$21,Lister!$E$21,Lister!$D$7:$D$13),IF(AND(E846&lt;DATE(2020,10,1),MONTH(F846)=10),(NETWORKDAYS(Lister!$D$21,F846,Lister!$D$7:$D$13)-Q846)*N846/NETWORKDAYS(Lister!$D$21,Lister!$E$21,Lister!$D$7:$D$13),IF(AND(E846&lt;DATE(2020,31,1),F846&gt;DATE(2020,10,31)),(NETWORKDAYS(Lister!$D$21,Lister!$E$21,Lister!$D$7:$D$13)-Q846)*N846/NETWORKDAYS(Lister!$D$21,Lister!$E$21,Lister!$D$7:$D$13),IF(OR(AND(E846&lt;DATE(2020,10,1),F846&lt;DATE(2020,10,1)),E846&gt;DATE(2020,10,31)),0)))))),0),"")</f>
        <v/>
      </c>
      <c r="Y846" s="50" t="str">
        <f>IFERROR(MAX(IF(OR(O846="",P846="",Q846="",R846="",S846="",T846="",U846=""),"",IF(AND(MONTH(E846)=11,MONTH(F846)=11),(NETWORKDAYS(E846,F846,Lister!$D$7:$D$13)-R846)*N846/NETWORKDAYS(Lister!$D$22,Lister!$E$22,Lister!$D$7:$D$13),IF(AND(MONTH(E846)=11,F846&gt;DATE(2020,11,30)),(NETWORKDAYS(E846,Lister!$E$22,Lister!$D$7:$D$13)-R846)*N846/NETWORKDAYS(Lister!$D$22,Lister!$E$22,Lister!$D$7:$D$13),IF(AND(E846&lt;DATE(2020,11,1),MONTH(F846)=11),(NETWORKDAYS(Lister!$D$22,F846,Lister!$D$7:$D$13)-R846)*N846/NETWORKDAYS(Lister!$D$22,Lister!$E$22,Lister!$D$7:$D$13),IF(AND(E846&lt;DATE(2020,11,1),F846&gt;DATE(2020,11,30)),(NETWORKDAYS(Lister!$D$22,Lister!$E$22,Lister!$D$7:$D$13)-R846)*N846/NETWORKDAYS(Lister!$D$22,Lister!$E$22,Lister!$D$7:$D$13),IF(OR(AND(E846&lt;DATE(2020,11,1),F846&lt;DATE(2020,11,1)),E846&gt;DATE(2020,11,30)),0)))))),0),"")</f>
        <v/>
      </c>
      <c r="Z846" s="50" t="str">
        <f>IFERROR(MAX(IF(OR(O846="",P846="",Q846="",R846="",S846="",T846="",U846=""),"",IF(AND(MONTH(E846)=12,MONTH(F846)=12),(NETWORKDAYS(E846,F846,Lister!$D$7:$D$13)-S846)*N846/NETWORKDAYS(Lister!$D$23,Lister!$E$23,Lister!$D$7:$D$13),IF(AND(MONTH(E846)=12,F846&gt;DATE(2020,12,31)),(NETWORKDAYS(E846,Lister!$E$23,Lister!$D$7:$D$13)-S846)*N846/NETWORKDAYS(Lister!$D$23,Lister!$E$23,Lister!$D$7:$D$13),IF(AND(E846&lt;DATE(2020,12,1),MONTH(F846)=12),(NETWORKDAYS(Lister!$D$23,F846,Lister!$D$7:$D$13)-S846)*N846/NETWORKDAYS(Lister!$D$23,Lister!$E$23,Lister!$D$7:$D$13),IF(AND(E846&lt;DATE(2020,12,1),F846&gt;DATE(2020,12,31)),(NETWORKDAYS(Lister!$D$23,Lister!$E$23,Lister!$D$7:$D$13)-S846)*N846/NETWORKDAYS(Lister!$D$23,Lister!$E$23,Lister!$D$7:$D$13),IF(OR(AND(E846&lt;DATE(2020,12,1),F846&lt;DATE(2020,12,1)),E846&gt;DATE(2020,12,31)),0)))))),0),"")</f>
        <v/>
      </c>
      <c r="AA846" s="50" t="str">
        <f>IFERROR(MAX(IF(OR(O846="",P846="",Q846="",R846="",S846="",T846="",U846=""),"",IF(AND(MONTH(E846)=1,MONTH(F846)=1),(NETWORKDAYS(E846,F846,Lister!$D$7:$D$13)-T846)*N846/NETWORKDAYS(Lister!$D$24,Lister!$E$24,Lister!$D$7:$D$13),IF(AND(MONTH(E846)=1,F846&gt;DATE(2021,1,31)),(NETWORKDAYS(E846,Lister!$E$24,Lister!$D$7:$D$13)-T846)*N846/NETWORKDAYS(Lister!$D$24,Lister!$E$24,Lister!$D$7:$D$13),IF(AND(E846&lt;DATE(2021,1,1),MONTH(F846)=1),(NETWORKDAYS(Lister!$D$24,F846,Lister!$D$7:$D$13)-T846)*N846/NETWORKDAYS(Lister!$D$24,Lister!$E$24,Lister!$D$7:$D$13),IF(AND(E846&lt;DATE(2021,1,1),F846&gt;DATE(2021,1,31)),(NETWORKDAYS(Lister!$D$24,Lister!$E$24,Lister!$D$7:$D$13)-T846)*N846/NETWORKDAYS(Lister!$D$24,Lister!$E$24,Lister!$D$7:$D$13),IF(OR(AND(E846&lt;DATE(2021,1,1),F846&lt;DATE(2021,1,1)),E846&gt;DATE(2021,1,31)),0)))))),0),"")</f>
        <v/>
      </c>
      <c r="AB846" s="50" t="str">
        <f>IFERROR(MAX(IF(OR(O846="",P846="",Q846="",R846="",S846="",T846="",U846=""),"",IF(AND(MONTH(E846)=2,MONTH(F846)=2),(NETWORKDAYS(E846,F846,Lister!$D$7:$D$13)-U846)*N846/NETWORKDAYS(Lister!$D$25,Lister!$E$25,Lister!$D$7:$D$13),IF(AND(E846&lt;DATE(2021,2,1),MONTH(F846)=2),(NETWORKDAYS(Lister!$D$25,F846,Lister!$D$7:$D$13)-U846)*N846/NETWORKDAYS(Lister!$D$25,Lister!$E$25,Lister!$D$7:$D$13),IF(AND(E846&lt;DATE(2021,2,1),F846&lt;DATE(2021,2,1)),0)))),0),"")</f>
        <v/>
      </c>
      <c r="AC846" s="52" t="str">
        <f t="shared" si="63"/>
        <v/>
      </c>
    </row>
    <row r="847" spans="1:29" x14ac:dyDescent="0.35">
      <c r="A847" s="11" t="str">
        <f t="shared" si="64"/>
        <v/>
      </c>
      <c r="B847" s="33"/>
      <c r="C847" s="17"/>
      <c r="D847" s="18"/>
      <c r="E847" s="12"/>
      <c r="F847" s="12"/>
      <c r="G847" s="42" t="str">
        <f>IF(OR(E847="",F847=""),"",NETWORKDAYS(E847,F847,Lister!$D$7:$D$13))</f>
        <v/>
      </c>
      <c r="H847" s="14"/>
      <c r="I847" s="25" t="str">
        <f t="shared" si="60"/>
        <v/>
      </c>
      <c r="J847" s="47"/>
      <c r="K847" s="48"/>
      <c r="L847" s="15"/>
      <c r="M847" s="51" t="str">
        <f t="shared" si="61"/>
        <v/>
      </c>
      <c r="N847" s="49" t="str">
        <f t="shared" si="62"/>
        <v/>
      </c>
      <c r="O847" s="15"/>
      <c r="P847" s="15"/>
      <c r="Q847" s="15"/>
      <c r="R847" s="15"/>
      <c r="S847" s="15"/>
      <c r="T847" s="15"/>
      <c r="U847" s="15"/>
      <c r="V847" s="50" t="str">
        <f>IFERROR(MAX(IF(OR(O847="",P847="",Q847="",R847="",S847="",T847="",U847=""),"",IF(AND(MONTH(E847)=8,MONTH(F847)=8),(NETWORKDAYS(E847,F847,Lister!$D$7:$D$13)-O847)*N847/NETWORKDAYS(Lister!$D$19,Lister!$E$19,Lister!$D$7:$D$13),IF(AND(MONTH(E847)=8,F847&gt;DATE(2020,8,31)),(NETWORKDAYS(E847,Lister!$E$19,Lister!$D$7:$D$13)-O847)*N847/NETWORKDAYS(Lister!$D$19,Lister!$E$19,Lister!$D$7:$D$13),IF(E847&gt;DATE(2020,8,31),0)))),0),"")</f>
        <v/>
      </c>
      <c r="W847" s="50" t="str">
        <f>IFERROR(MAX(IF(OR(O847="",P847="",Q847="",R847="",S847="",T847="",U847=""),"",IF(AND(MONTH(E847)=9,MONTH(F847)=9),(NETWORKDAYS(E847,F847,Lister!$D$7:$D$13)-P847)*N847/NETWORKDAYS(Lister!$D$20,Lister!$E$20,Lister!$D$7:$D$13),IF(AND(MONTH(E847)=9,F847&gt;DATE(2020,9,30)),(NETWORKDAYS(E847,Lister!$E$20,Lister!$D$7:$D$13)-P847)*N847/NETWORKDAYS(Lister!$D$20,Lister!$E$20,Lister!$D$7:$D$13),IF(AND(E847&lt;DATE(2020,9,1),MONTH(F847)=9),(NETWORKDAYS(Lister!$D$20,F847,Lister!$D$7:$D$13)-P847)*N847/NETWORKDAYS(Lister!$D$20,Lister!$E$20,Lister!$D$7:$D$13),IF(AND(E847&lt;DATE(2020,9,1),F847&gt;DATE(2020,9,30)),(NETWORKDAYS(Lister!$D$20,Lister!$E$20,Lister!$D$7:$D$13)-P847)*N847/NETWORKDAYS(Lister!$D$20,Lister!$E$20,Lister!$D$7:$D$13),IF(OR(AND(E847&lt;DATE(2020,9,1),F847&lt;DATE(2020,9,1)),E847&gt;DATE(2020,9,30)),0)))))),0),"")</f>
        <v/>
      </c>
      <c r="X847" s="50" t="str">
        <f>IFERROR(MAX(IF(OR(O847="",P847="",Q847="",R847="",S847="",T847="",U847=""),"",IF(AND(MONTH(E847)=10,MONTH(F847)=10),(NETWORKDAYS(E847,F847,Lister!$D$7:$D$13)-Q847)*N847/NETWORKDAYS(Lister!$D$21,Lister!$E$21,Lister!$D$7:$D$13),IF(AND(MONTH(E847)=10,F847&gt;DATE(2020,10,31)),(NETWORKDAYS(E847,Lister!$E$21,Lister!$D$7:$D$13)-Q847)*N847/NETWORKDAYS(Lister!$D$21,Lister!$E$21,Lister!$D$7:$D$13),IF(AND(E847&lt;DATE(2020,10,1),MONTH(F847)=10),(NETWORKDAYS(Lister!$D$21,F847,Lister!$D$7:$D$13)-Q847)*N847/NETWORKDAYS(Lister!$D$21,Lister!$E$21,Lister!$D$7:$D$13),IF(AND(E847&lt;DATE(2020,31,1),F847&gt;DATE(2020,10,31)),(NETWORKDAYS(Lister!$D$21,Lister!$E$21,Lister!$D$7:$D$13)-Q847)*N847/NETWORKDAYS(Lister!$D$21,Lister!$E$21,Lister!$D$7:$D$13),IF(OR(AND(E847&lt;DATE(2020,10,1),F847&lt;DATE(2020,10,1)),E847&gt;DATE(2020,10,31)),0)))))),0),"")</f>
        <v/>
      </c>
      <c r="Y847" s="50" t="str">
        <f>IFERROR(MAX(IF(OR(O847="",P847="",Q847="",R847="",S847="",T847="",U847=""),"",IF(AND(MONTH(E847)=11,MONTH(F847)=11),(NETWORKDAYS(E847,F847,Lister!$D$7:$D$13)-R847)*N847/NETWORKDAYS(Lister!$D$22,Lister!$E$22,Lister!$D$7:$D$13),IF(AND(MONTH(E847)=11,F847&gt;DATE(2020,11,30)),(NETWORKDAYS(E847,Lister!$E$22,Lister!$D$7:$D$13)-R847)*N847/NETWORKDAYS(Lister!$D$22,Lister!$E$22,Lister!$D$7:$D$13),IF(AND(E847&lt;DATE(2020,11,1),MONTH(F847)=11),(NETWORKDAYS(Lister!$D$22,F847,Lister!$D$7:$D$13)-R847)*N847/NETWORKDAYS(Lister!$D$22,Lister!$E$22,Lister!$D$7:$D$13),IF(AND(E847&lt;DATE(2020,11,1),F847&gt;DATE(2020,11,30)),(NETWORKDAYS(Lister!$D$22,Lister!$E$22,Lister!$D$7:$D$13)-R847)*N847/NETWORKDAYS(Lister!$D$22,Lister!$E$22,Lister!$D$7:$D$13),IF(OR(AND(E847&lt;DATE(2020,11,1),F847&lt;DATE(2020,11,1)),E847&gt;DATE(2020,11,30)),0)))))),0),"")</f>
        <v/>
      </c>
      <c r="Z847" s="50" t="str">
        <f>IFERROR(MAX(IF(OR(O847="",P847="",Q847="",R847="",S847="",T847="",U847=""),"",IF(AND(MONTH(E847)=12,MONTH(F847)=12),(NETWORKDAYS(E847,F847,Lister!$D$7:$D$13)-S847)*N847/NETWORKDAYS(Lister!$D$23,Lister!$E$23,Lister!$D$7:$D$13),IF(AND(MONTH(E847)=12,F847&gt;DATE(2020,12,31)),(NETWORKDAYS(E847,Lister!$E$23,Lister!$D$7:$D$13)-S847)*N847/NETWORKDAYS(Lister!$D$23,Lister!$E$23,Lister!$D$7:$D$13),IF(AND(E847&lt;DATE(2020,12,1),MONTH(F847)=12),(NETWORKDAYS(Lister!$D$23,F847,Lister!$D$7:$D$13)-S847)*N847/NETWORKDAYS(Lister!$D$23,Lister!$E$23,Lister!$D$7:$D$13),IF(AND(E847&lt;DATE(2020,12,1),F847&gt;DATE(2020,12,31)),(NETWORKDAYS(Lister!$D$23,Lister!$E$23,Lister!$D$7:$D$13)-S847)*N847/NETWORKDAYS(Lister!$D$23,Lister!$E$23,Lister!$D$7:$D$13),IF(OR(AND(E847&lt;DATE(2020,12,1),F847&lt;DATE(2020,12,1)),E847&gt;DATE(2020,12,31)),0)))))),0),"")</f>
        <v/>
      </c>
      <c r="AA847" s="50" t="str">
        <f>IFERROR(MAX(IF(OR(O847="",P847="",Q847="",R847="",S847="",T847="",U847=""),"",IF(AND(MONTH(E847)=1,MONTH(F847)=1),(NETWORKDAYS(E847,F847,Lister!$D$7:$D$13)-T847)*N847/NETWORKDAYS(Lister!$D$24,Lister!$E$24,Lister!$D$7:$D$13),IF(AND(MONTH(E847)=1,F847&gt;DATE(2021,1,31)),(NETWORKDAYS(E847,Lister!$E$24,Lister!$D$7:$D$13)-T847)*N847/NETWORKDAYS(Lister!$D$24,Lister!$E$24,Lister!$D$7:$D$13),IF(AND(E847&lt;DATE(2021,1,1),MONTH(F847)=1),(NETWORKDAYS(Lister!$D$24,F847,Lister!$D$7:$D$13)-T847)*N847/NETWORKDAYS(Lister!$D$24,Lister!$E$24,Lister!$D$7:$D$13),IF(AND(E847&lt;DATE(2021,1,1),F847&gt;DATE(2021,1,31)),(NETWORKDAYS(Lister!$D$24,Lister!$E$24,Lister!$D$7:$D$13)-T847)*N847/NETWORKDAYS(Lister!$D$24,Lister!$E$24,Lister!$D$7:$D$13),IF(OR(AND(E847&lt;DATE(2021,1,1),F847&lt;DATE(2021,1,1)),E847&gt;DATE(2021,1,31)),0)))))),0),"")</f>
        <v/>
      </c>
      <c r="AB847" s="50" t="str">
        <f>IFERROR(MAX(IF(OR(O847="",P847="",Q847="",R847="",S847="",T847="",U847=""),"",IF(AND(MONTH(E847)=2,MONTH(F847)=2),(NETWORKDAYS(E847,F847,Lister!$D$7:$D$13)-U847)*N847/NETWORKDAYS(Lister!$D$25,Lister!$E$25,Lister!$D$7:$D$13),IF(AND(E847&lt;DATE(2021,2,1),MONTH(F847)=2),(NETWORKDAYS(Lister!$D$25,F847,Lister!$D$7:$D$13)-U847)*N847/NETWORKDAYS(Lister!$D$25,Lister!$E$25,Lister!$D$7:$D$13),IF(AND(E847&lt;DATE(2021,2,1),F847&lt;DATE(2021,2,1)),0)))),0),"")</f>
        <v/>
      </c>
      <c r="AC847" s="52" t="str">
        <f t="shared" si="63"/>
        <v/>
      </c>
    </row>
    <row r="848" spans="1:29" x14ac:dyDescent="0.35">
      <c r="A848" s="11" t="str">
        <f t="shared" si="64"/>
        <v/>
      </c>
      <c r="B848" s="33"/>
      <c r="C848" s="17"/>
      <c r="D848" s="18"/>
      <c r="E848" s="12"/>
      <c r="F848" s="12"/>
      <c r="G848" s="42" t="str">
        <f>IF(OR(E848="",F848=""),"",NETWORKDAYS(E848,F848,Lister!$D$7:$D$13))</f>
        <v/>
      </c>
      <c r="H848" s="14"/>
      <c r="I848" s="25" t="str">
        <f t="shared" si="60"/>
        <v/>
      </c>
      <c r="J848" s="47"/>
      <c r="K848" s="48"/>
      <c r="L848" s="15"/>
      <c r="M848" s="51" t="str">
        <f t="shared" si="61"/>
        <v/>
      </c>
      <c r="N848" s="49" t="str">
        <f t="shared" si="62"/>
        <v/>
      </c>
      <c r="O848" s="15"/>
      <c r="P848" s="15"/>
      <c r="Q848" s="15"/>
      <c r="R848" s="15"/>
      <c r="S848" s="15"/>
      <c r="T848" s="15"/>
      <c r="U848" s="15"/>
      <c r="V848" s="50" t="str">
        <f>IFERROR(MAX(IF(OR(O848="",P848="",Q848="",R848="",S848="",T848="",U848=""),"",IF(AND(MONTH(E848)=8,MONTH(F848)=8),(NETWORKDAYS(E848,F848,Lister!$D$7:$D$13)-O848)*N848/NETWORKDAYS(Lister!$D$19,Lister!$E$19,Lister!$D$7:$D$13),IF(AND(MONTH(E848)=8,F848&gt;DATE(2020,8,31)),(NETWORKDAYS(E848,Lister!$E$19,Lister!$D$7:$D$13)-O848)*N848/NETWORKDAYS(Lister!$D$19,Lister!$E$19,Lister!$D$7:$D$13),IF(E848&gt;DATE(2020,8,31),0)))),0),"")</f>
        <v/>
      </c>
      <c r="W848" s="50" t="str">
        <f>IFERROR(MAX(IF(OR(O848="",P848="",Q848="",R848="",S848="",T848="",U848=""),"",IF(AND(MONTH(E848)=9,MONTH(F848)=9),(NETWORKDAYS(E848,F848,Lister!$D$7:$D$13)-P848)*N848/NETWORKDAYS(Lister!$D$20,Lister!$E$20,Lister!$D$7:$D$13),IF(AND(MONTH(E848)=9,F848&gt;DATE(2020,9,30)),(NETWORKDAYS(E848,Lister!$E$20,Lister!$D$7:$D$13)-P848)*N848/NETWORKDAYS(Lister!$D$20,Lister!$E$20,Lister!$D$7:$D$13),IF(AND(E848&lt;DATE(2020,9,1),MONTH(F848)=9),(NETWORKDAYS(Lister!$D$20,F848,Lister!$D$7:$D$13)-P848)*N848/NETWORKDAYS(Lister!$D$20,Lister!$E$20,Lister!$D$7:$D$13),IF(AND(E848&lt;DATE(2020,9,1),F848&gt;DATE(2020,9,30)),(NETWORKDAYS(Lister!$D$20,Lister!$E$20,Lister!$D$7:$D$13)-P848)*N848/NETWORKDAYS(Lister!$D$20,Lister!$E$20,Lister!$D$7:$D$13),IF(OR(AND(E848&lt;DATE(2020,9,1),F848&lt;DATE(2020,9,1)),E848&gt;DATE(2020,9,30)),0)))))),0),"")</f>
        <v/>
      </c>
      <c r="X848" s="50" t="str">
        <f>IFERROR(MAX(IF(OR(O848="",P848="",Q848="",R848="",S848="",T848="",U848=""),"",IF(AND(MONTH(E848)=10,MONTH(F848)=10),(NETWORKDAYS(E848,F848,Lister!$D$7:$D$13)-Q848)*N848/NETWORKDAYS(Lister!$D$21,Lister!$E$21,Lister!$D$7:$D$13),IF(AND(MONTH(E848)=10,F848&gt;DATE(2020,10,31)),(NETWORKDAYS(E848,Lister!$E$21,Lister!$D$7:$D$13)-Q848)*N848/NETWORKDAYS(Lister!$D$21,Lister!$E$21,Lister!$D$7:$D$13),IF(AND(E848&lt;DATE(2020,10,1),MONTH(F848)=10),(NETWORKDAYS(Lister!$D$21,F848,Lister!$D$7:$D$13)-Q848)*N848/NETWORKDAYS(Lister!$D$21,Lister!$E$21,Lister!$D$7:$D$13),IF(AND(E848&lt;DATE(2020,31,1),F848&gt;DATE(2020,10,31)),(NETWORKDAYS(Lister!$D$21,Lister!$E$21,Lister!$D$7:$D$13)-Q848)*N848/NETWORKDAYS(Lister!$D$21,Lister!$E$21,Lister!$D$7:$D$13),IF(OR(AND(E848&lt;DATE(2020,10,1),F848&lt;DATE(2020,10,1)),E848&gt;DATE(2020,10,31)),0)))))),0),"")</f>
        <v/>
      </c>
      <c r="Y848" s="50" t="str">
        <f>IFERROR(MAX(IF(OR(O848="",P848="",Q848="",R848="",S848="",T848="",U848=""),"",IF(AND(MONTH(E848)=11,MONTH(F848)=11),(NETWORKDAYS(E848,F848,Lister!$D$7:$D$13)-R848)*N848/NETWORKDAYS(Lister!$D$22,Lister!$E$22,Lister!$D$7:$D$13),IF(AND(MONTH(E848)=11,F848&gt;DATE(2020,11,30)),(NETWORKDAYS(E848,Lister!$E$22,Lister!$D$7:$D$13)-R848)*N848/NETWORKDAYS(Lister!$D$22,Lister!$E$22,Lister!$D$7:$D$13),IF(AND(E848&lt;DATE(2020,11,1),MONTH(F848)=11),(NETWORKDAYS(Lister!$D$22,F848,Lister!$D$7:$D$13)-R848)*N848/NETWORKDAYS(Lister!$D$22,Lister!$E$22,Lister!$D$7:$D$13),IF(AND(E848&lt;DATE(2020,11,1),F848&gt;DATE(2020,11,30)),(NETWORKDAYS(Lister!$D$22,Lister!$E$22,Lister!$D$7:$D$13)-R848)*N848/NETWORKDAYS(Lister!$D$22,Lister!$E$22,Lister!$D$7:$D$13),IF(OR(AND(E848&lt;DATE(2020,11,1),F848&lt;DATE(2020,11,1)),E848&gt;DATE(2020,11,30)),0)))))),0),"")</f>
        <v/>
      </c>
      <c r="Z848" s="50" t="str">
        <f>IFERROR(MAX(IF(OR(O848="",P848="",Q848="",R848="",S848="",T848="",U848=""),"",IF(AND(MONTH(E848)=12,MONTH(F848)=12),(NETWORKDAYS(E848,F848,Lister!$D$7:$D$13)-S848)*N848/NETWORKDAYS(Lister!$D$23,Lister!$E$23,Lister!$D$7:$D$13),IF(AND(MONTH(E848)=12,F848&gt;DATE(2020,12,31)),(NETWORKDAYS(E848,Lister!$E$23,Lister!$D$7:$D$13)-S848)*N848/NETWORKDAYS(Lister!$D$23,Lister!$E$23,Lister!$D$7:$D$13),IF(AND(E848&lt;DATE(2020,12,1),MONTH(F848)=12),(NETWORKDAYS(Lister!$D$23,F848,Lister!$D$7:$D$13)-S848)*N848/NETWORKDAYS(Lister!$D$23,Lister!$E$23,Lister!$D$7:$D$13),IF(AND(E848&lt;DATE(2020,12,1),F848&gt;DATE(2020,12,31)),(NETWORKDAYS(Lister!$D$23,Lister!$E$23,Lister!$D$7:$D$13)-S848)*N848/NETWORKDAYS(Lister!$D$23,Lister!$E$23,Lister!$D$7:$D$13),IF(OR(AND(E848&lt;DATE(2020,12,1),F848&lt;DATE(2020,12,1)),E848&gt;DATE(2020,12,31)),0)))))),0),"")</f>
        <v/>
      </c>
      <c r="AA848" s="50" t="str">
        <f>IFERROR(MAX(IF(OR(O848="",P848="",Q848="",R848="",S848="",T848="",U848=""),"",IF(AND(MONTH(E848)=1,MONTH(F848)=1),(NETWORKDAYS(E848,F848,Lister!$D$7:$D$13)-T848)*N848/NETWORKDAYS(Lister!$D$24,Lister!$E$24,Lister!$D$7:$D$13),IF(AND(MONTH(E848)=1,F848&gt;DATE(2021,1,31)),(NETWORKDAYS(E848,Lister!$E$24,Lister!$D$7:$D$13)-T848)*N848/NETWORKDAYS(Lister!$D$24,Lister!$E$24,Lister!$D$7:$D$13),IF(AND(E848&lt;DATE(2021,1,1),MONTH(F848)=1),(NETWORKDAYS(Lister!$D$24,F848,Lister!$D$7:$D$13)-T848)*N848/NETWORKDAYS(Lister!$D$24,Lister!$E$24,Lister!$D$7:$D$13),IF(AND(E848&lt;DATE(2021,1,1),F848&gt;DATE(2021,1,31)),(NETWORKDAYS(Lister!$D$24,Lister!$E$24,Lister!$D$7:$D$13)-T848)*N848/NETWORKDAYS(Lister!$D$24,Lister!$E$24,Lister!$D$7:$D$13),IF(OR(AND(E848&lt;DATE(2021,1,1),F848&lt;DATE(2021,1,1)),E848&gt;DATE(2021,1,31)),0)))))),0),"")</f>
        <v/>
      </c>
      <c r="AB848" s="50" t="str">
        <f>IFERROR(MAX(IF(OR(O848="",P848="",Q848="",R848="",S848="",T848="",U848=""),"",IF(AND(MONTH(E848)=2,MONTH(F848)=2),(NETWORKDAYS(E848,F848,Lister!$D$7:$D$13)-U848)*N848/NETWORKDAYS(Lister!$D$25,Lister!$E$25,Lister!$D$7:$D$13),IF(AND(E848&lt;DATE(2021,2,1),MONTH(F848)=2),(NETWORKDAYS(Lister!$D$25,F848,Lister!$D$7:$D$13)-U848)*N848/NETWORKDAYS(Lister!$D$25,Lister!$E$25,Lister!$D$7:$D$13),IF(AND(E848&lt;DATE(2021,2,1),F848&lt;DATE(2021,2,1)),0)))),0),"")</f>
        <v/>
      </c>
      <c r="AC848" s="52" t="str">
        <f t="shared" si="63"/>
        <v/>
      </c>
    </row>
    <row r="849" spans="1:29" x14ac:dyDescent="0.35">
      <c r="A849" s="11" t="str">
        <f t="shared" si="64"/>
        <v/>
      </c>
      <c r="B849" s="33"/>
      <c r="C849" s="17"/>
      <c r="D849" s="18"/>
      <c r="E849" s="12"/>
      <c r="F849" s="12"/>
      <c r="G849" s="42" t="str">
        <f>IF(OR(E849="",F849=""),"",NETWORKDAYS(E849,F849,Lister!$D$7:$D$13))</f>
        <v/>
      </c>
      <c r="H849" s="14"/>
      <c r="I849" s="25" t="str">
        <f t="shared" si="60"/>
        <v/>
      </c>
      <c r="J849" s="47"/>
      <c r="K849" s="48"/>
      <c r="L849" s="15"/>
      <c r="M849" s="51" t="str">
        <f t="shared" si="61"/>
        <v/>
      </c>
      <c r="N849" s="49" t="str">
        <f t="shared" si="62"/>
        <v/>
      </c>
      <c r="O849" s="15"/>
      <c r="P849" s="15"/>
      <c r="Q849" s="15"/>
      <c r="R849" s="15"/>
      <c r="S849" s="15"/>
      <c r="T849" s="15"/>
      <c r="U849" s="15"/>
      <c r="V849" s="50" t="str">
        <f>IFERROR(MAX(IF(OR(O849="",P849="",Q849="",R849="",S849="",T849="",U849=""),"",IF(AND(MONTH(E849)=8,MONTH(F849)=8),(NETWORKDAYS(E849,F849,Lister!$D$7:$D$13)-O849)*N849/NETWORKDAYS(Lister!$D$19,Lister!$E$19,Lister!$D$7:$D$13),IF(AND(MONTH(E849)=8,F849&gt;DATE(2020,8,31)),(NETWORKDAYS(E849,Lister!$E$19,Lister!$D$7:$D$13)-O849)*N849/NETWORKDAYS(Lister!$D$19,Lister!$E$19,Lister!$D$7:$D$13),IF(E849&gt;DATE(2020,8,31),0)))),0),"")</f>
        <v/>
      </c>
      <c r="W849" s="50" t="str">
        <f>IFERROR(MAX(IF(OR(O849="",P849="",Q849="",R849="",S849="",T849="",U849=""),"",IF(AND(MONTH(E849)=9,MONTH(F849)=9),(NETWORKDAYS(E849,F849,Lister!$D$7:$D$13)-P849)*N849/NETWORKDAYS(Lister!$D$20,Lister!$E$20,Lister!$D$7:$D$13),IF(AND(MONTH(E849)=9,F849&gt;DATE(2020,9,30)),(NETWORKDAYS(E849,Lister!$E$20,Lister!$D$7:$D$13)-P849)*N849/NETWORKDAYS(Lister!$D$20,Lister!$E$20,Lister!$D$7:$D$13),IF(AND(E849&lt;DATE(2020,9,1),MONTH(F849)=9),(NETWORKDAYS(Lister!$D$20,F849,Lister!$D$7:$D$13)-P849)*N849/NETWORKDAYS(Lister!$D$20,Lister!$E$20,Lister!$D$7:$D$13),IF(AND(E849&lt;DATE(2020,9,1),F849&gt;DATE(2020,9,30)),(NETWORKDAYS(Lister!$D$20,Lister!$E$20,Lister!$D$7:$D$13)-P849)*N849/NETWORKDAYS(Lister!$D$20,Lister!$E$20,Lister!$D$7:$D$13),IF(OR(AND(E849&lt;DATE(2020,9,1),F849&lt;DATE(2020,9,1)),E849&gt;DATE(2020,9,30)),0)))))),0),"")</f>
        <v/>
      </c>
      <c r="X849" s="50" t="str">
        <f>IFERROR(MAX(IF(OR(O849="",P849="",Q849="",R849="",S849="",T849="",U849=""),"",IF(AND(MONTH(E849)=10,MONTH(F849)=10),(NETWORKDAYS(E849,F849,Lister!$D$7:$D$13)-Q849)*N849/NETWORKDAYS(Lister!$D$21,Lister!$E$21,Lister!$D$7:$D$13),IF(AND(MONTH(E849)=10,F849&gt;DATE(2020,10,31)),(NETWORKDAYS(E849,Lister!$E$21,Lister!$D$7:$D$13)-Q849)*N849/NETWORKDAYS(Lister!$D$21,Lister!$E$21,Lister!$D$7:$D$13),IF(AND(E849&lt;DATE(2020,10,1),MONTH(F849)=10),(NETWORKDAYS(Lister!$D$21,F849,Lister!$D$7:$D$13)-Q849)*N849/NETWORKDAYS(Lister!$D$21,Lister!$E$21,Lister!$D$7:$D$13),IF(AND(E849&lt;DATE(2020,31,1),F849&gt;DATE(2020,10,31)),(NETWORKDAYS(Lister!$D$21,Lister!$E$21,Lister!$D$7:$D$13)-Q849)*N849/NETWORKDAYS(Lister!$D$21,Lister!$E$21,Lister!$D$7:$D$13),IF(OR(AND(E849&lt;DATE(2020,10,1),F849&lt;DATE(2020,10,1)),E849&gt;DATE(2020,10,31)),0)))))),0),"")</f>
        <v/>
      </c>
      <c r="Y849" s="50" t="str">
        <f>IFERROR(MAX(IF(OR(O849="",P849="",Q849="",R849="",S849="",T849="",U849=""),"",IF(AND(MONTH(E849)=11,MONTH(F849)=11),(NETWORKDAYS(E849,F849,Lister!$D$7:$D$13)-R849)*N849/NETWORKDAYS(Lister!$D$22,Lister!$E$22,Lister!$D$7:$D$13),IF(AND(MONTH(E849)=11,F849&gt;DATE(2020,11,30)),(NETWORKDAYS(E849,Lister!$E$22,Lister!$D$7:$D$13)-R849)*N849/NETWORKDAYS(Lister!$D$22,Lister!$E$22,Lister!$D$7:$D$13),IF(AND(E849&lt;DATE(2020,11,1),MONTH(F849)=11),(NETWORKDAYS(Lister!$D$22,F849,Lister!$D$7:$D$13)-R849)*N849/NETWORKDAYS(Lister!$D$22,Lister!$E$22,Lister!$D$7:$D$13),IF(AND(E849&lt;DATE(2020,11,1),F849&gt;DATE(2020,11,30)),(NETWORKDAYS(Lister!$D$22,Lister!$E$22,Lister!$D$7:$D$13)-R849)*N849/NETWORKDAYS(Lister!$D$22,Lister!$E$22,Lister!$D$7:$D$13),IF(OR(AND(E849&lt;DATE(2020,11,1),F849&lt;DATE(2020,11,1)),E849&gt;DATE(2020,11,30)),0)))))),0),"")</f>
        <v/>
      </c>
      <c r="Z849" s="50" t="str">
        <f>IFERROR(MAX(IF(OR(O849="",P849="",Q849="",R849="",S849="",T849="",U849=""),"",IF(AND(MONTH(E849)=12,MONTH(F849)=12),(NETWORKDAYS(E849,F849,Lister!$D$7:$D$13)-S849)*N849/NETWORKDAYS(Lister!$D$23,Lister!$E$23,Lister!$D$7:$D$13),IF(AND(MONTH(E849)=12,F849&gt;DATE(2020,12,31)),(NETWORKDAYS(E849,Lister!$E$23,Lister!$D$7:$D$13)-S849)*N849/NETWORKDAYS(Lister!$D$23,Lister!$E$23,Lister!$D$7:$D$13),IF(AND(E849&lt;DATE(2020,12,1),MONTH(F849)=12),(NETWORKDAYS(Lister!$D$23,F849,Lister!$D$7:$D$13)-S849)*N849/NETWORKDAYS(Lister!$D$23,Lister!$E$23,Lister!$D$7:$D$13),IF(AND(E849&lt;DATE(2020,12,1),F849&gt;DATE(2020,12,31)),(NETWORKDAYS(Lister!$D$23,Lister!$E$23,Lister!$D$7:$D$13)-S849)*N849/NETWORKDAYS(Lister!$D$23,Lister!$E$23,Lister!$D$7:$D$13),IF(OR(AND(E849&lt;DATE(2020,12,1),F849&lt;DATE(2020,12,1)),E849&gt;DATE(2020,12,31)),0)))))),0),"")</f>
        <v/>
      </c>
      <c r="AA849" s="50" t="str">
        <f>IFERROR(MAX(IF(OR(O849="",P849="",Q849="",R849="",S849="",T849="",U849=""),"",IF(AND(MONTH(E849)=1,MONTH(F849)=1),(NETWORKDAYS(E849,F849,Lister!$D$7:$D$13)-T849)*N849/NETWORKDAYS(Lister!$D$24,Lister!$E$24,Lister!$D$7:$D$13),IF(AND(MONTH(E849)=1,F849&gt;DATE(2021,1,31)),(NETWORKDAYS(E849,Lister!$E$24,Lister!$D$7:$D$13)-T849)*N849/NETWORKDAYS(Lister!$D$24,Lister!$E$24,Lister!$D$7:$D$13),IF(AND(E849&lt;DATE(2021,1,1),MONTH(F849)=1),(NETWORKDAYS(Lister!$D$24,F849,Lister!$D$7:$D$13)-T849)*N849/NETWORKDAYS(Lister!$D$24,Lister!$E$24,Lister!$D$7:$D$13),IF(AND(E849&lt;DATE(2021,1,1),F849&gt;DATE(2021,1,31)),(NETWORKDAYS(Lister!$D$24,Lister!$E$24,Lister!$D$7:$D$13)-T849)*N849/NETWORKDAYS(Lister!$D$24,Lister!$E$24,Lister!$D$7:$D$13),IF(OR(AND(E849&lt;DATE(2021,1,1),F849&lt;DATE(2021,1,1)),E849&gt;DATE(2021,1,31)),0)))))),0),"")</f>
        <v/>
      </c>
      <c r="AB849" s="50" t="str">
        <f>IFERROR(MAX(IF(OR(O849="",P849="",Q849="",R849="",S849="",T849="",U849=""),"",IF(AND(MONTH(E849)=2,MONTH(F849)=2),(NETWORKDAYS(E849,F849,Lister!$D$7:$D$13)-U849)*N849/NETWORKDAYS(Lister!$D$25,Lister!$E$25,Lister!$D$7:$D$13),IF(AND(E849&lt;DATE(2021,2,1),MONTH(F849)=2),(NETWORKDAYS(Lister!$D$25,F849,Lister!$D$7:$D$13)-U849)*N849/NETWORKDAYS(Lister!$D$25,Lister!$E$25,Lister!$D$7:$D$13),IF(AND(E849&lt;DATE(2021,2,1),F849&lt;DATE(2021,2,1)),0)))),0),"")</f>
        <v/>
      </c>
      <c r="AC849" s="52" t="str">
        <f t="shared" si="63"/>
        <v/>
      </c>
    </row>
    <row r="850" spans="1:29" x14ac:dyDescent="0.35">
      <c r="A850" s="11" t="str">
        <f t="shared" si="64"/>
        <v/>
      </c>
      <c r="B850" s="33"/>
      <c r="C850" s="17"/>
      <c r="D850" s="18"/>
      <c r="E850" s="12"/>
      <c r="F850" s="12"/>
      <c r="G850" s="42" t="str">
        <f>IF(OR(E850="",F850=""),"",NETWORKDAYS(E850,F850,Lister!$D$7:$D$13))</f>
        <v/>
      </c>
      <c r="H850" s="14"/>
      <c r="I850" s="25" t="str">
        <f t="shared" si="60"/>
        <v/>
      </c>
      <c r="J850" s="47"/>
      <c r="K850" s="48"/>
      <c r="L850" s="15"/>
      <c r="M850" s="51" t="str">
        <f t="shared" si="61"/>
        <v/>
      </c>
      <c r="N850" s="49" t="str">
        <f t="shared" si="62"/>
        <v/>
      </c>
      <c r="O850" s="15"/>
      <c r="P850" s="15"/>
      <c r="Q850" s="15"/>
      <c r="R850" s="15"/>
      <c r="S850" s="15"/>
      <c r="T850" s="15"/>
      <c r="U850" s="15"/>
      <c r="V850" s="50" t="str">
        <f>IFERROR(MAX(IF(OR(O850="",P850="",Q850="",R850="",S850="",T850="",U850=""),"",IF(AND(MONTH(E850)=8,MONTH(F850)=8),(NETWORKDAYS(E850,F850,Lister!$D$7:$D$13)-O850)*N850/NETWORKDAYS(Lister!$D$19,Lister!$E$19,Lister!$D$7:$D$13),IF(AND(MONTH(E850)=8,F850&gt;DATE(2020,8,31)),(NETWORKDAYS(E850,Lister!$E$19,Lister!$D$7:$D$13)-O850)*N850/NETWORKDAYS(Lister!$D$19,Lister!$E$19,Lister!$D$7:$D$13),IF(E850&gt;DATE(2020,8,31),0)))),0),"")</f>
        <v/>
      </c>
      <c r="W850" s="50" t="str">
        <f>IFERROR(MAX(IF(OR(O850="",P850="",Q850="",R850="",S850="",T850="",U850=""),"",IF(AND(MONTH(E850)=9,MONTH(F850)=9),(NETWORKDAYS(E850,F850,Lister!$D$7:$D$13)-P850)*N850/NETWORKDAYS(Lister!$D$20,Lister!$E$20,Lister!$D$7:$D$13),IF(AND(MONTH(E850)=9,F850&gt;DATE(2020,9,30)),(NETWORKDAYS(E850,Lister!$E$20,Lister!$D$7:$D$13)-P850)*N850/NETWORKDAYS(Lister!$D$20,Lister!$E$20,Lister!$D$7:$D$13),IF(AND(E850&lt;DATE(2020,9,1),MONTH(F850)=9),(NETWORKDAYS(Lister!$D$20,F850,Lister!$D$7:$D$13)-P850)*N850/NETWORKDAYS(Lister!$D$20,Lister!$E$20,Lister!$D$7:$D$13),IF(AND(E850&lt;DATE(2020,9,1),F850&gt;DATE(2020,9,30)),(NETWORKDAYS(Lister!$D$20,Lister!$E$20,Lister!$D$7:$D$13)-P850)*N850/NETWORKDAYS(Lister!$D$20,Lister!$E$20,Lister!$D$7:$D$13),IF(OR(AND(E850&lt;DATE(2020,9,1),F850&lt;DATE(2020,9,1)),E850&gt;DATE(2020,9,30)),0)))))),0),"")</f>
        <v/>
      </c>
      <c r="X850" s="50" t="str">
        <f>IFERROR(MAX(IF(OR(O850="",P850="",Q850="",R850="",S850="",T850="",U850=""),"",IF(AND(MONTH(E850)=10,MONTH(F850)=10),(NETWORKDAYS(E850,F850,Lister!$D$7:$D$13)-Q850)*N850/NETWORKDAYS(Lister!$D$21,Lister!$E$21,Lister!$D$7:$D$13),IF(AND(MONTH(E850)=10,F850&gt;DATE(2020,10,31)),(NETWORKDAYS(E850,Lister!$E$21,Lister!$D$7:$D$13)-Q850)*N850/NETWORKDAYS(Lister!$D$21,Lister!$E$21,Lister!$D$7:$D$13),IF(AND(E850&lt;DATE(2020,10,1),MONTH(F850)=10),(NETWORKDAYS(Lister!$D$21,F850,Lister!$D$7:$D$13)-Q850)*N850/NETWORKDAYS(Lister!$D$21,Lister!$E$21,Lister!$D$7:$D$13),IF(AND(E850&lt;DATE(2020,31,1),F850&gt;DATE(2020,10,31)),(NETWORKDAYS(Lister!$D$21,Lister!$E$21,Lister!$D$7:$D$13)-Q850)*N850/NETWORKDAYS(Lister!$D$21,Lister!$E$21,Lister!$D$7:$D$13),IF(OR(AND(E850&lt;DATE(2020,10,1),F850&lt;DATE(2020,10,1)),E850&gt;DATE(2020,10,31)),0)))))),0),"")</f>
        <v/>
      </c>
      <c r="Y850" s="50" t="str">
        <f>IFERROR(MAX(IF(OR(O850="",P850="",Q850="",R850="",S850="",T850="",U850=""),"",IF(AND(MONTH(E850)=11,MONTH(F850)=11),(NETWORKDAYS(E850,F850,Lister!$D$7:$D$13)-R850)*N850/NETWORKDAYS(Lister!$D$22,Lister!$E$22,Lister!$D$7:$D$13),IF(AND(MONTH(E850)=11,F850&gt;DATE(2020,11,30)),(NETWORKDAYS(E850,Lister!$E$22,Lister!$D$7:$D$13)-R850)*N850/NETWORKDAYS(Lister!$D$22,Lister!$E$22,Lister!$D$7:$D$13),IF(AND(E850&lt;DATE(2020,11,1),MONTH(F850)=11),(NETWORKDAYS(Lister!$D$22,F850,Lister!$D$7:$D$13)-R850)*N850/NETWORKDAYS(Lister!$D$22,Lister!$E$22,Lister!$D$7:$D$13),IF(AND(E850&lt;DATE(2020,11,1),F850&gt;DATE(2020,11,30)),(NETWORKDAYS(Lister!$D$22,Lister!$E$22,Lister!$D$7:$D$13)-R850)*N850/NETWORKDAYS(Lister!$D$22,Lister!$E$22,Lister!$D$7:$D$13),IF(OR(AND(E850&lt;DATE(2020,11,1),F850&lt;DATE(2020,11,1)),E850&gt;DATE(2020,11,30)),0)))))),0),"")</f>
        <v/>
      </c>
      <c r="Z850" s="50" t="str">
        <f>IFERROR(MAX(IF(OR(O850="",P850="",Q850="",R850="",S850="",T850="",U850=""),"",IF(AND(MONTH(E850)=12,MONTH(F850)=12),(NETWORKDAYS(E850,F850,Lister!$D$7:$D$13)-S850)*N850/NETWORKDAYS(Lister!$D$23,Lister!$E$23,Lister!$D$7:$D$13),IF(AND(MONTH(E850)=12,F850&gt;DATE(2020,12,31)),(NETWORKDAYS(E850,Lister!$E$23,Lister!$D$7:$D$13)-S850)*N850/NETWORKDAYS(Lister!$D$23,Lister!$E$23,Lister!$D$7:$D$13),IF(AND(E850&lt;DATE(2020,12,1),MONTH(F850)=12),(NETWORKDAYS(Lister!$D$23,F850,Lister!$D$7:$D$13)-S850)*N850/NETWORKDAYS(Lister!$D$23,Lister!$E$23,Lister!$D$7:$D$13),IF(AND(E850&lt;DATE(2020,12,1),F850&gt;DATE(2020,12,31)),(NETWORKDAYS(Lister!$D$23,Lister!$E$23,Lister!$D$7:$D$13)-S850)*N850/NETWORKDAYS(Lister!$D$23,Lister!$E$23,Lister!$D$7:$D$13),IF(OR(AND(E850&lt;DATE(2020,12,1),F850&lt;DATE(2020,12,1)),E850&gt;DATE(2020,12,31)),0)))))),0),"")</f>
        <v/>
      </c>
      <c r="AA850" s="50" t="str">
        <f>IFERROR(MAX(IF(OR(O850="",P850="",Q850="",R850="",S850="",T850="",U850=""),"",IF(AND(MONTH(E850)=1,MONTH(F850)=1),(NETWORKDAYS(E850,F850,Lister!$D$7:$D$13)-T850)*N850/NETWORKDAYS(Lister!$D$24,Lister!$E$24,Lister!$D$7:$D$13),IF(AND(MONTH(E850)=1,F850&gt;DATE(2021,1,31)),(NETWORKDAYS(E850,Lister!$E$24,Lister!$D$7:$D$13)-T850)*N850/NETWORKDAYS(Lister!$D$24,Lister!$E$24,Lister!$D$7:$D$13),IF(AND(E850&lt;DATE(2021,1,1),MONTH(F850)=1),(NETWORKDAYS(Lister!$D$24,F850,Lister!$D$7:$D$13)-T850)*N850/NETWORKDAYS(Lister!$D$24,Lister!$E$24,Lister!$D$7:$D$13),IF(AND(E850&lt;DATE(2021,1,1),F850&gt;DATE(2021,1,31)),(NETWORKDAYS(Lister!$D$24,Lister!$E$24,Lister!$D$7:$D$13)-T850)*N850/NETWORKDAYS(Lister!$D$24,Lister!$E$24,Lister!$D$7:$D$13),IF(OR(AND(E850&lt;DATE(2021,1,1),F850&lt;DATE(2021,1,1)),E850&gt;DATE(2021,1,31)),0)))))),0),"")</f>
        <v/>
      </c>
      <c r="AB850" s="50" t="str">
        <f>IFERROR(MAX(IF(OR(O850="",P850="",Q850="",R850="",S850="",T850="",U850=""),"",IF(AND(MONTH(E850)=2,MONTH(F850)=2),(NETWORKDAYS(E850,F850,Lister!$D$7:$D$13)-U850)*N850/NETWORKDAYS(Lister!$D$25,Lister!$E$25,Lister!$D$7:$D$13),IF(AND(E850&lt;DATE(2021,2,1),MONTH(F850)=2),(NETWORKDAYS(Lister!$D$25,F850,Lister!$D$7:$D$13)-U850)*N850/NETWORKDAYS(Lister!$D$25,Lister!$E$25,Lister!$D$7:$D$13),IF(AND(E850&lt;DATE(2021,2,1),F850&lt;DATE(2021,2,1)),0)))),0),"")</f>
        <v/>
      </c>
      <c r="AC850" s="52" t="str">
        <f t="shared" si="63"/>
        <v/>
      </c>
    </row>
    <row r="851" spans="1:29" x14ac:dyDescent="0.35">
      <c r="A851" s="11" t="str">
        <f t="shared" si="64"/>
        <v/>
      </c>
      <c r="B851" s="33"/>
      <c r="C851" s="17"/>
      <c r="D851" s="18"/>
      <c r="E851" s="12"/>
      <c r="F851" s="12"/>
      <c r="G851" s="42" t="str">
        <f>IF(OR(E851="",F851=""),"",NETWORKDAYS(E851,F851,Lister!$D$7:$D$13))</f>
        <v/>
      </c>
      <c r="H851" s="14"/>
      <c r="I851" s="25" t="str">
        <f t="shared" si="60"/>
        <v/>
      </c>
      <c r="J851" s="47"/>
      <c r="K851" s="48"/>
      <c r="L851" s="15"/>
      <c r="M851" s="51" t="str">
        <f t="shared" si="61"/>
        <v/>
      </c>
      <c r="N851" s="49" t="str">
        <f t="shared" si="62"/>
        <v/>
      </c>
      <c r="O851" s="15"/>
      <c r="P851" s="15"/>
      <c r="Q851" s="15"/>
      <c r="R851" s="15"/>
      <c r="S851" s="15"/>
      <c r="T851" s="15"/>
      <c r="U851" s="15"/>
      <c r="V851" s="50" t="str">
        <f>IFERROR(MAX(IF(OR(O851="",P851="",Q851="",R851="",S851="",T851="",U851=""),"",IF(AND(MONTH(E851)=8,MONTH(F851)=8),(NETWORKDAYS(E851,F851,Lister!$D$7:$D$13)-O851)*N851/NETWORKDAYS(Lister!$D$19,Lister!$E$19,Lister!$D$7:$D$13),IF(AND(MONTH(E851)=8,F851&gt;DATE(2020,8,31)),(NETWORKDAYS(E851,Lister!$E$19,Lister!$D$7:$D$13)-O851)*N851/NETWORKDAYS(Lister!$D$19,Lister!$E$19,Lister!$D$7:$D$13),IF(E851&gt;DATE(2020,8,31),0)))),0),"")</f>
        <v/>
      </c>
      <c r="W851" s="50" t="str">
        <f>IFERROR(MAX(IF(OR(O851="",P851="",Q851="",R851="",S851="",T851="",U851=""),"",IF(AND(MONTH(E851)=9,MONTH(F851)=9),(NETWORKDAYS(E851,F851,Lister!$D$7:$D$13)-P851)*N851/NETWORKDAYS(Lister!$D$20,Lister!$E$20,Lister!$D$7:$D$13),IF(AND(MONTH(E851)=9,F851&gt;DATE(2020,9,30)),(NETWORKDAYS(E851,Lister!$E$20,Lister!$D$7:$D$13)-P851)*N851/NETWORKDAYS(Lister!$D$20,Lister!$E$20,Lister!$D$7:$D$13),IF(AND(E851&lt;DATE(2020,9,1),MONTH(F851)=9),(NETWORKDAYS(Lister!$D$20,F851,Lister!$D$7:$D$13)-P851)*N851/NETWORKDAYS(Lister!$D$20,Lister!$E$20,Lister!$D$7:$D$13),IF(AND(E851&lt;DATE(2020,9,1),F851&gt;DATE(2020,9,30)),(NETWORKDAYS(Lister!$D$20,Lister!$E$20,Lister!$D$7:$D$13)-P851)*N851/NETWORKDAYS(Lister!$D$20,Lister!$E$20,Lister!$D$7:$D$13),IF(OR(AND(E851&lt;DATE(2020,9,1),F851&lt;DATE(2020,9,1)),E851&gt;DATE(2020,9,30)),0)))))),0),"")</f>
        <v/>
      </c>
      <c r="X851" s="50" t="str">
        <f>IFERROR(MAX(IF(OR(O851="",P851="",Q851="",R851="",S851="",T851="",U851=""),"",IF(AND(MONTH(E851)=10,MONTH(F851)=10),(NETWORKDAYS(E851,F851,Lister!$D$7:$D$13)-Q851)*N851/NETWORKDAYS(Lister!$D$21,Lister!$E$21,Lister!$D$7:$D$13),IF(AND(MONTH(E851)=10,F851&gt;DATE(2020,10,31)),(NETWORKDAYS(E851,Lister!$E$21,Lister!$D$7:$D$13)-Q851)*N851/NETWORKDAYS(Lister!$D$21,Lister!$E$21,Lister!$D$7:$D$13),IF(AND(E851&lt;DATE(2020,10,1),MONTH(F851)=10),(NETWORKDAYS(Lister!$D$21,F851,Lister!$D$7:$D$13)-Q851)*N851/NETWORKDAYS(Lister!$D$21,Lister!$E$21,Lister!$D$7:$D$13),IF(AND(E851&lt;DATE(2020,31,1),F851&gt;DATE(2020,10,31)),(NETWORKDAYS(Lister!$D$21,Lister!$E$21,Lister!$D$7:$D$13)-Q851)*N851/NETWORKDAYS(Lister!$D$21,Lister!$E$21,Lister!$D$7:$D$13),IF(OR(AND(E851&lt;DATE(2020,10,1),F851&lt;DATE(2020,10,1)),E851&gt;DATE(2020,10,31)),0)))))),0),"")</f>
        <v/>
      </c>
      <c r="Y851" s="50" t="str">
        <f>IFERROR(MAX(IF(OR(O851="",P851="",Q851="",R851="",S851="",T851="",U851=""),"",IF(AND(MONTH(E851)=11,MONTH(F851)=11),(NETWORKDAYS(E851,F851,Lister!$D$7:$D$13)-R851)*N851/NETWORKDAYS(Lister!$D$22,Lister!$E$22,Lister!$D$7:$D$13),IF(AND(MONTH(E851)=11,F851&gt;DATE(2020,11,30)),(NETWORKDAYS(E851,Lister!$E$22,Lister!$D$7:$D$13)-R851)*N851/NETWORKDAYS(Lister!$D$22,Lister!$E$22,Lister!$D$7:$D$13),IF(AND(E851&lt;DATE(2020,11,1),MONTH(F851)=11),(NETWORKDAYS(Lister!$D$22,F851,Lister!$D$7:$D$13)-R851)*N851/NETWORKDAYS(Lister!$D$22,Lister!$E$22,Lister!$D$7:$D$13),IF(AND(E851&lt;DATE(2020,11,1),F851&gt;DATE(2020,11,30)),(NETWORKDAYS(Lister!$D$22,Lister!$E$22,Lister!$D$7:$D$13)-R851)*N851/NETWORKDAYS(Lister!$D$22,Lister!$E$22,Lister!$D$7:$D$13),IF(OR(AND(E851&lt;DATE(2020,11,1),F851&lt;DATE(2020,11,1)),E851&gt;DATE(2020,11,30)),0)))))),0),"")</f>
        <v/>
      </c>
      <c r="Z851" s="50" t="str">
        <f>IFERROR(MAX(IF(OR(O851="",P851="",Q851="",R851="",S851="",T851="",U851=""),"",IF(AND(MONTH(E851)=12,MONTH(F851)=12),(NETWORKDAYS(E851,F851,Lister!$D$7:$D$13)-S851)*N851/NETWORKDAYS(Lister!$D$23,Lister!$E$23,Lister!$D$7:$D$13),IF(AND(MONTH(E851)=12,F851&gt;DATE(2020,12,31)),(NETWORKDAYS(E851,Lister!$E$23,Lister!$D$7:$D$13)-S851)*N851/NETWORKDAYS(Lister!$D$23,Lister!$E$23,Lister!$D$7:$D$13),IF(AND(E851&lt;DATE(2020,12,1),MONTH(F851)=12),(NETWORKDAYS(Lister!$D$23,F851,Lister!$D$7:$D$13)-S851)*N851/NETWORKDAYS(Lister!$D$23,Lister!$E$23,Lister!$D$7:$D$13),IF(AND(E851&lt;DATE(2020,12,1),F851&gt;DATE(2020,12,31)),(NETWORKDAYS(Lister!$D$23,Lister!$E$23,Lister!$D$7:$D$13)-S851)*N851/NETWORKDAYS(Lister!$D$23,Lister!$E$23,Lister!$D$7:$D$13),IF(OR(AND(E851&lt;DATE(2020,12,1),F851&lt;DATE(2020,12,1)),E851&gt;DATE(2020,12,31)),0)))))),0),"")</f>
        <v/>
      </c>
      <c r="AA851" s="50" t="str">
        <f>IFERROR(MAX(IF(OR(O851="",P851="",Q851="",R851="",S851="",T851="",U851=""),"",IF(AND(MONTH(E851)=1,MONTH(F851)=1),(NETWORKDAYS(E851,F851,Lister!$D$7:$D$13)-T851)*N851/NETWORKDAYS(Lister!$D$24,Lister!$E$24,Lister!$D$7:$D$13),IF(AND(MONTH(E851)=1,F851&gt;DATE(2021,1,31)),(NETWORKDAYS(E851,Lister!$E$24,Lister!$D$7:$D$13)-T851)*N851/NETWORKDAYS(Lister!$D$24,Lister!$E$24,Lister!$D$7:$D$13),IF(AND(E851&lt;DATE(2021,1,1),MONTH(F851)=1),(NETWORKDAYS(Lister!$D$24,F851,Lister!$D$7:$D$13)-T851)*N851/NETWORKDAYS(Lister!$D$24,Lister!$E$24,Lister!$D$7:$D$13),IF(AND(E851&lt;DATE(2021,1,1),F851&gt;DATE(2021,1,31)),(NETWORKDAYS(Lister!$D$24,Lister!$E$24,Lister!$D$7:$D$13)-T851)*N851/NETWORKDAYS(Lister!$D$24,Lister!$E$24,Lister!$D$7:$D$13),IF(OR(AND(E851&lt;DATE(2021,1,1),F851&lt;DATE(2021,1,1)),E851&gt;DATE(2021,1,31)),0)))))),0),"")</f>
        <v/>
      </c>
      <c r="AB851" s="50" t="str">
        <f>IFERROR(MAX(IF(OR(O851="",P851="",Q851="",R851="",S851="",T851="",U851=""),"",IF(AND(MONTH(E851)=2,MONTH(F851)=2),(NETWORKDAYS(E851,F851,Lister!$D$7:$D$13)-U851)*N851/NETWORKDAYS(Lister!$D$25,Lister!$E$25,Lister!$D$7:$D$13),IF(AND(E851&lt;DATE(2021,2,1),MONTH(F851)=2),(NETWORKDAYS(Lister!$D$25,F851,Lister!$D$7:$D$13)-U851)*N851/NETWORKDAYS(Lister!$D$25,Lister!$E$25,Lister!$D$7:$D$13),IF(AND(E851&lt;DATE(2021,2,1),F851&lt;DATE(2021,2,1)),0)))),0),"")</f>
        <v/>
      </c>
      <c r="AC851" s="52" t="str">
        <f t="shared" si="63"/>
        <v/>
      </c>
    </row>
    <row r="852" spans="1:29" x14ac:dyDescent="0.35">
      <c r="A852" s="11" t="str">
        <f t="shared" si="64"/>
        <v/>
      </c>
      <c r="B852" s="33"/>
      <c r="C852" s="17"/>
      <c r="D852" s="18"/>
      <c r="E852" s="12"/>
      <c r="F852" s="12"/>
      <c r="G852" s="42" t="str">
        <f>IF(OR(E852="",F852=""),"",NETWORKDAYS(E852,F852,Lister!$D$7:$D$13))</f>
        <v/>
      </c>
      <c r="H852" s="14"/>
      <c r="I852" s="25" t="str">
        <f t="shared" si="60"/>
        <v/>
      </c>
      <c r="J852" s="47"/>
      <c r="K852" s="48"/>
      <c r="L852" s="15"/>
      <c r="M852" s="51" t="str">
        <f t="shared" si="61"/>
        <v/>
      </c>
      <c r="N852" s="49" t="str">
        <f t="shared" si="62"/>
        <v/>
      </c>
      <c r="O852" s="15"/>
      <c r="P852" s="15"/>
      <c r="Q852" s="15"/>
      <c r="R852" s="15"/>
      <c r="S852" s="15"/>
      <c r="T852" s="15"/>
      <c r="U852" s="15"/>
      <c r="V852" s="50" t="str">
        <f>IFERROR(MAX(IF(OR(O852="",P852="",Q852="",R852="",S852="",T852="",U852=""),"",IF(AND(MONTH(E852)=8,MONTH(F852)=8),(NETWORKDAYS(E852,F852,Lister!$D$7:$D$13)-O852)*N852/NETWORKDAYS(Lister!$D$19,Lister!$E$19,Lister!$D$7:$D$13),IF(AND(MONTH(E852)=8,F852&gt;DATE(2020,8,31)),(NETWORKDAYS(E852,Lister!$E$19,Lister!$D$7:$D$13)-O852)*N852/NETWORKDAYS(Lister!$D$19,Lister!$E$19,Lister!$D$7:$D$13),IF(E852&gt;DATE(2020,8,31),0)))),0),"")</f>
        <v/>
      </c>
      <c r="W852" s="50" t="str">
        <f>IFERROR(MAX(IF(OR(O852="",P852="",Q852="",R852="",S852="",T852="",U852=""),"",IF(AND(MONTH(E852)=9,MONTH(F852)=9),(NETWORKDAYS(E852,F852,Lister!$D$7:$D$13)-P852)*N852/NETWORKDAYS(Lister!$D$20,Lister!$E$20,Lister!$D$7:$D$13),IF(AND(MONTH(E852)=9,F852&gt;DATE(2020,9,30)),(NETWORKDAYS(E852,Lister!$E$20,Lister!$D$7:$D$13)-P852)*N852/NETWORKDAYS(Lister!$D$20,Lister!$E$20,Lister!$D$7:$D$13),IF(AND(E852&lt;DATE(2020,9,1),MONTH(F852)=9),(NETWORKDAYS(Lister!$D$20,F852,Lister!$D$7:$D$13)-P852)*N852/NETWORKDAYS(Lister!$D$20,Lister!$E$20,Lister!$D$7:$D$13),IF(AND(E852&lt;DATE(2020,9,1),F852&gt;DATE(2020,9,30)),(NETWORKDAYS(Lister!$D$20,Lister!$E$20,Lister!$D$7:$D$13)-P852)*N852/NETWORKDAYS(Lister!$D$20,Lister!$E$20,Lister!$D$7:$D$13),IF(OR(AND(E852&lt;DATE(2020,9,1),F852&lt;DATE(2020,9,1)),E852&gt;DATE(2020,9,30)),0)))))),0),"")</f>
        <v/>
      </c>
      <c r="X852" s="50" t="str">
        <f>IFERROR(MAX(IF(OR(O852="",P852="",Q852="",R852="",S852="",T852="",U852=""),"",IF(AND(MONTH(E852)=10,MONTH(F852)=10),(NETWORKDAYS(E852,F852,Lister!$D$7:$D$13)-Q852)*N852/NETWORKDAYS(Lister!$D$21,Lister!$E$21,Lister!$D$7:$D$13),IF(AND(MONTH(E852)=10,F852&gt;DATE(2020,10,31)),(NETWORKDAYS(E852,Lister!$E$21,Lister!$D$7:$D$13)-Q852)*N852/NETWORKDAYS(Lister!$D$21,Lister!$E$21,Lister!$D$7:$D$13),IF(AND(E852&lt;DATE(2020,10,1),MONTH(F852)=10),(NETWORKDAYS(Lister!$D$21,F852,Lister!$D$7:$D$13)-Q852)*N852/NETWORKDAYS(Lister!$D$21,Lister!$E$21,Lister!$D$7:$D$13),IF(AND(E852&lt;DATE(2020,31,1),F852&gt;DATE(2020,10,31)),(NETWORKDAYS(Lister!$D$21,Lister!$E$21,Lister!$D$7:$D$13)-Q852)*N852/NETWORKDAYS(Lister!$D$21,Lister!$E$21,Lister!$D$7:$D$13),IF(OR(AND(E852&lt;DATE(2020,10,1),F852&lt;DATE(2020,10,1)),E852&gt;DATE(2020,10,31)),0)))))),0),"")</f>
        <v/>
      </c>
      <c r="Y852" s="50" t="str">
        <f>IFERROR(MAX(IF(OR(O852="",P852="",Q852="",R852="",S852="",T852="",U852=""),"",IF(AND(MONTH(E852)=11,MONTH(F852)=11),(NETWORKDAYS(E852,F852,Lister!$D$7:$D$13)-R852)*N852/NETWORKDAYS(Lister!$D$22,Lister!$E$22,Lister!$D$7:$D$13),IF(AND(MONTH(E852)=11,F852&gt;DATE(2020,11,30)),(NETWORKDAYS(E852,Lister!$E$22,Lister!$D$7:$D$13)-R852)*N852/NETWORKDAYS(Lister!$D$22,Lister!$E$22,Lister!$D$7:$D$13),IF(AND(E852&lt;DATE(2020,11,1),MONTH(F852)=11),(NETWORKDAYS(Lister!$D$22,F852,Lister!$D$7:$D$13)-R852)*N852/NETWORKDAYS(Lister!$D$22,Lister!$E$22,Lister!$D$7:$D$13),IF(AND(E852&lt;DATE(2020,11,1),F852&gt;DATE(2020,11,30)),(NETWORKDAYS(Lister!$D$22,Lister!$E$22,Lister!$D$7:$D$13)-R852)*N852/NETWORKDAYS(Lister!$D$22,Lister!$E$22,Lister!$D$7:$D$13),IF(OR(AND(E852&lt;DATE(2020,11,1),F852&lt;DATE(2020,11,1)),E852&gt;DATE(2020,11,30)),0)))))),0),"")</f>
        <v/>
      </c>
      <c r="Z852" s="50" t="str">
        <f>IFERROR(MAX(IF(OR(O852="",P852="",Q852="",R852="",S852="",T852="",U852=""),"",IF(AND(MONTH(E852)=12,MONTH(F852)=12),(NETWORKDAYS(E852,F852,Lister!$D$7:$D$13)-S852)*N852/NETWORKDAYS(Lister!$D$23,Lister!$E$23,Lister!$D$7:$D$13),IF(AND(MONTH(E852)=12,F852&gt;DATE(2020,12,31)),(NETWORKDAYS(E852,Lister!$E$23,Lister!$D$7:$D$13)-S852)*N852/NETWORKDAYS(Lister!$D$23,Lister!$E$23,Lister!$D$7:$D$13),IF(AND(E852&lt;DATE(2020,12,1),MONTH(F852)=12),(NETWORKDAYS(Lister!$D$23,F852,Lister!$D$7:$D$13)-S852)*N852/NETWORKDAYS(Lister!$D$23,Lister!$E$23,Lister!$D$7:$D$13),IF(AND(E852&lt;DATE(2020,12,1),F852&gt;DATE(2020,12,31)),(NETWORKDAYS(Lister!$D$23,Lister!$E$23,Lister!$D$7:$D$13)-S852)*N852/NETWORKDAYS(Lister!$D$23,Lister!$E$23,Lister!$D$7:$D$13),IF(OR(AND(E852&lt;DATE(2020,12,1),F852&lt;DATE(2020,12,1)),E852&gt;DATE(2020,12,31)),0)))))),0),"")</f>
        <v/>
      </c>
      <c r="AA852" s="50" t="str">
        <f>IFERROR(MAX(IF(OR(O852="",P852="",Q852="",R852="",S852="",T852="",U852=""),"",IF(AND(MONTH(E852)=1,MONTH(F852)=1),(NETWORKDAYS(E852,F852,Lister!$D$7:$D$13)-T852)*N852/NETWORKDAYS(Lister!$D$24,Lister!$E$24,Lister!$D$7:$D$13),IF(AND(MONTH(E852)=1,F852&gt;DATE(2021,1,31)),(NETWORKDAYS(E852,Lister!$E$24,Lister!$D$7:$D$13)-T852)*N852/NETWORKDAYS(Lister!$D$24,Lister!$E$24,Lister!$D$7:$D$13),IF(AND(E852&lt;DATE(2021,1,1),MONTH(F852)=1),(NETWORKDAYS(Lister!$D$24,F852,Lister!$D$7:$D$13)-T852)*N852/NETWORKDAYS(Lister!$D$24,Lister!$E$24,Lister!$D$7:$D$13),IF(AND(E852&lt;DATE(2021,1,1),F852&gt;DATE(2021,1,31)),(NETWORKDAYS(Lister!$D$24,Lister!$E$24,Lister!$D$7:$D$13)-T852)*N852/NETWORKDAYS(Lister!$D$24,Lister!$E$24,Lister!$D$7:$D$13),IF(OR(AND(E852&lt;DATE(2021,1,1),F852&lt;DATE(2021,1,1)),E852&gt;DATE(2021,1,31)),0)))))),0),"")</f>
        <v/>
      </c>
      <c r="AB852" s="50" t="str">
        <f>IFERROR(MAX(IF(OR(O852="",P852="",Q852="",R852="",S852="",T852="",U852=""),"",IF(AND(MONTH(E852)=2,MONTH(F852)=2),(NETWORKDAYS(E852,F852,Lister!$D$7:$D$13)-U852)*N852/NETWORKDAYS(Lister!$D$25,Lister!$E$25,Lister!$D$7:$D$13),IF(AND(E852&lt;DATE(2021,2,1),MONTH(F852)=2),(NETWORKDAYS(Lister!$D$25,F852,Lister!$D$7:$D$13)-U852)*N852/NETWORKDAYS(Lister!$D$25,Lister!$E$25,Lister!$D$7:$D$13),IF(AND(E852&lt;DATE(2021,2,1),F852&lt;DATE(2021,2,1)),0)))),0),"")</f>
        <v/>
      </c>
      <c r="AC852" s="52" t="str">
        <f t="shared" si="63"/>
        <v/>
      </c>
    </row>
    <row r="853" spans="1:29" x14ac:dyDescent="0.35">
      <c r="A853" s="11" t="str">
        <f t="shared" si="64"/>
        <v/>
      </c>
      <c r="B853" s="33"/>
      <c r="C853" s="17"/>
      <c r="D853" s="18"/>
      <c r="E853" s="12"/>
      <c r="F853" s="12"/>
      <c r="G853" s="42" t="str">
        <f>IF(OR(E853="",F853=""),"",NETWORKDAYS(E853,F853,Lister!$D$7:$D$13))</f>
        <v/>
      </c>
      <c r="H853" s="14"/>
      <c r="I853" s="25" t="str">
        <f t="shared" si="60"/>
        <v/>
      </c>
      <c r="J853" s="47"/>
      <c r="K853" s="48"/>
      <c r="L853" s="15"/>
      <c r="M853" s="51" t="str">
        <f t="shared" si="61"/>
        <v/>
      </c>
      <c r="N853" s="49" t="str">
        <f t="shared" si="62"/>
        <v/>
      </c>
      <c r="O853" s="15"/>
      <c r="P853" s="15"/>
      <c r="Q853" s="15"/>
      <c r="R853" s="15"/>
      <c r="S853" s="15"/>
      <c r="T853" s="15"/>
      <c r="U853" s="15"/>
      <c r="V853" s="50" t="str">
        <f>IFERROR(MAX(IF(OR(O853="",P853="",Q853="",R853="",S853="",T853="",U853=""),"",IF(AND(MONTH(E853)=8,MONTH(F853)=8),(NETWORKDAYS(E853,F853,Lister!$D$7:$D$13)-O853)*N853/NETWORKDAYS(Lister!$D$19,Lister!$E$19,Lister!$D$7:$D$13),IF(AND(MONTH(E853)=8,F853&gt;DATE(2020,8,31)),(NETWORKDAYS(E853,Lister!$E$19,Lister!$D$7:$D$13)-O853)*N853/NETWORKDAYS(Lister!$D$19,Lister!$E$19,Lister!$D$7:$D$13),IF(E853&gt;DATE(2020,8,31),0)))),0),"")</f>
        <v/>
      </c>
      <c r="W853" s="50" t="str">
        <f>IFERROR(MAX(IF(OR(O853="",P853="",Q853="",R853="",S853="",T853="",U853=""),"",IF(AND(MONTH(E853)=9,MONTH(F853)=9),(NETWORKDAYS(E853,F853,Lister!$D$7:$D$13)-P853)*N853/NETWORKDAYS(Lister!$D$20,Lister!$E$20,Lister!$D$7:$D$13),IF(AND(MONTH(E853)=9,F853&gt;DATE(2020,9,30)),(NETWORKDAYS(E853,Lister!$E$20,Lister!$D$7:$D$13)-P853)*N853/NETWORKDAYS(Lister!$D$20,Lister!$E$20,Lister!$D$7:$D$13),IF(AND(E853&lt;DATE(2020,9,1),MONTH(F853)=9),(NETWORKDAYS(Lister!$D$20,F853,Lister!$D$7:$D$13)-P853)*N853/NETWORKDAYS(Lister!$D$20,Lister!$E$20,Lister!$D$7:$D$13),IF(AND(E853&lt;DATE(2020,9,1),F853&gt;DATE(2020,9,30)),(NETWORKDAYS(Lister!$D$20,Lister!$E$20,Lister!$D$7:$D$13)-P853)*N853/NETWORKDAYS(Lister!$D$20,Lister!$E$20,Lister!$D$7:$D$13),IF(OR(AND(E853&lt;DATE(2020,9,1),F853&lt;DATE(2020,9,1)),E853&gt;DATE(2020,9,30)),0)))))),0),"")</f>
        <v/>
      </c>
      <c r="X853" s="50" t="str">
        <f>IFERROR(MAX(IF(OR(O853="",P853="",Q853="",R853="",S853="",T853="",U853=""),"",IF(AND(MONTH(E853)=10,MONTH(F853)=10),(NETWORKDAYS(E853,F853,Lister!$D$7:$D$13)-Q853)*N853/NETWORKDAYS(Lister!$D$21,Lister!$E$21,Lister!$D$7:$D$13),IF(AND(MONTH(E853)=10,F853&gt;DATE(2020,10,31)),(NETWORKDAYS(E853,Lister!$E$21,Lister!$D$7:$D$13)-Q853)*N853/NETWORKDAYS(Lister!$D$21,Lister!$E$21,Lister!$D$7:$D$13),IF(AND(E853&lt;DATE(2020,10,1),MONTH(F853)=10),(NETWORKDAYS(Lister!$D$21,F853,Lister!$D$7:$D$13)-Q853)*N853/NETWORKDAYS(Lister!$D$21,Lister!$E$21,Lister!$D$7:$D$13),IF(AND(E853&lt;DATE(2020,31,1),F853&gt;DATE(2020,10,31)),(NETWORKDAYS(Lister!$D$21,Lister!$E$21,Lister!$D$7:$D$13)-Q853)*N853/NETWORKDAYS(Lister!$D$21,Lister!$E$21,Lister!$D$7:$D$13),IF(OR(AND(E853&lt;DATE(2020,10,1),F853&lt;DATE(2020,10,1)),E853&gt;DATE(2020,10,31)),0)))))),0),"")</f>
        <v/>
      </c>
      <c r="Y853" s="50" t="str">
        <f>IFERROR(MAX(IF(OR(O853="",P853="",Q853="",R853="",S853="",T853="",U853=""),"",IF(AND(MONTH(E853)=11,MONTH(F853)=11),(NETWORKDAYS(E853,F853,Lister!$D$7:$D$13)-R853)*N853/NETWORKDAYS(Lister!$D$22,Lister!$E$22,Lister!$D$7:$D$13),IF(AND(MONTH(E853)=11,F853&gt;DATE(2020,11,30)),(NETWORKDAYS(E853,Lister!$E$22,Lister!$D$7:$D$13)-R853)*N853/NETWORKDAYS(Lister!$D$22,Lister!$E$22,Lister!$D$7:$D$13),IF(AND(E853&lt;DATE(2020,11,1),MONTH(F853)=11),(NETWORKDAYS(Lister!$D$22,F853,Lister!$D$7:$D$13)-R853)*N853/NETWORKDAYS(Lister!$D$22,Lister!$E$22,Lister!$D$7:$D$13),IF(AND(E853&lt;DATE(2020,11,1),F853&gt;DATE(2020,11,30)),(NETWORKDAYS(Lister!$D$22,Lister!$E$22,Lister!$D$7:$D$13)-R853)*N853/NETWORKDAYS(Lister!$D$22,Lister!$E$22,Lister!$D$7:$D$13),IF(OR(AND(E853&lt;DATE(2020,11,1),F853&lt;DATE(2020,11,1)),E853&gt;DATE(2020,11,30)),0)))))),0),"")</f>
        <v/>
      </c>
      <c r="Z853" s="50" t="str">
        <f>IFERROR(MAX(IF(OR(O853="",P853="",Q853="",R853="",S853="",T853="",U853=""),"",IF(AND(MONTH(E853)=12,MONTH(F853)=12),(NETWORKDAYS(E853,F853,Lister!$D$7:$D$13)-S853)*N853/NETWORKDAYS(Lister!$D$23,Lister!$E$23,Lister!$D$7:$D$13),IF(AND(MONTH(E853)=12,F853&gt;DATE(2020,12,31)),(NETWORKDAYS(E853,Lister!$E$23,Lister!$D$7:$D$13)-S853)*N853/NETWORKDAYS(Lister!$D$23,Lister!$E$23,Lister!$D$7:$D$13),IF(AND(E853&lt;DATE(2020,12,1),MONTH(F853)=12),(NETWORKDAYS(Lister!$D$23,F853,Lister!$D$7:$D$13)-S853)*N853/NETWORKDAYS(Lister!$D$23,Lister!$E$23,Lister!$D$7:$D$13),IF(AND(E853&lt;DATE(2020,12,1),F853&gt;DATE(2020,12,31)),(NETWORKDAYS(Lister!$D$23,Lister!$E$23,Lister!$D$7:$D$13)-S853)*N853/NETWORKDAYS(Lister!$D$23,Lister!$E$23,Lister!$D$7:$D$13),IF(OR(AND(E853&lt;DATE(2020,12,1),F853&lt;DATE(2020,12,1)),E853&gt;DATE(2020,12,31)),0)))))),0),"")</f>
        <v/>
      </c>
      <c r="AA853" s="50" t="str">
        <f>IFERROR(MAX(IF(OR(O853="",P853="",Q853="",R853="",S853="",T853="",U853=""),"",IF(AND(MONTH(E853)=1,MONTH(F853)=1),(NETWORKDAYS(E853,F853,Lister!$D$7:$D$13)-T853)*N853/NETWORKDAYS(Lister!$D$24,Lister!$E$24,Lister!$D$7:$D$13),IF(AND(MONTH(E853)=1,F853&gt;DATE(2021,1,31)),(NETWORKDAYS(E853,Lister!$E$24,Lister!$D$7:$D$13)-T853)*N853/NETWORKDAYS(Lister!$D$24,Lister!$E$24,Lister!$D$7:$D$13),IF(AND(E853&lt;DATE(2021,1,1),MONTH(F853)=1),(NETWORKDAYS(Lister!$D$24,F853,Lister!$D$7:$D$13)-T853)*N853/NETWORKDAYS(Lister!$D$24,Lister!$E$24,Lister!$D$7:$D$13),IF(AND(E853&lt;DATE(2021,1,1),F853&gt;DATE(2021,1,31)),(NETWORKDAYS(Lister!$D$24,Lister!$E$24,Lister!$D$7:$D$13)-T853)*N853/NETWORKDAYS(Lister!$D$24,Lister!$E$24,Lister!$D$7:$D$13),IF(OR(AND(E853&lt;DATE(2021,1,1),F853&lt;DATE(2021,1,1)),E853&gt;DATE(2021,1,31)),0)))))),0),"")</f>
        <v/>
      </c>
      <c r="AB853" s="50" t="str">
        <f>IFERROR(MAX(IF(OR(O853="",P853="",Q853="",R853="",S853="",T853="",U853=""),"",IF(AND(MONTH(E853)=2,MONTH(F853)=2),(NETWORKDAYS(E853,F853,Lister!$D$7:$D$13)-U853)*N853/NETWORKDAYS(Lister!$D$25,Lister!$E$25,Lister!$D$7:$D$13),IF(AND(E853&lt;DATE(2021,2,1),MONTH(F853)=2),(NETWORKDAYS(Lister!$D$25,F853,Lister!$D$7:$D$13)-U853)*N853/NETWORKDAYS(Lister!$D$25,Lister!$E$25,Lister!$D$7:$D$13),IF(AND(E853&lt;DATE(2021,2,1),F853&lt;DATE(2021,2,1)),0)))),0),"")</f>
        <v/>
      </c>
      <c r="AC853" s="52" t="str">
        <f t="shared" si="63"/>
        <v/>
      </c>
    </row>
    <row r="854" spans="1:29" x14ac:dyDescent="0.35">
      <c r="A854" s="11" t="str">
        <f t="shared" si="64"/>
        <v/>
      </c>
      <c r="B854" s="33"/>
      <c r="C854" s="17"/>
      <c r="D854" s="18"/>
      <c r="E854" s="12"/>
      <c r="F854" s="12"/>
      <c r="G854" s="42" t="str">
        <f>IF(OR(E854="",F854=""),"",NETWORKDAYS(E854,F854,Lister!$D$7:$D$13))</f>
        <v/>
      </c>
      <c r="H854" s="14"/>
      <c r="I854" s="25" t="str">
        <f t="shared" ref="I854:I917" si="65">IF(H854="","",IF(H854="Funktionær",0.75,IF(H854="Ikke-funktionær",0.9,IF(H854="Elev/lærling",0.9))))</f>
        <v/>
      </c>
      <c r="J854" s="47"/>
      <c r="K854" s="48"/>
      <c r="L854" s="15"/>
      <c r="M854" s="51" t="str">
        <f t="shared" ref="M854:M917" si="66">IF(B854="","",IF(J854*I854&gt;30000*IF(L854&gt;37,37,L854)/37,30000*IF(L854&gt;37,37,L854)/37,J854*I854))</f>
        <v/>
      </c>
      <c r="N854" s="49" t="str">
        <f t="shared" ref="N854:N917" si="67">IF(M854="","",IF(M854&lt;=J854-K854,M854,J854-K854))</f>
        <v/>
      </c>
      <c r="O854" s="15"/>
      <c r="P854" s="15"/>
      <c r="Q854" s="15"/>
      <c r="R854" s="15"/>
      <c r="S854" s="15"/>
      <c r="T854" s="15"/>
      <c r="U854" s="15"/>
      <c r="V854" s="50" t="str">
        <f>IFERROR(MAX(IF(OR(O854="",P854="",Q854="",R854="",S854="",T854="",U854=""),"",IF(AND(MONTH(E854)=8,MONTH(F854)=8),(NETWORKDAYS(E854,F854,Lister!$D$7:$D$13)-O854)*N854/NETWORKDAYS(Lister!$D$19,Lister!$E$19,Lister!$D$7:$D$13),IF(AND(MONTH(E854)=8,F854&gt;DATE(2020,8,31)),(NETWORKDAYS(E854,Lister!$E$19,Lister!$D$7:$D$13)-O854)*N854/NETWORKDAYS(Lister!$D$19,Lister!$E$19,Lister!$D$7:$D$13),IF(E854&gt;DATE(2020,8,31),0)))),0),"")</f>
        <v/>
      </c>
      <c r="W854" s="50" t="str">
        <f>IFERROR(MAX(IF(OR(O854="",P854="",Q854="",R854="",S854="",T854="",U854=""),"",IF(AND(MONTH(E854)=9,MONTH(F854)=9),(NETWORKDAYS(E854,F854,Lister!$D$7:$D$13)-P854)*N854/NETWORKDAYS(Lister!$D$20,Lister!$E$20,Lister!$D$7:$D$13),IF(AND(MONTH(E854)=9,F854&gt;DATE(2020,9,30)),(NETWORKDAYS(E854,Lister!$E$20,Lister!$D$7:$D$13)-P854)*N854/NETWORKDAYS(Lister!$D$20,Lister!$E$20,Lister!$D$7:$D$13),IF(AND(E854&lt;DATE(2020,9,1),MONTH(F854)=9),(NETWORKDAYS(Lister!$D$20,F854,Lister!$D$7:$D$13)-P854)*N854/NETWORKDAYS(Lister!$D$20,Lister!$E$20,Lister!$D$7:$D$13),IF(AND(E854&lt;DATE(2020,9,1),F854&gt;DATE(2020,9,30)),(NETWORKDAYS(Lister!$D$20,Lister!$E$20,Lister!$D$7:$D$13)-P854)*N854/NETWORKDAYS(Lister!$D$20,Lister!$E$20,Lister!$D$7:$D$13),IF(OR(AND(E854&lt;DATE(2020,9,1),F854&lt;DATE(2020,9,1)),E854&gt;DATE(2020,9,30)),0)))))),0),"")</f>
        <v/>
      </c>
      <c r="X854" s="50" t="str">
        <f>IFERROR(MAX(IF(OR(O854="",P854="",Q854="",R854="",S854="",T854="",U854=""),"",IF(AND(MONTH(E854)=10,MONTH(F854)=10),(NETWORKDAYS(E854,F854,Lister!$D$7:$D$13)-Q854)*N854/NETWORKDAYS(Lister!$D$21,Lister!$E$21,Lister!$D$7:$D$13),IF(AND(MONTH(E854)=10,F854&gt;DATE(2020,10,31)),(NETWORKDAYS(E854,Lister!$E$21,Lister!$D$7:$D$13)-Q854)*N854/NETWORKDAYS(Lister!$D$21,Lister!$E$21,Lister!$D$7:$D$13),IF(AND(E854&lt;DATE(2020,10,1),MONTH(F854)=10),(NETWORKDAYS(Lister!$D$21,F854,Lister!$D$7:$D$13)-Q854)*N854/NETWORKDAYS(Lister!$D$21,Lister!$E$21,Lister!$D$7:$D$13),IF(AND(E854&lt;DATE(2020,31,1),F854&gt;DATE(2020,10,31)),(NETWORKDAYS(Lister!$D$21,Lister!$E$21,Lister!$D$7:$D$13)-Q854)*N854/NETWORKDAYS(Lister!$D$21,Lister!$E$21,Lister!$D$7:$D$13),IF(OR(AND(E854&lt;DATE(2020,10,1),F854&lt;DATE(2020,10,1)),E854&gt;DATE(2020,10,31)),0)))))),0),"")</f>
        <v/>
      </c>
      <c r="Y854" s="50" t="str">
        <f>IFERROR(MAX(IF(OR(O854="",P854="",Q854="",R854="",S854="",T854="",U854=""),"",IF(AND(MONTH(E854)=11,MONTH(F854)=11),(NETWORKDAYS(E854,F854,Lister!$D$7:$D$13)-R854)*N854/NETWORKDAYS(Lister!$D$22,Lister!$E$22,Lister!$D$7:$D$13),IF(AND(MONTH(E854)=11,F854&gt;DATE(2020,11,30)),(NETWORKDAYS(E854,Lister!$E$22,Lister!$D$7:$D$13)-R854)*N854/NETWORKDAYS(Lister!$D$22,Lister!$E$22,Lister!$D$7:$D$13),IF(AND(E854&lt;DATE(2020,11,1),MONTH(F854)=11),(NETWORKDAYS(Lister!$D$22,F854,Lister!$D$7:$D$13)-R854)*N854/NETWORKDAYS(Lister!$D$22,Lister!$E$22,Lister!$D$7:$D$13),IF(AND(E854&lt;DATE(2020,11,1),F854&gt;DATE(2020,11,30)),(NETWORKDAYS(Lister!$D$22,Lister!$E$22,Lister!$D$7:$D$13)-R854)*N854/NETWORKDAYS(Lister!$D$22,Lister!$E$22,Lister!$D$7:$D$13),IF(OR(AND(E854&lt;DATE(2020,11,1),F854&lt;DATE(2020,11,1)),E854&gt;DATE(2020,11,30)),0)))))),0),"")</f>
        <v/>
      </c>
      <c r="Z854" s="50" t="str">
        <f>IFERROR(MAX(IF(OR(O854="",P854="",Q854="",R854="",S854="",T854="",U854=""),"",IF(AND(MONTH(E854)=12,MONTH(F854)=12),(NETWORKDAYS(E854,F854,Lister!$D$7:$D$13)-S854)*N854/NETWORKDAYS(Lister!$D$23,Lister!$E$23,Lister!$D$7:$D$13),IF(AND(MONTH(E854)=12,F854&gt;DATE(2020,12,31)),(NETWORKDAYS(E854,Lister!$E$23,Lister!$D$7:$D$13)-S854)*N854/NETWORKDAYS(Lister!$D$23,Lister!$E$23,Lister!$D$7:$D$13),IF(AND(E854&lt;DATE(2020,12,1),MONTH(F854)=12),(NETWORKDAYS(Lister!$D$23,F854,Lister!$D$7:$D$13)-S854)*N854/NETWORKDAYS(Lister!$D$23,Lister!$E$23,Lister!$D$7:$D$13),IF(AND(E854&lt;DATE(2020,12,1),F854&gt;DATE(2020,12,31)),(NETWORKDAYS(Lister!$D$23,Lister!$E$23,Lister!$D$7:$D$13)-S854)*N854/NETWORKDAYS(Lister!$D$23,Lister!$E$23,Lister!$D$7:$D$13),IF(OR(AND(E854&lt;DATE(2020,12,1),F854&lt;DATE(2020,12,1)),E854&gt;DATE(2020,12,31)),0)))))),0),"")</f>
        <v/>
      </c>
      <c r="AA854" s="50" t="str">
        <f>IFERROR(MAX(IF(OR(O854="",P854="",Q854="",R854="",S854="",T854="",U854=""),"",IF(AND(MONTH(E854)=1,MONTH(F854)=1),(NETWORKDAYS(E854,F854,Lister!$D$7:$D$13)-T854)*N854/NETWORKDAYS(Lister!$D$24,Lister!$E$24,Lister!$D$7:$D$13),IF(AND(MONTH(E854)=1,F854&gt;DATE(2021,1,31)),(NETWORKDAYS(E854,Lister!$E$24,Lister!$D$7:$D$13)-T854)*N854/NETWORKDAYS(Lister!$D$24,Lister!$E$24,Lister!$D$7:$D$13),IF(AND(E854&lt;DATE(2021,1,1),MONTH(F854)=1),(NETWORKDAYS(Lister!$D$24,F854,Lister!$D$7:$D$13)-T854)*N854/NETWORKDAYS(Lister!$D$24,Lister!$E$24,Lister!$D$7:$D$13),IF(AND(E854&lt;DATE(2021,1,1),F854&gt;DATE(2021,1,31)),(NETWORKDAYS(Lister!$D$24,Lister!$E$24,Lister!$D$7:$D$13)-T854)*N854/NETWORKDAYS(Lister!$D$24,Lister!$E$24,Lister!$D$7:$D$13),IF(OR(AND(E854&lt;DATE(2021,1,1),F854&lt;DATE(2021,1,1)),E854&gt;DATE(2021,1,31)),0)))))),0),"")</f>
        <v/>
      </c>
      <c r="AB854" s="50" t="str">
        <f>IFERROR(MAX(IF(OR(O854="",P854="",Q854="",R854="",S854="",T854="",U854=""),"",IF(AND(MONTH(E854)=2,MONTH(F854)=2),(NETWORKDAYS(E854,F854,Lister!$D$7:$D$13)-U854)*N854/NETWORKDAYS(Lister!$D$25,Lister!$E$25,Lister!$D$7:$D$13),IF(AND(E854&lt;DATE(2021,2,1),MONTH(F854)=2),(NETWORKDAYS(Lister!$D$25,F854,Lister!$D$7:$D$13)-U854)*N854/NETWORKDAYS(Lister!$D$25,Lister!$E$25,Lister!$D$7:$D$13),IF(AND(E854&lt;DATE(2021,2,1),F854&lt;DATE(2021,2,1)),0)))),0),"")</f>
        <v/>
      </c>
      <c r="AC854" s="52" t="str">
        <f t="shared" ref="AC854:AC917" si="68">IF(AND(ISNUMBER(V854),ISNUMBER(W854),ISNUMBER(X854),ISNUMBER(Y854),ISNUMBER(Z854),ISNUMBER(AA854),ISNUMBER(AB854)),IF(AND(SUM(V854:AB854)&gt;150000,E854=DATE(2020,8,30),F854=DATE(2021,2,28)),150000,SUM(V854:AB854)),"")</f>
        <v/>
      </c>
    </row>
    <row r="855" spans="1:29" x14ac:dyDescent="0.35">
      <c r="A855" s="11" t="str">
        <f t="shared" ref="A855:A918" si="69">IF(B855="","",A854+1)</f>
        <v/>
      </c>
      <c r="B855" s="33"/>
      <c r="C855" s="17"/>
      <c r="D855" s="18"/>
      <c r="E855" s="12"/>
      <c r="F855" s="12"/>
      <c r="G855" s="42" t="str">
        <f>IF(OR(E855="",F855=""),"",NETWORKDAYS(E855,F855,Lister!$D$7:$D$13))</f>
        <v/>
      </c>
      <c r="H855" s="14"/>
      <c r="I855" s="25" t="str">
        <f t="shared" si="65"/>
        <v/>
      </c>
      <c r="J855" s="47"/>
      <c r="K855" s="48"/>
      <c r="L855" s="15"/>
      <c r="M855" s="51" t="str">
        <f t="shared" si="66"/>
        <v/>
      </c>
      <c r="N855" s="49" t="str">
        <f t="shared" si="67"/>
        <v/>
      </c>
      <c r="O855" s="15"/>
      <c r="P855" s="15"/>
      <c r="Q855" s="15"/>
      <c r="R855" s="15"/>
      <c r="S855" s="15"/>
      <c r="T855" s="15"/>
      <c r="U855" s="15"/>
      <c r="V855" s="50" t="str">
        <f>IFERROR(MAX(IF(OR(O855="",P855="",Q855="",R855="",S855="",T855="",U855=""),"",IF(AND(MONTH(E855)=8,MONTH(F855)=8),(NETWORKDAYS(E855,F855,Lister!$D$7:$D$13)-O855)*N855/NETWORKDAYS(Lister!$D$19,Lister!$E$19,Lister!$D$7:$D$13),IF(AND(MONTH(E855)=8,F855&gt;DATE(2020,8,31)),(NETWORKDAYS(E855,Lister!$E$19,Lister!$D$7:$D$13)-O855)*N855/NETWORKDAYS(Lister!$D$19,Lister!$E$19,Lister!$D$7:$D$13),IF(E855&gt;DATE(2020,8,31),0)))),0),"")</f>
        <v/>
      </c>
      <c r="W855" s="50" t="str">
        <f>IFERROR(MAX(IF(OR(O855="",P855="",Q855="",R855="",S855="",T855="",U855=""),"",IF(AND(MONTH(E855)=9,MONTH(F855)=9),(NETWORKDAYS(E855,F855,Lister!$D$7:$D$13)-P855)*N855/NETWORKDAYS(Lister!$D$20,Lister!$E$20,Lister!$D$7:$D$13),IF(AND(MONTH(E855)=9,F855&gt;DATE(2020,9,30)),(NETWORKDAYS(E855,Lister!$E$20,Lister!$D$7:$D$13)-P855)*N855/NETWORKDAYS(Lister!$D$20,Lister!$E$20,Lister!$D$7:$D$13),IF(AND(E855&lt;DATE(2020,9,1),MONTH(F855)=9),(NETWORKDAYS(Lister!$D$20,F855,Lister!$D$7:$D$13)-P855)*N855/NETWORKDAYS(Lister!$D$20,Lister!$E$20,Lister!$D$7:$D$13),IF(AND(E855&lt;DATE(2020,9,1),F855&gt;DATE(2020,9,30)),(NETWORKDAYS(Lister!$D$20,Lister!$E$20,Lister!$D$7:$D$13)-P855)*N855/NETWORKDAYS(Lister!$D$20,Lister!$E$20,Lister!$D$7:$D$13),IF(OR(AND(E855&lt;DATE(2020,9,1),F855&lt;DATE(2020,9,1)),E855&gt;DATE(2020,9,30)),0)))))),0),"")</f>
        <v/>
      </c>
      <c r="X855" s="50" t="str">
        <f>IFERROR(MAX(IF(OR(O855="",P855="",Q855="",R855="",S855="",T855="",U855=""),"",IF(AND(MONTH(E855)=10,MONTH(F855)=10),(NETWORKDAYS(E855,F855,Lister!$D$7:$D$13)-Q855)*N855/NETWORKDAYS(Lister!$D$21,Lister!$E$21,Lister!$D$7:$D$13),IF(AND(MONTH(E855)=10,F855&gt;DATE(2020,10,31)),(NETWORKDAYS(E855,Lister!$E$21,Lister!$D$7:$D$13)-Q855)*N855/NETWORKDAYS(Lister!$D$21,Lister!$E$21,Lister!$D$7:$D$13),IF(AND(E855&lt;DATE(2020,10,1),MONTH(F855)=10),(NETWORKDAYS(Lister!$D$21,F855,Lister!$D$7:$D$13)-Q855)*N855/NETWORKDAYS(Lister!$D$21,Lister!$E$21,Lister!$D$7:$D$13),IF(AND(E855&lt;DATE(2020,31,1),F855&gt;DATE(2020,10,31)),(NETWORKDAYS(Lister!$D$21,Lister!$E$21,Lister!$D$7:$D$13)-Q855)*N855/NETWORKDAYS(Lister!$D$21,Lister!$E$21,Lister!$D$7:$D$13),IF(OR(AND(E855&lt;DATE(2020,10,1),F855&lt;DATE(2020,10,1)),E855&gt;DATE(2020,10,31)),0)))))),0),"")</f>
        <v/>
      </c>
      <c r="Y855" s="50" t="str">
        <f>IFERROR(MAX(IF(OR(O855="",P855="",Q855="",R855="",S855="",T855="",U855=""),"",IF(AND(MONTH(E855)=11,MONTH(F855)=11),(NETWORKDAYS(E855,F855,Lister!$D$7:$D$13)-R855)*N855/NETWORKDAYS(Lister!$D$22,Lister!$E$22,Lister!$D$7:$D$13),IF(AND(MONTH(E855)=11,F855&gt;DATE(2020,11,30)),(NETWORKDAYS(E855,Lister!$E$22,Lister!$D$7:$D$13)-R855)*N855/NETWORKDAYS(Lister!$D$22,Lister!$E$22,Lister!$D$7:$D$13),IF(AND(E855&lt;DATE(2020,11,1),MONTH(F855)=11),(NETWORKDAYS(Lister!$D$22,F855,Lister!$D$7:$D$13)-R855)*N855/NETWORKDAYS(Lister!$D$22,Lister!$E$22,Lister!$D$7:$D$13),IF(AND(E855&lt;DATE(2020,11,1),F855&gt;DATE(2020,11,30)),(NETWORKDAYS(Lister!$D$22,Lister!$E$22,Lister!$D$7:$D$13)-R855)*N855/NETWORKDAYS(Lister!$D$22,Lister!$E$22,Lister!$D$7:$D$13),IF(OR(AND(E855&lt;DATE(2020,11,1),F855&lt;DATE(2020,11,1)),E855&gt;DATE(2020,11,30)),0)))))),0),"")</f>
        <v/>
      </c>
      <c r="Z855" s="50" t="str">
        <f>IFERROR(MAX(IF(OR(O855="",P855="",Q855="",R855="",S855="",T855="",U855=""),"",IF(AND(MONTH(E855)=12,MONTH(F855)=12),(NETWORKDAYS(E855,F855,Lister!$D$7:$D$13)-S855)*N855/NETWORKDAYS(Lister!$D$23,Lister!$E$23,Lister!$D$7:$D$13),IF(AND(MONTH(E855)=12,F855&gt;DATE(2020,12,31)),(NETWORKDAYS(E855,Lister!$E$23,Lister!$D$7:$D$13)-S855)*N855/NETWORKDAYS(Lister!$D$23,Lister!$E$23,Lister!$D$7:$D$13),IF(AND(E855&lt;DATE(2020,12,1),MONTH(F855)=12),(NETWORKDAYS(Lister!$D$23,F855,Lister!$D$7:$D$13)-S855)*N855/NETWORKDAYS(Lister!$D$23,Lister!$E$23,Lister!$D$7:$D$13),IF(AND(E855&lt;DATE(2020,12,1),F855&gt;DATE(2020,12,31)),(NETWORKDAYS(Lister!$D$23,Lister!$E$23,Lister!$D$7:$D$13)-S855)*N855/NETWORKDAYS(Lister!$D$23,Lister!$E$23,Lister!$D$7:$D$13),IF(OR(AND(E855&lt;DATE(2020,12,1),F855&lt;DATE(2020,12,1)),E855&gt;DATE(2020,12,31)),0)))))),0),"")</f>
        <v/>
      </c>
      <c r="AA855" s="50" t="str">
        <f>IFERROR(MAX(IF(OR(O855="",P855="",Q855="",R855="",S855="",T855="",U855=""),"",IF(AND(MONTH(E855)=1,MONTH(F855)=1),(NETWORKDAYS(E855,F855,Lister!$D$7:$D$13)-T855)*N855/NETWORKDAYS(Lister!$D$24,Lister!$E$24,Lister!$D$7:$D$13),IF(AND(MONTH(E855)=1,F855&gt;DATE(2021,1,31)),(NETWORKDAYS(E855,Lister!$E$24,Lister!$D$7:$D$13)-T855)*N855/NETWORKDAYS(Lister!$D$24,Lister!$E$24,Lister!$D$7:$D$13),IF(AND(E855&lt;DATE(2021,1,1),MONTH(F855)=1),(NETWORKDAYS(Lister!$D$24,F855,Lister!$D$7:$D$13)-T855)*N855/NETWORKDAYS(Lister!$D$24,Lister!$E$24,Lister!$D$7:$D$13),IF(AND(E855&lt;DATE(2021,1,1),F855&gt;DATE(2021,1,31)),(NETWORKDAYS(Lister!$D$24,Lister!$E$24,Lister!$D$7:$D$13)-T855)*N855/NETWORKDAYS(Lister!$D$24,Lister!$E$24,Lister!$D$7:$D$13),IF(OR(AND(E855&lt;DATE(2021,1,1),F855&lt;DATE(2021,1,1)),E855&gt;DATE(2021,1,31)),0)))))),0),"")</f>
        <v/>
      </c>
      <c r="AB855" s="50" t="str">
        <f>IFERROR(MAX(IF(OR(O855="",P855="",Q855="",R855="",S855="",T855="",U855=""),"",IF(AND(MONTH(E855)=2,MONTH(F855)=2),(NETWORKDAYS(E855,F855,Lister!$D$7:$D$13)-U855)*N855/NETWORKDAYS(Lister!$D$25,Lister!$E$25,Lister!$D$7:$D$13),IF(AND(E855&lt;DATE(2021,2,1),MONTH(F855)=2),(NETWORKDAYS(Lister!$D$25,F855,Lister!$D$7:$D$13)-U855)*N855/NETWORKDAYS(Lister!$D$25,Lister!$E$25,Lister!$D$7:$D$13),IF(AND(E855&lt;DATE(2021,2,1),F855&lt;DATE(2021,2,1)),0)))),0),"")</f>
        <v/>
      </c>
      <c r="AC855" s="52" t="str">
        <f t="shared" si="68"/>
        <v/>
      </c>
    </row>
    <row r="856" spans="1:29" x14ac:dyDescent="0.35">
      <c r="A856" s="11" t="str">
        <f t="shared" si="69"/>
        <v/>
      </c>
      <c r="B856" s="33"/>
      <c r="C856" s="17"/>
      <c r="D856" s="18"/>
      <c r="E856" s="12"/>
      <c r="F856" s="12"/>
      <c r="G856" s="42" t="str">
        <f>IF(OR(E856="",F856=""),"",NETWORKDAYS(E856,F856,Lister!$D$7:$D$13))</f>
        <v/>
      </c>
      <c r="H856" s="14"/>
      <c r="I856" s="25" t="str">
        <f t="shared" si="65"/>
        <v/>
      </c>
      <c r="J856" s="47"/>
      <c r="K856" s="48"/>
      <c r="L856" s="15"/>
      <c r="M856" s="51" t="str">
        <f t="shared" si="66"/>
        <v/>
      </c>
      <c r="N856" s="49" t="str">
        <f t="shared" si="67"/>
        <v/>
      </c>
      <c r="O856" s="15"/>
      <c r="P856" s="15"/>
      <c r="Q856" s="15"/>
      <c r="R856" s="15"/>
      <c r="S856" s="15"/>
      <c r="T856" s="15"/>
      <c r="U856" s="15"/>
      <c r="V856" s="50" t="str">
        <f>IFERROR(MAX(IF(OR(O856="",P856="",Q856="",R856="",S856="",T856="",U856=""),"",IF(AND(MONTH(E856)=8,MONTH(F856)=8),(NETWORKDAYS(E856,F856,Lister!$D$7:$D$13)-O856)*N856/NETWORKDAYS(Lister!$D$19,Lister!$E$19,Lister!$D$7:$D$13),IF(AND(MONTH(E856)=8,F856&gt;DATE(2020,8,31)),(NETWORKDAYS(E856,Lister!$E$19,Lister!$D$7:$D$13)-O856)*N856/NETWORKDAYS(Lister!$D$19,Lister!$E$19,Lister!$D$7:$D$13),IF(E856&gt;DATE(2020,8,31),0)))),0),"")</f>
        <v/>
      </c>
      <c r="W856" s="50" t="str">
        <f>IFERROR(MAX(IF(OR(O856="",P856="",Q856="",R856="",S856="",T856="",U856=""),"",IF(AND(MONTH(E856)=9,MONTH(F856)=9),(NETWORKDAYS(E856,F856,Lister!$D$7:$D$13)-P856)*N856/NETWORKDAYS(Lister!$D$20,Lister!$E$20,Lister!$D$7:$D$13),IF(AND(MONTH(E856)=9,F856&gt;DATE(2020,9,30)),(NETWORKDAYS(E856,Lister!$E$20,Lister!$D$7:$D$13)-P856)*N856/NETWORKDAYS(Lister!$D$20,Lister!$E$20,Lister!$D$7:$D$13),IF(AND(E856&lt;DATE(2020,9,1),MONTH(F856)=9),(NETWORKDAYS(Lister!$D$20,F856,Lister!$D$7:$D$13)-P856)*N856/NETWORKDAYS(Lister!$D$20,Lister!$E$20,Lister!$D$7:$D$13),IF(AND(E856&lt;DATE(2020,9,1),F856&gt;DATE(2020,9,30)),(NETWORKDAYS(Lister!$D$20,Lister!$E$20,Lister!$D$7:$D$13)-P856)*N856/NETWORKDAYS(Lister!$D$20,Lister!$E$20,Lister!$D$7:$D$13),IF(OR(AND(E856&lt;DATE(2020,9,1),F856&lt;DATE(2020,9,1)),E856&gt;DATE(2020,9,30)),0)))))),0),"")</f>
        <v/>
      </c>
      <c r="X856" s="50" t="str">
        <f>IFERROR(MAX(IF(OR(O856="",P856="",Q856="",R856="",S856="",T856="",U856=""),"",IF(AND(MONTH(E856)=10,MONTH(F856)=10),(NETWORKDAYS(E856,F856,Lister!$D$7:$D$13)-Q856)*N856/NETWORKDAYS(Lister!$D$21,Lister!$E$21,Lister!$D$7:$D$13),IF(AND(MONTH(E856)=10,F856&gt;DATE(2020,10,31)),(NETWORKDAYS(E856,Lister!$E$21,Lister!$D$7:$D$13)-Q856)*N856/NETWORKDAYS(Lister!$D$21,Lister!$E$21,Lister!$D$7:$D$13),IF(AND(E856&lt;DATE(2020,10,1),MONTH(F856)=10),(NETWORKDAYS(Lister!$D$21,F856,Lister!$D$7:$D$13)-Q856)*N856/NETWORKDAYS(Lister!$D$21,Lister!$E$21,Lister!$D$7:$D$13),IF(AND(E856&lt;DATE(2020,31,1),F856&gt;DATE(2020,10,31)),(NETWORKDAYS(Lister!$D$21,Lister!$E$21,Lister!$D$7:$D$13)-Q856)*N856/NETWORKDAYS(Lister!$D$21,Lister!$E$21,Lister!$D$7:$D$13),IF(OR(AND(E856&lt;DATE(2020,10,1),F856&lt;DATE(2020,10,1)),E856&gt;DATE(2020,10,31)),0)))))),0),"")</f>
        <v/>
      </c>
      <c r="Y856" s="50" t="str">
        <f>IFERROR(MAX(IF(OR(O856="",P856="",Q856="",R856="",S856="",T856="",U856=""),"",IF(AND(MONTH(E856)=11,MONTH(F856)=11),(NETWORKDAYS(E856,F856,Lister!$D$7:$D$13)-R856)*N856/NETWORKDAYS(Lister!$D$22,Lister!$E$22,Lister!$D$7:$D$13),IF(AND(MONTH(E856)=11,F856&gt;DATE(2020,11,30)),(NETWORKDAYS(E856,Lister!$E$22,Lister!$D$7:$D$13)-R856)*N856/NETWORKDAYS(Lister!$D$22,Lister!$E$22,Lister!$D$7:$D$13),IF(AND(E856&lt;DATE(2020,11,1),MONTH(F856)=11),(NETWORKDAYS(Lister!$D$22,F856,Lister!$D$7:$D$13)-R856)*N856/NETWORKDAYS(Lister!$D$22,Lister!$E$22,Lister!$D$7:$D$13),IF(AND(E856&lt;DATE(2020,11,1),F856&gt;DATE(2020,11,30)),(NETWORKDAYS(Lister!$D$22,Lister!$E$22,Lister!$D$7:$D$13)-R856)*N856/NETWORKDAYS(Lister!$D$22,Lister!$E$22,Lister!$D$7:$D$13),IF(OR(AND(E856&lt;DATE(2020,11,1),F856&lt;DATE(2020,11,1)),E856&gt;DATE(2020,11,30)),0)))))),0),"")</f>
        <v/>
      </c>
      <c r="Z856" s="50" t="str">
        <f>IFERROR(MAX(IF(OR(O856="",P856="",Q856="",R856="",S856="",T856="",U856=""),"",IF(AND(MONTH(E856)=12,MONTH(F856)=12),(NETWORKDAYS(E856,F856,Lister!$D$7:$D$13)-S856)*N856/NETWORKDAYS(Lister!$D$23,Lister!$E$23,Lister!$D$7:$D$13),IF(AND(MONTH(E856)=12,F856&gt;DATE(2020,12,31)),(NETWORKDAYS(E856,Lister!$E$23,Lister!$D$7:$D$13)-S856)*N856/NETWORKDAYS(Lister!$D$23,Lister!$E$23,Lister!$D$7:$D$13),IF(AND(E856&lt;DATE(2020,12,1),MONTH(F856)=12),(NETWORKDAYS(Lister!$D$23,F856,Lister!$D$7:$D$13)-S856)*N856/NETWORKDAYS(Lister!$D$23,Lister!$E$23,Lister!$D$7:$D$13),IF(AND(E856&lt;DATE(2020,12,1),F856&gt;DATE(2020,12,31)),(NETWORKDAYS(Lister!$D$23,Lister!$E$23,Lister!$D$7:$D$13)-S856)*N856/NETWORKDAYS(Lister!$D$23,Lister!$E$23,Lister!$D$7:$D$13),IF(OR(AND(E856&lt;DATE(2020,12,1),F856&lt;DATE(2020,12,1)),E856&gt;DATE(2020,12,31)),0)))))),0),"")</f>
        <v/>
      </c>
      <c r="AA856" s="50" t="str">
        <f>IFERROR(MAX(IF(OR(O856="",P856="",Q856="",R856="",S856="",T856="",U856=""),"",IF(AND(MONTH(E856)=1,MONTH(F856)=1),(NETWORKDAYS(E856,F856,Lister!$D$7:$D$13)-T856)*N856/NETWORKDAYS(Lister!$D$24,Lister!$E$24,Lister!$D$7:$D$13),IF(AND(MONTH(E856)=1,F856&gt;DATE(2021,1,31)),(NETWORKDAYS(E856,Lister!$E$24,Lister!$D$7:$D$13)-T856)*N856/NETWORKDAYS(Lister!$D$24,Lister!$E$24,Lister!$D$7:$D$13),IF(AND(E856&lt;DATE(2021,1,1),MONTH(F856)=1),(NETWORKDAYS(Lister!$D$24,F856,Lister!$D$7:$D$13)-T856)*N856/NETWORKDAYS(Lister!$D$24,Lister!$E$24,Lister!$D$7:$D$13),IF(AND(E856&lt;DATE(2021,1,1),F856&gt;DATE(2021,1,31)),(NETWORKDAYS(Lister!$D$24,Lister!$E$24,Lister!$D$7:$D$13)-T856)*N856/NETWORKDAYS(Lister!$D$24,Lister!$E$24,Lister!$D$7:$D$13),IF(OR(AND(E856&lt;DATE(2021,1,1),F856&lt;DATE(2021,1,1)),E856&gt;DATE(2021,1,31)),0)))))),0),"")</f>
        <v/>
      </c>
      <c r="AB856" s="50" t="str">
        <f>IFERROR(MAX(IF(OR(O856="",P856="",Q856="",R856="",S856="",T856="",U856=""),"",IF(AND(MONTH(E856)=2,MONTH(F856)=2),(NETWORKDAYS(E856,F856,Lister!$D$7:$D$13)-U856)*N856/NETWORKDAYS(Lister!$D$25,Lister!$E$25,Lister!$D$7:$D$13),IF(AND(E856&lt;DATE(2021,2,1),MONTH(F856)=2),(NETWORKDAYS(Lister!$D$25,F856,Lister!$D$7:$D$13)-U856)*N856/NETWORKDAYS(Lister!$D$25,Lister!$E$25,Lister!$D$7:$D$13),IF(AND(E856&lt;DATE(2021,2,1),F856&lt;DATE(2021,2,1)),0)))),0),"")</f>
        <v/>
      </c>
      <c r="AC856" s="52" t="str">
        <f t="shared" si="68"/>
        <v/>
      </c>
    </row>
    <row r="857" spans="1:29" x14ac:dyDescent="0.35">
      <c r="A857" s="11" t="str">
        <f t="shared" si="69"/>
        <v/>
      </c>
      <c r="B857" s="33"/>
      <c r="C857" s="17"/>
      <c r="D857" s="18"/>
      <c r="E857" s="12"/>
      <c r="F857" s="12"/>
      <c r="G857" s="42" t="str">
        <f>IF(OR(E857="",F857=""),"",NETWORKDAYS(E857,F857,Lister!$D$7:$D$13))</f>
        <v/>
      </c>
      <c r="H857" s="14"/>
      <c r="I857" s="25" t="str">
        <f t="shared" si="65"/>
        <v/>
      </c>
      <c r="J857" s="47"/>
      <c r="K857" s="48"/>
      <c r="L857" s="15"/>
      <c r="M857" s="51" t="str">
        <f t="shared" si="66"/>
        <v/>
      </c>
      <c r="N857" s="49" t="str">
        <f t="shared" si="67"/>
        <v/>
      </c>
      <c r="O857" s="15"/>
      <c r="P857" s="15"/>
      <c r="Q857" s="15"/>
      <c r="R857" s="15"/>
      <c r="S857" s="15"/>
      <c r="T857" s="15"/>
      <c r="U857" s="15"/>
      <c r="V857" s="50" t="str">
        <f>IFERROR(MAX(IF(OR(O857="",P857="",Q857="",R857="",S857="",T857="",U857=""),"",IF(AND(MONTH(E857)=8,MONTH(F857)=8),(NETWORKDAYS(E857,F857,Lister!$D$7:$D$13)-O857)*N857/NETWORKDAYS(Lister!$D$19,Lister!$E$19,Lister!$D$7:$D$13),IF(AND(MONTH(E857)=8,F857&gt;DATE(2020,8,31)),(NETWORKDAYS(E857,Lister!$E$19,Lister!$D$7:$D$13)-O857)*N857/NETWORKDAYS(Lister!$D$19,Lister!$E$19,Lister!$D$7:$D$13),IF(E857&gt;DATE(2020,8,31),0)))),0),"")</f>
        <v/>
      </c>
      <c r="W857" s="50" t="str">
        <f>IFERROR(MAX(IF(OR(O857="",P857="",Q857="",R857="",S857="",T857="",U857=""),"",IF(AND(MONTH(E857)=9,MONTH(F857)=9),(NETWORKDAYS(E857,F857,Lister!$D$7:$D$13)-P857)*N857/NETWORKDAYS(Lister!$D$20,Lister!$E$20,Lister!$D$7:$D$13),IF(AND(MONTH(E857)=9,F857&gt;DATE(2020,9,30)),(NETWORKDAYS(E857,Lister!$E$20,Lister!$D$7:$D$13)-P857)*N857/NETWORKDAYS(Lister!$D$20,Lister!$E$20,Lister!$D$7:$D$13),IF(AND(E857&lt;DATE(2020,9,1),MONTH(F857)=9),(NETWORKDAYS(Lister!$D$20,F857,Lister!$D$7:$D$13)-P857)*N857/NETWORKDAYS(Lister!$D$20,Lister!$E$20,Lister!$D$7:$D$13),IF(AND(E857&lt;DATE(2020,9,1),F857&gt;DATE(2020,9,30)),(NETWORKDAYS(Lister!$D$20,Lister!$E$20,Lister!$D$7:$D$13)-P857)*N857/NETWORKDAYS(Lister!$D$20,Lister!$E$20,Lister!$D$7:$D$13),IF(OR(AND(E857&lt;DATE(2020,9,1),F857&lt;DATE(2020,9,1)),E857&gt;DATE(2020,9,30)),0)))))),0),"")</f>
        <v/>
      </c>
      <c r="X857" s="50" t="str">
        <f>IFERROR(MAX(IF(OR(O857="",P857="",Q857="",R857="",S857="",T857="",U857=""),"",IF(AND(MONTH(E857)=10,MONTH(F857)=10),(NETWORKDAYS(E857,F857,Lister!$D$7:$D$13)-Q857)*N857/NETWORKDAYS(Lister!$D$21,Lister!$E$21,Lister!$D$7:$D$13),IF(AND(MONTH(E857)=10,F857&gt;DATE(2020,10,31)),(NETWORKDAYS(E857,Lister!$E$21,Lister!$D$7:$D$13)-Q857)*N857/NETWORKDAYS(Lister!$D$21,Lister!$E$21,Lister!$D$7:$D$13),IF(AND(E857&lt;DATE(2020,10,1),MONTH(F857)=10),(NETWORKDAYS(Lister!$D$21,F857,Lister!$D$7:$D$13)-Q857)*N857/NETWORKDAYS(Lister!$D$21,Lister!$E$21,Lister!$D$7:$D$13),IF(AND(E857&lt;DATE(2020,31,1),F857&gt;DATE(2020,10,31)),(NETWORKDAYS(Lister!$D$21,Lister!$E$21,Lister!$D$7:$D$13)-Q857)*N857/NETWORKDAYS(Lister!$D$21,Lister!$E$21,Lister!$D$7:$D$13),IF(OR(AND(E857&lt;DATE(2020,10,1),F857&lt;DATE(2020,10,1)),E857&gt;DATE(2020,10,31)),0)))))),0),"")</f>
        <v/>
      </c>
      <c r="Y857" s="50" t="str">
        <f>IFERROR(MAX(IF(OR(O857="",P857="",Q857="",R857="",S857="",T857="",U857=""),"",IF(AND(MONTH(E857)=11,MONTH(F857)=11),(NETWORKDAYS(E857,F857,Lister!$D$7:$D$13)-R857)*N857/NETWORKDAYS(Lister!$D$22,Lister!$E$22,Lister!$D$7:$D$13),IF(AND(MONTH(E857)=11,F857&gt;DATE(2020,11,30)),(NETWORKDAYS(E857,Lister!$E$22,Lister!$D$7:$D$13)-R857)*N857/NETWORKDAYS(Lister!$D$22,Lister!$E$22,Lister!$D$7:$D$13),IF(AND(E857&lt;DATE(2020,11,1),MONTH(F857)=11),(NETWORKDAYS(Lister!$D$22,F857,Lister!$D$7:$D$13)-R857)*N857/NETWORKDAYS(Lister!$D$22,Lister!$E$22,Lister!$D$7:$D$13),IF(AND(E857&lt;DATE(2020,11,1),F857&gt;DATE(2020,11,30)),(NETWORKDAYS(Lister!$D$22,Lister!$E$22,Lister!$D$7:$D$13)-R857)*N857/NETWORKDAYS(Lister!$D$22,Lister!$E$22,Lister!$D$7:$D$13),IF(OR(AND(E857&lt;DATE(2020,11,1),F857&lt;DATE(2020,11,1)),E857&gt;DATE(2020,11,30)),0)))))),0),"")</f>
        <v/>
      </c>
      <c r="Z857" s="50" t="str">
        <f>IFERROR(MAX(IF(OR(O857="",P857="",Q857="",R857="",S857="",T857="",U857=""),"",IF(AND(MONTH(E857)=12,MONTH(F857)=12),(NETWORKDAYS(E857,F857,Lister!$D$7:$D$13)-S857)*N857/NETWORKDAYS(Lister!$D$23,Lister!$E$23,Lister!$D$7:$D$13),IF(AND(MONTH(E857)=12,F857&gt;DATE(2020,12,31)),(NETWORKDAYS(E857,Lister!$E$23,Lister!$D$7:$D$13)-S857)*N857/NETWORKDAYS(Lister!$D$23,Lister!$E$23,Lister!$D$7:$D$13),IF(AND(E857&lt;DATE(2020,12,1),MONTH(F857)=12),(NETWORKDAYS(Lister!$D$23,F857,Lister!$D$7:$D$13)-S857)*N857/NETWORKDAYS(Lister!$D$23,Lister!$E$23,Lister!$D$7:$D$13),IF(AND(E857&lt;DATE(2020,12,1),F857&gt;DATE(2020,12,31)),(NETWORKDAYS(Lister!$D$23,Lister!$E$23,Lister!$D$7:$D$13)-S857)*N857/NETWORKDAYS(Lister!$D$23,Lister!$E$23,Lister!$D$7:$D$13),IF(OR(AND(E857&lt;DATE(2020,12,1),F857&lt;DATE(2020,12,1)),E857&gt;DATE(2020,12,31)),0)))))),0),"")</f>
        <v/>
      </c>
      <c r="AA857" s="50" t="str">
        <f>IFERROR(MAX(IF(OR(O857="",P857="",Q857="",R857="",S857="",T857="",U857=""),"",IF(AND(MONTH(E857)=1,MONTH(F857)=1),(NETWORKDAYS(E857,F857,Lister!$D$7:$D$13)-T857)*N857/NETWORKDAYS(Lister!$D$24,Lister!$E$24,Lister!$D$7:$D$13),IF(AND(MONTH(E857)=1,F857&gt;DATE(2021,1,31)),(NETWORKDAYS(E857,Lister!$E$24,Lister!$D$7:$D$13)-T857)*N857/NETWORKDAYS(Lister!$D$24,Lister!$E$24,Lister!$D$7:$D$13),IF(AND(E857&lt;DATE(2021,1,1),MONTH(F857)=1),(NETWORKDAYS(Lister!$D$24,F857,Lister!$D$7:$D$13)-T857)*N857/NETWORKDAYS(Lister!$D$24,Lister!$E$24,Lister!$D$7:$D$13),IF(AND(E857&lt;DATE(2021,1,1),F857&gt;DATE(2021,1,31)),(NETWORKDAYS(Lister!$D$24,Lister!$E$24,Lister!$D$7:$D$13)-T857)*N857/NETWORKDAYS(Lister!$D$24,Lister!$E$24,Lister!$D$7:$D$13),IF(OR(AND(E857&lt;DATE(2021,1,1),F857&lt;DATE(2021,1,1)),E857&gt;DATE(2021,1,31)),0)))))),0),"")</f>
        <v/>
      </c>
      <c r="AB857" s="50" t="str">
        <f>IFERROR(MAX(IF(OR(O857="",P857="",Q857="",R857="",S857="",T857="",U857=""),"",IF(AND(MONTH(E857)=2,MONTH(F857)=2),(NETWORKDAYS(E857,F857,Lister!$D$7:$D$13)-U857)*N857/NETWORKDAYS(Lister!$D$25,Lister!$E$25,Lister!$D$7:$D$13),IF(AND(E857&lt;DATE(2021,2,1),MONTH(F857)=2),(NETWORKDAYS(Lister!$D$25,F857,Lister!$D$7:$D$13)-U857)*N857/NETWORKDAYS(Lister!$D$25,Lister!$E$25,Lister!$D$7:$D$13),IF(AND(E857&lt;DATE(2021,2,1),F857&lt;DATE(2021,2,1)),0)))),0),"")</f>
        <v/>
      </c>
      <c r="AC857" s="52" t="str">
        <f t="shared" si="68"/>
        <v/>
      </c>
    </row>
    <row r="858" spans="1:29" x14ac:dyDescent="0.35">
      <c r="A858" s="11" t="str">
        <f t="shared" si="69"/>
        <v/>
      </c>
      <c r="B858" s="33"/>
      <c r="C858" s="17"/>
      <c r="D858" s="18"/>
      <c r="E858" s="12"/>
      <c r="F858" s="12"/>
      <c r="G858" s="42" t="str">
        <f>IF(OR(E858="",F858=""),"",NETWORKDAYS(E858,F858,Lister!$D$7:$D$13))</f>
        <v/>
      </c>
      <c r="H858" s="14"/>
      <c r="I858" s="25" t="str">
        <f t="shared" si="65"/>
        <v/>
      </c>
      <c r="J858" s="47"/>
      <c r="K858" s="48"/>
      <c r="L858" s="15"/>
      <c r="M858" s="51" t="str">
        <f t="shared" si="66"/>
        <v/>
      </c>
      <c r="N858" s="49" t="str">
        <f t="shared" si="67"/>
        <v/>
      </c>
      <c r="O858" s="15"/>
      <c r="P858" s="15"/>
      <c r="Q858" s="15"/>
      <c r="R858" s="15"/>
      <c r="S858" s="15"/>
      <c r="T858" s="15"/>
      <c r="U858" s="15"/>
      <c r="V858" s="50" t="str">
        <f>IFERROR(MAX(IF(OR(O858="",P858="",Q858="",R858="",S858="",T858="",U858=""),"",IF(AND(MONTH(E858)=8,MONTH(F858)=8),(NETWORKDAYS(E858,F858,Lister!$D$7:$D$13)-O858)*N858/NETWORKDAYS(Lister!$D$19,Lister!$E$19,Lister!$D$7:$D$13),IF(AND(MONTH(E858)=8,F858&gt;DATE(2020,8,31)),(NETWORKDAYS(E858,Lister!$E$19,Lister!$D$7:$D$13)-O858)*N858/NETWORKDAYS(Lister!$D$19,Lister!$E$19,Lister!$D$7:$D$13),IF(E858&gt;DATE(2020,8,31),0)))),0),"")</f>
        <v/>
      </c>
      <c r="W858" s="50" t="str">
        <f>IFERROR(MAX(IF(OR(O858="",P858="",Q858="",R858="",S858="",T858="",U858=""),"",IF(AND(MONTH(E858)=9,MONTH(F858)=9),(NETWORKDAYS(E858,F858,Lister!$D$7:$D$13)-P858)*N858/NETWORKDAYS(Lister!$D$20,Lister!$E$20,Lister!$D$7:$D$13),IF(AND(MONTH(E858)=9,F858&gt;DATE(2020,9,30)),(NETWORKDAYS(E858,Lister!$E$20,Lister!$D$7:$D$13)-P858)*N858/NETWORKDAYS(Lister!$D$20,Lister!$E$20,Lister!$D$7:$D$13),IF(AND(E858&lt;DATE(2020,9,1),MONTH(F858)=9),(NETWORKDAYS(Lister!$D$20,F858,Lister!$D$7:$D$13)-P858)*N858/NETWORKDAYS(Lister!$D$20,Lister!$E$20,Lister!$D$7:$D$13),IF(AND(E858&lt;DATE(2020,9,1),F858&gt;DATE(2020,9,30)),(NETWORKDAYS(Lister!$D$20,Lister!$E$20,Lister!$D$7:$D$13)-P858)*N858/NETWORKDAYS(Lister!$D$20,Lister!$E$20,Lister!$D$7:$D$13),IF(OR(AND(E858&lt;DATE(2020,9,1),F858&lt;DATE(2020,9,1)),E858&gt;DATE(2020,9,30)),0)))))),0),"")</f>
        <v/>
      </c>
      <c r="X858" s="50" t="str">
        <f>IFERROR(MAX(IF(OR(O858="",P858="",Q858="",R858="",S858="",T858="",U858=""),"",IF(AND(MONTH(E858)=10,MONTH(F858)=10),(NETWORKDAYS(E858,F858,Lister!$D$7:$D$13)-Q858)*N858/NETWORKDAYS(Lister!$D$21,Lister!$E$21,Lister!$D$7:$D$13),IF(AND(MONTH(E858)=10,F858&gt;DATE(2020,10,31)),(NETWORKDAYS(E858,Lister!$E$21,Lister!$D$7:$D$13)-Q858)*N858/NETWORKDAYS(Lister!$D$21,Lister!$E$21,Lister!$D$7:$D$13),IF(AND(E858&lt;DATE(2020,10,1),MONTH(F858)=10),(NETWORKDAYS(Lister!$D$21,F858,Lister!$D$7:$D$13)-Q858)*N858/NETWORKDAYS(Lister!$D$21,Lister!$E$21,Lister!$D$7:$D$13),IF(AND(E858&lt;DATE(2020,31,1),F858&gt;DATE(2020,10,31)),(NETWORKDAYS(Lister!$D$21,Lister!$E$21,Lister!$D$7:$D$13)-Q858)*N858/NETWORKDAYS(Lister!$D$21,Lister!$E$21,Lister!$D$7:$D$13),IF(OR(AND(E858&lt;DATE(2020,10,1),F858&lt;DATE(2020,10,1)),E858&gt;DATE(2020,10,31)),0)))))),0),"")</f>
        <v/>
      </c>
      <c r="Y858" s="50" t="str">
        <f>IFERROR(MAX(IF(OR(O858="",P858="",Q858="",R858="",S858="",T858="",U858=""),"",IF(AND(MONTH(E858)=11,MONTH(F858)=11),(NETWORKDAYS(E858,F858,Lister!$D$7:$D$13)-R858)*N858/NETWORKDAYS(Lister!$D$22,Lister!$E$22,Lister!$D$7:$D$13),IF(AND(MONTH(E858)=11,F858&gt;DATE(2020,11,30)),(NETWORKDAYS(E858,Lister!$E$22,Lister!$D$7:$D$13)-R858)*N858/NETWORKDAYS(Lister!$D$22,Lister!$E$22,Lister!$D$7:$D$13),IF(AND(E858&lt;DATE(2020,11,1),MONTH(F858)=11),(NETWORKDAYS(Lister!$D$22,F858,Lister!$D$7:$D$13)-R858)*N858/NETWORKDAYS(Lister!$D$22,Lister!$E$22,Lister!$D$7:$D$13),IF(AND(E858&lt;DATE(2020,11,1),F858&gt;DATE(2020,11,30)),(NETWORKDAYS(Lister!$D$22,Lister!$E$22,Lister!$D$7:$D$13)-R858)*N858/NETWORKDAYS(Lister!$D$22,Lister!$E$22,Lister!$D$7:$D$13),IF(OR(AND(E858&lt;DATE(2020,11,1),F858&lt;DATE(2020,11,1)),E858&gt;DATE(2020,11,30)),0)))))),0),"")</f>
        <v/>
      </c>
      <c r="Z858" s="50" t="str">
        <f>IFERROR(MAX(IF(OR(O858="",P858="",Q858="",R858="",S858="",T858="",U858=""),"",IF(AND(MONTH(E858)=12,MONTH(F858)=12),(NETWORKDAYS(E858,F858,Lister!$D$7:$D$13)-S858)*N858/NETWORKDAYS(Lister!$D$23,Lister!$E$23,Lister!$D$7:$D$13),IF(AND(MONTH(E858)=12,F858&gt;DATE(2020,12,31)),(NETWORKDAYS(E858,Lister!$E$23,Lister!$D$7:$D$13)-S858)*N858/NETWORKDAYS(Lister!$D$23,Lister!$E$23,Lister!$D$7:$D$13),IF(AND(E858&lt;DATE(2020,12,1),MONTH(F858)=12),(NETWORKDAYS(Lister!$D$23,F858,Lister!$D$7:$D$13)-S858)*N858/NETWORKDAYS(Lister!$D$23,Lister!$E$23,Lister!$D$7:$D$13),IF(AND(E858&lt;DATE(2020,12,1),F858&gt;DATE(2020,12,31)),(NETWORKDAYS(Lister!$D$23,Lister!$E$23,Lister!$D$7:$D$13)-S858)*N858/NETWORKDAYS(Lister!$D$23,Lister!$E$23,Lister!$D$7:$D$13),IF(OR(AND(E858&lt;DATE(2020,12,1),F858&lt;DATE(2020,12,1)),E858&gt;DATE(2020,12,31)),0)))))),0),"")</f>
        <v/>
      </c>
      <c r="AA858" s="50" t="str">
        <f>IFERROR(MAX(IF(OR(O858="",P858="",Q858="",R858="",S858="",T858="",U858=""),"",IF(AND(MONTH(E858)=1,MONTH(F858)=1),(NETWORKDAYS(E858,F858,Lister!$D$7:$D$13)-T858)*N858/NETWORKDAYS(Lister!$D$24,Lister!$E$24,Lister!$D$7:$D$13),IF(AND(MONTH(E858)=1,F858&gt;DATE(2021,1,31)),(NETWORKDAYS(E858,Lister!$E$24,Lister!$D$7:$D$13)-T858)*N858/NETWORKDAYS(Lister!$D$24,Lister!$E$24,Lister!$D$7:$D$13),IF(AND(E858&lt;DATE(2021,1,1),MONTH(F858)=1),(NETWORKDAYS(Lister!$D$24,F858,Lister!$D$7:$D$13)-T858)*N858/NETWORKDAYS(Lister!$D$24,Lister!$E$24,Lister!$D$7:$D$13),IF(AND(E858&lt;DATE(2021,1,1),F858&gt;DATE(2021,1,31)),(NETWORKDAYS(Lister!$D$24,Lister!$E$24,Lister!$D$7:$D$13)-T858)*N858/NETWORKDAYS(Lister!$D$24,Lister!$E$24,Lister!$D$7:$D$13),IF(OR(AND(E858&lt;DATE(2021,1,1),F858&lt;DATE(2021,1,1)),E858&gt;DATE(2021,1,31)),0)))))),0),"")</f>
        <v/>
      </c>
      <c r="AB858" s="50" t="str">
        <f>IFERROR(MAX(IF(OR(O858="",P858="",Q858="",R858="",S858="",T858="",U858=""),"",IF(AND(MONTH(E858)=2,MONTH(F858)=2),(NETWORKDAYS(E858,F858,Lister!$D$7:$D$13)-U858)*N858/NETWORKDAYS(Lister!$D$25,Lister!$E$25,Lister!$D$7:$D$13),IF(AND(E858&lt;DATE(2021,2,1),MONTH(F858)=2),(NETWORKDAYS(Lister!$D$25,F858,Lister!$D$7:$D$13)-U858)*N858/NETWORKDAYS(Lister!$D$25,Lister!$E$25,Lister!$D$7:$D$13),IF(AND(E858&lt;DATE(2021,2,1),F858&lt;DATE(2021,2,1)),0)))),0),"")</f>
        <v/>
      </c>
      <c r="AC858" s="52" t="str">
        <f t="shared" si="68"/>
        <v/>
      </c>
    </row>
    <row r="859" spans="1:29" x14ac:dyDescent="0.35">
      <c r="A859" s="11" t="str">
        <f t="shared" si="69"/>
        <v/>
      </c>
      <c r="B859" s="33"/>
      <c r="C859" s="17"/>
      <c r="D859" s="18"/>
      <c r="E859" s="12"/>
      <c r="F859" s="12"/>
      <c r="G859" s="42" t="str">
        <f>IF(OR(E859="",F859=""),"",NETWORKDAYS(E859,F859,Lister!$D$7:$D$13))</f>
        <v/>
      </c>
      <c r="H859" s="14"/>
      <c r="I859" s="25" t="str">
        <f t="shared" si="65"/>
        <v/>
      </c>
      <c r="J859" s="47"/>
      <c r="K859" s="48"/>
      <c r="L859" s="15"/>
      <c r="M859" s="51" t="str">
        <f t="shared" si="66"/>
        <v/>
      </c>
      <c r="N859" s="49" t="str">
        <f t="shared" si="67"/>
        <v/>
      </c>
      <c r="O859" s="15"/>
      <c r="P859" s="15"/>
      <c r="Q859" s="15"/>
      <c r="R859" s="15"/>
      <c r="S859" s="15"/>
      <c r="T859" s="15"/>
      <c r="U859" s="15"/>
      <c r="V859" s="50" t="str">
        <f>IFERROR(MAX(IF(OR(O859="",P859="",Q859="",R859="",S859="",T859="",U859=""),"",IF(AND(MONTH(E859)=8,MONTH(F859)=8),(NETWORKDAYS(E859,F859,Lister!$D$7:$D$13)-O859)*N859/NETWORKDAYS(Lister!$D$19,Lister!$E$19,Lister!$D$7:$D$13),IF(AND(MONTH(E859)=8,F859&gt;DATE(2020,8,31)),(NETWORKDAYS(E859,Lister!$E$19,Lister!$D$7:$D$13)-O859)*N859/NETWORKDAYS(Lister!$D$19,Lister!$E$19,Lister!$D$7:$D$13),IF(E859&gt;DATE(2020,8,31),0)))),0),"")</f>
        <v/>
      </c>
      <c r="W859" s="50" t="str">
        <f>IFERROR(MAX(IF(OR(O859="",P859="",Q859="",R859="",S859="",T859="",U859=""),"",IF(AND(MONTH(E859)=9,MONTH(F859)=9),(NETWORKDAYS(E859,F859,Lister!$D$7:$D$13)-P859)*N859/NETWORKDAYS(Lister!$D$20,Lister!$E$20,Lister!$D$7:$D$13),IF(AND(MONTH(E859)=9,F859&gt;DATE(2020,9,30)),(NETWORKDAYS(E859,Lister!$E$20,Lister!$D$7:$D$13)-P859)*N859/NETWORKDAYS(Lister!$D$20,Lister!$E$20,Lister!$D$7:$D$13),IF(AND(E859&lt;DATE(2020,9,1),MONTH(F859)=9),(NETWORKDAYS(Lister!$D$20,F859,Lister!$D$7:$D$13)-P859)*N859/NETWORKDAYS(Lister!$D$20,Lister!$E$20,Lister!$D$7:$D$13),IF(AND(E859&lt;DATE(2020,9,1),F859&gt;DATE(2020,9,30)),(NETWORKDAYS(Lister!$D$20,Lister!$E$20,Lister!$D$7:$D$13)-P859)*N859/NETWORKDAYS(Lister!$D$20,Lister!$E$20,Lister!$D$7:$D$13),IF(OR(AND(E859&lt;DATE(2020,9,1),F859&lt;DATE(2020,9,1)),E859&gt;DATE(2020,9,30)),0)))))),0),"")</f>
        <v/>
      </c>
      <c r="X859" s="50" t="str">
        <f>IFERROR(MAX(IF(OR(O859="",P859="",Q859="",R859="",S859="",T859="",U859=""),"",IF(AND(MONTH(E859)=10,MONTH(F859)=10),(NETWORKDAYS(E859,F859,Lister!$D$7:$D$13)-Q859)*N859/NETWORKDAYS(Lister!$D$21,Lister!$E$21,Lister!$D$7:$D$13),IF(AND(MONTH(E859)=10,F859&gt;DATE(2020,10,31)),(NETWORKDAYS(E859,Lister!$E$21,Lister!$D$7:$D$13)-Q859)*N859/NETWORKDAYS(Lister!$D$21,Lister!$E$21,Lister!$D$7:$D$13),IF(AND(E859&lt;DATE(2020,10,1),MONTH(F859)=10),(NETWORKDAYS(Lister!$D$21,F859,Lister!$D$7:$D$13)-Q859)*N859/NETWORKDAYS(Lister!$D$21,Lister!$E$21,Lister!$D$7:$D$13),IF(AND(E859&lt;DATE(2020,31,1),F859&gt;DATE(2020,10,31)),(NETWORKDAYS(Lister!$D$21,Lister!$E$21,Lister!$D$7:$D$13)-Q859)*N859/NETWORKDAYS(Lister!$D$21,Lister!$E$21,Lister!$D$7:$D$13),IF(OR(AND(E859&lt;DATE(2020,10,1),F859&lt;DATE(2020,10,1)),E859&gt;DATE(2020,10,31)),0)))))),0),"")</f>
        <v/>
      </c>
      <c r="Y859" s="50" t="str">
        <f>IFERROR(MAX(IF(OR(O859="",P859="",Q859="",R859="",S859="",T859="",U859=""),"",IF(AND(MONTH(E859)=11,MONTH(F859)=11),(NETWORKDAYS(E859,F859,Lister!$D$7:$D$13)-R859)*N859/NETWORKDAYS(Lister!$D$22,Lister!$E$22,Lister!$D$7:$D$13),IF(AND(MONTH(E859)=11,F859&gt;DATE(2020,11,30)),(NETWORKDAYS(E859,Lister!$E$22,Lister!$D$7:$D$13)-R859)*N859/NETWORKDAYS(Lister!$D$22,Lister!$E$22,Lister!$D$7:$D$13),IF(AND(E859&lt;DATE(2020,11,1),MONTH(F859)=11),(NETWORKDAYS(Lister!$D$22,F859,Lister!$D$7:$D$13)-R859)*N859/NETWORKDAYS(Lister!$D$22,Lister!$E$22,Lister!$D$7:$D$13),IF(AND(E859&lt;DATE(2020,11,1),F859&gt;DATE(2020,11,30)),(NETWORKDAYS(Lister!$D$22,Lister!$E$22,Lister!$D$7:$D$13)-R859)*N859/NETWORKDAYS(Lister!$D$22,Lister!$E$22,Lister!$D$7:$D$13),IF(OR(AND(E859&lt;DATE(2020,11,1),F859&lt;DATE(2020,11,1)),E859&gt;DATE(2020,11,30)),0)))))),0),"")</f>
        <v/>
      </c>
      <c r="Z859" s="50" t="str">
        <f>IFERROR(MAX(IF(OR(O859="",P859="",Q859="",R859="",S859="",T859="",U859=""),"",IF(AND(MONTH(E859)=12,MONTH(F859)=12),(NETWORKDAYS(E859,F859,Lister!$D$7:$D$13)-S859)*N859/NETWORKDAYS(Lister!$D$23,Lister!$E$23,Lister!$D$7:$D$13),IF(AND(MONTH(E859)=12,F859&gt;DATE(2020,12,31)),(NETWORKDAYS(E859,Lister!$E$23,Lister!$D$7:$D$13)-S859)*N859/NETWORKDAYS(Lister!$D$23,Lister!$E$23,Lister!$D$7:$D$13),IF(AND(E859&lt;DATE(2020,12,1),MONTH(F859)=12),(NETWORKDAYS(Lister!$D$23,F859,Lister!$D$7:$D$13)-S859)*N859/NETWORKDAYS(Lister!$D$23,Lister!$E$23,Lister!$D$7:$D$13),IF(AND(E859&lt;DATE(2020,12,1),F859&gt;DATE(2020,12,31)),(NETWORKDAYS(Lister!$D$23,Lister!$E$23,Lister!$D$7:$D$13)-S859)*N859/NETWORKDAYS(Lister!$D$23,Lister!$E$23,Lister!$D$7:$D$13),IF(OR(AND(E859&lt;DATE(2020,12,1),F859&lt;DATE(2020,12,1)),E859&gt;DATE(2020,12,31)),0)))))),0),"")</f>
        <v/>
      </c>
      <c r="AA859" s="50" t="str">
        <f>IFERROR(MAX(IF(OR(O859="",P859="",Q859="",R859="",S859="",T859="",U859=""),"",IF(AND(MONTH(E859)=1,MONTH(F859)=1),(NETWORKDAYS(E859,F859,Lister!$D$7:$D$13)-T859)*N859/NETWORKDAYS(Lister!$D$24,Lister!$E$24,Lister!$D$7:$D$13),IF(AND(MONTH(E859)=1,F859&gt;DATE(2021,1,31)),(NETWORKDAYS(E859,Lister!$E$24,Lister!$D$7:$D$13)-T859)*N859/NETWORKDAYS(Lister!$D$24,Lister!$E$24,Lister!$D$7:$D$13),IF(AND(E859&lt;DATE(2021,1,1),MONTH(F859)=1),(NETWORKDAYS(Lister!$D$24,F859,Lister!$D$7:$D$13)-T859)*N859/NETWORKDAYS(Lister!$D$24,Lister!$E$24,Lister!$D$7:$D$13),IF(AND(E859&lt;DATE(2021,1,1),F859&gt;DATE(2021,1,31)),(NETWORKDAYS(Lister!$D$24,Lister!$E$24,Lister!$D$7:$D$13)-T859)*N859/NETWORKDAYS(Lister!$D$24,Lister!$E$24,Lister!$D$7:$D$13),IF(OR(AND(E859&lt;DATE(2021,1,1),F859&lt;DATE(2021,1,1)),E859&gt;DATE(2021,1,31)),0)))))),0),"")</f>
        <v/>
      </c>
      <c r="AB859" s="50" t="str">
        <f>IFERROR(MAX(IF(OR(O859="",P859="",Q859="",R859="",S859="",T859="",U859=""),"",IF(AND(MONTH(E859)=2,MONTH(F859)=2),(NETWORKDAYS(E859,F859,Lister!$D$7:$D$13)-U859)*N859/NETWORKDAYS(Lister!$D$25,Lister!$E$25,Lister!$D$7:$D$13),IF(AND(E859&lt;DATE(2021,2,1),MONTH(F859)=2),(NETWORKDAYS(Lister!$D$25,F859,Lister!$D$7:$D$13)-U859)*N859/NETWORKDAYS(Lister!$D$25,Lister!$E$25,Lister!$D$7:$D$13),IF(AND(E859&lt;DATE(2021,2,1),F859&lt;DATE(2021,2,1)),0)))),0),"")</f>
        <v/>
      </c>
      <c r="AC859" s="52" t="str">
        <f t="shared" si="68"/>
        <v/>
      </c>
    </row>
    <row r="860" spans="1:29" x14ac:dyDescent="0.35">
      <c r="A860" s="11" t="str">
        <f t="shared" si="69"/>
        <v/>
      </c>
      <c r="B860" s="33"/>
      <c r="C860" s="17"/>
      <c r="D860" s="18"/>
      <c r="E860" s="12"/>
      <c r="F860" s="12"/>
      <c r="G860" s="42" t="str">
        <f>IF(OR(E860="",F860=""),"",NETWORKDAYS(E860,F860,Lister!$D$7:$D$13))</f>
        <v/>
      </c>
      <c r="H860" s="14"/>
      <c r="I860" s="25" t="str">
        <f t="shared" si="65"/>
        <v/>
      </c>
      <c r="J860" s="47"/>
      <c r="K860" s="48"/>
      <c r="L860" s="15"/>
      <c r="M860" s="51" t="str">
        <f t="shared" si="66"/>
        <v/>
      </c>
      <c r="N860" s="49" t="str">
        <f t="shared" si="67"/>
        <v/>
      </c>
      <c r="O860" s="15"/>
      <c r="P860" s="15"/>
      <c r="Q860" s="15"/>
      <c r="R860" s="15"/>
      <c r="S860" s="15"/>
      <c r="T860" s="15"/>
      <c r="U860" s="15"/>
      <c r="V860" s="50" t="str">
        <f>IFERROR(MAX(IF(OR(O860="",P860="",Q860="",R860="",S860="",T860="",U860=""),"",IF(AND(MONTH(E860)=8,MONTH(F860)=8),(NETWORKDAYS(E860,F860,Lister!$D$7:$D$13)-O860)*N860/NETWORKDAYS(Lister!$D$19,Lister!$E$19,Lister!$D$7:$D$13),IF(AND(MONTH(E860)=8,F860&gt;DATE(2020,8,31)),(NETWORKDAYS(E860,Lister!$E$19,Lister!$D$7:$D$13)-O860)*N860/NETWORKDAYS(Lister!$D$19,Lister!$E$19,Lister!$D$7:$D$13),IF(E860&gt;DATE(2020,8,31),0)))),0),"")</f>
        <v/>
      </c>
      <c r="W860" s="50" t="str">
        <f>IFERROR(MAX(IF(OR(O860="",P860="",Q860="",R860="",S860="",T860="",U860=""),"",IF(AND(MONTH(E860)=9,MONTH(F860)=9),(NETWORKDAYS(E860,F860,Lister!$D$7:$D$13)-P860)*N860/NETWORKDAYS(Lister!$D$20,Lister!$E$20,Lister!$D$7:$D$13),IF(AND(MONTH(E860)=9,F860&gt;DATE(2020,9,30)),(NETWORKDAYS(E860,Lister!$E$20,Lister!$D$7:$D$13)-P860)*N860/NETWORKDAYS(Lister!$D$20,Lister!$E$20,Lister!$D$7:$D$13),IF(AND(E860&lt;DATE(2020,9,1),MONTH(F860)=9),(NETWORKDAYS(Lister!$D$20,F860,Lister!$D$7:$D$13)-P860)*N860/NETWORKDAYS(Lister!$D$20,Lister!$E$20,Lister!$D$7:$D$13),IF(AND(E860&lt;DATE(2020,9,1),F860&gt;DATE(2020,9,30)),(NETWORKDAYS(Lister!$D$20,Lister!$E$20,Lister!$D$7:$D$13)-P860)*N860/NETWORKDAYS(Lister!$D$20,Lister!$E$20,Lister!$D$7:$D$13),IF(OR(AND(E860&lt;DATE(2020,9,1),F860&lt;DATE(2020,9,1)),E860&gt;DATE(2020,9,30)),0)))))),0),"")</f>
        <v/>
      </c>
      <c r="X860" s="50" t="str">
        <f>IFERROR(MAX(IF(OR(O860="",P860="",Q860="",R860="",S860="",T860="",U860=""),"",IF(AND(MONTH(E860)=10,MONTH(F860)=10),(NETWORKDAYS(E860,F860,Lister!$D$7:$D$13)-Q860)*N860/NETWORKDAYS(Lister!$D$21,Lister!$E$21,Lister!$D$7:$D$13),IF(AND(MONTH(E860)=10,F860&gt;DATE(2020,10,31)),(NETWORKDAYS(E860,Lister!$E$21,Lister!$D$7:$D$13)-Q860)*N860/NETWORKDAYS(Lister!$D$21,Lister!$E$21,Lister!$D$7:$D$13),IF(AND(E860&lt;DATE(2020,10,1),MONTH(F860)=10),(NETWORKDAYS(Lister!$D$21,F860,Lister!$D$7:$D$13)-Q860)*N860/NETWORKDAYS(Lister!$D$21,Lister!$E$21,Lister!$D$7:$D$13),IF(AND(E860&lt;DATE(2020,31,1),F860&gt;DATE(2020,10,31)),(NETWORKDAYS(Lister!$D$21,Lister!$E$21,Lister!$D$7:$D$13)-Q860)*N860/NETWORKDAYS(Lister!$D$21,Lister!$E$21,Lister!$D$7:$D$13),IF(OR(AND(E860&lt;DATE(2020,10,1),F860&lt;DATE(2020,10,1)),E860&gt;DATE(2020,10,31)),0)))))),0),"")</f>
        <v/>
      </c>
      <c r="Y860" s="50" t="str">
        <f>IFERROR(MAX(IF(OR(O860="",P860="",Q860="",R860="",S860="",T860="",U860=""),"",IF(AND(MONTH(E860)=11,MONTH(F860)=11),(NETWORKDAYS(E860,F860,Lister!$D$7:$D$13)-R860)*N860/NETWORKDAYS(Lister!$D$22,Lister!$E$22,Lister!$D$7:$D$13),IF(AND(MONTH(E860)=11,F860&gt;DATE(2020,11,30)),(NETWORKDAYS(E860,Lister!$E$22,Lister!$D$7:$D$13)-R860)*N860/NETWORKDAYS(Lister!$D$22,Lister!$E$22,Lister!$D$7:$D$13),IF(AND(E860&lt;DATE(2020,11,1),MONTH(F860)=11),(NETWORKDAYS(Lister!$D$22,F860,Lister!$D$7:$D$13)-R860)*N860/NETWORKDAYS(Lister!$D$22,Lister!$E$22,Lister!$D$7:$D$13),IF(AND(E860&lt;DATE(2020,11,1),F860&gt;DATE(2020,11,30)),(NETWORKDAYS(Lister!$D$22,Lister!$E$22,Lister!$D$7:$D$13)-R860)*N860/NETWORKDAYS(Lister!$D$22,Lister!$E$22,Lister!$D$7:$D$13),IF(OR(AND(E860&lt;DATE(2020,11,1),F860&lt;DATE(2020,11,1)),E860&gt;DATE(2020,11,30)),0)))))),0),"")</f>
        <v/>
      </c>
      <c r="Z860" s="50" t="str">
        <f>IFERROR(MAX(IF(OR(O860="",P860="",Q860="",R860="",S860="",T860="",U860=""),"",IF(AND(MONTH(E860)=12,MONTH(F860)=12),(NETWORKDAYS(E860,F860,Lister!$D$7:$D$13)-S860)*N860/NETWORKDAYS(Lister!$D$23,Lister!$E$23,Lister!$D$7:$D$13),IF(AND(MONTH(E860)=12,F860&gt;DATE(2020,12,31)),(NETWORKDAYS(E860,Lister!$E$23,Lister!$D$7:$D$13)-S860)*N860/NETWORKDAYS(Lister!$D$23,Lister!$E$23,Lister!$D$7:$D$13),IF(AND(E860&lt;DATE(2020,12,1),MONTH(F860)=12),(NETWORKDAYS(Lister!$D$23,F860,Lister!$D$7:$D$13)-S860)*N860/NETWORKDAYS(Lister!$D$23,Lister!$E$23,Lister!$D$7:$D$13),IF(AND(E860&lt;DATE(2020,12,1),F860&gt;DATE(2020,12,31)),(NETWORKDAYS(Lister!$D$23,Lister!$E$23,Lister!$D$7:$D$13)-S860)*N860/NETWORKDAYS(Lister!$D$23,Lister!$E$23,Lister!$D$7:$D$13),IF(OR(AND(E860&lt;DATE(2020,12,1),F860&lt;DATE(2020,12,1)),E860&gt;DATE(2020,12,31)),0)))))),0),"")</f>
        <v/>
      </c>
      <c r="AA860" s="50" t="str">
        <f>IFERROR(MAX(IF(OR(O860="",P860="",Q860="",R860="",S860="",T860="",U860=""),"",IF(AND(MONTH(E860)=1,MONTH(F860)=1),(NETWORKDAYS(E860,F860,Lister!$D$7:$D$13)-T860)*N860/NETWORKDAYS(Lister!$D$24,Lister!$E$24,Lister!$D$7:$D$13),IF(AND(MONTH(E860)=1,F860&gt;DATE(2021,1,31)),(NETWORKDAYS(E860,Lister!$E$24,Lister!$D$7:$D$13)-T860)*N860/NETWORKDAYS(Lister!$D$24,Lister!$E$24,Lister!$D$7:$D$13),IF(AND(E860&lt;DATE(2021,1,1),MONTH(F860)=1),(NETWORKDAYS(Lister!$D$24,F860,Lister!$D$7:$D$13)-T860)*N860/NETWORKDAYS(Lister!$D$24,Lister!$E$24,Lister!$D$7:$D$13),IF(AND(E860&lt;DATE(2021,1,1),F860&gt;DATE(2021,1,31)),(NETWORKDAYS(Lister!$D$24,Lister!$E$24,Lister!$D$7:$D$13)-T860)*N860/NETWORKDAYS(Lister!$D$24,Lister!$E$24,Lister!$D$7:$D$13),IF(OR(AND(E860&lt;DATE(2021,1,1),F860&lt;DATE(2021,1,1)),E860&gt;DATE(2021,1,31)),0)))))),0),"")</f>
        <v/>
      </c>
      <c r="AB860" s="50" t="str">
        <f>IFERROR(MAX(IF(OR(O860="",P860="",Q860="",R860="",S860="",T860="",U860=""),"",IF(AND(MONTH(E860)=2,MONTH(F860)=2),(NETWORKDAYS(E860,F860,Lister!$D$7:$D$13)-U860)*N860/NETWORKDAYS(Lister!$D$25,Lister!$E$25,Lister!$D$7:$D$13),IF(AND(E860&lt;DATE(2021,2,1),MONTH(F860)=2),(NETWORKDAYS(Lister!$D$25,F860,Lister!$D$7:$D$13)-U860)*N860/NETWORKDAYS(Lister!$D$25,Lister!$E$25,Lister!$D$7:$D$13),IF(AND(E860&lt;DATE(2021,2,1),F860&lt;DATE(2021,2,1)),0)))),0),"")</f>
        <v/>
      </c>
      <c r="AC860" s="52" t="str">
        <f t="shared" si="68"/>
        <v/>
      </c>
    </row>
    <row r="861" spans="1:29" x14ac:dyDescent="0.35">
      <c r="A861" s="11" t="str">
        <f t="shared" si="69"/>
        <v/>
      </c>
      <c r="B861" s="33"/>
      <c r="C861" s="17"/>
      <c r="D861" s="18"/>
      <c r="E861" s="12"/>
      <c r="F861" s="12"/>
      <c r="G861" s="42" t="str">
        <f>IF(OR(E861="",F861=""),"",NETWORKDAYS(E861,F861,Lister!$D$7:$D$13))</f>
        <v/>
      </c>
      <c r="H861" s="14"/>
      <c r="I861" s="25" t="str">
        <f t="shared" si="65"/>
        <v/>
      </c>
      <c r="J861" s="47"/>
      <c r="K861" s="48"/>
      <c r="L861" s="15"/>
      <c r="M861" s="51" t="str">
        <f t="shared" si="66"/>
        <v/>
      </c>
      <c r="N861" s="49" t="str">
        <f t="shared" si="67"/>
        <v/>
      </c>
      <c r="O861" s="15"/>
      <c r="P861" s="15"/>
      <c r="Q861" s="15"/>
      <c r="R861" s="15"/>
      <c r="S861" s="15"/>
      <c r="T861" s="15"/>
      <c r="U861" s="15"/>
      <c r="V861" s="50" t="str">
        <f>IFERROR(MAX(IF(OR(O861="",P861="",Q861="",R861="",S861="",T861="",U861=""),"",IF(AND(MONTH(E861)=8,MONTH(F861)=8),(NETWORKDAYS(E861,F861,Lister!$D$7:$D$13)-O861)*N861/NETWORKDAYS(Lister!$D$19,Lister!$E$19,Lister!$D$7:$D$13),IF(AND(MONTH(E861)=8,F861&gt;DATE(2020,8,31)),(NETWORKDAYS(E861,Lister!$E$19,Lister!$D$7:$D$13)-O861)*N861/NETWORKDAYS(Lister!$D$19,Lister!$E$19,Lister!$D$7:$D$13),IF(E861&gt;DATE(2020,8,31),0)))),0),"")</f>
        <v/>
      </c>
      <c r="W861" s="50" t="str">
        <f>IFERROR(MAX(IF(OR(O861="",P861="",Q861="",R861="",S861="",T861="",U861=""),"",IF(AND(MONTH(E861)=9,MONTH(F861)=9),(NETWORKDAYS(E861,F861,Lister!$D$7:$D$13)-P861)*N861/NETWORKDAYS(Lister!$D$20,Lister!$E$20,Lister!$D$7:$D$13),IF(AND(MONTH(E861)=9,F861&gt;DATE(2020,9,30)),(NETWORKDAYS(E861,Lister!$E$20,Lister!$D$7:$D$13)-P861)*N861/NETWORKDAYS(Lister!$D$20,Lister!$E$20,Lister!$D$7:$D$13),IF(AND(E861&lt;DATE(2020,9,1),MONTH(F861)=9),(NETWORKDAYS(Lister!$D$20,F861,Lister!$D$7:$D$13)-P861)*N861/NETWORKDAYS(Lister!$D$20,Lister!$E$20,Lister!$D$7:$D$13),IF(AND(E861&lt;DATE(2020,9,1),F861&gt;DATE(2020,9,30)),(NETWORKDAYS(Lister!$D$20,Lister!$E$20,Lister!$D$7:$D$13)-P861)*N861/NETWORKDAYS(Lister!$D$20,Lister!$E$20,Lister!$D$7:$D$13),IF(OR(AND(E861&lt;DATE(2020,9,1),F861&lt;DATE(2020,9,1)),E861&gt;DATE(2020,9,30)),0)))))),0),"")</f>
        <v/>
      </c>
      <c r="X861" s="50" t="str">
        <f>IFERROR(MAX(IF(OR(O861="",P861="",Q861="",R861="",S861="",T861="",U861=""),"",IF(AND(MONTH(E861)=10,MONTH(F861)=10),(NETWORKDAYS(E861,F861,Lister!$D$7:$D$13)-Q861)*N861/NETWORKDAYS(Lister!$D$21,Lister!$E$21,Lister!$D$7:$D$13),IF(AND(MONTH(E861)=10,F861&gt;DATE(2020,10,31)),(NETWORKDAYS(E861,Lister!$E$21,Lister!$D$7:$D$13)-Q861)*N861/NETWORKDAYS(Lister!$D$21,Lister!$E$21,Lister!$D$7:$D$13),IF(AND(E861&lt;DATE(2020,10,1),MONTH(F861)=10),(NETWORKDAYS(Lister!$D$21,F861,Lister!$D$7:$D$13)-Q861)*N861/NETWORKDAYS(Lister!$D$21,Lister!$E$21,Lister!$D$7:$D$13),IF(AND(E861&lt;DATE(2020,31,1),F861&gt;DATE(2020,10,31)),(NETWORKDAYS(Lister!$D$21,Lister!$E$21,Lister!$D$7:$D$13)-Q861)*N861/NETWORKDAYS(Lister!$D$21,Lister!$E$21,Lister!$D$7:$D$13),IF(OR(AND(E861&lt;DATE(2020,10,1),F861&lt;DATE(2020,10,1)),E861&gt;DATE(2020,10,31)),0)))))),0),"")</f>
        <v/>
      </c>
      <c r="Y861" s="50" t="str">
        <f>IFERROR(MAX(IF(OR(O861="",P861="",Q861="",R861="",S861="",T861="",U861=""),"",IF(AND(MONTH(E861)=11,MONTH(F861)=11),(NETWORKDAYS(E861,F861,Lister!$D$7:$D$13)-R861)*N861/NETWORKDAYS(Lister!$D$22,Lister!$E$22,Lister!$D$7:$D$13),IF(AND(MONTH(E861)=11,F861&gt;DATE(2020,11,30)),(NETWORKDAYS(E861,Lister!$E$22,Lister!$D$7:$D$13)-R861)*N861/NETWORKDAYS(Lister!$D$22,Lister!$E$22,Lister!$D$7:$D$13),IF(AND(E861&lt;DATE(2020,11,1),MONTH(F861)=11),(NETWORKDAYS(Lister!$D$22,F861,Lister!$D$7:$D$13)-R861)*N861/NETWORKDAYS(Lister!$D$22,Lister!$E$22,Lister!$D$7:$D$13),IF(AND(E861&lt;DATE(2020,11,1),F861&gt;DATE(2020,11,30)),(NETWORKDAYS(Lister!$D$22,Lister!$E$22,Lister!$D$7:$D$13)-R861)*N861/NETWORKDAYS(Lister!$D$22,Lister!$E$22,Lister!$D$7:$D$13),IF(OR(AND(E861&lt;DATE(2020,11,1),F861&lt;DATE(2020,11,1)),E861&gt;DATE(2020,11,30)),0)))))),0),"")</f>
        <v/>
      </c>
      <c r="Z861" s="50" t="str">
        <f>IFERROR(MAX(IF(OR(O861="",P861="",Q861="",R861="",S861="",T861="",U861=""),"",IF(AND(MONTH(E861)=12,MONTH(F861)=12),(NETWORKDAYS(E861,F861,Lister!$D$7:$D$13)-S861)*N861/NETWORKDAYS(Lister!$D$23,Lister!$E$23,Lister!$D$7:$D$13),IF(AND(MONTH(E861)=12,F861&gt;DATE(2020,12,31)),(NETWORKDAYS(E861,Lister!$E$23,Lister!$D$7:$D$13)-S861)*N861/NETWORKDAYS(Lister!$D$23,Lister!$E$23,Lister!$D$7:$D$13),IF(AND(E861&lt;DATE(2020,12,1),MONTH(F861)=12),(NETWORKDAYS(Lister!$D$23,F861,Lister!$D$7:$D$13)-S861)*N861/NETWORKDAYS(Lister!$D$23,Lister!$E$23,Lister!$D$7:$D$13),IF(AND(E861&lt;DATE(2020,12,1),F861&gt;DATE(2020,12,31)),(NETWORKDAYS(Lister!$D$23,Lister!$E$23,Lister!$D$7:$D$13)-S861)*N861/NETWORKDAYS(Lister!$D$23,Lister!$E$23,Lister!$D$7:$D$13),IF(OR(AND(E861&lt;DATE(2020,12,1),F861&lt;DATE(2020,12,1)),E861&gt;DATE(2020,12,31)),0)))))),0),"")</f>
        <v/>
      </c>
      <c r="AA861" s="50" t="str">
        <f>IFERROR(MAX(IF(OR(O861="",P861="",Q861="",R861="",S861="",T861="",U861=""),"",IF(AND(MONTH(E861)=1,MONTH(F861)=1),(NETWORKDAYS(E861,F861,Lister!$D$7:$D$13)-T861)*N861/NETWORKDAYS(Lister!$D$24,Lister!$E$24,Lister!$D$7:$D$13),IF(AND(MONTH(E861)=1,F861&gt;DATE(2021,1,31)),(NETWORKDAYS(E861,Lister!$E$24,Lister!$D$7:$D$13)-T861)*N861/NETWORKDAYS(Lister!$D$24,Lister!$E$24,Lister!$D$7:$D$13),IF(AND(E861&lt;DATE(2021,1,1),MONTH(F861)=1),(NETWORKDAYS(Lister!$D$24,F861,Lister!$D$7:$D$13)-T861)*N861/NETWORKDAYS(Lister!$D$24,Lister!$E$24,Lister!$D$7:$D$13),IF(AND(E861&lt;DATE(2021,1,1),F861&gt;DATE(2021,1,31)),(NETWORKDAYS(Lister!$D$24,Lister!$E$24,Lister!$D$7:$D$13)-T861)*N861/NETWORKDAYS(Lister!$D$24,Lister!$E$24,Lister!$D$7:$D$13),IF(OR(AND(E861&lt;DATE(2021,1,1),F861&lt;DATE(2021,1,1)),E861&gt;DATE(2021,1,31)),0)))))),0),"")</f>
        <v/>
      </c>
      <c r="AB861" s="50" t="str">
        <f>IFERROR(MAX(IF(OR(O861="",P861="",Q861="",R861="",S861="",T861="",U861=""),"",IF(AND(MONTH(E861)=2,MONTH(F861)=2),(NETWORKDAYS(E861,F861,Lister!$D$7:$D$13)-U861)*N861/NETWORKDAYS(Lister!$D$25,Lister!$E$25,Lister!$D$7:$D$13),IF(AND(E861&lt;DATE(2021,2,1),MONTH(F861)=2),(NETWORKDAYS(Lister!$D$25,F861,Lister!$D$7:$D$13)-U861)*N861/NETWORKDAYS(Lister!$D$25,Lister!$E$25,Lister!$D$7:$D$13),IF(AND(E861&lt;DATE(2021,2,1),F861&lt;DATE(2021,2,1)),0)))),0),"")</f>
        <v/>
      </c>
      <c r="AC861" s="52" t="str">
        <f t="shared" si="68"/>
        <v/>
      </c>
    </row>
    <row r="862" spans="1:29" x14ac:dyDescent="0.35">
      <c r="A862" s="11" t="str">
        <f t="shared" si="69"/>
        <v/>
      </c>
      <c r="B862" s="33"/>
      <c r="C862" s="17"/>
      <c r="D862" s="18"/>
      <c r="E862" s="12"/>
      <c r="F862" s="12"/>
      <c r="G862" s="42" t="str">
        <f>IF(OR(E862="",F862=""),"",NETWORKDAYS(E862,F862,Lister!$D$7:$D$13))</f>
        <v/>
      </c>
      <c r="H862" s="14"/>
      <c r="I862" s="25" t="str">
        <f t="shared" si="65"/>
        <v/>
      </c>
      <c r="J862" s="47"/>
      <c r="K862" s="48"/>
      <c r="L862" s="15"/>
      <c r="M862" s="51" t="str">
        <f t="shared" si="66"/>
        <v/>
      </c>
      <c r="N862" s="49" t="str">
        <f t="shared" si="67"/>
        <v/>
      </c>
      <c r="O862" s="15"/>
      <c r="P862" s="15"/>
      <c r="Q862" s="15"/>
      <c r="R862" s="15"/>
      <c r="S862" s="15"/>
      <c r="T862" s="15"/>
      <c r="U862" s="15"/>
      <c r="V862" s="50" t="str">
        <f>IFERROR(MAX(IF(OR(O862="",P862="",Q862="",R862="",S862="",T862="",U862=""),"",IF(AND(MONTH(E862)=8,MONTH(F862)=8),(NETWORKDAYS(E862,F862,Lister!$D$7:$D$13)-O862)*N862/NETWORKDAYS(Lister!$D$19,Lister!$E$19,Lister!$D$7:$D$13),IF(AND(MONTH(E862)=8,F862&gt;DATE(2020,8,31)),(NETWORKDAYS(E862,Lister!$E$19,Lister!$D$7:$D$13)-O862)*N862/NETWORKDAYS(Lister!$D$19,Lister!$E$19,Lister!$D$7:$D$13),IF(E862&gt;DATE(2020,8,31),0)))),0),"")</f>
        <v/>
      </c>
      <c r="W862" s="50" t="str">
        <f>IFERROR(MAX(IF(OR(O862="",P862="",Q862="",R862="",S862="",T862="",U862=""),"",IF(AND(MONTH(E862)=9,MONTH(F862)=9),(NETWORKDAYS(E862,F862,Lister!$D$7:$D$13)-P862)*N862/NETWORKDAYS(Lister!$D$20,Lister!$E$20,Lister!$D$7:$D$13),IF(AND(MONTH(E862)=9,F862&gt;DATE(2020,9,30)),(NETWORKDAYS(E862,Lister!$E$20,Lister!$D$7:$D$13)-P862)*N862/NETWORKDAYS(Lister!$D$20,Lister!$E$20,Lister!$D$7:$D$13),IF(AND(E862&lt;DATE(2020,9,1),MONTH(F862)=9),(NETWORKDAYS(Lister!$D$20,F862,Lister!$D$7:$D$13)-P862)*N862/NETWORKDAYS(Lister!$D$20,Lister!$E$20,Lister!$D$7:$D$13),IF(AND(E862&lt;DATE(2020,9,1),F862&gt;DATE(2020,9,30)),(NETWORKDAYS(Lister!$D$20,Lister!$E$20,Lister!$D$7:$D$13)-P862)*N862/NETWORKDAYS(Lister!$D$20,Lister!$E$20,Lister!$D$7:$D$13),IF(OR(AND(E862&lt;DATE(2020,9,1),F862&lt;DATE(2020,9,1)),E862&gt;DATE(2020,9,30)),0)))))),0),"")</f>
        <v/>
      </c>
      <c r="X862" s="50" t="str">
        <f>IFERROR(MAX(IF(OR(O862="",P862="",Q862="",R862="",S862="",T862="",U862=""),"",IF(AND(MONTH(E862)=10,MONTH(F862)=10),(NETWORKDAYS(E862,F862,Lister!$D$7:$D$13)-Q862)*N862/NETWORKDAYS(Lister!$D$21,Lister!$E$21,Lister!$D$7:$D$13),IF(AND(MONTH(E862)=10,F862&gt;DATE(2020,10,31)),(NETWORKDAYS(E862,Lister!$E$21,Lister!$D$7:$D$13)-Q862)*N862/NETWORKDAYS(Lister!$D$21,Lister!$E$21,Lister!$D$7:$D$13),IF(AND(E862&lt;DATE(2020,10,1),MONTH(F862)=10),(NETWORKDAYS(Lister!$D$21,F862,Lister!$D$7:$D$13)-Q862)*N862/NETWORKDAYS(Lister!$D$21,Lister!$E$21,Lister!$D$7:$D$13),IF(AND(E862&lt;DATE(2020,31,1),F862&gt;DATE(2020,10,31)),(NETWORKDAYS(Lister!$D$21,Lister!$E$21,Lister!$D$7:$D$13)-Q862)*N862/NETWORKDAYS(Lister!$D$21,Lister!$E$21,Lister!$D$7:$D$13),IF(OR(AND(E862&lt;DATE(2020,10,1),F862&lt;DATE(2020,10,1)),E862&gt;DATE(2020,10,31)),0)))))),0),"")</f>
        <v/>
      </c>
      <c r="Y862" s="50" t="str">
        <f>IFERROR(MAX(IF(OR(O862="",P862="",Q862="",R862="",S862="",T862="",U862=""),"",IF(AND(MONTH(E862)=11,MONTH(F862)=11),(NETWORKDAYS(E862,F862,Lister!$D$7:$D$13)-R862)*N862/NETWORKDAYS(Lister!$D$22,Lister!$E$22,Lister!$D$7:$D$13),IF(AND(MONTH(E862)=11,F862&gt;DATE(2020,11,30)),(NETWORKDAYS(E862,Lister!$E$22,Lister!$D$7:$D$13)-R862)*N862/NETWORKDAYS(Lister!$D$22,Lister!$E$22,Lister!$D$7:$D$13),IF(AND(E862&lt;DATE(2020,11,1),MONTH(F862)=11),(NETWORKDAYS(Lister!$D$22,F862,Lister!$D$7:$D$13)-R862)*N862/NETWORKDAYS(Lister!$D$22,Lister!$E$22,Lister!$D$7:$D$13),IF(AND(E862&lt;DATE(2020,11,1),F862&gt;DATE(2020,11,30)),(NETWORKDAYS(Lister!$D$22,Lister!$E$22,Lister!$D$7:$D$13)-R862)*N862/NETWORKDAYS(Lister!$D$22,Lister!$E$22,Lister!$D$7:$D$13),IF(OR(AND(E862&lt;DATE(2020,11,1),F862&lt;DATE(2020,11,1)),E862&gt;DATE(2020,11,30)),0)))))),0),"")</f>
        <v/>
      </c>
      <c r="Z862" s="50" t="str">
        <f>IFERROR(MAX(IF(OR(O862="",P862="",Q862="",R862="",S862="",T862="",U862=""),"",IF(AND(MONTH(E862)=12,MONTH(F862)=12),(NETWORKDAYS(E862,F862,Lister!$D$7:$D$13)-S862)*N862/NETWORKDAYS(Lister!$D$23,Lister!$E$23,Lister!$D$7:$D$13),IF(AND(MONTH(E862)=12,F862&gt;DATE(2020,12,31)),(NETWORKDAYS(E862,Lister!$E$23,Lister!$D$7:$D$13)-S862)*N862/NETWORKDAYS(Lister!$D$23,Lister!$E$23,Lister!$D$7:$D$13),IF(AND(E862&lt;DATE(2020,12,1),MONTH(F862)=12),(NETWORKDAYS(Lister!$D$23,F862,Lister!$D$7:$D$13)-S862)*N862/NETWORKDAYS(Lister!$D$23,Lister!$E$23,Lister!$D$7:$D$13),IF(AND(E862&lt;DATE(2020,12,1),F862&gt;DATE(2020,12,31)),(NETWORKDAYS(Lister!$D$23,Lister!$E$23,Lister!$D$7:$D$13)-S862)*N862/NETWORKDAYS(Lister!$D$23,Lister!$E$23,Lister!$D$7:$D$13),IF(OR(AND(E862&lt;DATE(2020,12,1),F862&lt;DATE(2020,12,1)),E862&gt;DATE(2020,12,31)),0)))))),0),"")</f>
        <v/>
      </c>
      <c r="AA862" s="50" t="str">
        <f>IFERROR(MAX(IF(OR(O862="",P862="",Q862="",R862="",S862="",T862="",U862=""),"",IF(AND(MONTH(E862)=1,MONTH(F862)=1),(NETWORKDAYS(E862,F862,Lister!$D$7:$D$13)-T862)*N862/NETWORKDAYS(Lister!$D$24,Lister!$E$24,Lister!$D$7:$D$13),IF(AND(MONTH(E862)=1,F862&gt;DATE(2021,1,31)),(NETWORKDAYS(E862,Lister!$E$24,Lister!$D$7:$D$13)-T862)*N862/NETWORKDAYS(Lister!$D$24,Lister!$E$24,Lister!$D$7:$D$13),IF(AND(E862&lt;DATE(2021,1,1),MONTH(F862)=1),(NETWORKDAYS(Lister!$D$24,F862,Lister!$D$7:$D$13)-T862)*N862/NETWORKDAYS(Lister!$D$24,Lister!$E$24,Lister!$D$7:$D$13),IF(AND(E862&lt;DATE(2021,1,1),F862&gt;DATE(2021,1,31)),(NETWORKDAYS(Lister!$D$24,Lister!$E$24,Lister!$D$7:$D$13)-T862)*N862/NETWORKDAYS(Lister!$D$24,Lister!$E$24,Lister!$D$7:$D$13),IF(OR(AND(E862&lt;DATE(2021,1,1),F862&lt;DATE(2021,1,1)),E862&gt;DATE(2021,1,31)),0)))))),0),"")</f>
        <v/>
      </c>
      <c r="AB862" s="50" t="str">
        <f>IFERROR(MAX(IF(OR(O862="",P862="",Q862="",R862="",S862="",T862="",U862=""),"",IF(AND(MONTH(E862)=2,MONTH(F862)=2),(NETWORKDAYS(E862,F862,Lister!$D$7:$D$13)-U862)*N862/NETWORKDAYS(Lister!$D$25,Lister!$E$25,Lister!$D$7:$D$13),IF(AND(E862&lt;DATE(2021,2,1),MONTH(F862)=2),(NETWORKDAYS(Lister!$D$25,F862,Lister!$D$7:$D$13)-U862)*N862/NETWORKDAYS(Lister!$D$25,Lister!$E$25,Lister!$D$7:$D$13),IF(AND(E862&lt;DATE(2021,2,1),F862&lt;DATE(2021,2,1)),0)))),0),"")</f>
        <v/>
      </c>
      <c r="AC862" s="52" t="str">
        <f t="shared" si="68"/>
        <v/>
      </c>
    </row>
    <row r="863" spans="1:29" x14ac:dyDescent="0.35">
      <c r="A863" s="11" t="str">
        <f t="shared" si="69"/>
        <v/>
      </c>
      <c r="B863" s="33"/>
      <c r="C863" s="17"/>
      <c r="D863" s="18"/>
      <c r="E863" s="12"/>
      <c r="F863" s="12"/>
      <c r="G863" s="42" t="str">
        <f>IF(OR(E863="",F863=""),"",NETWORKDAYS(E863,F863,Lister!$D$7:$D$13))</f>
        <v/>
      </c>
      <c r="H863" s="14"/>
      <c r="I863" s="25" t="str">
        <f t="shared" si="65"/>
        <v/>
      </c>
      <c r="J863" s="47"/>
      <c r="K863" s="48"/>
      <c r="L863" s="15"/>
      <c r="M863" s="51" t="str">
        <f t="shared" si="66"/>
        <v/>
      </c>
      <c r="N863" s="49" t="str">
        <f t="shared" si="67"/>
        <v/>
      </c>
      <c r="O863" s="15"/>
      <c r="P863" s="15"/>
      <c r="Q863" s="15"/>
      <c r="R863" s="15"/>
      <c r="S863" s="15"/>
      <c r="T863" s="15"/>
      <c r="U863" s="15"/>
      <c r="V863" s="50" t="str">
        <f>IFERROR(MAX(IF(OR(O863="",P863="",Q863="",R863="",S863="",T863="",U863=""),"",IF(AND(MONTH(E863)=8,MONTH(F863)=8),(NETWORKDAYS(E863,F863,Lister!$D$7:$D$13)-O863)*N863/NETWORKDAYS(Lister!$D$19,Lister!$E$19,Lister!$D$7:$D$13),IF(AND(MONTH(E863)=8,F863&gt;DATE(2020,8,31)),(NETWORKDAYS(E863,Lister!$E$19,Lister!$D$7:$D$13)-O863)*N863/NETWORKDAYS(Lister!$D$19,Lister!$E$19,Lister!$D$7:$D$13),IF(E863&gt;DATE(2020,8,31),0)))),0),"")</f>
        <v/>
      </c>
      <c r="W863" s="50" t="str">
        <f>IFERROR(MAX(IF(OR(O863="",P863="",Q863="",R863="",S863="",T863="",U863=""),"",IF(AND(MONTH(E863)=9,MONTH(F863)=9),(NETWORKDAYS(E863,F863,Lister!$D$7:$D$13)-P863)*N863/NETWORKDAYS(Lister!$D$20,Lister!$E$20,Lister!$D$7:$D$13),IF(AND(MONTH(E863)=9,F863&gt;DATE(2020,9,30)),(NETWORKDAYS(E863,Lister!$E$20,Lister!$D$7:$D$13)-P863)*N863/NETWORKDAYS(Lister!$D$20,Lister!$E$20,Lister!$D$7:$D$13),IF(AND(E863&lt;DATE(2020,9,1),MONTH(F863)=9),(NETWORKDAYS(Lister!$D$20,F863,Lister!$D$7:$D$13)-P863)*N863/NETWORKDAYS(Lister!$D$20,Lister!$E$20,Lister!$D$7:$D$13),IF(AND(E863&lt;DATE(2020,9,1),F863&gt;DATE(2020,9,30)),(NETWORKDAYS(Lister!$D$20,Lister!$E$20,Lister!$D$7:$D$13)-P863)*N863/NETWORKDAYS(Lister!$D$20,Lister!$E$20,Lister!$D$7:$D$13),IF(OR(AND(E863&lt;DATE(2020,9,1),F863&lt;DATE(2020,9,1)),E863&gt;DATE(2020,9,30)),0)))))),0),"")</f>
        <v/>
      </c>
      <c r="X863" s="50" t="str">
        <f>IFERROR(MAX(IF(OR(O863="",P863="",Q863="",R863="",S863="",T863="",U863=""),"",IF(AND(MONTH(E863)=10,MONTH(F863)=10),(NETWORKDAYS(E863,F863,Lister!$D$7:$D$13)-Q863)*N863/NETWORKDAYS(Lister!$D$21,Lister!$E$21,Lister!$D$7:$D$13),IF(AND(MONTH(E863)=10,F863&gt;DATE(2020,10,31)),(NETWORKDAYS(E863,Lister!$E$21,Lister!$D$7:$D$13)-Q863)*N863/NETWORKDAYS(Lister!$D$21,Lister!$E$21,Lister!$D$7:$D$13),IF(AND(E863&lt;DATE(2020,10,1),MONTH(F863)=10),(NETWORKDAYS(Lister!$D$21,F863,Lister!$D$7:$D$13)-Q863)*N863/NETWORKDAYS(Lister!$D$21,Lister!$E$21,Lister!$D$7:$D$13),IF(AND(E863&lt;DATE(2020,31,1),F863&gt;DATE(2020,10,31)),(NETWORKDAYS(Lister!$D$21,Lister!$E$21,Lister!$D$7:$D$13)-Q863)*N863/NETWORKDAYS(Lister!$D$21,Lister!$E$21,Lister!$D$7:$D$13),IF(OR(AND(E863&lt;DATE(2020,10,1),F863&lt;DATE(2020,10,1)),E863&gt;DATE(2020,10,31)),0)))))),0),"")</f>
        <v/>
      </c>
      <c r="Y863" s="50" t="str">
        <f>IFERROR(MAX(IF(OR(O863="",P863="",Q863="",R863="",S863="",T863="",U863=""),"",IF(AND(MONTH(E863)=11,MONTH(F863)=11),(NETWORKDAYS(E863,F863,Lister!$D$7:$D$13)-R863)*N863/NETWORKDAYS(Lister!$D$22,Lister!$E$22,Lister!$D$7:$D$13),IF(AND(MONTH(E863)=11,F863&gt;DATE(2020,11,30)),(NETWORKDAYS(E863,Lister!$E$22,Lister!$D$7:$D$13)-R863)*N863/NETWORKDAYS(Lister!$D$22,Lister!$E$22,Lister!$D$7:$D$13),IF(AND(E863&lt;DATE(2020,11,1),MONTH(F863)=11),(NETWORKDAYS(Lister!$D$22,F863,Lister!$D$7:$D$13)-R863)*N863/NETWORKDAYS(Lister!$D$22,Lister!$E$22,Lister!$D$7:$D$13),IF(AND(E863&lt;DATE(2020,11,1),F863&gt;DATE(2020,11,30)),(NETWORKDAYS(Lister!$D$22,Lister!$E$22,Lister!$D$7:$D$13)-R863)*N863/NETWORKDAYS(Lister!$D$22,Lister!$E$22,Lister!$D$7:$D$13),IF(OR(AND(E863&lt;DATE(2020,11,1),F863&lt;DATE(2020,11,1)),E863&gt;DATE(2020,11,30)),0)))))),0),"")</f>
        <v/>
      </c>
      <c r="Z863" s="50" t="str">
        <f>IFERROR(MAX(IF(OR(O863="",P863="",Q863="",R863="",S863="",T863="",U863=""),"",IF(AND(MONTH(E863)=12,MONTH(F863)=12),(NETWORKDAYS(E863,F863,Lister!$D$7:$D$13)-S863)*N863/NETWORKDAYS(Lister!$D$23,Lister!$E$23,Lister!$D$7:$D$13),IF(AND(MONTH(E863)=12,F863&gt;DATE(2020,12,31)),(NETWORKDAYS(E863,Lister!$E$23,Lister!$D$7:$D$13)-S863)*N863/NETWORKDAYS(Lister!$D$23,Lister!$E$23,Lister!$D$7:$D$13),IF(AND(E863&lt;DATE(2020,12,1),MONTH(F863)=12),(NETWORKDAYS(Lister!$D$23,F863,Lister!$D$7:$D$13)-S863)*N863/NETWORKDAYS(Lister!$D$23,Lister!$E$23,Lister!$D$7:$D$13),IF(AND(E863&lt;DATE(2020,12,1),F863&gt;DATE(2020,12,31)),(NETWORKDAYS(Lister!$D$23,Lister!$E$23,Lister!$D$7:$D$13)-S863)*N863/NETWORKDAYS(Lister!$D$23,Lister!$E$23,Lister!$D$7:$D$13),IF(OR(AND(E863&lt;DATE(2020,12,1),F863&lt;DATE(2020,12,1)),E863&gt;DATE(2020,12,31)),0)))))),0),"")</f>
        <v/>
      </c>
      <c r="AA863" s="50" t="str">
        <f>IFERROR(MAX(IF(OR(O863="",P863="",Q863="",R863="",S863="",T863="",U863=""),"",IF(AND(MONTH(E863)=1,MONTH(F863)=1),(NETWORKDAYS(E863,F863,Lister!$D$7:$D$13)-T863)*N863/NETWORKDAYS(Lister!$D$24,Lister!$E$24,Lister!$D$7:$D$13),IF(AND(MONTH(E863)=1,F863&gt;DATE(2021,1,31)),(NETWORKDAYS(E863,Lister!$E$24,Lister!$D$7:$D$13)-T863)*N863/NETWORKDAYS(Lister!$D$24,Lister!$E$24,Lister!$D$7:$D$13),IF(AND(E863&lt;DATE(2021,1,1),MONTH(F863)=1),(NETWORKDAYS(Lister!$D$24,F863,Lister!$D$7:$D$13)-T863)*N863/NETWORKDAYS(Lister!$D$24,Lister!$E$24,Lister!$D$7:$D$13),IF(AND(E863&lt;DATE(2021,1,1),F863&gt;DATE(2021,1,31)),(NETWORKDAYS(Lister!$D$24,Lister!$E$24,Lister!$D$7:$D$13)-T863)*N863/NETWORKDAYS(Lister!$D$24,Lister!$E$24,Lister!$D$7:$D$13),IF(OR(AND(E863&lt;DATE(2021,1,1),F863&lt;DATE(2021,1,1)),E863&gt;DATE(2021,1,31)),0)))))),0),"")</f>
        <v/>
      </c>
      <c r="AB863" s="50" t="str">
        <f>IFERROR(MAX(IF(OR(O863="",P863="",Q863="",R863="",S863="",T863="",U863=""),"",IF(AND(MONTH(E863)=2,MONTH(F863)=2),(NETWORKDAYS(E863,F863,Lister!$D$7:$D$13)-U863)*N863/NETWORKDAYS(Lister!$D$25,Lister!$E$25,Lister!$D$7:$D$13),IF(AND(E863&lt;DATE(2021,2,1),MONTH(F863)=2),(NETWORKDAYS(Lister!$D$25,F863,Lister!$D$7:$D$13)-U863)*N863/NETWORKDAYS(Lister!$D$25,Lister!$E$25,Lister!$D$7:$D$13),IF(AND(E863&lt;DATE(2021,2,1),F863&lt;DATE(2021,2,1)),0)))),0),"")</f>
        <v/>
      </c>
      <c r="AC863" s="52" t="str">
        <f t="shared" si="68"/>
        <v/>
      </c>
    </row>
    <row r="864" spans="1:29" x14ac:dyDescent="0.35">
      <c r="A864" s="11" t="str">
        <f t="shared" si="69"/>
        <v/>
      </c>
      <c r="B864" s="33"/>
      <c r="C864" s="17"/>
      <c r="D864" s="18"/>
      <c r="E864" s="12"/>
      <c r="F864" s="12"/>
      <c r="G864" s="42" t="str">
        <f>IF(OR(E864="",F864=""),"",NETWORKDAYS(E864,F864,Lister!$D$7:$D$13))</f>
        <v/>
      </c>
      <c r="H864" s="14"/>
      <c r="I864" s="25" t="str">
        <f t="shared" si="65"/>
        <v/>
      </c>
      <c r="J864" s="47"/>
      <c r="K864" s="48"/>
      <c r="L864" s="15"/>
      <c r="M864" s="51" t="str">
        <f t="shared" si="66"/>
        <v/>
      </c>
      <c r="N864" s="49" t="str">
        <f t="shared" si="67"/>
        <v/>
      </c>
      <c r="O864" s="15"/>
      <c r="P864" s="15"/>
      <c r="Q864" s="15"/>
      <c r="R864" s="15"/>
      <c r="S864" s="15"/>
      <c r="T864" s="15"/>
      <c r="U864" s="15"/>
      <c r="V864" s="50" t="str">
        <f>IFERROR(MAX(IF(OR(O864="",P864="",Q864="",R864="",S864="",T864="",U864=""),"",IF(AND(MONTH(E864)=8,MONTH(F864)=8),(NETWORKDAYS(E864,F864,Lister!$D$7:$D$13)-O864)*N864/NETWORKDAYS(Lister!$D$19,Lister!$E$19,Lister!$D$7:$D$13),IF(AND(MONTH(E864)=8,F864&gt;DATE(2020,8,31)),(NETWORKDAYS(E864,Lister!$E$19,Lister!$D$7:$D$13)-O864)*N864/NETWORKDAYS(Lister!$D$19,Lister!$E$19,Lister!$D$7:$D$13),IF(E864&gt;DATE(2020,8,31),0)))),0),"")</f>
        <v/>
      </c>
      <c r="W864" s="50" t="str">
        <f>IFERROR(MAX(IF(OR(O864="",P864="",Q864="",R864="",S864="",T864="",U864=""),"",IF(AND(MONTH(E864)=9,MONTH(F864)=9),(NETWORKDAYS(E864,F864,Lister!$D$7:$D$13)-P864)*N864/NETWORKDAYS(Lister!$D$20,Lister!$E$20,Lister!$D$7:$D$13),IF(AND(MONTH(E864)=9,F864&gt;DATE(2020,9,30)),(NETWORKDAYS(E864,Lister!$E$20,Lister!$D$7:$D$13)-P864)*N864/NETWORKDAYS(Lister!$D$20,Lister!$E$20,Lister!$D$7:$D$13),IF(AND(E864&lt;DATE(2020,9,1),MONTH(F864)=9),(NETWORKDAYS(Lister!$D$20,F864,Lister!$D$7:$D$13)-P864)*N864/NETWORKDAYS(Lister!$D$20,Lister!$E$20,Lister!$D$7:$D$13),IF(AND(E864&lt;DATE(2020,9,1),F864&gt;DATE(2020,9,30)),(NETWORKDAYS(Lister!$D$20,Lister!$E$20,Lister!$D$7:$D$13)-P864)*N864/NETWORKDAYS(Lister!$D$20,Lister!$E$20,Lister!$D$7:$D$13),IF(OR(AND(E864&lt;DATE(2020,9,1),F864&lt;DATE(2020,9,1)),E864&gt;DATE(2020,9,30)),0)))))),0),"")</f>
        <v/>
      </c>
      <c r="X864" s="50" t="str">
        <f>IFERROR(MAX(IF(OR(O864="",P864="",Q864="",R864="",S864="",T864="",U864=""),"",IF(AND(MONTH(E864)=10,MONTH(F864)=10),(NETWORKDAYS(E864,F864,Lister!$D$7:$D$13)-Q864)*N864/NETWORKDAYS(Lister!$D$21,Lister!$E$21,Lister!$D$7:$D$13),IF(AND(MONTH(E864)=10,F864&gt;DATE(2020,10,31)),(NETWORKDAYS(E864,Lister!$E$21,Lister!$D$7:$D$13)-Q864)*N864/NETWORKDAYS(Lister!$D$21,Lister!$E$21,Lister!$D$7:$D$13),IF(AND(E864&lt;DATE(2020,10,1),MONTH(F864)=10),(NETWORKDAYS(Lister!$D$21,F864,Lister!$D$7:$D$13)-Q864)*N864/NETWORKDAYS(Lister!$D$21,Lister!$E$21,Lister!$D$7:$D$13),IF(AND(E864&lt;DATE(2020,31,1),F864&gt;DATE(2020,10,31)),(NETWORKDAYS(Lister!$D$21,Lister!$E$21,Lister!$D$7:$D$13)-Q864)*N864/NETWORKDAYS(Lister!$D$21,Lister!$E$21,Lister!$D$7:$D$13),IF(OR(AND(E864&lt;DATE(2020,10,1),F864&lt;DATE(2020,10,1)),E864&gt;DATE(2020,10,31)),0)))))),0),"")</f>
        <v/>
      </c>
      <c r="Y864" s="50" t="str">
        <f>IFERROR(MAX(IF(OR(O864="",P864="",Q864="",R864="",S864="",T864="",U864=""),"",IF(AND(MONTH(E864)=11,MONTH(F864)=11),(NETWORKDAYS(E864,F864,Lister!$D$7:$D$13)-R864)*N864/NETWORKDAYS(Lister!$D$22,Lister!$E$22,Lister!$D$7:$D$13),IF(AND(MONTH(E864)=11,F864&gt;DATE(2020,11,30)),(NETWORKDAYS(E864,Lister!$E$22,Lister!$D$7:$D$13)-R864)*N864/NETWORKDAYS(Lister!$D$22,Lister!$E$22,Lister!$D$7:$D$13),IF(AND(E864&lt;DATE(2020,11,1),MONTH(F864)=11),(NETWORKDAYS(Lister!$D$22,F864,Lister!$D$7:$D$13)-R864)*N864/NETWORKDAYS(Lister!$D$22,Lister!$E$22,Lister!$D$7:$D$13),IF(AND(E864&lt;DATE(2020,11,1),F864&gt;DATE(2020,11,30)),(NETWORKDAYS(Lister!$D$22,Lister!$E$22,Lister!$D$7:$D$13)-R864)*N864/NETWORKDAYS(Lister!$D$22,Lister!$E$22,Lister!$D$7:$D$13),IF(OR(AND(E864&lt;DATE(2020,11,1),F864&lt;DATE(2020,11,1)),E864&gt;DATE(2020,11,30)),0)))))),0),"")</f>
        <v/>
      </c>
      <c r="Z864" s="50" t="str">
        <f>IFERROR(MAX(IF(OR(O864="",P864="",Q864="",R864="",S864="",T864="",U864=""),"",IF(AND(MONTH(E864)=12,MONTH(F864)=12),(NETWORKDAYS(E864,F864,Lister!$D$7:$D$13)-S864)*N864/NETWORKDAYS(Lister!$D$23,Lister!$E$23,Lister!$D$7:$D$13),IF(AND(MONTH(E864)=12,F864&gt;DATE(2020,12,31)),(NETWORKDAYS(E864,Lister!$E$23,Lister!$D$7:$D$13)-S864)*N864/NETWORKDAYS(Lister!$D$23,Lister!$E$23,Lister!$D$7:$D$13),IF(AND(E864&lt;DATE(2020,12,1),MONTH(F864)=12),(NETWORKDAYS(Lister!$D$23,F864,Lister!$D$7:$D$13)-S864)*N864/NETWORKDAYS(Lister!$D$23,Lister!$E$23,Lister!$D$7:$D$13),IF(AND(E864&lt;DATE(2020,12,1),F864&gt;DATE(2020,12,31)),(NETWORKDAYS(Lister!$D$23,Lister!$E$23,Lister!$D$7:$D$13)-S864)*N864/NETWORKDAYS(Lister!$D$23,Lister!$E$23,Lister!$D$7:$D$13),IF(OR(AND(E864&lt;DATE(2020,12,1),F864&lt;DATE(2020,12,1)),E864&gt;DATE(2020,12,31)),0)))))),0),"")</f>
        <v/>
      </c>
      <c r="AA864" s="50" t="str">
        <f>IFERROR(MAX(IF(OR(O864="",P864="",Q864="",R864="",S864="",T864="",U864=""),"",IF(AND(MONTH(E864)=1,MONTH(F864)=1),(NETWORKDAYS(E864,F864,Lister!$D$7:$D$13)-T864)*N864/NETWORKDAYS(Lister!$D$24,Lister!$E$24,Lister!$D$7:$D$13),IF(AND(MONTH(E864)=1,F864&gt;DATE(2021,1,31)),(NETWORKDAYS(E864,Lister!$E$24,Lister!$D$7:$D$13)-T864)*N864/NETWORKDAYS(Lister!$D$24,Lister!$E$24,Lister!$D$7:$D$13),IF(AND(E864&lt;DATE(2021,1,1),MONTH(F864)=1),(NETWORKDAYS(Lister!$D$24,F864,Lister!$D$7:$D$13)-T864)*N864/NETWORKDAYS(Lister!$D$24,Lister!$E$24,Lister!$D$7:$D$13),IF(AND(E864&lt;DATE(2021,1,1),F864&gt;DATE(2021,1,31)),(NETWORKDAYS(Lister!$D$24,Lister!$E$24,Lister!$D$7:$D$13)-T864)*N864/NETWORKDAYS(Lister!$D$24,Lister!$E$24,Lister!$D$7:$D$13),IF(OR(AND(E864&lt;DATE(2021,1,1),F864&lt;DATE(2021,1,1)),E864&gt;DATE(2021,1,31)),0)))))),0),"")</f>
        <v/>
      </c>
      <c r="AB864" s="50" t="str">
        <f>IFERROR(MAX(IF(OR(O864="",P864="",Q864="",R864="",S864="",T864="",U864=""),"",IF(AND(MONTH(E864)=2,MONTH(F864)=2),(NETWORKDAYS(E864,F864,Lister!$D$7:$D$13)-U864)*N864/NETWORKDAYS(Lister!$D$25,Lister!$E$25,Lister!$D$7:$D$13),IF(AND(E864&lt;DATE(2021,2,1),MONTH(F864)=2),(NETWORKDAYS(Lister!$D$25,F864,Lister!$D$7:$D$13)-U864)*N864/NETWORKDAYS(Lister!$D$25,Lister!$E$25,Lister!$D$7:$D$13),IF(AND(E864&lt;DATE(2021,2,1),F864&lt;DATE(2021,2,1)),0)))),0),"")</f>
        <v/>
      </c>
      <c r="AC864" s="52" t="str">
        <f t="shared" si="68"/>
        <v/>
      </c>
    </row>
    <row r="865" spans="1:29" x14ac:dyDescent="0.35">
      <c r="A865" s="11" t="str">
        <f t="shared" si="69"/>
        <v/>
      </c>
      <c r="B865" s="33"/>
      <c r="C865" s="17"/>
      <c r="D865" s="18"/>
      <c r="E865" s="12"/>
      <c r="F865" s="12"/>
      <c r="G865" s="42" t="str">
        <f>IF(OR(E865="",F865=""),"",NETWORKDAYS(E865,F865,Lister!$D$7:$D$13))</f>
        <v/>
      </c>
      <c r="H865" s="14"/>
      <c r="I865" s="25" t="str">
        <f t="shared" si="65"/>
        <v/>
      </c>
      <c r="J865" s="47"/>
      <c r="K865" s="48"/>
      <c r="L865" s="15"/>
      <c r="M865" s="51" t="str">
        <f t="shared" si="66"/>
        <v/>
      </c>
      <c r="N865" s="49" t="str">
        <f t="shared" si="67"/>
        <v/>
      </c>
      <c r="O865" s="15"/>
      <c r="P865" s="15"/>
      <c r="Q865" s="15"/>
      <c r="R865" s="15"/>
      <c r="S865" s="15"/>
      <c r="T865" s="15"/>
      <c r="U865" s="15"/>
      <c r="V865" s="50" t="str">
        <f>IFERROR(MAX(IF(OR(O865="",P865="",Q865="",R865="",S865="",T865="",U865=""),"",IF(AND(MONTH(E865)=8,MONTH(F865)=8),(NETWORKDAYS(E865,F865,Lister!$D$7:$D$13)-O865)*N865/NETWORKDAYS(Lister!$D$19,Lister!$E$19,Lister!$D$7:$D$13),IF(AND(MONTH(E865)=8,F865&gt;DATE(2020,8,31)),(NETWORKDAYS(E865,Lister!$E$19,Lister!$D$7:$D$13)-O865)*N865/NETWORKDAYS(Lister!$D$19,Lister!$E$19,Lister!$D$7:$D$13),IF(E865&gt;DATE(2020,8,31),0)))),0),"")</f>
        <v/>
      </c>
      <c r="W865" s="50" t="str">
        <f>IFERROR(MAX(IF(OR(O865="",P865="",Q865="",R865="",S865="",T865="",U865=""),"",IF(AND(MONTH(E865)=9,MONTH(F865)=9),(NETWORKDAYS(E865,F865,Lister!$D$7:$D$13)-P865)*N865/NETWORKDAYS(Lister!$D$20,Lister!$E$20,Lister!$D$7:$D$13),IF(AND(MONTH(E865)=9,F865&gt;DATE(2020,9,30)),(NETWORKDAYS(E865,Lister!$E$20,Lister!$D$7:$D$13)-P865)*N865/NETWORKDAYS(Lister!$D$20,Lister!$E$20,Lister!$D$7:$D$13),IF(AND(E865&lt;DATE(2020,9,1),MONTH(F865)=9),(NETWORKDAYS(Lister!$D$20,F865,Lister!$D$7:$D$13)-P865)*N865/NETWORKDAYS(Lister!$D$20,Lister!$E$20,Lister!$D$7:$D$13),IF(AND(E865&lt;DATE(2020,9,1),F865&gt;DATE(2020,9,30)),(NETWORKDAYS(Lister!$D$20,Lister!$E$20,Lister!$D$7:$D$13)-P865)*N865/NETWORKDAYS(Lister!$D$20,Lister!$E$20,Lister!$D$7:$D$13),IF(OR(AND(E865&lt;DATE(2020,9,1),F865&lt;DATE(2020,9,1)),E865&gt;DATE(2020,9,30)),0)))))),0),"")</f>
        <v/>
      </c>
      <c r="X865" s="50" t="str">
        <f>IFERROR(MAX(IF(OR(O865="",P865="",Q865="",R865="",S865="",T865="",U865=""),"",IF(AND(MONTH(E865)=10,MONTH(F865)=10),(NETWORKDAYS(E865,F865,Lister!$D$7:$D$13)-Q865)*N865/NETWORKDAYS(Lister!$D$21,Lister!$E$21,Lister!$D$7:$D$13),IF(AND(MONTH(E865)=10,F865&gt;DATE(2020,10,31)),(NETWORKDAYS(E865,Lister!$E$21,Lister!$D$7:$D$13)-Q865)*N865/NETWORKDAYS(Lister!$D$21,Lister!$E$21,Lister!$D$7:$D$13),IF(AND(E865&lt;DATE(2020,10,1),MONTH(F865)=10),(NETWORKDAYS(Lister!$D$21,F865,Lister!$D$7:$D$13)-Q865)*N865/NETWORKDAYS(Lister!$D$21,Lister!$E$21,Lister!$D$7:$D$13),IF(AND(E865&lt;DATE(2020,31,1),F865&gt;DATE(2020,10,31)),(NETWORKDAYS(Lister!$D$21,Lister!$E$21,Lister!$D$7:$D$13)-Q865)*N865/NETWORKDAYS(Lister!$D$21,Lister!$E$21,Lister!$D$7:$D$13),IF(OR(AND(E865&lt;DATE(2020,10,1),F865&lt;DATE(2020,10,1)),E865&gt;DATE(2020,10,31)),0)))))),0),"")</f>
        <v/>
      </c>
      <c r="Y865" s="50" t="str">
        <f>IFERROR(MAX(IF(OR(O865="",P865="",Q865="",R865="",S865="",T865="",U865=""),"",IF(AND(MONTH(E865)=11,MONTH(F865)=11),(NETWORKDAYS(E865,F865,Lister!$D$7:$D$13)-R865)*N865/NETWORKDAYS(Lister!$D$22,Lister!$E$22,Lister!$D$7:$D$13),IF(AND(MONTH(E865)=11,F865&gt;DATE(2020,11,30)),(NETWORKDAYS(E865,Lister!$E$22,Lister!$D$7:$D$13)-R865)*N865/NETWORKDAYS(Lister!$D$22,Lister!$E$22,Lister!$D$7:$D$13),IF(AND(E865&lt;DATE(2020,11,1),MONTH(F865)=11),(NETWORKDAYS(Lister!$D$22,F865,Lister!$D$7:$D$13)-R865)*N865/NETWORKDAYS(Lister!$D$22,Lister!$E$22,Lister!$D$7:$D$13),IF(AND(E865&lt;DATE(2020,11,1),F865&gt;DATE(2020,11,30)),(NETWORKDAYS(Lister!$D$22,Lister!$E$22,Lister!$D$7:$D$13)-R865)*N865/NETWORKDAYS(Lister!$D$22,Lister!$E$22,Lister!$D$7:$D$13),IF(OR(AND(E865&lt;DATE(2020,11,1),F865&lt;DATE(2020,11,1)),E865&gt;DATE(2020,11,30)),0)))))),0),"")</f>
        <v/>
      </c>
      <c r="Z865" s="50" t="str">
        <f>IFERROR(MAX(IF(OR(O865="",P865="",Q865="",R865="",S865="",T865="",U865=""),"",IF(AND(MONTH(E865)=12,MONTH(F865)=12),(NETWORKDAYS(E865,F865,Lister!$D$7:$D$13)-S865)*N865/NETWORKDAYS(Lister!$D$23,Lister!$E$23,Lister!$D$7:$D$13),IF(AND(MONTH(E865)=12,F865&gt;DATE(2020,12,31)),(NETWORKDAYS(E865,Lister!$E$23,Lister!$D$7:$D$13)-S865)*N865/NETWORKDAYS(Lister!$D$23,Lister!$E$23,Lister!$D$7:$D$13),IF(AND(E865&lt;DATE(2020,12,1),MONTH(F865)=12),(NETWORKDAYS(Lister!$D$23,F865,Lister!$D$7:$D$13)-S865)*N865/NETWORKDAYS(Lister!$D$23,Lister!$E$23,Lister!$D$7:$D$13),IF(AND(E865&lt;DATE(2020,12,1),F865&gt;DATE(2020,12,31)),(NETWORKDAYS(Lister!$D$23,Lister!$E$23,Lister!$D$7:$D$13)-S865)*N865/NETWORKDAYS(Lister!$D$23,Lister!$E$23,Lister!$D$7:$D$13),IF(OR(AND(E865&lt;DATE(2020,12,1),F865&lt;DATE(2020,12,1)),E865&gt;DATE(2020,12,31)),0)))))),0),"")</f>
        <v/>
      </c>
      <c r="AA865" s="50" t="str">
        <f>IFERROR(MAX(IF(OR(O865="",P865="",Q865="",R865="",S865="",T865="",U865=""),"",IF(AND(MONTH(E865)=1,MONTH(F865)=1),(NETWORKDAYS(E865,F865,Lister!$D$7:$D$13)-T865)*N865/NETWORKDAYS(Lister!$D$24,Lister!$E$24,Lister!$D$7:$D$13),IF(AND(MONTH(E865)=1,F865&gt;DATE(2021,1,31)),(NETWORKDAYS(E865,Lister!$E$24,Lister!$D$7:$D$13)-T865)*N865/NETWORKDAYS(Lister!$D$24,Lister!$E$24,Lister!$D$7:$D$13),IF(AND(E865&lt;DATE(2021,1,1),MONTH(F865)=1),(NETWORKDAYS(Lister!$D$24,F865,Lister!$D$7:$D$13)-T865)*N865/NETWORKDAYS(Lister!$D$24,Lister!$E$24,Lister!$D$7:$D$13),IF(AND(E865&lt;DATE(2021,1,1),F865&gt;DATE(2021,1,31)),(NETWORKDAYS(Lister!$D$24,Lister!$E$24,Lister!$D$7:$D$13)-T865)*N865/NETWORKDAYS(Lister!$D$24,Lister!$E$24,Lister!$D$7:$D$13),IF(OR(AND(E865&lt;DATE(2021,1,1),F865&lt;DATE(2021,1,1)),E865&gt;DATE(2021,1,31)),0)))))),0),"")</f>
        <v/>
      </c>
      <c r="AB865" s="50" t="str">
        <f>IFERROR(MAX(IF(OR(O865="",P865="",Q865="",R865="",S865="",T865="",U865=""),"",IF(AND(MONTH(E865)=2,MONTH(F865)=2),(NETWORKDAYS(E865,F865,Lister!$D$7:$D$13)-U865)*N865/NETWORKDAYS(Lister!$D$25,Lister!$E$25,Lister!$D$7:$D$13),IF(AND(E865&lt;DATE(2021,2,1),MONTH(F865)=2),(NETWORKDAYS(Lister!$D$25,F865,Lister!$D$7:$D$13)-U865)*N865/NETWORKDAYS(Lister!$D$25,Lister!$E$25,Lister!$D$7:$D$13),IF(AND(E865&lt;DATE(2021,2,1),F865&lt;DATE(2021,2,1)),0)))),0),"")</f>
        <v/>
      </c>
      <c r="AC865" s="52" t="str">
        <f t="shared" si="68"/>
        <v/>
      </c>
    </row>
    <row r="866" spans="1:29" x14ac:dyDescent="0.35">
      <c r="A866" s="11" t="str">
        <f t="shared" si="69"/>
        <v/>
      </c>
      <c r="B866" s="33"/>
      <c r="C866" s="17"/>
      <c r="D866" s="18"/>
      <c r="E866" s="12"/>
      <c r="F866" s="12"/>
      <c r="G866" s="42" t="str">
        <f>IF(OR(E866="",F866=""),"",NETWORKDAYS(E866,F866,Lister!$D$7:$D$13))</f>
        <v/>
      </c>
      <c r="H866" s="14"/>
      <c r="I866" s="25" t="str">
        <f t="shared" si="65"/>
        <v/>
      </c>
      <c r="J866" s="47"/>
      <c r="K866" s="48"/>
      <c r="L866" s="15"/>
      <c r="M866" s="51" t="str">
        <f t="shared" si="66"/>
        <v/>
      </c>
      <c r="N866" s="49" t="str">
        <f t="shared" si="67"/>
        <v/>
      </c>
      <c r="O866" s="15"/>
      <c r="P866" s="15"/>
      <c r="Q866" s="15"/>
      <c r="R866" s="15"/>
      <c r="S866" s="15"/>
      <c r="T866" s="15"/>
      <c r="U866" s="15"/>
      <c r="V866" s="50" t="str">
        <f>IFERROR(MAX(IF(OR(O866="",P866="",Q866="",R866="",S866="",T866="",U866=""),"",IF(AND(MONTH(E866)=8,MONTH(F866)=8),(NETWORKDAYS(E866,F866,Lister!$D$7:$D$13)-O866)*N866/NETWORKDAYS(Lister!$D$19,Lister!$E$19,Lister!$D$7:$D$13),IF(AND(MONTH(E866)=8,F866&gt;DATE(2020,8,31)),(NETWORKDAYS(E866,Lister!$E$19,Lister!$D$7:$D$13)-O866)*N866/NETWORKDAYS(Lister!$D$19,Lister!$E$19,Lister!$D$7:$D$13),IF(E866&gt;DATE(2020,8,31),0)))),0),"")</f>
        <v/>
      </c>
      <c r="W866" s="50" t="str">
        <f>IFERROR(MAX(IF(OR(O866="",P866="",Q866="",R866="",S866="",T866="",U866=""),"",IF(AND(MONTH(E866)=9,MONTH(F866)=9),(NETWORKDAYS(E866,F866,Lister!$D$7:$D$13)-P866)*N866/NETWORKDAYS(Lister!$D$20,Lister!$E$20,Lister!$D$7:$D$13),IF(AND(MONTH(E866)=9,F866&gt;DATE(2020,9,30)),(NETWORKDAYS(E866,Lister!$E$20,Lister!$D$7:$D$13)-P866)*N866/NETWORKDAYS(Lister!$D$20,Lister!$E$20,Lister!$D$7:$D$13),IF(AND(E866&lt;DATE(2020,9,1),MONTH(F866)=9),(NETWORKDAYS(Lister!$D$20,F866,Lister!$D$7:$D$13)-P866)*N866/NETWORKDAYS(Lister!$D$20,Lister!$E$20,Lister!$D$7:$D$13),IF(AND(E866&lt;DATE(2020,9,1),F866&gt;DATE(2020,9,30)),(NETWORKDAYS(Lister!$D$20,Lister!$E$20,Lister!$D$7:$D$13)-P866)*N866/NETWORKDAYS(Lister!$D$20,Lister!$E$20,Lister!$D$7:$D$13),IF(OR(AND(E866&lt;DATE(2020,9,1),F866&lt;DATE(2020,9,1)),E866&gt;DATE(2020,9,30)),0)))))),0),"")</f>
        <v/>
      </c>
      <c r="X866" s="50" t="str">
        <f>IFERROR(MAX(IF(OR(O866="",P866="",Q866="",R866="",S866="",T866="",U866=""),"",IF(AND(MONTH(E866)=10,MONTH(F866)=10),(NETWORKDAYS(E866,F866,Lister!$D$7:$D$13)-Q866)*N866/NETWORKDAYS(Lister!$D$21,Lister!$E$21,Lister!$D$7:$D$13),IF(AND(MONTH(E866)=10,F866&gt;DATE(2020,10,31)),(NETWORKDAYS(E866,Lister!$E$21,Lister!$D$7:$D$13)-Q866)*N866/NETWORKDAYS(Lister!$D$21,Lister!$E$21,Lister!$D$7:$D$13),IF(AND(E866&lt;DATE(2020,10,1),MONTH(F866)=10),(NETWORKDAYS(Lister!$D$21,F866,Lister!$D$7:$D$13)-Q866)*N866/NETWORKDAYS(Lister!$D$21,Lister!$E$21,Lister!$D$7:$D$13),IF(AND(E866&lt;DATE(2020,31,1),F866&gt;DATE(2020,10,31)),(NETWORKDAYS(Lister!$D$21,Lister!$E$21,Lister!$D$7:$D$13)-Q866)*N866/NETWORKDAYS(Lister!$D$21,Lister!$E$21,Lister!$D$7:$D$13),IF(OR(AND(E866&lt;DATE(2020,10,1),F866&lt;DATE(2020,10,1)),E866&gt;DATE(2020,10,31)),0)))))),0),"")</f>
        <v/>
      </c>
      <c r="Y866" s="50" t="str">
        <f>IFERROR(MAX(IF(OR(O866="",P866="",Q866="",R866="",S866="",T866="",U866=""),"",IF(AND(MONTH(E866)=11,MONTH(F866)=11),(NETWORKDAYS(E866,F866,Lister!$D$7:$D$13)-R866)*N866/NETWORKDAYS(Lister!$D$22,Lister!$E$22,Lister!$D$7:$D$13),IF(AND(MONTH(E866)=11,F866&gt;DATE(2020,11,30)),(NETWORKDAYS(E866,Lister!$E$22,Lister!$D$7:$D$13)-R866)*N866/NETWORKDAYS(Lister!$D$22,Lister!$E$22,Lister!$D$7:$D$13),IF(AND(E866&lt;DATE(2020,11,1),MONTH(F866)=11),(NETWORKDAYS(Lister!$D$22,F866,Lister!$D$7:$D$13)-R866)*N866/NETWORKDAYS(Lister!$D$22,Lister!$E$22,Lister!$D$7:$D$13),IF(AND(E866&lt;DATE(2020,11,1),F866&gt;DATE(2020,11,30)),(NETWORKDAYS(Lister!$D$22,Lister!$E$22,Lister!$D$7:$D$13)-R866)*N866/NETWORKDAYS(Lister!$D$22,Lister!$E$22,Lister!$D$7:$D$13),IF(OR(AND(E866&lt;DATE(2020,11,1),F866&lt;DATE(2020,11,1)),E866&gt;DATE(2020,11,30)),0)))))),0),"")</f>
        <v/>
      </c>
      <c r="Z866" s="50" t="str">
        <f>IFERROR(MAX(IF(OR(O866="",P866="",Q866="",R866="",S866="",T866="",U866=""),"",IF(AND(MONTH(E866)=12,MONTH(F866)=12),(NETWORKDAYS(E866,F866,Lister!$D$7:$D$13)-S866)*N866/NETWORKDAYS(Lister!$D$23,Lister!$E$23,Lister!$D$7:$D$13),IF(AND(MONTH(E866)=12,F866&gt;DATE(2020,12,31)),(NETWORKDAYS(E866,Lister!$E$23,Lister!$D$7:$D$13)-S866)*N866/NETWORKDAYS(Lister!$D$23,Lister!$E$23,Lister!$D$7:$D$13),IF(AND(E866&lt;DATE(2020,12,1),MONTH(F866)=12),(NETWORKDAYS(Lister!$D$23,F866,Lister!$D$7:$D$13)-S866)*N866/NETWORKDAYS(Lister!$D$23,Lister!$E$23,Lister!$D$7:$D$13),IF(AND(E866&lt;DATE(2020,12,1),F866&gt;DATE(2020,12,31)),(NETWORKDAYS(Lister!$D$23,Lister!$E$23,Lister!$D$7:$D$13)-S866)*N866/NETWORKDAYS(Lister!$D$23,Lister!$E$23,Lister!$D$7:$D$13),IF(OR(AND(E866&lt;DATE(2020,12,1),F866&lt;DATE(2020,12,1)),E866&gt;DATE(2020,12,31)),0)))))),0),"")</f>
        <v/>
      </c>
      <c r="AA866" s="50" t="str">
        <f>IFERROR(MAX(IF(OR(O866="",P866="",Q866="",R866="",S866="",T866="",U866=""),"",IF(AND(MONTH(E866)=1,MONTH(F866)=1),(NETWORKDAYS(E866,F866,Lister!$D$7:$D$13)-T866)*N866/NETWORKDAYS(Lister!$D$24,Lister!$E$24,Lister!$D$7:$D$13),IF(AND(MONTH(E866)=1,F866&gt;DATE(2021,1,31)),(NETWORKDAYS(E866,Lister!$E$24,Lister!$D$7:$D$13)-T866)*N866/NETWORKDAYS(Lister!$D$24,Lister!$E$24,Lister!$D$7:$D$13),IF(AND(E866&lt;DATE(2021,1,1),MONTH(F866)=1),(NETWORKDAYS(Lister!$D$24,F866,Lister!$D$7:$D$13)-T866)*N866/NETWORKDAYS(Lister!$D$24,Lister!$E$24,Lister!$D$7:$D$13),IF(AND(E866&lt;DATE(2021,1,1),F866&gt;DATE(2021,1,31)),(NETWORKDAYS(Lister!$D$24,Lister!$E$24,Lister!$D$7:$D$13)-T866)*N866/NETWORKDAYS(Lister!$D$24,Lister!$E$24,Lister!$D$7:$D$13),IF(OR(AND(E866&lt;DATE(2021,1,1),F866&lt;DATE(2021,1,1)),E866&gt;DATE(2021,1,31)),0)))))),0),"")</f>
        <v/>
      </c>
      <c r="AB866" s="50" t="str">
        <f>IFERROR(MAX(IF(OR(O866="",P866="",Q866="",R866="",S866="",T866="",U866=""),"",IF(AND(MONTH(E866)=2,MONTH(F866)=2),(NETWORKDAYS(E866,F866,Lister!$D$7:$D$13)-U866)*N866/NETWORKDAYS(Lister!$D$25,Lister!$E$25,Lister!$D$7:$D$13),IF(AND(E866&lt;DATE(2021,2,1),MONTH(F866)=2),(NETWORKDAYS(Lister!$D$25,F866,Lister!$D$7:$D$13)-U866)*N866/NETWORKDAYS(Lister!$D$25,Lister!$E$25,Lister!$D$7:$D$13),IF(AND(E866&lt;DATE(2021,2,1),F866&lt;DATE(2021,2,1)),0)))),0),"")</f>
        <v/>
      </c>
      <c r="AC866" s="52" t="str">
        <f t="shared" si="68"/>
        <v/>
      </c>
    </row>
    <row r="867" spans="1:29" x14ac:dyDescent="0.35">
      <c r="A867" s="11" t="str">
        <f t="shared" si="69"/>
        <v/>
      </c>
      <c r="B867" s="33"/>
      <c r="C867" s="17"/>
      <c r="D867" s="18"/>
      <c r="E867" s="12"/>
      <c r="F867" s="12"/>
      <c r="G867" s="42" t="str">
        <f>IF(OR(E867="",F867=""),"",NETWORKDAYS(E867,F867,Lister!$D$7:$D$13))</f>
        <v/>
      </c>
      <c r="H867" s="14"/>
      <c r="I867" s="25" t="str">
        <f t="shared" si="65"/>
        <v/>
      </c>
      <c r="J867" s="47"/>
      <c r="K867" s="48"/>
      <c r="L867" s="15"/>
      <c r="M867" s="51" t="str">
        <f t="shared" si="66"/>
        <v/>
      </c>
      <c r="N867" s="49" t="str">
        <f t="shared" si="67"/>
        <v/>
      </c>
      <c r="O867" s="15"/>
      <c r="P867" s="15"/>
      <c r="Q867" s="15"/>
      <c r="R867" s="15"/>
      <c r="S867" s="15"/>
      <c r="T867" s="15"/>
      <c r="U867" s="15"/>
      <c r="V867" s="50" t="str">
        <f>IFERROR(MAX(IF(OR(O867="",P867="",Q867="",R867="",S867="",T867="",U867=""),"",IF(AND(MONTH(E867)=8,MONTH(F867)=8),(NETWORKDAYS(E867,F867,Lister!$D$7:$D$13)-O867)*N867/NETWORKDAYS(Lister!$D$19,Lister!$E$19,Lister!$D$7:$D$13),IF(AND(MONTH(E867)=8,F867&gt;DATE(2020,8,31)),(NETWORKDAYS(E867,Lister!$E$19,Lister!$D$7:$D$13)-O867)*N867/NETWORKDAYS(Lister!$D$19,Lister!$E$19,Lister!$D$7:$D$13),IF(E867&gt;DATE(2020,8,31),0)))),0),"")</f>
        <v/>
      </c>
      <c r="W867" s="50" t="str">
        <f>IFERROR(MAX(IF(OR(O867="",P867="",Q867="",R867="",S867="",T867="",U867=""),"",IF(AND(MONTH(E867)=9,MONTH(F867)=9),(NETWORKDAYS(E867,F867,Lister!$D$7:$D$13)-P867)*N867/NETWORKDAYS(Lister!$D$20,Lister!$E$20,Lister!$D$7:$D$13),IF(AND(MONTH(E867)=9,F867&gt;DATE(2020,9,30)),(NETWORKDAYS(E867,Lister!$E$20,Lister!$D$7:$D$13)-P867)*N867/NETWORKDAYS(Lister!$D$20,Lister!$E$20,Lister!$D$7:$D$13),IF(AND(E867&lt;DATE(2020,9,1),MONTH(F867)=9),(NETWORKDAYS(Lister!$D$20,F867,Lister!$D$7:$D$13)-P867)*N867/NETWORKDAYS(Lister!$D$20,Lister!$E$20,Lister!$D$7:$D$13),IF(AND(E867&lt;DATE(2020,9,1),F867&gt;DATE(2020,9,30)),(NETWORKDAYS(Lister!$D$20,Lister!$E$20,Lister!$D$7:$D$13)-P867)*N867/NETWORKDAYS(Lister!$D$20,Lister!$E$20,Lister!$D$7:$D$13),IF(OR(AND(E867&lt;DATE(2020,9,1),F867&lt;DATE(2020,9,1)),E867&gt;DATE(2020,9,30)),0)))))),0),"")</f>
        <v/>
      </c>
      <c r="X867" s="50" t="str">
        <f>IFERROR(MAX(IF(OR(O867="",P867="",Q867="",R867="",S867="",T867="",U867=""),"",IF(AND(MONTH(E867)=10,MONTH(F867)=10),(NETWORKDAYS(E867,F867,Lister!$D$7:$D$13)-Q867)*N867/NETWORKDAYS(Lister!$D$21,Lister!$E$21,Lister!$D$7:$D$13),IF(AND(MONTH(E867)=10,F867&gt;DATE(2020,10,31)),(NETWORKDAYS(E867,Lister!$E$21,Lister!$D$7:$D$13)-Q867)*N867/NETWORKDAYS(Lister!$D$21,Lister!$E$21,Lister!$D$7:$D$13),IF(AND(E867&lt;DATE(2020,10,1),MONTH(F867)=10),(NETWORKDAYS(Lister!$D$21,F867,Lister!$D$7:$D$13)-Q867)*N867/NETWORKDAYS(Lister!$D$21,Lister!$E$21,Lister!$D$7:$D$13),IF(AND(E867&lt;DATE(2020,31,1),F867&gt;DATE(2020,10,31)),(NETWORKDAYS(Lister!$D$21,Lister!$E$21,Lister!$D$7:$D$13)-Q867)*N867/NETWORKDAYS(Lister!$D$21,Lister!$E$21,Lister!$D$7:$D$13),IF(OR(AND(E867&lt;DATE(2020,10,1),F867&lt;DATE(2020,10,1)),E867&gt;DATE(2020,10,31)),0)))))),0),"")</f>
        <v/>
      </c>
      <c r="Y867" s="50" t="str">
        <f>IFERROR(MAX(IF(OR(O867="",P867="",Q867="",R867="",S867="",T867="",U867=""),"",IF(AND(MONTH(E867)=11,MONTH(F867)=11),(NETWORKDAYS(E867,F867,Lister!$D$7:$D$13)-R867)*N867/NETWORKDAYS(Lister!$D$22,Lister!$E$22,Lister!$D$7:$D$13),IF(AND(MONTH(E867)=11,F867&gt;DATE(2020,11,30)),(NETWORKDAYS(E867,Lister!$E$22,Lister!$D$7:$D$13)-R867)*N867/NETWORKDAYS(Lister!$D$22,Lister!$E$22,Lister!$D$7:$D$13),IF(AND(E867&lt;DATE(2020,11,1),MONTH(F867)=11),(NETWORKDAYS(Lister!$D$22,F867,Lister!$D$7:$D$13)-R867)*N867/NETWORKDAYS(Lister!$D$22,Lister!$E$22,Lister!$D$7:$D$13),IF(AND(E867&lt;DATE(2020,11,1),F867&gt;DATE(2020,11,30)),(NETWORKDAYS(Lister!$D$22,Lister!$E$22,Lister!$D$7:$D$13)-R867)*N867/NETWORKDAYS(Lister!$D$22,Lister!$E$22,Lister!$D$7:$D$13),IF(OR(AND(E867&lt;DATE(2020,11,1),F867&lt;DATE(2020,11,1)),E867&gt;DATE(2020,11,30)),0)))))),0),"")</f>
        <v/>
      </c>
      <c r="Z867" s="50" t="str">
        <f>IFERROR(MAX(IF(OR(O867="",P867="",Q867="",R867="",S867="",T867="",U867=""),"",IF(AND(MONTH(E867)=12,MONTH(F867)=12),(NETWORKDAYS(E867,F867,Lister!$D$7:$D$13)-S867)*N867/NETWORKDAYS(Lister!$D$23,Lister!$E$23,Lister!$D$7:$D$13),IF(AND(MONTH(E867)=12,F867&gt;DATE(2020,12,31)),(NETWORKDAYS(E867,Lister!$E$23,Lister!$D$7:$D$13)-S867)*N867/NETWORKDAYS(Lister!$D$23,Lister!$E$23,Lister!$D$7:$D$13),IF(AND(E867&lt;DATE(2020,12,1),MONTH(F867)=12),(NETWORKDAYS(Lister!$D$23,F867,Lister!$D$7:$D$13)-S867)*N867/NETWORKDAYS(Lister!$D$23,Lister!$E$23,Lister!$D$7:$D$13),IF(AND(E867&lt;DATE(2020,12,1),F867&gt;DATE(2020,12,31)),(NETWORKDAYS(Lister!$D$23,Lister!$E$23,Lister!$D$7:$D$13)-S867)*N867/NETWORKDAYS(Lister!$D$23,Lister!$E$23,Lister!$D$7:$D$13),IF(OR(AND(E867&lt;DATE(2020,12,1),F867&lt;DATE(2020,12,1)),E867&gt;DATE(2020,12,31)),0)))))),0),"")</f>
        <v/>
      </c>
      <c r="AA867" s="50" t="str">
        <f>IFERROR(MAX(IF(OR(O867="",P867="",Q867="",R867="",S867="",T867="",U867=""),"",IF(AND(MONTH(E867)=1,MONTH(F867)=1),(NETWORKDAYS(E867,F867,Lister!$D$7:$D$13)-T867)*N867/NETWORKDAYS(Lister!$D$24,Lister!$E$24,Lister!$D$7:$D$13),IF(AND(MONTH(E867)=1,F867&gt;DATE(2021,1,31)),(NETWORKDAYS(E867,Lister!$E$24,Lister!$D$7:$D$13)-T867)*N867/NETWORKDAYS(Lister!$D$24,Lister!$E$24,Lister!$D$7:$D$13),IF(AND(E867&lt;DATE(2021,1,1),MONTH(F867)=1),(NETWORKDAYS(Lister!$D$24,F867,Lister!$D$7:$D$13)-T867)*N867/NETWORKDAYS(Lister!$D$24,Lister!$E$24,Lister!$D$7:$D$13),IF(AND(E867&lt;DATE(2021,1,1),F867&gt;DATE(2021,1,31)),(NETWORKDAYS(Lister!$D$24,Lister!$E$24,Lister!$D$7:$D$13)-T867)*N867/NETWORKDAYS(Lister!$D$24,Lister!$E$24,Lister!$D$7:$D$13),IF(OR(AND(E867&lt;DATE(2021,1,1),F867&lt;DATE(2021,1,1)),E867&gt;DATE(2021,1,31)),0)))))),0),"")</f>
        <v/>
      </c>
      <c r="AB867" s="50" t="str">
        <f>IFERROR(MAX(IF(OR(O867="",P867="",Q867="",R867="",S867="",T867="",U867=""),"",IF(AND(MONTH(E867)=2,MONTH(F867)=2),(NETWORKDAYS(E867,F867,Lister!$D$7:$D$13)-U867)*N867/NETWORKDAYS(Lister!$D$25,Lister!$E$25,Lister!$D$7:$D$13),IF(AND(E867&lt;DATE(2021,2,1),MONTH(F867)=2),(NETWORKDAYS(Lister!$D$25,F867,Lister!$D$7:$D$13)-U867)*N867/NETWORKDAYS(Lister!$D$25,Lister!$E$25,Lister!$D$7:$D$13),IF(AND(E867&lt;DATE(2021,2,1),F867&lt;DATE(2021,2,1)),0)))),0),"")</f>
        <v/>
      </c>
      <c r="AC867" s="52" t="str">
        <f t="shared" si="68"/>
        <v/>
      </c>
    </row>
    <row r="868" spans="1:29" x14ac:dyDescent="0.35">
      <c r="A868" s="11" t="str">
        <f t="shared" si="69"/>
        <v/>
      </c>
      <c r="B868" s="33"/>
      <c r="C868" s="17"/>
      <c r="D868" s="18"/>
      <c r="E868" s="12"/>
      <c r="F868" s="12"/>
      <c r="G868" s="42" t="str">
        <f>IF(OR(E868="",F868=""),"",NETWORKDAYS(E868,F868,Lister!$D$7:$D$13))</f>
        <v/>
      </c>
      <c r="H868" s="14"/>
      <c r="I868" s="25" t="str">
        <f t="shared" si="65"/>
        <v/>
      </c>
      <c r="J868" s="47"/>
      <c r="K868" s="48"/>
      <c r="L868" s="15"/>
      <c r="M868" s="51" t="str">
        <f t="shared" si="66"/>
        <v/>
      </c>
      <c r="N868" s="49" t="str">
        <f t="shared" si="67"/>
        <v/>
      </c>
      <c r="O868" s="15"/>
      <c r="P868" s="15"/>
      <c r="Q868" s="15"/>
      <c r="R868" s="15"/>
      <c r="S868" s="15"/>
      <c r="T868" s="15"/>
      <c r="U868" s="15"/>
      <c r="V868" s="50" t="str">
        <f>IFERROR(MAX(IF(OR(O868="",P868="",Q868="",R868="",S868="",T868="",U868=""),"",IF(AND(MONTH(E868)=8,MONTH(F868)=8),(NETWORKDAYS(E868,F868,Lister!$D$7:$D$13)-O868)*N868/NETWORKDAYS(Lister!$D$19,Lister!$E$19,Lister!$D$7:$D$13),IF(AND(MONTH(E868)=8,F868&gt;DATE(2020,8,31)),(NETWORKDAYS(E868,Lister!$E$19,Lister!$D$7:$D$13)-O868)*N868/NETWORKDAYS(Lister!$D$19,Lister!$E$19,Lister!$D$7:$D$13),IF(E868&gt;DATE(2020,8,31),0)))),0),"")</f>
        <v/>
      </c>
      <c r="W868" s="50" t="str">
        <f>IFERROR(MAX(IF(OR(O868="",P868="",Q868="",R868="",S868="",T868="",U868=""),"",IF(AND(MONTH(E868)=9,MONTH(F868)=9),(NETWORKDAYS(E868,F868,Lister!$D$7:$D$13)-P868)*N868/NETWORKDAYS(Lister!$D$20,Lister!$E$20,Lister!$D$7:$D$13),IF(AND(MONTH(E868)=9,F868&gt;DATE(2020,9,30)),(NETWORKDAYS(E868,Lister!$E$20,Lister!$D$7:$D$13)-P868)*N868/NETWORKDAYS(Lister!$D$20,Lister!$E$20,Lister!$D$7:$D$13),IF(AND(E868&lt;DATE(2020,9,1),MONTH(F868)=9),(NETWORKDAYS(Lister!$D$20,F868,Lister!$D$7:$D$13)-P868)*N868/NETWORKDAYS(Lister!$D$20,Lister!$E$20,Lister!$D$7:$D$13),IF(AND(E868&lt;DATE(2020,9,1),F868&gt;DATE(2020,9,30)),(NETWORKDAYS(Lister!$D$20,Lister!$E$20,Lister!$D$7:$D$13)-P868)*N868/NETWORKDAYS(Lister!$D$20,Lister!$E$20,Lister!$D$7:$D$13),IF(OR(AND(E868&lt;DATE(2020,9,1),F868&lt;DATE(2020,9,1)),E868&gt;DATE(2020,9,30)),0)))))),0),"")</f>
        <v/>
      </c>
      <c r="X868" s="50" t="str">
        <f>IFERROR(MAX(IF(OR(O868="",P868="",Q868="",R868="",S868="",T868="",U868=""),"",IF(AND(MONTH(E868)=10,MONTH(F868)=10),(NETWORKDAYS(E868,F868,Lister!$D$7:$D$13)-Q868)*N868/NETWORKDAYS(Lister!$D$21,Lister!$E$21,Lister!$D$7:$D$13),IF(AND(MONTH(E868)=10,F868&gt;DATE(2020,10,31)),(NETWORKDAYS(E868,Lister!$E$21,Lister!$D$7:$D$13)-Q868)*N868/NETWORKDAYS(Lister!$D$21,Lister!$E$21,Lister!$D$7:$D$13),IF(AND(E868&lt;DATE(2020,10,1),MONTH(F868)=10),(NETWORKDAYS(Lister!$D$21,F868,Lister!$D$7:$D$13)-Q868)*N868/NETWORKDAYS(Lister!$D$21,Lister!$E$21,Lister!$D$7:$D$13),IF(AND(E868&lt;DATE(2020,31,1),F868&gt;DATE(2020,10,31)),(NETWORKDAYS(Lister!$D$21,Lister!$E$21,Lister!$D$7:$D$13)-Q868)*N868/NETWORKDAYS(Lister!$D$21,Lister!$E$21,Lister!$D$7:$D$13),IF(OR(AND(E868&lt;DATE(2020,10,1),F868&lt;DATE(2020,10,1)),E868&gt;DATE(2020,10,31)),0)))))),0),"")</f>
        <v/>
      </c>
      <c r="Y868" s="50" t="str">
        <f>IFERROR(MAX(IF(OR(O868="",P868="",Q868="",R868="",S868="",T868="",U868=""),"",IF(AND(MONTH(E868)=11,MONTH(F868)=11),(NETWORKDAYS(E868,F868,Lister!$D$7:$D$13)-R868)*N868/NETWORKDAYS(Lister!$D$22,Lister!$E$22,Lister!$D$7:$D$13),IF(AND(MONTH(E868)=11,F868&gt;DATE(2020,11,30)),(NETWORKDAYS(E868,Lister!$E$22,Lister!$D$7:$D$13)-R868)*N868/NETWORKDAYS(Lister!$D$22,Lister!$E$22,Lister!$D$7:$D$13),IF(AND(E868&lt;DATE(2020,11,1),MONTH(F868)=11),(NETWORKDAYS(Lister!$D$22,F868,Lister!$D$7:$D$13)-R868)*N868/NETWORKDAYS(Lister!$D$22,Lister!$E$22,Lister!$D$7:$D$13),IF(AND(E868&lt;DATE(2020,11,1),F868&gt;DATE(2020,11,30)),(NETWORKDAYS(Lister!$D$22,Lister!$E$22,Lister!$D$7:$D$13)-R868)*N868/NETWORKDAYS(Lister!$D$22,Lister!$E$22,Lister!$D$7:$D$13),IF(OR(AND(E868&lt;DATE(2020,11,1),F868&lt;DATE(2020,11,1)),E868&gt;DATE(2020,11,30)),0)))))),0),"")</f>
        <v/>
      </c>
      <c r="Z868" s="50" t="str">
        <f>IFERROR(MAX(IF(OR(O868="",P868="",Q868="",R868="",S868="",T868="",U868=""),"",IF(AND(MONTH(E868)=12,MONTH(F868)=12),(NETWORKDAYS(E868,F868,Lister!$D$7:$D$13)-S868)*N868/NETWORKDAYS(Lister!$D$23,Lister!$E$23,Lister!$D$7:$D$13),IF(AND(MONTH(E868)=12,F868&gt;DATE(2020,12,31)),(NETWORKDAYS(E868,Lister!$E$23,Lister!$D$7:$D$13)-S868)*N868/NETWORKDAYS(Lister!$D$23,Lister!$E$23,Lister!$D$7:$D$13),IF(AND(E868&lt;DATE(2020,12,1),MONTH(F868)=12),(NETWORKDAYS(Lister!$D$23,F868,Lister!$D$7:$D$13)-S868)*N868/NETWORKDAYS(Lister!$D$23,Lister!$E$23,Lister!$D$7:$D$13),IF(AND(E868&lt;DATE(2020,12,1),F868&gt;DATE(2020,12,31)),(NETWORKDAYS(Lister!$D$23,Lister!$E$23,Lister!$D$7:$D$13)-S868)*N868/NETWORKDAYS(Lister!$D$23,Lister!$E$23,Lister!$D$7:$D$13),IF(OR(AND(E868&lt;DATE(2020,12,1),F868&lt;DATE(2020,12,1)),E868&gt;DATE(2020,12,31)),0)))))),0),"")</f>
        <v/>
      </c>
      <c r="AA868" s="50" t="str">
        <f>IFERROR(MAX(IF(OR(O868="",P868="",Q868="",R868="",S868="",T868="",U868=""),"",IF(AND(MONTH(E868)=1,MONTH(F868)=1),(NETWORKDAYS(E868,F868,Lister!$D$7:$D$13)-T868)*N868/NETWORKDAYS(Lister!$D$24,Lister!$E$24,Lister!$D$7:$D$13),IF(AND(MONTH(E868)=1,F868&gt;DATE(2021,1,31)),(NETWORKDAYS(E868,Lister!$E$24,Lister!$D$7:$D$13)-T868)*N868/NETWORKDAYS(Lister!$D$24,Lister!$E$24,Lister!$D$7:$D$13),IF(AND(E868&lt;DATE(2021,1,1),MONTH(F868)=1),(NETWORKDAYS(Lister!$D$24,F868,Lister!$D$7:$D$13)-T868)*N868/NETWORKDAYS(Lister!$D$24,Lister!$E$24,Lister!$D$7:$D$13),IF(AND(E868&lt;DATE(2021,1,1),F868&gt;DATE(2021,1,31)),(NETWORKDAYS(Lister!$D$24,Lister!$E$24,Lister!$D$7:$D$13)-T868)*N868/NETWORKDAYS(Lister!$D$24,Lister!$E$24,Lister!$D$7:$D$13),IF(OR(AND(E868&lt;DATE(2021,1,1),F868&lt;DATE(2021,1,1)),E868&gt;DATE(2021,1,31)),0)))))),0),"")</f>
        <v/>
      </c>
      <c r="AB868" s="50" t="str">
        <f>IFERROR(MAX(IF(OR(O868="",P868="",Q868="",R868="",S868="",T868="",U868=""),"",IF(AND(MONTH(E868)=2,MONTH(F868)=2),(NETWORKDAYS(E868,F868,Lister!$D$7:$D$13)-U868)*N868/NETWORKDAYS(Lister!$D$25,Lister!$E$25,Lister!$D$7:$D$13),IF(AND(E868&lt;DATE(2021,2,1),MONTH(F868)=2),(NETWORKDAYS(Lister!$D$25,F868,Lister!$D$7:$D$13)-U868)*N868/NETWORKDAYS(Lister!$D$25,Lister!$E$25,Lister!$D$7:$D$13),IF(AND(E868&lt;DATE(2021,2,1),F868&lt;DATE(2021,2,1)),0)))),0),"")</f>
        <v/>
      </c>
      <c r="AC868" s="52" t="str">
        <f t="shared" si="68"/>
        <v/>
      </c>
    </row>
    <row r="869" spans="1:29" x14ac:dyDescent="0.35">
      <c r="A869" s="11" t="str">
        <f t="shared" si="69"/>
        <v/>
      </c>
      <c r="B869" s="33"/>
      <c r="C869" s="17"/>
      <c r="D869" s="18"/>
      <c r="E869" s="12"/>
      <c r="F869" s="12"/>
      <c r="G869" s="42" t="str">
        <f>IF(OR(E869="",F869=""),"",NETWORKDAYS(E869,F869,Lister!$D$7:$D$13))</f>
        <v/>
      </c>
      <c r="H869" s="14"/>
      <c r="I869" s="25" t="str">
        <f t="shared" si="65"/>
        <v/>
      </c>
      <c r="J869" s="47"/>
      <c r="K869" s="48"/>
      <c r="L869" s="15"/>
      <c r="M869" s="51" t="str">
        <f t="shared" si="66"/>
        <v/>
      </c>
      <c r="N869" s="49" t="str">
        <f t="shared" si="67"/>
        <v/>
      </c>
      <c r="O869" s="15"/>
      <c r="P869" s="15"/>
      <c r="Q869" s="15"/>
      <c r="R869" s="15"/>
      <c r="S869" s="15"/>
      <c r="T869" s="15"/>
      <c r="U869" s="15"/>
      <c r="V869" s="50" t="str">
        <f>IFERROR(MAX(IF(OR(O869="",P869="",Q869="",R869="",S869="",T869="",U869=""),"",IF(AND(MONTH(E869)=8,MONTH(F869)=8),(NETWORKDAYS(E869,F869,Lister!$D$7:$D$13)-O869)*N869/NETWORKDAYS(Lister!$D$19,Lister!$E$19,Lister!$D$7:$D$13),IF(AND(MONTH(E869)=8,F869&gt;DATE(2020,8,31)),(NETWORKDAYS(E869,Lister!$E$19,Lister!$D$7:$D$13)-O869)*N869/NETWORKDAYS(Lister!$D$19,Lister!$E$19,Lister!$D$7:$D$13),IF(E869&gt;DATE(2020,8,31),0)))),0),"")</f>
        <v/>
      </c>
      <c r="W869" s="50" t="str">
        <f>IFERROR(MAX(IF(OR(O869="",P869="",Q869="",R869="",S869="",T869="",U869=""),"",IF(AND(MONTH(E869)=9,MONTH(F869)=9),(NETWORKDAYS(E869,F869,Lister!$D$7:$D$13)-P869)*N869/NETWORKDAYS(Lister!$D$20,Lister!$E$20,Lister!$D$7:$D$13),IF(AND(MONTH(E869)=9,F869&gt;DATE(2020,9,30)),(NETWORKDAYS(E869,Lister!$E$20,Lister!$D$7:$D$13)-P869)*N869/NETWORKDAYS(Lister!$D$20,Lister!$E$20,Lister!$D$7:$D$13),IF(AND(E869&lt;DATE(2020,9,1),MONTH(F869)=9),(NETWORKDAYS(Lister!$D$20,F869,Lister!$D$7:$D$13)-P869)*N869/NETWORKDAYS(Lister!$D$20,Lister!$E$20,Lister!$D$7:$D$13),IF(AND(E869&lt;DATE(2020,9,1),F869&gt;DATE(2020,9,30)),(NETWORKDAYS(Lister!$D$20,Lister!$E$20,Lister!$D$7:$D$13)-P869)*N869/NETWORKDAYS(Lister!$D$20,Lister!$E$20,Lister!$D$7:$D$13),IF(OR(AND(E869&lt;DATE(2020,9,1),F869&lt;DATE(2020,9,1)),E869&gt;DATE(2020,9,30)),0)))))),0),"")</f>
        <v/>
      </c>
      <c r="X869" s="50" t="str">
        <f>IFERROR(MAX(IF(OR(O869="",P869="",Q869="",R869="",S869="",T869="",U869=""),"",IF(AND(MONTH(E869)=10,MONTH(F869)=10),(NETWORKDAYS(E869,F869,Lister!$D$7:$D$13)-Q869)*N869/NETWORKDAYS(Lister!$D$21,Lister!$E$21,Lister!$D$7:$D$13),IF(AND(MONTH(E869)=10,F869&gt;DATE(2020,10,31)),(NETWORKDAYS(E869,Lister!$E$21,Lister!$D$7:$D$13)-Q869)*N869/NETWORKDAYS(Lister!$D$21,Lister!$E$21,Lister!$D$7:$D$13),IF(AND(E869&lt;DATE(2020,10,1),MONTH(F869)=10),(NETWORKDAYS(Lister!$D$21,F869,Lister!$D$7:$D$13)-Q869)*N869/NETWORKDAYS(Lister!$D$21,Lister!$E$21,Lister!$D$7:$D$13),IF(AND(E869&lt;DATE(2020,31,1),F869&gt;DATE(2020,10,31)),(NETWORKDAYS(Lister!$D$21,Lister!$E$21,Lister!$D$7:$D$13)-Q869)*N869/NETWORKDAYS(Lister!$D$21,Lister!$E$21,Lister!$D$7:$D$13),IF(OR(AND(E869&lt;DATE(2020,10,1),F869&lt;DATE(2020,10,1)),E869&gt;DATE(2020,10,31)),0)))))),0),"")</f>
        <v/>
      </c>
      <c r="Y869" s="50" t="str">
        <f>IFERROR(MAX(IF(OR(O869="",P869="",Q869="",R869="",S869="",T869="",U869=""),"",IF(AND(MONTH(E869)=11,MONTH(F869)=11),(NETWORKDAYS(E869,F869,Lister!$D$7:$D$13)-R869)*N869/NETWORKDAYS(Lister!$D$22,Lister!$E$22,Lister!$D$7:$D$13),IF(AND(MONTH(E869)=11,F869&gt;DATE(2020,11,30)),(NETWORKDAYS(E869,Lister!$E$22,Lister!$D$7:$D$13)-R869)*N869/NETWORKDAYS(Lister!$D$22,Lister!$E$22,Lister!$D$7:$D$13),IF(AND(E869&lt;DATE(2020,11,1),MONTH(F869)=11),(NETWORKDAYS(Lister!$D$22,F869,Lister!$D$7:$D$13)-R869)*N869/NETWORKDAYS(Lister!$D$22,Lister!$E$22,Lister!$D$7:$D$13),IF(AND(E869&lt;DATE(2020,11,1),F869&gt;DATE(2020,11,30)),(NETWORKDAYS(Lister!$D$22,Lister!$E$22,Lister!$D$7:$D$13)-R869)*N869/NETWORKDAYS(Lister!$D$22,Lister!$E$22,Lister!$D$7:$D$13),IF(OR(AND(E869&lt;DATE(2020,11,1),F869&lt;DATE(2020,11,1)),E869&gt;DATE(2020,11,30)),0)))))),0),"")</f>
        <v/>
      </c>
      <c r="Z869" s="50" t="str">
        <f>IFERROR(MAX(IF(OR(O869="",P869="",Q869="",R869="",S869="",T869="",U869=""),"",IF(AND(MONTH(E869)=12,MONTH(F869)=12),(NETWORKDAYS(E869,F869,Lister!$D$7:$D$13)-S869)*N869/NETWORKDAYS(Lister!$D$23,Lister!$E$23,Lister!$D$7:$D$13),IF(AND(MONTH(E869)=12,F869&gt;DATE(2020,12,31)),(NETWORKDAYS(E869,Lister!$E$23,Lister!$D$7:$D$13)-S869)*N869/NETWORKDAYS(Lister!$D$23,Lister!$E$23,Lister!$D$7:$D$13),IF(AND(E869&lt;DATE(2020,12,1),MONTH(F869)=12),(NETWORKDAYS(Lister!$D$23,F869,Lister!$D$7:$D$13)-S869)*N869/NETWORKDAYS(Lister!$D$23,Lister!$E$23,Lister!$D$7:$D$13),IF(AND(E869&lt;DATE(2020,12,1),F869&gt;DATE(2020,12,31)),(NETWORKDAYS(Lister!$D$23,Lister!$E$23,Lister!$D$7:$D$13)-S869)*N869/NETWORKDAYS(Lister!$D$23,Lister!$E$23,Lister!$D$7:$D$13),IF(OR(AND(E869&lt;DATE(2020,12,1),F869&lt;DATE(2020,12,1)),E869&gt;DATE(2020,12,31)),0)))))),0),"")</f>
        <v/>
      </c>
      <c r="AA869" s="50" t="str">
        <f>IFERROR(MAX(IF(OR(O869="",P869="",Q869="",R869="",S869="",T869="",U869=""),"",IF(AND(MONTH(E869)=1,MONTH(F869)=1),(NETWORKDAYS(E869,F869,Lister!$D$7:$D$13)-T869)*N869/NETWORKDAYS(Lister!$D$24,Lister!$E$24,Lister!$D$7:$D$13),IF(AND(MONTH(E869)=1,F869&gt;DATE(2021,1,31)),(NETWORKDAYS(E869,Lister!$E$24,Lister!$D$7:$D$13)-T869)*N869/NETWORKDAYS(Lister!$D$24,Lister!$E$24,Lister!$D$7:$D$13),IF(AND(E869&lt;DATE(2021,1,1),MONTH(F869)=1),(NETWORKDAYS(Lister!$D$24,F869,Lister!$D$7:$D$13)-T869)*N869/NETWORKDAYS(Lister!$D$24,Lister!$E$24,Lister!$D$7:$D$13),IF(AND(E869&lt;DATE(2021,1,1),F869&gt;DATE(2021,1,31)),(NETWORKDAYS(Lister!$D$24,Lister!$E$24,Lister!$D$7:$D$13)-T869)*N869/NETWORKDAYS(Lister!$D$24,Lister!$E$24,Lister!$D$7:$D$13),IF(OR(AND(E869&lt;DATE(2021,1,1),F869&lt;DATE(2021,1,1)),E869&gt;DATE(2021,1,31)),0)))))),0),"")</f>
        <v/>
      </c>
      <c r="AB869" s="50" t="str">
        <f>IFERROR(MAX(IF(OR(O869="",P869="",Q869="",R869="",S869="",T869="",U869=""),"",IF(AND(MONTH(E869)=2,MONTH(F869)=2),(NETWORKDAYS(E869,F869,Lister!$D$7:$D$13)-U869)*N869/NETWORKDAYS(Lister!$D$25,Lister!$E$25,Lister!$D$7:$D$13),IF(AND(E869&lt;DATE(2021,2,1),MONTH(F869)=2),(NETWORKDAYS(Lister!$D$25,F869,Lister!$D$7:$D$13)-U869)*N869/NETWORKDAYS(Lister!$D$25,Lister!$E$25,Lister!$D$7:$D$13),IF(AND(E869&lt;DATE(2021,2,1),F869&lt;DATE(2021,2,1)),0)))),0),"")</f>
        <v/>
      </c>
      <c r="AC869" s="52" t="str">
        <f t="shared" si="68"/>
        <v/>
      </c>
    </row>
    <row r="870" spans="1:29" x14ac:dyDescent="0.35">
      <c r="A870" s="11" t="str">
        <f t="shared" si="69"/>
        <v/>
      </c>
      <c r="B870" s="33"/>
      <c r="C870" s="17"/>
      <c r="D870" s="18"/>
      <c r="E870" s="12"/>
      <c r="F870" s="12"/>
      <c r="G870" s="42" t="str">
        <f>IF(OR(E870="",F870=""),"",NETWORKDAYS(E870,F870,Lister!$D$7:$D$13))</f>
        <v/>
      </c>
      <c r="H870" s="14"/>
      <c r="I870" s="25" t="str">
        <f t="shared" si="65"/>
        <v/>
      </c>
      <c r="J870" s="47"/>
      <c r="K870" s="48"/>
      <c r="L870" s="15"/>
      <c r="M870" s="51" t="str">
        <f t="shared" si="66"/>
        <v/>
      </c>
      <c r="N870" s="49" t="str">
        <f t="shared" si="67"/>
        <v/>
      </c>
      <c r="O870" s="15"/>
      <c r="P870" s="15"/>
      <c r="Q870" s="15"/>
      <c r="R870" s="15"/>
      <c r="S870" s="15"/>
      <c r="T870" s="15"/>
      <c r="U870" s="15"/>
      <c r="V870" s="50" t="str">
        <f>IFERROR(MAX(IF(OR(O870="",P870="",Q870="",R870="",S870="",T870="",U870=""),"",IF(AND(MONTH(E870)=8,MONTH(F870)=8),(NETWORKDAYS(E870,F870,Lister!$D$7:$D$13)-O870)*N870/NETWORKDAYS(Lister!$D$19,Lister!$E$19,Lister!$D$7:$D$13),IF(AND(MONTH(E870)=8,F870&gt;DATE(2020,8,31)),(NETWORKDAYS(E870,Lister!$E$19,Lister!$D$7:$D$13)-O870)*N870/NETWORKDAYS(Lister!$D$19,Lister!$E$19,Lister!$D$7:$D$13),IF(E870&gt;DATE(2020,8,31),0)))),0),"")</f>
        <v/>
      </c>
      <c r="W870" s="50" t="str">
        <f>IFERROR(MAX(IF(OR(O870="",P870="",Q870="",R870="",S870="",T870="",U870=""),"",IF(AND(MONTH(E870)=9,MONTH(F870)=9),(NETWORKDAYS(E870,F870,Lister!$D$7:$D$13)-P870)*N870/NETWORKDAYS(Lister!$D$20,Lister!$E$20,Lister!$D$7:$D$13),IF(AND(MONTH(E870)=9,F870&gt;DATE(2020,9,30)),(NETWORKDAYS(E870,Lister!$E$20,Lister!$D$7:$D$13)-P870)*N870/NETWORKDAYS(Lister!$D$20,Lister!$E$20,Lister!$D$7:$D$13),IF(AND(E870&lt;DATE(2020,9,1),MONTH(F870)=9),(NETWORKDAYS(Lister!$D$20,F870,Lister!$D$7:$D$13)-P870)*N870/NETWORKDAYS(Lister!$D$20,Lister!$E$20,Lister!$D$7:$D$13),IF(AND(E870&lt;DATE(2020,9,1),F870&gt;DATE(2020,9,30)),(NETWORKDAYS(Lister!$D$20,Lister!$E$20,Lister!$D$7:$D$13)-P870)*N870/NETWORKDAYS(Lister!$D$20,Lister!$E$20,Lister!$D$7:$D$13),IF(OR(AND(E870&lt;DATE(2020,9,1),F870&lt;DATE(2020,9,1)),E870&gt;DATE(2020,9,30)),0)))))),0),"")</f>
        <v/>
      </c>
      <c r="X870" s="50" t="str">
        <f>IFERROR(MAX(IF(OR(O870="",P870="",Q870="",R870="",S870="",T870="",U870=""),"",IF(AND(MONTH(E870)=10,MONTH(F870)=10),(NETWORKDAYS(E870,F870,Lister!$D$7:$D$13)-Q870)*N870/NETWORKDAYS(Lister!$D$21,Lister!$E$21,Lister!$D$7:$D$13),IF(AND(MONTH(E870)=10,F870&gt;DATE(2020,10,31)),(NETWORKDAYS(E870,Lister!$E$21,Lister!$D$7:$D$13)-Q870)*N870/NETWORKDAYS(Lister!$D$21,Lister!$E$21,Lister!$D$7:$D$13),IF(AND(E870&lt;DATE(2020,10,1),MONTH(F870)=10),(NETWORKDAYS(Lister!$D$21,F870,Lister!$D$7:$D$13)-Q870)*N870/NETWORKDAYS(Lister!$D$21,Lister!$E$21,Lister!$D$7:$D$13),IF(AND(E870&lt;DATE(2020,31,1),F870&gt;DATE(2020,10,31)),(NETWORKDAYS(Lister!$D$21,Lister!$E$21,Lister!$D$7:$D$13)-Q870)*N870/NETWORKDAYS(Lister!$D$21,Lister!$E$21,Lister!$D$7:$D$13),IF(OR(AND(E870&lt;DATE(2020,10,1),F870&lt;DATE(2020,10,1)),E870&gt;DATE(2020,10,31)),0)))))),0),"")</f>
        <v/>
      </c>
      <c r="Y870" s="50" t="str">
        <f>IFERROR(MAX(IF(OR(O870="",P870="",Q870="",R870="",S870="",T870="",U870=""),"",IF(AND(MONTH(E870)=11,MONTH(F870)=11),(NETWORKDAYS(E870,F870,Lister!$D$7:$D$13)-R870)*N870/NETWORKDAYS(Lister!$D$22,Lister!$E$22,Lister!$D$7:$D$13),IF(AND(MONTH(E870)=11,F870&gt;DATE(2020,11,30)),(NETWORKDAYS(E870,Lister!$E$22,Lister!$D$7:$D$13)-R870)*N870/NETWORKDAYS(Lister!$D$22,Lister!$E$22,Lister!$D$7:$D$13),IF(AND(E870&lt;DATE(2020,11,1),MONTH(F870)=11),(NETWORKDAYS(Lister!$D$22,F870,Lister!$D$7:$D$13)-R870)*N870/NETWORKDAYS(Lister!$D$22,Lister!$E$22,Lister!$D$7:$D$13),IF(AND(E870&lt;DATE(2020,11,1),F870&gt;DATE(2020,11,30)),(NETWORKDAYS(Lister!$D$22,Lister!$E$22,Lister!$D$7:$D$13)-R870)*N870/NETWORKDAYS(Lister!$D$22,Lister!$E$22,Lister!$D$7:$D$13),IF(OR(AND(E870&lt;DATE(2020,11,1),F870&lt;DATE(2020,11,1)),E870&gt;DATE(2020,11,30)),0)))))),0),"")</f>
        <v/>
      </c>
      <c r="Z870" s="50" t="str">
        <f>IFERROR(MAX(IF(OR(O870="",P870="",Q870="",R870="",S870="",T870="",U870=""),"",IF(AND(MONTH(E870)=12,MONTH(F870)=12),(NETWORKDAYS(E870,F870,Lister!$D$7:$D$13)-S870)*N870/NETWORKDAYS(Lister!$D$23,Lister!$E$23,Lister!$D$7:$D$13),IF(AND(MONTH(E870)=12,F870&gt;DATE(2020,12,31)),(NETWORKDAYS(E870,Lister!$E$23,Lister!$D$7:$D$13)-S870)*N870/NETWORKDAYS(Lister!$D$23,Lister!$E$23,Lister!$D$7:$D$13),IF(AND(E870&lt;DATE(2020,12,1),MONTH(F870)=12),(NETWORKDAYS(Lister!$D$23,F870,Lister!$D$7:$D$13)-S870)*N870/NETWORKDAYS(Lister!$D$23,Lister!$E$23,Lister!$D$7:$D$13),IF(AND(E870&lt;DATE(2020,12,1),F870&gt;DATE(2020,12,31)),(NETWORKDAYS(Lister!$D$23,Lister!$E$23,Lister!$D$7:$D$13)-S870)*N870/NETWORKDAYS(Lister!$D$23,Lister!$E$23,Lister!$D$7:$D$13),IF(OR(AND(E870&lt;DATE(2020,12,1),F870&lt;DATE(2020,12,1)),E870&gt;DATE(2020,12,31)),0)))))),0),"")</f>
        <v/>
      </c>
      <c r="AA870" s="50" t="str">
        <f>IFERROR(MAX(IF(OR(O870="",P870="",Q870="",R870="",S870="",T870="",U870=""),"",IF(AND(MONTH(E870)=1,MONTH(F870)=1),(NETWORKDAYS(E870,F870,Lister!$D$7:$D$13)-T870)*N870/NETWORKDAYS(Lister!$D$24,Lister!$E$24,Lister!$D$7:$D$13),IF(AND(MONTH(E870)=1,F870&gt;DATE(2021,1,31)),(NETWORKDAYS(E870,Lister!$E$24,Lister!$D$7:$D$13)-T870)*N870/NETWORKDAYS(Lister!$D$24,Lister!$E$24,Lister!$D$7:$D$13),IF(AND(E870&lt;DATE(2021,1,1),MONTH(F870)=1),(NETWORKDAYS(Lister!$D$24,F870,Lister!$D$7:$D$13)-T870)*N870/NETWORKDAYS(Lister!$D$24,Lister!$E$24,Lister!$D$7:$D$13),IF(AND(E870&lt;DATE(2021,1,1),F870&gt;DATE(2021,1,31)),(NETWORKDAYS(Lister!$D$24,Lister!$E$24,Lister!$D$7:$D$13)-T870)*N870/NETWORKDAYS(Lister!$D$24,Lister!$E$24,Lister!$D$7:$D$13),IF(OR(AND(E870&lt;DATE(2021,1,1),F870&lt;DATE(2021,1,1)),E870&gt;DATE(2021,1,31)),0)))))),0),"")</f>
        <v/>
      </c>
      <c r="AB870" s="50" t="str">
        <f>IFERROR(MAX(IF(OR(O870="",P870="",Q870="",R870="",S870="",T870="",U870=""),"",IF(AND(MONTH(E870)=2,MONTH(F870)=2),(NETWORKDAYS(E870,F870,Lister!$D$7:$D$13)-U870)*N870/NETWORKDAYS(Lister!$D$25,Lister!$E$25,Lister!$D$7:$D$13),IF(AND(E870&lt;DATE(2021,2,1),MONTH(F870)=2),(NETWORKDAYS(Lister!$D$25,F870,Lister!$D$7:$D$13)-U870)*N870/NETWORKDAYS(Lister!$D$25,Lister!$E$25,Lister!$D$7:$D$13),IF(AND(E870&lt;DATE(2021,2,1),F870&lt;DATE(2021,2,1)),0)))),0),"")</f>
        <v/>
      </c>
      <c r="AC870" s="52" t="str">
        <f t="shared" si="68"/>
        <v/>
      </c>
    </row>
    <row r="871" spans="1:29" x14ac:dyDescent="0.35">
      <c r="A871" s="11" t="str">
        <f t="shared" si="69"/>
        <v/>
      </c>
      <c r="B871" s="33"/>
      <c r="C871" s="17"/>
      <c r="D871" s="18"/>
      <c r="E871" s="12"/>
      <c r="F871" s="12"/>
      <c r="G871" s="42" t="str">
        <f>IF(OR(E871="",F871=""),"",NETWORKDAYS(E871,F871,Lister!$D$7:$D$13))</f>
        <v/>
      </c>
      <c r="H871" s="14"/>
      <c r="I871" s="25" t="str">
        <f t="shared" si="65"/>
        <v/>
      </c>
      <c r="J871" s="47"/>
      <c r="K871" s="48"/>
      <c r="L871" s="15"/>
      <c r="M871" s="51" t="str">
        <f t="shared" si="66"/>
        <v/>
      </c>
      <c r="N871" s="49" t="str">
        <f t="shared" si="67"/>
        <v/>
      </c>
      <c r="O871" s="15"/>
      <c r="P871" s="15"/>
      <c r="Q871" s="15"/>
      <c r="R871" s="15"/>
      <c r="S871" s="15"/>
      <c r="T871" s="15"/>
      <c r="U871" s="15"/>
      <c r="V871" s="50" t="str">
        <f>IFERROR(MAX(IF(OR(O871="",P871="",Q871="",R871="",S871="",T871="",U871=""),"",IF(AND(MONTH(E871)=8,MONTH(F871)=8),(NETWORKDAYS(E871,F871,Lister!$D$7:$D$13)-O871)*N871/NETWORKDAYS(Lister!$D$19,Lister!$E$19,Lister!$D$7:$D$13),IF(AND(MONTH(E871)=8,F871&gt;DATE(2020,8,31)),(NETWORKDAYS(E871,Lister!$E$19,Lister!$D$7:$D$13)-O871)*N871/NETWORKDAYS(Lister!$D$19,Lister!$E$19,Lister!$D$7:$D$13),IF(E871&gt;DATE(2020,8,31),0)))),0),"")</f>
        <v/>
      </c>
      <c r="W871" s="50" t="str">
        <f>IFERROR(MAX(IF(OR(O871="",P871="",Q871="",R871="",S871="",T871="",U871=""),"",IF(AND(MONTH(E871)=9,MONTH(F871)=9),(NETWORKDAYS(E871,F871,Lister!$D$7:$D$13)-P871)*N871/NETWORKDAYS(Lister!$D$20,Lister!$E$20,Lister!$D$7:$D$13),IF(AND(MONTH(E871)=9,F871&gt;DATE(2020,9,30)),(NETWORKDAYS(E871,Lister!$E$20,Lister!$D$7:$D$13)-P871)*N871/NETWORKDAYS(Lister!$D$20,Lister!$E$20,Lister!$D$7:$D$13),IF(AND(E871&lt;DATE(2020,9,1),MONTH(F871)=9),(NETWORKDAYS(Lister!$D$20,F871,Lister!$D$7:$D$13)-P871)*N871/NETWORKDAYS(Lister!$D$20,Lister!$E$20,Lister!$D$7:$D$13),IF(AND(E871&lt;DATE(2020,9,1),F871&gt;DATE(2020,9,30)),(NETWORKDAYS(Lister!$D$20,Lister!$E$20,Lister!$D$7:$D$13)-P871)*N871/NETWORKDAYS(Lister!$D$20,Lister!$E$20,Lister!$D$7:$D$13),IF(OR(AND(E871&lt;DATE(2020,9,1),F871&lt;DATE(2020,9,1)),E871&gt;DATE(2020,9,30)),0)))))),0),"")</f>
        <v/>
      </c>
      <c r="X871" s="50" t="str">
        <f>IFERROR(MAX(IF(OR(O871="",P871="",Q871="",R871="",S871="",T871="",U871=""),"",IF(AND(MONTH(E871)=10,MONTH(F871)=10),(NETWORKDAYS(E871,F871,Lister!$D$7:$D$13)-Q871)*N871/NETWORKDAYS(Lister!$D$21,Lister!$E$21,Lister!$D$7:$D$13),IF(AND(MONTH(E871)=10,F871&gt;DATE(2020,10,31)),(NETWORKDAYS(E871,Lister!$E$21,Lister!$D$7:$D$13)-Q871)*N871/NETWORKDAYS(Lister!$D$21,Lister!$E$21,Lister!$D$7:$D$13),IF(AND(E871&lt;DATE(2020,10,1),MONTH(F871)=10),(NETWORKDAYS(Lister!$D$21,F871,Lister!$D$7:$D$13)-Q871)*N871/NETWORKDAYS(Lister!$D$21,Lister!$E$21,Lister!$D$7:$D$13),IF(AND(E871&lt;DATE(2020,31,1),F871&gt;DATE(2020,10,31)),(NETWORKDAYS(Lister!$D$21,Lister!$E$21,Lister!$D$7:$D$13)-Q871)*N871/NETWORKDAYS(Lister!$D$21,Lister!$E$21,Lister!$D$7:$D$13),IF(OR(AND(E871&lt;DATE(2020,10,1),F871&lt;DATE(2020,10,1)),E871&gt;DATE(2020,10,31)),0)))))),0),"")</f>
        <v/>
      </c>
      <c r="Y871" s="50" t="str">
        <f>IFERROR(MAX(IF(OR(O871="",P871="",Q871="",R871="",S871="",T871="",U871=""),"",IF(AND(MONTH(E871)=11,MONTH(F871)=11),(NETWORKDAYS(E871,F871,Lister!$D$7:$D$13)-R871)*N871/NETWORKDAYS(Lister!$D$22,Lister!$E$22,Lister!$D$7:$D$13),IF(AND(MONTH(E871)=11,F871&gt;DATE(2020,11,30)),(NETWORKDAYS(E871,Lister!$E$22,Lister!$D$7:$D$13)-R871)*N871/NETWORKDAYS(Lister!$D$22,Lister!$E$22,Lister!$D$7:$D$13),IF(AND(E871&lt;DATE(2020,11,1),MONTH(F871)=11),(NETWORKDAYS(Lister!$D$22,F871,Lister!$D$7:$D$13)-R871)*N871/NETWORKDAYS(Lister!$D$22,Lister!$E$22,Lister!$D$7:$D$13),IF(AND(E871&lt;DATE(2020,11,1),F871&gt;DATE(2020,11,30)),(NETWORKDAYS(Lister!$D$22,Lister!$E$22,Lister!$D$7:$D$13)-R871)*N871/NETWORKDAYS(Lister!$D$22,Lister!$E$22,Lister!$D$7:$D$13),IF(OR(AND(E871&lt;DATE(2020,11,1),F871&lt;DATE(2020,11,1)),E871&gt;DATE(2020,11,30)),0)))))),0),"")</f>
        <v/>
      </c>
      <c r="Z871" s="50" t="str">
        <f>IFERROR(MAX(IF(OR(O871="",P871="",Q871="",R871="",S871="",T871="",U871=""),"",IF(AND(MONTH(E871)=12,MONTH(F871)=12),(NETWORKDAYS(E871,F871,Lister!$D$7:$D$13)-S871)*N871/NETWORKDAYS(Lister!$D$23,Lister!$E$23,Lister!$D$7:$D$13),IF(AND(MONTH(E871)=12,F871&gt;DATE(2020,12,31)),(NETWORKDAYS(E871,Lister!$E$23,Lister!$D$7:$D$13)-S871)*N871/NETWORKDAYS(Lister!$D$23,Lister!$E$23,Lister!$D$7:$D$13),IF(AND(E871&lt;DATE(2020,12,1),MONTH(F871)=12),(NETWORKDAYS(Lister!$D$23,F871,Lister!$D$7:$D$13)-S871)*N871/NETWORKDAYS(Lister!$D$23,Lister!$E$23,Lister!$D$7:$D$13),IF(AND(E871&lt;DATE(2020,12,1),F871&gt;DATE(2020,12,31)),(NETWORKDAYS(Lister!$D$23,Lister!$E$23,Lister!$D$7:$D$13)-S871)*N871/NETWORKDAYS(Lister!$D$23,Lister!$E$23,Lister!$D$7:$D$13),IF(OR(AND(E871&lt;DATE(2020,12,1),F871&lt;DATE(2020,12,1)),E871&gt;DATE(2020,12,31)),0)))))),0),"")</f>
        <v/>
      </c>
      <c r="AA871" s="50" t="str">
        <f>IFERROR(MAX(IF(OR(O871="",P871="",Q871="",R871="",S871="",T871="",U871=""),"",IF(AND(MONTH(E871)=1,MONTH(F871)=1),(NETWORKDAYS(E871,F871,Lister!$D$7:$D$13)-T871)*N871/NETWORKDAYS(Lister!$D$24,Lister!$E$24,Lister!$D$7:$D$13),IF(AND(MONTH(E871)=1,F871&gt;DATE(2021,1,31)),(NETWORKDAYS(E871,Lister!$E$24,Lister!$D$7:$D$13)-T871)*N871/NETWORKDAYS(Lister!$D$24,Lister!$E$24,Lister!$D$7:$D$13),IF(AND(E871&lt;DATE(2021,1,1),MONTH(F871)=1),(NETWORKDAYS(Lister!$D$24,F871,Lister!$D$7:$D$13)-T871)*N871/NETWORKDAYS(Lister!$D$24,Lister!$E$24,Lister!$D$7:$D$13),IF(AND(E871&lt;DATE(2021,1,1),F871&gt;DATE(2021,1,31)),(NETWORKDAYS(Lister!$D$24,Lister!$E$24,Lister!$D$7:$D$13)-T871)*N871/NETWORKDAYS(Lister!$D$24,Lister!$E$24,Lister!$D$7:$D$13),IF(OR(AND(E871&lt;DATE(2021,1,1),F871&lt;DATE(2021,1,1)),E871&gt;DATE(2021,1,31)),0)))))),0),"")</f>
        <v/>
      </c>
      <c r="AB871" s="50" t="str">
        <f>IFERROR(MAX(IF(OR(O871="",P871="",Q871="",R871="",S871="",T871="",U871=""),"",IF(AND(MONTH(E871)=2,MONTH(F871)=2),(NETWORKDAYS(E871,F871,Lister!$D$7:$D$13)-U871)*N871/NETWORKDAYS(Lister!$D$25,Lister!$E$25,Lister!$D$7:$D$13),IF(AND(E871&lt;DATE(2021,2,1),MONTH(F871)=2),(NETWORKDAYS(Lister!$D$25,F871,Lister!$D$7:$D$13)-U871)*N871/NETWORKDAYS(Lister!$D$25,Lister!$E$25,Lister!$D$7:$D$13),IF(AND(E871&lt;DATE(2021,2,1),F871&lt;DATE(2021,2,1)),0)))),0),"")</f>
        <v/>
      </c>
      <c r="AC871" s="52" t="str">
        <f t="shared" si="68"/>
        <v/>
      </c>
    </row>
    <row r="872" spans="1:29" x14ac:dyDescent="0.35">
      <c r="A872" s="11" t="str">
        <f t="shared" si="69"/>
        <v/>
      </c>
      <c r="B872" s="33"/>
      <c r="C872" s="17"/>
      <c r="D872" s="18"/>
      <c r="E872" s="12"/>
      <c r="F872" s="12"/>
      <c r="G872" s="42" t="str">
        <f>IF(OR(E872="",F872=""),"",NETWORKDAYS(E872,F872,Lister!$D$7:$D$13))</f>
        <v/>
      </c>
      <c r="H872" s="14"/>
      <c r="I872" s="25" t="str">
        <f t="shared" si="65"/>
        <v/>
      </c>
      <c r="J872" s="47"/>
      <c r="K872" s="48"/>
      <c r="L872" s="15"/>
      <c r="M872" s="51" t="str">
        <f t="shared" si="66"/>
        <v/>
      </c>
      <c r="N872" s="49" t="str">
        <f t="shared" si="67"/>
        <v/>
      </c>
      <c r="O872" s="15"/>
      <c r="P872" s="15"/>
      <c r="Q872" s="15"/>
      <c r="R872" s="15"/>
      <c r="S872" s="15"/>
      <c r="T872" s="15"/>
      <c r="U872" s="15"/>
      <c r="V872" s="50" t="str">
        <f>IFERROR(MAX(IF(OR(O872="",P872="",Q872="",R872="",S872="",T872="",U872=""),"",IF(AND(MONTH(E872)=8,MONTH(F872)=8),(NETWORKDAYS(E872,F872,Lister!$D$7:$D$13)-O872)*N872/NETWORKDAYS(Lister!$D$19,Lister!$E$19,Lister!$D$7:$D$13),IF(AND(MONTH(E872)=8,F872&gt;DATE(2020,8,31)),(NETWORKDAYS(E872,Lister!$E$19,Lister!$D$7:$D$13)-O872)*N872/NETWORKDAYS(Lister!$D$19,Lister!$E$19,Lister!$D$7:$D$13),IF(E872&gt;DATE(2020,8,31),0)))),0),"")</f>
        <v/>
      </c>
      <c r="W872" s="50" t="str">
        <f>IFERROR(MAX(IF(OR(O872="",P872="",Q872="",R872="",S872="",T872="",U872=""),"",IF(AND(MONTH(E872)=9,MONTH(F872)=9),(NETWORKDAYS(E872,F872,Lister!$D$7:$D$13)-P872)*N872/NETWORKDAYS(Lister!$D$20,Lister!$E$20,Lister!$D$7:$D$13),IF(AND(MONTH(E872)=9,F872&gt;DATE(2020,9,30)),(NETWORKDAYS(E872,Lister!$E$20,Lister!$D$7:$D$13)-P872)*N872/NETWORKDAYS(Lister!$D$20,Lister!$E$20,Lister!$D$7:$D$13),IF(AND(E872&lt;DATE(2020,9,1),MONTH(F872)=9),(NETWORKDAYS(Lister!$D$20,F872,Lister!$D$7:$D$13)-P872)*N872/NETWORKDAYS(Lister!$D$20,Lister!$E$20,Lister!$D$7:$D$13),IF(AND(E872&lt;DATE(2020,9,1),F872&gt;DATE(2020,9,30)),(NETWORKDAYS(Lister!$D$20,Lister!$E$20,Lister!$D$7:$D$13)-P872)*N872/NETWORKDAYS(Lister!$D$20,Lister!$E$20,Lister!$D$7:$D$13),IF(OR(AND(E872&lt;DATE(2020,9,1),F872&lt;DATE(2020,9,1)),E872&gt;DATE(2020,9,30)),0)))))),0),"")</f>
        <v/>
      </c>
      <c r="X872" s="50" t="str">
        <f>IFERROR(MAX(IF(OR(O872="",P872="",Q872="",R872="",S872="",T872="",U872=""),"",IF(AND(MONTH(E872)=10,MONTH(F872)=10),(NETWORKDAYS(E872,F872,Lister!$D$7:$D$13)-Q872)*N872/NETWORKDAYS(Lister!$D$21,Lister!$E$21,Lister!$D$7:$D$13),IF(AND(MONTH(E872)=10,F872&gt;DATE(2020,10,31)),(NETWORKDAYS(E872,Lister!$E$21,Lister!$D$7:$D$13)-Q872)*N872/NETWORKDAYS(Lister!$D$21,Lister!$E$21,Lister!$D$7:$D$13),IF(AND(E872&lt;DATE(2020,10,1),MONTH(F872)=10),(NETWORKDAYS(Lister!$D$21,F872,Lister!$D$7:$D$13)-Q872)*N872/NETWORKDAYS(Lister!$D$21,Lister!$E$21,Lister!$D$7:$D$13),IF(AND(E872&lt;DATE(2020,31,1),F872&gt;DATE(2020,10,31)),(NETWORKDAYS(Lister!$D$21,Lister!$E$21,Lister!$D$7:$D$13)-Q872)*N872/NETWORKDAYS(Lister!$D$21,Lister!$E$21,Lister!$D$7:$D$13),IF(OR(AND(E872&lt;DATE(2020,10,1),F872&lt;DATE(2020,10,1)),E872&gt;DATE(2020,10,31)),0)))))),0),"")</f>
        <v/>
      </c>
      <c r="Y872" s="50" t="str">
        <f>IFERROR(MAX(IF(OR(O872="",P872="",Q872="",R872="",S872="",T872="",U872=""),"",IF(AND(MONTH(E872)=11,MONTH(F872)=11),(NETWORKDAYS(E872,F872,Lister!$D$7:$D$13)-R872)*N872/NETWORKDAYS(Lister!$D$22,Lister!$E$22,Lister!$D$7:$D$13),IF(AND(MONTH(E872)=11,F872&gt;DATE(2020,11,30)),(NETWORKDAYS(E872,Lister!$E$22,Lister!$D$7:$D$13)-R872)*N872/NETWORKDAYS(Lister!$D$22,Lister!$E$22,Lister!$D$7:$D$13),IF(AND(E872&lt;DATE(2020,11,1),MONTH(F872)=11),(NETWORKDAYS(Lister!$D$22,F872,Lister!$D$7:$D$13)-R872)*N872/NETWORKDAYS(Lister!$D$22,Lister!$E$22,Lister!$D$7:$D$13),IF(AND(E872&lt;DATE(2020,11,1),F872&gt;DATE(2020,11,30)),(NETWORKDAYS(Lister!$D$22,Lister!$E$22,Lister!$D$7:$D$13)-R872)*N872/NETWORKDAYS(Lister!$D$22,Lister!$E$22,Lister!$D$7:$D$13),IF(OR(AND(E872&lt;DATE(2020,11,1),F872&lt;DATE(2020,11,1)),E872&gt;DATE(2020,11,30)),0)))))),0),"")</f>
        <v/>
      </c>
      <c r="Z872" s="50" t="str">
        <f>IFERROR(MAX(IF(OR(O872="",P872="",Q872="",R872="",S872="",T872="",U872=""),"",IF(AND(MONTH(E872)=12,MONTH(F872)=12),(NETWORKDAYS(E872,F872,Lister!$D$7:$D$13)-S872)*N872/NETWORKDAYS(Lister!$D$23,Lister!$E$23,Lister!$D$7:$D$13),IF(AND(MONTH(E872)=12,F872&gt;DATE(2020,12,31)),(NETWORKDAYS(E872,Lister!$E$23,Lister!$D$7:$D$13)-S872)*N872/NETWORKDAYS(Lister!$D$23,Lister!$E$23,Lister!$D$7:$D$13),IF(AND(E872&lt;DATE(2020,12,1),MONTH(F872)=12),(NETWORKDAYS(Lister!$D$23,F872,Lister!$D$7:$D$13)-S872)*N872/NETWORKDAYS(Lister!$D$23,Lister!$E$23,Lister!$D$7:$D$13),IF(AND(E872&lt;DATE(2020,12,1),F872&gt;DATE(2020,12,31)),(NETWORKDAYS(Lister!$D$23,Lister!$E$23,Lister!$D$7:$D$13)-S872)*N872/NETWORKDAYS(Lister!$D$23,Lister!$E$23,Lister!$D$7:$D$13),IF(OR(AND(E872&lt;DATE(2020,12,1),F872&lt;DATE(2020,12,1)),E872&gt;DATE(2020,12,31)),0)))))),0),"")</f>
        <v/>
      </c>
      <c r="AA872" s="50" t="str">
        <f>IFERROR(MAX(IF(OR(O872="",P872="",Q872="",R872="",S872="",T872="",U872=""),"",IF(AND(MONTH(E872)=1,MONTH(F872)=1),(NETWORKDAYS(E872,F872,Lister!$D$7:$D$13)-T872)*N872/NETWORKDAYS(Lister!$D$24,Lister!$E$24,Lister!$D$7:$D$13),IF(AND(MONTH(E872)=1,F872&gt;DATE(2021,1,31)),(NETWORKDAYS(E872,Lister!$E$24,Lister!$D$7:$D$13)-T872)*N872/NETWORKDAYS(Lister!$D$24,Lister!$E$24,Lister!$D$7:$D$13),IF(AND(E872&lt;DATE(2021,1,1),MONTH(F872)=1),(NETWORKDAYS(Lister!$D$24,F872,Lister!$D$7:$D$13)-T872)*N872/NETWORKDAYS(Lister!$D$24,Lister!$E$24,Lister!$D$7:$D$13),IF(AND(E872&lt;DATE(2021,1,1),F872&gt;DATE(2021,1,31)),(NETWORKDAYS(Lister!$D$24,Lister!$E$24,Lister!$D$7:$D$13)-T872)*N872/NETWORKDAYS(Lister!$D$24,Lister!$E$24,Lister!$D$7:$D$13),IF(OR(AND(E872&lt;DATE(2021,1,1),F872&lt;DATE(2021,1,1)),E872&gt;DATE(2021,1,31)),0)))))),0),"")</f>
        <v/>
      </c>
      <c r="AB872" s="50" t="str">
        <f>IFERROR(MAX(IF(OR(O872="",P872="",Q872="",R872="",S872="",T872="",U872=""),"",IF(AND(MONTH(E872)=2,MONTH(F872)=2),(NETWORKDAYS(E872,F872,Lister!$D$7:$D$13)-U872)*N872/NETWORKDAYS(Lister!$D$25,Lister!$E$25,Lister!$D$7:$D$13),IF(AND(E872&lt;DATE(2021,2,1),MONTH(F872)=2),(NETWORKDAYS(Lister!$D$25,F872,Lister!$D$7:$D$13)-U872)*N872/NETWORKDAYS(Lister!$D$25,Lister!$E$25,Lister!$D$7:$D$13),IF(AND(E872&lt;DATE(2021,2,1),F872&lt;DATE(2021,2,1)),0)))),0),"")</f>
        <v/>
      </c>
      <c r="AC872" s="52" t="str">
        <f t="shared" si="68"/>
        <v/>
      </c>
    </row>
    <row r="873" spans="1:29" x14ac:dyDescent="0.35">
      <c r="A873" s="11" t="str">
        <f t="shared" si="69"/>
        <v/>
      </c>
      <c r="B873" s="33"/>
      <c r="C873" s="17"/>
      <c r="D873" s="18"/>
      <c r="E873" s="12"/>
      <c r="F873" s="12"/>
      <c r="G873" s="42" t="str">
        <f>IF(OR(E873="",F873=""),"",NETWORKDAYS(E873,F873,Lister!$D$7:$D$13))</f>
        <v/>
      </c>
      <c r="H873" s="14"/>
      <c r="I873" s="25" t="str">
        <f t="shared" si="65"/>
        <v/>
      </c>
      <c r="J873" s="47"/>
      <c r="K873" s="48"/>
      <c r="L873" s="15"/>
      <c r="M873" s="51" t="str">
        <f t="shared" si="66"/>
        <v/>
      </c>
      <c r="N873" s="49" t="str">
        <f t="shared" si="67"/>
        <v/>
      </c>
      <c r="O873" s="15"/>
      <c r="P873" s="15"/>
      <c r="Q873" s="15"/>
      <c r="R873" s="15"/>
      <c r="S873" s="15"/>
      <c r="T873" s="15"/>
      <c r="U873" s="15"/>
      <c r="V873" s="50" t="str">
        <f>IFERROR(MAX(IF(OR(O873="",P873="",Q873="",R873="",S873="",T873="",U873=""),"",IF(AND(MONTH(E873)=8,MONTH(F873)=8),(NETWORKDAYS(E873,F873,Lister!$D$7:$D$13)-O873)*N873/NETWORKDAYS(Lister!$D$19,Lister!$E$19,Lister!$D$7:$D$13),IF(AND(MONTH(E873)=8,F873&gt;DATE(2020,8,31)),(NETWORKDAYS(E873,Lister!$E$19,Lister!$D$7:$D$13)-O873)*N873/NETWORKDAYS(Lister!$D$19,Lister!$E$19,Lister!$D$7:$D$13),IF(E873&gt;DATE(2020,8,31),0)))),0),"")</f>
        <v/>
      </c>
      <c r="W873" s="50" t="str">
        <f>IFERROR(MAX(IF(OR(O873="",P873="",Q873="",R873="",S873="",T873="",U873=""),"",IF(AND(MONTH(E873)=9,MONTH(F873)=9),(NETWORKDAYS(E873,F873,Lister!$D$7:$D$13)-P873)*N873/NETWORKDAYS(Lister!$D$20,Lister!$E$20,Lister!$D$7:$D$13),IF(AND(MONTH(E873)=9,F873&gt;DATE(2020,9,30)),(NETWORKDAYS(E873,Lister!$E$20,Lister!$D$7:$D$13)-P873)*N873/NETWORKDAYS(Lister!$D$20,Lister!$E$20,Lister!$D$7:$D$13),IF(AND(E873&lt;DATE(2020,9,1),MONTH(F873)=9),(NETWORKDAYS(Lister!$D$20,F873,Lister!$D$7:$D$13)-P873)*N873/NETWORKDAYS(Lister!$D$20,Lister!$E$20,Lister!$D$7:$D$13),IF(AND(E873&lt;DATE(2020,9,1),F873&gt;DATE(2020,9,30)),(NETWORKDAYS(Lister!$D$20,Lister!$E$20,Lister!$D$7:$D$13)-P873)*N873/NETWORKDAYS(Lister!$D$20,Lister!$E$20,Lister!$D$7:$D$13),IF(OR(AND(E873&lt;DATE(2020,9,1),F873&lt;DATE(2020,9,1)),E873&gt;DATE(2020,9,30)),0)))))),0),"")</f>
        <v/>
      </c>
      <c r="X873" s="50" t="str">
        <f>IFERROR(MAX(IF(OR(O873="",P873="",Q873="",R873="",S873="",T873="",U873=""),"",IF(AND(MONTH(E873)=10,MONTH(F873)=10),(NETWORKDAYS(E873,F873,Lister!$D$7:$D$13)-Q873)*N873/NETWORKDAYS(Lister!$D$21,Lister!$E$21,Lister!$D$7:$D$13),IF(AND(MONTH(E873)=10,F873&gt;DATE(2020,10,31)),(NETWORKDAYS(E873,Lister!$E$21,Lister!$D$7:$D$13)-Q873)*N873/NETWORKDAYS(Lister!$D$21,Lister!$E$21,Lister!$D$7:$D$13),IF(AND(E873&lt;DATE(2020,10,1),MONTH(F873)=10),(NETWORKDAYS(Lister!$D$21,F873,Lister!$D$7:$D$13)-Q873)*N873/NETWORKDAYS(Lister!$D$21,Lister!$E$21,Lister!$D$7:$D$13),IF(AND(E873&lt;DATE(2020,31,1),F873&gt;DATE(2020,10,31)),(NETWORKDAYS(Lister!$D$21,Lister!$E$21,Lister!$D$7:$D$13)-Q873)*N873/NETWORKDAYS(Lister!$D$21,Lister!$E$21,Lister!$D$7:$D$13),IF(OR(AND(E873&lt;DATE(2020,10,1),F873&lt;DATE(2020,10,1)),E873&gt;DATE(2020,10,31)),0)))))),0),"")</f>
        <v/>
      </c>
      <c r="Y873" s="50" t="str">
        <f>IFERROR(MAX(IF(OR(O873="",P873="",Q873="",R873="",S873="",T873="",U873=""),"",IF(AND(MONTH(E873)=11,MONTH(F873)=11),(NETWORKDAYS(E873,F873,Lister!$D$7:$D$13)-R873)*N873/NETWORKDAYS(Lister!$D$22,Lister!$E$22,Lister!$D$7:$D$13),IF(AND(MONTH(E873)=11,F873&gt;DATE(2020,11,30)),(NETWORKDAYS(E873,Lister!$E$22,Lister!$D$7:$D$13)-R873)*N873/NETWORKDAYS(Lister!$D$22,Lister!$E$22,Lister!$D$7:$D$13),IF(AND(E873&lt;DATE(2020,11,1),MONTH(F873)=11),(NETWORKDAYS(Lister!$D$22,F873,Lister!$D$7:$D$13)-R873)*N873/NETWORKDAYS(Lister!$D$22,Lister!$E$22,Lister!$D$7:$D$13),IF(AND(E873&lt;DATE(2020,11,1),F873&gt;DATE(2020,11,30)),(NETWORKDAYS(Lister!$D$22,Lister!$E$22,Lister!$D$7:$D$13)-R873)*N873/NETWORKDAYS(Lister!$D$22,Lister!$E$22,Lister!$D$7:$D$13),IF(OR(AND(E873&lt;DATE(2020,11,1),F873&lt;DATE(2020,11,1)),E873&gt;DATE(2020,11,30)),0)))))),0),"")</f>
        <v/>
      </c>
      <c r="Z873" s="50" t="str">
        <f>IFERROR(MAX(IF(OR(O873="",P873="",Q873="",R873="",S873="",T873="",U873=""),"",IF(AND(MONTH(E873)=12,MONTH(F873)=12),(NETWORKDAYS(E873,F873,Lister!$D$7:$D$13)-S873)*N873/NETWORKDAYS(Lister!$D$23,Lister!$E$23,Lister!$D$7:$D$13),IF(AND(MONTH(E873)=12,F873&gt;DATE(2020,12,31)),(NETWORKDAYS(E873,Lister!$E$23,Lister!$D$7:$D$13)-S873)*N873/NETWORKDAYS(Lister!$D$23,Lister!$E$23,Lister!$D$7:$D$13),IF(AND(E873&lt;DATE(2020,12,1),MONTH(F873)=12),(NETWORKDAYS(Lister!$D$23,F873,Lister!$D$7:$D$13)-S873)*N873/NETWORKDAYS(Lister!$D$23,Lister!$E$23,Lister!$D$7:$D$13),IF(AND(E873&lt;DATE(2020,12,1),F873&gt;DATE(2020,12,31)),(NETWORKDAYS(Lister!$D$23,Lister!$E$23,Lister!$D$7:$D$13)-S873)*N873/NETWORKDAYS(Lister!$D$23,Lister!$E$23,Lister!$D$7:$D$13),IF(OR(AND(E873&lt;DATE(2020,12,1),F873&lt;DATE(2020,12,1)),E873&gt;DATE(2020,12,31)),0)))))),0),"")</f>
        <v/>
      </c>
      <c r="AA873" s="50" t="str">
        <f>IFERROR(MAX(IF(OR(O873="",P873="",Q873="",R873="",S873="",T873="",U873=""),"",IF(AND(MONTH(E873)=1,MONTH(F873)=1),(NETWORKDAYS(E873,F873,Lister!$D$7:$D$13)-T873)*N873/NETWORKDAYS(Lister!$D$24,Lister!$E$24,Lister!$D$7:$D$13),IF(AND(MONTH(E873)=1,F873&gt;DATE(2021,1,31)),(NETWORKDAYS(E873,Lister!$E$24,Lister!$D$7:$D$13)-T873)*N873/NETWORKDAYS(Lister!$D$24,Lister!$E$24,Lister!$D$7:$D$13),IF(AND(E873&lt;DATE(2021,1,1),MONTH(F873)=1),(NETWORKDAYS(Lister!$D$24,F873,Lister!$D$7:$D$13)-T873)*N873/NETWORKDAYS(Lister!$D$24,Lister!$E$24,Lister!$D$7:$D$13),IF(AND(E873&lt;DATE(2021,1,1),F873&gt;DATE(2021,1,31)),(NETWORKDAYS(Lister!$D$24,Lister!$E$24,Lister!$D$7:$D$13)-T873)*N873/NETWORKDAYS(Lister!$D$24,Lister!$E$24,Lister!$D$7:$D$13),IF(OR(AND(E873&lt;DATE(2021,1,1),F873&lt;DATE(2021,1,1)),E873&gt;DATE(2021,1,31)),0)))))),0),"")</f>
        <v/>
      </c>
      <c r="AB873" s="50" t="str">
        <f>IFERROR(MAX(IF(OR(O873="",P873="",Q873="",R873="",S873="",T873="",U873=""),"",IF(AND(MONTH(E873)=2,MONTH(F873)=2),(NETWORKDAYS(E873,F873,Lister!$D$7:$D$13)-U873)*N873/NETWORKDAYS(Lister!$D$25,Lister!$E$25,Lister!$D$7:$D$13),IF(AND(E873&lt;DATE(2021,2,1),MONTH(F873)=2),(NETWORKDAYS(Lister!$D$25,F873,Lister!$D$7:$D$13)-U873)*N873/NETWORKDAYS(Lister!$D$25,Lister!$E$25,Lister!$D$7:$D$13),IF(AND(E873&lt;DATE(2021,2,1),F873&lt;DATE(2021,2,1)),0)))),0),"")</f>
        <v/>
      </c>
      <c r="AC873" s="52" t="str">
        <f t="shared" si="68"/>
        <v/>
      </c>
    </row>
    <row r="874" spans="1:29" x14ac:dyDescent="0.35">
      <c r="A874" s="11" t="str">
        <f t="shared" si="69"/>
        <v/>
      </c>
      <c r="B874" s="33"/>
      <c r="C874" s="17"/>
      <c r="D874" s="18"/>
      <c r="E874" s="12"/>
      <c r="F874" s="12"/>
      <c r="G874" s="42" t="str">
        <f>IF(OR(E874="",F874=""),"",NETWORKDAYS(E874,F874,Lister!$D$7:$D$13))</f>
        <v/>
      </c>
      <c r="H874" s="14"/>
      <c r="I874" s="25" t="str">
        <f t="shared" si="65"/>
        <v/>
      </c>
      <c r="J874" s="47"/>
      <c r="K874" s="48"/>
      <c r="L874" s="15"/>
      <c r="M874" s="51" t="str">
        <f t="shared" si="66"/>
        <v/>
      </c>
      <c r="N874" s="49" t="str">
        <f t="shared" si="67"/>
        <v/>
      </c>
      <c r="O874" s="15"/>
      <c r="P874" s="15"/>
      <c r="Q874" s="15"/>
      <c r="R874" s="15"/>
      <c r="S874" s="15"/>
      <c r="T874" s="15"/>
      <c r="U874" s="15"/>
      <c r="V874" s="50" t="str">
        <f>IFERROR(MAX(IF(OR(O874="",P874="",Q874="",R874="",S874="",T874="",U874=""),"",IF(AND(MONTH(E874)=8,MONTH(F874)=8),(NETWORKDAYS(E874,F874,Lister!$D$7:$D$13)-O874)*N874/NETWORKDAYS(Lister!$D$19,Lister!$E$19,Lister!$D$7:$D$13),IF(AND(MONTH(E874)=8,F874&gt;DATE(2020,8,31)),(NETWORKDAYS(E874,Lister!$E$19,Lister!$D$7:$D$13)-O874)*N874/NETWORKDAYS(Lister!$D$19,Lister!$E$19,Lister!$D$7:$D$13),IF(E874&gt;DATE(2020,8,31),0)))),0),"")</f>
        <v/>
      </c>
      <c r="W874" s="50" t="str">
        <f>IFERROR(MAX(IF(OR(O874="",P874="",Q874="",R874="",S874="",T874="",U874=""),"",IF(AND(MONTH(E874)=9,MONTH(F874)=9),(NETWORKDAYS(E874,F874,Lister!$D$7:$D$13)-P874)*N874/NETWORKDAYS(Lister!$D$20,Lister!$E$20,Lister!$D$7:$D$13),IF(AND(MONTH(E874)=9,F874&gt;DATE(2020,9,30)),(NETWORKDAYS(E874,Lister!$E$20,Lister!$D$7:$D$13)-P874)*N874/NETWORKDAYS(Lister!$D$20,Lister!$E$20,Lister!$D$7:$D$13),IF(AND(E874&lt;DATE(2020,9,1),MONTH(F874)=9),(NETWORKDAYS(Lister!$D$20,F874,Lister!$D$7:$D$13)-P874)*N874/NETWORKDAYS(Lister!$D$20,Lister!$E$20,Lister!$D$7:$D$13),IF(AND(E874&lt;DATE(2020,9,1),F874&gt;DATE(2020,9,30)),(NETWORKDAYS(Lister!$D$20,Lister!$E$20,Lister!$D$7:$D$13)-P874)*N874/NETWORKDAYS(Lister!$D$20,Lister!$E$20,Lister!$D$7:$D$13),IF(OR(AND(E874&lt;DATE(2020,9,1),F874&lt;DATE(2020,9,1)),E874&gt;DATE(2020,9,30)),0)))))),0),"")</f>
        <v/>
      </c>
      <c r="X874" s="50" t="str">
        <f>IFERROR(MAX(IF(OR(O874="",P874="",Q874="",R874="",S874="",T874="",U874=""),"",IF(AND(MONTH(E874)=10,MONTH(F874)=10),(NETWORKDAYS(E874,F874,Lister!$D$7:$D$13)-Q874)*N874/NETWORKDAYS(Lister!$D$21,Lister!$E$21,Lister!$D$7:$D$13),IF(AND(MONTH(E874)=10,F874&gt;DATE(2020,10,31)),(NETWORKDAYS(E874,Lister!$E$21,Lister!$D$7:$D$13)-Q874)*N874/NETWORKDAYS(Lister!$D$21,Lister!$E$21,Lister!$D$7:$D$13),IF(AND(E874&lt;DATE(2020,10,1),MONTH(F874)=10),(NETWORKDAYS(Lister!$D$21,F874,Lister!$D$7:$D$13)-Q874)*N874/NETWORKDAYS(Lister!$D$21,Lister!$E$21,Lister!$D$7:$D$13),IF(AND(E874&lt;DATE(2020,31,1),F874&gt;DATE(2020,10,31)),(NETWORKDAYS(Lister!$D$21,Lister!$E$21,Lister!$D$7:$D$13)-Q874)*N874/NETWORKDAYS(Lister!$D$21,Lister!$E$21,Lister!$D$7:$D$13),IF(OR(AND(E874&lt;DATE(2020,10,1),F874&lt;DATE(2020,10,1)),E874&gt;DATE(2020,10,31)),0)))))),0),"")</f>
        <v/>
      </c>
      <c r="Y874" s="50" t="str">
        <f>IFERROR(MAX(IF(OR(O874="",P874="",Q874="",R874="",S874="",T874="",U874=""),"",IF(AND(MONTH(E874)=11,MONTH(F874)=11),(NETWORKDAYS(E874,F874,Lister!$D$7:$D$13)-R874)*N874/NETWORKDAYS(Lister!$D$22,Lister!$E$22,Lister!$D$7:$D$13),IF(AND(MONTH(E874)=11,F874&gt;DATE(2020,11,30)),(NETWORKDAYS(E874,Lister!$E$22,Lister!$D$7:$D$13)-R874)*N874/NETWORKDAYS(Lister!$D$22,Lister!$E$22,Lister!$D$7:$D$13),IF(AND(E874&lt;DATE(2020,11,1),MONTH(F874)=11),(NETWORKDAYS(Lister!$D$22,F874,Lister!$D$7:$D$13)-R874)*N874/NETWORKDAYS(Lister!$D$22,Lister!$E$22,Lister!$D$7:$D$13),IF(AND(E874&lt;DATE(2020,11,1),F874&gt;DATE(2020,11,30)),(NETWORKDAYS(Lister!$D$22,Lister!$E$22,Lister!$D$7:$D$13)-R874)*N874/NETWORKDAYS(Lister!$D$22,Lister!$E$22,Lister!$D$7:$D$13),IF(OR(AND(E874&lt;DATE(2020,11,1),F874&lt;DATE(2020,11,1)),E874&gt;DATE(2020,11,30)),0)))))),0),"")</f>
        <v/>
      </c>
      <c r="Z874" s="50" t="str">
        <f>IFERROR(MAX(IF(OR(O874="",P874="",Q874="",R874="",S874="",T874="",U874=""),"",IF(AND(MONTH(E874)=12,MONTH(F874)=12),(NETWORKDAYS(E874,F874,Lister!$D$7:$D$13)-S874)*N874/NETWORKDAYS(Lister!$D$23,Lister!$E$23,Lister!$D$7:$D$13),IF(AND(MONTH(E874)=12,F874&gt;DATE(2020,12,31)),(NETWORKDAYS(E874,Lister!$E$23,Lister!$D$7:$D$13)-S874)*N874/NETWORKDAYS(Lister!$D$23,Lister!$E$23,Lister!$D$7:$D$13),IF(AND(E874&lt;DATE(2020,12,1),MONTH(F874)=12),(NETWORKDAYS(Lister!$D$23,F874,Lister!$D$7:$D$13)-S874)*N874/NETWORKDAYS(Lister!$D$23,Lister!$E$23,Lister!$D$7:$D$13),IF(AND(E874&lt;DATE(2020,12,1),F874&gt;DATE(2020,12,31)),(NETWORKDAYS(Lister!$D$23,Lister!$E$23,Lister!$D$7:$D$13)-S874)*N874/NETWORKDAYS(Lister!$D$23,Lister!$E$23,Lister!$D$7:$D$13),IF(OR(AND(E874&lt;DATE(2020,12,1),F874&lt;DATE(2020,12,1)),E874&gt;DATE(2020,12,31)),0)))))),0),"")</f>
        <v/>
      </c>
      <c r="AA874" s="50" t="str">
        <f>IFERROR(MAX(IF(OR(O874="",P874="",Q874="",R874="",S874="",T874="",U874=""),"",IF(AND(MONTH(E874)=1,MONTH(F874)=1),(NETWORKDAYS(E874,F874,Lister!$D$7:$D$13)-T874)*N874/NETWORKDAYS(Lister!$D$24,Lister!$E$24,Lister!$D$7:$D$13),IF(AND(MONTH(E874)=1,F874&gt;DATE(2021,1,31)),(NETWORKDAYS(E874,Lister!$E$24,Lister!$D$7:$D$13)-T874)*N874/NETWORKDAYS(Lister!$D$24,Lister!$E$24,Lister!$D$7:$D$13),IF(AND(E874&lt;DATE(2021,1,1),MONTH(F874)=1),(NETWORKDAYS(Lister!$D$24,F874,Lister!$D$7:$D$13)-T874)*N874/NETWORKDAYS(Lister!$D$24,Lister!$E$24,Lister!$D$7:$D$13),IF(AND(E874&lt;DATE(2021,1,1),F874&gt;DATE(2021,1,31)),(NETWORKDAYS(Lister!$D$24,Lister!$E$24,Lister!$D$7:$D$13)-T874)*N874/NETWORKDAYS(Lister!$D$24,Lister!$E$24,Lister!$D$7:$D$13),IF(OR(AND(E874&lt;DATE(2021,1,1),F874&lt;DATE(2021,1,1)),E874&gt;DATE(2021,1,31)),0)))))),0),"")</f>
        <v/>
      </c>
      <c r="AB874" s="50" t="str">
        <f>IFERROR(MAX(IF(OR(O874="",P874="",Q874="",R874="",S874="",T874="",U874=""),"",IF(AND(MONTH(E874)=2,MONTH(F874)=2),(NETWORKDAYS(E874,F874,Lister!$D$7:$D$13)-U874)*N874/NETWORKDAYS(Lister!$D$25,Lister!$E$25,Lister!$D$7:$D$13),IF(AND(E874&lt;DATE(2021,2,1),MONTH(F874)=2),(NETWORKDAYS(Lister!$D$25,F874,Lister!$D$7:$D$13)-U874)*N874/NETWORKDAYS(Lister!$D$25,Lister!$E$25,Lister!$D$7:$D$13),IF(AND(E874&lt;DATE(2021,2,1),F874&lt;DATE(2021,2,1)),0)))),0),"")</f>
        <v/>
      </c>
      <c r="AC874" s="52" t="str">
        <f t="shared" si="68"/>
        <v/>
      </c>
    </row>
    <row r="875" spans="1:29" x14ac:dyDescent="0.35">
      <c r="A875" s="11" t="str">
        <f t="shared" si="69"/>
        <v/>
      </c>
      <c r="B875" s="33"/>
      <c r="C875" s="17"/>
      <c r="D875" s="18"/>
      <c r="E875" s="12"/>
      <c r="F875" s="12"/>
      <c r="G875" s="42" t="str">
        <f>IF(OR(E875="",F875=""),"",NETWORKDAYS(E875,F875,Lister!$D$7:$D$13))</f>
        <v/>
      </c>
      <c r="H875" s="14"/>
      <c r="I875" s="25" t="str">
        <f t="shared" si="65"/>
        <v/>
      </c>
      <c r="J875" s="47"/>
      <c r="K875" s="48"/>
      <c r="L875" s="15"/>
      <c r="M875" s="51" t="str">
        <f t="shared" si="66"/>
        <v/>
      </c>
      <c r="N875" s="49" t="str">
        <f t="shared" si="67"/>
        <v/>
      </c>
      <c r="O875" s="15"/>
      <c r="P875" s="15"/>
      <c r="Q875" s="15"/>
      <c r="R875" s="15"/>
      <c r="S875" s="15"/>
      <c r="T875" s="15"/>
      <c r="U875" s="15"/>
      <c r="V875" s="50" t="str">
        <f>IFERROR(MAX(IF(OR(O875="",P875="",Q875="",R875="",S875="",T875="",U875=""),"",IF(AND(MONTH(E875)=8,MONTH(F875)=8),(NETWORKDAYS(E875,F875,Lister!$D$7:$D$13)-O875)*N875/NETWORKDAYS(Lister!$D$19,Lister!$E$19,Lister!$D$7:$D$13),IF(AND(MONTH(E875)=8,F875&gt;DATE(2020,8,31)),(NETWORKDAYS(E875,Lister!$E$19,Lister!$D$7:$D$13)-O875)*N875/NETWORKDAYS(Lister!$D$19,Lister!$E$19,Lister!$D$7:$D$13),IF(E875&gt;DATE(2020,8,31),0)))),0),"")</f>
        <v/>
      </c>
      <c r="W875" s="50" t="str">
        <f>IFERROR(MAX(IF(OR(O875="",P875="",Q875="",R875="",S875="",T875="",U875=""),"",IF(AND(MONTH(E875)=9,MONTH(F875)=9),(NETWORKDAYS(E875,F875,Lister!$D$7:$D$13)-P875)*N875/NETWORKDAYS(Lister!$D$20,Lister!$E$20,Lister!$D$7:$D$13),IF(AND(MONTH(E875)=9,F875&gt;DATE(2020,9,30)),(NETWORKDAYS(E875,Lister!$E$20,Lister!$D$7:$D$13)-P875)*N875/NETWORKDAYS(Lister!$D$20,Lister!$E$20,Lister!$D$7:$D$13),IF(AND(E875&lt;DATE(2020,9,1),MONTH(F875)=9),(NETWORKDAYS(Lister!$D$20,F875,Lister!$D$7:$D$13)-P875)*N875/NETWORKDAYS(Lister!$D$20,Lister!$E$20,Lister!$D$7:$D$13),IF(AND(E875&lt;DATE(2020,9,1),F875&gt;DATE(2020,9,30)),(NETWORKDAYS(Lister!$D$20,Lister!$E$20,Lister!$D$7:$D$13)-P875)*N875/NETWORKDAYS(Lister!$D$20,Lister!$E$20,Lister!$D$7:$D$13),IF(OR(AND(E875&lt;DATE(2020,9,1),F875&lt;DATE(2020,9,1)),E875&gt;DATE(2020,9,30)),0)))))),0),"")</f>
        <v/>
      </c>
      <c r="X875" s="50" t="str">
        <f>IFERROR(MAX(IF(OR(O875="",P875="",Q875="",R875="",S875="",T875="",U875=""),"",IF(AND(MONTH(E875)=10,MONTH(F875)=10),(NETWORKDAYS(E875,F875,Lister!$D$7:$D$13)-Q875)*N875/NETWORKDAYS(Lister!$D$21,Lister!$E$21,Lister!$D$7:$D$13),IF(AND(MONTH(E875)=10,F875&gt;DATE(2020,10,31)),(NETWORKDAYS(E875,Lister!$E$21,Lister!$D$7:$D$13)-Q875)*N875/NETWORKDAYS(Lister!$D$21,Lister!$E$21,Lister!$D$7:$D$13),IF(AND(E875&lt;DATE(2020,10,1),MONTH(F875)=10),(NETWORKDAYS(Lister!$D$21,F875,Lister!$D$7:$D$13)-Q875)*N875/NETWORKDAYS(Lister!$D$21,Lister!$E$21,Lister!$D$7:$D$13),IF(AND(E875&lt;DATE(2020,31,1),F875&gt;DATE(2020,10,31)),(NETWORKDAYS(Lister!$D$21,Lister!$E$21,Lister!$D$7:$D$13)-Q875)*N875/NETWORKDAYS(Lister!$D$21,Lister!$E$21,Lister!$D$7:$D$13),IF(OR(AND(E875&lt;DATE(2020,10,1),F875&lt;DATE(2020,10,1)),E875&gt;DATE(2020,10,31)),0)))))),0),"")</f>
        <v/>
      </c>
      <c r="Y875" s="50" t="str">
        <f>IFERROR(MAX(IF(OR(O875="",P875="",Q875="",R875="",S875="",T875="",U875=""),"",IF(AND(MONTH(E875)=11,MONTH(F875)=11),(NETWORKDAYS(E875,F875,Lister!$D$7:$D$13)-R875)*N875/NETWORKDAYS(Lister!$D$22,Lister!$E$22,Lister!$D$7:$D$13),IF(AND(MONTH(E875)=11,F875&gt;DATE(2020,11,30)),(NETWORKDAYS(E875,Lister!$E$22,Lister!$D$7:$D$13)-R875)*N875/NETWORKDAYS(Lister!$D$22,Lister!$E$22,Lister!$D$7:$D$13),IF(AND(E875&lt;DATE(2020,11,1),MONTH(F875)=11),(NETWORKDAYS(Lister!$D$22,F875,Lister!$D$7:$D$13)-R875)*N875/NETWORKDAYS(Lister!$D$22,Lister!$E$22,Lister!$D$7:$D$13),IF(AND(E875&lt;DATE(2020,11,1),F875&gt;DATE(2020,11,30)),(NETWORKDAYS(Lister!$D$22,Lister!$E$22,Lister!$D$7:$D$13)-R875)*N875/NETWORKDAYS(Lister!$D$22,Lister!$E$22,Lister!$D$7:$D$13),IF(OR(AND(E875&lt;DATE(2020,11,1),F875&lt;DATE(2020,11,1)),E875&gt;DATE(2020,11,30)),0)))))),0),"")</f>
        <v/>
      </c>
      <c r="Z875" s="50" t="str">
        <f>IFERROR(MAX(IF(OR(O875="",P875="",Q875="",R875="",S875="",T875="",U875=""),"",IF(AND(MONTH(E875)=12,MONTH(F875)=12),(NETWORKDAYS(E875,F875,Lister!$D$7:$D$13)-S875)*N875/NETWORKDAYS(Lister!$D$23,Lister!$E$23,Lister!$D$7:$D$13),IF(AND(MONTH(E875)=12,F875&gt;DATE(2020,12,31)),(NETWORKDAYS(E875,Lister!$E$23,Lister!$D$7:$D$13)-S875)*N875/NETWORKDAYS(Lister!$D$23,Lister!$E$23,Lister!$D$7:$D$13),IF(AND(E875&lt;DATE(2020,12,1),MONTH(F875)=12),(NETWORKDAYS(Lister!$D$23,F875,Lister!$D$7:$D$13)-S875)*N875/NETWORKDAYS(Lister!$D$23,Lister!$E$23,Lister!$D$7:$D$13),IF(AND(E875&lt;DATE(2020,12,1),F875&gt;DATE(2020,12,31)),(NETWORKDAYS(Lister!$D$23,Lister!$E$23,Lister!$D$7:$D$13)-S875)*N875/NETWORKDAYS(Lister!$D$23,Lister!$E$23,Lister!$D$7:$D$13),IF(OR(AND(E875&lt;DATE(2020,12,1),F875&lt;DATE(2020,12,1)),E875&gt;DATE(2020,12,31)),0)))))),0),"")</f>
        <v/>
      </c>
      <c r="AA875" s="50" t="str">
        <f>IFERROR(MAX(IF(OR(O875="",P875="",Q875="",R875="",S875="",T875="",U875=""),"",IF(AND(MONTH(E875)=1,MONTH(F875)=1),(NETWORKDAYS(E875,F875,Lister!$D$7:$D$13)-T875)*N875/NETWORKDAYS(Lister!$D$24,Lister!$E$24,Lister!$D$7:$D$13),IF(AND(MONTH(E875)=1,F875&gt;DATE(2021,1,31)),(NETWORKDAYS(E875,Lister!$E$24,Lister!$D$7:$D$13)-T875)*N875/NETWORKDAYS(Lister!$D$24,Lister!$E$24,Lister!$D$7:$D$13),IF(AND(E875&lt;DATE(2021,1,1),MONTH(F875)=1),(NETWORKDAYS(Lister!$D$24,F875,Lister!$D$7:$D$13)-T875)*N875/NETWORKDAYS(Lister!$D$24,Lister!$E$24,Lister!$D$7:$D$13),IF(AND(E875&lt;DATE(2021,1,1),F875&gt;DATE(2021,1,31)),(NETWORKDAYS(Lister!$D$24,Lister!$E$24,Lister!$D$7:$D$13)-T875)*N875/NETWORKDAYS(Lister!$D$24,Lister!$E$24,Lister!$D$7:$D$13),IF(OR(AND(E875&lt;DATE(2021,1,1),F875&lt;DATE(2021,1,1)),E875&gt;DATE(2021,1,31)),0)))))),0),"")</f>
        <v/>
      </c>
      <c r="AB875" s="50" t="str">
        <f>IFERROR(MAX(IF(OR(O875="",P875="",Q875="",R875="",S875="",T875="",U875=""),"",IF(AND(MONTH(E875)=2,MONTH(F875)=2),(NETWORKDAYS(E875,F875,Lister!$D$7:$D$13)-U875)*N875/NETWORKDAYS(Lister!$D$25,Lister!$E$25,Lister!$D$7:$D$13),IF(AND(E875&lt;DATE(2021,2,1),MONTH(F875)=2),(NETWORKDAYS(Lister!$D$25,F875,Lister!$D$7:$D$13)-U875)*N875/NETWORKDAYS(Lister!$D$25,Lister!$E$25,Lister!$D$7:$D$13),IF(AND(E875&lt;DATE(2021,2,1),F875&lt;DATE(2021,2,1)),0)))),0),"")</f>
        <v/>
      </c>
      <c r="AC875" s="52" t="str">
        <f t="shared" si="68"/>
        <v/>
      </c>
    </row>
    <row r="876" spans="1:29" x14ac:dyDescent="0.35">
      <c r="A876" s="11" t="str">
        <f t="shared" si="69"/>
        <v/>
      </c>
      <c r="B876" s="33"/>
      <c r="C876" s="17"/>
      <c r="D876" s="18"/>
      <c r="E876" s="12"/>
      <c r="F876" s="12"/>
      <c r="G876" s="42" t="str">
        <f>IF(OR(E876="",F876=""),"",NETWORKDAYS(E876,F876,Lister!$D$7:$D$13))</f>
        <v/>
      </c>
      <c r="H876" s="14"/>
      <c r="I876" s="25" t="str">
        <f t="shared" si="65"/>
        <v/>
      </c>
      <c r="J876" s="47"/>
      <c r="K876" s="48"/>
      <c r="L876" s="15"/>
      <c r="M876" s="51" t="str">
        <f t="shared" si="66"/>
        <v/>
      </c>
      <c r="N876" s="49" t="str">
        <f t="shared" si="67"/>
        <v/>
      </c>
      <c r="O876" s="15"/>
      <c r="P876" s="15"/>
      <c r="Q876" s="15"/>
      <c r="R876" s="15"/>
      <c r="S876" s="15"/>
      <c r="T876" s="15"/>
      <c r="U876" s="15"/>
      <c r="V876" s="50" t="str">
        <f>IFERROR(MAX(IF(OR(O876="",P876="",Q876="",R876="",S876="",T876="",U876=""),"",IF(AND(MONTH(E876)=8,MONTH(F876)=8),(NETWORKDAYS(E876,F876,Lister!$D$7:$D$13)-O876)*N876/NETWORKDAYS(Lister!$D$19,Lister!$E$19,Lister!$D$7:$D$13),IF(AND(MONTH(E876)=8,F876&gt;DATE(2020,8,31)),(NETWORKDAYS(E876,Lister!$E$19,Lister!$D$7:$D$13)-O876)*N876/NETWORKDAYS(Lister!$D$19,Lister!$E$19,Lister!$D$7:$D$13),IF(E876&gt;DATE(2020,8,31),0)))),0),"")</f>
        <v/>
      </c>
      <c r="W876" s="50" t="str">
        <f>IFERROR(MAX(IF(OR(O876="",P876="",Q876="",R876="",S876="",T876="",U876=""),"",IF(AND(MONTH(E876)=9,MONTH(F876)=9),(NETWORKDAYS(E876,F876,Lister!$D$7:$D$13)-P876)*N876/NETWORKDAYS(Lister!$D$20,Lister!$E$20,Lister!$D$7:$D$13),IF(AND(MONTH(E876)=9,F876&gt;DATE(2020,9,30)),(NETWORKDAYS(E876,Lister!$E$20,Lister!$D$7:$D$13)-P876)*N876/NETWORKDAYS(Lister!$D$20,Lister!$E$20,Lister!$D$7:$D$13),IF(AND(E876&lt;DATE(2020,9,1),MONTH(F876)=9),(NETWORKDAYS(Lister!$D$20,F876,Lister!$D$7:$D$13)-P876)*N876/NETWORKDAYS(Lister!$D$20,Lister!$E$20,Lister!$D$7:$D$13),IF(AND(E876&lt;DATE(2020,9,1),F876&gt;DATE(2020,9,30)),(NETWORKDAYS(Lister!$D$20,Lister!$E$20,Lister!$D$7:$D$13)-P876)*N876/NETWORKDAYS(Lister!$D$20,Lister!$E$20,Lister!$D$7:$D$13),IF(OR(AND(E876&lt;DATE(2020,9,1),F876&lt;DATE(2020,9,1)),E876&gt;DATE(2020,9,30)),0)))))),0),"")</f>
        <v/>
      </c>
      <c r="X876" s="50" t="str">
        <f>IFERROR(MAX(IF(OR(O876="",P876="",Q876="",R876="",S876="",T876="",U876=""),"",IF(AND(MONTH(E876)=10,MONTH(F876)=10),(NETWORKDAYS(E876,F876,Lister!$D$7:$D$13)-Q876)*N876/NETWORKDAYS(Lister!$D$21,Lister!$E$21,Lister!$D$7:$D$13),IF(AND(MONTH(E876)=10,F876&gt;DATE(2020,10,31)),(NETWORKDAYS(E876,Lister!$E$21,Lister!$D$7:$D$13)-Q876)*N876/NETWORKDAYS(Lister!$D$21,Lister!$E$21,Lister!$D$7:$D$13),IF(AND(E876&lt;DATE(2020,10,1),MONTH(F876)=10),(NETWORKDAYS(Lister!$D$21,F876,Lister!$D$7:$D$13)-Q876)*N876/NETWORKDAYS(Lister!$D$21,Lister!$E$21,Lister!$D$7:$D$13),IF(AND(E876&lt;DATE(2020,31,1),F876&gt;DATE(2020,10,31)),(NETWORKDAYS(Lister!$D$21,Lister!$E$21,Lister!$D$7:$D$13)-Q876)*N876/NETWORKDAYS(Lister!$D$21,Lister!$E$21,Lister!$D$7:$D$13),IF(OR(AND(E876&lt;DATE(2020,10,1),F876&lt;DATE(2020,10,1)),E876&gt;DATE(2020,10,31)),0)))))),0),"")</f>
        <v/>
      </c>
      <c r="Y876" s="50" t="str">
        <f>IFERROR(MAX(IF(OR(O876="",P876="",Q876="",R876="",S876="",T876="",U876=""),"",IF(AND(MONTH(E876)=11,MONTH(F876)=11),(NETWORKDAYS(E876,F876,Lister!$D$7:$D$13)-R876)*N876/NETWORKDAYS(Lister!$D$22,Lister!$E$22,Lister!$D$7:$D$13),IF(AND(MONTH(E876)=11,F876&gt;DATE(2020,11,30)),(NETWORKDAYS(E876,Lister!$E$22,Lister!$D$7:$D$13)-R876)*N876/NETWORKDAYS(Lister!$D$22,Lister!$E$22,Lister!$D$7:$D$13),IF(AND(E876&lt;DATE(2020,11,1),MONTH(F876)=11),(NETWORKDAYS(Lister!$D$22,F876,Lister!$D$7:$D$13)-R876)*N876/NETWORKDAYS(Lister!$D$22,Lister!$E$22,Lister!$D$7:$D$13),IF(AND(E876&lt;DATE(2020,11,1),F876&gt;DATE(2020,11,30)),(NETWORKDAYS(Lister!$D$22,Lister!$E$22,Lister!$D$7:$D$13)-R876)*N876/NETWORKDAYS(Lister!$D$22,Lister!$E$22,Lister!$D$7:$D$13),IF(OR(AND(E876&lt;DATE(2020,11,1),F876&lt;DATE(2020,11,1)),E876&gt;DATE(2020,11,30)),0)))))),0),"")</f>
        <v/>
      </c>
      <c r="Z876" s="50" t="str">
        <f>IFERROR(MAX(IF(OR(O876="",P876="",Q876="",R876="",S876="",T876="",U876=""),"",IF(AND(MONTH(E876)=12,MONTH(F876)=12),(NETWORKDAYS(E876,F876,Lister!$D$7:$D$13)-S876)*N876/NETWORKDAYS(Lister!$D$23,Lister!$E$23,Lister!$D$7:$D$13),IF(AND(MONTH(E876)=12,F876&gt;DATE(2020,12,31)),(NETWORKDAYS(E876,Lister!$E$23,Lister!$D$7:$D$13)-S876)*N876/NETWORKDAYS(Lister!$D$23,Lister!$E$23,Lister!$D$7:$D$13),IF(AND(E876&lt;DATE(2020,12,1),MONTH(F876)=12),(NETWORKDAYS(Lister!$D$23,F876,Lister!$D$7:$D$13)-S876)*N876/NETWORKDAYS(Lister!$D$23,Lister!$E$23,Lister!$D$7:$D$13),IF(AND(E876&lt;DATE(2020,12,1),F876&gt;DATE(2020,12,31)),(NETWORKDAYS(Lister!$D$23,Lister!$E$23,Lister!$D$7:$D$13)-S876)*N876/NETWORKDAYS(Lister!$D$23,Lister!$E$23,Lister!$D$7:$D$13),IF(OR(AND(E876&lt;DATE(2020,12,1),F876&lt;DATE(2020,12,1)),E876&gt;DATE(2020,12,31)),0)))))),0),"")</f>
        <v/>
      </c>
      <c r="AA876" s="50" t="str">
        <f>IFERROR(MAX(IF(OR(O876="",P876="",Q876="",R876="",S876="",T876="",U876=""),"",IF(AND(MONTH(E876)=1,MONTH(F876)=1),(NETWORKDAYS(E876,F876,Lister!$D$7:$D$13)-T876)*N876/NETWORKDAYS(Lister!$D$24,Lister!$E$24,Lister!$D$7:$D$13),IF(AND(MONTH(E876)=1,F876&gt;DATE(2021,1,31)),(NETWORKDAYS(E876,Lister!$E$24,Lister!$D$7:$D$13)-T876)*N876/NETWORKDAYS(Lister!$D$24,Lister!$E$24,Lister!$D$7:$D$13),IF(AND(E876&lt;DATE(2021,1,1),MONTH(F876)=1),(NETWORKDAYS(Lister!$D$24,F876,Lister!$D$7:$D$13)-T876)*N876/NETWORKDAYS(Lister!$D$24,Lister!$E$24,Lister!$D$7:$D$13),IF(AND(E876&lt;DATE(2021,1,1),F876&gt;DATE(2021,1,31)),(NETWORKDAYS(Lister!$D$24,Lister!$E$24,Lister!$D$7:$D$13)-T876)*N876/NETWORKDAYS(Lister!$D$24,Lister!$E$24,Lister!$D$7:$D$13),IF(OR(AND(E876&lt;DATE(2021,1,1),F876&lt;DATE(2021,1,1)),E876&gt;DATE(2021,1,31)),0)))))),0),"")</f>
        <v/>
      </c>
      <c r="AB876" s="50" t="str">
        <f>IFERROR(MAX(IF(OR(O876="",P876="",Q876="",R876="",S876="",T876="",U876=""),"",IF(AND(MONTH(E876)=2,MONTH(F876)=2),(NETWORKDAYS(E876,F876,Lister!$D$7:$D$13)-U876)*N876/NETWORKDAYS(Lister!$D$25,Lister!$E$25,Lister!$D$7:$D$13),IF(AND(E876&lt;DATE(2021,2,1),MONTH(F876)=2),(NETWORKDAYS(Lister!$D$25,F876,Lister!$D$7:$D$13)-U876)*N876/NETWORKDAYS(Lister!$D$25,Lister!$E$25,Lister!$D$7:$D$13),IF(AND(E876&lt;DATE(2021,2,1),F876&lt;DATE(2021,2,1)),0)))),0),"")</f>
        <v/>
      </c>
      <c r="AC876" s="52" t="str">
        <f t="shared" si="68"/>
        <v/>
      </c>
    </row>
    <row r="877" spans="1:29" x14ac:dyDescent="0.35">
      <c r="A877" s="11" t="str">
        <f t="shared" si="69"/>
        <v/>
      </c>
      <c r="B877" s="33"/>
      <c r="C877" s="17"/>
      <c r="D877" s="18"/>
      <c r="E877" s="12"/>
      <c r="F877" s="12"/>
      <c r="G877" s="42" t="str">
        <f>IF(OR(E877="",F877=""),"",NETWORKDAYS(E877,F877,Lister!$D$7:$D$13))</f>
        <v/>
      </c>
      <c r="H877" s="14"/>
      <c r="I877" s="25" t="str">
        <f t="shared" si="65"/>
        <v/>
      </c>
      <c r="J877" s="47"/>
      <c r="K877" s="48"/>
      <c r="L877" s="15"/>
      <c r="M877" s="51" t="str">
        <f t="shared" si="66"/>
        <v/>
      </c>
      <c r="N877" s="49" t="str">
        <f t="shared" si="67"/>
        <v/>
      </c>
      <c r="O877" s="15"/>
      <c r="P877" s="15"/>
      <c r="Q877" s="15"/>
      <c r="R877" s="15"/>
      <c r="S877" s="15"/>
      <c r="T877" s="15"/>
      <c r="U877" s="15"/>
      <c r="V877" s="50" t="str">
        <f>IFERROR(MAX(IF(OR(O877="",P877="",Q877="",R877="",S877="",T877="",U877=""),"",IF(AND(MONTH(E877)=8,MONTH(F877)=8),(NETWORKDAYS(E877,F877,Lister!$D$7:$D$13)-O877)*N877/NETWORKDAYS(Lister!$D$19,Lister!$E$19,Lister!$D$7:$D$13),IF(AND(MONTH(E877)=8,F877&gt;DATE(2020,8,31)),(NETWORKDAYS(E877,Lister!$E$19,Lister!$D$7:$D$13)-O877)*N877/NETWORKDAYS(Lister!$D$19,Lister!$E$19,Lister!$D$7:$D$13),IF(E877&gt;DATE(2020,8,31),0)))),0),"")</f>
        <v/>
      </c>
      <c r="W877" s="50" t="str">
        <f>IFERROR(MAX(IF(OR(O877="",P877="",Q877="",R877="",S877="",T877="",U877=""),"",IF(AND(MONTH(E877)=9,MONTH(F877)=9),(NETWORKDAYS(E877,F877,Lister!$D$7:$D$13)-P877)*N877/NETWORKDAYS(Lister!$D$20,Lister!$E$20,Lister!$D$7:$D$13),IF(AND(MONTH(E877)=9,F877&gt;DATE(2020,9,30)),(NETWORKDAYS(E877,Lister!$E$20,Lister!$D$7:$D$13)-P877)*N877/NETWORKDAYS(Lister!$D$20,Lister!$E$20,Lister!$D$7:$D$13),IF(AND(E877&lt;DATE(2020,9,1),MONTH(F877)=9),(NETWORKDAYS(Lister!$D$20,F877,Lister!$D$7:$D$13)-P877)*N877/NETWORKDAYS(Lister!$D$20,Lister!$E$20,Lister!$D$7:$D$13),IF(AND(E877&lt;DATE(2020,9,1),F877&gt;DATE(2020,9,30)),(NETWORKDAYS(Lister!$D$20,Lister!$E$20,Lister!$D$7:$D$13)-P877)*N877/NETWORKDAYS(Lister!$D$20,Lister!$E$20,Lister!$D$7:$D$13),IF(OR(AND(E877&lt;DATE(2020,9,1),F877&lt;DATE(2020,9,1)),E877&gt;DATE(2020,9,30)),0)))))),0),"")</f>
        <v/>
      </c>
      <c r="X877" s="50" t="str">
        <f>IFERROR(MAX(IF(OR(O877="",P877="",Q877="",R877="",S877="",T877="",U877=""),"",IF(AND(MONTH(E877)=10,MONTH(F877)=10),(NETWORKDAYS(E877,F877,Lister!$D$7:$D$13)-Q877)*N877/NETWORKDAYS(Lister!$D$21,Lister!$E$21,Lister!$D$7:$D$13),IF(AND(MONTH(E877)=10,F877&gt;DATE(2020,10,31)),(NETWORKDAYS(E877,Lister!$E$21,Lister!$D$7:$D$13)-Q877)*N877/NETWORKDAYS(Lister!$D$21,Lister!$E$21,Lister!$D$7:$D$13),IF(AND(E877&lt;DATE(2020,10,1),MONTH(F877)=10),(NETWORKDAYS(Lister!$D$21,F877,Lister!$D$7:$D$13)-Q877)*N877/NETWORKDAYS(Lister!$D$21,Lister!$E$21,Lister!$D$7:$D$13),IF(AND(E877&lt;DATE(2020,31,1),F877&gt;DATE(2020,10,31)),(NETWORKDAYS(Lister!$D$21,Lister!$E$21,Lister!$D$7:$D$13)-Q877)*N877/NETWORKDAYS(Lister!$D$21,Lister!$E$21,Lister!$D$7:$D$13),IF(OR(AND(E877&lt;DATE(2020,10,1),F877&lt;DATE(2020,10,1)),E877&gt;DATE(2020,10,31)),0)))))),0),"")</f>
        <v/>
      </c>
      <c r="Y877" s="50" t="str">
        <f>IFERROR(MAX(IF(OR(O877="",P877="",Q877="",R877="",S877="",T877="",U877=""),"",IF(AND(MONTH(E877)=11,MONTH(F877)=11),(NETWORKDAYS(E877,F877,Lister!$D$7:$D$13)-R877)*N877/NETWORKDAYS(Lister!$D$22,Lister!$E$22,Lister!$D$7:$D$13),IF(AND(MONTH(E877)=11,F877&gt;DATE(2020,11,30)),(NETWORKDAYS(E877,Lister!$E$22,Lister!$D$7:$D$13)-R877)*N877/NETWORKDAYS(Lister!$D$22,Lister!$E$22,Lister!$D$7:$D$13),IF(AND(E877&lt;DATE(2020,11,1),MONTH(F877)=11),(NETWORKDAYS(Lister!$D$22,F877,Lister!$D$7:$D$13)-R877)*N877/NETWORKDAYS(Lister!$D$22,Lister!$E$22,Lister!$D$7:$D$13),IF(AND(E877&lt;DATE(2020,11,1),F877&gt;DATE(2020,11,30)),(NETWORKDAYS(Lister!$D$22,Lister!$E$22,Lister!$D$7:$D$13)-R877)*N877/NETWORKDAYS(Lister!$D$22,Lister!$E$22,Lister!$D$7:$D$13),IF(OR(AND(E877&lt;DATE(2020,11,1),F877&lt;DATE(2020,11,1)),E877&gt;DATE(2020,11,30)),0)))))),0),"")</f>
        <v/>
      </c>
      <c r="Z877" s="50" t="str">
        <f>IFERROR(MAX(IF(OR(O877="",P877="",Q877="",R877="",S877="",T877="",U877=""),"",IF(AND(MONTH(E877)=12,MONTH(F877)=12),(NETWORKDAYS(E877,F877,Lister!$D$7:$D$13)-S877)*N877/NETWORKDAYS(Lister!$D$23,Lister!$E$23,Lister!$D$7:$D$13),IF(AND(MONTH(E877)=12,F877&gt;DATE(2020,12,31)),(NETWORKDAYS(E877,Lister!$E$23,Lister!$D$7:$D$13)-S877)*N877/NETWORKDAYS(Lister!$D$23,Lister!$E$23,Lister!$D$7:$D$13),IF(AND(E877&lt;DATE(2020,12,1),MONTH(F877)=12),(NETWORKDAYS(Lister!$D$23,F877,Lister!$D$7:$D$13)-S877)*N877/NETWORKDAYS(Lister!$D$23,Lister!$E$23,Lister!$D$7:$D$13),IF(AND(E877&lt;DATE(2020,12,1),F877&gt;DATE(2020,12,31)),(NETWORKDAYS(Lister!$D$23,Lister!$E$23,Lister!$D$7:$D$13)-S877)*N877/NETWORKDAYS(Lister!$D$23,Lister!$E$23,Lister!$D$7:$D$13),IF(OR(AND(E877&lt;DATE(2020,12,1),F877&lt;DATE(2020,12,1)),E877&gt;DATE(2020,12,31)),0)))))),0),"")</f>
        <v/>
      </c>
      <c r="AA877" s="50" t="str">
        <f>IFERROR(MAX(IF(OR(O877="",P877="",Q877="",R877="",S877="",T877="",U877=""),"",IF(AND(MONTH(E877)=1,MONTH(F877)=1),(NETWORKDAYS(E877,F877,Lister!$D$7:$D$13)-T877)*N877/NETWORKDAYS(Lister!$D$24,Lister!$E$24,Lister!$D$7:$D$13),IF(AND(MONTH(E877)=1,F877&gt;DATE(2021,1,31)),(NETWORKDAYS(E877,Lister!$E$24,Lister!$D$7:$D$13)-T877)*N877/NETWORKDAYS(Lister!$D$24,Lister!$E$24,Lister!$D$7:$D$13),IF(AND(E877&lt;DATE(2021,1,1),MONTH(F877)=1),(NETWORKDAYS(Lister!$D$24,F877,Lister!$D$7:$D$13)-T877)*N877/NETWORKDAYS(Lister!$D$24,Lister!$E$24,Lister!$D$7:$D$13),IF(AND(E877&lt;DATE(2021,1,1),F877&gt;DATE(2021,1,31)),(NETWORKDAYS(Lister!$D$24,Lister!$E$24,Lister!$D$7:$D$13)-T877)*N877/NETWORKDAYS(Lister!$D$24,Lister!$E$24,Lister!$D$7:$D$13),IF(OR(AND(E877&lt;DATE(2021,1,1),F877&lt;DATE(2021,1,1)),E877&gt;DATE(2021,1,31)),0)))))),0),"")</f>
        <v/>
      </c>
      <c r="AB877" s="50" t="str">
        <f>IFERROR(MAX(IF(OR(O877="",P877="",Q877="",R877="",S877="",T877="",U877=""),"",IF(AND(MONTH(E877)=2,MONTH(F877)=2),(NETWORKDAYS(E877,F877,Lister!$D$7:$D$13)-U877)*N877/NETWORKDAYS(Lister!$D$25,Lister!$E$25,Lister!$D$7:$D$13),IF(AND(E877&lt;DATE(2021,2,1),MONTH(F877)=2),(NETWORKDAYS(Lister!$D$25,F877,Lister!$D$7:$D$13)-U877)*N877/NETWORKDAYS(Lister!$D$25,Lister!$E$25,Lister!$D$7:$D$13),IF(AND(E877&lt;DATE(2021,2,1),F877&lt;DATE(2021,2,1)),0)))),0),"")</f>
        <v/>
      </c>
      <c r="AC877" s="52" t="str">
        <f t="shared" si="68"/>
        <v/>
      </c>
    </row>
    <row r="878" spans="1:29" x14ac:dyDescent="0.35">
      <c r="A878" s="11" t="str">
        <f t="shared" si="69"/>
        <v/>
      </c>
      <c r="B878" s="33"/>
      <c r="C878" s="17"/>
      <c r="D878" s="18"/>
      <c r="E878" s="12"/>
      <c r="F878" s="12"/>
      <c r="G878" s="42" t="str">
        <f>IF(OR(E878="",F878=""),"",NETWORKDAYS(E878,F878,Lister!$D$7:$D$13))</f>
        <v/>
      </c>
      <c r="H878" s="14"/>
      <c r="I878" s="25" t="str">
        <f t="shared" si="65"/>
        <v/>
      </c>
      <c r="J878" s="47"/>
      <c r="K878" s="48"/>
      <c r="L878" s="15"/>
      <c r="M878" s="51" t="str">
        <f t="shared" si="66"/>
        <v/>
      </c>
      <c r="N878" s="49" t="str">
        <f t="shared" si="67"/>
        <v/>
      </c>
      <c r="O878" s="15"/>
      <c r="P878" s="15"/>
      <c r="Q878" s="15"/>
      <c r="R878" s="15"/>
      <c r="S878" s="15"/>
      <c r="T878" s="15"/>
      <c r="U878" s="15"/>
      <c r="V878" s="50" t="str">
        <f>IFERROR(MAX(IF(OR(O878="",P878="",Q878="",R878="",S878="",T878="",U878=""),"",IF(AND(MONTH(E878)=8,MONTH(F878)=8),(NETWORKDAYS(E878,F878,Lister!$D$7:$D$13)-O878)*N878/NETWORKDAYS(Lister!$D$19,Lister!$E$19,Lister!$D$7:$D$13),IF(AND(MONTH(E878)=8,F878&gt;DATE(2020,8,31)),(NETWORKDAYS(E878,Lister!$E$19,Lister!$D$7:$D$13)-O878)*N878/NETWORKDAYS(Lister!$D$19,Lister!$E$19,Lister!$D$7:$D$13),IF(E878&gt;DATE(2020,8,31),0)))),0),"")</f>
        <v/>
      </c>
      <c r="W878" s="50" t="str">
        <f>IFERROR(MAX(IF(OR(O878="",P878="",Q878="",R878="",S878="",T878="",U878=""),"",IF(AND(MONTH(E878)=9,MONTH(F878)=9),(NETWORKDAYS(E878,F878,Lister!$D$7:$D$13)-P878)*N878/NETWORKDAYS(Lister!$D$20,Lister!$E$20,Lister!$D$7:$D$13),IF(AND(MONTH(E878)=9,F878&gt;DATE(2020,9,30)),(NETWORKDAYS(E878,Lister!$E$20,Lister!$D$7:$D$13)-P878)*N878/NETWORKDAYS(Lister!$D$20,Lister!$E$20,Lister!$D$7:$D$13),IF(AND(E878&lt;DATE(2020,9,1),MONTH(F878)=9),(NETWORKDAYS(Lister!$D$20,F878,Lister!$D$7:$D$13)-P878)*N878/NETWORKDAYS(Lister!$D$20,Lister!$E$20,Lister!$D$7:$D$13),IF(AND(E878&lt;DATE(2020,9,1),F878&gt;DATE(2020,9,30)),(NETWORKDAYS(Lister!$D$20,Lister!$E$20,Lister!$D$7:$D$13)-P878)*N878/NETWORKDAYS(Lister!$D$20,Lister!$E$20,Lister!$D$7:$D$13),IF(OR(AND(E878&lt;DATE(2020,9,1),F878&lt;DATE(2020,9,1)),E878&gt;DATE(2020,9,30)),0)))))),0),"")</f>
        <v/>
      </c>
      <c r="X878" s="50" t="str">
        <f>IFERROR(MAX(IF(OR(O878="",P878="",Q878="",R878="",S878="",T878="",U878=""),"",IF(AND(MONTH(E878)=10,MONTH(F878)=10),(NETWORKDAYS(E878,F878,Lister!$D$7:$D$13)-Q878)*N878/NETWORKDAYS(Lister!$D$21,Lister!$E$21,Lister!$D$7:$D$13),IF(AND(MONTH(E878)=10,F878&gt;DATE(2020,10,31)),(NETWORKDAYS(E878,Lister!$E$21,Lister!$D$7:$D$13)-Q878)*N878/NETWORKDAYS(Lister!$D$21,Lister!$E$21,Lister!$D$7:$D$13),IF(AND(E878&lt;DATE(2020,10,1),MONTH(F878)=10),(NETWORKDAYS(Lister!$D$21,F878,Lister!$D$7:$D$13)-Q878)*N878/NETWORKDAYS(Lister!$D$21,Lister!$E$21,Lister!$D$7:$D$13),IF(AND(E878&lt;DATE(2020,31,1),F878&gt;DATE(2020,10,31)),(NETWORKDAYS(Lister!$D$21,Lister!$E$21,Lister!$D$7:$D$13)-Q878)*N878/NETWORKDAYS(Lister!$D$21,Lister!$E$21,Lister!$D$7:$D$13),IF(OR(AND(E878&lt;DATE(2020,10,1),F878&lt;DATE(2020,10,1)),E878&gt;DATE(2020,10,31)),0)))))),0),"")</f>
        <v/>
      </c>
      <c r="Y878" s="50" t="str">
        <f>IFERROR(MAX(IF(OR(O878="",P878="",Q878="",R878="",S878="",T878="",U878=""),"",IF(AND(MONTH(E878)=11,MONTH(F878)=11),(NETWORKDAYS(E878,F878,Lister!$D$7:$D$13)-R878)*N878/NETWORKDAYS(Lister!$D$22,Lister!$E$22,Lister!$D$7:$D$13),IF(AND(MONTH(E878)=11,F878&gt;DATE(2020,11,30)),(NETWORKDAYS(E878,Lister!$E$22,Lister!$D$7:$D$13)-R878)*N878/NETWORKDAYS(Lister!$D$22,Lister!$E$22,Lister!$D$7:$D$13),IF(AND(E878&lt;DATE(2020,11,1),MONTH(F878)=11),(NETWORKDAYS(Lister!$D$22,F878,Lister!$D$7:$D$13)-R878)*N878/NETWORKDAYS(Lister!$D$22,Lister!$E$22,Lister!$D$7:$D$13),IF(AND(E878&lt;DATE(2020,11,1),F878&gt;DATE(2020,11,30)),(NETWORKDAYS(Lister!$D$22,Lister!$E$22,Lister!$D$7:$D$13)-R878)*N878/NETWORKDAYS(Lister!$D$22,Lister!$E$22,Lister!$D$7:$D$13),IF(OR(AND(E878&lt;DATE(2020,11,1),F878&lt;DATE(2020,11,1)),E878&gt;DATE(2020,11,30)),0)))))),0),"")</f>
        <v/>
      </c>
      <c r="Z878" s="50" t="str">
        <f>IFERROR(MAX(IF(OR(O878="",P878="",Q878="",R878="",S878="",T878="",U878=""),"",IF(AND(MONTH(E878)=12,MONTH(F878)=12),(NETWORKDAYS(E878,F878,Lister!$D$7:$D$13)-S878)*N878/NETWORKDAYS(Lister!$D$23,Lister!$E$23,Lister!$D$7:$D$13),IF(AND(MONTH(E878)=12,F878&gt;DATE(2020,12,31)),(NETWORKDAYS(E878,Lister!$E$23,Lister!$D$7:$D$13)-S878)*N878/NETWORKDAYS(Lister!$D$23,Lister!$E$23,Lister!$D$7:$D$13),IF(AND(E878&lt;DATE(2020,12,1),MONTH(F878)=12),(NETWORKDAYS(Lister!$D$23,F878,Lister!$D$7:$D$13)-S878)*N878/NETWORKDAYS(Lister!$D$23,Lister!$E$23,Lister!$D$7:$D$13),IF(AND(E878&lt;DATE(2020,12,1),F878&gt;DATE(2020,12,31)),(NETWORKDAYS(Lister!$D$23,Lister!$E$23,Lister!$D$7:$D$13)-S878)*N878/NETWORKDAYS(Lister!$D$23,Lister!$E$23,Lister!$D$7:$D$13),IF(OR(AND(E878&lt;DATE(2020,12,1),F878&lt;DATE(2020,12,1)),E878&gt;DATE(2020,12,31)),0)))))),0),"")</f>
        <v/>
      </c>
      <c r="AA878" s="50" t="str">
        <f>IFERROR(MAX(IF(OR(O878="",P878="",Q878="",R878="",S878="",T878="",U878=""),"",IF(AND(MONTH(E878)=1,MONTH(F878)=1),(NETWORKDAYS(E878,F878,Lister!$D$7:$D$13)-T878)*N878/NETWORKDAYS(Lister!$D$24,Lister!$E$24,Lister!$D$7:$D$13),IF(AND(MONTH(E878)=1,F878&gt;DATE(2021,1,31)),(NETWORKDAYS(E878,Lister!$E$24,Lister!$D$7:$D$13)-T878)*N878/NETWORKDAYS(Lister!$D$24,Lister!$E$24,Lister!$D$7:$D$13),IF(AND(E878&lt;DATE(2021,1,1),MONTH(F878)=1),(NETWORKDAYS(Lister!$D$24,F878,Lister!$D$7:$D$13)-T878)*N878/NETWORKDAYS(Lister!$D$24,Lister!$E$24,Lister!$D$7:$D$13),IF(AND(E878&lt;DATE(2021,1,1),F878&gt;DATE(2021,1,31)),(NETWORKDAYS(Lister!$D$24,Lister!$E$24,Lister!$D$7:$D$13)-T878)*N878/NETWORKDAYS(Lister!$D$24,Lister!$E$24,Lister!$D$7:$D$13),IF(OR(AND(E878&lt;DATE(2021,1,1),F878&lt;DATE(2021,1,1)),E878&gt;DATE(2021,1,31)),0)))))),0),"")</f>
        <v/>
      </c>
      <c r="AB878" s="50" t="str">
        <f>IFERROR(MAX(IF(OR(O878="",P878="",Q878="",R878="",S878="",T878="",U878=""),"",IF(AND(MONTH(E878)=2,MONTH(F878)=2),(NETWORKDAYS(E878,F878,Lister!$D$7:$D$13)-U878)*N878/NETWORKDAYS(Lister!$D$25,Lister!$E$25,Lister!$D$7:$D$13),IF(AND(E878&lt;DATE(2021,2,1),MONTH(F878)=2),(NETWORKDAYS(Lister!$D$25,F878,Lister!$D$7:$D$13)-U878)*N878/NETWORKDAYS(Lister!$D$25,Lister!$E$25,Lister!$D$7:$D$13),IF(AND(E878&lt;DATE(2021,2,1),F878&lt;DATE(2021,2,1)),0)))),0),"")</f>
        <v/>
      </c>
      <c r="AC878" s="52" t="str">
        <f t="shared" si="68"/>
        <v/>
      </c>
    </row>
    <row r="879" spans="1:29" x14ac:dyDescent="0.35">
      <c r="A879" s="11" t="str">
        <f t="shared" si="69"/>
        <v/>
      </c>
      <c r="B879" s="33"/>
      <c r="C879" s="17"/>
      <c r="D879" s="18"/>
      <c r="E879" s="12"/>
      <c r="F879" s="12"/>
      <c r="G879" s="42" t="str">
        <f>IF(OR(E879="",F879=""),"",NETWORKDAYS(E879,F879,Lister!$D$7:$D$13))</f>
        <v/>
      </c>
      <c r="H879" s="14"/>
      <c r="I879" s="25" t="str">
        <f t="shared" si="65"/>
        <v/>
      </c>
      <c r="J879" s="47"/>
      <c r="K879" s="48"/>
      <c r="L879" s="15"/>
      <c r="M879" s="51" t="str">
        <f t="shared" si="66"/>
        <v/>
      </c>
      <c r="N879" s="49" t="str">
        <f t="shared" si="67"/>
        <v/>
      </c>
      <c r="O879" s="15"/>
      <c r="P879" s="15"/>
      <c r="Q879" s="15"/>
      <c r="R879" s="15"/>
      <c r="S879" s="15"/>
      <c r="T879" s="15"/>
      <c r="U879" s="15"/>
      <c r="V879" s="50" t="str">
        <f>IFERROR(MAX(IF(OR(O879="",P879="",Q879="",R879="",S879="",T879="",U879=""),"",IF(AND(MONTH(E879)=8,MONTH(F879)=8),(NETWORKDAYS(E879,F879,Lister!$D$7:$D$13)-O879)*N879/NETWORKDAYS(Lister!$D$19,Lister!$E$19,Lister!$D$7:$D$13),IF(AND(MONTH(E879)=8,F879&gt;DATE(2020,8,31)),(NETWORKDAYS(E879,Lister!$E$19,Lister!$D$7:$D$13)-O879)*N879/NETWORKDAYS(Lister!$D$19,Lister!$E$19,Lister!$D$7:$D$13),IF(E879&gt;DATE(2020,8,31),0)))),0),"")</f>
        <v/>
      </c>
      <c r="W879" s="50" t="str">
        <f>IFERROR(MAX(IF(OR(O879="",P879="",Q879="",R879="",S879="",T879="",U879=""),"",IF(AND(MONTH(E879)=9,MONTH(F879)=9),(NETWORKDAYS(E879,F879,Lister!$D$7:$D$13)-P879)*N879/NETWORKDAYS(Lister!$D$20,Lister!$E$20,Lister!$D$7:$D$13),IF(AND(MONTH(E879)=9,F879&gt;DATE(2020,9,30)),(NETWORKDAYS(E879,Lister!$E$20,Lister!$D$7:$D$13)-P879)*N879/NETWORKDAYS(Lister!$D$20,Lister!$E$20,Lister!$D$7:$D$13),IF(AND(E879&lt;DATE(2020,9,1),MONTH(F879)=9),(NETWORKDAYS(Lister!$D$20,F879,Lister!$D$7:$D$13)-P879)*N879/NETWORKDAYS(Lister!$D$20,Lister!$E$20,Lister!$D$7:$D$13),IF(AND(E879&lt;DATE(2020,9,1),F879&gt;DATE(2020,9,30)),(NETWORKDAYS(Lister!$D$20,Lister!$E$20,Lister!$D$7:$D$13)-P879)*N879/NETWORKDAYS(Lister!$D$20,Lister!$E$20,Lister!$D$7:$D$13),IF(OR(AND(E879&lt;DATE(2020,9,1),F879&lt;DATE(2020,9,1)),E879&gt;DATE(2020,9,30)),0)))))),0),"")</f>
        <v/>
      </c>
      <c r="X879" s="50" t="str">
        <f>IFERROR(MAX(IF(OR(O879="",P879="",Q879="",R879="",S879="",T879="",U879=""),"",IF(AND(MONTH(E879)=10,MONTH(F879)=10),(NETWORKDAYS(E879,F879,Lister!$D$7:$D$13)-Q879)*N879/NETWORKDAYS(Lister!$D$21,Lister!$E$21,Lister!$D$7:$D$13),IF(AND(MONTH(E879)=10,F879&gt;DATE(2020,10,31)),(NETWORKDAYS(E879,Lister!$E$21,Lister!$D$7:$D$13)-Q879)*N879/NETWORKDAYS(Lister!$D$21,Lister!$E$21,Lister!$D$7:$D$13),IF(AND(E879&lt;DATE(2020,10,1),MONTH(F879)=10),(NETWORKDAYS(Lister!$D$21,F879,Lister!$D$7:$D$13)-Q879)*N879/NETWORKDAYS(Lister!$D$21,Lister!$E$21,Lister!$D$7:$D$13),IF(AND(E879&lt;DATE(2020,31,1),F879&gt;DATE(2020,10,31)),(NETWORKDAYS(Lister!$D$21,Lister!$E$21,Lister!$D$7:$D$13)-Q879)*N879/NETWORKDAYS(Lister!$D$21,Lister!$E$21,Lister!$D$7:$D$13),IF(OR(AND(E879&lt;DATE(2020,10,1),F879&lt;DATE(2020,10,1)),E879&gt;DATE(2020,10,31)),0)))))),0),"")</f>
        <v/>
      </c>
      <c r="Y879" s="50" t="str">
        <f>IFERROR(MAX(IF(OR(O879="",P879="",Q879="",R879="",S879="",T879="",U879=""),"",IF(AND(MONTH(E879)=11,MONTH(F879)=11),(NETWORKDAYS(E879,F879,Lister!$D$7:$D$13)-R879)*N879/NETWORKDAYS(Lister!$D$22,Lister!$E$22,Lister!$D$7:$D$13),IF(AND(MONTH(E879)=11,F879&gt;DATE(2020,11,30)),(NETWORKDAYS(E879,Lister!$E$22,Lister!$D$7:$D$13)-R879)*N879/NETWORKDAYS(Lister!$D$22,Lister!$E$22,Lister!$D$7:$D$13),IF(AND(E879&lt;DATE(2020,11,1),MONTH(F879)=11),(NETWORKDAYS(Lister!$D$22,F879,Lister!$D$7:$D$13)-R879)*N879/NETWORKDAYS(Lister!$D$22,Lister!$E$22,Lister!$D$7:$D$13),IF(AND(E879&lt;DATE(2020,11,1),F879&gt;DATE(2020,11,30)),(NETWORKDAYS(Lister!$D$22,Lister!$E$22,Lister!$D$7:$D$13)-R879)*N879/NETWORKDAYS(Lister!$D$22,Lister!$E$22,Lister!$D$7:$D$13),IF(OR(AND(E879&lt;DATE(2020,11,1),F879&lt;DATE(2020,11,1)),E879&gt;DATE(2020,11,30)),0)))))),0),"")</f>
        <v/>
      </c>
      <c r="Z879" s="50" t="str">
        <f>IFERROR(MAX(IF(OR(O879="",P879="",Q879="",R879="",S879="",T879="",U879=""),"",IF(AND(MONTH(E879)=12,MONTH(F879)=12),(NETWORKDAYS(E879,F879,Lister!$D$7:$D$13)-S879)*N879/NETWORKDAYS(Lister!$D$23,Lister!$E$23,Lister!$D$7:$D$13),IF(AND(MONTH(E879)=12,F879&gt;DATE(2020,12,31)),(NETWORKDAYS(E879,Lister!$E$23,Lister!$D$7:$D$13)-S879)*N879/NETWORKDAYS(Lister!$D$23,Lister!$E$23,Lister!$D$7:$D$13),IF(AND(E879&lt;DATE(2020,12,1),MONTH(F879)=12),(NETWORKDAYS(Lister!$D$23,F879,Lister!$D$7:$D$13)-S879)*N879/NETWORKDAYS(Lister!$D$23,Lister!$E$23,Lister!$D$7:$D$13),IF(AND(E879&lt;DATE(2020,12,1),F879&gt;DATE(2020,12,31)),(NETWORKDAYS(Lister!$D$23,Lister!$E$23,Lister!$D$7:$D$13)-S879)*N879/NETWORKDAYS(Lister!$D$23,Lister!$E$23,Lister!$D$7:$D$13),IF(OR(AND(E879&lt;DATE(2020,12,1),F879&lt;DATE(2020,12,1)),E879&gt;DATE(2020,12,31)),0)))))),0),"")</f>
        <v/>
      </c>
      <c r="AA879" s="50" t="str">
        <f>IFERROR(MAX(IF(OR(O879="",P879="",Q879="",R879="",S879="",T879="",U879=""),"",IF(AND(MONTH(E879)=1,MONTH(F879)=1),(NETWORKDAYS(E879,F879,Lister!$D$7:$D$13)-T879)*N879/NETWORKDAYS(Lister!$D$24,Lister!$E$24,Lister!$D$7:$D$13),IF(AND(MONTH(E879)=1,F879&gt;DATE(2021,1,31)),(NETWORKDAYS(E879,Lister!$E$24,Lister!$D$7:$D$13)-T879)*N879/NETWORKDAYS(Lister!$D$24,Lister!$E$24,Lister!$D$7:$D$13),IF(AND(E879&lt;DATE(2021,1,1),MONTH(F879)=1),(NETWORKDAYS(Lister!$D$24,F879,Lister!$D$7:$D$13)-T879)*N879/NETWORKDAYS(Lister!$D$24,Lister!$E$24,Lister!$D$7:$D$13),IF(AND(E879&lt;DATE(2021,1,1),F879&gt;DATE(2021,1,31)),(NETWORKDAYS(Lister!$D$24,Lister!$E$24,Lister!$D$7:$D$13)-T879)*N879/NETWORKDAYS(Lister!$D$24,Lister!$E$24,Lister!$D$7:$D$13),IF(OR(AND(E879&lt;DATE(2021,1,1),F879&lt;DATE(2021,1,1)),E879&gt;DATE(2021,1,31)),0)))))),0),"")</f>
        <v/>
      </c>
      <c r="AB879" s="50" t="str">
        <f>IFERROR(MAX(IF(OR(O879="",P879="",Q879="",R879="",S879="",T879="",U879=""),"",IF(AND(MONTH(E879)=2,MONTH(F879)=2),(NETWORKDAYS(E879,F879,Lister!$D$7:$D$13)-U879)*N879/NETWORKDAYS(Lister!$D$25,Lister!$E$25,Lister!$D$7:$D$13),IF(AND(E879&lt;DATE(2021,2,1),MONTH(F879)=2),(NETWORKDAYS(Lister!$D$25,F879,Lister!$D$7:$D$13)-U879)*N879/NETWORKDAYS(Lister!$D$25,Lister!$E$25,Lister!$D$7:$D$13),IF(AND(E879&lt;DATE(2021,2,1),F879&lt;DATE(2021,2,1)),0)))),0),"")</f>
        <v/>
      </c>
      <c r="AC879" s="52" t="str">
        <f t="shared" si="68"/>
        <v/>
      </c>
    </row>
    <row r="880" spans="1:29" x14ac:dyDescent="0.35">
      <c r="A880" s="11" t="str">
        <f t="shared" si="69"/>
        <v/>
      </c>
      <c r="B880" s="33"/>
      <c r="C880" s="17"/>
      <c r="D880" s="18"/>
      <c r="E880" s="12"/>
      <c r="F880" s="12"/>
      <c r="G880" s="42" t="str">
        <f>IF(OR(E880="",F880=""),"",NETWORKDAYS(E880,F880,Lister!$D$7:$D$13))</f>
        <v/>
      </c>
      <c r="H880" s="14"/>
      <c r="I880" s="25" t="str">
        <f t="shared" si="65"/>
        <v/>
      </c>
      <c r="J880" s="47"/>
      <c r="K880" s="48"/>
      <c r="L880" s="15"/>
      <c r="M880" s="51" t="str">
        <f t="shared" si="66"/>
        <v/>
      </c>
      <c r="N880" s="49" t="str">
        <f t="shared" si="67"/>
        <v/>
      </c>
      <c r="O880" s="15"/>
      <c r="P880" s="15"/>
      <c r="Q880" s="15"/>
      <c r="R880" s="15"/>
      <c r="S880" s="15"/>
      <c r="T880" s="15"/>
      <c r="U880" s="15"/>
      <c r="V880" s="50" t="str">
        <f>IFERROR(MAX(IF(OR(O880="",P880="",Q880="",R880="",S880="",T880="",U880=""),"",IF(AND(MONTH(E880)=8,MONTH(F880)=8),(NETWORKDAYS(E880,F880,Lister!$D$7:$D$13)-O880)*N880/NETWORKDAYS(Lister!$D$19,Lister!$E$19,Lister!$D$7:$D$13),IF(AND(MONTH(E880)=8,F880&gt;DATE(2020,8,31)),(NETWORKDAYS(E880,Lister!$E$19,Lister!$D$7:$D$13)-O880)*N880/NETWORKDAYS(Lister!$D$19,Lister!$E$19,Lister!$D$7:$D$13),IF(E880&gt;DATE(2020,8,31),0)))),0),"")</f>
        <v/>
      </c>
      <c r="W880" s="50" t="str">
        <f>IFERROR(MAX(IF(OR(O880="",P880="",Q880="",R880="",S880="",T880="",U880=""),"",IF(AND(MONTH(E880)=9,MONTH(F880)=9),(NETWORKDAYS(E880,F880,Lister!$D$7:$D$13)-P880)*N880/NETWORKDAYS(Lister!$D$20,Lister!$E$20,Lister!$D$7:$D$13),IF(AND(MONTH(E880)=9,F880&gt;DATE(2020,9,30)),(NETWORKDAYS(E880,Lister!$E$20,Lister!$D$7:$D$13)-P880)*N880/NETWORKDAYS(Lister!$D$20,Lister!$E$20,Lister!$D$7:$D$13),IF(AND(E880&lt;DATE(2020,9,1),MONTH(F880)=9),(NETWORKDAYS(Lister!$D$20,F880,Lister!$D$7:$D$13)-P880)*N880/NETWORKDAYS(Lister!$D$20,Lister!$E$20,Lister!$D$7:$D$13),IF(AND(E880&lt;DATE(2020,9,1),F880&gt;DATE(2020,9,30)),(NETWORKDAYS(Lister!$D$20,Lister!$E$20,Lister!$D$7:$D$13)-P880)*N880/NETWORKDAYS(Lister!$D$20,Lister!$E$20,Lister!$D$7:$D$13),IF(OR(AND(E880&lt;DATE(2020,9,1),F880&lt;DATE(2020,9,1)),E880&gt;DATE(2020,9,30)),0)))))),0),"")</f>
        <v/>
      </c>
      <c r="X880" s="50" t="str">
        <f>IFERROR(MAX(IF(OR(O880="",P880="",Q880="",R880="",S880="",T880="",U880=""),"",IF(AND(MONTH(E880)=10,MONTH(F880)=10),(NETWORKDAYS(E880,F880,Lister!$D$7:$D$13)-Q880)*N880/NETWORKDAYS(Lister!$D$21,Lister!$E$21,Lister!$D$7:$D$13),IF(AND(MONTH(E880)=10,F880&gt;DATE(2020,10,31)),(NETWORKDAYS(E880,Lister!$E$21,Lister!$D$7:$D$13)-Q880)*N880/NETWORKDAYS(Lister!$D$21,Lister!$E$21,Lister!$D$7:$D$13),IF(AND(E880&lt;DATE(2020,10,1),MONTH(F880)=10),(NETWORKDAYS(Lister!$D$21,F880,Lister!$D$7:$D$13)-Q880)*N880/NETWORKDAYS(Lister!$D$21,Lister!$E$21,Lister!$D$7:$D$13),IF(AND(E880&lt;DATE(2020,31,1),F880&gt;DATE(2020,10,31)),(NETWORKDAYS(Lister!$D$21,Lister!$E$21,Lister!$D$7:$D$13)-Q880)*N880/NETWORKDAYS(Lister!$D$21,Lister!$E$21,Lister!$D$7:$D$13),IF(OR(AND(E880&lt;DATE(2020,10,1),F880&lt;DATE(2020,10,1)),E880&gt;DATE(2020,10,31)),0)))))),0),"")</f>
        <v/>
      </c>
      <c r="Y880" s="50" t="str">
        <f>IFERROR(MAX(IF(OR(O880="",P880="",Q880="",R880="",S880="",T880="",U880=""),"",IF(AND(MONTH(E880)=11,MONTH(F880)=11),(NETWORKDAYS(E880,F880,Lister!$D$7:$D$13)-R880)*N880/NETWORKDAYS(Lister!$D$22,Lister!$E$22,Lister!$D$7:$D$13),IF(AND(MONTH(E880)=11,F880&gt;DATE(2020,11,30)),(NETWORKDAYS(E880,Lister!$E$22,Lister!$D$7:$D$13)-R880)*N880/NETWORKDAYS(Lister!$D$22,Lister!$E$22,Lister!$D$7:$D$13),IF(AND(E880&lt;DATE(2020,11,1),MONTH(F880)=11),(NETWORKDAYS(Lister!$D$22,F880,Lister!$D$7:$D$13)-R880)*N880/NETWORKDAYS(Lister!$D$22,Lister!$E$22,Lister!$D$7:$D$13),IF(AND(E880&lt;DATE(2020,11,1),F880&gt;DATE(2020,11,30)),(NETWORKDAYS(Lister!$D$22,Lister!$E$22,Lister!$D$7:$D$13)-R880)*N880/NETWORKDAYS(Lister!$D$22,Lister!$E$22,Lister!$D$7:$D$13),IF(OR(AND(E880&lt;DATE(2020,11,1),F880&lt;DATE(2020,11,1)),E880&gt;DATE(2020,11,30)),0)))))),0),"")</f>
        <v/>
      </c>
      <c r="Z880" s="50" t="str">
        <f>IFERROR(MAX(IF(OR(O880="",P880="",Q880="",R880="",S880="",T880="",U880=""),"",IF(AND(MONTH(E880)=12,MONTH(F880)=12),(NETWORKDAYS(E880,F880,Lister!$D$7:$D$13)-S880)*N880/NETWORKDAYS(Lister!$D$23,Lister!$E$23,Lister!$D$7:$D$13),IF(AND(MONTH(E880)=12,F880&gt;DATE(2020,12,31)),(NETWORKDAYS(E880,Lister!$E$23,Lister!$D$7:$D$13)-S880)*N880/NETWORKDAYS(Lister!$D$23,Lister!$E$23,Lister!$D$7:$D$13),IF(AND(E880&lt;DATE(2020,12,1),MONTH(F880)=12),(NETWORKDAYS(Lister!$D$23,F880,Lister!$D$7:$D$13)-S880)*N880/NETWORKDAYS(Lister!$D$23,Lister!$E$23,Lister!$D$7:$D$13),IF(AND(E880&lt;DATE(2020,12,1),F880&gt;DATE(2020,12,31)),(NETWORKDAYS(Lister!$D$23,Lister!$E$23,Lister!$D$7:$D$13)-S880)*N880/NETWORKDAYS(Lister!$D$23,Lister!$E$23,Lister!$D$7:$D$13),IF(OR(AND(E880&lt;DATE(2020,12,1),F880&lt;DATE(2020,12,1)),E880&gt;DATE(2020,12,31)),0)))))),0),"")</f>
        <v/>
      </c>
      <c r="AA880" s="50" t="str">
        <f>IFERROR(MAX(IF(OR(O880="",P880="",Q880="",R880="",S880="",T880="",U880=""),"",IF(AND(MONTH(E880)=1,MONTH(F880)=1),(NETWORKDAYS(E880,F880,Lister!$D$7:$D$13)-T880)*N880/NETWORKDAYS(Lister!$D$24,Lister!$E$24,Lister!$D$7:$D$13),IF(AND(MONTH(E880)=1,F880&gt;DATE(2021,1,31)),(NETWORKDAYS(E880,Lister!$E$24,Lister!$D$7:$D$13)-T880)*N880/NETWORKDAYS(Lister!$D$24,Lister!$E$24,Lister!$D$7:$D$13),IF(AND(E880&lt;DATE(2021,1,1),MONTH(F880)=1),(NETWORKDAYS(Lister!$D$24,F880,Lister!$D$7:$D$13)-T880)*N880/NETWORKDAYS(Lister!$D$24,Lister!$E$24,Lister!$D$7:$D$13),IF(AND(E880&lt;DATE(2021,1,1),F880&gt;DATE(2021,1,31)),(NETWORKDAYS(Lister!$D$24,Lister!$E$24,Lister!$D$7:$D$13)-T880)*N880/NETWORKDAYS(Lister!$D$24,Lister!$E$24,Lister!$D$7:$D$13),IF(OR(AND(E880&lt;DATE(2021,1,1),F880&lt;DATE(2021,1,1)),E880&gt;DATE(2021,1,31)),0)))))),0),"")</f>
        <v/>
      </c>
      <c r="AB880" s="50" t="str">
        <f>IFERROR(MAX(IF(OR(O880="",P880="",Q880="",R880="",S880="",T880="",U880=""),"",IF(AND(MONTH(E880)=2,MONTH(F880)=2),(NETWORKDAYS(E880,F880,Lister!$D$7:$D$13)-U880)*N880/NETWORKDAYS(Lister!$D$25,Lister!$E$25,Lister!$D$7:$D$13),IF(AND(E880&lt;DATE(2021,2,1),MONTH(F880)=2),(NETWORKDAYS(Lister!$D$25,F880,Lister!$D$7:$D$13)-U880)*N880/NETWORKDAYS(Lister!$D$25,Lister!$E$25,Lister!$D$7:$D$13),IF(AND(E880&lt;DATE(2021,2,1),F880&lt;DATE(2021,2,1)),0)))),0),"")</f>
        <v/>
      </c>
      <c r="AC880" s="52" t="str">
        <f t="shared" si="68"/>
        <v/>
      </c>
    </row>
    <row r="881" spans="1:29" x14ac:dyDescent="0.35">
      <c r="A881" s="11" t="str">
        <f t="shared" si="69"/>
        <v/>
      </c>
      <c r="B881" s="33"/>
      <c r="C881" s="17"/>
      <c r="D881" s="18"/>
      <c r="E881" s="12"/>
      <c r="F881" s="12"/>
      <c r="G881" s="42" t="str">
        <f>IF(OR(E881="",F881=""),"",NETWORKDAYS(E881,F881,Lister!$D$7:$D$13))</f>
        <v/>
      </c>
      <c r="H881" s="14"/>
      <c r="I881" s="25" t="str">
        <f t="shared" si="65"/>
        <v/>
      </c>
      <c r="J881" s="47"/>
      <c r="K881" s="48"/>
      <c r="L881" s="15"/>
      <c r="M881" s="51" t="str">
        <f t="shared" si="66"/>
        <v/>
      </c>
      <c r="N881" s="49" t="str">
        <f t="shared" si="67"/>
        <v/>
      </c>
      <c r="O881" s="15"/>
      <c r="P881" s="15"/>
      <c r="Q881" s="15"/>
      <c r="R881" s="15"/>
      <c r="S881" s="15"/>
      <c r="T881" s="15"/>
      <c r="U881" s="15"/>
      <c r="V881" s="50" t="str">
        <f>IFERROR(MAX(IF(OR(O881="",P881="",Q881="",R881="",S881="",T881="",U881=""),"",IF(AND(MONTH(E881)=8,MONTH(F881)=8),(NETWORKDAYS(E881,F881,Lister!$D$7:$D$13)-O881)*N881/NETWORKDAYS(Lister!$D$19,Lister!$E$19,Lister!$D$7:$D$13),IF(AND(MONTH(E881)=8,F881&gt;DATE(2020,8,31)),(NETWORKDAYS(E881,Lister!$E$19,Lister!$D$7:$D$13)-O881)*N881/NETWORKDAYS(Lister!$D$19,Lister!$E$19,Lister!$D$7:$D$13),IF(E881&gt;DATE(2020,8,31),0)))),0),"")</f>
        <v/>
      </c>
      <c r="W881" s="50" t="str">
        <f>IFERROR(MAX(IF(OR(O881="",P881="",Q881="",R881="",S881="",T881="",U881=""),"",IF(AND(MONTH(E881)=9,MONTH(F881)=9),(NETWORKDAYS(E881,F881,Lister!$D$7:$D$13)-P881)*N881/NETWORKDAYS(Lister!$D$20,Lister!$E$20,Lister!$D$7:$D$13),IF(AND(MONTH(E881)=9,F881&gt;DATE(2020,9,30)),(NETWORKDAYS(E881,Lister!$E$20,Lister!$D$7:$D$13)-P881)*N881/NETWORKDAYS(Lister!$D$20,Lister!$E$20,Lister!$D$7:$D$13),IF(AND(E881&lt;DATE(2020,9,1),MONTH(F881)=9),(NETWORKDAYS(Lister!$D$20,F881,Lister!$D$7:$D$13)-P881)*N881/NETWORKDAYS(Lister!$D$20,Lister!$E$20,Lister!$D$7:$D$13),IF(AND(E881&lt;DATE(2020,9,1),F881&gt;DATE(2020,9,30)),(NETWORKDAYS(Lister!$D$20,Lister!$E$20,Lister!$D$7:$D$13)-P881)*N881/NETWORKDAYS(Lister!$D$20,Lister!$E$20,Lister!$D$7:$D$13),IF(OR(AND(E881&lt;DATE(2020,9,1),F881&lt;DATE(2020,9,1)),E881&gt;DATE(2020,9,30)),0)))))),0),"")</f>
        <v/>
      </c>
      <c r="X881" s="50" t="str">
        <f>IFERROR(MAX(IF(OR(O881="",P881="",Q881="",R881="",S881="",T881="",U881=""),"",IF(AND(MONTH(E881)=10,MONTH(F881)=10),(NETWORKDAYS(E881,F881,Lister!$D$7:$D$13)-Q881)*N881/NETWORKDAYS(Lister!$D$21,Lister!$E$21,Lister!$D$7:$D$13),IF(AND(MONTH(E881)=10,F881&gt;DATE(2020,10,31)),(NETWORKDAYS(E881,Lister!$E$21,Lister!$D$7:$D$13)-Q881)*N881/NETWORKDAYS(Lister!$D$21,Lister!$E$21,Lister!$D$7:$D$13),IF(AND(E881&lt;DATE(2020,10,1),MONTH(F881)=10),(NETWORKDAYS(Lister!$D$21,F881,Lister!$D$7:$D$13)-Q881)*N881/NETWORKDAYS(Lister!$D$21,Lister!$E$21,Lister!$D$7:$D$13),IF(AND(E881&lt;DATE(2020,31,1),F881&gt;DATE(2020,10,31)),(NETWORKDAYS(Lister!$D$21,Lister!$E$21,Lister!$D$7:$D$13)-Q881)*N881/NETWORKDAYS(Lister!$D$21,Lister!$E$21,Lister!$D$7:$D$13),IF(OR(AND(E881&lt;DATE(2020,10,1),F881&lt;DATE(2020,10,1)),E881&gt;DATE(2020,10,31)),0)))))),0),"")</f>
        <v/>
      </c>
      <c r="Y881" s="50" t="str">
        <f>IFERROR(MAX(IF(OR(O881="",P881="",Q881="",R881="",S881="",T881="",U881=""),"",IF(AND(MONTH(E881)=11,MONTH(F881)=11),(NETWORKDAYS(E881,F881,Lister!$D$7:$D$13)-R881)*N881/NETWORKDAYS(Lister!$D$22,Lister!$E$22,Lister!$D$7:$D$13),IF(AND(MONTH(E881)=11,F881&gt;DATE(2020,11,30)),(NETWORKDAYS(E881,Lister!$E$22,Lister!$D$7:$D$13)-R881)*N881/NETWORKDAYS(Lister!$D$22,Lister!$E$22,Lister!$D$7:$D$13),IF(AND(E881&lt;DATE(2020,11,1),MONTH(F881)=11),(NETWORKDAYS(Lister!$D$22,F881,Lister!$D$7:$D$13)-R881)*N881/NETWORKDAYS(Lister!$D$22,Lister!$E$22,Lister!$D$7:$D$13),IF(AND(E881&lt;DATE(2020,11,1),F881&gt;DATE(2020,11,30)),(NETWORKDAYS(Lister!$D$22,Lister!$E$22,Lister!$D$7:$D$13)-R881)*N881/NETWORKDAYS(Lister!$D$22,Lister!$E$22,Lister!$D$7:$D$13),IF(OR(AND(E881&lt;DATE(2020,11,1),F881&lt;DATE(2020,11,1)),E881&gt;DATE(2020,11,30)),0)))))),0),"")</f>
        <v/>
      </c>
      <c r="Z881" s="50" t="str">
        <f>IFERROR(MAX(IF(OR(O881="",P881="",Q881="",R881="",S881="",T881="",U881=""),"",IF(AND(MONTH(E881)=12,MONTH(F881)=12),(NETWORKDAYS(E881,F881,Lister!$D$7:$D$13)-S881)*N881/NETWORKDAYS(Lister!$D$23,Lister!$E$23,Lister!$D$7:$D$13),IF(AND(MONTH(E881)=12,F881&gt;DATE(2020,12,31)),(NETWORKDAYS(E881,Lister!$E$23,Lister!$D$7:$D$13)-S881)*N881/NETWORKDAYS(Lister!$D$23,Lister!$E$23,Lister!$D$7:$D$13),IF(AND(E881&lt;DATE(2020,12,1),MONTH(F881)=12),(NETWORKDAYS(Lister!$D$23,F881,Lister!$D$7:$D$13)-S881)*N881/NETWORKDAYS(Lister!$D$23,Lister!$E$23,Lister!$D$7:$D$13),IF(AND(E881&lt;DATE(2020,12,1),F881&gt;DATE(2020,12,31)),(NETWORKDAYS(Lister!$D$23,Lister!$E$23,Lister!$D$7:$D$13)-S881)*N881/NETWORKDAYS(Lister!$D$23,Lister!$E$23,Lister!$D$7:$D$13),IF(OR(AND(E881&lt;DATE(2020,12,1),F881&lt;DATE(2020,12,1)),E881&gt;DATE(2020,12,31)),0)))))),0),"")</f>
        <v/>
      </c>
      <c r="AA881" s="50" t="str">
        <f>IFERROR(MAX(IF(OR(O881="",P881="",Q881="",R881="",S881="",T881="",U881=""),"",IF(AND(MONTH(E881)=1,MONTH(F881)=1),(NETWORKDAYS(E881,F881,Lister!$D$7:$D$13)-T881)*N881/NETWORKDAYS(Lister!$D$24,Lister!$E$24,Lister!$D$7:$D$13),IF(AND(MONTH(E881)=1,F881&gt;DATE(2021,1,31)),(NETWORKDAYS(E881,Lister!$E$24,Lister!$D$7:$D$13)-T881)*N881/NETWORKDAYS(Lister!$D$24,Lister!$E$24,Lister!$D$7:$D$13),IF(AND(E881&lt;DATE(2021,1,1),MONTH(F881)=1),(NETWORKDAYS(Lister!$D$24,F881,Lister!$D$7:$D$13)-T881)*N881/NETWORKDAYS(Lister!$D$24,Lister!$E$24,Lister!$D$7:$D$13),IF(AND(E881&lt;DATE(2021,1,1),F881&gt;DATE(2021,1,31)),(NETWORKDAYS(Lister!$D$24,Lister!$E$24,Lister!$D$7:$D$13)-T881)*N881/NETWORKDAYS(Lister!$D$24,Lister!$E$24,Lister!$D$7:$D$13),IF(OR(AND(E881&lt;DATE(2021,1,1),F881&lt;DATE(2021,1,1)),E881&gt;DATE(2021,1,31)),0)))))),0),"")</f>
        <v/>
      </c>
      <c r="AB881" s="50" t="str">
        <f>IFERROR(MAX(IF(OR(O881="",P881="",Q881="",R881="",S881="",T881="",U881=""),"",IF(AND(MONTH(E881)=2,MONTH(F881)=2),(NETWORKDAYS(E881,F881,Lister!$D$7:$D$13)-U881)*N881/NETWORKDAYS(Lister!$D$25,Lister!$E$25,Lister!$D$7:$D$13),IF(AND(E881&lt;DATE(2021,2,1),MONTH(F881)=2),(NETWORKDAYS(Lister!$D$25,F881,Lister!$D$7:$D$13)-U881)*N881/NETWORKDAYS(Lister!$D$25,Lister!$E$25,Lister!$D$7:$D$13),IF(AND(E881&lt;DATE(2021,2,1),F881&lt;DATE(2021,2,1)),0)))),0),"")</f>
        <v/>
      </c>
      <c r="AC881" s="52" t="str">
        <f t="shared" si="68"/>
        <v/>
      </c>
    </row>
    <row r="882" spans="1:29" x14ac:dyDescent="0.35">
      <c r="A882" s="11" t="str">
        <f t="shared" si="69"/>
        <v/>
      </c>
      <c r="B882" s="33"/>
      <c r="C882" s="17"/>
      <c r="D882" s="18"/>
      <c r="E882" s="12"/>
      <c r="F882" s="12"/>
      <c r="G882" s="42" t="str">
        <f>IF(OR(E882="",F882=""),"",NETWORKDAYS(E882,F882,Lister!$D$7:$D$13))</f>
        <v/>
      </c>
      <c r="H882" s="14"/>
      <c r="I882" s="25" t="str">
        <f t="shared" si="65"/>
        <v/>
      </c>
      <c r="J882" s="47"/>
      <c r="K882" s="48"/>
      <c r="L882" s="15"/>
      <c r="M882" s="51" t="str">
        <f t="shared" si="66"/>
        <v/>
      </c>
      <c r="N882" s="49" t="str">
        <f t="shared" si="67"/>
        <v/>
      </c>
      <c r="O882" s="15"/>
      <c r="P882" s="15"/>
      <c r="Q882" s="15"/>
      <c r="R882" s="15"/>
      <c r="S882" s="15"/>
      <c r="T882" s="15"/>
      <c r="U882" s="15"/>
      <c r="V882" s="50" t="str">
        <f>IFERROR(MAX(IF(OR(O882="",P882="",Q882="",R882="",S882="",T882="",U882=""),"",IF(AND(MONTH(E882)=8,MONTH(F882)=8),(NETWORKDAYS(E882,F882,Lister!$D$7:$D$13)-O882)*N882/NETWORKDAYS(Lister!$D$19,Lister!$E$19,Lister!$D$7:$D$13),IF(AND(MONTH(E882)=8,F882&gt;DATE(2020,8,31)),(NETWORKDAYS(E882,Lister!$E$19,Lister!$D$7:$D$13)-O882)*N882/NETWORKDAYS(Lister!$D$19,Lister!$E$19,Lister!$D$7:$D$13),IF(E882&gt;DATE(2020,8,31),0)))),0),"")</f>
        <v/>
      </c>
      <c r="W882" s="50" t="str">
        <f>IFERROR(MAX(IF(OR(O882="",P882="",Q882="",R882="",S882="",T882="",U882=""),"",IF(AND(MONTH(E882)=9,MONTH(F882)=9),(NETWORKDAYS(E882,F882,Lister!$D$7:$D$13)-P882)*N882/NETWORKDAYS(Lister!$D$20,Lister!$E$20,Lister!$D$7:$D$13),IF(AND(MONTH(E882)=9,F882&gt;DATE(2020,9,30)),(NETWORKDAYS(E882,Lister!$E$20,Lister!$D$7:$D$13)-P882)*N882/NETWORKDAYS(Lister!$D$20,Lister!$E$20,Lister!$D$7:$D$13),IF(AND(E882&lt;DATE(2020,9,1),MONTH(F882)=9),(NETWORKDAYS(Lister!$D$20,F882,Lister!$D$7:$D$13)-P882)*N882/NETWORKDAYS(Lister!$D$20,Lister!$E$20,Lister!$D$7:$D$13),IF(AND(E882&lt;DATE(2020,9,1),F882&gt;DATE(2020,9,30)),(NETWORKDAYS(Lister!$D$20,Lister!$E$20,Lister!$D$7:$D$13)-P882)*N882/NETWORKDAYS(Lister!$D$20,Lister!$E$20,Lister!$D$7:$D$13),IF(OR(AND(E882&lt;DATE(2020,9,1),F882&lt;DATE(2020,9,1)),E882&gt;DATE(2020,9,30)),0)))))),0),"")</f>
        <v/>
      </c>
      <c r="X882" s="50" t="str">
        <f>IFERROR(MAX(IF(OR(O882="",P882="",Q882="",R882="",S882="",T882="",U882=""),"",IF(AND(MONTH(E882)=10,MONTH(F882)=10),(NETWORKDAYS(E882,F882,Lister!$D$7:$D$13)-Q882)*N882/NETWORKDAYS(Lister!$D$21,Lister!$E$21,Lister!$D$7:$D$13),IF(AND(MONTH(E882)=10,F882&gt;DATE(2020,10,31)),(NETWORKDAYS(E882,Lister!$E$21,Lister!$D$7:$D$13)-Q882)*N882/NETWORKDAYS(Lister!$D$21,Lister!$E$21,Lister!$D$7:$D$13),IF(AND(E882&lt;DATE(2020,10,1),MONTH(F882)=10),(NETWORKDAYS(Lister!$D$21,F882,Lister!$D$7:$D$13)-Q882)*N882/NETWORKDAYS(Lister!$D$21,Lister!$E$21,Lister!$D$7:$D$13),IF(AND(E882&lt;DATE(2020,31,1),F882&gt;DATE(2020,10,31)),(NETWORKDAYS(Lister!$D$21,Lister!$E$21,Lister!$D$7:$D$13)-Q882)*N882/NETWORKDAYS(Lister!$D$21,Lister!$E$21,Lister!$D$7:$D$13),IF(OR(AND(E882&lt;DATE(2020,10,1),F882&lt;DATE(2020,10,1)),E882&gt;DATE(2020,10,31)),0)))))),0),"")</f>
        <v/>
      </c>
      <c r="Y882" s="50" t="str">
        <f>IFERROR(MAX(IF(OR(O882="",P882="",Q882="",R882="",S882="",T882="",U882=""),"",IF(AND(MONTH(E882)=11,MONTH(F882)=11),(NETWORKDAYS(E882,F882,Lister!$D$7:$D$13)-R882)*N882/NETWORKDAYS(Lister!$D$22,Lister!$E$22,Lister!$D$7:$D$13),IF(AND(MONTH(E882)=11,F882&gt;DATE(2020,11,30)),(NETWORKDAYS(E882,Lister!$E$22,Lister!$D$7:$D$13)-R882)*N882/NETWORKDAYS(Lister!$D$22,Lister!$E$22,Lister!$D$7:$D$13),IF(AND(E882&lt;DATE(2020,11,1),MONTH(F882)=11),(NETWORKDAYS(Lister!$D$22,F882,Lister!$D$7:$D$13)-R882)*N882/NETWORKDAYS(Lister!$D$22,Lister!$E$22,Lister!$D$7:$D$13),IF(AND(E882&lt;DATE(2020,11,1),F882&gt;DATE(2020,11,30)),(NETWORKDAYS(Lister!$D$22,Lister!$E$22,Lister!$D$7:$D$13)-R882)*N882/NETWORKDAYS(Lister!$D$22,Lister!$E$22,Lister!$D$7:$D$13),IF(OR(AND(E882&lt;DATE(2020,11,1),F882&lt;DATE(2020,11,1)),E882&gt;DATE(2020,11,30)),0)))))),0),"")</f>
        <v/>
      </c>
      <c r="Z882" s="50" t="str">
        <f>IFERROR(MAX(IF(OR(O882="",P882="",Q882="",R882="",S882="",T882="",U882=""),"",IF(AND(MONTH(E882)=12,MONTH(F882)=12),(NETWORKDAYS(E882,F882,Lister!$D$7:$D$13)-S882)*N882/NETWORKDAYS(Lister!$D$23,Lister!$E$23,Lister!$D$7:$D$13),IF(AND(MONTH(E882)=12,F882&gt;DATE(2020,12,31)),(NETWORKDAYS(E882,Lister!$E$23,Lister!$D$7:$D$13)-S882)*N882/NETWORKDAYS(Lister!$D$23,Lister!$E$23,Lister!$D$7:$D$13),IF(AND(E882&lt;DATE(2020,12,1),MONTH(F882)=12),(NETWORKDAYS(Lister!$D$23,F882,Lister!$D$7:$D$13)-S882)*N882/NETWORKDAYS(Lister!$D$23,Lister!$E$23,Lister!$D$7:$D$13),IF(AND(E882&lt;DATE(2020,12,1),F882&gt;DATE(2020,12,31)),(NETWORKDAYS(Lister!$D$23,Lister!$E$23,Lister!$D$7:$D$13)-S882)*N882/NETWORKDAYS(Lister!$D$23,Lister!$E$23,Lister!$D$7:$D$13),IF(OR(AND(E882&lt;DATE(2020,12,1),F882&lt;DATE(2020,12,1)),E882&gt;DATE(2020,12,31)),0)))))),0),"")</f>
        <v/>
      </c>
      <c r="AA882" s="50" t="str">
        <f>IFERROR(MAX(IF(OR(O882="",P882="",Q882="",R882="",S882="",T882="",U882=""),"",IF(AND(MONTH(E882)=1,MONTH(F882)=1),(NETWORKDAYS(E882,F882,Lister!$D$7:$D$13)-T882)*N882/NETWORKDAYS(Lister!$D$24,Lister!$E$24,Lister!$D$7:$D$13),IF(AND(MONTH(E882)=1,F882&gt;DATE(2021,1,31)),(NETWORKDAYS(E882,Lister!$E$24,Lister!$D$7:$D$13)-T882)*N882/NETWORKDAYS(Lister!$D$24,Lister!$E$24,Lister!$D$7:$D$13),IF(AND(E882&lt;DATE(2021,1,1),MONTH(F882)=1),(NETWORKDAYS(Lister!$D$24,F882,Lister!$D$7:$D$13)-T882)*N882/NETWORKDAYS(Lister!$D$24,Lister!$E$24,Lister!$D$7:$D$13),IF(AND(E882&lt;DATE(2021,1,1),F882&gt;DATE(2021,1,31)),(NETWORKDAYS(Lister!$D$24,Lister!$E$24,Lister!$D$7:$D$13)-T882)*N882/NETWORKDAYS(Lister!$D$24,Lister!$E$24,Lister!$D$7:$D$13),IF(OR(AND(E882&lt;DATE(2021,1,1),F882&lt;DATE(2021,1,1)),E882&gt;DATE(2021,1,31)),0)))))),0),"")</f>
        <v/>
      </c>
      <c r="AB882" s="50" t="str">
        <f>IFERROR(MAX(IF(OR(O882="",P882="",Q882="",R882="",S882="",T882="",U882=""),"",IF(AND(MONTH(E882)=2,MONTH(F882)=2),(NETWORKDAYS(E882,F882,Lister!$D$7:$D$13)-U882)*N882/NETWORKDAYS(Lister!$D$25,Lister!$E$25,Lister!$D$7:$D$13),IF(AND(E882&lt;DATE(2021,2,1),MONTH(F882)=2),(NETWORKDAYS(Lister!$D$25,F882,Lister!$D$7:$D$13)-U882)*N882/NETWORKDAYS(Lister!$D$25,Lister!$E$25,Lister!$D$7:$D$13),IF(AND(E882&lt;DATE(2021,2,1),F882&lt;DATE(2021,2,1)),0)))),0),"")</f>
        <v/>
      </c>
      <c r="AC882" s="52" t="str">
        <f t="shared" si="68"/>
        <v/>
      </c>
    </row>
    <row r="883" spans="1:29" x14ac:dyDescent="0.35">
      <c r="A883" s="11" t="str">
        <f t="shared" si="69"/>
        <v/>
      </c>
      <c r="B883" s="33"/>
      <c r="C883" s="17"/>
      <c r="D883" s="18"/>
      <c r="E883" s="12"/>
      <c r="F883" s="12"/>
      <c r="G883" s="42" t="str">
        <f>IF(OR(E883="",F883=""),"",NETWORKDAYS(E883,F883,Lister!$D$7:$D$13))</f>
        <v/>
      </c>
      <c r="H883" s="14"/>
      <c r="I883" s="25" t="str">
        <f t="shared" si="65"/>
        <v/>
      </c>
      <c r="J883" s="47"/>
      <c r="K883" s="48"/>
      <c r="L883" s="15"/>
      <c r="M883" s="51" t="str">
        <f t="shared" si="66"/>
        <v/>
      </c>
      <c r="N883" s="49" t="str">
        <f t="shared" si="67"/>
        <v/>
      </c>
      <c r="O883" s="15"/>
      <c r="P883" s="15"/>
      <c r="Q883" s="15"/>
      <c r="R883" s="15"/>
      <c r="S883" s="15"/>
      <c r="T883" s="15"/>
      <c r="U883" s="15"/>
      <c r="V883" s="50" t="str">
        <f>IFERROR(MAX(IF(OR(O883="",P883="",Q883="",R883="",S883="",T883="",U883=""),"",IF(AND(MONTH(E883)=8,MONTH(F883)=8),(NETWORKDAYS(E883,F883,Lister!$D$7:$D$13)-O883)*N883/NETWORKDAYS(Lister!$D$19,Lister!$E$19,Lister!$D$7:$D$13),IF(AND(MONTH(E883)=8,F883&gt;DATE(2020,8,31)),(NETWORKDAYS(E883,Lister!$E$19,Lister!$D$7:$D$13)-O883)*N883/NETWORKDAYS(Lister!$D$19,Lister!$E$19,Lister!$D$7:$D$13),IF(E883&gt;DATE(2020,8,31),0)))),0),"")</f>
        <v/>
      </c>
      <c r="W883" s="50" t="str">
        <f>IFERROR(MAX(IF(OR(O883="",P883="",Q883="",R883="",S883="",T883="",U883=""),"",IF(AND(MONTH(E883)=9,MONTH(F883)=9),(NETWORKDAYS(E883,F883,Lister!$D$7:$D$13)-P883)*N883/NETWORKDAYS(Lister!$D$20,Lister!$E$20,Lister!$D$7:$D$13),IF(AND(MONTH(E883)=9,F883&gt;DATE(2020,9,30)),(NETWORKDAYS(E883,Lister!$E$20,Lister!$D$7:$D$13)-P883)*N883/NETWORKDAYS(Lister!$D$20,Lister!$E$20,Lister!$D$7:$D$13),IF(AND(E883&lt;DATE(2020,9,1),MONTH(F883)=9),(NETWORKDAYS(Lister!$D$20,F883,Lister!$D$7:$D$13)-P883)*N883/NETWORKDAYS(Lister!$D$20,Lister!$E$20,Lister!$D$7:$D$13),IF(AND(E883&lt;DATE(2020,9,1),F883&gt;DATE(2020,9,30)),(NETWORKDAYS(Lister!$D$20,Lister!$E$20,Lister!$D$7:$D$13)-P883)*N883/NETWORKDAYS(Lister!$D$20,Lister!$E$20,Lister!$D$7:$D$13),IF(OR(AND(E883&lt;DATE(2020,9,1),F883&lt;DATE(2020,9,1)),E883&gt;DATE(2020,9,30)),0)))))),0),"")</f>
        <v/>
      </c>
      <c r="X883" s="50" t="str">
        <f>IFERROR(MAX(IF(OR(O883="",P883="",Q883="",R883="",S883="",T883="",U883=""),"",IF(AND(MONTH(E883)=10,MONTH(F883)=10),(NETWORKDAYS(E883,F883,Lister!$D$7:$D$13)-Q883)*N883/NETWORKDAYS(Lister!$D$21,Lister!$E$21,Lister!$D$7:$D$13),IF(AND(MONTH(E883)=10,F883&gt;DATE(2020,10,31)),(NETWORKDAYS(E883,Lister!$E$21,Lister!$D$7:$D$13)-Q883)*N883/NETWORKDAYS(Lister!$D$21,Lister!$E$21,Lister!$D$7:$D$13),IF(AND(E883&lt;DATE(2020,10,1),MONTH(F883)=10),(NETWORKDAYS(Lister!$D$21,F883,Lister!$D$7:$D$13)-Q883)*N883/NETWORKDAYS(Lister!$D$21,Lister!$E$21,Lister!$D$7:$D$13),IF(AND(E883&lt;DATE(2020,31,1),F883&gt;DATE(2020,10,31)),(NETWORKDAYS(Lister!$D$21,Lister!$E$21,Lister!$D$7:$D$13)-Q883)*N883/NETWORKDAYS(Lister!$D$21,Lister!$E$21,Lister!$D$7:$D$13),IF(OR(AND(E883&lt;DATE(2020,10,1),F883&lt;DATE(2020,10,1)),E883&gt;DATE(2020,10,31)),0)))))),0),"")</f>
        <v/>
      </c>
      <c r="Y883" s="50" t="str">
        <f>IFERROR(MAX(IF(OR(O883="",P883="",Q883="",R883="",S883="",T883="",U883=""),"",IF(AND(MONTH(E883)=11,MONTH(F883)=11),(NETWORKDAYS(E883,F883,Lister!$D$7:$D$13)-R883)*N883/NETWORKDAYS(Lister!$D$22,Lister!$E$22,Lister!$D$7:$D$13),IF(AND(MONTH(E883)=11,F883&gt;DATE(2020,11,30)),(NETWORKDAYS(E883,Lister!$E$22,Lister!$D$7:$D$13)-R883)*N883/NETWORKDAYS(Lister!$D$22,Lister!$E$22,Lister!$D$7:$D$13),IF(AND(E883&lt;DATE(2020,11,1),MONTH(F883)=11),(NETWORKDAYS(Lister!$D$22,F883,Lister!$D$7:$D$13)-R883)*N883/NETWORKDAYS(Lister!$D$22,Lister!$E$22,Lister!$D$7:$D$13),IF(AND(E883&lt;DATE(2020,11,1),F883&gt;DATE(2020,11,30)),(NETWORKDAYS(Lister!$D$22,Lister!$E$22,Lister!$D$7:$D$13)-R883)*N883/NETWORKDAYS(Lister!$D$22,Lister!$E$22,Lister!$D$7:$D$13),IF(OR(AND(E883&lt;DATE(2020,11,1),F883&lt;DATE(2020,11,1)),E883&gt;DATE(2020,11,30)),0)))))),0),"")</f>
        <v/>
      </c>
      <c r="Z883" s="50" t="str">
        <f>IFERROR(MAX(IF(OR(O883="",P883="",Q883="",R883="",S883="",T883="",U883=""),"",IF(AND(MONTH(E883)=12,MONTH(F883)=12),(NETWORKDAYS(E883,F883,Lister!$D$7:$D$13)-S883)*N883/NETWORKDAYS(Lister!$D$23,Lister!$E$23,Lister!$D$7:$D$13),IF(AND(MONTH(E883)=12,F883&gt;DATE(2020,12,31)),(NETWORKDAYS(E883,Lister!$E$23,Lister!$D$7:$D$13)-S883)*N883/NETWORKDAYS(Lister!$D$23,Lister!$E$23,Lister!$D$7:$D$13),IF(AND(E883&lt;DATE(2020,12,1),MONTH(F883)=12),(NETWORKDAYS(Lister!$D$23,F883,Lister!$D$7:$D$13)-S883)*N883/NETWORKDAYS(Lister!$D$23,Lister!$E$23,Lister!$D$7:$D$13),IF(AND(E883&lt;DATE(2020,12,1),F883&gt;DATE(2020,12,31)),(NETWORKDAYS(Lister!$D$23,Lister!$E$23,Lister!$D$7:$D$13)-S883)*N883/NETWORKDAYS(Lister!$D$23,Lister!$E$23,Lister!$D$7:$D$13),IF(OR(AND(E883&lt;DATE(2020,12,1),F883&lt;DATE(2020,12,1)),E883&gt;DATE(2020,12,31)),0)))))),0),"")</f>
        <v/>
      </c>
      <c r="AA883" s="50" t="str">
        <f>IFERROR(MAX(IF(OR(O883="",P883="",Q883="",R883="",S883="",T883="",U883=""),"",IF(AND(MONTH(E883)=1,MONTH(F883)=1),(NETWORKDAYS(E883,F883,Lister!$D$7:$D$13)-T883)*N883/NETWORKDAYS(Lister!$D$24,Lister!$E$24,Lister!$D$7:$D$13),IF(AND(MONTH(E883)=1,F883&gt;DATE(2021,1,31)),(NETWORKDAYS(E883,Lister!$E$24,Lister!$D$7:$D$13)-T883)*N883/NETWORKDAYS(Lister!$D$24,Lister!$E$24,Lister!$D$7:$D$13),IF(AND(E883&lt;DATE(2021,1,1),MONTH(F883)=1),(NETWORKDAYS(Lister!$D$24,F883,Lister!$D$7:$D$13)-T883)*N883/NETWORKDAYS(Lister!$D$24,Lister!$E$24,Lister!$D$7:$D$13),IF(AND(E883&lt;DATE(2021,1,1),F883&gt;DATE(2021,1,31)),(NETWORKDAYS(Lister!$D$24,Lister!$E$24,Lister!$D$7:$D$13)-T883)*N883/NETWORKDAYS(Lister!$D$24,Lister!$E$24,Lister!$D$7:$D$13),IF(OR(AND(E883&lt;DATE(2021,1,1),F883&lt;DATE(2021,1,1)),E883&gt;DATE(2021,1,31)),0)))))),0),"")</f>
        <v/>
      </c>
      <c r="AB883" s="50" t="str">
        <f>IFERROR(MAX(IF(OR(O883="",P883="",Q883="",R883="",S883="",T883="",U883=""),"",IF(AND(MONTH(E883)=2,MONTH(F883)=2),(NETWORKDAYS(E883,F883,Lister!$D$7:$D$13)-U883)*N883/NETWORKDAYS(Lister!$D$25,Lister!$E$25,Lister!$D$7:$D$13),IF(AND(E883&lt;DATE(2021,2,1),MONTH(F883)=2),(NETWORKDAYS(Lister!$D$25,F883,Lister!$D$7:$D$13)-U883)*N883/NETWORKDAYS(Lister!$D$25,Lister!$E$25,Lister!$D$7:$D$13),IF(AND(E883&lt;DATE(2021,2,1),F883&lt;DATE(2021,2,1)),0)))),0),"")</f>
        <v/>
      </c>
      <c r="AC883" s="52" t="str">
        <f t="shared" si="68"/>
        <v/>
      </c>
    </row>
    <row r="884" spans="1:29" x14ac:dyDescent="0.35">
      <c r="A884" s="11" t="str">
        <f t="shared" si="69"/>
        <v/>
      </c>
      <c r="B884" s="33"/>
      <c r="C884" s="17"/>
      <c r="D884" s="18"/>
      <c r="E884" s="12"/>
      <c r="F884" s="12"/>
      <c r="G884" s="42" t="str">
        <f>IF(OR(E884="",F884=""),"",NETWORKDAYS(E884,F884,Lister!$D$7:$D$13))</f>
        <v/>
      </c>
      <c r="H884" s="14"/>
      <c r="I884" s="25" t="str">
        <f t="shared" si="65"/>
        <v/>
      </c>
      <c r="J884" s="47"/>
      <c r="K884" s="48"/>
      <c r="L884" s="15"/>
      <c r="M884" s="51" t="str">
        <f t="shared" si="66"/>
        <v/>
      </c>
      <c r="N884" s="49" t="str">
        <f t="shared" si="67"/>
        <v/>
      </c>
      <c r="O884" s="15"/>
      <c r="P884" s="15"/>
      <c r="Q884" s="15"/>
      <c r="R884" s="15"/>
      <c r="S884" s="15"/>
      <c r="T884" s="15"/>
      <c r="U884" s="15"/>
      <c r="V884" s="50" t="str">
        <f>IFERROR(MAX(IF(OR(O884="",P884="",Q884="",R884="",S884="",T884="",U884=""),"",IF(AND(MONTH(E884)=8,MONTH(F884)=8),(NETWORKDAYS(E884,F884,Lister!$D$7:$D$13)-O884)*N884/NETWORKDAYS(Lister!$D$19,Lister!$E$19,Lister!$D$7:$D$13),IF(AND(MONTH(E884)=8,F884&gt;DATE(2020,8,31)),(NETWORKDAYS(E884,Lister!$E$19,Lister!$D$7:$D$13)-O884)*N884/NETWORKDAYS(Lister!$D$19,Lister!$E$19,Lister!$D$7:$D$13),IF(E884&gt;DATE(2020,8,31),0)))),0),"")</f>
        <v/>
      </c>
      <c r="W884" s="50" t="str">
        <f>IFERROR(MAX(IF(OR(O884="",P884="",Q884="",R884="",S884="",T884="",U884=""),"",IF(AND(MONTH(E884)=9,MONTH(F884)=9),(NETWORKDAYS(E884,F884,Lister!$D$7:$D$13)-P884)*N884/NETWORKDAYS(Lister!$D$20,Lister!$E$20,Lister!$D$7:$D$13),IF(AND(MONTH(E884)=9,F884&gt;DATE(2020,9,30)),(NETWORKDAYS(E884,Lister!$E$20,Lister!$D$7:$D$13)-P884)*N884/NETWORKDAYS(Lister!$D$20,Lister!$E$20,Lister!$D$7:$D$13),IF(AND(E884&lt;DATE(2020,9,1),MONTH(F884)=9),(NETWORKDAYS(Lister!$D$20,F884,Lister!$D$7:$D$13)-P884)*N884/NETWORKDAYS(Lister!$D$20,Lister!$E$20,Lister!$D$7:$D$13),IF(AND(E884&lt;DATE(2020,9,1),F884&gt;DATE(2020,9,30)),(NETWORKDAYS(Lister!$D$20,Lister!$E$20,Lister!$D$7:$D$13)-P884)*N884/NETWORKDAYS(Lister!$D$20,Lister!$E$20,Lister!$D$7:$D$13),IF(OR(AND(E884&lt;DATE(2020,9,1),F884&lt;DATE(2020,9,1)),E884&gt;DATE(2020,9,30)),0)))))),0),"")</f>
        <v/>
      </c>
      <c r="X884" s="50" t="str">
        <f>IFERROR(MAX(IF(OR(O884="",P884="",Q884="",R884="",S884="",T884="",U884=""),"",IF(AND(MONTH(E884)=10,MONTH(F884)=10),(NETWORKDAYS(E884,F884,Lister!$D$7:$D$13)-Q884)*N884/NETWORKDAYS(Lister!$D$21,Lister!$E$21,Lister!$D$7:$D$13),IF(AND(MONTH(E884)=10,F884&gt;DATE(2020,10,31)),(NETWORKDAYS(E884,Lister!$E$21,Lister!$D$7:$D$13)-Q884)*N884/NETWORKDAYS(Lister!$D$21,Lister!$E$21,Lister!$D$7:$D$13),IF(AND(E884&lt;DATE(2020,10,1),MONTH(F884)=10),(NETWORKDAYS(Lister!$D$21,F884,Lister!$D$7:$D$13)-Q884)*N884/NETWORKDAYS(Lister!$D$21,Lister!$E$21,Lister!$D$7:$D$13),IF(AND(E884&lt;DATE(2020,31,1),F884&gt;DATE(2020,10,31)),(NETWORKDAYS(Lister!$D$21,Lister!$E$21,Lister!$D$7:$D$13)-Q884)*N884/NETWORKDAYS(Lister!$D$21,Lister!$E$21,Lister!$D$7:$D$13),IF(OR(AND(E884&lt;DATE(2020,10,1),F884&lt;DATE(2020,10,1)),E884&gt;DATE(2020,10,31)),0)))))),0),"")</f>
        <v/>
      </c>
      <c r="Y884" s="50" t="str">
        <f>IFERROR(MAX(IF(OR(O884="",P884="",Q884="",R884="",S884="",T884="",U884=""),"",IF(AND(MONTH(E884)=11,MONTH(F884)=11),(NETWORKDAYS(E884,F884,Lister!$D$7:$D$13)-R884)*N884/NETWORKDAYS(Lister!$D$22,Lister!$E$22,Lister!$D$7:$D$13),IF(AND(MONTH(E884)=11,F884&gt;DATE(2020,11,30)),(NETWORKDAYS(E884,Lister!$E$22,Lister!$D$7:$D$13)-R884)*N884/NETWORKDAYS(Lister!$D$22,Lister!$E$22,Lister!$D$7:$D$13),IF(AND(E884&lt;DATE(2020,11,1),MONTH(F884)=11),(NETWORKDAYS(Lister!$D$22,F884,Lister!$D$7:$D$13)-R884)*N884/NETWORKDAYS(Lister!$D$22,Lister!$E$22,Lister!$D$7:$D$13),IF(AND(E884&lt;DATE(2020,11,1),F884&gt;DATE(2020,11,30)),(NETWORKDAYS(Lister!$D$22,Lister!$E$22,Lister!$D$7:$D$13)-R884)*N884/NETWORKDAYS(Lister!$D$22,Lister!$E$22,Lister!$D$7:$D$13),IF(OR(AND(E884&lt;DATE(2020,11,1),F884&lt;DATE(2020,11,1)),E884&gt;DATE(2020,11,30)),0)))))),0),"")</f>
        <v/>
      </c>
      <c r="Z884" s="50" t="str">
        <f>IFERROR(MAX(IF(OR(O884="",P884="",Q884="",R884="",S884="",T884="",U884=""),"",IF(AND(MONTH(E884)=12,MONTH(F884)=12),(NETWORKDAYS(E884,F884,Lister!$D$7:$D$13)-S884)*N884/NETWORKDAYS(Lister!$D$23,Lister!$E$23,Lister!$D$7:$D$13),IF(AND(MONTH(E884)=12,F884&gt;DATE(2020,12,31)),(NETWORKDAYS(E884,Lister!$E$23,Lister!$D$7:$D$13)-S884)*N884/NETWORKDAYS(Lister!$D$23,Lister!$E$23,Lister!$D$7:$D$13),IF(AND(E884&lt;DATE(2020,12,1),MONTH(F884)=12),(NETWORKDAYS(Lister!$D$23,F884,Lister!$D$7:$D$13)-S884)*N884/NETWORKDAYS(Lister!$D$23,Lister!$E$23,Lister!$D$7:$D$13),IF(AND(E884&lt;DATE(2020,12,1),F884&gt;DATE(2020,12,31)),(NETWORKDAYS(Lister!$D$23,Lister!$E$23,Lister!$D$7:$D$13)-S884)*N884/NETWORKDAYS(Lister!$D$23,Lister!$E$23,Lister!$D$7:$D$13),IF(OR(AND(E884&lt;DATE(2020,12,1),F884&lt;DATE(2020,12,1)),E884&gt;DATE(2020,12,31)),0)))))),0),"")</f>
        <v/>
      </c>
      <c r="AA884" s="50" t="str">
        <f>IFERROR(MAX(IF(OR(O884="",P884="",Q884="",R884="",S884="",T884="",U884=""),"",IF(AND(MONTH(E884)=1,MONTH(F884)=1),(NETWORKDAYS(E884,F884,Lister!$D$7:$D$13)-T884)*N884/NETWORKDAYS(Lister!$D$24,Lister!$E$24,Lister!$D$7:$D$13),IF(AND(MONTH(E884)=1,F884&gt;DATE(2021,1,31)),(NETWORKDAYS(E884,Lister!$E$24,Lister!$D$7:$D$13)-T884)*N884/NETWORKDAYS(Lister!$D$24,Lister!$E$24,Lister!$D$7:$D$13),IF(AND(E884&lt;DATE(2021,1,1),MONTH(F884)=1),(NETWORKDAYS(Lister!$D$24,F884,Lister!$D$7:$D$13)-T884)*N884/NETWORKDAYS(Lister!$D$24,Lister!$E$24,Lister!$D$7:$D$13),IF(AND(E884&lt;DATE(2021,1,1),F884&gt;DATE(2021,1,31)),(NETWORKDAYS(Lister!$D$24,Lister!$E$24,Lister!$D$7:$D$13)-T884)*N884/NETWORKDAYS(Lister!$D$24,Lister!$E$24,Lister!$D$7:$D$13),IF(OR(AND(E884&lt;DATE(2021,1,1),F884&lt;DATE(2021,1,1)),E884&gt;DATE(2021,1,31)),0)))))),0),"")</f>
        <v/>
      </c>
      <c r="AB884" s="50" t="str">
        <f>IFERROR(MAX(IF(OR(O884="",P884="",Q884="",R884="",S884="",T884="",U884=""),"",IF(AND(MONTH(E884)=2,MONTH(F884)=2),(NETWORKDAYS(E884,F884,Lister!$D$7:$D$13)-U884)*N884/NETWORKDAYS(Lister!$D$25,Lister!$E$25,Lister!$D$7:$D$13),IF(AND(E884&lt;DATE(2021,2,1),MONTH(F884)=2),(NETWORKDAYS(Lister!$D$25,F884,Lister!$D$7:$D$13)-U884)*N884/NETWORKDAYS(Lister!$D$25,Lister!$E$25,Lister!$D$7:$D$13),IF(AND(E884&lt;DATE(2021,2,1),F884&lt;DATE(2021,2,1)),0)))),0),"")</f>
        <v/>
      </c>
      <c r="AC884" s="52" t="str">
        <f t="shared" si="68"/>
        <v/>
      </c>
    </row>
    <row r="885" spans="1:29" x14ac:dyDescent="0.35">
      <c r="A885" s="11" t="str">
        <f t="shared" si="69"/>
        <v/>
      </c>
      <c r="B885" s="33"/>
      <c r="C885" s="17"/>
      <c r="D885" s="18"/>
      <c r="E885" s="12"/>
      <c r="F885" s="12"/>
      <c r="G885" s="42" t="str">
        <f>IF(OR(E885="",F885=""),"",NETWORKDAYS(E885,F885,Lister!$D$7:$D$13))</f>
        <v/>
      </c>
      <c r="H885" s="14"/>
      <c r="I885" s="25" t="str">
        <f t="shared" si="65"/>
        <v/>
      </c>
      <c r="J885" s="47"/>
      <c r="K885" s="48"/>
      <c r="L885" s="15"/>
      <c r="M885" s="51" t="str">
        <f t="shared" si="66"/>
        <v/>
      </c>
      <c r="N885" s="49" t="str">
        <f t="shared" si="67"/>
        <v/>
      </c>
      <c r="O885" s="15"/>
      <c r="P885" s="15"/>
      <c r="Q885" s="15"/>
      <c r="R885" s="15"/>
      <c r="S885" s="15"/>
      <c r="T885" s="15"/>
      <c r="U885" s="15"/>
      <c r="V885" s="50" t="str">
        <f>IFERROR(MAX(IF(OR(O885="",P885="",Q885="",R885="",S885="",T885="",U885=""),"",IF(AND(MONTH(E885)=8,MONTH(F885)=8),(NETWORKDAYS(E885,F885,Lister!$D$7:$D$13)-O885)*N885/NETWORKDAYS(Lister!$D$19,Lister!$E$19,Lister!$D$7:$D$13),IF(AND(MONTH(E885)=8,F885&gt;DATE(2020,8,31)),(NETWORKDAYS(E885,Lister!$E$19,Lister!$D$7:$D$13)-O885)*N885/NETWORKDAYS(Lister!$D$19,Lister!$E$19,Lister!$D$7:$D$13),IF(E885&gt;DATE(2020,8,31),0)))),0),"")</f>
        <v/>
      </c>
      <c r="W885" s="50" t="str">
        <f>IFERROR(MAX(IF(OR(O885="",P885="",Q885="",R885="",S885="",T885="",U885=""),"",IF(AND(MONTH(E885)=9,MONTH(F885)=9),(NETWORKDAYS(E885,F885,Lister!$D$7:$D$13)-P885)*N885/NETWORKDAYS(Lister!$D$20,Lister!$E$20,Lister!$D$7:$D$13),IF(AND(MONTH(E885)=9,F885&gt;DATE(2020,9,30)),(NETWORKDAYS(E885,Lister!$E$20,Lister!$D$7:$D$13)-P885)*N885/NETWORKDAYS(Lister!$D$20,Lister!$E$20,Lister!$D$7:$D$13),IF(AND(E885&lt;DATE(2020,9,1),MONTH(F885)=9),(NETWORKDAYS(Lister!$D$20,F885,Lister!$D$7:$D$13)-P885)*N885/NETWORKDAYS(Lister!$D$20,Lister!$E$20,Lister!$D$7:$D$13),IF(AND(E885&lt;DATE(2020,9,1),F885&gt;DATE(2020,9,30)),(NETWORKDAYS(Lister!$D$20,Lister!$E$20,Lister!$D$7:$D$13)-P885)*N885/NETWORKDAYS(Lister!$D$20,Lister!$E$20,Lister!$D$7:$D$13),IF(OR(AND(E885&lt;DATE(2020,9,1),F885&lt;DATE(2020,9,1)),E885&gt;DATE(2020,9,30)),0)))))),0),"")</f>
        <v/>
      </c>
      <c r="X885" s="50" t="str">
        <f>IFERROR(MAX(IF(OR(O885="",P885="",Q885="",R885="",S885="",T885="",U885=""),"",IF(AND(MONTH(E885)=10,MONTH(F885)=10),(NETWORKDAYS(E885,F885,Lister!$D$7:$D$13)-Q885)*N885/NETWORKDAYS(Lister!$D$21,Lister!$E$21,Lister!$D$7:$D$13),IF(AND(MONTH(E885)=10,F885&gt;DATE(2020,10,31)),(NETWORKDAYS(E885,Lister!$E$21,Lister!$D$7:$D$13)-Q885)*N885/NETWORKDAYS(Lister!$D$21,Lister!$E$21,Lister!$D$7:$D$13),IF(AND(E885&lt;DATE(2020,10,1),MONTH(F885)=10),(NETWORKDAYS(Lister!$D$21,F885,Lister!$D$7:$D$13)-Q885)*N885/NETWORKDAYS(Lister!$D$21,Lister!$E$21,Lister!$D$7:$D$13),IF(AND(E885&lt;DATE(2020,31,1),F885&gt;DATE(2020,10,31)),(NETWORKDAYS(Lister!$D$21,Lister!$E$21,Lister!$D$7:$D$13)-Q885)*N885/NETWORKDAYS(Lister!$D$21,Lister!$E$21,Lister!$D$7:$D$13),IF(OR(AND(E885&lt;DATE(2020,10,1),F885&lt;DATE(2020,10,1)),E885&gt;DATE(2020,10,31)),0)))))),0),"")</f>
        <v/>
      </c>
      <c r="Y885" s="50" t="str">
        <f>IFERROR(MAX(IF(OR(O885="",P885="",Q885="",R885="",S885="",T885="",U885=""),"",IF(AND(MONTH(E885)=11,MONTH(F885)=11),(NETWORKDAYS(E885,F885,Lister!$D$7:$D$13)-R885)*N885/NETWORKDAYS(Lister!$D$22,Lister!$E$22,Lister!$D$7:$D$13),IF(AND(MONTH(E885)=11,F885&gt;DATE(2020,11,30)),(NETWORKDAYS(E885,Lister!$E$22,Lister!$D$7:$D$13)-R885)*N885/NETWORKDAYS(Lister!$D$22,Lister!$E$22,Lister!$D$7:$D$13),IF(AND(E885&lt;DATE(2020,11,1),MONTH(F885)=11),(NETWORKDAYS(Lister!$D$22,F885,Lister!$D$7:$D$13)-R885)*N885/NETWORKDAYS(Lister!$D$22,Lister!$E$22,Lister!$D$7:$D$13),IF(AND(E885&lt;DATE(2020,11,1),F885&gt;DATE(2020,11,30)),(NETWORKDAYS(Lister!$D$22,Lister!$E$22,Lister!$D$7:$D$13)-R885)*N885/NETWORKDAYS(Lister!$D$22,Lister!$E$22,Lister!$D$7:$D$13),IF(OR(AND(E885&lt;DATE(2020,11,1),F885&lt;DATE(2020,11,1)),E885&gt;DATE(2020,11,30)),0)))))),0),"")</f>
        <v/>
      </c>
      <c r="Z885" s="50" t="str">
        <f>IFERROR(MAX(IF(OR(O885="",P885="",Q885="",R885="",S885="",T885="",U885=""),"",IF(AND(MONTH(E885)=12,MONTH(F885)=12),(NETWORKDAYS(E885,F885,Lister!$D$7:$D$13)-S885)*N885/NETWORKDAYS(Lister!$D$23,Lister!$E$23,Lister!$D$7:$D$13),IF(AND(MONTH(E885)=12,F885&gt;DATE(2020,12,31)),(NETWORKDAYS(E885,Lister!$E$23,Lister!$D$7:$D$13)-S885)*N885/NETWORKDAYS(Lister!$D$23,Lister!$E$23,Lister!$D$7:$D$13),IF(AND(E885&lt;DATE(2020,12,1),MONTH(F885)=12),(NETWORKDAYS(Lister!$D$23,F885,Lister!$D$7:$D$13)-S885)*N885/NETWORKDAYS(Lister!$D$23,Lister!$E$23,Lister!$D$7:$D$13),IF(AND(E885&lt;DATE(2020,12,1),F885&gt;DATE(2020,12,31)),(NETWORKDAYS(Lister!$D$23,Lister!$E$23,Lister!$D$7:$D$13)-S885)*N885/NETWORKDAYS(Lister!$D$23,Lister!$E$23,Lister!$D$7:$D$13),IF(OR(AND(E885&lt;DATE(2020,12,1),F885&lt;DATE(2020,12,1)),E885&gt;DATE(2020,12,31)),0)))))),0),"")</f>
        <v/>
      </c>
      <c r="AA885" s="50" t="str">
        <f>IFERROR(MAX(IF(OR(O885="",P885="",Q885="",R885="",S885="",T885="",U885=""),"",IF(AND(MONTH(E885)=1,MONTH(F885)=1),(NETWORKDAYS(E885,F885,Lister!$D$7:$D$13)-T885)*N885/NETWORKDAYS(Lister!$D$24,Lister!$E$24,Lister!$D$7:$D$13),IF(AND(MONTH(E885)=1,F885&gt;DATE(2021,1,31)),(NETWORKDAYS(E885,Lister!$E$24,Lister!$D$7:$D$13)-T885)*N885/NETWORKDAYS(Lister!$D$24,Lister!$E$24,Lister!$D$7:$D$13),IF(AND(E885&lt;DATE(2021,1,1),MONTH(F885)=1),(NETWORKDAYS(Lister!$D$24,F885,Lister!$D$7:$D$13)-T885)*N885/NETWORKDAYS(Lister!$D$24,Lister!$E$24,Lister!$D$7:$D$13),IF(AND(E885&lt;DATE(2021,1,1),F885&gt;DATE(2021,1,31)),(NETWORKDAYS(Lister!$D$24,Lister!$E$24,Lister!$D$7:$D$13)-T885)*N885/NETWORKDAYS(Lister!$D$24,Lister!$E$24,Lister!$D$7:$D$13),IF(OR(AND(E885&lt;DATE(2021,1,1),F885&lt;DATE(2021,1,1)),E885&gt;DATE(2021,1,31)),0)))))),0),"")</f>
        <v/>
      </c>
      <c r="AB885" s="50" t="str">
        <f>IFERROR(MAX(IF(OR(O885="",P885="",Q885="",R885="",S885="",T885="",U885=""),"",IF(AND(MONTH(E885)=2,MONTH(F885)=2),(NETWORKDAYS(E885,F885,Lister!$D$7:$D$13)-U885)*N885/NETWORKDAYS(Lister!$D$25,Lister!$E$25,Lister!$D$7:$D$13),IF(AND(E885&lt;DATE(2021,2,1),MONTH(F885)=2),(NETWORKDAYS(Lister!$D$25,F885,Lister!$D$7:$D$13)-U885)*N885/NETWORKDAYS(Lister!$D$25,Lister!$E$25,Lister!$D$7:$D$13),IF(AND(E885&lt;DATE(2021,2,1),F885&lt;DATE(2021,2,1)),0)))),0),"")</f>
        <v/>
      </c>
      <c r="AC885" s="52" t="str">
        <f t="shared" si="68"/>
        <v/>
      </c>
    </row>
    <row r="886" spans="1:29" x14ac:dyDescent="0.35">
      <c r="A886" s="11" t="str">
        <f t="shared" si="69"/>
        <v/>
      </c>
      <c r="B886" s="33"/>
      <c r="C886" s="17"/>
      <c r="D886" s="18"/>
      <c r="E886" s="12"/>
      <c r="F886" s="12"/>
      <c r="G886" s="42" t="str">
        <f>IF(OR(E886="",F886=""),"",NETWORKDAYS(E886,F886,Lister!$D$7:$D$13))</f>
        <v/>
      </c>
      <c r="H886" s="14"/>
      <c r="I886" s="25" t="str">
        <f t="shared" si="65"/>
        <v/>
      </c>
      <c r="J886" s="47"/>
      <c r="K886" s="48"/>
      <c r="L886" s="15"/>
      <c r="M886" s="51" t="str">
        <f t="shared" si="66"/>
        <v/>
      </c>
      <c r="N886" s="49" t="str">
        <f t="shared" si="67"/>
        <v/>
      </c>
      <c r="O886" s="15"/>
      <c r="P886" s="15"/>
      <c r="Q886" s="15"/>
      <c r="R886" s="15"/>
      <c r="S886" s="15"/>
      <c r="T886" s="15"/>
      <c r="U886" s="15"/>
      <c r="V886" s="50" t="str">
        <f>IFERROR(MAX(IF(OR(O886="",P886="",Q886="",R886="",S886="",T886="",U886=""),"",IF(AND(MONTH(E886)=8,MONTH(F886)=8),(NETWORKDAYS(E886,F886,Lister!$D$7:$D$13)-O886)*N886/NETWORKDAYS(Lister!$D$19,Lister!$E$19,Lister!$D$7:$D$13),IF(AND(MONTH(E886)=8,F886&gt;DATE(2020,8,31)),(NETWORKDAYS(E886,Lister!$E$19,Lister!$D$7:$D$13)-O886)*N886/NETWORKDAYS(Lister!$D$19,Lister!$E$19,Lister!$D$7:$D$13),IF(E886&gt;DATE(2020,8,31),0)))),0),"")</f>
        <v/>
      </c>
      <c r="W886" s="50" t="str">
        <f>IFERROR(MAX(IF(OR(O886="",P886="",Q886="",R886="",S886="",T886="",U886=""),"",IF(AND(MONTH(E886)=9,MONTH(F886)=9),(NETWORKDAYS(E886,F886,Lister!$D$7:$D$13)-P886)*N886/NETWORKDAYS(Lister!$D$20,Lister!$E$20,Lister!$D$7:$D$13),IF(AND(MONTH(E886)=9,F886&gt;DATE(2020,9,30)),(NETWORKDAYS(E886,Lister!$E$20,Lister!$D$7:$D$13)-P886)*N886/NETWORKDAYS(Lister!$D$20,Lister!$E$20,Lister!$D$7:$D$13),IF(AND(E886&lt;DATE(2020,9,1),MONTH(F886)=9),(NETWORKDAYS(Lister!$D$20,F886,Lister!$D$7:$D$13)-P886)*N886/NETWORKDAYS(Lister!$D$20,Lister!$E$20,Lister!$D$7:$D$13),IF(AND(E886&lt;DATE(2020,9,1),F886&gt;DATE(2020,9,30)),(NETWORKDAYS(Lister!$D$20,Lister!$E$20,Lister!$D$7:$D$13)-P886)*N886/NETWORKDAYS(Lister!$D$20,Lister!$E$20,Lister!$D$7:$D$13),IF(OR(AND(E886&lt;DATE(2020,9,1),F886&lt;DATE(2020,9,1)),E886&gt;DATE(2020,9,30)),0)))))),0),"")</f>
        <v/>
      </c>
      <c r="X886" s="50" t="str">
        <f>IFERROR(MAX(IF(OR(O886="",P886="",Q886="",R886="",S886="",T886="",U886=""),"",IF(AND(MONTH(E886)=10,MONTH(F886)=10),(NETWORKDAYS(E886,F886,Lister!$D$7:$D$13)-Q886)*N886/NETWORKDAYS(Lister!$D$21,Lister!$E$21,Lister!$D$7:$D$13),IF(AND(MONTH(E886)=10,F886&gt;DATE(2020,10,31)),(NETWORKDAYS(E886,Lister!$E$21,Lister!$D$7:$D$13)-Q886)*N886/NETWORKDAYS(Lister!$D$21,Lister!$E$21,Lister!$D$7:$D$13),IF(AND(E886&lt;DATE(2020,10,1),MONTH(F886)=10),(NETWORKDAYS(Lister!$D$21,F886,Lister!$D$7:$D$13)-Q886)*N886/NETWORKDAYS(Lister!$D$21,Lister!$E$21,Lister!$D$7:$D$13),IF(AND(E886&lt;DATE(2020,31,1),F886&gt;DATE(2020,10,31)),(NETWORKDAYS(Lister!$D$21,Lister!$E$21,Lister!$D$7:$D$13)-Q886)*N886/NETWORKDAYS(Lister!$D$21,Lister!$E$21,Lister!$D$7:$D$13),IF(OR(AND(E886&lt;DATE(2020,10,1),F886&lt;DATE(2020,10,1)),E886&gt;DATE(2020,10,31)),0)))))),0),"")</f>
        <v/>
      </c>
      <c r="Y886" s="50" t="str">
        <f>IFERROR(MAX(IF(OR(O886="",P886="",Q886="",R886="",S886="",T886="",U886=""),"",IF(AND(MONTH(E886)=11,MONTH(F886)=11),(NETWORKDAYS(E886,F886,Lister!$D$7:$D$13)-R886)*N886/NETWORKDAYS(Lister!$D$22,Lister!$E$22,Lister!$D$7:$D$13),IF(AND(MONTH(E886)=11,F886&gt;DATE(2020,11,30)),(NETWORKDAYS(E886,Lister!$E$22,Lister!$D$7:$D$13)-R886)*N886/NETWORKDAYS(Lister!$D$22,Lister!$E$22,Lister!$D$7:$D$13),IF(AND(E886&lt;DATE(2020,11,1),MONTH(F886)=11),(NETWORKDAYS(Lister!$D$22,F886,Lister!$D$7:$D$13)-R886)*N886/NETWORKDAYS(Lister!$D$22,Lister!$E$22,Lister!$D$7:$D$13),IF(AND(E886&lt;DATE(2020,11,1),F886&gt;DATE(2020,11,30)),(NETWORKDAYS(Lister!$D$22,Lister!$E$22,Lister!$D$7:$D$13)-R886)*N886/NETWORKDAYS(Lister!$D$22,Lister!$E$22,Lister!$D$7:$D$13),IF(OR(AND(E886&lt;DATE(2020,11,1),F886&lt;DATE(2020,11,1)),E886&gt;DATE(2020,11,30)),0)))))),0),"")</f>
        <v/>
      </c>
      <c r="Z886" s="50" t="str">
        <f>IFERROR(MAX(IF(OR(O886="",P886="",Q886="",R886="",S886="",T886="",U886=""),"",IF(AND(MONTH(E886)=12,MONTH(F886)=12),(NETWORKDAYS(E886,F886,Lister!$D$7:$D$13)-S886)*N886/NETWORKDAYS(Lister!$D$23,Lister!$E$23,Lister!$D$7:$D$13),IF(AND(MONTH(E886)=12,F886&gt;DATE(2020,12,31)),(NETWORKDAYS(E886,Lister!$E$23,Lister!$D$7:$D$13)-S886)*N886/NETWORKDAYS(Lister!$D$23,Lister!$E$23,Lister!$D$7:$D$13),IF(AND(E886&lt;DATE(2020,12,1),MONTH(F886)=12),(NETWORKDAYS(Lister!$D$23,F886,Lister!$D$7:$D$13)-S886)*N886/NETWORKDAYS(Lister!$D$23,Lister!$E$23,Lister!$D$7:$D$13),IF(AND(E886&lt;DATE(2020,12,1),F886&gt;DATE(2020,12,31)),(NETWORKDAYS(Lister!$D$23,Lister!$E$23,Lister!$D$7:$D$13)-S886)*N886/NETWORKDAYS(Lister!$D$23,Lister!$E$23,Lister!$D$7:$D$13),IF(OR(AND(E886&lt;DATE(2020,12,1),F886&lt;DATE(2020,12,1)),E886&gt;DATE(2020,12,31)),0)))))),0),"")</f>
        <v/>
      </c>
      <c r="AA886" s="50" t="str">
        <f>IFERROR(MAX(IF(OR(O886="",P886="",Q886="",R886="",S886="",T886="",U886=""),"",IF(AND(MONTH(E886)=1,MONTH(F886)=1),(NETWORKDAYS(E886,F886,Lister!$D$7:$D$13)-T886)*N886/NETWORKDAYS(Lister!$D$24,Lister!$E$24,Lister!$D$7:$D$13),IF(AND(MONTH(E886)=1,F886&gt;DATE(2021,1,31)),(NETWORKDAYS(E886,Lister!$E$24,Lister!$D$7:$D$13)-T886)*N886/NETWORKDAYS(Lister!$D$24,Lister!$E$24,Lister!$D$7:$D$13),IF(AND(E886&lt;DATE(2021,1,1),MONTH(F886)=1),(NETWORKDAYS(Lister!$D$24,F886,Lister!$D$7:$D$13)-T886)*N886/NETWORKDAYS(Lister!$D$24,Lister!$E$24,Lister!$D$7:$D$13),IF(AND(E886&lt;DATE(2021,1,1),F886&gt;DATE(2021,1,31)),(NETWORKDAYS(Lister!$D$24,Lister!$E$24,Lister!$D$7:$D$13)-T886)*N886/NETWORKDAYS(Lister!$D$24,Lister!$E$24,Lister!$D$7:$D$13),IF(OR(AND(E886&lt;DATE(2021,1,1),F886&lt;DATE(2021,1,1)),E886&gt;DATE(2021,1,31)),0)))))),0),"")</f>
        <v/>
      </c>
      <c r="AB886" s="50" t="str">
        <f>IFERROR(MAX(IF(OR(O886="",P886="",Q886="",R886="",S886="",T886="",U886=""),"",IF(AND(MONTH(E886)=2,MONTH(F886)=2),(NETWORKDAYS(E886,F886,Lister!$D$7:$D$13)-U886)*N886/NETWORKDAYS(Lister!$D$25,Lister!$E$25,Lister!$D$7:$D$13),IF(AND(E886&lt;DATE(2021,2,1),MONTH(F886)=2),(NETWORKDAYS(Lister!$D$25,F886,Lister!$D$7:$D$13)-U886)*N886/NETWORKDAYS(Lister!$D$25,Lister!$E$25,Lister!$D$7:$D$13),IF(AND(E886&lt;DATE(2021,2,1),F886&lt;DATE(2021,2,1)),0)))),0),"")</f>
        <v/>
      </c>
      <c r="AC886" s="52" t="str">
        <f t="shared" si="68"/>
        <v/>
      </c>
    </row>
    <row r="887" spans="1:29" x14ac:dyDescent="0.35">
      <c r="A887" s="11" t="str">
        <f t="shared" si="69"/>
        <v/>
      </c>
      <c r="B887" s="33"/>
      <c r="C887" s="17"/>
      <c r="D887" s="18"/>
      <c r="E887" s="12"/>
      <c r="F887" s="12"/>
      <c r="G887" s="42" t="str">
        <f>IF(OR(E887="",F887=""),"",NETWORKDAYS(E887,F887,Lister!$D$7:$D$13))</f>
        <v/>
      </c>
      <c r="H887" s="14"/>
      <c r="I887" s="25" t="str">
        <f t="shared" si="65"/>
        <v/>
      </c>
      <c r="J887" s="47"/>
      <c r="K887" s="48"/>
      <c r="L887" s="15"/>
      <c r="M887" s="51" t="str">
        <f t="shared" si="66"/>
        <v/>
      </c>
      <c r="N887" s="49" t="str">
        <f t="shared" si="67"/>
        <v/>
      </c>
      <c r="O887" s="15"/>
      <c r="P887" s="15"/>
      <c r="Q887" s="15"/>
      <c r="R887" s="15"/>
      <c r="S887" s="15"/>
      <c r="T887" s="15"/>
      <c r="U887" s="15"/>
      <c r="V887" s="50" t="str">
        <f>IFERROR(MAX(IF(OR(O887="",P887="",Q887="",R887="",S887="",T887="",U887=""),"",IF(AND(MONTH(E887)=8,MONTH(F887)=8),(NETWORKDAYS(E887,F887,Lister!$D$7:$D$13)-O887)*N887/NETWORKDAYS(Lister!$D$19,Lister!$E$19,Lister!$D$7:$D$13),IF(AND(MONTH(E887)=8,F887&gt;DATE(2020,8,31)),(NETWORKDAYS(E887,Lister!$E$19,Lister!$D$7:$D$13)-O887)*N887/NETWORKDAYS(Lister!$D$19,Lister!$E$19,Lister!$D$7:$D$13),IF(E887&gt;DATE(2020,8,31),0)))),0),"")</f>
        <v/>
      </c>
      <c r="W887" s="50" t="str">
        <f>IFERROR(MAX(IF(OR(O887="",P887="",Q887="",R887="",S887="",T887="",U887=""),"",IF(AND(MONTH(E887)=9,MONTH(F887)=9),(NETWORKDAYS(E887,F887,Lister!$D$7:$D$13)-P887)*N887/NETWORKDAYS(Lister!$D$20,Lister!$E$20,Lister!$D$7:$D$13),IF(AND(MONTH(E887)=9,F887&gt;DATE(2020,9,30)),(NETWORKDAYS(E887,Lister!$E$20,Lister!$D$7:$D$13)-P887)*N887/NETWORKDAYS(Lister!$D$20,Lister!$E$20,Lister!$D$7:$D$13),IF(AND(E887&lt;DATE(2020,9,1),MONTH(F887)=9),(NETWORKDAYS(Lister!$D$20,F887,Lister!$D$7:$D$13)-P887)*N887/NETWORKDAYS(Lister!$D$20,Lister!$E$20,Lister!$D$7:$D$13),IF(AND(E887&lt;DATE(2020,9,1),F887&gt;DATE(2020,9,30)),(NETWORKDAYS(Lister!$D$20,Lister!$E$20,Lister!$D$7:$D$13)-P887)*N887/NETWORKDAYS(Lister!$D$20,Lister!$E$20,Lister!$D$7:$D$13),IF(OR(AND(E887&lt;DATE(2020,9,1),F887&lt;DATE(2020,9,1)),E887&gt;DATE(2020,9,30)),0)))))),0),"")</f>
        <v/>
      </c>
      <c r="X887" s="50" t="str">
        <f>IFERROR(MAX(IF(OR(O887="",P887="",Q887="",R887="",S887="",T887="",U887=""),"",IF(AND(MONTH(E887)=10,MONTH(F887)=10),(NETWORKDAYS(E887,F887,Lister!$D$7:$D$13)-Q887)*N887/NETWORKDAYS(Lister!$D$21,Lister!$E$21,Lister!$D$7:$D$13),IF(AND(MONTH(E887)=10,F887&gt;DATE(2020,10,31)),(NETWORKDAYS(E887,Lister!$E$21,Lister!$D$7:$D$13)-Q887)*N887/NETWORKDAYS(Lister!$D$21,Lister!$E$21,Lister!$D$7:$D$13),IF(AND(E887&lt;DATE(2020,10,1),MONTH(F887)=10),(NETWORKDAYS(Lister!$D$21,F887,Lister!$D$7:$D$13)-Q887)*N887/NETWORKDAYS(Lister!$D$21,Lister!$E$21,Lister!$D$7:$D$13),IF(AND(E887&lt;DATE(2020,31,1),F887&gt;DATE(2020,10,31)),(NETWORKDAYS(Lister!$D$21,Lister!$E$21,Lister!$D$7:$D$13)-Q887)*N887/NETWORKDAYS(Lister!$D$21,Lister!$E$21,Lister!$D$7:$D$13),IF(OR(AND(E887&lt;DATE(2020,10,1),F887&lt;DATE(2020,10,1)),E887&gt;DATE(2020,10,31)),0)))))),0),"")</f>
        <v/>
      </c>
      <c r="Y887" s="50" t="str">
        <f>IFERROR(MAX(IF(OR(O887="",P887="",Q887="",R887="",S887="",T887="",U887=""),"",IF(AND(MONTH(E887)=11,MONTH(F887)=11),(NETWORKDAYS(E887,F887,Lister!$D$7:$D$13)-R887)*N887/NETWORKDAYS(Lister!$D$22,Lister!$E$22,Lister!$D$7:$D$13),IF(AND(MONTH(E887)=11,F887&gt;DATE(2020,11,30)),(NETWORKDAYS(E887,Lister!$E$22,Lister!$D$7:$D$13)-R887)*N887/NETWORKDAYS(Lister!$D$22,Lister!$E$22,Lister!$D$7:$D$13),IF(AND(E887&lt;DATE(2020,11,1),MONTH(F887)=11),(NETWORKDAYS(Lister!$D$22,F887,Lister!$D$7:$D$13)-R887)*N887/NETWORKDAYS(Lister!$D$22,Lister!$E$22,Lister!$D$7:$D$13),IF(AND(E887&lt;DATE(2020,11,1),F887&gt;DATE(2020,11,30)),(NETWORKDAYS(Lister!$D$22,Lister!$E$22,Lister!$D$7:$D$13)-R887)*N887/NETWORKDAYS(Lister!$D$22,Lister!$E$22,Lister!$D$7:$D$13),IF(OR(AND(E887&lt;DATE(2020,11,1),F887&lt;DATE(2020,11,1)),E887&gt;DATE(2020,11,30)),0)))))),0),"")</f>
        <v/>
      </c>
      <c r="Z887" s="50" t="str">
        <f>IFERROR(MAX(IF(OR(O887="",P887="",Q887="",R887="",S887="",T887="",U887=""),"",IF(AND(MONTH(E887)=12,MONTH(F887)=12),(NETWORKDAYS(E887,F887,Lister!$D$7:$D$13)-S887)*N887/NETWORKDAYS(Lister!$D$23,Lister!$E$23,Lister!$D$7:$D$13),IF(AND(MONTH(E887)=12,F887&gt;DATE(2020,12,31)),(NETWORKDAYS(E887,Lister!$E$23,Lister!$D$7:$D$13)-S887)*N887/NETWORKDAYS(Lister!$D$23,Lister!$E$23,Lister!$D$7:$D$13),IF(AND(E887&lt;DATE(2020,12,1),MONTH(F887)=12),(NETWORKDAYS(Lister!$D$23,F887,Lister!$D$7:$D$13)-S887)*N887/NETWORKDAYS(Lister!$D$23,Lister!$E$23,Lister!$D$7:$D$13),IF(AND(E887&lt;DATE(2020,12,1),F887&gt;DATE(2020,12,31)),(NETWORKDAYS(Lister!$D$23,Lister!$E$23,Lister!$D$7:$D$13)-S887)*N887/NETWORKDAYS(Lister!$D$23,Lister!$E$23,Lister!$D$7:$D$13),IF(OR(AND(E887&lt;DATE(2020,12,1),F887&lt;DATE(2020,12,1)),E887&gt;DATE(2020,12,31)),0)))))),0),"")</f>
        <v/>
      </c>
      <c r="AA887" s="50" t="str">
        <f>IFERROR(MAX(IF(OR(O887="",P887="",Q887="",R887="",S887="",T887="",U887=""),"",IF(AND(MONTH(E887)=1,MONTH(F887)=1),(NETWORKDAYS(E887,F887,Lister!$D$7:$D$13)-T887)*N887/NETWORKDAYS(Lister!$D$24,Lister!$E$24,Lister!$D$7:$D$13),IF(AND(MONTH(E887)=1,F887&gt;DATE(2021,1,31)),(NETWORKDAYS(E887,Lister!$E$24,Lister!$D$7:$D$13)-T887)*N887/NETWORKDAYS(Lister!$D$24,Lister!$E$24,Lister!$D$7:$D$13),IF(AND(E887&lt;DATE(2021,1,1),MONTH(F887)=1),(NETWORKDAYS(Lister!$D$24,F887,Lister!$D$7:$D$13)-T887)*N887/NETWORKDAYS(Lister!$D$24,Lister!$E$24,Lister!$D$7:$D$13),IF(AND(E887&lt;DATE(2021,1,1),F887&gt;DATE(2021,1,31)),(NETWORKDAYS(Lister!$D$24,Lister!$E$24,Lister!$D$7:$D$13)-T887)*N887/NETWORKDAYS(Lister!$D$24,Lister!$E$24,Lister!$D$7:$D$13),IF(OR(AND(E887&lt;DATE(2021,1,1),F887&lt;DATE(2021,1,1)),E887&gt;DATE(2021,1,31)),0)))))),0),"")</f>
        <v/>
      </c>
      <c r="AB887" s="50" t="str">
        <f>IFERROR(MAX(IF(OR(O887="",P887="",Q887="",R887="",S887="",T887="",U887=""),"",IF(AND(MONTH(E887)=2,MONTH(F887)=2),(NETWORKDAYS(E887,F887,Lister!$D$7:$D$13)-U887)*N887/NETWORKDAYS(Lister!$D$25,Lister!$E$25,Lister!$D$7:$D$13),IF(AND(E887&lt;DATE(2021,2,1),MONTH(F887)=2),(NETWORKDAYS(Lister!$D$25,F887,Lister!$D$7:$D$13)-U887)*N887/NETWORKDAYS(Lister!$D$25,Lister!$E$25,Lister!$D$7:$D$13),IF(AND(E887&lt;DATE(2021,2,1),F887&lt;DATE(2021,2,1)),0)))),0),"")</f>
        <v/>
      </c>
      <c r="AC887" s="52" t="str">
        <f t="shared" si="68"/>
        <v/>
      </c>
    </row>
    <row r="888" spans="1:29" x14ac:dyDescent="0.35">
      <c r="A888" s="11" t="str">
        <f t="shared" si="69"/>
        <v/>
      </c>
      <c r="B888" s="33"/>
      <c r="C888" s="17"/>
      <c r="D888" s="18"/>
      <c r="E888" s="12"/>
      <c r="F888" s="12"/>
      <c r="G888" s="42" t="str">
        <f>IF(OR(E888="",F888=""),"",NETWORKDAYS(E888,F888,Lister!$D$7:$D$13))</f>
        <v/>
      </c>
      <c r="H888" s="14"/>
      <c r="I888" s="25" t="str">
        <f t="shared" si="65"/>
        <v/>
      </c>
      <c r="J888" s="47"/>
      <c r="K888" s="48"/>
      <c r="L888" s="15"/>
      <c r="M888" s="51" t="str">
        <f t="shared" si="66"/>
        <v/>
      </c>
      <c r="N888" s="49" t="str">
        <f t="shared" si="67"/>
        <v/>
      </c>
      <c r="O888" s="15"/>
      <c r="P888" s="15"/>
      <c r="Q888" s="15"/>
      <c r="R888" s="15"/>
      <c r="S888" s="15"/>
      <c r="T888" s="15"/>
      <c r="U888" s="15"/>
      <c r="V888" s="50" t="str">
        <f>IFERROR(MAX(IF(OR(O888="",P888="",Q888="",R888="",S888="",T888="",U888=""),"",IF(AND(MONTH(E888)=8,MONTH(F888)=8),(NETWORKDAYS(E888,F888,Lister!$D$7:$D$13)-O888)*N888/NETWORKDAYS(Lister!$D$19,Lister!$E$19,Lister!$D$7:$D$13),IF(AND(MONTH(E888)=8,F888&gt;DATE(2020,8,31)),(NETWORKDAYS(E888,Lister!$E$19,Lister!$D$7:$D$13)-O888)*N888/NETWORKDAYS(Lister!$D$19,Lister!$E$19,Lister!$D$7:$D$13),IF(E888&gt;DATE(2020,8,31),0)))),0),"")</f>
        <v/>
      </c>
      <c r="W888" s="50" t="str">
        <f>IFERROR(MAX(IF(OR(O888="",P888="",Q888="",R888="",S888="",T888="",U888=""),"",IF(AND(MONTH(E888)=9,MONTH(F888)=9),(NETWORKDAYS(E888,F888,Lister!$D$7:$D$13)-P888)*N888/NETWORKDAYS(Lister!$D$20,Lister!$E$20,Lister!$D$7:$D$13),IF(AND(MONTH(E888)=9,F888&gt;DATE(2020,9,30)),(NETWORKDAYS(E888,Lister!$E$20,Lister!$D$7:$D$13)-P888)*N888/NETWORKDAYS(Lister!$D$20,Lister!$E$20,Lister!$D$7:$D$13),IF(AND(E888&lt;DATE(2020,9,1),MONTH(F888)=9),(NETWORKDAYS(Lister!$D$20,F888,Lister!$D$7:$D$13)-P888)*N888/NETWORKDAYS(Lister!$D$20,Lister!$E$20,Lister!$D$7:$D$13),IF(AND(E888&lt;DATE(2020,9,1),F888&gt;DATE(2020,9,30)),(NETWORKDAYS(Lister!$D$20,Lister!$E$20,Lister!$D$7:$D$13)-P888)*N888/NETWORKDAYS(Lister!$D$20,Lister!$E$20,Lister!$D$7:$D$13),IF(OR(AND(E888&lt;DATE(2020,9,1),F888&lt;DATE(2020,9,1)),E888&gt;DATE(2020,9,30)),0)))))),0),"")</f>
        <v/>
      </c>
      <c r="X888" s="50" t="str">
        <f>IFERROR(MAX(IF(OR(O888="",P888="",Q888="",R888="",S888="",T888="",U888=""),"",IF(AND(MONTH(E888)=10,MONTH(F888)=10),(NETWORKDAYS(E888,F888,Lister!$D$7:$D$13)-Q888)*N888/NETWORKDAYS(Lister!$D$21,Lister!$E$21,Lister!$D$7:$D$13),IF(AND(MONTH(E888)=10,F888&gt;DATE(2020,10,31)),(NETWORKDAYS(E888,Lister!$E$21,Lister!$D$7:$D$13)-Q888)*N888/NETWORKDAYS(Lister!$D$21,Lister!$E$21,Lister!$D$7:$D$13),IF(AND(E888&lt;DATE(2020,10,1),MONTH(F888)=10),(NETWORKDAYS(Lister!$D$21,F888,Lister!$D$7:$D$13)-Q888)*N888/NETWORKDAYS(Lister!$D$21,Lister!$E$21,Lister!$D$7:$D$13),IF(AND(E888&lt;DATE(2020,31,1),F888&gt;DATE(2020,10,31)),(NETWORKDAYS(Lister!$D$21,Lister!$E$21,Lister!$D$7:$D$13)-Q888)*N888/NETWORKDAYS(Lister!$D$21,Lister!$E$21,Lister!$D$7:$D$13),IF(OR(AND(E888&lt;DATE(2020,10,1),F888&lt;DATE(2020,10,1)),E888&gt;DATE(2020,10,31)),0)))))),0),"")</f>
        <v/>
      </c>
      <c r="Y888" s="50" t="str">
        <f>IFERROR(MAX(IF(OR(O888="",P888="",Q888="",R888="",S888="",T888="",U888=""),"",IF(AND(MONTH(E888)=11,MONTH(F888)=11),(NETWORKDAYS(E888,F888,Lister!$D$7:$D$13)-R888)*N888/NETWORKDAYS(Lister!$D$22,Lister!$E$22,Lister!$D$7:$D$13),IF(AND(MONTH(E888)=11,F888&gt;DATE(2020,11,30)),(NETWORKDAYS(E888,Lister!$E$22,Lister!$D$7:$D$13)-R888)*N888/NETWORKDAYS(Lister!$D$22,Lister!$E$22,Lister!$D$7:$D$13),IF(AND(E888&lt;DATE(2020,11,1),MONTH(F888)=11),(NETWORKDAYS(Lister!$D$22,F888,Lister!$D$7:$D$13)-R888)*N888/NETWORKDAYS(Lister!$D$22,Lister!$E$22,Lister!$D$7:$D$13),IF(AND(E888&lt;DATE(2020,11,1),F888&gt;DATE(2020,11,30)),(NETWORKDAYS(Lister!$D$22,Lister!$E$22,Lister!$D$7:$D$13)-R888)*N888/NETWORKDAYS(Lister!$D$22,Lister!$E$22,Lister!$D$7:$D$13),IF(OR(AND(E888&lt;DATE(2020,11,1),F888&lt;DATE(2020,11,1)),E888&gt;DATE(2020,11,30)),0)))))),0),"")</f>
        <v/>
      </c>
      <c r="Z888" s="50" t="str">
        <f>IFERROR(MAX(IF(OR(O888="",P888="",Q888="",R888="",S888="",T888="",U888=""),"",IF(AND(MONTH(E888)=12,MONTH(F888)=12),(NETWORKDAYS(E888,F888,Lister!$D$7:$D$13)-S888)*N888/NETWORKDAYS(Lister!$D$23,Lister!$E$23,Lister!$D$7:$D$13),IF(AND(MONTH(E888)=12,F888&gt;DATE(2020,12,31)),(NETWORKDAYS(E888,Lister!$E$23,Lister!$D$7:$D$13)-S888)*N888/NETWORKDAYS(Lister!$D$23,Lister!$E$23,Lister!$D$7:$D$13),IF(AND(E888&lt;DATE(2020,12,1),MONTH(F888)=12),(NETWORKDAYS(Lister!$D$23,F888,Lister!$D$7:$D$13)-S888)*N888/NETWORKDAYS(Lister!$D$23,Lister!$E$23,Lister!$D$7:$D$13),IF(AND(E888&lt;DATE(2020,12,1),F888&gt;DATE(2020,12,31)),(NETWORKDAYS(Lister!$D$23,Lister!$E$23,Lister!$D$7:$D$13)-S888)*N888/NETWORKDAYS(Lister!$D$23,Lister!$E$23,Lister!$D$7:$D$13),IF(OR(AND(E888&lt;DATE(2020,12,1),F888&lt;DATE(2020,12,1)),E888&gt;DATE(2020,12,31)),0)))))),0),"")</f>
        <v/>
      </c>
      <c r="AA888" s="50" t="str">
        <f>IFERROR(MAX(IF(OR(O888="",P888="",Q888="",R888="",S888="",T888="",U888=""),"",IF(AND(MONTH(E888)=1,MONTH(F888)=1),(NETWORKDAYS(E888,F888,Lister!$D$7:$D$13)-T888)*N888/NETWORKDAYS(Lister!$D$24,Lister!$E$24,Lister!$D$7:$D$13),IF(AND(MONTH(E888)=1,F888&gt;DATE(2021,1,31)),(NETWORKDAYS(E888,Lister!$E$24,Lister!$D$7:$D$13)-T888)*N888/NETWORKDAYS(Lister!$D$24,Lister!$E$24,Lister!$D$7:$D$13),IF(AND(E888&lt;DATE(2021,1,1),MONTH(F888)=1),(NETWORKDAYS(Lister!$D$24,F888,Lister!$D$7:$D$13)-T888)*N888/NETWORKDAYS(Lister!$D$24,Lister!$E$24,Lister!$D$7:$D$13),IF(AND(E888&lt;DATE(2021,1,1),F888&gt;DATE(2021,1,31)),(NETWORKDAYS(Lister!$D$24,Lister!$E$24,Lister!$D$7:$D$13)-T888)*N888/NETWORKDAYS(Lister!$D$24,Lister!$E$24,Lister!$D$7:$D$13),IF(OR(AND(E888&lt;DATE(2021,1,1),F888&lt;DATE(2021,1,1)),E888&gt;DATE(2021,1,31)),0)))))),0),"")</f>
        <v/>
      </c>
      <c r="AB888" s="50" t="str">
        <f>IFERROR(MAX(IF(OR(O888="",P888="",Q888="",R888="",S888="",T888="",U888=""),"",IF(AND(MONTH(E888)=2,MONTH(F888)=2),(NETWORKDAYS(E888,F888,Lister!$D$7:$D$13)-U888)*N888/NETWORKDAYS(Lister!$D$25,Lister!$E$25,Lister!$D$7:$D$13),IF(AND(E888&lt;DATE(2021,2,1),MONTH(F888)=2),(NETWORKDAYS(Lister!$D$25,F888,Lister!$D$7:$D$13)-U888)*N888/NETWORKDAYS(Lister!$D$25,Lister!$E$25,Lister!$D$7:$D$13),IF(AND(E888&lt;DATE(2021,2,1),F888&lt;DATE(2021,2,1)),0)))),0),"")</f>
        <v/>
      </c>
      <c r="AC888" s="52" t="str">
        <f t="shared" si="68"/>
        <v/>
      </c>
    </row>
    <row r="889" spans="1:29" x14ac:dyDescent="0.35">
      <c r="A889" s="11" t="str">
        <f t="shared" si="69"/>
        <v/>
      </c>
      <c r="B889" s="33"/>
      <c r="C889" s="17"/>
      <c r="D889" s="18"/>
      <c r="E889" s="12"/>
      <c r="F889" s="12"/>
      <c r="G889" s="42" t="str">
        <f>IF(OR(E889="",F889=""),"",NETWORKDAYS(E889,F889,Lister!$D$7:$D$13))</f>
        <v/>
      </c>
      <c r="H889" s="14"/>
      <c r="I889" s="25" t="str">
        <f t="shared" si="65"/>
        <v/>
      </c>
      <c r="J889" s="47"/>
      <c r="K889" s="48"/>
      <c r="L889" s="15"/>
      <c r="M889" s="51" t="str">
        <f t="shared" si="66"/>
        <v/>
      </c>
      <c r="N889" s="49" t="str">
        <f t="shared" si="67"/>
        <v/>
      </c>
      <c r="O889" s="15"/>
      <c r="P889" s="15"/>
      <c r="Q889" s="15"/>
      <c r="R889" s="15"/>
      <c r="S889" s="15"/>
      <c r="T889" s="15"/>
      <c r="U889" s="15"/>
      <c r="V889" s="50" t="str">
        <f>IFERROR(MAX(IF(OR(O889="",P889="",Q889="",R889="",S889="",T889="",U889=""),"",IF(AND(MONTH(E889)=8,MONTH(F889)=8),(NETWORKDAYS(E889,F889,Lister!$D$7:$D$13)-O889)*N889/NETWORKDAYS(Lister!$D$19,Lister!$E$19,Lister!$D$7:$D$13),IF(AND(MONTH(E889)=8,F889&gt;DATE(2020,8,31)),(NETWORKDAYS(E889,Lister!$E$19,Lister!$D$7:$D$13)-O889)*N889/NETWORKDAYS(Lister!$D$19,Lister!$E$19,Lister!$D$7:$D$13),IF(E889&gt;DATE(2020,8,31),0)))),0),"")</f>
        <v/>
      </c>
      <c r="W889" s="50" t="str">
        <f>IFERROR(MAX(IF(OR(O889="",P889="",Q889="",R889="",S889="",T889="",U889=""),"",IF(AND(MONTH(E889)=9,MONTH(F889)=9),(NETWORKDAYS(E889,F889,Lister!$D$7:$D$13)-P889)*N889/NETWORKDAYS(Lister!$D$20,Lister!$E$20,Lister!$D$7:$D$13),IF(AND(MONTH(E889)=9,F889&gt;DATE(2020,9,30)),(NETWORKDAYS(E889,Lister!$E$20,Lister!$D$7:$D$13)-P889)*N889/NETWORKDAYS(Lister!$D$20,Lister!$E$20,Lister!$D$7:$D$13),IF(AND(E889&lt;DATE(2020,9,1),MONTH(F889)=9),(NETWORKDAYS(Lister!$D$20,F889,Lister!$D$7:$D$13)-P889)*N889/NETWORKDAYS(Lister!$D$20,Lister!$E$20,Lister!$D$7:$D$13),IF(AND(E889&lt;DATE(2020,9,1),F889&gt;DATE(2020,9,30)),(NETWORKDAYS(Lister!$D$20,Lister!$E$20,Lister!$D$7:$D$13)-P889)*N889/NETWORKDAYS(Lister!$D$20,Lister!$E$20,Lister!$D$7:$D$13),IF(OR(AND(E889&lt;DATE(2020,9,1),F889&lt;DATE(2020,9,1)),E889&gt;DATE(2020,9,30)),0)))))),0),"")</f>
        <v/>
      </c>
      <c r="X889" s="50" t="str">
        <f>IFERROR(MAX(IF(OR(O889="",P889="",Q889="",R889="",S889="",T889="",U889=""),"",IF(AND(MONTH(E889)=10,MONTH(F889)=10),(NETWORKDAYS(E889,F889,Lister!$D$7:$D$13)-Q889)*N889/NETWORKDAYS(Lister!$D$21,Lister!$E$21,Lister!$D$7:$D$13),IF(AND(MONTH(E889)=10,F889&gt;DATE(2020,10,31)),(NETWORKDAYS(E889,Lister!$E$21,Lister!$D$7:$D$13)-Q889)*N889/NETWORKDAYS(Lister!$D$21,Lister!$E$21,Lister!$D$7:$D$13),IF(AND(E889&lt;DATE(2020,10,1),MONTH(F889)=10),(NETWORKDAYS(Lister!$D$21,F889,Lister!$D$7:$D$13)-Q889)*N889/NETWORKDAYS(Lister!$D$21,Lister!$E$21,Lister!$D$7:$D$13),IF(AND(E889&lt;DATE(2020,31,1),F889&gt;DATE(2020,10,31)),(NETWORKDAYS(Lister!$D$21,Lister!$E$21,Lister!$D$7:$D$13)-Q889)*N889/NETWORKDAYS(Lister!$D$21,Lister!$E$21,Lister!$D$7:$D$13),IF(OR(AND(E889&lt;DATE(2020,10,1),F889&lt;DATE(2020,10,1)),E889&gt;DATE(2020,10,31)),0)))))),0),"")</f>
        <v/>
      </c>
      <c r="Y889" s="50" t="str">
        <f>IFERROR(MAX(IF(OR(O889="",P889="",Q889="",R889="",S889="",T889="",U889=""),"",IF(AND(MONTH(E889)=11,MONTH(F889)=11),(NETWORKDAYS(E889,F889,Lister!$D$7:$D$13)-R889)*N889/NETWORKDAYS(Lister!$D$22,Lister!$E$22,Lister!$D$7:$D$13),IF(AND(MONTH(E889)=11,F889&gt;DATE(2020,11,30)),(NETWORKDAYS(E889,Lister!$E$22,Lister!$D$7:$D$13)-R889)*N889/NETWORKDAYS(Lister!$D$22,Lister!$E$22,Lister!$D$7:$D$13),IF(AND(E889&lt;DATE(2020,11,1),MONTH(F889)=11),(NETWORKDAYS(Lister!$D$22,F889,Lister!$D$7:$D$13)-R889)*N889/NETWORKDAYS(Lister!$D$22,Lister!$E$22,Lister!$D$7:$D$13),IF(AND(E889&lt;DATE(2020,11,1),F889&gt;DATE(2020,11,30)),(NETWORKDAYS(Lister!$D$22,Lister!$E$22,Lister!$D$7:$D$13)-R889)*N889/NETWORKDAYS(Lister!$D$22,Lister!$E$22,Lister!$D$7:$D$13),IF(OR(AND(E889&lt;DATE(2020,11,1),F889&lt;DATE(2020,11,1)),E889&gt;DATE(2020,11,30)),0)))))),0),"")</f>
        <v/>
      </c>
      <c r="Z889" s="50" t="str">
        <f>IFERROR(MAX(IF(OR(O889="",P889="",Q889="",R889="",S889="",T889="",U889=""),"",IF(AND(MONTH(E889)=12,MONTH(F889)=12),(NETWORKDAYS(E889,F889,Lister!$D$7:$D$13)-S889)*N889/NETWORKDAYS(Lister!$D$23,Lister!$E$23,Lister!$D$7:$D$13),IF(AND(MONTH(E889)=12,F889&gt;DATE(2020,12,31)),(NETWORKDAYS(E889,Lister!$E$23,Lister!$D$7:$D$13)-S889)*N889/NETWORKDAYS(Lister!$D$23,Lister!$E$23,Lister!$D$7:$D$13),IF(AND(E889&lt;DATE(2020,12,1),MONTH(F889)=12),(NETWORKDAYS(Lister!$D$23,F889,Lister!$D$7:$D$13)-S889)*N889/NETWORKDAYS(Lister!$D$23,Lister!$E$23,Lister!$D$7:$D$13),IF(AND(E889&lt;DATE(2020,12,1),F889&gt;DATE(2020,12,31)),(NETWORKDAYS(Lister!$D$23,Lister!$E$23,Lister!$D$7:$D$13)-S889)*N889/NETWORKDAYS(Lister!$D$23,Lister!$E$23,Lister!$D$7:$D$13),IF(OR(AND(E889&lt;DATE(2020,12,1),F889&lt;DATE(2020,12,1)),E889&gt;DATE(2020,12,31)),0)))))),0),"")</f>
        <v/>
      </c>
      <c r="AA889" s="50" t="str">
        <f>IFERROR(MAX(IF(OR(O889="",P889="",Q889="",R889="",S889="",T889="",U889=""),"",IF(AND(MONTH(E889)=1,MONTH(F889)=1),(NETWORKDAYS(E889,F889,Lister!$D$7:$D$13)-T889)*N889/NETWORKDAYS(Lister!$D$24,Lister!$E$24,Lister!$D$7:$D$13),IF(AND(MONTH(E889)=1,F889&gt;DATE(2021,1,31)),(NETWORKDAYS(E889,Lister!$E$24,Lister!$D$7:$D$13)-T889)*N889/NETWORKDAYS(Lister!$D$24,Lister!$E$24,Lister!$D$7:$D$13),IF(AND(E889&lt;DATE(2021,1,1),MONTH(F889)=1),(NETWORKDAYS(Lister!$D$24,F889,Lister!$D$7:$D$13)-T889)*N889/NETWORKDAYS(Lister!$D$24,Lister!$E$24,Lister!$D$7:$D$13),IF(AND(E889&lt;DATE(2021,1,1),F889&gt;DATE(2021,1,31)),(NETWORKDAYS(Lister!$D$24,Lister!$E$24,Lister!$D$7:$D$13)-T889)*N889/NETWORKDAYS(Lister!$D$24,Lister!$E$24,Lister!$D$7:$D$13),IF(OR(AND(E889&lt;DATE(2021,1,1),F889&lt;DATE(2021,1,1)),E889&gt;DATE(2021,1,31)),0)))))),0),"")</f>
        <v/>
      </c>
      <c r="AB889" s="50" t="str">
        <f>IFERROR(MAX(IF(OR(O889="",P889="",Q889="",R889="",S889="",T889="",U889=""),"",IF(AND(MONTH(E889)=2,MONTH(F889)=2),(NETWORKDAYS(E889,F889,Lister!$D$7:$D$13)-U889)*N889/NETWORKDAYS(Lister!$D$25,Lister!$E$25,Lister!$D$7:$D$13),IF(AND(E889&lt;DATE(2021,2,1),MONTH(F889)=2),(NETWORKDAYS(Lister!$D$25,F889,Lister!$D$7:$D$13)-U889)*N889/NETWORKDAYS(Lister!$D$25,Lister!$E$25,Lister!$D$7:$D$13),IF(AND(E889&lt;DATE(2021,2,1),F889&lt;DATE(2021,2,1)),0)))),0),"")</f>
        <v/>
      </c>
      <c r="AC889" s="52" t="str">
        <f t="shared" si="68"/>
        <v/>
      </c>
    </row>
    <row r="890" spans="1:29" x14ac:dyDescent="0.35">
      <c r="A890" s="11" t="str">
        <f t="shared" si="69"/>
        <v/>
      </c>
      <c r="B890" s="33"/>
      <c r="C890" s="17"/>
      <c r="D890" s="18"/>
      <c r="E890" s="12"/>
      <c r="F890" s="12"/>
      <c r="G890" s="42" t="str">
        <f>IF(OR(E890="",F890=""),"",NETWORKDAYS(E890,F890,Lister!$D$7:$D$13))</f>
        <v/>
      </c>
      <c r="H890" s="14"/>
      <c r="I890" s="25" t="str">
        <f t="shared" si="65"/>
        <v/>
      </c>
      <c r="J890" s="47"/>
      <c r="K890" s="48"/>
      <c r="L890" s="15"/>
      <c r="M890" s="51" t="str">
        <f t="shared" si="66"/>
        <v/>
      </c>
      <c r="N890" s="49" t="str">
        <f t="shared" si="67"/>
        <v/>
      </c>
      <c r="O890" s="15"/>
      <c r="P890" s="15"/>
      <c r="Q890" s="15"/>
      <c r="R890" s="15"/>
      <c r="S890" s="15"/>
      <c r="T890" s="15"/>
      <c r="U890" s="15"/>
      <c r="V890" s="50" t="str">
        <f>IFERROR(MAX(IF(OR(O890="",P890="",Q890="",R890="",S890="",T890="",U890=""),"",IF(AND(MONTH(E890)=8,MONTH(F890)=8),(NETWORKDAYS(E890,F890,Lister!$D$7:$D$13)-O890)*N890/NETWORKDAYS(Lister!$D$19,Lister!$E$19,Lister!$D$7:$D$13),IF(AND(MONTH(E890)=8,F890&gt;DATE(2020,8,31)),(NETWORKDAYS(E890,Lister!$E$19,Lister!$D$7:$D$13)-O890)*N890/NETWORKDAYS(Lister!$D$19,Lister!$E$19,Lister!$D$7:$D$13),IF(E890&gt;DATE(2020,8,31),0)))),0),"")</f>
        <v/>
      </c>
      <c r="W890" s="50" t="str">
        <f>IFERROR(MAX(IF(OR(O890="",P890="",Q890="",R890="",S890="",T890="",U890=""),"",IF(AND(MONTH(E890)=9,MONTH(F890)=9),(NETWORKDAYS(E890,F890,Lister!$D$7:$D$13)-P890)*N890/NETWORKDAYS(Lister!$D$20,Lister!$E$20,Lister!$D$7:$D$13),IF(AND(MONTH(E890)=9,F890&gt;DATE(2020,9,30)),(NETWORKDAYS(E890,Lister!$E$20,Lister!$D$7:$D$13)-P890)*N890/NETWORKDAYS(Lister!$D$20,Lister!$E$20,Lister!$D$7:$D$13),IF(AND(E890&lt;DATE(2020,9,1),MONTH(F890)=9),(NETWORKDAYS(Lister!$D$20,F890,Lister!$D$7:$D$13)-P890)*N890/NETWORKDAYS(Lister!$D$20,Lister!$E$20,Lister!$D$7:$D$13),IF(AND(E890&lt;DATE(2020,9,1),F890&gt;DATE(2020,9,30)),(NETWORKDAYS(Lister!$D$20,Lister!$E$20,Lister!$D$7:$D$13)-P890)*N890/NETWORKDAYS(Lister!$D$20,Lister!$E$20,Lister!$D$7:$D$13),IF(OR(AND(E890&lt;DATE(2020,9,1),F890&lt;DATE(2020,9,1)),E890&gt;DATE(2020,9,30)),0)))))),0),"")</f>
        <v/>
      </c>
      <c r="X890" s="50" t="str">
        <f>IFERROR(MAX(IF(OR(O890="",P890="",Q890="",R890="",S890="",T890="",U890=""),"",IF(AND(MONTH(E890)=10,MONTH(F890)=10),(NETWORKDAYS(E890,F890,Lister!$D$7:$D$13)-Q890)*N890/NETWORKDAYS(Lister!$D$21,Lister!$E$21,Lister!$D$7:$D$13),IF(AND(MONTH(E890)=10,F890&gt;DATE(2020,10,31)),(NETWORKDAYS(E890,Lister!$E$21,Lister!$D$7:$D$13)-Q890)*N890/NETWORKDAYS(Lister!$D$21,Lister!$E$21,Lister!$D$7:$D$13),IF(AND(E890&lt;DATE(2020,10,1),MONTH(F890)=10),(NETWORKDAYS(Lister!$D$21,F890,Lister!$D$7:$D$13)-Q890)*N890/NETWORKDAYS(Lister!$D$21,Lister!$E$21,Lister!$D$7:$D$13),IF(AND(E890&lt;DATE(2020,31,1),F890&gt;DATE(2020,10,31)),(NETWORKDAYS(Lister!$D$21,Lister!$E$21,Lister!$D$7:$D$13)-Q890)*N890/NETWORKDAYS(Lister!$D$21,Lister!$E$21,Lister!$D$7:$D$13),IF(OR(AND(E890&lt;DATE(2020,10,1),F890&lt;DATE(2020,10,1)),E890&gt;DATE(2020,10,31)),0)))))),0),"")</f>
        <v/>
      </c>
      <c r="Y890" s="50" t="str">
        <f>IFERROR(MAX(IF(OR(O890="",P890="",Q890="",R890="",S890="",T890="",U890=""),"",IF(AND(MONTH(E890)=11,MONTH(F890)=11),(NETWORKDAYS(E890,F890,Lister!$D$7:$D$13)-R890)*N890/NETWORKDAYS(Lister!$D$22,Lister!$E$22,Lister!$D$7:$D$13),IF(AND(MONTH(E890)=11,F890&gt;DATE(2020,11,30)),(NETWORKDAYS(E890,Lister!$E$22,Lister!$D$7:$D$13)-R890)*N890/NETWORKDAYS(Lister!$D$22,Lister!$E$22,Lister!$D$7:$D$13),IF(AND(E890&lt;DATE(2020,11,1),MONTH(F890)=11),(NETWORKDAYS(Lister!$D$22,F890,Lister!$D$7:$D$13)-R890)*N890/NETWORKDAYS(Lister!$D$22,Lister!$E$22,Lister!$D$7:$D$13),IF(AND(E890&lt;DATE(2020,11,1),F890&gt;DATE(2020,11,30)),(NETWORKDAYS(Lister!$D$22,Lister!$E$22,Lister!$D$7:$D$13)-R890)*N890/NETWORKDAYS(Lister!$D$22,Lister!$E$22,Lister!$D$7:$D$13),IF(OR(AND(E890&lt;DATE(2020,11,1),F890&lt;DATE(2020,11,1)),E890&gt;DATE(2020,11,30)),0)))))),0),"")</f>
        <v/>
      </c>
      <c r="Z890" s="50" t="str">
        <f>IFERROR(MAX(IF(OR(O890="",P890="",Q890="",R890="",S890="",T890="",U890=""),"",IF(AND(MONTH(E890)=12,MONTH(F890)=12),(NETWORKDAYS(E890,F890,Lister!$D$7:$D$13)-S890)*N890/NETWORKDAYS(Lister!$D$23,Lister!$E$23,Lister!$D$7:$D$13),IF(AND(MONTH(E890)=12,F890&gt;DATE(2020,12,31)),(NETWORKDAYS(E890,Lister!$E$23,Lister!$D$7:$D$13)-S890)*N890/NETWORKDAYS(Lister!$D$23,Lister!$E$23,Lister!$D$7:$D$13),IF(AND(E890&lt;DATE(2020,12,1),MONTH(F890)=12),(NETWORKDAYS(Lister!$D$23,F890,Lister!$D$7:$D$13)-S890)*N890/NETWORKDAYS(Lister!$D$23,Lister!$E$23,Lister!$D$7:$D$13),IF(AND(E890&lt;DATE(2020,12,1),F890&gt;DATE(2020,12,31)),(NETWORKDAYS(Lister!$D$23,Lister!$E$23,Lister!$D$7:$D$13)-S890)*N890/NETWORKDAYS(Lister!$D$23,Lister!$E$23,Lister!$D$7:$D$13),IF(OR(AND(E890&lt;DATE(2020,12,1),F890&lt;DATE(2020,12,1)),E890&gt;DATE(2020,12,31)),0)))))),0),"")</f>
        <v/>
      </c>
      <c r="AA890" s="50" t="str">
        <f>IFERROR(MAX(IF(OR(O890="",P890="",Q890="",R890="",S890="",T890="",U890=""),"",IF(AND(MONTH(E890)=1,MONTH(F890)=1),(NETWORKDAYS(E890,F890,Lister!$D$7:$D$13)-T890)*N890/NETWORKDAYS(Lister!$D$24,Lister!$E$24,Lister!$D$7:$D$13),IF(AND(MONTH(E890)=1,F890&gt;DATE(2021,1,31)),(NETWORKDAYS(E890,Lister!$E$24,Lister!$D$7:$D$13)-T890)*N890/NETWORKDAYS(Lister!$D$24,Lister!$E$24,Lister!$D$7:$D$13),IF(AND(E890&lt;DATE(2021,1,1),MONTH(F890)=1),(NETWORKDAYS(Lister!$D$24,F890,Lister!$D$7:$D$13)-T890)*N890/NETWORKDAYS(Lister!$D$24,Lister!$E$24,Lister!$D$7:$D$13),IF(AND(E890&lt;DATE(2021,1,1),F890&gt;DATE(2021,1,31)),(NETWORKDAYS(Lister!$D$24,Lister!$E$24,Lister!$D$7:$D$13)-T890)*N890/NETWORKDAYS(Lister!$D$24,Lister!$E$24,Lister!$D$7:$D$13),IF(OR(AND(E890&lt;DATE(2021,1,1),F890&lt;DATE(2021,1,1)),E890&gt;DATE(2021,1,31)),0)))))),0),"")</f>
        <v/>
      </c>
      <c r="AB890" s="50" t="str">
        <f>IFERROR(MAX(IF(OR(O890="",P890="",Q890="",R890="",S890="",T890="",U890=""),"",IF(AND(MONTH(E890)=2,MONTH(F890)=2),(NETWORKDAYS(E890,F890,Lister!$D$7:$D$13)-U890)*N890/NETWORKDAYS(Lister!$D$25,Lister!$E$25,Lister!$D$7:$D$13),IF(AND(E890&lt;DATE(2021,2,1),MONTH(F890)=2),(NETWORKDAYS(Lister!$D$25,F890,Lister!$D$7:$D$13)-U890)*N890/NETWORKDAYS(Lister!$D$25,Lister!$E$25,Lister!$D$7:$D$13),IF(AND(E890&lt;DATE(2021,2,1),F890&lt;DATE(2021,2,1)),0)))),0),"")</f>
        <v/>
      </c>
      <c r="AC890" s="52" t="str">
        <f t="shared" si="68"/>
        <v/>
      </c>
    </row>
    <row r="891" spans="1:29" x14ac:dyDescent="0.35">
      <c r="A891" s="11" t="str">
        <f t="shared" si="69"/>
        <v/>
      </c>
      <c r="B891" s="33"/>
      <c r="C891" s="17"/>
      <c r="D891" s="18"/>
      <c r="E891" s="12"/>
      <c r="F891" s="12"/>
      <c r="G891" s="42" t="str">
        <f>IF(OR(E891="",F891=""),"",NETWORKDAYS(E891,F891,Lister!$D$7:$D$13))</f>
        <v/>
      </c>
      <c r="H891" s="14"/>
      <c r="I891" s="25" t="str">
        <f t="shared" si="65"/>
        <v/>
      </c>
      <c r="J891" s="47"/>
      <c r="K891" s="48"/>
      <c r="L891" s="15"/>
      <c r="M891" s="51" t="str">
        <f t="shared" si="66"/>
        <v/>
      </c>
      <c r="N891" s="49" t="str">
        <f t="shared" si="67"/>
        <v/>
      </c>
      <c r="O891" s="15"/>
      <c r="P891" s="15"/>
      <c r="Q891" s="15"/>
      <c r="R891" s="15"/>
      <c r="S891" s="15"/>
      <c r="T891" s="15"/>
      <c r="U891" s="15"/>
      <c r="V891" s="50" t="str">
        <f>IFERROR(MAX(IF(OR(O891="",P891="",Q891="",R891="",S891="",T891="",U891=""),"",IF(AND(MONTH(E891)=8,MONTH(F891)=8),(NETWORKDAYS(E891,F891,Lister!$D$7:$D$13)-O891)*N891/NETWORKDAYS(Lister!$D$19,Lister!$E$19,Lister!$D$7:$D$13),IF(AND(MONTH(E891)=8,F891&gt;DATE(2020,8,31)),(NETWORKDAYS(E891,Lister!$E$19,Lister!$D$7:$D$13)-O891)*N891/NETWORKDAYS(Lister!$D$19,Lister!$E$19,Lister!$D$7:$D$13),IF(E891&gt;DATE(2020,8,31),0)))),0),"")</f>
        <v/>
      </c>
      <c r="W891" s="50" t="str">
        <f>IFERROR(MAX(IF(OR(O891="",P891="",Q891="",R891="",S891="",T891="",U891=""),"",IF(AND(MONTH(E891)=9,MONTH(F891)=9),(NETWORKDAYS(E891,F891,Lister!$D$7:$D$13)-P891)*N891/NETWORKDAYS(Lister!$D$20,Lister!$E$20,Lister!$D$7:$D$13),IF(AND(MONTH(E891)=9,F891&gt;DATE(2020,9,30)),(NETWORKDAYS(E891,Lister!$E$20,Lister!$D$7:$D$13)-P891)*N891/NETWORKDAYS(Lister!$D$20,Lister!$E$20,Lister!$D$7:$D$13),IF(AND(E891&lt;DATE(2020,9,1),MONTH(F891)=9),(NETWORKDAYS(Lister!$D$20,F891,Lister!$D$7:$D$13)-P891)*N891/NETWORKDAYS(Lister!$D$20,Lister!$E$20,Lister!$D$7:$D$13),IF(AND(E891&lt;DATE(2020,9,1),F891&gt;DATE(2020,9,30)),(NETWORKDAYS(Lister!$D$20,Lister!$E$20,Lister!$D$7:$D$13)-P891)*N891/NETWORKDAYS(Lister!$D$20,Lister!$E$20,Lister!$D$7:$D$13),IF(OR(AND(E891&lt;DATE(2020,9,1),F891&lt;DATE(2020,9,1)),E891&gt;DATE(2020,9,30)),0)))))),0),"")</f>
        <v/>
      </c>
      <c r="X891" s="50" t="str">
        <f>IFERROR(MAX(IF(OR(O891="",P891="",Q891="",R891="",S891="",T891="",U891=""),"",IF(AND(MONTH(E891)=10,MONTH(F891)=10),(NETWORKDAYS(E891,F891,Lister!$D$7:$D$13)-Q891)*N891/NETWORKDAYS(Lister!$D$21,Lister!$E$21,Lister!$D$7:$D$13),IF(AND(MONTH(E891)=10,F891&gt;DATE(2020,10,31)),(NETWORKDAYS(E891,Lister!$E$21,Lister!$D$7:$D$13)-Q891)*N891/NETWORKDAYS(Lister!$D$21,Lister!$E$21,Lister!$D$7:$D$13),IF(AND(E891&lt;DATE(2020,10,1),MONTH(F891)=10),(NETWORKDAYS(Lister!$D$21,F891,Lister!$D$7:$D$13)-Q891)*N891/NETWORKDAYS(Lister!$D$21,Lister!$E$21,Lister!$D$7:$D$13),IF(AND(E891&lt;DATE(2020,31,1),F891&gt;DATE(2020,10,31)),(NETWORKDAYS(Lister!$D$21,Lister!$E$21,Lister!$D$7:$D$13)-Q891)*N891/NETWORKDAYS(Lister!$D$21,Lister!$E$21,Lister!$D$7:$D$13),IF(OR(AND(E891&lt;DATE(2020,10,1),F891&lt;DATE(2020,10,1)),E891&gt;DATE(2020,10,31)),0)))))),0),"")</f>
        <v/>
      </c>
      <c r="Y891" s="50" t="str">
        <f>IFERROR(MAX(IF(OR(O891="",P891="",Q891="",R891="",S891="",T891="",U891=""),"",IF(AND(MONTH(E891)=11,MONTH(F891)=11),(NETWORKDAYS(E891,F891,Lister!$D$7:$D$13)-R891)*N891/NETWORKDAYS(Lister!$D$22,Lister!$E$22,Lister!$D$7:$D$13),IF(AND(MONTH(E891)=11,F891&gt;DATE(2020,11,30)),(NETWORKDAYS(E891,Lister!$E$22,Lister!$D$7:$D$13)-R891)*N891/NETWORKDAYS(Lister!$D$22,Lister!$E$22,Lister!$D$7:$D$13),IF(AND(E891&lt;DATE(2020,11,1),MONTH(F891)=11),(NETWORKDAYS(Lister!$D$22,F891,Lister!$D$7:$D$13)-R891)*N891/NETWORKDAYS(Lister!$D$22,Lister!$E$22,Lister!$D$7:$D$13),IF(AND(E891&lt;DATE(2020,11,1),F891&gt;DATE(2020,11,30)),(NETWORKDAYS(Lister!$D$22,Lister!$E$22,Lister!$D$7:$D$13)-R891)*N891/NETWORKDAYS(Lister!$D$22,Lister!$E$22,Lister!$D$7:$D$13),IF(OR(AND(E891&lt;DATE(2020,11,1),F891&lt;DATE(2020,11,1)),E891&gt;DATE(2020,11,30)),0)))))),0),"")</f>
        <v/>
      </c>
      <c r="Z891" s="50" t="str">
        <f>IFERROR(MAX(IF(OR(O891="",P891="",Q891="",R891="",S891="",T891="",U891=""),"",IF(AND(MONTH(E891)=12,MONTH(F891)=12),(NETWORKDAYS(E891,F891,Lister!$D$7:$D$13)-S891)*N891/NETWORKDAYS(Lister!$D$23,Lister!$E$23,Lister!$D$7:$D$13),IF(AND(MONTH(E891)=12,F891&gt;DATE(2020,12,31)),(NETWORKDAYS(E891,Lister!$E$23,Lister!$D$7:$D$13)-S891)*N891/NETWORKDAYS(Lister!$D$23,Lister!$E$23,Lister!$D$7:$D$13),IF(AND(E891&lt;DATE(2020,12,1),MONTH(F891)=12),(NETWORKDAYS(Lister!$D$23,F891,Lister!$D$7:$D$13)-S891)*N891/NETWORKDAYS(Lister!$D$23,Lister!$E$23,Lister!$D$7:$D$13),IF(AND(E891&lt;DATE(2020,12,1),F891&gt;DATE(2020,12,31)),(NETWORKDAYS(Lister!$D$23,Lister!$E$23,Lister!$D$7:$D$13)-S891)*N891/NETWORKDAYS(Lister!$D$23,Lister!$E$23,Lister!$D$7:$D$13),IF(OR(AND(E891&lt;DATE(2020,12,1),F891&lt;DATE(2020,12,1)),E891&gt;DATE(2020,12,31)),0)))))),0),"")</f>
        <v/>
      </c>
      <c r="AA891" s="50" t="str">
        <f>IFERROR(MAX(IF(OR(O891="",P891="",Q891="",R891="",S891="",T891="",U891=""),"",IF(AND(MONTH(E891)=1,MONTH(F891)=1),(NETWORKDAYS(E891,F891,Lister!$D$7:$D$13)-T891)*N891/NETWORKDAYS(Lister!$D$24,Lister!$E$24,Lister!$D$7:$D$13),IF(AND(MONTH(E891)=1,F891&gt;DATE(2021,1,31)),(NETWORKDAYS(E891,Lister!$E$24,Lister!$D$7:$D$13)-T891)*N891/NETWORKDAYS(Lister!$D$24,Lister!$E$24,Lister!$D$7:$D$13),IF(AND(E891&lt;DATE(2021,1,1),MONTH(F891)=1),(NETWORKDAYS(Lister!$D$24,F891,Lister!$D$7:$D$13)-T891)*N891/NETWORKDAYS(Lister!$D$24,Lister!$E$24,Lister!$D$7:$D$13),IF(AND(E891&lt;DATE(2021,1,1),F891&gt;DATE(2021,1,31)),(NETWORKDAYS(Lister!$D$24,Lister!$E$24,Lister!$D$7:$D$13)-T891)*N891/NETWORKDAYS(Lister!$D$24,Lister!$E$24,Lister!$D$7:$D$13),IF(OR(AND(E891&lt;DATE(2021,1,1),F891&lt;DATE(2021,1,1)),E891&gt;DATE(2021,1,31)),0)))))),0),"")</f>
        <v/>
      </c>
      <c r="AB891" s="50" t="str">
        <f>IFERROR(MAX(IF(OR(O891="",P891="",Q891="",R891="",S891="",T891="",U891=""),"",IF(AND(MONTH(E891)=2,MONTH(F891)=2),(NETWORKDAYS(E891,F891,Lister!$D$7:$D$13)-U891)*N891/NETWORKDAYS(Lister!$D$25,Lister!$E$25,Lister!$D$7:$D$13),IF(AND(E891&lt;DATE(2021,2,1),MONTH(F891)=2),(NETWORKDAYS(Lister!$D$25,F891,Lister!$D$7:$D$13)-U891)*N891/NETWORKDAYS(Lister!$D$25,Lister!$E$25,Lister!$D$7:$D$13),IF(AND(E891&lt;DATE(2021,2,1),F891&lt;DATE(2021,2,1)),0)))),0),"")</f>
        <v/>
      </c>
      <c r="AC891" s="52" t="str">
        <f t="shared" si="68"/>
        <v/>
      </c>
    </row>
    <row r="892" spans="1:29" x14ac:dyDescent="0.35">
      <c r="A892" s="11" t="str">
        <f t="shared" si="69"/>
        <v/>
      </c>
      <c r="B892" s="33"/>
      <c r="C892" s="17"/>
      <c r="D892" s="18"/>
      <c r="E892" s="12"/>
      <c r="F892" s="12"/>
      <c r="G892" s="42" t="str">
        <f>IF(OR(E892="",F892=""),"",NETWORKDAYS(E892,F892,Lister!$D$7:$D$13))</f>
        <v/>
      </c>
      <c r="H892" s="14"/>
      <c r="I892" s="25" t="str">
        <f t="shared" si="65"/>
        <v/>
      </c>
      <c r="J892" s="47"/>
      <c r="K892" s="48"/>
      <c r="L892" s="15"/>
      <c r="M892" s="51" t="str">
        <f t="shared" si="66"/>
        <v/>
      </c>
      <c r="N892" s="49" t="str">
        <f t="shared" si="67"/>
        <v/>
      </c>
      <c r="O892" s="15"/>
      <c r="P892" s="15"/>
      <c r="Q892" s="15"/>
      <c r="R892" s="15"/>
      <c r="S892" s="15"/>
      <c r="T892" s="15"/>
      <c r="U892" s="15"/>
      <c r="V892" s="50" t="str">
        <f>IFERROR(MAX(IF(OR(O892="",P892="",Q892="",R892="",S892="",T892="",U892=""),"",IF(AND(MONTH(E892)=8,MONTH(F892)=8),(NETWORKDAYS(E892,F892,Lister!$D$7:$D$13)-O892)*N892/NETWORKDAYS(Lister!$D$19,Lister!$E$19,Lister!$D$7:$D$13),IF(AND(MONTH(E892)=8,F892&gt;DATE(2020,8,31)),(NETWORKDAYS(E892,Lister!$E$19,Lister!$D$7:$D$13)-O892)*N892/NETWORKDAYS(Lister!$D$19,Lister!$E$19,Lister!$D$7:$D$13),IF(E892&gt;DATE(2020,8,31),0)))),0),"")</f>
        <v/>
      </c>
      <c r="W892" s="50" t="str">
        <f>IFERROR(MAX(IF(OR(O892="",P892="",Q892="",R892="",S892="",T892="",U892=""),"",IF(AND(MONTH(E892)=9,MONTH(F892)=9),(NETWORKDAYS(E892,F892,Lister!$D$7:$D$13)-P892)*N892/NETWORKDAYS(Lister!$D$20,Lister!$E$20,Lister!$D$7:$D$13),IF(AND(MONTH(E892)=9,F892&gt;DATE(2020,9,30)),(NETWORKDAYS(E892,Lister!$E$20,Lister!$D$7:$D$13)-P892)*N892/NETWORKDAYS(Lister!$D$20,Lister!$E$20,Lister!$D$7:$D$13),IF(AND(E892&lt;DATE(2020,9,1),MONTH(F892)=9),(NETWORKDAYS(Lister!$D$20,F892,Lister!$D$7:$D$13)-P892)*N892/NETWORKDAYS(Lister!$D$20,Lister!$E$20,Lister!$D$7:$D$13),IF(AND(E892&lt;DATE(2020,9,1),F892&gt;DATE(2020,9,30)),(NETWORKDAYS(Lister!$D$20,Lister!$E$20,Lister!$D$7:$D$13)-P892)*N892/NETWORKDAYS(Lister!$D$20,Lister!$E$20,Lister!$D$7:$D$13),IF(OR(AND(E892&lt;DATE(2020,9,1),F892&lt;DATE(2020,9,1)),E892&gt;DATE(2020,9,30)),0)))))),0),"")</f>
        <v/>
      </c>
      <c r="X892" s="50" t="str">
        <f>IFERROR(MAX(IF(OR(O892="",P892="",Q892="",R892="",S892="",T892="",U892=""),"",IF(AND(MONTH(E892)=10,MONTH(F892)=10),(NETWORKDAYS(E892,F892,Lister!$D$7:$D$13)-Q892)*N892/NETWORKDAYS(Lister!$D$21,Lister!$E$21,Lister!$D$7:$D$13),IF(AND(MONTH(E892)=10,F892&gt;DATE(2020,10,31)),(NETWORKDAYS(E892,Lister!$E$21,Lister!$D$7:$D$13)-Q892)*N892/NETWORKDAYS(Lister!$D$21,Lister!$E$21,Lister!$D$7:$D$13),IF(AND(E892&lt;DATE(2020,10,1),MONTH(F892)=10),(NETWORKDAYS(Lister!$D$21,F892,Lister!$D$7:$D$13)-Q892)*N892/NETWORKDAYS(Lister!$D$21,Lister!$E$21,Lister!$D$7:$D$13),IF(AND(E892&lt;DATE(2020,31,1),F892&gt;DATE(2020,10,31)),(NETWORKDAYS(Lister!$D$21,Lister!$E$21,Lister!$D$7:$D$13)-Q892)*N892/NETWORKDAYS(Lister!$D$21,Lister!$E$21,Lister!$D$7:$D$13),IF(OR(AND(E892&lt;DATE(2020,10,1),F892&lt;DATE(2020,10,1)),E892&gt;DATE(2020,10,31)),0)))))),0),"")</f>
        <v/>
      </c>
      <c r="Y892" s="50" t="str">
        <f>IFERROR(MAX(IF(OR(O892="",P892="",Q892="",R892="",S892="",T892="",U892=""),"",IF(AND(MONTH(E892)=11,MONTH(F892)=11),(NETWORKDAYS(E892,F892,Lister!$D$7:$D$13)-R892)*N892/NETWORKDAYS(Lister!$D$22,Lister!$E$22,Lister!$D$7:$D$13),IF(AND(MONTH(E892)=11,F892&gt;DATE(2020,11,30)),(NETWORKDAYS(E892,Lister!$E$22,Lister!$D$7:$D$13)-R892)*N892/NETWORKDAYS(Lister!$D$22,Lister!$E$22,Lister!$D$7:$D$13),IF(AND(E892&lt;DATE(2020,11,1),MONTH(F892)=11),(NETWORKDAYS(Lister!$D$22,F892,Lister!$D$7:$D$13)-R892)*N892/NETWORKDAYS(Lister!$D$22,Lister!$E$22,Lister!$D$7:$D$13),IF(AND(E892&lt;DATE(2020,11,1),F892&gt;DATE(2020,11,30)),(NETWORKDAYS(Lister!$D$22,Lister!$E$22,Lister!$D$7:$D$13)-R892)*N892/NETWORKDAYS(Lister!$D$22,Lister!$E$22,Lister!$D$7:$D$13),IF(OR(AND(E892&lt;DATE(2020,11,1),F892&lt;DATE(2020,11,1)),E892&gt;DATE(2020,11,30)),0)))))),0),"")</f>
        <v/>
      </c>
      <c r="Z892" s="50" t="str">
        <f>IFERROR(MAX(IF(OR(O892="",P892="",Q892="",R892="",S892="",T892="",U892=""),"",IF(AND(MONTH(E892)=12,MONTH(F892)=12),(NETWORKDAYS(E892,F892,Lister!$D$7:$D$13)-S892)*N892/NETWORKDAYS(Lister!$D$23,Lister!$E$23,Lister!$D$7:$D$13),IF(AND(MONTH(E892)=12,F892&gt;DATE(2020,12,31)),(NETWORKDAYS(E892,Lister!$E$23,Lister!$D$7:$D$13)-S892)*N892/NETWORKDAYS(Lister!$D$23,Lister!$E$23,Lister!$D$7:$D$13),IF(AND(E892&lt;DATE(2020,12,1),MONTH(F892)=12),(NETWORKDAYS(Lister!$D$23,F892,Lister!$D$7:$D$13)-S892)*N892/NETWORKDAYS(Lister!$D$23,Lister!$E$23,Lister!$D$7:$D$13),IF(AND(E892&lt;DATE(2020,12,1),F892&gt;DATE(2020,12,31)),(NETWORKDAYS(Lister!$D$23,Lister!$E$23,Lister!$D$7:$D$13)-S892)*N892/NETWORKDAYS(Lister!$D$23,Lister!$E$23,Lister!$D$7:$D$13),IF(OR(AND(E892&lt;DATE(2020,12,1),F892&lt;DATE(2020,12,1)),E892&gt;DATE(2020,12,31)),0)))))),0),"")</f>
        <v/>
      </c>
      <c r="AA892" s="50" t="str">
        <f>IFERROR(MAX(IF(OR(O892="",P892="",Q892="",R892="",S892="",T892="",U892=""),"",IF(AND(MONTH(E892)=1,MONTH(F892)=1),(NETWORKDAYS(E892,F892,Lister!$D$7:$D$13)-T892)*N892/NETWORKDAYS(Lister!$D$24,Lister!$E$24,Lister!$D$7:$D$13),IF(AND(MONTH(E892)=1,F892&gt;DATE(2021,1,31)),(NETWORKDAYS(E892,Lister!$E$24,Lister!$D$7:$D$13)-T892)*N892/NETWORKDAYS(Lister!$D$24,Lister!$E$24,Lister!$D$7:$D$13),IF(AND(E892&lt;DATE(2021,1,1),MONTH(F892)=1),(NETWORKDAYS(Lister!$D$24,F892,Lister!$D$7:$D$13)-T892)*N892/NETWORKDAYS(Lister!$D$24,Lister!$E$24,Lister!$D$7:$D$13),IF(AND(E892&lt;DATE(2021,1,1),F892&gt;DATE(2021,1,31)),(NETWORKDAYS(Lister!$D$24,Lister!$E$24,Lister!$D$7:$D$13)-T892)*N892/NETWORKDAYS(Lister!$D$24,Lister!$E$24,Lister!$D$7:$D$13),IF(OR(AND(E892&lt;DATE(2021,1,1),F892&lt;DATE(2021,1,1)),E892&gt;DATE(2021,1,31)),0)))))),0),"")</f>
        <v/>
      </c>
      <c r="AB892" s="50" t="str">
        <f>IFERROR(MAX(IF(OR(O892="",P892="",Q892="",R892="",S892="",T892="",U892=""),"",IF(AND(MONTH(E892)=2,MONTH(F892)=2),(NETWORKDAYS(E892,F892,Lister!$D$7:$D$13)-U892)*N892/NETWORKDAYS(Lister!$D$25,Lister!$E$25,Lister!$D$7:$D$13),IF(AND(E892&lt;DATE(2021,2,1),MONTH(F892)=2),(NETWORKDAYS(Lister!$D$25,F892,Lister!$D$7:$D$13)-U892)*N892/NETWORKDAYS(Lister!$D$25,Lister!$E$25,Lister!$D$7:$D$13),IF(AND(E892&lt;DATE(2021,2,1),F892&lt;DATE(2021,2,1)),0)))),0),"")</f>
        <v/>
      </c>
      <c r="AC892" s="52" t="str">
        <f t="shared" si="68"/>
        <v/>
      </c>
    </row>
    <row r="893" spans="1:29" x14ac:dyDescent="0.35">
      <c r="A893" s="11" t="str">
        <f t="shared" si="69"/>
        <v/>
      </c>
      <c r="B893" s="33"/>
      <c r="C893" s="17"/>
      <c r="D893" s="18"/>
      <c r="E893" s="12"/>
      <c r="F893" s="12"/>
      <c r="G893" s="42" t="str">
        <f>IF(OR(E893="",F893=""),"",NETWORKDAYS(E893,F893,Lister!$D$7:$D$13))</f>
        <v/>
      </c>
      <c r="H893" s="14"/>
      <c r="I893" s="25" t="str">
        <f t="shared" si="65"/>
        <v/>
      </c>
      <c r="J893" s="47"/>
      <c r="K893" s="48"/>
      <c r="L893" s="15"/>
      <c r="M893" s="51" t="str">
        <f t="shared" si="66"/>
        <v/>
      </c>
      <c r="N893" s="49" t="str">
        <f t="shared" si="67"/>
        <v/>
      </c>
      <c r="O893" s="15"/>
      <c r="P893" s="15"/>
      <c r="Q893" s="15"/>
      <c r="R893" s="15"/>
      <c r="S893" s="15"/>
      <c r="T893" s="15"/>
      <c r="U893" s="15"/>
      <c r="V893" s="50" t="str">
        <f>IFERROR(MAX(IF(OR(O893="",P893="",Q893="",R893="",S893="",T893="",U893=""),"",IF(AND(MONTH(E893)=8,MONTH(F893)=8),(NETWORKDAYS(E893,F893,Lister!$D$7:$D$13)-O893)*N893/NETWORKDAYS(Lister!$D$19,Lister!$E$19,Lister!$D$7:$D$13),IF(AND(MONTH(E893)=8,F893&gt;DATE(2020,8,31)),(NETWORKDAYS(E893,Lister!$E$19,Lister!$D$7:$D$13)-O893)*N893/NETWORKDAYS(Lister!$D$19,Lister!$E$19,Lister!$D$7:$D$13),IF(E893&gt;DATE(2020,8,31),0)))),0),"")</f>
        <v/>
      </c>
      <c r="W893" s="50" t="str">
        <f>IFERROR(MAX(IF(OR(O893="",P893="",Q893="",R893="",S893="",T893="",U893=""),"",IF(AND(MONTH(E893)=9,MONTH(F893)=9),(NETWORKDAYS(E893,F893,Lister!$D$7:$D$13)-P893)*N893/NETWORKDAYS(Lister!$D$20,Lister!$E$20,Lister!$D$7:$D$13),IF(AND(MONTH(E893)=9,F893&gt;DATE(2020,9,30)),(NETWORKDAYS(E893,Lister!$E$20,Lister!$D$7:$D$13)-P893)*N893/NETWORKDAYS(Lister!$D$20,Lister!$E$20,Lister!$D$7:$D$13),IF(AND(E893&lt;DATE(2020,9,1),MONTH(F893)=9),(NETWORKDAYS(Lister!$D$20,F893,Lister!$D$7:$D$13)-P893)*N893/NETWORKDAYS(Lister!$D$20,Lister!$E$20,Lister!$D$7:$D$13),IF(AND(E893&lt;DATE(2020,9,1),F893&gt;DATE(2020,9,30)),(NETWORKDAYS(Lister!$D$20,Lister!$E$20,Lister!$D$7:$D$13)-P893)*N893/NETWORKDAYS(Lister!$D$20,Lister!$E$20,Lister!$D$7:$D$13),IF(OR(AND(E893&lt;DATE(2020,9,1),F893&lt;DATE(2020,9,1)),E893&gt;DATE(2020,9,30)),0)))))),0),"")</f>
        <v/>
      </c>
      <c r="X893" s="50" t="str">
        <f>IFERROR(MAX(IF(OR(O893="",P893="",Q893="",R893="",S893="",T893="",U893=""),"",IF(AND(MONTH(E893)=10,MONTH(F893)=10),(NETWORKDAYS(E893,F893,Lister!$D$7:$D$13)-Q893)*N893/NETWORKDAYS(Lister!$D$21,Lister!$E$21,Lister!$D$7:$D$13),IF(AND(MONTH(E893)=10,F893&gt;DATE(2020,10,31)),(NETWORKDAYS(E893,Lister!$E$21,Lister!$D$7:$D$13)-Q893)*N893/NETWORKDAYS(Lister!$D$21,Lister!$E$21,Lister!$D$7:$D$13),IF(AND(E893&lt;DATE(2020,10,1),MONTH(F893)=10),(NETWORKDAYS(Lister!$D$21,F893,Lister!$D$7:$D$13)-Q893)*N893/NETWORKDAYS(Lister!$D$21,Lister!$E$21,Lister!$D$7:$D$13),IF(AND(E893&lt;DATE(2020,31,1),F893&gt;DATE(2020,10,31)),(NETWORKDAYS(Lister!$D$21,Lister!$E$21,Lister!$D$7:$D$13)-Q893)*N893/NETWORKDAYS(Lister!$D$21,Lister!$E$21,Lister!$D$7:$D$13),IF(OR(AND(E893&lt;DATE(2020,10,1),F893&lt;DATE(2020,10,1)),E893&gt;DATE(2020,10,31)),0)))))),0),"")</f>
        <v/>
      </c>
      <c r="Y893" s="50" t="str">
        <f>IFERROR(MAX(IF(OR(O893="",P893="",Q893="",R893="",S893="",T893="",U893=""),"",IF(AND(MONTH(E893)=11,MONTH(F893)=11),(NETWORKDAYS(E893,F893,Lister!$D$7:$D$13)-R893)*N893/NETWORKDAYS(Lister!$D$22,Lister!$E$22,Lister!$D$7:$D$13),IF(AND(MONTH(E893)=11,F893&gt;DATE(2020,11,30)),(NETWORKDAYS(E893,Lister!$E$22,Lister!$D$7:$D$13)-R893)*N893/NETWORKDAYS(Lister!$D$22,Lister!$E$22,Lister!$D$7:$D$13),IF(AND(E893&lt;DATE(2020,11,1),MONTH(F893)=11),(NETWORKDAYS(Lister!$D$22,F893,Lister!$D$7:$D$13)-R893)*N893/NETWORKDAYS(Lister!$D$22,Lister!$E$22,Lister!$D$7:$D$13),IF(AND(E893&lt;DATE(2020,11,1),F893&gt;DATE(2020,11,30)),(NETWORKDAYS(Lister!$D$22,Lister!$E$22,Lister!$D$7:$D$13)-R893)*N893/NETWORKDAYS(Lister!$D$22,Lister!$E$22,Lister!$D$7:$D$13),IF(OR(AND(E893&lt;DATE(2020,11,1),F893&lt;DATE(2020,11,1)),E893&gt;DATE(2020,11,30)),0)))))),0),"")</f>
        <v/>
      </c>
      <c r="Z893" s="50" t="str">
        <f>IFERROR(MAX(IF(OR(O893="",P893="",Q893="",R893="",S893="",T893="",U893=""),"",IF(AND(MONTH(E893)=12,MONTH(F893)=12),(NETWORKDAYS(E893,F893,Lister!$D$7:$D$13)-S893)*N893/NETWORKDAYS(Lister!$D$23,Lister!$E$23,Lister!$D$7:$D$13),IF(AND(MONTH(E893)=12,F893&gt;DATE(2020,12,31)),(NETWORKDAYS(E893,Lister!$E$23,Lister!$D$7:$D$13)-S893)*N893/NETWORKDAYS(Lister!$D$23,Lister!$E$23,Lister!$D$7:$D$13),IF(AND(E893&lt;DATE(2020,12,1),MONTH(F893)=12),(NETWORKDAYS(Lister!$D$23,F893,Lister!$D$7:$D$13)-S893)*N893/NETWORKDAYS(Lister!$D$23,Lister!$E$23,Lister!$D$7:$D$13),IF(AND(E893&lt;DATE(2020,12,1),F893&gt;DATE(2020,12,31)),(NETWORKDAYS(Lister!$D$23,Lister!$E$23,Lister!$D$7:$D$13)-S893)*N893/NETWORKDAYS(Lister!$D$23,Lister!$E$23,Lister!$D$7:$D$13),IF(OR(AND(E893&lt;DATE(2020,12,1),F893&lt;DATE(2020,12,1)),E893&gt;DATE(2020,12,31)),0)))))),0),"")</f>
        <v/>
      </c>
      <c r="AA893" s="50" t="str">
        <f>IFERROR(MAX(IF(OR(O893="",P893="",Q893="",R893="",S893="",T893="",U893=""),"",IF(AND(MONTH(E893)=1,MONTH(F893)=1),(NETWORKDAYS(E893,F893,Lister!$D$7:$D$13)-T893)*N893/NETWORKDAYS(Lister!$D$24,Lister!$E$24,Lister!$D$7:$D$13),IF(AND(MONTH(E893)=1,F893&gt;DATE(2021,1,31)),(NETWORKDAYS(E893,Lister!$E$24,Lister!$D$7:$D$13)-T893)*N893/NETWORKDAYS(Lister!$D$24,Lister!$E$24,Lister!$D$7:$D$13),IF(AND(E893&lt;DATE(2021,1,1),MONTH(F893)=1),(NETWORKDAYS(Lister!$D$24,F893,Lister!$D$7:$D$13)-T893)*N893/NETWORKDAYS(Lister!$D$24,Lister!$E$24,Lister!$D$7:$D$13),IF(AND(E893&lt;DATE(2021,1,1),F893&gt;DATE(2021,1,31)),(NETWORKDAYS(Lister!$D$24,Lister!$E$24,Lister!$D$7:$D$13)-T893)*N893/NETWORKDAYS(Lister!$D$24,Lister!$E$24,Lister!$D$7:$D$13),IF(OR(AND(E893&lt;DATE(2021,1,1),F893&lt;DATE(2021,1,1)),E893&gt;DATE(2021,1,31)),0)))))),0),"")</f>
        <v/>
      </c>
      <c r="AB893" s="50" t="str">
        <f>IFERROR(MAX(IF(OR(O893="",P893="",Q893="",R893="",S893="",T893="",U893=""),"",IF(AND(MONTH(E893)=2,MONTH(F893)=2),(NETWORKDAYS(E893,F893,Lister!$D$7:$D$13)-U893)*N893/NETWORKDAYS(Lister!$D$25,Lister!$E$25,Lister!$D$7:$D$13),IF(AND(E893&lt;DATE(2021,2,1),MONTH(F893)=2),(NETWORKDAYS(Lister!$D$25,F893,Lister!$D$7:$D$13)-U893)*N893/NETWORKDAYS(Lister!$D$25,Lister!$E$25,Lister!$D$7:$D$13),IF(AND(E893&lt;DATE(2021,2,1),F893&lt;DATE(2021,2,1)),0)))),0),"")</f>
        <v/>
      </c>
      <c r="AC893" s="52" t="str">
        <f t="shared" si="68"/>
        <v/>
      </c>
    </row>
    <row r="894" spans="1:29" x14ac:dyDescent="0.35">
      <c r="A894" s="11" t="str">
        <f t="shared" si="69"/>
        <v/>
      </c>
      <c r="B894" s="33"/>
      <c r="C894" s="17"/>
      <c r="D894" s="18"/>
      <c r="E894" s="12"/>
      <c r="F894" s="12"/>
      <c r="G894" s="42" t="str">
        <f>IF(OR(E894="",F894=""),"",NETWORKDAYS(E894,F894,Lister!$D$7:$D$13))</f>
        <v/>
      </c>
      <c r="H894" s="14"/>
      <c r="I894" s="25" t="str">
        <f t="shared" si="65"/>
        <v/>
      </c>
      <c r="J894" s="47"/>
      <c r="K894" s="48"/>
      <c r="L894" s="15"/>
      <c r="M894" s="51" t="str">
        <f t="shared" si="66"/>
        <v/>
      </c>
      <c r="N894" s="49" t="str">
        <f t="shared" si="67"/>
        <v/>
      </c>
      <c r="O894" s="15"/>
      <c r="P894" s="15"/>
      <c r="Q894" s="15"/>
      <c r="R894" s="15"/>
      <c r="S894" s="15"/>
      <c r="T894" s="15"/>
      <c r="U894" s="15"/>
      <c r="V894" s="50" t="str">
        <f>IFERROR(MAX(IF(OR(O894="",P894="",Q894="",R894="",S894="",T894="",U894=""),"",IF(AND(MONTH(E894)=8,MONTH(F894)=8),(NETWORKDAYS(E894,F894,Lister!$D$7:$D$13)-O894)*N894/NETWORKDAYS(Lister!$D$19,Lister!$E$19,Lister!$D$7:$D$13),IF(AND(MONTH(E894)=8,F894&gt;DATE(2020,8,31)),(NETWORKDAYS(E894,Lister!$E$19,Lister!$D$7:$D$13)-O894)*N894/NETWORKDAYS(Lister!$D$19,Lister!$E$19,Lister!$D$7:$D$13),IF(E894&gt;DATE(2020,8,31),0)))),0),"")</f>
        <v/>
      </c>
      <c r="W894" s="50" t="str">
        <f>IFERROR(MAX(IF(OR(O894="",P894="",Q894="",R894="",S894="",T894="",U894=""),"",IF(AND(MONTH(E894)=9,MONTH(F894)=9),(NETWORKDAYS(E894,F894,Lister!$D$7:$D$13)-P894)*N894/NETWORKDAYS(Lister!$D$20,Lister!$E$20,Lister!$D$7:$D$13),IF(AND(MONTH(E894)=9,F894&gt;DATE(2020,9,30)),(NETWORKDAYS(E894,Lister!$E$20,Lister!$D$7:$D$13)-P894)*N894/NETWORKDAYS(Lister!$D$20,Lister!$E$20,Lister!$D$7:$D$13),IF(AND(E894&lt;DATE(2020,9,1),MONTH(F894)=9),(NETWORKDAYS(Lister!$D$20,F894,Lister!$D$7:$D$13)-P894)*N894/NETWORKDAYS(Lister!$D$20,Lister!$E$20,Lister!$D$7:$D$13),IF(AND(E894&lt;DATE(2020,9,1),F894&gt;DATE(2020,9,30)),(NETWORKDAYS(Lister!$D$20,Lister!$E$20,Lister!$D$7:$D$13)-P894)*N894/NETWORKDAYS(Lister!$D$20,Lister!$E$20,Lister!$D$7:$D$13),IF(OR(AND(E894&lt;DATE(2020,9,1),F894&lt;DATE(2020,9,1)),E894&gt;DATE(2020,9,30)),0)))))),0),"")</f>
        <v/>
      </c>
      <c r="X894" s="50" t="str">
        <f>IFERROR(MAX(IF(OR(O894="",P894="",Q894="",R894="",S894="",T894="",U894=""),"",IF(AND(MONTH(E894)=10,MONTH(F894)=10),(NETWORKDAYS(E894,F894,Lister!$D$7:$D$13)-Q894)*N894/NETWORKDAYS(Lister!$D$21,Lister!$E$21,Lister!$D$7:$D$13),IF(AND(MONTH(E894)=10,F894&gt;DATE(2020,10,31)),(NETWORKDAYS(E894,Lister!$E$21,Lister!$D$7:$D$13)-Q894)*N894/NETWORKDAYS(Lister!$D$21,Lister!$E$21,Lister!$D$7:$D$13),IF(AND(E894&lt;DATE(2020,10,1),MONTH(F894)=10),(NETWORKDAYS(Lister!$D$21,F894,Lister!$D$7:$D$13)-Q894)*N894/NETWORKDAYS(Lister!$D$21,Lister!$E$21,Lister!$D$7:$D$13),IF(AND(E894&lt;DATE(2020,31,1),F894&gt;DATE(2020,10,31)),(NETWORKDAYS(Lister!$D$21,Lister!$E$21,Lister!$D$7:$D$13)-Q894)*N894/NETWORKDAYS(Lister!$D$21,Lister!$E$21,Lister!$D$7:$D$13),IF(OR(AND(E894&lt;DATE(2020,10,1),F894&lt;DATE(2020,10,1)),E894&gt;DATE(2020,10,31)),0)))))),0),"")</f>
        <v/>
      </c>
      <c r="Y894" s="50" t="str">
        <f>IFERROR(MAX(IF(OR(O894="",P894="",Q894="",R894="",S894="",T894="",U894=""),"",IF(AND(MONTH(E894)=11,MONTH(F894)=11),(NETWORKDAYS(E894,F894,Lister!$D$7:$D$13)-R894)*N894/NETWORKDAYS(Lister!$D$22,Lister!$E$22,Lister!$D$7:$D$13),IF(AND(MONTH(E894)=11,F894&gt;DATE(2020,11,30)),(NETWORKDAYS(E894,Lister!$E$22,Lister!$D$7:$D$13)-R894)*N894/NETWORKDAYS(Lister!$D$22,Lister!$E$22,Lister!$D$7:$D$13),IF(AND(E894&lt;DATE(2020,11,1),MONTH(F894)=11),(NETWORKDAYS(Lister!$D$22,F894,Lister!$D$7:$D$13)-R894)*N894/NETWORKDAYS(Lister!$D$22,Lister!$E$22,Lister!$D$7:$D$13),IF(AND(E894&lt;DATE(2020,11,1),F894&gt;DATE(2020,11,30)),(NETWORKDAYS(Lister!$D$22,Lister!$E$22,Lister!$D$7:$D$13)-R894)*N894/NETWORKDAYS(Lister!$D$22,Lister!$E$22,Lister!$D$7:$D$13),IF(OR(AND(E894&lt;DATE(2020,11,1),F894&lt;DATE(2020,11,1)),E894&gt;DATE(2020,11,30)),0)))))),0),"")</f>
        <v/>
      </c>
      <c r="Z894" s="50" t="str">
        <f>IFERROR(MAX(IF(OR(O894="",P894="",Q894="",R894="",S894="",T894="",U894=""),"",IF(AND(MONTH(E894)=12,MONTH(F894)=12),(NETWORKDAYS(E894,F894,Lister!$D$7:$D$13)-S894)*N894/NETWORKDAYS(Lister!$D$23,Lister!$E$23,Lister!$D$7:$D$13),IF(AND(MONTH(E894)=12,F894&gt;DATE(2020,12,31)),(NETWORKDAYS(E894,Lister!$E$23,Lister!$D$7:$D$13)-S894)*N894/NETWORKDAYS(Lister!$D$23,Lister!$E$23,Lister!$D$7:$D$13),IF(AND(E894&lt;DATE(2020,12,1),MONTH(F894)=12),(NETWORKDAYS(Lister!$D$23,F894,Lister!$D$7:$D$13)-S894)*N894/NETWORKDAYS(Lister!$D$23,Lister!$E$23,Lister!$D$7:$D$13),IF(AND(E894&lt;DATE(2020,12,1),F894&gt;DATE(2020,12,31)),(NETWORKDAYS(Lister!$D$23,Lister!$E$23,Lister!$D$7:$D$13)-S894)*N894/NETWORKDAYS(Lister!$D$23,Lister!$E$23,Lister!$D$7:$D$13),IF(OR(AND(E894&lt;DATE(2020,12,1),F894&lt;DATE(2020,12,1)),E894&gt;DATE(2020,12,31)),0)))))),0),"")</f>
        <v/>
      </c>
      <c r="AA894" s="50" t="str">
        <f>IFERROR(MAX(IF(OR(O894="",P894="",Q894="",R894="",S894="",T894="",U894=""),"",IF(AND(MONTH(E894)=1,MONTH(F894)=1),(NETWORKDAYS(E894,F894,Lister!$D$7:$D$13)-T894)*N894/NETWORKDAYS(Lister!$D$24,Lister!$E$24,Lister!$D$7:$D$13),IF(AND(MONTH(E894)=1,F894&gt;DATE(2021,1,31)),(NETWORKDAYS(E894,Lister!$E$24,Lister!$D$7:$D$13)-T894)*N894/NETWORKDAYS(Lister!$D$24,Lister!$E$24,Lister!$D$7:$D$13),IF(AND(E894&lt;DATE(2021,1,1),MONTH(F894)=1),(NETWORKDAYS(Lister!$D$24,F894,Lister!$D$7:$D$13)-T894)*N894/NETWORKDAYS(Lister!$D$24,Lister!$E$24,Lister!$D$7:$D$13),IF(AND(E894&lt;DATE(2021,1,1),F894&gt;DATE(2021,1,31)),(NETWORKDAYS(Lister!$D$24,Lister!$E$24,Lister!$D$7:$D$13)-T894)*N894/NETWORKDAYS(Lister!$D$24,Lister!$E$24,Lister!$D$7:$D$13),IF(OR(AND(E894&lt;DATE(2021,1,1),F894&lt;DATE(2021,1,1)),E894&gt;DATE(2021,1,31)),0)))))),0),"")</f>
        <v/>
      </c>
      <c r="AB894" s="50" t="str">
        <f>IFERROR(MAX(IF(OR(O894="",P894="",Q894="",R894="",S894="",T894="",U894=""),"",IF(AND(MONTH(E894)=2,MONTH(F894)=2),(NETWORKDAYS(E894,F894,Lister!$D$7:$D$13)-U894)*N894/NETWORKDAYS(Lister!$D$25,Lister!$E$25,Lister!$D$7:$D$13),IF(AND(E894&lt;DATE(2021,2,1),MONTH(F894)=2),(NETWORKDAYS(Lister!$D$25,F894,Lister!$D$7:$D$13)-U894)*N894/NETWORKDAYS(Lister!$D$25,Lister!$E$25,Lister!$D$7:$D$13),IF(AND(E894&lt;DATE(2021,2,1),F894&lt;DATE(2021,2,1)),0)))),0),"")</f>
        <v/>
      </c>
      <c r="AC894" s="52" t="str">
        <f t="shared" si="68"/>
        <v/>
      </c>
    </row>
    <row r="895" spans="1:29" x14ac:dyDescent="0.35">
      <c r="A895" s="11" t="str">
        <f t="shared" si="69"/>
        <v/>
      </c>
      <c r="B895" s="33"/>
      <c r="C895" s="17"/>
      <c r="D895" s="18"/>
      <c r="E895" s="12"/>
      <c r="F895" s="12"/>
      <c r="G895" s="42" t="str">
        <f>IF(OR(E895="",F895=""),"",NETWORKDAYS(E895,F895,Lister!$D$7:$D$13))</f>
        <v/>
      </c>
      <c r="H895" s="14"/>
      <c r="I895" s="25" t="str">
        <f t="shared" si="65"/>
        <v/>
      </c>
      <c r="J895" s="47"/>
      <c r="K895" s="48"/>
      <c r="L895" s="15"/>
      <c r="M895" s="51" t="str">
        <f t="shared" si="66"/>
        <v/>
      </c>
      <c r="N895" s="49" t="str">
        <f t="shared" si="67"/>
        <v/>
      </c>
      <c r="O895" s="15"/>
      <c r="P895" s="15"/>
      <c r="Q895" s="15"/>
      <c r="R895" s="15"/>
      <c r="S895" s="15"/>
      <c r="T895" s="15"/>
      <c r="U895" s="15"/>
      <c r="V895" s="50" t="str">
        <f>IFERROR(MAX(IF(OR(O895="",P895="",Q895="",R895="",S895="",T895="",U895=""),"",IF(AND(MONTH(E895)=8,MONTH(F895)=8),(NETWORKDAYS(E895,F895,Lister!$D$7:$D$13)-O895)*N895/NETWORKDAYS(Lister!$D$19,Lister!$E$19,Lister!$D$7:$D$13),IF(AND(MONTH(E895)=8,F895&gt;DATE(2020,8,31)),(NETWORKDAYS(E895,Lister!$E$19,Lister!$D$7:$D$13)-O895)*N895/NETWORKDAYS(Lister!$D$19,Lister!$E$19,Lister!$D$7:$D$13),IF(E895&gt;DATE(2020,8,31),0)))),0),"")</f>
        <v/>
      </c>
      <c r="W895" s="50" t="str">
        <f>IFERROR(MAX(IF(OR(O895="",P895="",Q895="",R895="",S895="",T895="",U895=""),"",IF(AND(MONTH(E895)=9,MONTH(F895)=9),(NETWORKDAYS(E895,F895,Lister!$D$7:$D$13)-P895)*N895/NETWORKDAYS(Lister!$D$20,Lister!$E$20,Lister!$D$7:$D$13),IF(AND(MONTH(E895)=9,F895&gt;DATE(2020,9,30)),(NETWORKDAYS(E895,Lister!$E$20,Lister!$D$7:$D$13)-P895)*N895/NETWORKDAYS(Lister!$D$20,Lister!$E$20,Lister!$D$7:$D$13),IF(AND(E895&lt;DATE(2020,9,1),MONTH(F895)=9),(NETWORKDAYS(Lister!$D$20,F895,Lister!$D$7:$D$13)-P895)*N895/NETWORKDAYS(Lister!$D$20,Lister!$E$20,Lister!$D$7:$D$13),IF(AND(E895&lt;DATE(2020,9,1),F895&gt;DATE(2020,9,30)),(NETWORKDAYS(Lister!$D$20,Lister!$E$20,Lister!$D$7:$D$13)-P895)*N895/NETWORKDAYS(Lister!$D$20,Lister!$E$20,Lister!$D$7:$D$13),IF(OR(AND(E895&lt;DATE(2020,9,1),F895&lt;DATE(2020,9,1)),E895&gt;DATE(2020,9,30)),0)))))),0),"")</f>
        <v/>
      </c>
      <c r="X895" s="50" t="str">
        <f>IFERROR(MAX(IF(OR(O895="",P895="",Q895="",R895="",S895="",T895="",U895=""),"",IF(AND(MONTH(E895)=10,MONTH(F895)=10),(NETWORKDAYS(E895,F895,Lister!$D$7:$D$13)-Q895)*N895/NETWORKDAYS(Lister!$D$21,Lister!$E$21,Lister!$D$7:$D$13),IF(AND(MONTH(E895)=10,F895&gt;DATE(2020,10,31)),(NETWORKDAYS(E895,Lister!$E$21,Lister!$D$7:$D$13)-Q895)*N895/NETWORKDAYS(Lister!$D$21,Lister!$E$21,Lister!$D$7:$D$13),IF(AND(E895&lt;DATE(2020,10,1),MONTH(F895)=10),(NETWORKDAYS(Lister!$D$21,F895,Lister!$D$7:$D$13)-Q895)*N895/NETWORKDAYS(Lister!$D$21,Lister!$E$21,Lister!$D$7:$D$13),IF(AND(E895&lt;DATE(2020,31,1),F895&gt;DATE(2020,10,31)),(NETWORKDAYS(Lister!$D$21,Lister!$E$21,Lister!$D$7:$D$13)-Q895)*N895/NETWORKDAYS(Lister!$D$21,Lister!$E$21,Lister!$D$7:$D$13),IF(OR(AND(E895&lt;DATE(2020,10,1),F895&lt;DATE(2020,10,1)),E895&gt;DATE(2020,10,31)),0)))))),0),"")</f>
        <v/>
      </c>
      <c r="Y895" s="50" t="str">
        <f>IFERROR(MAX(IF(OR(O895="",P895="",Q895="",R895="",S895="",T895="",U895=""),"",IF(AND(MONTH(E895)=11,MONTH(F895)=11),(NETWORKDAYS(E895,F895,Lister!$D$7:$D$13)-R895)*N895/NETWORKDAYS(Lister!$D$22,Lister!$E$22,Lister!$D$7:$D$13),IF(AND(MONTH(E895)=11,F895&gt;DATE(2020,11,30)),(NETWORKDAYS(E895,Lister!$E$22,Lister!$D$7:$D$13)-R895)*N895/NETWORKDAYS(Lister!$D$22,Lister!$E$22,Lister!$D$7:$D$13),IF(AND(E895&lt;DATE(2020,11,1),MONTH(F895)=11),(NETWORKDAYS(Lister!$D$22,F895,Lister!$D$7:$D$13)-R895)*N895/NETWORKDAYS(Lister!$D$22,Lister!$E$22,Lister!$D$7:$D$13),IF(AND(E895&lt;DATE(2020,11,1),F895&gt;DATE(2020,11,30)),(NETWORKDAYS(Lister!$D$22,Lister!$E$22,Lister!$D$7:$D$13)-R895)*N895/NETWORKDAYS(Lister!$D$22,Lister!$E$22,Lister!$D$7:$D$13),IF(OR(AND(E895&lt;DATE(2020,11,1),F895&lt;DATE(2020,11,1)),E895&gt;DATE(2020,11,30)),0)))))),0),"")</f>
        <v/>
      </c>
      <c r="Z895" s="50" t="str">
        <f>IFERROR(MAX(IF(OR(O895="",P895="",Q895="",R895="",S895="",T895="",U895=""),"",IF(AND(MONTH(E895)=12,MONTH(F895)=12),(NETWORKDAYS(E895,F895,Lister!$D$7:$D$13)-S895)*N895/NETWORKDAYS(Lister!$D$23,Lister!$E$23,Lister!$D$7:$D$13),IF(AND(MONTH(E895)=12,F895&gt;DATE(2020,12,31)),(NETWORKDAYS(E895,Lister!$E$23,Lister!$D$7:$D$13)-S895)*N895/NETWORKDAYS(Lister!$D$23,Lister!$E$23,Lister!$D$7:$D$13),IF(AND(E895&lt;DATE(2020,12,1),MONTH(F895)=12),(NETWORKDAYS(Lister!$D$23,F895,Lister!$D$7:$D$13)-S895)*N895/NETWORKDAYS(Lister!$D$23,Lister!$E$23,Lister!$D$7:$D$13),IF(AND(E895&lt;DATE(2020,12,1),F895&gt;DATE(2020,12,31)),(NETWORKDAYS(Lister!$D$23,Lister!$E$23,Lister!$D$7:$D$13)-S895)*N895/NETWORKDAYS(Lister!$D$23,Lister!$E$23,Lister!$D$7:$D$13),IF(OR(AND(E895&lt;DATE(2020,12,1),F895&lt;DATE(2020,12,1)),E895&gt;DATE(2020,12,31)),0)))))),0),"")</f>
        <v/>
      </c>
      <c r="AA895" s="50" t="str">
        <f>IFERROR(MAX(IF(OR(O895="",P895="",Q895="",R895="",S895="",T895="",U895=""),"",IF(AND(MONTH(E895)=1,MONTH(F895)=1),(NETWORKDAYS(E895,F895,Lister!$D$7:$D$13)-T895)*N895/NETWORKDAYS(Lister!$D$24,Lister!$E$24,Lister!$D$7:$D$13),IF(AND(MONTH(E895)=1,F895&gt;DATE(2021,1,31)),(NETWORKDAYS(E895,Lister!$E$24,Lister!$D$7:$D$13)-T895)*N895/NETWORKDAYS(Lister!$D$24,Lister!$E$24,Lister!$D$7:$D$13),IF(AND(E895&lt;DATE(2021,1,1),MONTH(F895)=1),(NETWORKDAYS(Lister!$D$24,F895,Lister!$D$7:$D$13)-T895)*N895/NETWORKDAYS(Lister!$D$24,Lister!$E$24,Lister!$D$7:$D$13),IF(AND(E895&lt;DATE(2021,1,1),F895&gt;DATE(2021,1,31)),(NETWORKDAYS(Lister!$D$24,Lister!$E$24,Lister!$D$7:$D$13)-T895)*N895/NETWORKDAYS(Lister!$D$24,Lister!$E$24,Lister!$D$7:$D$13),IF(OR(AND(E895&lt;DATE(2021,1,1),F895&lt;DATE(2021,1,1)),E895&gt;DATE(2021,1,31)),0)))))),0),"")</f>
        <v/>
      </c>
      <c r="AB895" s="50" t="str">
        <f>IFERROR(MAX(IF(OR(O895="",P895="",Q895="",R895="",S895="",T895="",U895=""),"",IF(AND(MONTH(E895)=2,MONTH(F895)=2),(NETWORKDAYS(E895,F895,Lister!$D$7:$D$13)-U895)*N895/NETWORKDAYS(Lister!$D$25,Lister!$E$25,Lister!$D$7:$D$13),IF(AND(E895&lt;DATE(2021,2,1),MONTH(F895)=2),(NETWORKDAYS(Lister!$D$25,F895,Lister!$D$7:$D$13)-U895)*N895/NETWORKDAYS(Lister!$D$25,Lister!$E$25,Lister!$D$7:$D$13),IF(AND(E895&lt;DATE(2021,2,1),F895&lt;DATE(2021,2,1)),0)))),0),"")</f>
        <v/>
      </c>
      <c r="AC895" s="52" t="str">
        <f t="shared" si="68"/>
        <v/>
      </c>
    </row>
    <row r="896" spans="1:29" x14ac:dyDescent="0.35">
      <c r="A896" s="11" t="str">
        <f t="shared" si="69"/>
        <v/>
      </c>
      <c r="B896" s="33"/>
      <c r="C896" s="17"/>
      <c r="D896" s="18"/>
      <c r="E896" s="12"/>
      <c r="F896" s="12"/>
      <c r="G896" s="42" t="str">
        <f>IF(OR(E896="",F896=""),"",NETWORKDAYS(E896,F896,Lister!$D$7:$D$13))</f>
        <v/>
      </c>
      <c r="H896" s="14"/>
      <c r="I896" s="25" t="str">
        <f t="shared" si="65"/>
        <v/>
      </c>
      <c r="J896" s="47"/>
      <c r="K896" s="48"/>
      <c r="L896" s="15"/>
      <c r="M896" s="51" t="str">
        <f t="shared" si="66"/>
        <v/>
      </c>
      <c r="N896" s="49" t="str">
        <f t="shared" si="67"/>
        <v/>
      </c>
      <c r="O896" s="15"/>
      <c r="P896" s="15"/>
      <c r="Q896" s="15"/>
      <c r="R896" s="15"/>
      <c r="S896" s="15"/>
      <c r="T896" s="15"/>
      <c r="U896" s="15"/>
      <c r="V896" s="50" t="str">
        <f>IFERROR(MAX(IF(OR(O896="",P896="",Q896="",R896="",S896="",T896="",U896=""),"",IF(AND(MONTH(E896)=8,MONTH(F896)=8),(NETWORKDAYS(E896,F896,Lister!$D$7:$D$13)-O896)*N896/NETWORKDAYS(Lister!$D$19,Lister!$E$19,Lister!$D$7:$D$13),IF(AND(MONTH(E896)=8,F896&gt;DATE(2020,8,31)),(NETWORKDAYS(E896,Lister!$E$19,Lister!$D$7:$D$13)-O896)*N896/NETWORKDAYS(Lister!$D$19,Lister!$E$19,Lister!$D$7:$D$13),IF(E896&gt;DATE(2020,8,31),0)))),0),"")</f>
        <v/>
      </c>
      <c r="W896" s="50" t="str">
        <f>IFERROR(MAX(IF(OR(O896="",P896="",Q896="",R896="",S896="",T896="",U896=""),"",IF(AND(MONTH(E896)=9,MONTH(F896)=9),(NETWORKDAYS(E896,F896,Lister!$D$7:$D$13)-P896)*N896/NETWORKDAYS(Lister!$D$20,Lister!$E$20,Lister!$D$7:$D$13),IF(AND(MONTH(E896)=9,F896&gt;DATE(2020,9,30)),(NETWORKDAYS(E896,Lister!$E$20,Lister!$D$7:$D$13)-P896)*N896/NETWORKDAYS(Lister!$D$20,Lister!$E$20,Lister!$D$7:$D$13),IF(AND(E896&lt;DATE(2020,9,1),MONTH(F896)=9),(NETWORKDAYS(Lister!$D$20,F896,Lister!$D$7:$D$13)-P896)*N896/NETWORKDAYS(Lister!$D$20,Lister!$E$20,Lister!$D$7:$D$13),IF(AND(E896&lt;DATE(2020,9,1),F896&gt;DATE(2020,9,30)),(NETWORKDAYS(Lister!$D$20,Lister!$E$20,Lister!$D$7:$D$13)-P896)*N896/NETWORKDAYS(Lister!$D$20,Lister!$E$20,Lister!$D$7:$D$13),IF(OR(AND(E896&lt;DATE(2020,9,1),F896&lt;DATE(2020,9,1)),E896&gt;DATE(2020,9,30)),0)))))),0),"")</f>
        <v/>
      </c>
      <c r="X896" s="50" t="str">
        <f>IFERROR(MAX(IF(OR(O896="",P896="",Q896="",R896="",S896="",T896="",U896=""),"",IF(AND(MONTH(E896)=10,MONTH(F896)=10),(NETWORKDAYS(E896,F896,Lister!$D$7:$D$13)-Q896)*N896/NETWORKDAYS(Lister!$D$21,Lister!$E$21,Lister!$D$7:$D$13),IF(AND(MONTH(E896)=10,F896&gt;DATE(2020,10,31)),(NETWORKDAYS(E896,Lister!$E$21,Lister!$D$7:$D$13)-Q896)*N896/NETWORKDAYS(Lister!$D$21,Lister!$E$21,Lister!$D$7:$D$13),IF(AND(E896&lt;DATE(2020,10,1),MONTH(F896)=10),(NETWORKDAYS(Lister!$D$21,F896,Lister!$D$7:$D$13)-Q896)*N896/NETWORKDAYS(Lister!$D$21,Lister!$E$21,Lister!$D$7:$D$13),IF(AND(E896&lt;DATE(2020,31,1),F896&gt;DATE(2020,10,31)),(NETWORKDAYS(Lister!$D$21,Lister!$E$21,Lister!$D$7:$D$13)-Q896)*N896/NETWORKDAYS(Lister!$D$21,Lister!$E$21,Lister!$D$7:$D$13),IF(OR(AND(E896&lt;DATE(2020,10,1),F896&lt;DATE(2020,10,1)),E896&gt;DATE(2020,10,31)),0)))))),0),"")</f>
        <v/>
      </c>
      <c r="Y896" s="50" t="str">
        <f>IFERROR(MAX(IF(OR(O896="",P896="",Q896="",R896="",S896="",T896="",U896=""),"",IF(AND(MONTH(E896)=11,MONTH(F896)=11),(NETWORKDAYS(E896,F896,Lister!$D$7:$D$13)-R896)*N896/NETWORKDAYS(Lister!$D$22,Lister!$E$22,Lister!$D$7:$D$13),IF(AND(MONTH(E896)=11,F896&gt;DATE(2020,11,30)),(NETWORKDAYS(E896,Lister!$E$22,Lister!$D$7:$D$13)-R896)*N896/NETWORKDAYS(Lister!$D$22,Lister!$E$22,Lister!$D$7:$D$13),IF(AND(E896&lt;DATE(2020,11,1),MONTH(F896)=11),(NETWORKDAYS(Lister!$D$22,F896,Lister!$D$7:$D$13)-R896)*N896/NETWORKDAYS(Lister!$D$22,Lister!$E$22,Lister!$D$7:$D$13),IF(AND(E896&lt;DATE(2020,11,1),F896&gt;DATE(2020,11,30)),(NETWORKDAYS(Lister!$D$22,Lister!$E$22,Lister!$D$7:$D$13)-R896)*N896/NETWORKDAYS(Lister!$D$22,Lister!$E$22,Lister!$D$7:$D$13),IF(OR(AND(E896&lt;DATE(2020,11,1),F896&lt;DATE(2020,11,1)),E896&gt;DATE(2020,11,30)),0)))))),0),"")</f>
        <v/>
      </c>
      <c r="Z896" s="50" t="str">
        <f>IFERROR(MAX(IF(OR(O896="",P896="",Q896="",R896="",S896="",T896="",U896=""),"",IF(AND(MONTH(E896)=12,MONTH(F896)=12),(NETWORKDAYS(E896,F896,Lister!$D$7:$D$13)-S896)*N896/NETWORKDAYS(Lister!$D$23,Lister!$E$23,Lister!$D$7:$D$13),IF(AND(MONTH(E896)=12,F896&gt;DATE(2020,12,31)),(NETWORKDAYS(E896,Lister!$E$23,Lister!$D$7:$D$13)-S896)*N896/NETWORKDAYS(Lister!$D$23,Lister!$E$23,Lister!$D$7:$D$13),IF(AND(E896&lt;DATE(2020,12,1),MONTH(F896)=12),(NETWORKDAYS(Lister!$D$23,F896,Lister!$D$7:$D$13)-S896)*N896/NETWORKDAYS(Lister!$D$23,Lister!$E$23,Lister!$D$7:$D$13),IF(AND(E896&lt;DATE(2020,12,1),F896&gt;DATE(2020,12,31)),(NETWORKDAYS(Lister!$D$23,Lister!$E$23,Lister!$D$7:$D$13)-S896)*N896/NETWORKDAYS(Lister!$D$23,Lister!$E$23,Lister!$D$7:$D$13),IF(OR(AND(E896&lt;DATE(2020,12,1),F896&lt;DATE(2020,12,1)),E896&gt;DATE(2020,12,31)),0)))))),0),"")</f>
        <v/>
      </c>
      <c r="AA896" s="50" t="str">
        <f>IFERROR(MAX(IF(OR(O896="",P896="",Q896="",R896="",S896="",T896="",U896=""),"",IF(AND(MONTH(E896)=1,MONTH(F896)=1),(NETWORKDAYS(E896,F896,Lister!$D$7:$D$13)-T896)*N896/NETWORKDAYS(Lister!$D$24,Lister!$E$24,Lister!$D$7:$D$13),IF(AND(MONTH(E896)=1,F896&gt;DATE(2021,1,31)),(NETWORKDAYS(E896,Lister!$E$24,Lister!$D$7:$D$13)-T896)*N896/NETWORKDAYS(Lister!$D$24,Lister!$E$24,Lister!$D$7:$D$13),IF(AND(E896&lt;DATE(2021,1,1),MONTH(F896)=1),(NETWORKDAYS(Lister!$D$24,F896,Lister!$D$7:$D$13)-T896)*N896/NETWORKDAYS(Lister!$D$24,Lister!$E$24,Lister!$D$7:$D$13),IF(AND(E896&lt;DATE(2021,1,1),F896&gt;DATE(2021,1,31)),(NETWORKDAYS(Lister!$D$24,Lister!$E$24,Lister!$D$7:$D$13)-T896)*N896/NETWORKDAYS(Lister!$D$24,Lister!$E$24,Lister!$D$7:$D$13),IF(OR(AND(E896&lt;DATE(2021,1,1),F896&lt;DATE(2021,1,1)),E896&gt;DATE(2021,1,31)),0)))))),0),"")</f>
        <v/>
      </c>
      <c r="AB896" s="50" t="str">
        <f>IFERROR(MAX(IF(OR(O896="",P896="",Q896="",R896="",S896="",T896="",U896=""),"",IF(AND(MONTH(E896)=2,MONTH(F896)=2),(NETWORKDAYS(E896,F896,Lister!$D$7:$D$13)-U896)*N896/NETWORKDAYS(Lister!$D$25,Lister!$E$25,Lister!$D$7:$D$13),IF(AND(E896&lt;DATE(2021,2,1),MONTH(F896)=2),(NETWORKDAYS(Lister!$D$25,F896,Lister!$D$7:$D$13)-U896)*N896/NETWORKDAYS(Lister!$D$25,Lister!$E$25,Lister!$D$7:$D$13),IF(AND(E896&lt;DATE(2021,2,1),F896&lt;DATE(2021,2,1)),0)))),0),"")</f>
        <v/>
      </c>
      <c r="AC896" s="52" t="str">
        <f t="shared" si="68"/>
        <v/>
      </c>
    </row>
    <row r="897" spans="1:29" x14ac:dyDescent="0.35">
      <c r="A897" s="11" t="str">
        <f t="shared" si="69"/>
        <v/>
      </c>
      <c r="B897" s="33"/>
      <c r="C897" s="17"/>
      <c r="D897" s="18"/>
      <c r="E897" s="12"/>
      <c r="F897" s="12"/>
      <c r="G897" s="42" t="str">
        <f>IF(OR(E897="",F897=""),"",NETWORKDAYS(E897,F897,Lister!$D$7:$D$13))</f>
        <v/>
      </c>
      <c r="H897" s="14"/>
      <c r="I897" s="25" t="str">
        <f t="shared" si="65"/>
        <v/>
      </c>
      <c r="J897" s="47"/>
      <c r="K897" s="48"/>
      <c r="L897" s="15"/>
      <c r="M897" s="51" t="str">
        <f t="shared" si="66"/>
        <v/>
      </c>
      <c r="N897" s="49" t="str">
        <f t="shared" si="67"/>
        <v/>
      </c>
      <c r="O897" s="15"/>
      <c r="P897" s="15"/>
      <c r="Q897" s="15"/>
      <c r="R897" s="15"/>
      <c r="S897" s="15"/>
      <c r="T897" s="15"/>
      <c r="U897" s="15"/>
      <c r="V897" s="50" t="str">
        <f>IFERROR(MAX(IF(OR(O897="",P897="",Q897="",R897="",S897="",T897="",U897=""),"",IF(AND(MONTH(E897)=8,MONTH(F897)=8),(NETWORKDAYS(E897,F897,Lister!$D$7:$D$13)-O897)*N897/NETWORKDAYS(Lister!$D$19,Lister!$E$19,Lister!$D$7:$D$13),IF(AND(MONTH(E897)=8,F897&gt;DATE(2020,8,31)),(NETWORKDAYS(E897,Lister!$E$19,Lister!$D$7:$D$13)-O897)*N897/NETWORKDAYS(Lister!$D$19,Lister!$E$19,Lister!$D$7:$D$13),IF(E897&gt;DATE(2020,8,31),0)))),0),"")</f>
        <v/>
      </c>
      <c r="W897" s="50" t="str">
        <f>IFERROR(MAX(IF(OR(O897="",P897="",Q897="",R897="",S897="",T897="",U897=""),"",IF(AND(MONTH(E897)=9,MONTH(F897)=9),(NETWORKDAYS(E897,F897,Lister!$D$7:$D$13)-P897)*N897/NETWORKDAYS(Lister!$D$20,Lister!$E$20,Lister!$D$7:$D$13),IF(AND(MONTH(E897)=9,F897&gt;DATE(2020,9,30)),(NETWORKDAYS(E897,Lister!$E$20,Lister!$D$7:$D$13)-P897)*N897/NETWORKDAYS(Lister!$D$20,Lister!$E$20,Lister!$D$7:$D$13),IF(AND(E897&lt;DATE(2020,9,1),MONTH(F897)=9),(NETWORKDAYS(Lister!$D$20,F897,Lister!$D$7:$D$13)-P897)*N897/NETWORKDAYS(Lister!$D$20,Lister!$E$20,Lister!$D$7:$D$13),IF(AND(E897&lt;DATE(2020,9,1),F897&gt;DATE(2020,9,30)),(NETWORKDAYS(Lister!$D$20,Lister!$E$20,Lister!$D$7:$D$13)-P897)*N897/NETWORKDAYS(Lister!$D$20,Lister!$E$20,Lister!$D$7:$D$13),IF(OR(AND(E897&lt;DATE(2020,9,1),F897&lt;DATE(2020,9,1)),E897&gt;DATE(2020,9,30)),0)))))),0),"")</f>
        <v/>
      </c>
      <c r="X897" s="50" t="str">
        <f>IFERROR(MAX(IF(OR(O897="",P897="",Q897="",R897="",S897="",T897="",U897=""),"",IF(AND(MONTH(E897)=10,MONTH(F897)=10),(NETWORKDAYS(E897,F897,Lister!$D$7:$D$13)-Q897)*N897/NETWORKDAYS(Lister!$D$21,Lister!$E$21,Lister!$D$7:$D$13),IF(AND(MONTH(E897)=10,F897&gt;DATE(2020,10,31)),(NETWORKDAYS(E897,Lister!$E$21,Lister!$D$7:$D$13)-Q897)*N897/NETWORKDAYS(Lister!$D$21,Lister!$E$21,Lister!$D$7:$D$13),IF(AND(E897&lt;DATE(2020,10,1),MONTH(F897)=10),(NETWORKDAYS(Lister!$D$21,F897,Lister!$D$7:$D$13)-Q897)*N897/NETWORKDAYS(Lister!$D$21,Lister!$E$21,Lister!$D$7:$D$13),IF(AND(E897&lt;DATE(2020,31,1),F897&gt;DATE(2020,10,31)),(NETWORKDAYS(Lister!$D$21,Lister!$E$21,Lister!$D$7:$D$13)-Q897)*N897/NETWORKDAYS(Lister!$D$21,Lister!$E$21,Lister!$D$7:$D$13),IF(OR(AND(E897&lt;DATE(2020,10,1),F897&lt;DATE(2020,10,1)),E897&gt;DATE(2020,10,31)),0)))))),0),"")</f>
        <v/>
      </c>
      <c r="Y897" s="50" t="str">
        <f>IFERROR(MAX(IF(OR(O897="",P897="",Q897="",R897="",S897="",T897="",U897=""),"",IF(AND(MONTH(E897)=11,MONTH(F897)=11),(NETWORKDAYS(E897,F897,Lister!$D$7:$D$13)-R897)*N897/NETWORKDAYS(Lister!$D$22,Lister!$E$22,Lister!$D$7:$D$13),IF(AND(MONTH(E897)=11,F897&gt;DATE(2020,11,30)),(NETWORKDAYS(E897,Lister!$E$22,Lister!$D$7:$D$13)-R897)*N897/NETWORKDAYS(Lister!$D$22,Lister!$E$22,Lister!$D$7:$D$13),IF(AND(E897&lt;DATE(2020,11,1),MONTH(F897)=11),(NETWORKDAYS(Lister!$D$22,F897,Lister!$D$7:$D$13)-R897)*N897/NETWORKDAYS(Lister!$D$22,Lister!$E$22,Lister!$D$7:$D$13),IF(AND(E897&lt;DATE(2020,11,1),F897&gt;DATE(2020,11,30)),(NETWORKDAYS(Lister!$D$22,Lister!$E$22,Lister!$D$7:$D$13)-R897)*N897/NETWORKDAYS(Lister!$D$22,Lister!$E$22,Lister!$D$7:$D$13),IF(OR(AND(E897&lt;DATE(2020,11,1),F897&lt;DATE(2020,11,1)),E897&gt;DATE(2020,11,30)),0)))))),0),"")</f>
        <v/>
      </c>
      <c r="Z897" s="50" t="str">
        <f>IFERROR(MAX(IF(OR(O897="",P897="",Q897="",R897="",S897="",T897="",U897=""),"",IF(AND(MONTH(E897)=12,MONTH(F897)=12),(NETWORKDAYS(E897,F897,Lister!$D$7:$D$13)-S897)*N897/NETWORKDAYS(Lister!$D$23,Lister!$E$23,Lister!$D$7:$D$13),IF(AND(MONTH(E897)=12,F897&gt;DATE(2020,12,31)),(NETWORKDAYS(E897,Lister!$E$23,Lister!$D$7:$D$13)-S897)*N897/NETWORKDAYS(Lister!$D$23,Lister!$E$23,Lister!$D$7:$D$13),IF(AND(E897&lt;DATE(2020,12,1),MONTH(F897)=12),(NETWORKDAYS(Lister!$D$23,F897,Lister!$D$7:$D$13)-S897)*N897/NETWORKDAYS(Lister!$D$23,Lister!$E$23,Lister!$D$7:$D$13),IF(AND(E897&lt;DATE(2020,12,1),F897&gt;DATE(2020,12,31)),(NETWORKDAYS(Lister!$D$23,Lister!$E$23,Lister!$D$7:$D$13)-S897)*N897/NETWORKDAYS(Lister!$D$23,Lister!$E$23,Lister!$D$7:$D$13),IF(OR(AND(E897&lt;DATE(2020,12,1),F897&lt;DATE(2020,12,1)),E897&gt;DATE(2020,12,31)),0)))))),0),"")</f>
        <v/>
      </c>
      <c r="AA897" s="50" t="str">
        <f>IFERROR(MAX(IF(OR(O897="",P897="",Q897="",R897="",S897="",T897="",U897=""),"",IF(AND(MONTH(E897)=1,MONTH(F897)=1),(NETWORKDAYS(E897,F897,Lister!$D$7:$D$13)-T897)*N897/NETWORKDAYS(Lister!$D$24,Lister!$E$24,Lister!$D$7:$D$13),IF(AND(MONTH(E897)=1,F897&gt;DATE(2021,1,31)),(NETWORKDAYS(E897,Lister!$E$24,Lister!$D$7:$D$13)-T897)*N897/NETWORKDAYS(Lister!$D$24,Lister!$E$24,Lister!$D$7:$D$13),IF(AND(E897&lt;DATE(2021,1,1),MONTH(F897)=1),(NETWORKDAYS(Lister!$D$24,F897,Lister!$D$7:$D$13)-T897)*N897/NETWORKDAYS(Lister!$D$24,Lister!$E$24,Lister!$D$7:$D$13),IF(AND(E897&lt;DATE(2021,1,1),F897&gt;DATE(2021,1,31)),(NETWORKDAYS(Lister!$D$24,Lister!$E$24,Lister!$D$7:$D$13)-T897)*N897/NETWORKDAYS(Lister!$D$24,Lister!$E$24,Lister!$D$7:$D$13),IF(OR(AND(E897&lt;DATE(2021,1,1),F897&lt;DATE(2021,1,1)),E897&gt;DATE(2021,1,31)),0)))))),0),"")</f>
        <v/>
      </c>
      <c r="AB897" s="50" t="str">
        <f>IFERROR(MAX(IF(OR(O897="",P897="",Q897="",R897="",S897="",T897="",U897=""),"",IF(AND(MONTH(E897)=2,MONTH(F897)=2),(NETWORKDAYS(E897,F897,Lister!$D$7:$D$13)-U897)*N897/NETWORKDAYS(Lister!$D$25,Lister!$E$25,Lister!$D$7:$D$13),IF(AND(E897&lt;DATE(2021,2,1),MONTH(F897)=2),(NETWORKDAYS(Lister!$D$25,F897,Lister!$D$7:$D$13)-U897)*N897/NETWORKDAYS(Lister!$D$25,Lister!$E$25,Lister!$D$7:$D$13),IF(AND(E897&lt;DATE(2021,2,1),F897&lt;DATE(2021,2,1)),0)))),0),"")</f>
        <v/>
      </c>
      <c r="AC897" s="52" t="str">
        <f t="shared" si="68"/>
        <v/>
      </c>
    </row>
    <row r="898" spans="1:29" x14ac:dyDescent="0.35">
      <c r="A898" s="11" t="str">
        <f t="shared" si="69"/>
        <v/>
      </c>
      <c r="B898" s="33"/>
      <c r="C898" s="17"/>
      <c r="D898" s="18"/>
      <c r="E898" s="12"/>
      <c r="F898" s="12"/>
      <c r="G898" s="42" t="str">
        <f>IF(OR(E898="",F898=""),"",NETWORKDAYS(E898,F898,Lister!$D$7:$D$13))</f>
        <v/>
      </c>
      <c r="H898" s="14"/>
      <c r="I898" s="25" t="str">
        <f t="shared" si="65"/>
        <v/>
      </c>
      <c r="J898" s="47"/>
      <c r="K898" s="48"/>
      <c r="L898" s="15"/>
      <c r="M898" s="51" t="str">
        <f t="shared" si="66"/>
        <v/>
      </c>
      <c r="N898" s="49" t="str">
        <f t="shared" si="67"/>
        <v/>
      </c>
      <c r="O898" s="15"/>
      <c r="P898" s="15"/>
      <c r="Q898" s="15"/>
      <c r="R898" s="15"/>
      <c r="S898" s="15"/>
      <c r="T898" s="15"/>
      <c r="U898" s="15"/>
      <c r="V898" s="50" t="str">
        <f>IFERROR(MAX(IF(OR(O898="",P898="",Q898="",R898="",S898="",T898="",U898=""),"",IF(AND(MONTH(E898)=8,MONTH(F898)=8),(NETWORKDAYS(E898,F898,Lister!$D$7:$D$13)-O898)*N898/NETWORKDAYS(Lister!$D$19,Lister!$E$19,Lister!$D$7:$D$13),IF(AND(MONTH(E898)=8,F898&gt;DATE(2020,8,31)),(NETWORKDAYS(E898,Lister!$E$19,Lister!$D$7:$D$13)-O898)*N898/NETWORKDAYS(Lister!$D$19,Lister!$E$19,Lister!$D$7:$D$13),IF(E898&gt;DATE(2020,8,31),0)))),0),"")</f>
        <v/>
      </c>
      <c r="W898" s="50" t="str">
        <f>IFERROR(MAX(IF(OR(O898="",P898="",Q898="",R898="",S898="",T898="",U898=""),"",IF(AND(MONTH(E898)=9,MONTH(F898)=9),(NETWORKDAYS(E898,F898,Lister!$D$7:$D$13)-P898)*N898/NETWORKDAYS(Lister!$D$20,Lister!$E$20,Lister!$D$7:$D$13),IF(AND(MONTH(E898)=9,F898&gt;DATE(2020,9,30)),(NETWORKDAYS(E898,Lister!$E$20,Lister!$D$7:$D$13)-P898)*N898/NETWORKDAYS(Lister!$D$20,Lister!$E$20,Lister!$D$7:$D$13),IF(AND(E898&lt;DATE(2020,9,1),MONTH(F898)=9),(NETWORKDAYS(Lister!$D$20,F898,Lister!$D$7:$D$13)-P898)*N898/NETWORKDAYS(Lister!$D$20,Lister!$E$20,Lister!$D$7:$D$13),IF(AND(E898&lt;DATE(2020,9,1),F898&gt;DATE(2020,9,30)),(NETWORKDAYS(Lister!$D$20,Lister!$E$20,Lister!$D$7:$D$13)-P898)*N898/NETWORKDAYS(Lister!$D$20,Lister!$E$20,Lister!$D$7:$D$13),IF(OR(AND(E898&lt;DATE(2020,9,1),F898&lt;DATE(2020,9,1)),E898&gt;DATE(2020,9,30)),0)))))),0),"")</f>
        <v/>
      </c>
      <c r="X898" s="50" t="str">
        <f>IFERROR(MAX(IF(OR(O898="",P898="",Q898="",R898="",S898="",T898="",U898=""),"",IF(AND(MONTH(E898)=10,MONTH(F898)=10),(NETWORKDAYS(E898,F898,Lister!$D$7:$D$13)-Q898)*N898/NETWORKDAYS(Lister!$D$21,Lister!$E$21,Lister!$D$7:$D$13),IF(AND(MONTH(E898)=10,F898&gt;DATE(2020,10,31)),(NETWORKDAYS(E898,Lister!$E$21,Lister!$D$7:$D$13)-Q898)*N898/NETWORKDAYS(Lister!$D$21,Lister!$E$21,Lister!$D$7:$D$13),IF(AND(E898&lt;DATE(2020,10,1),MONTH(F898)=10),(NETWORKDAYS(Lister!$D$21,F898,Lister!$D$7:$D$13)-Q898)*N898/NETWORKDAYS(Lister!$D$21,Lister!$E$21,Lister!$D$7:$D$13),IF(AND(E898&lt;DATE(2020,31,1),F898&gt;DATE(2020,10,31)),(NETWORKDAYS(Lister!$D$21,Lister!$E$21,Lister!$D$7:$D$13)-Q898)*N898/NETWORKDAYS(Lister!$D$21,Lister!$E$21,Lister!$D$7:$D$13),IF(OR(AND(E898&lt;DATE(2020,10,1),F898&lt;DATE(2020,10,1)),E898&gt;DATE(2020,10,31)),0)))))),0),"")</f>
        <v/>
      </c>
      <c r="Y898" s="50" t="str">
        <f>IFERROR(MAX(IF(OR(O898="",P898="",Q898="",R898="",S898="",T898="",U898=""),"",IF(AND(MONTH(E898)=11,MONTH(F898)=11),(NETWORKDAYS(E898,F898,Lister!$D$7:$D$13)-R898)*N898/NETWORKDAYS(Lister!$D$22,Lister!$E$22,Lister!$D$7:$D$13),IF(AND(MONTH(E898)=11,F898&gt;DATE(2020,11,30)),(NETWORKDAYS(E898,Lister!$E$22,Lister!$D$7:$D$13)-R898)*N898/NETWORKDAYS(Lister!$D$22,Lister!$E$22,Lister!$D$7:$D$13),IF(AND(E898&lt;DATE(2020,11,1),MONTH(F898)=11),(NETWORKDAYS(Lister!$D$22,F898,Lister!$D$7:$D$13)-R898)*N898/NETWORKDAYS(Lister!$D$22,Lister!$E$22,Lister!$D$7:$D$13),IF(AND(E898&lt;DATE(2020,11,1),F898&gt;DATE(2020,11,30)),(NETWORKDAYS(Lister!$D$22,Lister!$E$22,Lister!$D$7:$D$13)-R898)*N898/NETWORKDAYS(Lister!$D$22,Lister!$E$22,Lister!$D$7:$D$13),IF(OR(AND(E898&lt;DATE(2020,11,1),F898&lt;DATE(2020,11,1)),E898&gt;DATE(2020,11,30)),0)))))),0),"")</f>
        <v/>
      </c>
      <c r="Z898" s="50" t="str">
        <f>IFERROR(MAX(IF(OR(O898="",P898="",Q898="",R898="",S898="",T898="",U898=""),"",IF(AND(MONTH(E898)=12,MONTH(F898)=12),(NETWORKDAYS(E898,F898,Lister!$D$7:$D$13)-S898)*N898/NETWORKDAYS(Lister!$D$23,Lister!$E$23,Lister!$D$7:$D$13),IF(AND(MONTH(E898)=12,F898&gt;DATE(2020,12,31)),(NETWORKDAYS(E898,Lister!$E$23,Lister!$D$7:$D$13)-S898)*N898/NETWORKDAYS(Lister!$D$23,Lister!$E$23,Lister!$D$7:$D$13),IF(AND(E898&lt;DATE(2020,12,1),MONTH(F898)=12),(NETWORKDAYS(Lister!$D$23,F898,Lister!$D$7:$D$13)-S898)*N898/NETWORKDAYS(Lister!$D$23,Lister!$E$23,Lister!$D$7:$D$13),IF(AND(E898&lt;DATE(2020,12,1),F898&gt;DATE(2020,12,31)),(NETWORKDAYS(Lister!$D$23,Lister!$E$23,Lister!$D$7:$D$13)-S898)*N898/NETWORKDAYS(Lister!$D$23,Lister!$E$23,Lister!$D$7:$D$13),IF(OR(AND(E898&lt;DATE(2020,12,1),F898&lt;DATE(2020,12,1)),E898&gt;DATE(2020,12,31)),0)))))),0),"")</f>
        <v/>
      </c>
      <c r="AA898" s="50" t="str">
        <f>IFERROR(MAX(IF(OR(O898="",P898="",Q898="",R898="",S898="",T898="",U898=""),"",IF(AND(MONTH(E898)=1,MONTH(F898)=1),(NETWORKDAYS(E898,F898,Lister!$D$7:$D$13)-T898)*N898/NETWORKDAYS(Lister!$D$24,Lister!$E$24,Lister!$D$7:$D$13),IF(AND(MONTH(E898)=1,F898&gt;DATE(2021,1,31)),(NETWORKDAYS(E898,Lister!$E$24,Lister!$D$7:$D$13)-T898)*N898/NETWORKDAYS(Lister!$D$24,Lister!$E$24,Lister!$D$7:$D$13),IF(AND(E898&lt;DATE(2021,1,1),MONTH(F898)=1),(NETWORKDAYS(Lister!$D$24,F898,Lister!$D$7:$D$13)-T898)*N898/NETWORKDAYS(Lister!$D$24,Lister!$E$24,Lister!$D$7:$D$13),IF(AND(E898&lt;DATE(2021,1,1),F898&gt;DATE(2021,1,31)),(NETWORKDAYS(Lister!$D$24,Lister!$E$24,Lister!$D$7:$D$13)-T898)*N898/NETWORKDAYS(Lister!$D$24,Lister!$E$24,Lister!$D$7:$D$13),IF(OR(AND(E898&lt;DATE(2021,1,1),F898&lt;DATE(2021,1,1)),E898&gt;DATE(2021,1,31)),0)))))),0),"")</f>
        <v/>
      </c>
      <c r="AB898" s="50" t="str">
        <f>IFERROR(MAX(IF(OR(O898="",P898="",Q898="",R898="",S898="",T898="",U898=""),"",IF(AND(MONTH(E898)=2,MONTH(F898)=2),(NETWORKDAYS(E898,F898,Lister!$D$7:$D$13)-U898)*N898/NETWORKDAYS(Lister!$D$25,Lister!$E$25,Lister!$D$7:$D$13),IF(AND(E898&lt;DATE(2021,2,1),MONTH(F898)=2),(NETWORKDAYS(Lister!$D$25,F898,Lister!$D$7:$D$13)-U898)*N898/NETWORKDAYS(Lister!$D$25,Lister!$E$25,Lister!$D$7:$D$13),IF(AND(E898&lt;DATE(2021,2,1),F898&lt;DATE(2021,2,1)),0)))),0),"")</f>
        <v/>
      </c>
      <c r="AC898" s="52" t="str">
        <f t="shared" si="68"/>
        <v/>
      </c>
    </row>
    <row r="899" spans="1:29" x14ac:dyDescent="0.35">
      <c r="A899" s="11" t="str">
        <f t="shared" si="69"/>
        <v/>
      </c>
      <c r="B899" s="33"/>
      <c r="C899" s="17"/>
      <c r="D899" s="18"/>
      <c r="E899" s="12"/>
      <c r="F899" s="12"/>
      <c r="G899" s="42" t="str">
        <f>IF(OR(E899="",F899=""),"",NETWORKDAYS(E899,F899,Lister!$D$7:$D$13))</f>
        <v/>
      </c>
      <c r="H899" s="14"/>
      <c r="I899" s="25" t="str">
        <f t="shared" si="65"/>
        <v/>
      </c>
      <c r="J899" s="47"/>
      <c r="K899" s="48"/>
      <c r="L899" s="15"/>
      <c r="M899" s="51" t="str">
        <f t="shared" si="66"/>
        <v/>
      </c>
      <c r="N899" s="49" t="str">
        <f t="shared" si="67"/>
        <v/>
      </c>
      <c r="O899" s="15"/>
      <c r="P899" s="15"/>
      <c r="Q899" s="15"/>
      <c r="R899" s="15"/>
      <c r="S899" s="15"/>
      <c r="T899" s="15"/>
      <c r="U899" s="15"/>
      <c r="V899" s="50" t="str">
        <f>IFERROR(MAX(IF(OR(O899="",P899="",Q899="",R899="",S899="",T899="",U899=""),"",IF(AND(MONTH(E899)=8,MONTH(F899)=8),(NETWORKDAYS(E899,F899,Lister!$D$7:$D$13)-O899)*N899/NETWORKDAYS(Lister!$D$19,Lister!$E$19,Lister!$D$7:$D$13),IF(AND(MONTH(E899)=8,F899&gt;DATE(2020,8,31)),(NETWORKDAYS(E899,Lister!$E$19,Lister!$D$7:$D$13)-O899)*N899/NETWORKDAYS(Lister!$D$19,Lister!$E$19,Lister!$D$7:$D$13),IF(E899&gt;DATE(2020,8,31),0)))),0),"")</f>
        <v/>
      </c>
      <c r="W899" s="50" t="str">
        <f>IFERROR(MAX(IF(OR(O899="",P899="",Q899="",R899="",S899="",T899="",U899=""),"",IF(AND(MONTH(E899)=9,MONTH(F899)=9),(NETWORKDAYS(E899,F899,Lister!$D$7:$D$13)-P899)*N899/NETWORKDAYS(Lister!$D$20,Lister!$E$20,Lister!$D$7:$D$13),IF(AND(MONTH(E899)=9,F899&gt;DATE(2020,9,30)),(NETWORKDAYS(E899,Lister!$E$20,Lister!$D$7:$D$13)-P899)*N899/NETWORKDAYS(Lister!$D$20,Lister!$E$20,Lister!$D$7:$D$13),IF(AND(E899&lt;DATE(2020,9,1),MONTH(F899)=9),(NETWORKDAYS(Lister!$D$20,F899,Lister!$D$7:$D$13)-P899)*N899/NETWORKDAYS(Lister!$D$20,Lister!$E$20,Lister!$D$7:$D$13),IF(AND(E899&lt;DATE(2020,9,1),F899&gt;DATE(2020,9,30)),(NETWORKDAYS(Lister!$D$20,Lister!$E$20,Lister!$D$7:$D$13)-P899)*N899/NETWORKDAYS(Lister!$D$20,Lister!$E$20,Lister!$D$7:$D$13),IF(OR(AND(E899&lt;DATE(2020,9,1),F899&lt;DATE(2020,9,1)),E899&gt;DATE(2020,9,30)),0)))))),0),"")</f>
        <v/>
      </c>
      <c r="X899" s="50" t="str">
        <f>IFERROR(MAX(IF(OR(O899="",P899="",Q899="",R899="",S899="",T899="",U899=""),"",IF(AND(MONTH(E899)=10,MONTH(F899)=10),(NETWORKDAYS(E899,F899,Lister!$D$7:$D$13)-Q899)*N899/NETWORKDAYS(Lister!$D$21,Lister!$E$21,Lister!$D$7:$D$13),IF(AND(MONTH(E899)=10,F899&gt;DATE(2020,10,31)),(NETWORKDAYS(E899,Lister!$E$21,Lister!$D$7:$D$13)-Q899)*N899/NETWORKDAYS(Lister!$D$21,Lister!$E$21,Lister!$D$7:$D$13),IF(AND(E899&lt;DATE(2020,10,1),MONTH(F899)=10),(NETWORKDAYS(Lister!$D$21,F899,Lister!$D$7:$D$13)-Q899)*N899/NETWORKDAYS(Lister!$D$21,Lister!$E$21,Lister!$D$7:$D$13),IF(AND(E899&lt;DATE(2020,31,1),F899&gt;DATE(2020,10,31)),(NETWORKDAYS(Lister!$D$21,Lister!$E$21,Lister!$D$7:$D$13)-Q899)*N899/NETWORKDAYS(Lister!$D$21,Lister!$E$21,Lister!$D$7:$D$13),IF(OR(AND(E899&lt;DATE(2020,10,1),F899&lt;DATE(2020,10,1)),E899&gt;DATE(2020,10,31)),0)))))),0),"")</f>
        <v/>
      </c>
      <c r="Y899" s="50" t="str">
        <f>IFERROR(MAX(IF(OR(O899="",P899="",Q899="",R899="",S899="",T899="",U899=""),"",IF(AND(MONTH(E899)=11,MONTH(F899)=11),(NETWORKDAYS(E899,F899,Lister!$D$7:$D$13)-R899)*N899/NETWORKDAYS(Lister!$D$22,Lister!$E$22,Lister!$D$7:$D$13),IF(AND(MONTH(E899)=11,F899&gt;DATE(2020,11,30)),(NETWORKDAYS(E899,Lister!$E$22,Lister!$D$7:$D$13)-R899)*N899/NETWORKDAYS(Lister!$D$22,Lister!$E$22,Lister!$D$7:$D$13),IF(AND(E899&lt;DATE(2020,11,1),MONTH(F899)=11),(NETWORKDAYS(Lister!$D$22,F899,Lister!$D$7:$D$13)-R899)*N899/NETWORKDAYS(Lister!$D$22,Lister!$E$22,Lister!$D$7:$D$13),IF(AND(E899&lt;DATE(2020,11,1),F899&gt;DATE(2020,11,30)),(NETWORKDAYS(Lister!$D$22,Lister!$E$22,Lister!$D$7:$D$13)-R899)*N899/NETWORKDAYS(Lister!$D$22,Lister!$E$22,Lister!$D$7:$D$13),IF(OR(AND(E899&lt;DATE(2020,11,1),F899&lt;DATE(2020,11,1)),E899&gt;DATE(2020,11,30)),0)))))),0),"")</f>
        <v/>
      </c>
      <c r="Z899" s="50" t="str">
        <f>IFERROR(MAX(IF(OR(O899="",P899="",Q899="",R899="",S899="",T899="",U899=""),"",IF(AND(MONTH(E899)=12,MONTH(F899)=12),(NETWORKDAYS(E899,F899,Lister!$D$7:$D$13)-S899)*N899/NETWORKDAYS(Lister!$D$23,Lister!$E$23,Lister!$D$7:$D$13),IF(AND(MONTH(E899)=12,F899&gt;DATE(2020,12,31)),(NETWORKDAYS(E899,Lister!$E$23,Lister!$D$7:$D$13)-S899)*N899/NETWORKDAYS(Lister!$D$23,Lister!$E$23,Lister!$D$7:$D$13),IF(AND(E899&lt;DATE(2020,12,1),MONTH(F899)=12),(NETWORKDAYS(Lister!$D$23,F899,Lister!$D$7:$D$13)-S899)*N899/NETWORKDAYS(Lister!$D$23,Lister!$E$23,Lister!$D$7:$D$13),IF(AND(E899&lt;DATE(2020,12,1),F899&gt;DATE(2020,12,31)),(NETWORKDAYS(Lister!$D$23,Lister!$E$23,Lister!$D$7:$D$13)-S899)*N899/NETWORKDAYS(Lister!$D$23,Lister!$E$23,Lister!$D$7:$D$13),IF(OR(AND(E899&lt;DATE(2020,12,1),F899&lt;DATE(2020,12,1)),E899&gt;DATE(2020,12,31)),0)))))),0),"")</f>
        <v/>
      </c>
      <c r="AA899" s="50" t="str">
        <f>IFERROR(MAX(IF(OR(O899="",P899="",Q899="",R899="",S899="",T899="",U899=""),"",IF(AND(MONTH(E899)=1,MONTH(F899)=1),(NETWORKDAYS(E899,F899,Lister!$D$7:$D$13)-T899)*N899/NETWORKDAYS(Lister!$D$24,Lister!$E$24,Lister!$D$7:$D$13),IF(AND(MONTH(E899)=1,F899&gt;DATE(2021,1,31)),(NETWORKDAYS(E899,Lister!$E$24,Lister!$D$7:$D$13)-T899)*N899/NETWORKDAYS(Lister!$D$24,Lister!$E$24,Lister!$D$7:$D$13),IF(AND(E899&lt;DATE(2021,1,1),MONTH(F899)=1),(NETWORKDAYS(Lister!$D$24,F899,Lister!$D$7:$D$13)-T899)*N899/NETWORKDAYS(Lister!$D$24,Lister!$E$24,Lister!$D$7:$D$13),IF(AND(E899&lt;DATE(2021,1,1),F899&gt;DATE(2021,1,31)),(NETWORKDAYS(Lister!$D$24,Lister!$E$24,Lister!$D$7:$D$13)-T899)*N899/NETWORKDAYS(Lister!$D$24,Lister!$E$24,Lister!$D$7:$D$13),IF(OR(AND(E899&lt;DATE(2021,1,1),F899&lt;DATE(2021,1,1)),E899&gt;DATE(2021,1,31)),0)))))),0),"")</f>
        <v/>
      </c>
      <c r="AB899" s="50" t="str">
        <f>IFERROR(MAX(IF(OR(O899="",P899="",Q899="",R899="",S899="",T899="",U899=""),"",IF(AND(MONTH(E899)=2,MONTH(F899)=2),(NETWORKDAYS(E899,F899,Lister!$D$7:$D$13)-U899)*N899/NETWORKDAYS(Lister!$D$25,Lister!$E$25,Lister!$D$7:$D$13),IF(AND(E899&lt;DATE(2021,2,1),MONTH(F899)=2),(NETWORKDAYS(Lister!$D$25,F899,Lister!$D$7:$D$13)-U899)*N899/NETWORKDAYS(Lister!$D$25,Lister!$E$25,Lister!$D$7:$D$13),IF(AND(E899&lt;DATE(2021,2,1),F899&lt;DATE(2021,2,1)),0)))),0),"")</f>
        <v/>
      </c>
      <c r="AC899" s="52" t="str">
        <f t="shared" si="68"/>
        <v/>
      </c>
    </row>
    <row r="900" spans="1:29" x14ac:dyDescent="0.35">
      <c r="A900" s="11" t="str">
        <f t="shared" si="69"/>
        <v/>
      </c>
      <c r="B900" s="33"/>
      <c r="C900" s="17"/>
      <c r="D900" s="18"/>
      <c r="E900" s="12"/>
      <c r="F900" s="12"/>
      <c r="G900" s="42" t="str">
        <f>IF(OR(E900="",F900=""),"",NETWORKDAYS(E900,F900,Lister!$D$7:$D$13))</f>
        <v/>
      </c>
      <c r="H900" s="14"/>
      <c r="I900" s="25" t="str">
        <f t="shared" si="65"/>
        <v/>
      </c>
      <c r="J900" s="47"/>
      <c r="K900" s="48"/>
      <c r="L900" s="15"/>
      <c r="M900" s="51" t="str">
        <f t="shared" si="66"/>
        <v/>
      </c>
      <c r="N900" s="49" t="str">
        <f t="shared" si="67"/>
        <v/>
      </c>
      <c r="O900" s="15"/>
      <c r="P900" s="15"/>
      <c r="Q900" s="15"/>
      <c r="R900" s="15"/>
      <c r="S900" s="15"/>
      <c r="T900" s="15"/>
      <c r="U900" s="15"/>
      <c r="V900" s="50" t="str">
        <f>IFERROR(MAX(IF(OR(O900="",P900="",Q900="",R900="",S900="",T900="",U900=""),"",IF(AND(MONTH(E900)=8,MONTH(F900)=8),(NETWORKDAYS(E900,F900,Lister!$D$7:$D$13)-O900)*N900/NETWORKDAYS(Lister!$D$19,Lister!$E$19,Lister!$D$7:$D$13),IF(AND(MONTH(E900)=8,F900&gt;DATE(2020,8,31)),(NETWORKDAYS(E900,Lister!$E$19,Lister!$D$7:$D$13)-O900)*N900/NETWORKDAYS(Lister!$D$19,Lister!$E$19,Lister!$D$7:$D$13),IF(E900&gt;DATE(2020,8,31),0)))),0),"")</f>
        <v/>
      </c>
      <c r="W900" s="50" t="str">
        <f>IFERROR(MAX(IF(OR(O900="",P900="",Q900="",R900="",S900="",T900="",U900=""),"",IF(AND(MONTH(E900)=9,MONTH(F900)=9),(NETWORKDAYS(E900,F900,Lister!$D$7:$D$13)-P900)*N900/NETWORKDAYS(Lister!$D$20,Lister!$E$20,Lister!$D$7:$D$13),IF(AND(MONTH(E900)=9,F900&gt;DATE(2020,9,30)),(NETWORKDAYS(E900,Lister!$E$20,Lister!$D$7:$D$13)-P900)*N900/NETWORKDAYS(Lister!$D$20,Lister!$E$20,Lister!$D$7:$D$13),IF(AND(E900&lt;DATE(2020,9,1),MONTH(F900)=9),(NETWORKDAYS(Lister!$D$20,F900,Lister!$D$7:$D$13)-P900)*N900/NETWORKDAYS(Lister!$D$20,Lister!$E$20,Lister!$D$7:$D$13),IF(AND(E900&lt;DATE(2020,9,1),F900&gt;DATE(2020,9,30)),(NETWORKDAYS(Lister!$D$20,Lister!$E$20,Lister!$D$7:$D$13)-P900)*N900/NETWORKDAYS(Lister!$D$20,Lister!$E$20,Lister!$D$7:$D$13),IF(OR(AND(E900&lt;DATE(2020,9,1),F900&lt;DATE(2020,9,1)),E900&gt;DATE(2020,9,30)),0)))))),0),"")</f>
        <v/>
      </c>
      <c r="X900" s="50" t="str">
        <f>IFERROR(MAX(IF(OR(O900="",P900="",Q900="",R900="",S900="",T900="",U900=""),"",IF(AND(MONTH(E900)=10,MONTH(F900)=10),(NETWORKDAYS(E900,F900,Lister!$D$7:$D$13)-Q900)*N900/NETWORKDAYS(Lister!$D$21,Lister!$E$21,Lister!$D$7:$D$13),IF(AND(MONTH(E900)=10,F900&gt;DATE(2020,10,31)),(NETWORKDAYS(E900,Lister!$E$21,Lister!$D$7:$D$13)-Q900)*N900/NETWORKDAYS(Lister!$D$21,Lister!$E$21,Lister!$D$7:$D$13),IF(AND(E900&lt;DATE(2020,10,1),MONTH(F900)=10),(NETWORKDAYS(Lister!$D$21,F900,Lister!$D$7:$D$13)-Q900)*N900/NETWORKDAYS(Lister!$D$21,Lister!$E$21,Lister!$D$7:$D$13),IF(AND(E900&lt;DATE(2020,31,1),F900&gt;DATE(2020,10,31)),(NETWORKDAYS(Lister!$D$21,Lister!$E$21,Lister!$D$7:$D$13)-Q900)*N900/NETWORKDAYS(Lister!$D$21,Lister!$E$21,Lister!$D$7:$D$13),IF(OR(AND(E900&lt;DATE(2020,10,1),F900&lt;DATE(2020,10,1)),E900&gt;DATE(2020,10,31)),0)))))),0),"")</f>
        <v/>
      </c>
      <c r="Y900" s="50" t="str">
        <f>IFERROR(MAX(IF(OR(O900="",P900="",Q900="",R900="",S900="",T900="",U900=""),"",IF(AND(MONTH(E900)=11,MONTH(F900)=11),(NETWORKDAYS(E900,F900,Lister!$D$7:$D$13)-R900)*N900/NETWORKDAYS(Lister!$D$22,Lister!$E$22,Lister!$D$7:$D$13),IF(AND(MONTH(E900)=11,F900&gt;DATE(2020,11,30)),(NETWORKDAYS(E900,Lister!$E$22,Lister!$D$7:$D$13)-R900)*N900/NETWORKDAYS(Lister!$D$22,Lister!$E$22,Lister!$D$7:$D$13),IF(AND(E900&lt;DATE(2020,11,1),MONTH(F900)=11),(NETWORKDAYS(Lister!$D$22,F900,Lister!$D$7:$D$13)-R900)*N900/NETWORKDAYS(Lister!$D$22,Lister!$E$22,Lister!$D$7:$D$13),IF(AND(E900&lt;DATE(2020,11,1),F900&gt;DATE(2020,11,30)),(NETWORKDAYS(Lister!$D$22,Lister!$E$22,Lister!$D$7:$D$13)-R900)*N900/NETWORKDAYS(Lister!$D$22,Lister!$E$22,Lister!$D$7:$D$13),IF(OR(AND(E900&lt;DATE(2020,11,1),F900&lt;DATE(2020,11,1)),E900&gt;DATE(2020,11,30)),0)))))),0),"")</f>
        <v/>
      </c>
      <c r="Z900" s="50" t="str">
        <f>IFERROR(MAX(IF(OR(O900="",P900="",Q900="",R900="",S900="",T900="",U900=""),"",IF(AND(MONTH(E900)=12,MONTH(F900)=12),(NETWORKDAYS(E900,F900,Lister!$D$7:$D$13)-S900)*N900/NETWORKDAYS(Lister!$D$23,Lister!$E$23,Lister!$D$7:$D$13),IF(AND(MONTH(E900)=12,F900&gt;DATE(2020,12,31)),(NETWORKDAYS(E900,Lister!$E$23,Lister!$D$7:$D$13)-S900)*N900/NETWORKDAYS(Lister!$D$23,Lister!$E$23,Lister!$D$7:$D$13),IF(AND(E900&lt;DATE(2020,12,1),MONTH(F900)=12),(NETWORKDAYS(Lister!$D$23,F900,Lister!$D$7:$D$13)-S900)*N900/NETWORKDAYS(Lister!$D$23,Lister!$E$23,Lister!$D$7:$D$13),IF(AND(E900&lt;DATE(2020,12,1),F900&gt;DATE(2020,12,31)),(NETWORKDAYS(Lister!$D$23,Lister!$E$23,Lister!$D$7:$D$13)-S900)*N900/NETWORKDAYS(Lister!$D$23,Lister!$E$23,Lister!$D$7:$D$13),IF(OR(AND(E900&lt;DATE(2020,12,1),F900&lt;DATE(2020,12,1)),E900&gt;DATE(2020,12,31)),0)))))),0),"")</f>
        <v/>
      </c>
      <c r="AA900" s="50" t="str">
        <f>IFERROR(MAX(IF(OR(O900="",P900="",Q900="",R900="",S900="",T900="",U900=""),"",IF(AND(MONTH(E900)=1,MONTH(F900)=1),(NETWORKDAYS(E900,F900,Lister!$D$7:$D$13)-T900)*N900/NETWORKDAYS(Lister!$D$24,Lister!$E$24,Lister!$D$7:$D$13),IF(AND(MONTH(E900)=1,F900&gt;DATE(2021,1,31)),(NETWORKDAYS(E900,Lister!$E$24,Lister!$D$7:$D$13)-T900)*N900/NETWORKDAYS(Lister!$D$24,Lister!$E$24,Lister!$D$7:$D$13),IF(AND(E900&lt;DATE(2021,1,1),MONTH(F900)=1),(NETWORKDAYS(Lister!$D$24,F900,Lister!$D$7:$D$13)-T900)*N900/NETWORKDAYS(Lister!$D$24,Lister!$E$24,Lister!$D$7:$D$13),IF(AND(E900&lt;DATE(2021,1,1),F900&gt;DATE(2021,1,31)),(NETWORKDAYS(Lister!$D$24,Lister!$E$24,Lister!$D$7:$D$13)-T900)*N900/NETWORKDAYS(Lister!$D$24,Lister!$E$24,Lister!$D$7:$D$13),IF(OR(AND(E900&lt;DATE(2021,1,1),F900&lt;DATE(2021,1,1)),E900&gt;DATE(2021,1,31)),0)))))),0),"")</f>
        <v/>
      </c>
      <c r="AB900" s="50" t="str">
        <f>IFERROR(MAX(IF(OR(O900="",P900="",Q900="",R900="",S900="",T900="",U900=""),"",IF(AND(MONTH(E900)=2,MONTH(F900)=2),(NETWORKDAYS(E900,F900,Lister!$D$7:$D$13)-U900)*N900/NETWORKDAYS(Lister!$D$25,Lister!$E$25,Lister!$D$7:$D$13),IF(AND(E900&lt;DATE(2021,2,1),MONTH(F900)=2),(NETWORKDAYS(Lister!$D$25,F900,Lister!$D$7:$D$13)-U900)*N900/NETWORKDAYS(Lister!$D$25,Lister!$E$25,Lister!$D$7:$D$13),IF(AND(E900&lt;DATE(2021,2,1),F900&lt;DATE(2021,2,1)),0)))),0),"")</f>
        <v/>
      </c>
      <c r="AC900" s="52" t="str">
        <f t="shared" si="68"/>
        <v/>
      </c>
    </row>
    <row r="901" spans="1:29" x14ac:dyDescent="0.35">
      <c r="A901" s="11" t="str">
        <f t="shared" si="69"/>
        <v/>
      </c>
      <c r="B901" s="33"/>
      <c r="C901" s="17"/>
      <c r="D901" s="18"/>
      <c r="E901" s="12"/>
      <c r="F901" s="12"/>
      <c r="G901" s="42" t="str">
        <f>IF(OR(E901="",F901=""),"",NETWORKDAYS(E901,F901,Lister!$D$7:$D$13))</f>
        <v/>
      </c>
      <c r="H901" s="14"/>
      <c r="I901" s="25" t="str">
        <f t="shared" si="65"/>
        <v/>
      </c>
      <c r="J901" s="47"/>
      <c r="K901" s="48"/>
      <c r="L901" s="15"/>
      <c r="M901" s="51" t="str">
        <f t="shared" si="66"/>
        <v/>
      </c>
      <c r="N901" s="49" t="str">
        <f t="shared" si="67"/>
        <v/>
      </c>
      <c r="O901" s="15"/>
      <c r="P901" s="15"/>
      <c r="Q901" s="15"/>
      <c r="R901" s="15"/>
      <c r="S901" s="15"/>
      <c r="T901" s="15"/>
      <c r="U901" s="15"/>
      <c r="V901" s="50" t="str">
        <f>IFERROR(MAX(IF(OR(O901="",P901="",Q901="",R901="",S901="",T901="",U901=""),"",IF(AND(MONTH(E901)=8,MONTH(F901)=8),(NETWORKDAYS(E901,F901,Lister!$D$7:$D$13)-O901)*N901/NETWORKDAYS(Lister!$D$19,Lister!$E$19,Lister!$D$7:$D$13),IF(AND(MONTH(E901)=8,F901&gt;DATE(2020,8,31)),(NETWORKDAYS(E901,Lister!$E$19,Lister!$D$7:$D$13)-O901)*N901/NETWORKDAYS(Lister!$D$19,Lister!$E$19,Lister!$D$7:$D$13),IF(E901&gt;DATE(2020,8,31),0)))),0),"")</f>
        <v/>
      </c>
      <c r="W901" s="50" t="str">
        <f>IFERROR(MAX(IF(OR(O901="",P901="",Q901="",R901="",S901="",T901="",U901=""),"",IF(AND(MONTH(E901)=9,MONTH(F901)=9),(NETWORKDAYS(E901,F901,Lister!$D$7:$D$13)-P901)*N901/NETWORKDAYS(Lister!$D$20,Lister!$E$20,Lister!$D$7:$D$13),IF(AND(MONTH(E901)=9,F901&gt;DATE(2020,9,30)),(NETWORKDAYS(E901,Lister!$E$20,Lister!$D$7:$D$13)-P901)*N901/NETWORKDAYS(Lister!$D$20,Lister!$E$20,Lister!$D$7:$D$13),IF(AND(E901&lt;DATE(2020,9,1),MONTH(F901)=9),(NETWORKDAYS(Lister!$D$20,F901,Lister!$D$7:$D$13)-P901)*N901/NETWORKDAYS(Lister!$D$20,Lister!$E$20,Lister!$D$7:$D$13),IF(AND(E901&lt;DATE(2020,9,1),F901&gt;DATE(2020,9,30)),(NETWORKDAYS(Lister!$D$20,Lister!$E$20,Lister!$D$7:$D$13)-P901)*N901/NETWORKDAYS(Lister!$D$20,Lister!$E$20,Lister!$D$7:$D$13),IF(OR(AND(E901&lt;DATE(2020,9,1),F901&lt;DATE(2020,9,1)),E901&gt;DATE(2020,9,30)),0)))))),0),"")</f>
        <v/>
      </c>
      <c r="X901" s="50" t="str">
        <f>IFERROR(MAX(IF(OR(O901="",P901="",Q901="",R901="",S901="",T901="",U901=""),"",IF(AND(MONTH(E901)=10,MONTH(F901)=10),(NETWORKDAYS(E901,F901,Lister!$D$7:$D$13)-Q901)*N901/NETWORKDAYS(Lister!$D$21,Lister!$E$21,Lister!$D$7:$D$13),IF(AND(MONTH(E901)=10,F901&gt;DATE(2020,10,31)),(NETWORKDAYS(E901,Lister!$E$21,Lister!$D$7:$D$13)-Q901)*N901/NETWORKDAYS(Lister!$D$21,Lister!$E$21,Lister!$D$7:$D$13),IF(AND(E901&lt;DATE(2020,10,1),MONTH(F901)=10),(NETWORKDAYS(Lister!$D$21,F901,Lister!$D$7:$D$13)-Q901)*N901/NETWORKDAYS(Lister!$D$21,Lister!$E$21,Lister!$D$7:$D$13),IF(AND(E901&lt;DATE(2020,31,1),F901&gt;DATE(2020,10,31)),(NETWORKDAYS(Lister!$D$21,Lister!$E$21,Lister!$D$7:$D$13)-Q901)*N901/NETWORKDAYS(Lister!$D$21,Lister!$E$21,Lister!$D$7:$D$13),IF(OR(AND(E901&lt;DATE(2020,10,1),F901&lt;DATE(2020,10,1)),E901&gt;DATE(2020,10,31)),0)))))),0),"")</f>
        <v/>
      </c>
      <c r="Y901" s="50" t="str">
        <f>IFERROR(MAX(IF(OR(O901="",P901="",Q901="",R901="",S901="",T901="",U901=""),"",IF(AND(MONTH(E901)=11,MONTH(F901)=11),(NETWORKDAYS(E901,F901,Lister!$D$7:$D$13)-R901)*N901/NETWORKDAYS(Lister!$D$22,Lister!$E$22,Lister!$D$7:$D$13),IF(AND(MONTH(E901)=11,F901&gt;DATE(2020,11,30)),(NETWORKDAYS(E901,Lister!$E$22,Lister!$D$7:$D$13)-R901)*N901/NETWORKDAYS(Lister!$D$22,Lister!$E$22,Lister!$D$7:$D$13),IF(AND(E901&lt;DATE(2020,11,1),MONTH(F901)=11),(NETWORKDAYS(Lister!$D$22,F901,Lister!$D$7:$D$13)-R901)*N901/NETWORKDAYS(Lister!$D$22,Lister!$E$22,Lister!$D$7:$D$13),IF(AND(E901&lt;DATE(2020,11,1),F901&gt;DATE(2020,11,30)),(NETWORKDAYS(Lister!$D$22,Lister!$E$22,Lister!$D$7:$D$13)-R901)*N901/NETWORKDAYS(Lister!$D$22,Lister!$E$22,Lister!$D$7:$D$13),IF(OR(AND(E901&lt;DATE(2020,11,1),F901&lt;DATE(2020,11,1)),E901&gt;DATE(2020,11,30)),0)))))),0),"")</f>
        <v/>
      </c>
      <c r="Z901" s="50" t="str">
        <f>IFERROR(MAX(IF(OR(O901="",P901="",Q901="",R901="",S901="",T901="",U901=""),"",IF(AND(MONTH(E901)=12,MONTH(F901)=12),(NETWORKDAYS(E901,F901,Lister!$D$7:$D$13)-S901)*N901/NETWORKDAYS(Lister!$D$23,Lister!$E$23,Lister!$D$7:$D$13),IF(AND(MONTH(E901)=12,F901&gt;DATE(2020,12,31)),(NETWORKDAYS(E901,Lister!$E$23,Lister!$D$7:$D$13)-S901)*N901/NETWORKDAYS(Lister!$D$23,Lister!$E$23,Lister!$D$7:$D$13),IF(AND(E901&lt;DATE(2020,12,1),MONTH(F901)=12),(NETWORKDAYS(Lister!$D$23,F901,Lister!$D$7:$D$13)-S901)*N901/NETWORKDAYS(Lister!$D$23,Lister!$E$23,Lister!$D$7:$D$13),IF(AND(E901&lt;DATE(2020,12,1),F901&gt;DATE(2020,12,31)),(NETWORKDAYS(Lister!$D$23,Lister!$E$23,Lister!$D$7:$D$13)-S901)*N901/NETWORKDAYS(Lister!$D$23,Lister!$E$23,Lister!$D$7:$D$13),IF(OR(AND(E901&lt;DATE(2020,12,1),F901&lt;DATE(2020,12,1)),E901&gt;DATE(2020,12,31)),0)))))),0),"")</f>
        <v/>
      </c>
      <c r="AA901" s="50" t="str">
        <f>IFERROR(MAX(IF(OR(O901="",P901="",Q901="",R901="",S901="",T901="",U901=""),"",IF(AND(MONTH(E901)=1,MONTH(F901)=1),(NETWORKDAYS(E901,F901,Lister!$D$7:$D$13)-T901)*N901/NETWORKDAYS(Lister!$D$24,Lister!$E$24,Lister!$D$7:$D$13),IF(AND(MONTH(E901)=1,F901&gt;DATE(2021,1,31)),(NETWORKDAYS(E901,Lister!$E$24,Lister!$D$7:$D$13)-T901)*N901/NETWORKDAYS(Lister!$D$24,Lister!$E$24,Lister!$D$7:$D$13),IF(AND(E901&lt;DATE(2021,1,1),MONTH(F901)=1),(NETWORKDAYS(Lister!$D$24,F901,Lister!$D$7:$D$13)-T901)*N901/NETWORKDAYS(Lister!$D$24,Lister!$E$24,Lister!$D$7:$D$13),IF(AND(E901&lt;DATE(2021,1,1),F901&gt;DATE(2021,1,31)),(NETWORKDAYS(Lister!$D$24,Lister!$E$24,Lister!$D$7:$D$13)-T901)*N901/NETWORKDAYS(Lister!$D$24,Lister!$E$24,Lister!$D$7:$D$13),IF(OR(AND(E901&lt;DATE(2021,1,1),F901&lt;DATE(2021,1,1)),E901&gt;DATE(2021,1,31)),0)))))),0),"")</f>
        <v/>
      </c>
      <c r="AB901" s="50" t="str">
        <f>IFERROR(MAX(IF(OR(O901="",P901="",Q901="",R901="",S901="",T901="",U901=""),"",IF(AND(MONTH(E901)=2,MONTH(F901)=2),(NETWORKDAYS(E901,F901,Lister!$D$7:$D$13)-U901)*N901/NETWORKDAYS(Lister!$D$25,Lister!$E$25,Lister!$D$7:$D$13),IF(AND(E901&lt;DATE(2021,2,1),MONTH(F901)=2),(NETWORKDAYS(Lister!$D$25,F901,Lister!$D$7:$D$13)-U901)*N901/NETWORKDAYS(Lister!$D$25,Lister!$E$25,Lister!$D$7:$D$13),IF(AND(E901&lt;DATE(2021,2,1),F901&lt;DATE(2021,2,1)),0)))),0),"")</f>
        <v/>
      </c>
      <c r="AC901" s="52" t="str">
        <f t="shared" si="68"/>
        <v/>
      </c>
    </row>
    <row r="902" spans="1:29" x14ac:dyDescent="0.35">
      <c r="A902" s="11" t="str">
        <f t="shared" si="69"/>
        <v/>
      </c>
      <c r="B902" s="33"/>
      <c r="C902" s="17"/>
      <c r="D902" s="18"/>
      <c r="E902" s="12"/>
      <c r="F902" s="12"/>
      <c r="G902" s="42" t="str">
        <f>IF(OR(E902="",F902=""),"",NETWORKDAYS(E902,F902,Lister!$D$7:$D$13))</f>
        <v/>
      </c>
      <c r="H902" s="14"/>
      <c r="I902" s="25" t="str">
        <f t="shared" si="65"/>
        <v/>
      </c>
      <c r="J902" s="47"/>
      <c r="K902" s="48"/>
      <c r="L902" s="15"/>
      <c r="M902" s="51" t="str">
        <f t="shared" si="66"/>
        <v/>
      </c>
      <c r="N902" s="49" t="str">
        <f t="shared" si="67"/>
        <v/>
      </c>
      <c r="O902" s="15"/>
      <c r="P902" s="15"/>
      <c r="Q902" s="15"/>
      <c r="R902" s="15"/>
      <c r="S902" s="15"/>
      <c r="T902" s="15"/>
      <c r="U902" s="15"/>
      <c r="V902" s="50" t="str">
        <f>IFERROR(MAX(IF(OR(O902="",P902="",Q902="",R902="",S902="",T902="",U902=""),"",IF(AND(MONTH(E902)=8,MONTH(F902)=8),(NETWORKDAYS(E902,F902,Lister!$D$7:$D$13)-O902)*N902/NETWORKDAYS(Lister!$D$19,Lister!$E$19,Lister!$D$7:$D$13),IF(AND(MONTH(E902)=8,F902&gt;DATE(2020,8,31)),(NETWORKDAYS(E902,Lister!$E$19,Lister!$D$7:$D$13)-O902)*N902/NETWORKDAYS(Lister!$D$19,Lister!$E$19,Lister!$D$7:$D$13),IF(E902&gt;DATE(2020,8,31),0)))),0),"")</f>
        <v/>
      </c>
      <c r="W902" s="50" t="str">
        <f>IFERROR(MAX(IF(OR(O902="",P902="",Q902="",R902="",S902="",T902="",U902=""),"",IF(AND(MONTH(E902)=9,MONTH(F902)=9),(NETWORKDAYS(E902,F902,Lister!$D$7:$D$13)-P902)*N902/NETWORKDAYS(Lister!$D$20,Lister!$E$20,Lister!$D$7:$D$13),IF(AND(MONTH(E902)=9,F902&gt;DATE(2020,9,30)),(NETWORKDAYS(E902,Lister!$E$20,Lister!$D$7:$D$13)-P902)*N902/NETWORKDAYS(Lister!$D$20,Lister!$E$20,Lister!$D$7:$D$13),IF(AND(E902&lt;DATE(2020,9,1),MONTH(F902)=9),(NETWORKDAYS(Lister!$D$20,F902,Lister!$D$7:$D$13)-P902)*N902/NETWORKDAYS(Lister!$D$20,Lister!$E$20,Lister!$D$7:$D$13),IF(AND(E902&lt;DATE(2020,9,1),F902&gt;DATE(2020,9,30)),(NETWORKDAYS(Lister!$D$20,Lister!$E$20,Lister!$D$7:$D$13)-P902)*N902/NETWORKDAYS(Lister!$D$20,Lister!$E$20,Lister!$D$7:$D$13),IF(OR(AND(E902&lt;DATE(2020,9,1),F902&lt;DATE(2020,9,1)),E902&gt;DATE(2020,9,30)),0)))))),0),"")</f>
        <v/>
      </c>
      <c r="X902" s="50" t="str">
        <f>IFERROR(MAX(IF(OR(O902="",P902="",Q902="",R902="",S902="",T902="",U902=""),"",IF(AND(MONTH(E902)=10,MONTH(F902)=10),(NETWORKDAYS(E902,F902,Lister!$D$7:$D$13)-Q902)*N902/NETWORKDAYS(Lister!$D$21,Lister!$E$21,Lister!$D$7:$D$13),IF(AND(MONTH(E902)=10,F902&gt;DATE(2020,10,31)),(NETWORKDAYS(E902,Lister!$E$21,Lister!$D$7:$D$13)-Q902)*N902/NETWORKDAYS(Lister!$D$21,Lister!$E$21,Lister!$D$7:$D$13),IF(AND(E902&lt;DATE(2020,10,1),MONTH(F902)=10),(NETWORKDAYS(Lister!$D$21,F902,Lister!$D$7:$D$13)-Q902)*N902/NETWORKDAYS(Lister!$D$21,Lister!$E$21,Lister!$D$7:$D$13),IF(AND(E902&lt;DATE(2020,31,1),F902&gt;DATE(2020,10,31)),(NETWORKDAYS(Lister!$D$21,Lister!$E$21,Lister!$D$7:$D$13)-Q902)*N902/NETWORKDAYS(Lister!$D$21,Lister!$E$21,Lister!$D$7:$D$13),IF(OR(AND(E902&lt;DATE(2020,10,1),F902&lt;DATE(2020,10,1)),E902&gt;DATE(2020,10,31)),0)))))),0),"")</f>
        <v/>
      </c>
      <c r="Y902" s="50" t="str">
        <f>IFERROR(MAX(IF(OR(O902="",P902="",Q902="",R902="",S902="",T902="",U902=""),"",IF(AND(MONTH(E902)=11,MONTH(F902)=11),(NETWORKDAYS(E902,F902,Lister!$D$7:$D$13)-R902)*N902/NETWORKDAYS(Lister!$D$22,Lister!$E$22,Lister!$D$7:$D$13),IF(AND(MONTH(E902)=11,F902&gt;DATE(2020,11,30)),(NETWORKDAYS(E902,Lister!$E$22,Lister!$D$7:$D$13)-R902)*N902/NETWORKDAYS(Lister!$D$22,Lister!$E$22,Lister!$D$7:$D$13),IF(AND(E902&lt;DATE(2020,11,1),MONTH(F902)=11),(NETWORKDAYS(Lister!$D$22,F902,Lister!$D$7:$D$13)-R902)*N902/NETWORKDAYS(Lister!$D$22,Lister!$E$22,Lister!$D$7:$D$13),IF(AND(E902&lt;DATE(2020,11,1),F902&gt;DATE(2020,11,30)),(NETWORKDAYS(Lister!$D$22,Lister!$E$22,Lister!$D$7:$D$13)-R902)*N902/NETWORKDAYS(Lister!$D$22,Lister!$E$22,Lister!$D$7:$D$13),IF(OR(AND(E902&lt;DATE(2020,11,1),F902&lt;DATE(2020,11,1)),E902&gt;DATE(2020,11,30)),0)))))),0),"")</f>
        <v/>
      </c>
      <c r="Z902" s="50" t="str">
        <f>IFERROR(MAX(IF(OR(O902="",P902="",Q902="",R902="",S902="",T902="",U902=""),"",IF(AND(MONTH(E902)=12,MONTH(F902)=12),(NETWORKDAYS(E902,F902,Lister!$D$7:$D$13)-S902)*N902/NETWORKDAYS(Lister!$D$23,Lister!$E$23,Lister!$D$7:$D$13),IF(AND(MONTH(E902)=12,F902&gt;DATE(2020,12,31)),(NETWORKDAYS(E902,Lister!$E$23,Lister!$D$7:$D$13)-S902)*N902/NETWORKDAYS(Lister!$D$23,Lister!$E$23,Lister!$D$7:$D$13),IF(AND(E902&lt;DATE(2020,12,1),MONTH(F902)=12),(NETWORKDAYS(Lister!$D$23,F902,Lister!$D$7:$D$13)-S902)*N902/NETWORKDAYS(Lister!$D$23,Lister!$E$23,Lister!$D$7:$D$13),IF(AND(E902&lt;DATE(2020,12,1),F902&gt;DATE(2020,12,31)),(NETWORKDAYS(Lister!$D$23,Lister!$E$23,Lister!$D$7:$D$13)-S902)*N902/NETWORKDAYS(Lister!$D$23,Lister!$E$23,Lister!$D$7:$D$13),IF(OR(AND(E902&lt;DATE(2020,12,1),F902&lt;DATE(2020,12,1)),E902&gt;DATE(2020,12,31)),0)))))),0),"")</f>
        <v/>
      </c>
      <c r="AA902" s="50" t="str">
        <f>IFERROR(MAX(IF(OR(O902="",P902="",Q902="",R902="",S902="",T902="",U902=""),"",IF(AND(MONTH(E902)=1,MONTH(F902)=1),(NETWORKDAYS(E902,F902,Lister!$D$7:$D$13)-T902)*N902/NETWORKDAYS(Lister!$D$24,Lister!$E$24,Lister!$D$7:$D$13),IF(AND(MONTH(E902)=1,F902&gt;DATE(2021,1,31)),(NETWORKDAYS(E902,Lister!$E$24,Lister!$D$7:$D$13)-T902)*N902/NETWORKDAYS(Lister!$D$24,Lister!$E$24,Lister!$D$7:$D$13),IF(AND(E902&lt;DATE(2021,1,1),MONTH(F902)=1),(NETWORKDAYS(Lister!$D$24,F902,Lister!$D$7:$D$13)-T902)*N902/NETWORKDAYS(Lister!$D$24,Lister!$E$24,Lister!$D$7:$D$13),IF(AND(E902&lt;DATE(2021,1,1),F902&gt;DATE(2021,1,31)),(NETWORKDAYS(Lister!$D$24,Lister!$E$24,Lister!$D$7:$D$13)-T902)*N902/NETWORKDAYS(Lister!$D$24,Lister!$E$24,Lister!$D$7:$D$13),IF(OR(AND(E902&lt;DATE(2021,1,1),F902&lt;DATE(2021,1,1)),E902&gt;DATE(2021,1,31)),0)))))),0),"")</f>
        <v/>
      </c>
      <c r="AB902" s="50" t="str">
        <f>IFERROR(MAX(IF(OR(O902="",P902="",Q902="",R902="",S902="",T902="",U902=""),"",IF(AND(MONTH(E902)=2,MONTH(F902)=2),(NETWORKDAYS(E902,F902,Lister!$D$7:$D$13)-U902)*N902/NETWORKDAYS(Lister!$D$25,Lister!$E$25,Lister!$D$7:$D$13),IF(AND(E902&lt;DATE(2021,2,1),MONTH(F902)=2),(NETWORKDAYS(Lister!$D$25,F902,Lister!$D$7:$D$13)-U902)*N902/NETWORKDAYS(Lister!$D$25,Lister!$E$25,Lister!$D$7:$D$13),IF(AND(E902&lt;DATE(2021,2,1),F902&lt;DATE(2021,2,1)),0)))),0),"")</f>
        <v/>
      </c>
      <c r="AC902" s="52" t="str">
        <f t="shared" si="68"/>
        <v/>
      </c>
    </row>
    <row r="903" spans="1:29" x14ac:dyDescent="0.35">
      <c r="A903" s="11" t="str">
        <f t="shared" si="69"/>
        <v/>
      </c>
      <c r="B903" s="33"/>
      <c r="C903" s="17"/>
      <c r="D903" s="18"/>
      <c r="E903" s="12"/>
      <c r="F903" s="12"/>
      <c r="G903" s="42" t="str">
        <f>IF(OR(E903="",F903=""),"",NETWORKDAYS(E903,F903,Lister!$D$7:$D$13))</f>
        <v/>
      </c>
      <c r="H903" s="14"/>
      <c r="I903" s="25" t="str">
        <f t="shared" si="65"/>
        <v/>
      </c>
      <c r="J903" s="47"/>
      <c r="K903" s="48"/>
      <c r="L903" s="15"/>
      <c r="M903" s="51" t="str">
        <f t="shared" si="66"/>
        <v/>
      </c>
      <c r="N903" s="49" t="str">
        <f t="shared" si="67"/>
        <v/>
      </c>
      <c r="O903" s="15"/>
      <c r="P903" s="15"/>
      <c r="Q903" s="15"/>
      <c r="R903" s="15"/>
      <c r="S903" s="15"/>
      <c r="T903" s="15"/>
      <c r="U903" s="15"/>
      <c r="V903" s="50" t="str">
        <f>IFERROR(MAX(IF(OR(O903="",P903="",Q903="",R903="",S903="",T903="",U903=""),"",IF(AND(MONTH(E903)=8,MONTH(F903)=8),(NETWORKDAYS(E903,F903,Lister!$D$7:$D$13)-O903)*N903/NETWORKDAYS(Lister!$D$19,Lister!$E$19,Lister!$D$7:$D$13),IF(AND(MONTH(E903)=8,F903&gt;DATE(2020,8,31)),(NETWORKDAYS(E903,Lister!$E$19,Lister!$D$7:$D$13)-O903)*N903/NETWORKDAYS(Lister!$D$19,Lister!$E$19,Lister!$D$7:$D$13),IF(E903&gt;DATE(2020,8,31),0)))),0),"")</f>
        <v/>
      </c>
      <c r="W903" s="50" t="str">
        <f>IFERROR(MAX(IF(OR(O903="",P903="",Q903="",R903="",S903="",T903="",U903=""),"",IF(AND(MONTH(E903)=9,MONTH(F903)=9),(NETWORKDAYS(E903,F903,Lister!$D$7:$D$13)-P903)*N903/NETWORKDAYS(Lister!$D$20,Lister!$E$20,Lister!$D$7:$D$13),IF(AND(MONTH(E903)=9,F903&gt;DATE(2020,9,30)),(NETWORKDAYS(E903,Lister!$E$20,Lister!$D$7:$D$13)-P903)*N903/NETWORKDAYS(Lister!$D$20,Lister!$E$20,Lister!$D$7:$D$13),IF(AND(E903&lt;DATE(2020,9,1),MONTH(F903)=9),(NETWORKDAYS(Lister!$D$20,F903,Lister!$D$7:$D$13)-P903)*N903/NETWORKDAYS(Lister!$D$20,Lister!$E$20,Lister!$D$7:$D$13),IF(AND(E903&lt;DATE(2020,9,1),F903&gt;DATE(2020,9,30)),(NETWORKDAYS(Lister!$D$20,Lister!$E$20,Lister!$D$7:$D$13)-P903)*N903/NETWORKDAYS(Lister!$D$20,Lister!$E$20,Lister!$D$7:$D$13),IF(OR(AND(E903&lt;DATE(2020,9,1),F903&lt;DATE(2020,9,1)),E903&gt;DATE(2020,9,30)),0)))))),0),"")</f>
        <v/>
      </c>
      <c r="X903" s="50" t="str">
        <f>IFERROR(MAX(IF(OR(O903="",P903="",Q903="",R903="",S903="",T903="",U903=""),"",IF(AND(MONTH(E903)=10,MONTH(F903)=10),(NETWORKDAYS(E903,F903,Lister!$D$7:$D$13)-Q903)*N903/NETWORKDAYS(Lister!$D$21,Lister!$E$21,Lister!$D$7:$D$13),IF(AND(MONTH(E903)=10,F903&gt;DATE(2020,10,31)),(NETWORKDAYS(E903,Lister!$E$21,Lister!$D$7:$D$13)-Q903)*N903/NETWORKDAYS(Lister!$D$21,Lister!$E$21,Lister!$D$7:$D$13),IF(AND(E903&lt;DATE(2020,10,1),MONTH(F903)=10),(NETWORKDAYS(Lister!$D$21,F903,Lister!$D$7:$D$13)-Q903)*N903/NETWORKDAYS(Lister!$D$21,Lister!$E$21,Lister!$D$7:$D$13),IF(AND(E903&lt;DATE(2020,31,1),F903&gt;DATE(2020,10,31)),(NETWORKDAYS(Lister!$D$21,Lister!$E$21,Lister!$D$7:$D$13)-Q903)*N903/NETWORKDAYS(Lister!$D$21,Lister!$E$21,Lister!$D$7:$D$13),IF(OR(AND(E903&lt;DATE(2020,10,1),F903&lt;DATE(2020,10,1)),E903&gt;DATE(2020,10,31)),0)))))),0),"")</f>
        <v/>
      </c>
      <c r="Y903" s="50" t="str">
        <f>IFERROR(MAX(IF(OR(O903="",P903="",Q903="",R903="",S903="",T903="",U903=""),"",IF(AND(MONTH(E903)=11,MONTH(F903)=11),(NETWORKDAYS(E903,F903,Lister!$D$7:$D$13)-R903)*N903/NETWORKDAYS(Lister!$D$22,Lister!$E$22,Lister!$D$7:$D$13),IF(AND(MONTH(E903)=11,F903&gt;DATE(2020,11,30)),(NETWORKDAYS(E903,Lister!$E$22,Lister!$D$7:$D$13)-R903)*N903/NETWORKDAYS(Lister!$D$22,Lister!$E$22,Lister!$D$7:$D$13),IF(AND(E903&lt;DATE(2020,11,1),MONTH(F903)=11),(NETWORKDAYS(Lister!$D$22,F903,Lister!$D$7:$D$13)-R903)*N903/NETWORKDAYS(Lister!$D$22,Lister!$E$22,Lister!$D$7:$D$13),IF(AND(E903&lt;DATE(2020,11,1),F903&gt;DATE(2020,11,30)),(NETWORKDAYS(Lister!$D$22,Lister!$E$22,Lister!$D$7:$D$13)-R903)*N903/NETWORKDAYS(Lister!$D$22,Lister!$E$22,Lister!$D$7:$D$13),IF(OR(AND(E903&lt;DATE(2020,11,1),F903&lt;DATE(2020,11,1)),E903&gt;DATE(2020,11,30)),0)))))),0),"")</f>
        <v/>
      </c>
      <c r="Z903" s="50" t="str">
        <f>IFERROR(MAX(IF(OR(O903="",P903="",Q903="",R903="",S903="",T903="",U903=""),"",IF(AND(MONTH(E903)=12,MONTH(F903)=12),(NETWORKDAYS(E903,F903,Lister!$D$7:$D$13)-S903)*N903/NETWORKDAYS(Lister!$D$23,Lister!$E$23,Lister!$D$7:$D$13),IF(AND(MONTH(E903)=12,F903&gt;DATE(2020,12,31)),(NETWORKDAYS(E903,Lister!$E$23,Lister!$D$7:$D$13)-S903)*N903/NETWORKDAYS(Lister!$D$23,Lister!$E$23,Lister!$D$7:$D$13),IF(AND(E903&lt;DATE(2020,12,1),MONTH(F903)=12),(NETWORKDAYS(Lister!$D$23,F903,Lister!$D$7:$D$13)-S903)*N903/NETWORKDAYS(Lister!$D$23,Lister!$E$23,Lister!$D$7:$D$13),IF(AND(E903&lt;DATE(2020,12,1),F903&gt;DATE(2020,12,31)),(NETWORKDAYS(Lister!$D$23,Lister!$E$23,Lister!$D$7:$D$13)-S903)*N903/NETWORKDAYS(Lister!$D$23,Lister!$E$23,Lister!$D$7:$D$13),IF(OR(AND(E903&lt;DATE(2020,12,1),F903&lt;DATE(2020,12,1)),E903&gt;DATE(2020,12,31)),0)))))),0),"")</f>
        <v/>
      </c>
      <c r="AA903" s="50" t="str">
        <f>IFERROR(MAX(IF(OR(O903="",P903="",Q903="",R903="",S903="",T903="",U903=""),"",IF(AND(MONTH(E903)=1,MONTH(F903)=1),(NETWORKDAYS(E903,F903,Lister!$D$7:$D$13)-T903)*N903/NETWORKDAYS(Lister!$D$24,Lister!$E$24,Lister!$D$7:$D$13),IF(AND(MONTH(E903)=1,F903&gt;DATE(2021,1,31)),(NETWORKDAYS(E903,Lister!$E$24,Lister!$D$7:$D$13)-T903)*N903/NETWORKDAYS(Lister!$D$24,Lister!$E$24,Lister!$D$7:$D$13),IF(AND(E903&lt;DATE(2021,1,1),MONTH(F903)=1),(NETWORKDAYS(Lister!$D$24,F903,Lister!$D$7:$D$13)-T903)*N903/NETWORKDAYS(Lister!$D$24,Lister!$E$24,Lister!$D$7:$D$13),IF(AND(E903&lt;DATE(2021,1,1),F903&gt;DATE(2021,1,31)),(NETWORKDAYS(Lister!$D$24,Lister!$E$24,Lister!$D$7:$D$13)-T903)*N903/NETWORKDAYS(Lister!$D$24,Lister!$E$24,Lister!$D$7:$D$13),IF(OR(AND(E903&lt;DATE(2021,1,1),F903&lt;DATE(2021,1,1)),E903&gt;DATE(2021,1,31)),0)))))),0),"")</f>
        <v/>
      </c>
      <c r="AB903" s="50" t="str">
        <f>IFERROR(MAX(IF(OR(O903="",P903="",Q903="",R903="",S903="",T903="",U903=""),"",IF(AND(MONTH(E903)=2,MONTH(F903)=2),(NETWORKDAYS(E903,F903,Lister!$D$7:$D$13)-U903)*N903/NETWORKDAYS(Lister!$D$25,Lister!$E$25,Lister!$D$7:$D$13),IF(AND(E903&lt;DATE(2021,2,1),MONTH(F903)=2),(NETWORKDAYS(Lister!$D$25,F903,Lister!$D$7:$D$13)-U903)*N903/NETWORKDAYS(Lister!$D$25,Lister!$E$25,Lister!$D$7:$D$13),IF(AND(E903&lt;DATE(2021,2,1),F903&lt;DATE(2021,2,1)),0)))),0),"")</f>
        <v/>
      </c>
      <c r="AC903" s="52" t="str">
        <f t="shared" si="68"/>
        <v/>
      </c>
    </row>
    <row r="904" spans="1:29" x14ac:dyDescent="0.35">
      <c r="A904" s="11" t="str">
        <f t="shared" si="69"/>
        <v/>
      </c>
      <c r="B904" s="33"/>
      <c r="C904" s="17"/>
      <c r="D904" s="18"/>
      <c r="E904" s="12"/>
      <c r="F904" s="12"/>
      <c r="G904" s="42" t="str">
        <f>IF(OR(E904="",F904=""),"",NETWORKDAYS(E904,F904,Lister!$D$7:$D$13))</f>
        <v/>
      </c>
      <c r="H904" s="14"/>
      <c r="I904" s="25" t="str">
        <f t="shared" si="65"/>
        <v/>
      </c>
      <c r="J904" s="47"/>
      <c r="K904" s="48"/>
      <c r="L904" s="15"/>
      <c r="M904" s="51" t="str">
        <f t="shared" si="66"/>
        <v/>
      </c>
      <c r="N904" s="49" t="str">
        <f t="shared" si="67"/>
        <v/>
      </c>
      <c r="O904" s="15"/>
      <c r="P904" s="15"/>
      <c r="Q904" s="15"/>
      <c r="R904" s="15"/>
      <c r="S904" s="15"/>
      <c r="T904" s="15"/>
      <c r="U904" s="15"/>
      <c r="V904" s="50" t="str">
        <f>IFERROR(MAX(IF(OR(O904="",P904="",Q904="",R904="",S904="",T904="",U904=""),"",IF(AND(MONTH(E904)=8,MONTH(F904)=8),(NETWORKDAYS(E904,F904,Lister!$D$7:$D$13)-O904)*N904/NETWORKDAYS(Lister!$D$19,Lister!$E$19,Lister!$D$7:$D$13),IF(AND(MONTH(E904)=8,F904&gt;DATE(2020,8,31)),(NETWORKDAYS(E904,Lister!$E$19,Lister!$D$7:$D$13)-O904)*N904/NETWORKDAYS(Lister!$D$19,Lister!$E$19,Lister!$D$7:$D$13),IF(E904&gt;DATE(2020,8,31),0)))),0),"")</f>
        <v/>
      </c>
      <c r="W904" s="50" t="str">
        <f>IFERROR(MAX(IF(OR(O904="",P904="",Q904="",R904="",S904="",T904="",U904=""),"",IF(AND(MONTH(E904)=9,MONTH(F904)=9),(NETWORKDAYS(E904,F904,Lister!$D$7:$D$13)-P904)*N904/NETWORKDAYS(Lister!$D$20,Lister!$E$20,Lister!$D$7:$D$13),IF(AND(MONTH(E904)=9,F904&gt;DATE(2020,9,30)),(NETWORKDAYS(E904,Lister!$E$20,Lister!$D$7:$D$13)-P904)*N904/NETWORKDAYS(Lister!$D$20,Lister!$E$20,Lister!$D$7:$D$13),IF(AND(E904&lt;DATE(2020,9,1),MONTH(F904)=9),(NETWORKDAYS(Lister!$D$20,F904,Lister!$D$7:$D$13)-P904)*N904/NETWORKDAYS(Lister!$D$20,Lister!$E$20,Lister!$D$7:$D$13),IF(AND(E904&lt;DATE(2020,9,1),F904&gt;DATE(2020,9,30)),(NETWORKDAYS(Lister!$D$20,Lister!$E$20,Lister!$D$7:$D$13)-P904)*N904/NETWORKDAYS(Lister!$D$20,Lister!$E$20,Lister!$D$7:$D$13),IF(OR(AND(E904&lt;DATE(2020,9,1),F904&lt;DATE(2020,9,1)),E904&gt;DATE(2020,9,30)),0)))))),0),"")</f>
        <v/>
      </c>
      <c r="X904" s="50" t="str">
        <f>IFERROR(MAX(IF(OR(O904="",P904="",Q904="",R904="",S904="",T904="",U904=""),"",IF(AND(MONTH(E904)=10,MONTH(F904)=10),(NETWORKDAYS(E904,F904,Lister!$D$7:$D$13)-Q904)*N904/NETWORKDAYS(Lister!$D$21,Lister!$E$21,Lister!$D$7:$D$13),IF(AND(MONTH(E904)=10,F904&gt;DATE(2020,10,31)),(NETWORKDAYS(E904,Lister!$E$21,Lister!$D$7:$D$13)-Q904)*N904/NETWORKDAYS(Lister!$D$21,Lister!$E$21,Lister!$D$7:$D$13),IF(AND(E904&lt;DATE(2020,10,1),MONTH(F904)=10),(NETWORKDAYS(Lister!$D$21,F904,Lister!$D$7:$D$13)-Q904)*N904/NETWORKDAYS(Lister!$D$21,Lister!$E$21,Lister!$D$7:$D$13),IF(AND(E904&lt;DATE(2020,31,1),F904&gt;DATE(2020,10,31)),(NETWORKDAYS(Lister!$D$21,Lister!$E$21,Lister!$D$7:$D$13)-Q904)*N904/NETWORKDAYS(Lister!$D$21,Lister!$E$21,Lister!$D$7:$D$13),IF(OR(AND(E904&lt;DATE(2020,10,1),F904&lt;DATE(2020,10,1)),E904&gt;DATE(2020,10,31)),0)))))),0),"")</f>
        <v/>
      </c>
      <c r="Y904" s="50" t="str">
        <f>IFERROR(MAX(IF(OR(O904="",P904="",Q904="",R904="",S904="",T904="",U904=""),"",IF(AND(MONTH(E904)=11,MONTH(F904)=11),(NETWORKDAYS(E904,F904,Lister!$D$7:$D$13)-R904)*N904/NETWORKDAYS(Lister!$D$22,Lister!$E$22,Lister!$D$7:$D$13),IF(AND(MONTH(E904)=11,F904&gt;DATE(2020,11,30)),(NETWORKDAYS(E904,Lister!$E$22,Lister!$D$7:$D$13)-R904)*N904/NETWORKDAYS(Lister!$D$22,Lister!$E$22,Lister!$D$7:$D$13),IF(AND(E904&lt;DATE(2020,11,1),MONTH(F904)=11),(NETWORKDAYS(Lister!$D$22,F904,Lister!$D$7:$D$13)-R904)*N904/NETWORKDAYS(Lister!$D$22,Lister!$E$22,Lister!$D$7:$D$13),IF(AND(E904&lt;DATE(2020,11,1),F904&gt;DATE(2020,11,30)),(NETWORKDAYS(Lister!$D$22,Lister!$E$22,Lister!$D$7:$D$13)-R904)*N904/NETWORKDAYS(Lister!$D$22,Lister!$E$22,Lister!$D$7:$D$13),IF(OR(AND(E904&lt;DATE(2020,11,1),F904&lt;DATE(2020,11,1)),E904&gt;DATE(2020,11,30)),0)))))),0),"")</f>
        <v/>
      </c>
      <c r="Z904" s="50" t="str">
        <f>IFERROR(MAX(IF(OR(O904="",P904="",Q904="",R904="",S904="",T904="",U904=""),"",IF(AND(MONTH(E904)=12,MONTH(F904)=12),(NETWORKDAYS(E904,F904,Lister!$D$7:$D$13)-S904)*N904/NETWORKDAYS(Lister!$D$23,Lister!$E$23,Lister!$D$7:$D$13),IF(AND(MONTH(E904)=12,F904&gt;DATE(2020,12,31)),(NETWORKDAYS(E904,Lister!$E$23,Lister!$D$7:$D$13)-S904)*N904/NETWORKDAYS(Lister!$D$23,Lister!$E$23,Lister!$D$7:$D$13),IF(AND(E904&lt;DATE(2020,12,1),MONTH(F904)=12),(NETWORKDAYS(Lister!$D$23,F904,Lister!$D$7:$D$13)-S904)*N904/NETWORKDAYS(Lister!$D$23,Lister!$E$23,Lister!$D$7:$D$13),IF(AND(E904&lt;DATE(2020,12,1),F904&gt;DATE(2020,12,31)),(NETWORKDAYS(Lister!$D$23,Lister!$E$23,Lister!$D$7:$D$13)-S904)*N904/NETWORKDAYS(Lister!$D$23,Lister!$E$23,Lister!$D$7:$D$13),IF(OR(AND(E904&lt;DATE(2020,12,1),F904&lt;DATE(2020,12,1)),E904&gt;DATE(2020,12,31)),0)))))),0),"")</f>
        <v/>
      </c>
      <c r="AA904" s="50" t="str">
        <f>IFERROR(MAX(IF(OR(O904="",P904="",Q904="",R904="",S904="",T904="",U904=""),"",IF(AND(MONTH(E904)=1,MONTH(F904)=1),(NETWORKDAYS(E904,F904,Lister!$D$7:$D$13)-T904)*N904/NETWORKDAYS(Lister!$D$24,Lister!$E$24,Lister!$D$7:$D$13),IF(AND(MONTH(E904)=1,F904&gt;DATE(2021,1,31)),(NETWORKDAYS(E904,Lister!$E$24,Lister!$D$7:$D$13)-T904)*N904/NETWORKDAYS(Lister!$D$24,Lister!$E$24,Lister!$D$7:$D$13),IF(AND(E904&lt;DATE(2021,1,1),MONTH(F904)=1),(NETWORKDAYS(Lister!$D$24,F904,Lister!$D$7:$D$13)-T904)*N904/NETWORKDAYS(Lister!$D$24,Lister!$E$24,Lister!$D$7:$D$13),IF(AND(E904&lt;DATE(2021,1,1),F904&gt;DATE(2021,1,31)),(NETWORKDAYS(Lister!$D$24,Lister!$E$24,Lister!$D$7:$D$13)-T904)*N904/NETWORKDAYS(Lister!$D$24,Lister!$E$24,Lister!$D$7:$D$13),IF(OR(AND(E904&lt;DATE(2021,1,1),F904&lt;DATE(2021,1,1)),E904&gt;DATE(2021,1,31)),0)))))),0),"")</f>
        <v/>
      </c>
      <c r="AB904" s="50" t="str">
        <f>IFERROR(MAX(IF(OR(O904="",P904="",Q904="",R904="",S904="",T904="",U904=""),"",IF(AND(MONTH(E904)=2,MONTH(F904)=2),(NETWORKDAYS(E904,F904,Lister!$D$7:$D$13)-U904)*N904/NETWORKDAYS(Lister!$D$25,Lister!$E$25,Lister!$D$7:$D$13),IF(AND(E904&lt;DATE(2021,2,1),MONTH(F904)=2),(NETWORKDAYS(Lister!$D$25,F904,Lister!$D$7:$D$13)-U904)*N904/NETWORKDAYS(Lister!$D$25,Lister!$E$25,Lister!$D$7:$D$13),IF(AND(E904&lt;DATE(2021,2,1),F904&lt;DATE(2021,2,1)),0)))),0),"")</f>
        <v/>
      </c>
      <c r="AC904" s="52" t="str">
        <f t="shared" si="68"/>
        <v/>
      </c>
    </row>
    <row r="905" spans="1:29" x14ac:dyDescent="0.35">
      <c r="A905" s="11" t="str">
        <f t="shared" si="69"/>
        <v/>
      </c>
      <c r="B905" s="33"/>
      <c r="C905" s="17"/>
      <c r="D905" s="18"/>
      <c r="E905" s="12"/>
      <c r="F905" s="12"/>
      <c r="G905" s="42" t="str">
        <f>IF(OR(E905="",F905=""),"",NETWORKDAYS(E905,F905,Lister!$D$7:$D$13))</f>
        <v/>
      </c>
      <c r="H905" s="14"/>
      <c r="I905" s="25" t="str">
        <f t="shared" si="65"/>
        <v/>
      </c>
      <c r="J905" s="47"/>
      <c r="K905" s="48"/>
      <c r="L905" s="15"/>
      <c r="M905" s="51" t="str">
        <f t="shared" si="66"/>
        <v/>
      </c>
      <c r="N905" s="49" t="str">
        <f t="shared" si="67"/>
        <v/>
      </c>
      <c r="O905" s="15"/>
      <c r="P905" s="15"/>
      <c r="Q905" s="15"/>
      <c r="R905" s="15"/>
      <c r="S905" s="15"/>
      <c r="T905" s="15"/>
      <c r="U905" s="15"/>
      <c r="V905" s="50" t="str">
        <f>IFERROR(MAX(IF(OR(O905="",P905="",Q905="",R905="",S905="",T905="",U905=""),"",IF(AND(MONTH(E905)=8,MONTH(F905)=8),(NETWORKDAYS(E905,F905,Lister!$D$7:$D$13)-O905)*N905/NETWORKDAYS(Lister!$D$19,Lister!$E$19,Lister!$D$7:$D$13),IF(AND(MONTH(E905)=8,F905&gt;DATE(2020,8,31)),(NETWORKDAYS(E905,Lister!$E$19,Lister!$D$7:$D$13)-O905)*N905/NETWORKDAYS(Lister!$D$19,Lister!$E$19,Lister!$D$7:$D$13),IF(E905&gt;DATE(2020,8,31),0)))),0),"")</f>
        <v/>
      </c>
      <c r="W905" s="50" t="str">
        <f>IFERROR(MAX(IF(OR(O905="",P905="",Q905="",R905="",S905="",T905="",U905=""),"",IF(AND(MONTH(E905)=9,MONTH(F905)=9),(NETWORKDAYS(E905,F905,Lister!$D$7:$D$13)-P905)*N905/NETWORKDAYS(Lister!$D$20,Lister!$E$20,Lister!$D$7:$D$13),IF(AND(MONTH(E905)=9,F905&gt;DATE(2020,9,30)),(NETWORKDAYS(E905,Lister!$E$20,Lister!$D$7:$D$13)-P905)*N905/NETWORKDAYS(Lister!$D$20,Lister!$E$20,Lister!$D$7:$D$13),IF(AND(E905&lt;DATE(2020,9,1),MONTH(F905)=9),(NETWORKDAYS(Lister!$D$20,F905,Lister!$D$7:$D$13)-P905)*N905/NETWORKDAYS(Lister!$D$20,Lister!$E$20,Lister!$D$7:$D$13),IF(AND(E905&lt;DATE(2020,9,1),F905&gt;DATE(2020,9,30)),(NETWORKDAYS(Lister!$D$20,Lister!$E$20,Lister!$D$7:$D$13)-P905)*N905/NETWORKDAYS(Lister!$D$20,Lister!$E$20,Lister!$D$7:$D$13),IF(OR(AND(E905&lt;DATE(2020,9,1),F905&lt;DATE(2020,9,1)),E905&gt;DATE(2020,9,30)),0)))))),0),"")</f>
        <v/>
      </c>
      <c r="X905" s="50" t="str">
        <f>IFERROR(MAX(IF(OR(O905="",P905="",Q905="",R905="",S905="",T905="",U905=""),"",IF(AND(MONTH(E905)=10,MONTH(F905)=10),(NETWORKDAYS(E905,F905,Lister!$D$7:$D$13)-Q905)*N905/NETWORKDAYS(Lister!$D$21,Lister!$E$21,Lister!$D$7:$D$13),IF(AND(MONTH(E905)=10,F905&gt;DATE(2020,10,31)),(NETWORKDAYS(E905,Lister!$E$21,Lister!$D$7:$D$13)-Q905)*N905/NETWORKDAYS(Lister!$D$21,Lister!$E$21,Lister!$D$7:$D$13),IF(AND(E905&lt;DATE(2020,10,1),MONTH(F905)=10),(NETWORKDAYS(Lister!$D$21,F905,Lister!$D$7:$D$13)-Q905)*N905/NETWORKDAYS(Lister!$D$21,Lister!$E$21,Lister!$D$7:$D$13),IF(AND(E905&lt;DATE(2020,31,1),F905&gt;DATE(2020,10,31)),(NETWORKDAYS(Lister!$D$21,Lister!$E$21,Lister!$D$7:$D$13)-Q905)*N905/NETWORKDAYS(Lister!$D$21,Lister!$E$21,Lister!$D$7:$D$13),IF(OR(AND(E905&lt;DATE(2020,10,1),F905&lt;DATE(2020,10,1)),E905&gt;DATE(2020,10,31)),0)))))),0),"")</f>
        <v/>
      </c>
      <c r="Y905" s="50" t="str">
        <f>IFERROR(MAX(IF(OR(O905="",P905="",Q905="",R905="",S905="",T905="",U905=""),"",IF(AND(MONTH(E905)=11,MONTH(F905)=11),(NETWORKDAYS(E905,F905,Lister!$D$7:$D$13)-R905)*N905/NETWORKDAYS(Lister!$D$22,Lister!$E$22,Lister!$D$7:$D$13),IF(AND(MONTH(E905)=11,F905&gt;DATE(2020,11,30)),(NETWORKDAYS(E905,Lister!$E$22,Lister!$D$7:$D$13)-R905)*N905/NETWORKDAYS(Lister!$D$22,Lister!$E$22,Lister!$D$7:$D$13),IF(AND(E905&lt;DATE(2020,11,1),MONTH(F905)=11),(NETWORKDAYS(Lister!$D$22,F905,Lister!$D$7:$D$13)-R905)*N905/NETWORKDAYS(Lister!$D$22,Lister!$E$22,Lister!$D$7:$D$13),IF(AND(E905&lt;DATE(2020,11,1),F905&gt;DATE(2020,11,30)),(NETWORKDAYS(Lister!$D$22,Lister!$E$22,Lister!$D$7:$D$13)-R905)*N905/NETWORKDAYS(Lister!$D$22,Lister!$E$22,Lister!$D$7:$D$13),IF(OR(AND(E905&lt;DATE(2020,11,1),F905&lt;DATE(2020,11,1)),E905&gt;DATE(2020,11,30)),0)))))),0),"")</f>
        <v/>
      </c>
      <c r="Z905" s="50" t="str">
        <f>IFERROR(MAX(IF(OR(O905="",P905="",Q905="",R905="",S905="",T905="",U905=""),"",IF(AND(MONTH(E905)=12,MONTH(F905)=12),(NETWORKDAYS(E905,F905,Lister!$D$7:$D$13)-S905)*N905/NETWORKDAYS(Lister!$D$23,Lister!$E$23,Lister!$D$7:$D$13),IF(AND(MONTH(E905)=12,F905&gt;DATE(2020,12,31)),(NETWORKDAYS(E905,Lister!$E$23,Lister!$D$7:$D$13)-S905)*N905/NETWORKDAYS(Lister!$D$23,Lister!$E$23,Lister!$D$7:$D$13),IF(AND(E905&lt;DATE(2020,12,1),MONTH(F905)=12),(NETWORKDAYS(Lister!$D$23,F905,Lister!$D$7:$D$13)-S905)*N905/NETWORKDAYS(Lister!$D$23,Lister!$E$23,Lister!$D$7:$D$13),IF(AND(E905&lt;DATE(2020,12,1),F905&gt;DATE(2020,12,31)),(NETWORKDAYS(Lister!$D$23,Lister!$E$23,Lister!$D$7:$D$13)-S905)*N905/NETWORKDAYS(Lister!$D$23,Lister!$E$23,Lister!$D$7:$D$13),IF(OR(AND(E905&lt;DATE(2020,12,1),F905&lt;DATE(2020,12,1)),E905&gt;DATE(2020,12,31)),0)))))),0),"")</f>
        <v/>
      </c>
      <c r="AA905" s="50" t="str">
        <f>IFERROR(MAX(IF(OR(O905="",P905="",Q905="",R905="",S905="",T905="",U905=""),"",IF(AND(MONTH(E905)=1,MONTH(F905)=1),(NETWORKDAYS(E905,F905,Lister!$D$7:$D$13)-T905)*N905/NETWORKDAYS(Lister!$D$24,Lister!$E$24,Lister!$D$7:$D$13),IF(AND(MONTH(E905)=1,F905&gt;DATE(2021,1,31)),(NETWORKDAYS(E905,Lister!$E$24,Lister!$D$7:$D$13)-T905)*N905/NETWORKDAYS(Lister!$D$24,Lister!$E$24,Lister!$D$7:$D$13),IF(AND(E905&lt;DATE(2021,1,1),MONTH(F905)=1),(NETWORKDAYS(Lister!$D$24,F905,Lister!$D$7:$D$13)-T905)*N905/NETWORKDAYS(Lister!$D$24,Lister!$E$24,Lister!$D$7:$D$13),IF(AND(E905&lt;DATE(2021,1,1),F905&gt;DATE(2021,1,31)),(NETWORKDAYS(Lister!$D$24,Lister!$E$24,Lister!$D$7:$D$13)-T905)*N905/NETWORKDAYS(Lister!$D$24,Lister!$E$24,Lister!$D$7:$D$13),IF(OR(AND(E905&lt;DATE(2021,1,1),F905&lt;DATE(2021,1,1)),E905&gt;DATE(2021,1,31)),0)))))),0),"")</f>
        <v/>
      </c>
      <c r="AB905" s="50" t="str">
        <f>IFERROR(MAX(IF(OR(O905="",P905="",Q905="",R905="",S905="",T905="",U905=""),"",IF(AND(MONTH(E905)=2,MONTH(F905)=2),(NETWORKDAYS(E905,F905,Lister!$D$7:$D$13)-U905)*N905/NETWORKDAYS(Lister!$D$25,Lister!$E$25,Lister!$D$7:$D$13),IF(AND(E905&lt;DATE(2021,2,1),MONTH(F905)=2),(NETWORKDAYS(Lister!$D$25,F905,Lister!$D$7:$D$13)-U905)*N905/NETWORKDAYS(Lister!$D$25,Lister!$E$25,Lister!$D$7:$D$13),IF(AND(E905&lt;DATE(2021,2,1),F905&lt;DATE(2021,2,1)),0)))),0),"")</f>
        <v/>
      </c>
      <c r="AC905" s="52" t="str">
        <f t="shared" si="68"/>
        <v/>
      </c>
    </row>
    <row r="906" spans="1:29" x14ac:dyDescent="0.35">
      <c r="A906" s="11" t="str">
        <f t="shared" si="69"/>
        <v/>
      </c>
      <c r="B906" s="33"/>
      <c r="C906" s="17"/>
      <c r="D906" s="18"/>
      <c r="E906" s="12"/>
      <c r="F906" s="12"/>
      <c r="G906" s="42" t="str">
        <f>IF(OR(E906="",F906=""),"",NETWORKDAYS(E906,F906,Lister!$D$7:$D$13))</f>
        <v/>
      </c>
      <c r="H906" s="14"/>
      <c r="I906" s="25" t="str">
        <f t="shared" si="65"/>
        <v/>
      </c>
      <c r="J906" s="47"/>
      <c r="K906" s="48"/>
      <c r="L906" s="15"/>
      <c r="M906" s="51" t="str">
        <f t="shared" si="66"/>
        <v/>
      </c>
      <c r="N906" s="49" t="str">
        <f t="shared" si="67"/>
        <v/>
      </c>
      <c r="O906" s="15"/>
      <c r="P906" s="15"/>
      <c r="Q906" s="15"/>
      <c r="R906" s="15"/>
      <c r="S906" s="15"/>
      <c r="T906" s="15"/>
      <c r="U906" s="15"/>
      <c r="V906" s="50" t="str">
        <f>IFERROR(MAX(IF(OR(O906="",P906="",Q906="",R906="",S906="",T906="",U906=""),"",IF(AND(MONTH(E906)=8,MONTH(F906)=8),(NETWORKDAYS(E906,F906,Lister!$D$7:$D$13)-O906)*N906/NETWORKDAYS(Lister!$D$19,Lister!$E$19,Lister!$D$7:$D$13),IF(AND(MONTH(E906)=8,F906&gt;DATE(2020,8,31)),(NETWORKDAYS(E906,Lister!$E$19,Lister!$D$7:$D$13)-O906)*N906/NETWORKDAYS(Lister!$D$19,Lister!$E$19,Lister!$D$7:$D$13),IF(E906&gt;DATE(2020,8,31),0)))),0),"")</f>
        <v/>
      </c>
      <c r="W906" s="50" t="str">
        <f>IFERROR(MAX(IF(OR(O906="",P906="",Q906="",R906="",S906="",T906="",U906=""),"",IF(AND(MONTH(E906)=9,MONTH(F906)=9),(NETWORKDAYS(E906,F906,Lister!$D$7:$D$13)-P906)*N906/NETWORKDAYS(Lister!$D$20,Lister!$E$20,Lister!$D$7:$D$13),IF(AND(MONTH(E906)=9,F906&gt;DATE(2020,9,30)),(NETWORKDAYS(E906,Lister!$E$20,Lister!$D$7:$D$13)-P906)*N906/NETWORKDAYS(Lister!$D$20,Lister!$E$20,Lister!$D$7:$D$13),IF(AND(E906&lt;DATE(2020,9,1),MONTH(F906)=9),(NETWORKDAYS(Lister!$D$20,F906,Lister!$D$7:$D$13)-P906)*N906/NETWORKDAYS(Lister!$D$20,Lister!$E$20,Lister!$D$7:$D$13),IF(AND(E906&lt;DATE(2020,9,1),F906&gt;DATE(2020,9,30)),(NETWORKDAYS(Lister!$D$20,Lister!$E$20,Lister!$D$7:$D$13)-P906)*N906/NETWORKDAYS(Lister!$D$20,Lister!$E$20,Lister!$D$7:$D$13),IF(OR(AND(E906&lt;DATE(2020,9,1),F906&lt;DATE(2020,9,1)),E906&gt;DATE(2020,9,30)),0)))))),0),"")</f>
        <v/>
      </c>
      <c r="X906" s="50" t="str">
        <f>IFERROR(MAX(IF(OR(O906="",P906="",Q906="",R906="",S906="",T906="",U906=""),"",IF(AND(MONTH(E906)=10,MONTH(F906)=10),(NETWORKDAYS(E906,F906,Lister!$D$7:$D$13)-Q906)*N906/NETWORKDAYS(Lister!$D$21,Lister!$E$21,Lister!$D$7:$D$13),IF(AND(MONTH(E906)=10,F906&gt;DATE(2020,10,31)),(NETWORKDAYS(E906,Lister!$E$21,Lister!$D$7:$D$13)-Q906)*N906/NETWORKDAYS(Lister!$D$21,Lister!$E$21,Lister!$D$7:$D$13),IF(AND(E906&lt;DATE(2020,10,1),MONTH(F906)=10),(NETWORKDAYS(Lister!$D$21,F906,Lister!$D$7:$D$13)-Q906)*N906/NETWORKDAYS(Lister!$D$21,Lister!$E$21,Lister!$D$7:$D$13),IF(AND(E906&lt;DATE(2020,31,1),F906&gt;DATE(2020,10,31)),(NETWORKDAYS(Lister!$D$21,Lister!$E$21,Lister!$D$7:$D$13)-Q906)*N906/NETWORKDAYS(Lister!$D$21,Lister!$E$21,Lister!$D$7:$D$13),IF(OR(AND(E906&lt;DATE(2020,10,1),F906&lt;DATE(2020,10,1)),E906&gt;DATE(2020,10,31)),0)))))),0),"")</f>
        <v/>
      </c>
      <c r="Y906" s="50" t="str">
        <f>IFERROR(MAX(IF(OR(O906="",P906="",Q906="",R906="",S906="",T906="",U906=""),"",IF(AND(MONTH(E906)=11,MONTH(F906)=11),(NETWORKDAYS(E906,F906,Lister!$D$7:$D$13)-R906)*N906/NETWORKDAYS(Lister!$D$22,Lister!$E$22,Lister!$D$7:$D$13),IF(AND(MONTH(E906)=11,F906&gt;DATE(2020,11,30)),(NETWORKDAYS(E906,Lister!$E$22,Lister!$D$7:$D$13)-R906)*N906/NETWORKDAYS(Lister!$D$22,Lister!$E$22,Lister!$D$7:$D$13),IF(AND(E906&lt;DATE(2020,11,1),MONTH(F906)=11),(NETWORKDAYS(Lister!$D$22,F906,Lister!$D$7:$D$13)-R906)*N906/NETWORKDAYS(Lister!$D$22,Lister!$E$22,Lister!$D$7:$D$13),IF(AND(E906&lt;DATE(2020,11,1),F906&gt;DATE(2020,11,30)),(NETWORKDAYS(Lister!$D$22,Lister!$E$22,Lister!$D$7:$D$13)-R906)*N906/NETWORKDAYS(Lister!$D$22,Lister!$E$22,Lister!$D$7:$D$13),IF(OR(AND(E906&lt;DATE(2020,11,1),F906&lt;DATE(2020,11,1)),E906&gt;DATE(2020,11,30)),0)))))),0),"")</f>
        <v/>
      </c>
      <c r="Z906" s="50" t="str">
        <f>IFERROR(MAX(IF(OR(O906="",P906="",Q906="",R906="",S906="",T906="",U906=""),"",IF(AND(MONTH(E906)=12,MONTH(F906)=12),(NETWORKDAYS(E906,F906,Lister!$D$7:$D$13)-S906)*N906/NETWORKDAYS(Lister!$D$23,Lister!$E$23,Lister!$D$7:$D$13),IF(AND(MONTH(E906)=12,F906&gt;DATE(2020,12,31)),(NETWORKDAYS(E906,Lister!$E$23,Lister!$D$7:$D$13)-S906)*N906/NETWORKDAYS(Lister!$D$23,Lister!$E$23,Lister!$D$7:$D$13),IF(AND(E906&lt;DATE(2020,12,1),MONTH(F906)=12),(NETWORKDAYS(Lister!$D$23,F906,Lister!$D$7:$D$13)-S906)*N906/NETWORKDAYS(Lister!$D$23,Lister!$E$23,Lister!$D$7:$D$13),IF(AND(E906&lt;DATE(2020,12,1),F906&gt;DATE(2020,12,31)),(NETWORKDAYS(Lister!$D$23,Lister!$E$23,Lister!$D$7:$D$13)-S906)*N906/NETWORKDAYS(Lister!$D$23,Lister!$E$23,Lister!$D$7:$D$13),IF(OR(AND(E906&lt;DATE(2020,12,1),F906&lt;DATE(2020,12,1)),E906&gt;DATE(2020,12,31)),0)))))),0),"")</f>
        <v/>
      </c>
      <c r="AA906" s="50" t="str">
        <f>IFERROR(MAX(IF(OR(O906="",P906="",Q906="",R906="",S906="",T906="",U906=""),"",IF(AND(MONTH(E906)=1,MONTH(F906)=1),(NETWORKDAYS(E906,F906,Lister!$D$7:$D$13)-T906)*N906/NETWORKDAYS(Lister!$D$24,Lister!$E$24,Lister!$D$7:$D$13),IF(AND(MONTH(E906)=1,F906&gt;DATE(2021,1,31)),(NETWORKDAYS(E906,Lister!$E$24,Lister!$D$7:$D$13)-T906)*N906/NETWORKDAYS(Lister!$D$24,Lister!$E$24,Lister!$D$7:$D$13),IF(AND(E906&lt;DATE(2021,1,1),MONTH(F906)=1),(NETWORKDAYS(Lister!$D$24,F906,Lister!$D$7:$D$13)-T906)*N906/NETWORKDAYS(Lister!$D$24,Lister!$E$24,Lister!$D$7:$D$13),IF(AND(E906&lt;DATE(2021,1,1),F906&gt;DATE(2021,1,31)),(NETWORKDAYS(Lister!$D$24,Lister!$E$24,Lister!$D$7:$D$13)-T906)*N906/NETWORKDAYS(Lister!$D$24,Lister!$E$24,Lister!$D$7:$D$13),IF(OR(AND(E906&lt;DATE(2021,1,1),F906&lt;DATE(2021,1,1)),E906&gt;DATE(2021,1,31)),0)))))),0),"")</f>
        <v/>
      </c>
      <c r="AB906" s="50" t="str">
        <f>IFERROR(MAX(IF(OR(O906="",P906="",Q906="",R906="",S906="",T906="",U906=""),"",IF(AND(MONTH(E906)=2,MONTH(F906)=2),(NETWORKDAYS(E906,F906,Lister!$D$7:$D$13)-U906)*N906/NETWORKDAYS(Lister!$D$25,Lister!$E$25,Lister!$D$7:$D$13),IF(AND(E906&lt;DATE(2021,2,1),MONTH(F906)=2),(NETWORKDAYS(Lister!$D$25,F906,Lister!$D$7:$D$13)-U906)*N906/NETWORKDAYS(Lister!$D$25,Lister!$E$25,Lister!$D$7:$D$13),IF(AND(E906&lt;DATE(2021,2,1),F906&lt;DATE(2021,2,1)),0)))),0),"")</f>
        <v/>
      </c>
      <c r="AC906" s="52" t="str">
        <f t="shared" si="68"/>
        <v/>
      </c>
    </row>
    <row r="907" spans="1:29" x14ac:dyDescent="0.35">
      <c r="A907" s="11" t="str">
        <f t="shared" si="69"/>
        <v/>
      </c>
      <c r="B907" s="33"/>
      <c r="C907" s="17"/>
      <c r="D907" s="18"/>
      <c r="E907" s="12"/>
      <c r="F907" s="12"/>
      <c r="G907" s="42" t="str">
        <f>IF(OR(E907="",F907=""),"",NETWORKDAYS(E907,F907,Lister!$D$7:$D$13))</f>
        <v/>
      </c>
      <c r="H907" s="14"/>
      <c r="I907" s="25" t="str">
        <f t="shared" si="65"/>
        <v/>
      </c>
      <c r="J907" s="47"/>
      <c r="K907" s="48"/>
      <c r="L907" s="15"/>
      <c r="M907" s="51" t="str">
        <f t="shared" si="66"/>
        <v/>
      </c>
      <c r="N907" s="49" t="str">
        <f t="shared" si="67"/>
        <v/>
      </c>
      <c r="O907" s="15"/>
      <c r="P907" s="15"/>
      <c r="Q907" s="15"/>
      <c r="R907" s="15"/>
      <c r="S907" s="15"/>
      <c r="T907" s="15"/>
      <c r="U907" s="15"/>
      <c r="V907" s="50" t="str">
        <f>IFERROR(MAX(IF(OR(O907="",P907="",Q907="",R907="",S907="",T907="",U907=""),"",IF(AND(MONTH(E907)=8,MONTH(F907)=8),(NETWORKDAYS(E907,F907,Lister!$D$7:$D$13)-O907)*N907/NETWORKDAYS(Lister!$D$19,Lister!$E$19,Lister!$D$7:$D$13),IF(AND(MONTH(E907)=8,F907&gt;DATE(2020,8,31)),(NETWORKDAYS(E907,Lister!$E$19,Lister!$D$7:$D$13)-O907)*N907/NETWORKDAYS(Lister!$D$19,Lister!$E$19,Lister!$D$7:$D$13),IF(E907&gt;DATE(2020,8,31),0)))),0),"")</f>
        <v/>
      </c>
      <c r="W907" s="50" t="str">
        <f>IFERROR(MAX(IF(OR(O907="",P907="",Q907="",R907="",S907="",T907="",U907=""),"",IF(AND(MONTH(E907)=9,MONTH(F907)=9),(NETWORKDAYS(E907,F907,Lister!$D$7:$D$13)-P907)*N907/NETWORKDAYS(Lister!$D$20,Lister!$E$20,Lister!$D$7:$D$13),IF(AND(MONTH(E907)=9,F907&gt;DATE(2020,9,30)),(NETWORKDAYS(E907,Lister!$E$20,Lister!$D$7:$D$13)-P907)*N907/NETWORKDAYS(Lister!$D$20,Lister!$E$20,Lister!$D$7:$D$13),IF(AND(E907&lt;DATE(2020,9,1),MONTH(F907)=9),(NETWORKDAYS(Lister!$D$20,F907,Lister!$D$7:$D$13)-P907)*N907/NETWORKDAYS(Lister!$D$20,Lister!$E$20,Lister!$D$7:$D$13),IF(AND(E907&lt;DATE(2020,9,1),F907&gt;DATE(2020,9,30)),(NETWORKDAYS(Lister!$D$20,Lister!$E$20,Lister!$D$7:$D$13)-P907)*N907/NETWORKDAYS(Lister!$D$20,Lister!$E$20,Lister!$D$7:$D$13),IF(OR(AND(E907&lt;DATE(2020,9,1),F907&lt;DATE(2020,9,1)),E907&gt;DATE(2020,9,30)),0)))))),0),"")</f>
        <v/>
      </c>
      <c r="X907" s="50" t="str">
        <f>IFERROR(MAX(IF(OR(O907="",P907="",Q907="",R907="",S907="",T907="",U907=""),"",IF(AND(MONTH(E907)=10,MONTH(F907)=10),(NETWORKDAYS(E907,F907,Lister!$D$7:$D$13)-Q907)*N907/NETWORKDAYS(Lister!$D$21,Lister!$E$21,Lister!$D$7:$D$13),IF(AND(MONTH(E907)=10,F907&gt;DATE(2020,10,31)),(NETWORKDAYS(E907,Lister!$E$21,Lister!$D$7:$D$13)-Q907)*N907/NETWORKDAYS(Lister!$D$21,Lister!$E$21,Lister!$D$7:$D$13),IF(AND(E907&lt;DATE(2020,10,1),MONTH(F907)=10),(NETWORKDAYS(Lister!$D$21,F907,Lister!$D$7:$D$13)-Q907)*N907/NETWORKDAYS(Lister!$D$21,Lister!$E$21,Lister!$D$7:$D$13),IF(AND(E907&lt;DATE(2020,31,1),F907&gt;DATE(2020,10,31)),(NETWORKDAYS(Lister!$D$21,Lister!$E$21,Lister!$D$7:$D$13)-Q907)*N907/NETWORKDAYS(Lister!$D$21,Lister!$E$21,Lister!$D$7:$D$13),IF(OR(AND(E907&lt;DATE(2020,10,1),F907&lt;DATE(2020,10,1)),E907&gt;DATE(2020,10,31)),0)))))),0),"")</f>
        <v/>
      </c>
      <c r="Y907" s="50" t="str">
        <f>IFERROR(MAX(IF(OR(O907="",P907="",Q907="",R907="",S907="",T907="",U907=""),"",IF(AND(MONTH(E907)=11,MONTH(F907)=11),(NETWORKDAYS(E907,F907,Lister!$D$7:$D$13)-R907)*N907/NETWORKDAYS(Lister!$D$22,Lister!$E$22,Lister!$D$7:$D$13),IF(AND(MONTH(E907)=11,F907&gt;DATE(2020,11,30)),(NETWORKDAYS(E907,Lister!$E$22,Lister!$D$7:$D$13)-R907)*N907/NETWORKDAYS(Lister!$D$22,Lister!$E$22,Lister!$D$7:$D$13),IF(AND(E907&lt;DATE(2020,11,1),MONTH(F907)=11),(NETWORKDAYS(Lister!$D$22,F907,Lister!$D$7:$D$13)-R907)*N907/NETWORKDAYS(Lister!$D$22,Lister!$E$22,Lister!$D$7:$D$13),IF(AND(E907&lt;DATE(2020,11,1),F907&gt;DATE(2020,11,30)),(NETWORKDAYS(Lister!$D$22,Lister!$E$22,Lister!$D$7:$D$13)-R907)*N907/NETWORKDAYS(Lister!$D$22,Lister!$E$22,Lister!$D$7:$D$13),IF(OR(AND(E907&lt;DATE(2020,11,1),F907&lt;DATE(2020,11,1)),E907&gt;DATE(2020,11,30)),0)))))),0),"")</f>
        <v/>
      </c>
      <c r="Z907" s="50" t="str">
        <f>IFERROR(MAX(IF(OR(O907="",P907="",Q907="",R907="",S907="",T907="",U907=""),"",IF(AND(MONTH(E907)=12,MONTH(F907)=12),(NETWORKDAYS(E907,F907,Lister!$D$7:$D$13)-S907)*N907/NETWORKDAYS(Lister!$D$23,Lister!$E$23,Lister!$D$7:$D$13),IF(AND(MONTH(E907)=12,F907&gt;DATE(2020,12,31)),(NETWORKDAYS(E907,Lister!$E$23,Lister!$D$7:$D$13)-S907)*N907/NETWORKDAYS(Lister!$D$23,Lister!$E$23,Lister!$D$7:$D$13),IF(AND(E907&lt;DATE(2020,12,1),MONTH(F907)=12),(NETWORKDAYS(Lister!$D$23,F907,Lister!$D$7:$D$13)-S907)*N907/NETWORKDAYS(Lister!$D$23,Lister!$E$23,Lister!$D$7:$D$13),IF(AND(E907&lt;DATE(2020,12,1),F907&gt;DATE(2020,12,31)),(NETWORKDAYS(Lister!$D$23,Lister!$E$23,Lister!$D$7:$D$13)-S907)*N907/NETWORKDAYS(Lister!$D$23,Lister!$E$23,Lister!$D$7:$D$13),IF(OR(AND(E907&lt;DATE(2020,12,1),F907&lt;DATE(2020,12,1)),E907&gt;DATE(2020,12,31)),0)))))),0),"")</f>
        <v/>
      </c>
      <c r="AA907" s="50" t="str">
        <f>IFERROR(MAX(IF(OR(O907="",P907="",Q907="",R907="",S907="",T907="",U907=""),"",IF(AND(MONTH(E907)=1,MONTH(F907)=1),(NETWORKDAYS(E907,F907,Lister!$D$7:$D$13)-T907)*N907/NETWORKDAYS(Lister!$D$24,Lister!$E$24,Lister!$D$7:$D$13),IF(AND(MONTH(E907)=1,F907&gt;DATE(2021,1,31)),(NETWORKDAYS(E907,Lister!$E$24,Lister!$D$7:$D$13)-T907)*N907/NETWORKDAYS(Lister!$D$24,Lister!$E$24,Lister!$D$7:$D$13),IF(AND(E907&lt;DATE(2021,1,1),MONTH(F907)=1),(NETWORKDAYS(Lister!$D$24,F907,Lister!$D$7:$D$13)-T907)*N907/NETWORKDAYS(Lister!$D$24,Lister!$E$24,Lister!$D$7:$D$13),IF(AND(E907&lt;DATE(2021,1,1),F907&gt;DATE(2021,1,31)),(NETWORKDAYS(Lister!$D$24,Lister!$E$24,Lister!$D$7:$D$13)-T907)*N907/NETWORKDAYS(Lister!$D$24,Lister!$E$24,Lister!$D$7:$D$13),IF(OR(AND(E907&lt;DATE(2021,1,1),F907&lt;DATE(2021,1,1)),E907&gt;DATE(2021,1,31)),0)))))),0),"")</f>
        <v/>
      </c>
      <c r="AB907" s="50" t="str">
        <f>IFERROR(MAX(IF(OR(O907="",P907="",Q907="",R907="",S907="",T907="",U907=""),"",IF(AND(MONTH(E907)=2,MONTH(F907)=2),(NETWORKDAYS(E907,F907,Lister!$D$7:$D$13)-U907)*N907/NETWORKDAYS(Lister!$D$25,Lister!$E$25,Lister!$D$7:$D$13),IF(AND(E907&lt;DATE(2021,2,1),MONTH(F907)=2),(NETWORKDAYS(Lister!$D$25,F907,Lister!$D$7:$D$13)-U907)*N907/NETWORKDAYS(Lister!$D$25,Lister!$E$25,Lister!$D$7:$D$13),IF(AND(E907&lt;DATE(2021,2,1),F907&lt;DATE(2021,2,1)),0)))),0),"")</f>
        <v/>
      </c>
      <c r="AC907" s="52" t="str">
        <f t="shared" si="68"/>
        <v/>
      </c>
    </row>
    <row r="908" spans="1:29" x14ac:dyDescent="0.35">
      <c r="A908" s="11" t="str">
        <f t="shared" si="69"/>
        <v/>
      </c>
      <c r="B908" s="33"/>
      <c r="C908" s="17"/>
      <c r="D908" s="18"/>
      <c r="E908" s="12"/>
      <c r="F908" s="12"/>
      <c r="G908" s="42" t="str">
        <f>IF(OR(E908="",F908=""),"",NETWORKDAYS(E908,F908,Lister!$D$7:$D$13))</f>
        <v/>
      </c>
      <c r="H908" s="14"/>
      <c r="I908" s="25" t="str">
        <f t="shared" si="65"/>
        <v/>
      </c>
      <c r="J908" s="47"/>
      <c r="K908" s="48"/>
      <c r="L908" s="15"/>
      <c r="M908" s="51" t="str">
        <f t="shared" si="66"/>
        <v/>
      </c>
      <c r="N908" s="49" t="str">
        <f t="shared" si="67"/>
        <v/>
      </c>
      <c r="O908" s="15"/>
      <c r="P908" s="15"/>
      <c r="Q908" s="15"/>
      <c r="R908" s="15"/>
      <c r="S908" s="15"/>
      <c r="T908" s="15"/>
      <c r="U908" s="15"/>
      <c r="V908" s="50" t="str">
        <f>IFERROR(MAX(IF(OR(O908="",P908="",Q908="",R908="",S908="",T908="",U908=""),"",IF(AND(MONTH(E908)=8,MONTH(F908)=8),(NETWORKDAYS(E908,F908,Lister!$D$7:$D$13)-O908)*N908/NETWORKDAYS(Lister!$D$19,Lister!$E$19,Lister!$D$7:$D$13),IF(AND(MONTH(E908)=8,F908&gt;DATE(2020,8,31)),(NETWORKDAYS(E908,Lister!$E$19,Lister!$D$7:$D$13)-O908)*N908/NETWORKDAYS(Lister!$D$19,Lister!$E$19,Lister!$D$7:$D$13),IF(E908&gt;DATE(2020,8,31),0)))),0),"")</f>
        <v/>
      </c>
      <c r="W908" s="50" t="str">
        <f>IFERROR(MAX(IF(OR(O908="",P908="",Q908="",R908="",S908="",T908="",U908=""),"",IF(AND(MONTH(E908)=9,MONTH(F908)=9),(NETWORKDAYS(E908,F908,Lister!$D$7:$D$13)-P908)*N908/NETWORKDAYS(Lister!$D$20,Lister!$E$20,Lister!$D$7:$D$13),IF(AND(MONTH(E908)=9,F908&gt;DATE(2020,9,30)),(NETWORKDAYS(E908,Lister!$E$20,Lister!$D$7:$D$13)-P908)*N908/NETWORKDAYS(Lister!$D$20,Lister!$E$20,Lister!$D$7:$D$13),IF(AND(E908&lt;DATE(2020,9,1),MONTH(F908)=9),(NETWORKDAYS(Lister!$D$20,F908,Lister!$D$7:$D$13)-P908)*N908/NETWORKDAYS(Lister!$D$20,Lister!$E$20,Lister!$D$7:$D$13),IF(AND(E908&lt;DATE(2020,9,1),F908&gt;DATE(2020,9,30)),(NETWORKDAYS(Lister!$D$20,Lister!$E$20,Lister!$D$7:$D$13)-P908)*N908/NETWORKDAYS(Lister!$D$20,Lister!$E$20,Lister!$D$7:$D$13),IF(OR(AND(E908&lt;DATE(2020,9,1),F908&lt;DATE(2020,9,1)),E908&gt;DATE(2020,9,30)),0)))))),0),"")</f>
        <v/>
      </c>
      <c r="X908" s="50" t="str">
        <f>IFERROR(MAX(IF(OR(O908="",P908="",Q908="",R908="",S908="",T908="",U908=""),"",IF(AND(MONTH(E908)=10,MONTH(F908)=10),(NETWORKDAYS(E908,F908,Lister!$D$7:$D$13)-Q908)*N908/NETWORKDAYS(Lister!$D$21,Lister!$E$21,Lister!$D$7:$D$13),IF(AND(MONTH(E908)=10,F908&gt;DATE(2020,10,31)),(NETWORKDAYS(E908,Lister!$E$21,Lister!$D$7:$D$13)-Q908)*N908/NETWORKDAYS(Lister!$D$21,Lister!$E$21,Lister!$D$7:$D$13),IF(AND(E908&lt;DATE(2020,10,1),MONTH(F908)=10),(NETWORKDAYS(Lister!$D$21,F908,Lister!$D$7:$D$13)-Q908)*N908/NETWORKDAYS(Lister!$D$21,Lister!$E$21,Lister!$D$7:$D$13),IF(AND(E908&lt;DATE(2020,31,1),F908&gt;DATE(2020,10,31)),(NETWORKDAYS(Lister!$D$21,Lister!$E$21,Lister!$D$7:$D$13)-Q908)*N908/NETWORKDAYS(Lister!$D$21,Lister!$E$21,Lister!$D$7:$D$13),IF(OR(AND(E908&lt;DATE(2020,10,1),F908&lt;DATE(2020,10,1)),E908&gt;DATE(2020,10,31)),0)))))),0),"")</f>
        <v/>
      </c>
      <c r="Y908" s="50" t="str">
        <f>IFERROR(MAX(IF(OR(O908="",P908="",Q908="",R908="",S908="",T908="",U908=""),"",IF(AND(MONTH(E908)=11,MONTH(F908)=11),(NETWORKDAYS(E908,F908,Lister!$D$7:$D$13)-R908)*N908/NETWORKDAYS(Lister!$D$22,Lister!$E$22,Lister!$D$7:$D$13),IF(AND(MONTH(E908)=11,F908&gt;DATE(2020,11,30)),(NETWORKDAYS(E908,Lister!$E$22,Lister!$D$7:$D$13)-R908)*N908/NETWORKDAYS(Lister!$D$22,Lister!$E$22,Lister!$D$7:$D$13),IF(AND(E908&lt;DATE(2020,11,1),MONTH(F908)=11),(NETWORKDAYS(Lister!$D$22,F908,Lister!$D$7:$D$13)-R908)*N908/NETWORKDAYS(Lister!$D$22,Lister!$E$22,Lister!$D$7:$D$13),IF(AND(E908&lt;DATE(2020,11,1),F908&gt;DATE(2020,11,30)),(NETWORKDAYS(Lister!$D$22,Lister!$E$22,Lister!$D$7:$D$13)-R908)*N908/NETWORKDAYS(Lister!$D$22,Lister!$E$22,Lister!$D$7:$D$13),IF(OR(AND(E908&lt;DATE(2020,11,1),F908&lt;DATE(2020,11,1)),E908&gt;DATE(2020,11,30)),0)))))),0),"")</f>
        <v/>
      </c>
      <c r="Z908" s="50" t="str">
        <f>IFERROR(MAX(IF(OR(O908="",P908="",Q908="",R908="",S908="",T908="",U908=""),"",IF(AND(MONTH(E908)=12,MONTH(F908)=12),(NETWORKDAYS(E908,F908,Lister!$D$7:$D$13)-S908)*N908/NETWORKDAYS(Lister!$D$23,Lister!$E$23,Lister!$D$7:$D$13),IF(AND(MONTH(E908)=12,F908&gt;DATE(2020,12,31)),(NETWORKDAYS(E908,Lister!$E$23,Lister!$D$7:$D$13)-S908)*N908/NETWORKDAYS(Lister!$D$23,Lister!$E$23,Lister!$D$7:$D$13),IF(AND(E908&lt;DATE(2020,12,1),MONTH(F908)=12),(NETWORKDAYS(Lister!$D$23,F908,Lister!$D$7:$D$13)-S908)*N908/NETWORKDAYS(Lister!$D$23,Lister!$E$23,Lister!$D$7:$D$13),IF(AND(E908&lt;DATE(2020,12,1),F908&gt;DATE(2020,12,31)),(NETWORKDAYS(Lister!$D$23,Lister!$E$23,Lister!$D$7:$D$13)-S908)*N908/NETWORKDAYS(Lister!$D$23,Lister!$E$23,Lister!$D$7:$D$13),IF(OR(AND(E908&lt;DATE(2020,12,1),F908&lt;DATE(2020,12,1)),E908&gt;DATE(2020,12,31)),0)))))),0),"")</f>
        <v/>
      </c>
      <c r="AA908" s="50" t="str">
        <f>IFERROR(MAX(IF(OR(O908="",P908="",Q908="",R908="",S908="",T908="",U908=""),"",IF(AND(MONTH(E908)=1,MONTH(F908)=1),(NETWORKDAYS(E908,F908,Lister!$D$7:$D$13)-T908)*N908/NETWORKDAYS(Lister!$D$24,Lister!$E$24,Lister!$D$7:$D$13),IF(AND(MONTH(E908)=1,F908&gt;DATE(2021,1,31)),(NETWORKDAYS(E908,Lister!$E$24,Lister!$D$7:$D$13)-T908)*N908/NETWORKDAYS(Lister!$D$24,Lister!$E$24,Lister!$D$7:$D$13),IF(AND(E908&lt;DATE(2021,1,1),MONTH(F908)=1),(NETWORKDAYS(Lister!$D$24,F908,Lister!$D$7:$D$13)-T908)*N908/NETWORKDAYS(Lister!$D$24,Lister!$E$24,Lister!$D$7:$D$13),IF(AND(E908&lt;DATE(2021,1,1),F908&gt;DATE(2021,1,31)),(NETWORKDAYS(Lister!$D$24,Lister!$E$24,Lister!$D$7:$D$13)-T908)*N908/NETWORKDAYS(Lister!$D$24,Lister!$E$24,Lister!$D$7:$D$13),IF(OR(AND(E908&lt;DATE(2021,1,1),F908&lt;DATE(2021,1,1)),E908&gt;DATE(2021,1,31)),0)))))),0),"")</f>
        <v/>
      </c>
      <c r="AB908" s="50" t="str">
        <f>IFERROR(MAX(IF(OR(O908="",P908="",Q908="",R908="",S908="",T908="",U908=""),"",IF(AND(MONTH(E908)=2,MONTH(F908)=2),(NETWORKDAYS(E908,F908,Lister!$D$7:$D$13)-U908)*N908/NETWORKDAYS(Lister!$D$25,Lister!$E$25,Lister!$D$7:$D$13),IF(AND(E908&lt;DATE(2021,2,1),MONTH(F908)=2),(NETWORKDAYS(Lister!$D$25,F908,Lister!$D$7:$D$13)-U908)*N908/NETWORKDAYS(Lister!$D$25,Lister!$E$25,Lister!$D$7:$D$13),IF(AND(E908&lt;DATE(2021,2,1),F908&lt;DATE(2021,2,1)),0)))),0),"")</f>
        <v/>
      </c>
      <c r="AC908" s="52" t="str">
        <f t="shared" si="68"/>
        <v/>
      </c>
    </row>
    <row r="909" spans="1:29" x14ac:dyDescent="0.35">
      <c r="A909" s="11" t="str">
        <f t="shared" si="69"/>
        <v/>
      </c>
      <c r="B909" s="33"/>
      <c r="C909" s="17"/>
      <c r="D909" s="18"/>
      <c r="E909" s="12"/>
      <c r="F909" s="12"/>
      <c r="G909" s="42" t="str">
        <f>IF(OR(E909="",F909=""),"",NETWORKDAYS(E909,F909,Lister!$D$7:$D$13))</f>
        <v/>
      </c>
      <c r="H909" s="14"/>
      <c r="I909" s="25" t="str">
        <f t="shared" si="65"/>
        <v/>
      </c>
      <c r="J909" s="47"/>
      <c r="K909" s="48"/>
      <c r="L909" s="15"/>
      <c r="M909" s="51" t="str">
        <f t="shared" si="66"/>
        <v/>
      </c>
      <c r="N909" s="49" t="str">
        <f t="shared" si="67"/>
        <v/>
      </c>
      <c r="O909" s="15"/>
      <c r="P909" s="15"/>
      <c r="Q909" s="15"/>
      <c r="R909" s="15"/>
      <c r="S909" s="15"/>
      <c r="T909" s="15"/>
      <c r="U909" s="15"/>
      <c r="V909" s="50" t="str">
        <f>IFERROR(MAX(IF(OR(O909="",P909="",Q909="",R909="",S909="",T909="",U909=""),"",IF(AND(MONTH(E909)=8,MONTH(F909)=8),(NETWORKDAYS(E909,F909,Lister!$D$7:$D$13)-O909)*N909/NETWORKDAYS(Lister!$D$19,Lister!$E$19,Lister!$D$7:$D$13),IF(AND(MONTH(E909)=8,F909&gt;DATE(2020,8,31)),(NETWORKDAYS(E909,Lister!$E$19,Lister!$D$7:$D$13)-O909)*N909/NETWORKDAYS(Lister!$D$19,Lister!$E$19,Lister!$D$7:$D$13),IF(E909&gt;DATE(2020,8,31),0)))),0),"")</f>
        <v/>
      </c>
      <c r="W909" s="50" t="str">
        <f>IFERROR(MAX(IF(OR(O909="",P909="",Q909="",R909="",S909="",T909="",U909=""),"",IF(AND(MONTH(E909)=9,MONTH(F909)=9),(NETWORKDAYS(E909,F909,Lister!$D$7:$D$13)-P909)*N909/NETWORKDAYS(Lister!$D$20,Lister!$E$20,Lister!$D$7:$D$13),IF(AND(MONTH(E909)=9,F909&gt;DATE(2020,9,30)),(NETWORKDAYS(E909,Lister!$E$20,Lister!$D$7:$D$13)-P909)*N909/NETWORKDAYS(Lister!$D$20,Lister!$E$20,Lister!$D$7:$D$13),IF(AND(E909&lt;DATE(2020,9,1),MONTH(F909)=9),(NETWORKDAYS(Lister!$D$20,F909,Lister!$D$7:$D$13)-P909)*N909/NETWORKDAYS(Lister!$D$20,Lister!$E$20,Lister!$D$7:$D$13),IF(AND(E909&lt;DATE(2020,9,1),F909&gt;DATE(2020,9,30)),(NETWORKDAYS(Lister!$D$20,Lister!$E$20,Lister!$D$7:$D$13)-P909)*N909/NETWORKDAYS(Lister!$D$20,Lister!$E$20,Lister!$D$7:$D$13),IF(OR(AND(E909&lt;DATE(2020,9,1),F909&lt;DATE(2020,9,1)),E909&gt;DATE(2020,9,30)),0)))))),0),"")</f>
        <v/>
      </c>
      <c r="X909" s="50" t="str">
        <f>IFERROR(MAX(IF(OR(O909="",P909="",Q909="",R909="",S909="",T909="",U909=""),"",IF(AND(MONTH(E909)=10,MONTH(F909)=10),(NETWORKDAYS(E909,F909,Lister!$D$7:$D$13)-Q909)*N909/NETWORKDAYS(Lister!$D$21,Lister!$E$21,Lister!$D$7:$D$13),IF(AND(MONTH(E909)=10,F909&gt;DATE(2020,10,31)),(NETWORKDAYS(E909,Lister!$E$21,Lister!$D$7:$D$13)-Q909)*N909/NETWORKDAYS(Lister!$D$21,Lister!$E$21,Lister!$D$7:$D$13),IF(AND(E909&lt;DATE(2020,10,1),MONTH(F909)=10),(NETWORKDAYS(Lister!$D$21,F909,Lister!$D$7:$D$13)-Q909)*N909/NETWORKDAYS(Lister!$D$21,Lister!$E$21,Lister!$D$7:$D$13),IF(AND(E909&lt;DATE(2020,31,1),F909&gt;DATE(2020,10,31)),(NETWORKDAYS(Lister!$D$21,Lister!$E$21,Lister!$D$7:$D$13)-Q909)*N909/NETWORKDAYS(Lister!$D$21,Lister!$E$21,Lister!$D$7:$D$13),IF(OR(AND(E909&lt;DATE(2020,10,1),F909&lt;DATE(2020,10,1)),E909&gt;DATE(2020,10,31)),0)))))),0),"")</f>
        <v/>
      </c>
      <c r="Y909" s="50" t="str">
        <f>IFERROR(MAX(IF(OR(O909="",P909="",Q909="",R909="",S909="",T909="",U909=""),"",IF(AND(MONTH(E909)=11,MONTH(F909)=11),(NETWORKDAYS(E909,F909,Lister!$D$7:$D$13)-R909)*N909/NETWORKDAYS(Lister!$D$22,Lister!$E$22,Lister!$D$7:$D$13),IF(AND(MONTH(E909)=11,F909&gt;DATE(2020,11,30)),(NETWORKDAYS(E909,Lister!$E$22,Lister!$D$7:$D$13)-R909)*N909/NETWORKDAYS(Lister!$D$22,Lister!$E$22,Lister!$D$7:$D$13),IF(AND(E909&lt;DATE(2020,11,1),MONTH(F909)=11),(NETWORKDAYS(Lister!$D$22,F909,Lister!$D$7:$D$13)-R909)*N909/NETWORKDAYS(Lister!$D$22,Lister!$E$22,Lister!$D$7:$D$13),IF(AND(E909&lt;DATE(2020,11,1),F909&gt;DATE(2020,11,30)),(NETWORKDAYS(Lister!$D$22,Lister!$E$22,Lister!$D$7:$D$13)-R909)*N909/NETWORKDAYS(Lister!$D$22,Lister!$E$22,Lister!$D$7:$D$13),IF(OR(AND(E909&lt;DATE(2020,11,1),F909&lt;DATE(2020,11,1)),E909&gt;DATE(2020,11,30)),0)))))),0),"")</f>
        <v/>
      </c>
      <c r="Z909" s="50" t="str">
        <f>IFERROR(MAX(IF(OR(O909="",P909="",Q909="",R909="",S909="",T909="",U909=""),"",IF(AND(MONTH(E909)=12,MONTH(F909)=12),(NETWORKDAYS(E909,F909,Lister!$D$7:$D$13)-S909)*N909/NETWORKDAYS(Lister!$D$23,Lister!$E$23,Lister!$D$7:$D$13),IF(AND(MONTH(E909)=12,F909&gt;DATE(2020,12,31)),(NETWORKDAYS(E909,Lister!$E$23,Lister!$D$7:$D$13)-S909)*N909/NETWORKDAYS(Lister!$D$23,Lister!$E$23,Lister!$D$7:$D$13),IF(AND(E909&lt;DATE(2020,12,1),MONTH(F909)=12),(NETWORKDAYS(Lister!$D$23,F909,Lister!$D$7:$D$13)-S909)*N909/NETWORKDAYS(Lister!$D$23,Lister!$E$23,Lister!$D$7:$D$13),IF(AND(E909&lt;DATE(2020,12,1),F909&gt;DATE(2020,12,31)),(NETWORKDAYS(Lister!$D$23,Lister!$E$23,Lister!$D$7:$D$13)-S909)*N909/NETWORKDAYS(Lister!$D$23,Lister!$E$23,Lister!$D$7:$D$13),IF(OR(AND(E909&lt;DATE(2020,12,1),F909&lt;DATE(2020,12,1)),E909&gt;DATE(2020,12,31)),0)))))),0),"")</f>
        <v/>
      </c>
      <c r="AA909" s="50" t="str">
        <f>IFERROR(MAX(IF(OR(O909="",P909="",Q909="",R909="",S909="",T909="",U909=""),"",IF(AND(MONTH(E909)=1,MONTH(F909)=1),(NETWORKDAYS(E909,F909,Lister!$D$7:$D$13)-T909)*N909/NETWORKDAYS(Lister!$D$24,Lister!$E$24,Lister!$D$7:$D$13),IF(AND(MONTH(E909)=1,F909&gt;DATE(2021,1,31)),(NETWORKDAYS(E909,Lister!$E$24,Lister!$D$7:$D$13)-T909)*N909/NETWORKDAYS(Lister!$D$24,Lister!$E$24,Lister!$D$7:$D$13),IF(AND(E909&lt;DATE(2021,1,1),MONTH(F909)=1),(NETWORKDAYS(Lister!$D$24,F909,Lister!$D$7:$D$13)-T909)*N909/NETWORKDAYS(Lister!$D$24,Lister!$E$24,Lister!$D$7:$D$13),IF(AND(E909&lt;DATE(2021,1,1),F909&gt;DATE(2021,1,31)),(NETWORKDAYS(Lister!$D$24,Lister!$E$24,Lister!$D$7:$D$13)-T909)*N909/NETWORKDAYS(Lister!$D$24,Lister!$E$24,Lister!$D$7:$D$13),IF(OR(AND(E909&lt;DATE(2021,1,1),F909&lt;DATE(2021,1,1)),E909&gt;DATE(2021,1,31)),0)))))),0),"")</f>
        <v/>
      </c>
      <c r="AB909" s="50" t="str">
        <f>IFERROR(MAX(IF(OR(O909="",P909="",Q909="",R909="",S909="",T909="",U909=""),"",IF(AND(MONTH(E909)=2,MONTH(F909)=2),(NETWORKDAYS(E909,F909,Lister!$D$7:$D$13)-U909)*N909/NETWORKDAYS(Lister!$D$25,Lister!$E$25,Lister!$D$7:$D$13),IF(AND(E909&lt;DATE(2021,2,1),MONTH(F909)=2),(NETWORKDAYS(Lister!$D$25,F909,Lister!$D$7:$D$13)-U909)*N909/NETWORKDAYS(Lister!$D$25,Lister!$E$25,Lister!$D$7:$D$13),IF(AND(E909&lt;DATE(2021,2,1),F909&lt;DATE(2021,2,1)),0)))),0),"")</f>
        <v/>
      </c>
      <c r="AC909" s="52" t="str">
        <f t="shared" si="68"/>
        <v/>
      </c>
    </row>
    <row r="910" spans="1:29" x14ac:dyDescent="0.35">
      <c r="A910" s="11" t="str">
        <f t="shared" si="69"/>
        <v/>
      </c>
      <c r="B910" s="33"/>
      <c r="C910" s="17"/>
      <c r="D910" s="18"/>
      <c r="E910" s="12"/>
      <c r="F910" s="12"/>
      <c r="G910" s="42" t="str">
        <f>IF(OR(E910="",F910=""),"",NETWORKDAYS(E910,F910,Lister!$D$7:$D$13))</f>
        <v/>
      </c>
      <c r="H910" s="14"/>
      <c r="I910" s="25" t="str">
        <f t="shared" si="65"/>
        <v/>
      </c>
      <c r="J910" s="47"/>
      <c r="K910" s="48"/>
      <c r="L910" s="15"/>
      <c r="M910" s="51" t="str">
        <f t="shared" si="66"/>
        <v/>
      </c>
      <c r="N910" s="49" t="str">
        <f t="shared" si="67"/>
        <v/>
      </c>
      <c r="O910" s="15"/>
      <c r="P910" s="15"/>
      <c r="Q910" s="15"/>
      <c r="R910" s="15"/>
      <c r="S910" s="15"/>
      <c r="T910" s="15"/>
      <c r="U910" s="15"/>
      <c r="V910" s="50" t="str">
        <f>IFERROR(MAX(IF(OR(O910="",P910="",Q910="",R910="",S910="",T910="",U910=""),"",IF(AND(MONTH(E910)=8,MONTH(F910)=8),(NETWORKDAYS(E910,F910,Lister!$D$7:$D$13)-O910)*N910/NETWORKDAYS(Lister!$D$19,Lister!$E$19,Lister!$D$7:$D$13),IF(AND(MONTH(E910)=8,F910&gt;DATE(2020,8,31)),(NETWORKDAYS(E910,Lister!$E$19,Lister!$D$7:$D$13)-O910)*N910/NETWORKDAYS(Lister!$D$19,Lister!$E$19,Lister!$D$7:$D$13),IF(E910&gt;DATE(2020,8,31),0)))),0),"")</f>
        <v/>
      </c>
      <c r="W910" s="50" t="str">
        <f>IFERROR(MAX(IF(OR(O910="",P910="",Q910="",R910="",S910="",T910="",U910=""),"",IF(AND(MONTH(E910)=9,MONTH(F910)=9),(NETWORKDAYS(E910,F910,Lister!$D$7:$D$13)-P910)*N910/NETWORKDAYS(Lister!$D$20,Lister!$E$20,Lister!$D$7:$D$13),IF(AND(MONTH(E910)=9,F910&gt;DATE(2020,9,30)),(NETWORKDAYS(E910,Lister!$E$20,Lister!$D$7:$D$13)-P910)*N910/NETWORKDAYS(Lister!$D$20,Lister!$E$20,Lister!$D$7:$D$13),IF(AND(E910&lt;DATE(2020,9,1),MONTH(F910)=9),(NETWORKDAYS(Lister!$D$20,F910,Lister!$D$7:$D$13)-P910)*N910/NETWORKDAYS(Lister!$D$20,Lister!$E$20,Lister!$D$7:$D$13),IF(AND(E910&lt;DATE(2020,9,1),F910&gt;DATE(2020,9,30)),(NETWORKDAYS(Lister!$D$20,Lister!$E$20,Lister!$D$7:$D$13)-P910)*N910/NETWORKDAYS(Lister!$D$20,Lister!$E$20,Lister!$D$7:$D$13),IF(OR(AND(E910&lt;DATE(2020,9,1),F910&lt;DATE(2020,9,1)),E910&gt;DATE(2020,9,30)),0)))))),0),"")</f>
        <v/>
      </c>
      <c r="X910" s="50" t="str">
        <f>IFERROR(MAX(IF(OR(O910="",P910="",Q910="",R910="",S910="",T910="",U910=""),"",IF(AND(MONTH(E910)=10,MONTH(F910)=10),(NETWORKDAYS(E910,F910,Lister!$D$7:$D$13)-Q910)*N910/NETWORKDAYS(Lister!$D$21,Lister!$E$21,Lister!$D$7:$D$13),IF(AND(MONTH(E910)=10,F910&gt;DATE(2020,10,31)),(NETWORKDAYS(E910,Lister!$E$21,Lister!$D$7:$D$13)-Q910)*N910/NETWORKDAYS(Lister!$D$21,Lister!$E$21,Lister!$D$7:$D$13),IF(AND(E910&lt;DATE(2020,10,1),MONTH(F910)=10),(NETWORKDAYS(Lister!$D$21,F910,Lister!$D$7:$D$13)-Q910)*N910/NETWORKDAYS(Lister!$D$21,Lister!$E$21,Lister!$D$7:$D$13),IF(AND(E910&lt;DATE(2020,31,1),F910&gt;DATE(2020,10,31)),(NETWORKDAYS(Lister!$D$21,Lister!$E$21,Lister!$D$7:$D$13)-Q910)*N910/NETWORKDAYS(Lister!$D$21,Lister!$E$21,Lister!$D$7:$D$13),IF(OR(AND(E910&lt;DATE(2020,10,1),F910&lt;DATE(2020,10,1)),E910&gt;DATE(2020,10,31)),0)))))),0),"")</f>
        <v/>
      </c>
      <c r="Y910" s="50" t="str">
        <f>IFERROR(MAX(IF(OR(O910="",P910="",Q910="",R910="",S910="",T910="",U910=""),"",IF(AND(MONTH(E910)=11,MONTH(F910)=11),(NETWORKDAYS(E910,F910,Lister!$D$7:$D$13)-R910)*N910/NETWORKDAYS(Lister!$D$22,Lister!$E$22,Lister!$D$7:$D$13),IF(AND(MONTH(E910)=11,F910&gt;DATE(2020,11,30)),(NETWORKDAYS(E910,Lister!$E$22,Lister!$D$7:$D$13)-R910)*N910/NETWORKDAYS(Lister!$D$22,Lister!$E$22,Lister!$D$7:$D$13),IF(AND(E910&lt;DATE(2020,11,1),MONTH(F910)=11),(NETWORKDAYS(Lister!$D$22,F910,Lister!$D$7:$D$13)-R910)*N910/NETWORKDAYS(Lister!$D$22,Lister!$E$22,Lister!$D$7:$D$13),IF(AND(E910&lt;DATE(2020,11,1),F910&gt;DATE(2020,11,30)),(NETWORKDAYS(Lister!$D$22,Lister!$E$22,Lister!$D$7:$D$13)-R910)*N910/NETWORKDAYS(Lister!$D$22,Lister!$E$22,Lister!$D$7:$D$13),IF(OR(AND(E910&lt;DATE(2020,11,1),F910&lt;DATE(2020,11,1)),E910&gt;DATE(2020,11,30)),0)))))),0),"")</f>
        <v/>
      </c>
      <c r="Z910" s="50" t="str">
        <f>IFERROR(MAX(IF(OR(O910="",P910="",Q910="",R910="",S910="",T910="",U910=""),"",IF(AND(MONTH(E910)=12,MONTH(F910)=12),(NETWORKDAYS(E910,F910,Lister!$D$7:$D$13)-S910)*N910/NETWORKDAYS(Lister!$D$23,Lister!$E$23,Lister!$D$7:$D$13),IF(AND(MONTH(E910)=12,F910&gt;DATE(2020,12,31)),(NETWORKDAYS(E910,Lister!$E$23,Lister!$D$7:$D$13)-S910)*N910/NETWORKDAYS(Lister!$D$23,Lister!$E$23,Lister!$D$7:$D$13),IF(AND(E910&lt;DATE(2020,12,1),MONTH(F910)=12),(NETWORKDAYS(Lister!$D$23,F910,Lister!$D$7:$D$13)-S910)*N910/NETWORKDAYS(Lister!$D$23,Lister!$E$23,Lister!$D$7:$D$13),IF(AND(E910&lt;DATE(2020,12,1),F910&gt;DATE(2020,12,31)),(NETWORKDAYS(Lister!$D$23,Lister!$E$23,Lister!$D$7:$D$13)-S910)*N910/NETWORKDAYS(Lister!$D$23,Lister!$E$23,Lister!$D$7:$D$13),IF(OR(AND(E910&lt;DATE(2020,12,1),F910&lt;DATE(2020,12,1)),E910&gt;DATE(2020,12,31)),0)))))),0),"")</f>
        <v/>
      </c>
      <c r="AA910" s="50" t="str">
        <f>IFERROR(MAX(IF(OR(O910="",P910="",Q910="",R910="",S910="",T910="",U910=""),"",IF(AND(MONTH(E910)=1,MONTH(F910)=1),(NETWORKDAYS(E910,F910,Lister!$D$7:$D$13)-T910)*N910/NETWORKDAYS(Lister!$D$24,Lister!$E$24,Lister!$D$7:$D$13),IF(AND(MONTH(E910)=1,F910&gt;DATE(2021,1,31)),(NETWORKDAYS(E910,Lister!$E$24,Lister!$D$7:$D$13)-T910)*N910/NETWORKDAYS(Lister!$D$24,Lister!$E$24,Lister!$D$7:$D$13),IF(AND(E910&lt;DATE(2021,1,1),MONTH(F910)=1),(NETWORKDAYS(Lister!$D$24,F910,Lister!$D$7:$D$13)-T910)*N910/NETWORKDAYS(Lister!$D$24,Lister!$E$24,Lister!$D$7:$D$13),IF(AND(E910&lt;DATE(2021,1,1),F910&gt;DATE(2021,1,31)),(NETWORKDAYS(Lister!$D$24,Lister!$E$24,Lister!$D$7:$D$13)-T910)*N910/NETWORKDAYS(Lister!$D$24,Lister!$E$24,Lister!$D$7:$D$13),IF(OR(AND(E910&lt;DATE(2021,1,1),F910&lt;DATE(2021,1,1)),E910&gt;DATE(2021,1,31)),0)))))),0),"")</f>
        <v/>
      </c>
      <c r="AB910" s="50" t="str">
        <f>IFERROR(MAX(IF(OR(O910="",P910="",Q910="",R910="",S910="",T910="",U910=""),"",IF(AND(MONTH(E910)=2,MONTH(F910)=2),(NETWORKDAYS(E910,F910,Lister!$D$7:$D$13)-U910)*N910/NETWORKDAYS(Lister!$D$25,Lister!$E$25,Lister!$D$7:$D$13),IF(AND(E910&lt;DATE(2021,2,1),MONTH(F910)=2),(NETWORKDAYS(Lister!$D$25,F910,Lister!$D$7:$D$13)-U910)*N910/NETWORKDAYS(Lister!$D$25,Lister!$E$25,Lister!$D$7:$D$13),IF(AND(E910&lt;DATE(2021,2,1),F910&lt;DATE(2021,2,1)),0)))),0),"")</f>
        <v/>
      </c>
      <c r="AC910" s="52" t="str">
        <f t="shared" si="68"/>
        <v/>
      </c>
    </row>
    <row r="911" spans="1:29" x14ac:dyDescent="0.35">
      <c r="A911" s="11" t="str">
        <f t="shared" si="69"/>
        <v/>
      </c>
      <c r="B911" s="33"/>
      <c r="C911" s="17"/>
      <c r="D911" s="18"/>
      <c r="E911" s="12"/>
      <c r="F911" s="12"/>
      <c r="G911" s="42" t="str">
        <f>IF(OR(E911="",F911=""),"",NETWORKDAYS(E911,F911,Lister!$D$7:$D$13))</f>
        <v/>
      </c>
      <c r="H911" s="14"/>
      <c r="I911" s="25" t="str">
        <f t="shared" si="65"/>
        <v/>
      </c>
      <c r="J911" s="47"/>
      <c r="K911" s="48"/>
      <c r="L911" s="15"/>
      <c r="M911" s="51" t="str">
        <f t="shared" si="66"/>
        <v/>
      </c>
      <c r="N911" s="49" t="str">
        <f t="shared" si="67"/>
        <v/>
      </c>
      <c r="O911" s="15"/>
      <c r="P911" s="15"/>
      <c r="Q911" s="15"/>
      <c r="R911" s="15"/>
      <c r="S911" s="15"/>
      <c r="T911" s="15"/>
      <c r="U911" s="15"/>
      <c r="V911" s="50" t="str">
        <f>IFERROR(MAX(IF(OR(O911="",P911="",Q911="",R911="",S911="",T911="",U911=""),"",IF(AND(MONTH(E911)=8,MONTH(F911)=8),(NETWORKDAYS(E911,F911,Lister!$D$7:$D$13)-O911)*N911/NETWORKDAYS(Lister!$D$19,Lister!$E$19,Lister!$D$7:$D$13),IF(AND(MONTH(E911)=8,F911&gt;DATE(2020,8,31)),(NETWORKDAYS(E911,Lister!$E$19,Lister!$D$7:$D$13)-O911)*N911/NETWORKDAYS(Lister!$D$19,Lister!$E$19,Lister!$D$7:$D$13),IF(E911&gt;DATE(2020,8,31),0)))),0),"")</f>
        <v/>
      </c>
      <c r="W911" s="50" t="str">
        <f>IFERROR(MAX(IF(OR(O911="",P911="",Q911="",R911="",S911="",T911="",U911=""),"",IF(AND(MONTH(E911)=9,MONTH(F911)=9),(NETWORKDAYS(E911,F911,Lister!$D$7:$D$13)-P911)*N911/NETWORKDAYS(Lister!$D$20,Lister!$E$20,Lister!$D$7:$D$13),IF(AND(MONTH(E911)=9,F911&gt;DATE(2020,9,30)),(NETWORKDAYS(E911,Lister!$E$20,Lister!$D$7:$D$13)-P911)*N911/NETWORKDAYS(Lister!$D$20,Lister!$E$20,Lister!$D$7:$D$13),IF(AND(E911&lt;DATE(2020,9,1),MONTH(F911)=9),(NETWORKDAYS(Lister!$D$20,F911,Lister!$D$7:$D$13)-P911)*N911/NETWORKDAYS(Lister!$D$20,Lister!$E$20,Lister!$D$7:$D$13),IF(AND(E911&lt;DATE(2020,9,1),F911&gt;DATE(2020,9,30)),(NETWORKDAYS(Lister!$D$20,Lister!$E$20,Lister!$D$7:$D$13)-P911)*N911/NETWORKDAYS(Lister!$D$20,Lister!$E$20,Lister!$D$7:$D$13),IF(OR(AND(E911&lt;DATE(2020,9,1),F911&lt;DATE(2020,9,1)),E911&gt;DATE(2020,9,30)),0)))))),0),"")</f>
        <v/>
      </c>
      <c r="X911" s="50" t="str">
        <f>IFERROR(MAX(IF(OR(O911="",P911="",Q911="",R911="",S911="",T911="",U911=""),"",IF(AND(MONTH(E911)=10,MONTH(F911)=10),(NETWORKDAYS(E911,F911,Lister!$D$7:$D$13)-Q911)*N911/NETWORKDAYS(Lister!$D$21,Lister!$E$21,Lister!$D$7:$D$13),IF(AND(MONTH(E911)=10,F911&gt;DATE(2020,10,31)),(NETWORKDAYS(E911,Lister!$E$21,Lister!$D$7:$D$13)-Q911)*N911/NETWORKDAYS(Lister!$D$21,Lister!$E$21,Lister!$D$7:$D$13),IF(AND(E911&lt;DATE(2020,10,1),MONTH(F911)=10),(NETWORKDAYS(Lister!$D$21,F911,Lister!$D$7:$D$13)-Q911)*N911/NETWORKDAYS(Lister!$D$21,Lister!$E$21,Lister!$D$7:$D$13),IF(AND(E911&lt;DATE(2020,31,1),F911&gt;DATE(2020,10,31)),(NETWORKDAYS(Lister!$D$21,Lister!$E$21,Lister!$D$7:$D$13)-Q911)*N911/NETWORKDAYS(Lister!$D$21,Lister!$E$21,Lister!$D$7:$D$13),IF(OR(AND(E911&lt;DATE(2020,10,1),F911&lt;DATE(2020,10,1)),E911&gt;DATE(2020,10,31)),0)))))),0),"")</f>
        <v/>
      </c>
      <c r="Y911" s="50" t="str">
        <f>IFERROR(MAX(IF(OR(O911="",P911="",Q911="",R911="",S911="",T911="",U911=""),"",IF(AND(MONTH(E911)=11,MONTH(F911)=11),(NETWORKDAYS(E911,F911,Lister!$D$7:$D$13)-R911)*N911/NETWORKDAYS(Lister!$D$22,Lister!$E$22,Lister!$D$7:$D$13),IF(AND(MONTH(E911)=11,F911&gt;DATE(2020,11,30)),(NETWORKDAYS(E911,Lister!$E$22,Lister!$D$7:$D$13)-R911)*N911/NETWORKDAYS(Lister!$D$22,Lister!$E$22,Lister!$D$7:$D$13),IF(AND(E911&lt;DATE(2020,11,1),MONTH(F911)=11),(NETWORKDAYS(Lister!$D$22,F911,Lister!$D$7:$D$13)-R911)*N911/NETWORKDAYS(Lister!$D$22,Lister!$E$22,Lister!$D$7:$D$13),IF(AND(E911&lt;DATE(2020,11,1),F911&gt;DATE(2020,11,30)),(NETWORKDAYS(Lister!$D$22,Lister!$E$22,Lister!$D$7:$D$13)-R911)*N911/NETWORKDAYS(Lister!$D$22,Lister!$E$22,Lister!$D$7:$D$13),IF(OR(AND(E911&lt;DATE(2020,11,1),F911&lt;DATE(2020,11,1)),E911&gt;DATE(2020,11,30)),0)))))),0),"")</f>
        <v/>
      </c>
      <c r="Z911" s="50" t="str">
        <f>IFERROR(MAX(IF(OR(O911="",P911="",Q911="",R911="",S911="",T911="",U911=""),"",IF(AND(MONTH(E911)=12,MONTH(F911)=12),(NETWORKDAYS(E911,F911,Lister!$D$7:$D$13)-S911)*N911/NETWORKDAYS(Lister!$D$23,Lister!$E$23,Lister!$D$7:$D$13),IF(AND(MONTH(E911)=12,F911&gt;DATE(2020,12,31)),(NETWORKDAYS(E911,Lister!$E$23,Lister!$D$7:$D$13)-S911)*N911/NETWORKDAYS(Lister!$D$23,Lister!$E$23,Lister!$D$7:$D$13),IF(AND(E911&lt;DATE(2020,12,1),MONTH(F911)=12),(NETWORKDAYS(Lister!$D$23,F911,Lister!$D$7:$D$13)-S911)*N911/NETWORKDAYS(Lister!$D$23,Lister!$E$23,Lister!$D$7:$D$13),IF(AND(E911&lt;DATE(2020,12,1),F911&gt;DATE(2020,12,31)),(NETWORKDAYS(Lister!$D$23,Lister!$E$23,Lister!$D$7:$D$13)-S911)*N911/NETWORKDAYS(Lister!$D$23,Lister!$E$23,Lister!$D$7:$D$13),IF(OR(AND(E911&lt;DATE(2020,12,1),F911&lt;DATE(2020,12,1)),E911&gt;DATE(2020,12,31)),0)))))),0),"")</f>
        <v/>
      </c>
      <c r="AA911" s="50" t="str">
        <f>IFERROR(MAX(IF(OR(O911="",P911="",Q911="",R911="",S911="",T911="",U911=""),"",IF(AND(MONTH(E911)=1,MONTH(F911)=1),(NETWORKDAYS(E911,F911,Lister!$D$7:$D$13)-T911)*N911/NETWORKDAYS(Lister!$D$24,Lister!$E$24,Lister!$D$7:$D$13),IF(AND(MONTH(E911)=1,F911&gt;DATE(2021,1,31)),(NETWORKDAYS(E911,Lister!$E$24,Lister!$D$7:$D$13)-T911)*N911/NETWORKDAYS(Lister!$D$24,Lister!$E$24,Lister!$D$7:$D$13),IF(AND(E911&lt;DATE(2021,1,1),MONTH(F911)=1),(NETWORKDAYS(Lister!$D$24,F911,Lister!$D$7:$D$13)-T911)*N911/NETWORKDAYS(Lister!$D$24,Lister!$E$24,Lister!$D$7:$D$13),IF(AND(E911&lt;DATE(2021,1,1),F911&gt;DATE(2021,1,31)),(NETWORKDAYS(Lister!$D$24,Lister!$E$24,Lister!$D$7:$D$13)-T911)*N911/NETWORKDAYS(Lister!$D$24,Lister!$E$24,Lister!$D$7:$D$13),IF(OR(AND(E911&lt;DATE(2021,1,1),F911&lt;DATE(2021,1,1)),E911&gt;DATE(2021,1,31)),0)))))),0),"")</f>
        <v/>
      </c>
      <c r="AB911" s="50" t="str">
        <f>IFERROR(MAX(IF(OR(O911="",P911="",Q911="",R911="",S911="",T911="",U911=""),"",IF(AND(MONTH(E911)=2,MONTH(F911)=2),(NETWORKDAYS(E911,F911,Lister!$D$7:$D$13)-U911)*N911/NETWORKDAYS(Lister!$D$25,Lister!$E$25,Lister!$D$7:$D$13),IF(AND(E911&lt;DATE(2021,2,1),MONTH(F911)=2),(NETWORKDAYS(Lister!$D$25,F911,Lister!$D$7:$D$13)-U911)*N911/NETWORKDAYS(Lister!$D$25,Lister!$E$25,Lister!$D$7:$D$13),IF(AND(E911&lt;DATE(2021,2,1),F911&lt;DATE(2021,2,1)),0)))),0),"")</f>
        <v/>
      </c>
      <c r="AC911" s="52" t="str">
        <f t="shared" si="68"/>
        <v/>
      </c>
    </row>
    <row r="912" spans="1:29" x14ac:dyDescent="0.35">
      <c r="A912" s="11" t="str">
        <f t="shared" si="69"/>
        <v/>
      </c>
      <c r="B912" s="33"/>
      <c r="C912" s="17"/>
      <c r="D912" s="18"/>
      <c r="E912" s="12"/>
      <c r="F912" s="12"/>
      <c r="G912" s="42" t="str">
        <f>IF(OR(E912="",F912=""),"",NETWORKDAYS(E912,F912,Lister!$D$7:$D$13))</f>
        <v/>
      </c>
      <c r="H912" s="14"/>
      <c r="I912" s="25" t="str">
        <f t="shared" si="65"/>
        <v/>
      </c>
      <c r="J912" s="47"/>
      <c r="K912" s="48"/>
      <c r="L912" s="15"/>
      <c r="M912" s="51" t="str">
        <f t="shared" si="66"/>
        <v/>
      </c>
      <c r="N912" s="49" t="str">
        <f t="shared" si="67"/>
        <v/>
      </c>
      <c r="O912" s="15"/>
      <c r="P912" s="15"/>
      <c r="Q912" s="15"/>
      <c r="R912" s="15"/>
      <c r="S912" s="15"/>
      <c r="T912" s="15"/>
      <c r="U912" s="15"/>
      <c r="V912" s="50" t="str">
        <f>IFERROR(MAX(IF(OR(O912="",P912="",Q912="",R912="",S912="",T912="",U912=""),"",IF(AND(MONTH(E912)=8,MONTH(F912)=8),(NETWORKDAYS(E912,F912,Lister!$D$7:$D$13)-O912)*N912/NETWORKDAYS(Lister!$D$19,Lister!$E$19,Lister!$D$7:$D$13),IF(AND(MONTH(E912)=8,F912&gt;DATE(2020,8,31)),(NETWORKDAYS(E912,Lister!$E$19,Lister!$D$7:$D$13)-O912)*N912/NETWORKDAYS(Lister!$D$19,Lister!$E$19,Lister!$D$7:$D$13),IF(E912&gt;DATE(2020,8,31),0)))),0),"")</f>
        <v/>
      </c>
      <c r="W912" s="50" t="str">
        <f>IFERROR(MAX(IF(OR(O912="",P912="",Q912="",R912="",S912="",T912="",U912=""),"",IF(AND(MONTH(E912)=9,MONTH(F912)=9),(NETWORKDAYS(E912,F912,Lister!$D$7:$D$13)-P912)*N912/NETWORKDAYS(Lister!$D$20,Lister!$E$20,Lister!$D$7:$D$13),IF(AND(MONTH(E912)=9,F912&gt;DATE(2020,9,30)),(NETWORKDAYS(E912,Lister!$E$20,Lister!$D$7:$D$13)-P912)*N912/NETWORKDAYS(Lister!$D$20,Lister!$E$20,Lister!$D$7:$D$13),IF(AND(E912&lt;DATE(2020,9,1),MONTH(F912)=9),(NETWORKDAYS(Lister!$D$20,F912,Lister!$D$7:$D$13)-P912)*N912/NETWORKDAYS(Lister!$D$20,Lister!$E$20,Lister!$D$7:$D$13),IF(AND(E912&lt;DATE(2020,9,1),F912&gt;DATE(2020,9,30)),(NETWORKDAYS(Lister!$D$20,Lister!$E$20,Lister!$D$7:$D$13)-P912)*N912/NETWORKDAYS(Lister!$D$20,Lister!$E$20,Lister!$D$7:$D$13),IF(OR(AND(E912&lt;DATE(2020,9,1),F912&lt;DATE(2020,9,1)),E912&gt;DATE(2020,9,30)),0)))))),0),"")</f>
        <v/>
      </c>
      <c r="X912" s="50" t="str">
        <f>IFERROR(MAX(IF(OR(O912="",P912="",Q912="",R912="",S912="",T912="",U912=""),"",IF(AND(MONTH(E912)=10,MONTH(F912)=10),(NETWORKDAYS(E912,F912,Lister!$D$7:$D$13)-Q912)*N912/NETWORKDAYS(Lister!$D$21,Lister!$E$21,Lister!$D$7:$D$13),IF(AND(MONTH(E912)=10,F912&gt;DATE(2020,10,31)),(NETWORKDAYS(E912,Lister!$E$21,Lister!$D$7:$D$13)-Q912)*N912/NETWORKDAYS(Lister!$D$21,Lister!$E$21,Lister!$D$7:$D$13),IF(AND(E912&lt;DATE(2020,10,1),MONTH(F912)=10),(NETWORKDAYS(Lister!$D$21,F912,Lister!$D$7:$D$13)-Q912)*N912/NETWORKDAYS(Lister!$D$21,Lister!$E$21,Lister!$D$7:$D$13),IF(AND(E912&lt;DATE(2020,31,1),F912&gt;DATE(2020,10,31)),(NETWORKDAYS(Lister!$D$21,Lister!$E$21,Lister!$D$7:$D$13)-Q912)*N912/NETWORKDAYS(Lister!$D$21,Lister!$E$21,Lister!$D$7:$D$13),IF(OR(AND(E912&lt;DATE(2020,10,1),F912&lt;DATE(2020,10,1)),E912&gt;DATE(2020,10,31)),0)))))),0),"")</f>
        <v/>
      </c>
      <c r="Y912" s="50" t="str">
        <f>IFERROR(MAX(IF(OR(O912="",P912="",Q912="",R912="",S912="",T912="",U912=""),"",IF(AND(MONTH(E912)=11,MONTH(F912)=11),(NETWORKDAYS(E912,F912,Lister!$D$7:$D$13)-R912)*N912/NETWORKDAYS(Lister!$D$22,Lister!$E$22,Lister!$D$7:$D$13),IF(AND(MONTH(E912)=11,F912&gt;DATE(2020,11,30)),(NETWORKDAYS(E912,Lister!$E$22,Lister!$D$7:$D$13)-R912)*N912/NETWORKDAYS(Lister!$D$22,Lister!$E$22,Lister!$D$7:$D$13),IF(AND(E912&lt;DATE(2020,11,1),MONTH(F912)=11),(NETWORKDAYS(Lister!$D$22,F912,Lister!$D$7:$D$13)-R912)*N912/NETWORKDAYS(Lister!$D$22,Lister!$E$22,Lister!$D$7:$D$13),IF(AND(E912&lt;DATE(2020,11,1),F912&gt;DATE(2020,11,30)),(NETWORKDAYS(Lister!$D$22,Lister!$E$22,Lister!$D$7:$D$13)-R912)*N912/NETWORKDAYS(Lister!$D$22,Lister!$E$22,Lister!$D$7:$D$13),IF(OR(AND(E912&lt;DATE(2020,11,1),F912&lt;DATE(2020,11,1)),E912&gt;DATE(2020,11,30)),0)))))),0),"")</f>
        <v/>
      </c>
      <c r="Z912" s="50" t="str">
        <f>IFERROR(MAX(IF(OR(O912="",P912="",Q912="",R912="",S912="",T912="",U912=""),"",IF(AND(MONTH(E912)=12,MONTH(F912)=12),(NETWORKDAYS(E912,F912,Lister!$D$7:$D$13)-S912)*N912/NETWORKDAYS(Lister!$D$23,Lister!$E$23,Lister!$D$7:$D$13),IF(AND(MONTH(E912)=12,F912&gt;DATE(2020,12,31)),(NETWORKDAYS(E912,Lister!$E$23,Lister!$D$7:$D$13)-S912)*N912/NETWORKDAYS(Lister!$D$23,Lister!$E$23,Lister!$D$7:$D$13),IF(AND(E912&lt;DATE(2020,12,1),MONTH(F912)=12),(NETWORKDAYS(Lister!$D$23,F912,Lister!$D$7:$D$13)-S912)*N912/NETWORKDAYS(Lister!$D$23,Lister!$E$23,Lister!$D$7:$D$13),IF(AND(E912&lt;DATE(2020,12,1),F912&gt;DATE(2020,12,31)),(NETWORKDAYS(Lister!$D$23,Lister!$E$23,Lister!$D$7:$D$13)-S912)*N912/NETWORKDAYS(Lister!$D$23,Lister!$E$23,Lister!$D$7:$D$13),IF(OR(AND(E912&lt;DATE(2020,12,1),F912&lt;DATE(2020,12,1)),E912&gt;DATE(2020,12,31)),0)))))),0),"")</f>
        <v/>
      </c>
      <c r="AA912" s="50" t="str">
        <f>IFERROR(MAX(IF(OR(O912="",P912="",Q912="",R912="",S912="",T912="",U912=""),"",IF(AND(MONTH(E912)=1,MONTH(F912)=1),(NETWORKDAYS(E912,F912,Lister!$D$7:$D$13)-T912)*N912/NETWORKDAYS(Lister!$D$24,Lister!$E$24,Lister!$D$7:$D$13),IF(AND(MONTH(E912)=1,F912&gt;DATE(2021,1,31)),(NETWORKDAYS(E912,Lister!$E$24,Lister!$D$7:$D$13)-T912)*N912/NETWORKDAYS(Lister!$D$24,Lister!$E$24,Lister!$D$7:$D$13),IF(AND(E912&lt;DATE(2021,1,1),MONTH(F912)=1),(NETWORKDAYS(Lister!$D$24,F912,Lister!$D$7:$D$13)-T912)*N912/NETWORKDAYS(Lister!$D$24,Lister!$E$24,Lister!$D$7:$D$13),IF(AND(E912&lt;DATE(2021,1,1),F912&gt;DATE(2021,1,31)),(NETWORKDAYS(Lister!$D$24,Lister!$E$24,Lister!$D$7:$D$13)-T912)*N912/NETWORKDAYS(Lister!$D$24,Lister!$E$24,Lister!$D$7:$D$13),IF(OR(AND(E912&lt;DATE(2021,1,1),F912&lt;DATE(2021,1,1)),E912&gt;DATE(2021,1,31)),0)))))),0),"")</f>
        <v/>
      </c>
      <c r="AB912" s="50" t="str">
        <f>IFERROR(MAX(IF(OR(O912="",P912="",Q912="",R912="",S912="",T912="",U912=""),"",IF(AND(MONTH(E912)=2,MONTH(F912)=2),(NETWORKDAYS(E912,F912,Lister!$D$7:$D$13)-U912)*N912/NETWORKDAYS(Lister!$D$25,Lister!$E$25,Lister!$D$7:$D$13),IF(AND(E912&lt;DATE(2021,2,1),MONTH(F912)=2),(NETWORKDAYS(Lister!$D$25,F912,Lister!$D$7:$D$13)-U912)*N912/NETWORKDAYS(Lister!$D$25,Lister!$E$25,Lister!$D$7:$D$13),IF(AND(E912&lt;DATE(2021,2,1),F912&lt;DATE(2021,2,1)),0)))),0),"")</f>
        <v/>
      </c>
      <c r="AC912" s="52" t="str">
        <f t="shared" si="68"/>
        <v/>
      </c>
    </row>
    <row r="913" spans="1:29" x14ac:dyDescent="0.35">
      <c r="A913" s="11" t="str">
        <f t="shared" si="69"/>
        <v/>
      </c>
      <c r="B913" s="33"/>
      <c r="C913" s="17"/>
      <c r="D913" s="18"/>
      <c r="E913" s="12"/>
      <c r="F913" s="12"/>
      <c r="G913" s="42" t="str">
        <f>IF(OR(E913="",F913=""),"",NETWORKDAYS(E913,F913,Lister!$D$7:$D$13))</f>
        <v/>
      </c>
      <c r="H913" s="14"/>
      <c r="I913" s="25" t="str">
        <f t="shared" si="65"/>
        <v/>
      </c>
      <c r="J913" s="47"/>
      <c r="K913" s="48"/>
      <c r="L913" s="15"/>
      <c r="M913" s="51" t="str">
        <f t="shared" si="66"/>
        <v/>
      </c>
      <c r="N913" s="49" t="str">
        <f t="shared" si="67"/>
        <v/>
      </c>
      <c r="O913" s="15"/>
      <c r="P913" s="15"/>
      <c r="Q913" s="15"/>
      <c r="R913" s="15"/>
      <c r="S913" s="15"/>
      <c r="T913" s="15"/>
      <c r="U913" s="15"/>
      <c r="V913" s="50" t="str">
        <f>IFERROR(MAX(IF(OR(O913="",P913="",Q913="",R913="",S913="",T913="",U913=""),"",IF(AND(MONTH(E913)=8,MONTH(F913)=8),(NETWORKDAYS(E913,F913,Lister!$D$7:$D$13)-O913)*N913/NETWORKDAYS(Lister!$D$19,Lister!$E$19,Lister!$D$7:$D$13),IF(AND(MONTH(E913)=8,F913&gt;DATE(2020,8,31)),(NETWORKDAYS(E913,Lister!$E$19,Lister!$D$7:$D$13)-O913)*N913/NETWORKDAYS(Lister!$D$19,Lister!$E$19,Lister!$D$7:$D$13),IF(E913&gt;DATE(2020,8,31),0)))),0),"")</f>
        <v/>
      </c>
      <c r="W913" s="50" t="str">
        <f>IFERROR(MAX(IF(OR(O913="",P913="",Q913="",R913="",S913="",T913="",U913=""),"",IF(AND(MONTH(E913)=9,MONTH(F913)=9),(NETWORKDAYS(E913,F913,Lister!$D$7:$D$13)-P913)*N913/NETWORKDAYS(Lister!$D$20,Lister!$E$20,Lister!$D$7:$D$13),IF(AND(MONTH(E913)=9,F913&gt;DATE(2020,9,30)),(NETWORKDAYS(E913,Lister!$E$20,Lister!$D$7:$D$13)-P913)*N913/NETWORKDAYS(Lister!$D$20,Lister!$E$20,Lister!$D$7:$D$13),IF(AND(E913&lt;DATE(2020,9,1),MONTH(F913)=9),(NETWORKDAYS(Lister!$D$20,F913,Lister!$D$7:$D$13)-P913)*N913/NETWORKDAYS(Lister!$D$20,Lister!$E$20,Lister!$D$7:$D$13),IF(AND(E913&lt;DATE(2020,9,1),F913&gt;DATE(2020,9,30)),(NETWORKDAYS(Lister!$D$20,Lister!$E$20,Lister!$D$7:$D$13)-P913)*N913/NETWORKDAYS(Lister!$D$20,Lister!$E$20,Lister!$D$7:$D$13),IF(OR(AND(E913&lt;DATE(2020,9,1),F913&lt;DATE(2020,9,1)),E913&gt;DATE(2020,9,30)),0)))))),0),"")</f>
        <v/>
      </c>
      <c r="X913" s="50" t="str">
        <f>IFERROR(MAX(IF(OR(O913="",P913="",Q913="",R913="",S913="",T913="",U913=""),"",IF(AND(MONTH(E913)=10,MONTH(F913)=10),(NETWORKDAYS(E913,F913,Lister!$D$7:$D$13)-Q913)*N913/NETWORKDAYS(Lister!$D$21,Lister!$E$21,Lister!$D$7:$D$13),IF(AND(MONTH(E913)=10,F913&gt;DATE(2020,10,31)),(NETWORKDAYS(E913,Lister!$E$21,Lister!$D$7:$D$13)-Q913)*N913/NETWORKDAYS(Lister!$D$21,Lister!$E$21,Lister!$D$7:$D$13),IF(AND(E913&lt;DATE(2020,10,1),MONTH(F913)=10),(NETWORKDAYS(Lister!$D$21,F913,Lister!$D$7:$D$13)-Q913)*N913/NETWORKDAYS(Lister!$D$21,Lister!$E$21,Lister!$D$7:$D$13),IF(AND(E913&lt;DATE(2020,31,1),F913&gt;DATE(2020,10,31)),(NETWORKDAYS(Lister!$D$21,Lister!$E$21,Lister!$D$7:$D$13)-Q913)*N913/NETWORKDAYS(Lister!$D$21,Lister!$E$21,Lister!$D$7:$D$13),IF(OR(AND(E913&lt;DATE(2020,10,1),F913&lt;DATE(2020,10,1)),E913&gt;DATE(2020,10,31)),0)))))),0),"")</f>
        <v/>
      </c>
      <c r="Y913" s="50" t="str">
        <f>IFERROR(MAX(IF(OR(O913="",P913="",Q913="",R913="",S913="",T913="",U913=""),"",IF(AND(MONTH(E913)=11,MONTH(F913)=11),(NETWORKDAYS(E913,F913,Lister!$D$7:$D$13)-R913)*N913/NETWORKDAYS(Lister!$D$22,Lister!$E$22,Lister!$D$7:$D$13),IF(AND(MONTH(E913)=11,F913&gt;DATE(2020,11,30)),(NETWORKDAYS(E913,Lister!$E$22,Lister!$D$7:$D$13)-R913)*N913/NETWORKDAYS(Lister!$D$22,Lister!$E$22,Lister!$D$7:$D$13),IF(AND(E913&lt;DATE(2020,11,1),MONTH(F913)=11),(NETWORKDAYS(Lister!$D$22,F913,Lister!$D$7:$D$13)-R913)*N913/NETWORKDAYS(Lister!$D$22,Lister!$E$22,Lister!$D$7:$D$13),IF(AND(E913&lt;DATE(2020,11,1),F913&gt;DATE(2020,11,30)),(NETWORKDAYS(Lister!$D$22,Lister!$E$22,Lister!$D$7:$D$13)-R913)*N913/NETWORKDAYS(Lister!$D$22,Lister!$E$22,Lister!$D$7:$D$13),IF(OR(AND(E913&lt;DATE(2020,11,1),F913&lt;DATE(2020,11,1)),E913&gt;DATE(2020,11,30)),0)))))),0),"")</f>
        <v/>
      </c>
      <c r="Z913" s="50" t="str">
        <f>IFERROR(MAX(IF(OR(O913="",P913="",Q913="",R913="",S913="",T913="",U913=""),"",IF(AND(MONTH(E913)=12,MONTH(F913)=12),(NETWORKDAYS(E913,F913,Lister!$D$7:$D$13)-S913)*N913/NETWORKDAYS(Lister!$D$23,Lister!$E$23,Lister!$D$7:$D$13),IF(AND(MONTH(E913)=12,F913&gt;DATE(2020,12,31)),(NETWORKDAYS(E913,Lister!$E$23,Lister!$D$7:$D$13)-S913)*N913/NETWORKDAYS(Lister!$D$23,Lister!$E$23,Lister!$D$7:$D$13),IF(AND(E913&lt;DATE(2020,12,1),MONTH(F913)=12),(NETWORKDAYS(Lister!$D$23,F913,Lister!$D$7:$D$13)-S913)*N913/NETWORKDAYS(Lister!$D$23,Lister!$E$23,Lister!$D$7:$D$13),IF(AND(E913&lt;DATE(2020,12,1),F913&gt;DATE(2020,12,31)),(NETWORKDAYS(Lister!$D$23,Lister!$E$23,Lister!$D$7:$D$13)-S913)*N913/NETWORKDAYS(Lister!$D$23,Lister!$E$23,Lister!$D$7:$D$13),IF(OR(AND(E913&lt;DATE(2020,12,1),F913&lt;DATE(2020,12,1)),E913&gt;DATE(2020,12,31)),0)))))),0),"")</f>
        <v/>
      </c>
      <c r="AA913" s="50" t="str">
        <f>IFERROR(MAX(IF(OR(O913="",P913="",Q913="",R913="",S913="",T913="",U913=""),"",IF(AND(MONTH(E913)=1,MONTH(F913)=1),(NETWORKDAYS(E913,F913,Lister!$D$7:$D$13)-T913)*N913/NETWORKDAYS(Lister!$D$24,Lister!$E$24,Lister!$D$7:$D$13),IF(AND(MONTH(E913)=1,F913&gt;DATE(2021,1,31)),(NETWORKDAYS(E913,Lister!$E$24,Lister!$D$7:$D$13)-T913)*N913/NETWORKDAYS(Lister!$D$24,Lister!$E$24,Lister!$D$7:$D$13),IF(AND(E913&lt;DATE(2021,1,1),MONTH(F913)=1),(NETWORKDAYS(Lister!$D$24,F913,Lister!$D$7:$D$13)-T913)*N913/NETWORKDAYS(Lister!$D$24,Lister!$E$24,Lister!$D$7:$D$13),IF(AND(E913&lt;DATE(2021,1,1),F913&gt;DATE(2021,1,31)),(NETWORKDAYS(Lister!$D$24,Lister!$E$24,Lister!$D$7:$D$13)-T913)*N913/NETWORKDAYS(Lister!$D$24,Lister!$E$24,Lister!$D$7:$D$13),IF(OR(AND(E913&lt;DATE(2021,1,1),F913&lt;DATE(2021,1,1)),E913&gt;DATE(2021,1,31)),0)))))),0),"")</f>
        <v/>
      </c>
      <c r="AB913" s="50" t="str">
        <f>IFERROR(MAX(IF(OR(O913="",P913="",Q913="",R913="",S913="",T913="",U913=""),"",IF(AND(MONTH(E913)=2,MONTH(F913)=2),(NETWORKDAYS(E913,F913,Lister!$D$7:$D$13)-U913)*N913/NETWORKDAYS(Lister!$D$25,Lister!$E$25,Lister!$D$7:$D$13),IF(AND(E913&lt;DATE(2021,2,1),MONTH(F913)=2),(NETWORKDAYS(Lister!$D$25,F913,Lister!$D$7:$D$13)-U913)*N913/NETWORKDAYS(Lister!$D$25,Lister!$E$25,Lister!$D$7:$D$13),IF(AND(E913&lt;DATE(2021,2,1),F913&lt;DATE(2021,2,1)),0)))),0),"")</f>
        <v/>
      </c>
      <c r="AC913" s="52" t="str">
        <f t="shared" si="68"/>
        <v/>
      </c>
    </row>
    <row r="914" spans="1:29" x14ac:dyDescent="0.35">
      <c r="A914" s="11" t="str">
        <f t="shared" si="69"/>
        <v/>
      </c>
      <c r="B914" s="33"/>
      <c r="C914" s="17"/>
      <c r="D914" s="18"/>
      <c r="E914" s="12"/>
      <c r="F914" s="12"/>
      <c r="G914" s="42" t="str">
        <f>IF(OR(E914="",F914=""),"",NETWORKDAYS(E914,F914,Lister!$D$7:$D$13))</f>
        <v/>
      </c>
      <c r="H914" s="14"/>
      <c r="I914" s="25" t="str">
        <f t="shared" si="65"/>
        <v/>
      </c>
      <c r="J914" s="47"/>
      <c r="K914" s="48"/>
      <c r="L914" s="15"/>
      <c r="M914" s="51" t="str">
        <f t="shared" si="66"/>
        <v/>
      </c>
      <c r="N914" s="49" t="str">
        <f t="shared" si="67"/>
        <v/>
      </c>
      <c r="O914" s="15"/>
      <c r="P914" s="15"/>
      <c r="Q914" s="15"/>
      <c r="R914" s="15"/>
      <c r="S914" s="15"/>
      <c r="T914" s="15"/>
      <c r="U914" s="15"/>
      <c r="V914" s="50" t="str">
        <f>IFERROR(MAX(IF(OR(O914="",P914="",Q914="",R914="",S914="",T914="",U914=""),"",IF(AND(MONTH(E914)=8,MONTH(F914)=8),(NETWORKDAYS(E914,F914,Lister!$D$7:$D$13)-O914)*N914/NETWORKDAYS(Lister!$D$19,Lister!$E$19,Lister!$D$7:$D$13),IF(AND(MONTH(E914)=8,F914&gt;DATE(2020,8,31)),(NETWORKDAYS(E914,Lister!$E$19,Lister!$D$7:$D$13)-O914)*N914/NETWORKDAYS(Lister!$D$19,Lister!$E$19,Lister!$D$7:$D$13),IF(E914&gt;DATE(2020,8,31),0)))),0),"")</f>
        <v/>
      </c>
      <c r="W914" s="50" t="str">
        <f>IFERROR(MAX(IF(OR(O914="",P914="",Q914="",R914="",S914="",T914="",U914=""),"",IF(AND(MONTH(E914)=9,MONTH(F914)=9),(NETWORKDAYS(E914,F914,Lister!$D$7:$D$13)-P914)*N914/NETWORKDAYS(Lister!$D$20,Lister!$E$20,Lister!$D$7:$D$13),IF(AND(MONTH(E914)=9,F914&gt;DATE(2020,9,30)),(NETWORKDAYS(E914,Lister!$E$20,Lister!$D$7:$D$13)-P914)*N914/NETWORKDAYS(Lister!$D$20,Lister!$E$20,Lister!$D$7:$D$13),IF(AND(E914&lt;DATE(2020,9,1),MONTH(F914)=9),(NETWORKDAYS(Lister!$D$20,F914,Lister!$D$7:$D$13)-P914)*N914/NETWORKDAYS(Lister!$D$20,Lister!$E$20,Lister!$D$7:$D$13),IF(AND(E914&lt;DATE(2020,9,1),F914&gt;DATE(2020,9,30)),(NETWORKDAYS(Lister!$D$20,Lister!$E$20,Lister!$D$7:$D$13)-P914)*N914/NETWORKDAYS(Lister!$D$20,Lister!$E$20,Lister!$D$7:$D$13),IF(OR(AND(E914&lt;DATE(2020,9,1),F914&lt;DATE(2020,9,1)),E914&gt;DATE(2020,9,30)),0)))))),0),"")</f>
        <v/>
      </c>
      <c r="X914" s="50" t="str">
        <f>IFERROR(MAX(IF(OR(O914="",P914="",Q914="",R914="",S914="",T914="",U914=""),"",IF(AND(MONTH(E914)=10,MONTH(F914)=10),(NETWORKDAYS(E914,F914,Lister!$D$7:$D$13)-Q914)*N914/NETWORKDAYS(Lister!$D$21,Lister!$E$21,Lister!$D$7:$D$13),IF(AND(MONTH(E914)=10,F914&gt;DATE(2020,10,31)),(NETWORKDAYS(E914,Lister!$E$21,Lister!$D$7:$D$13)-Q914)*N914/NETWORKDAYS(Lister!$D$21,Lister!$E$21,Lister!$D$7:$D$13),IF(AND(E914&lt;DATE(2020,10,1),MONTH(F914)=10),(NETWORKDAYS(Lister!$D$21,F914,Lister!$D$7:$D$13)-Q914)*N914/NETWORKDAYS(Lister!$D$21,Lister!$E$21,Lister!$D$7:$D$13),IF(AND(E914&lt;DATE(2020,31,1),F914&gt;DATE(2020,10,31)),(NETWORKDAYS(Lister!$D$21,Lister!$E$21,Lister!$D$7:$D$13)-Q914)*N914/NETWORKDAYS(Lister!$D$21,Lister!$E$21,Lister!$D$7:$D$13),IF(OR(AND(E914&lt;DATE(2020,10,1),F914&lt;DATE(2020,10,1)),E914&gt;DATE(2020,10,31)),0)))))),0),"")</f>
        <v/>
      </c>
      <c r="Y914" s="50" t="str">
        <f>IFERROR(MAX(IF(OR(O914="",P914="",Q914="",R914="",S914="",T914="",U914=""),"",IF(AND(MONTH(E914)=11,MONTH(F914)=11),(NETWORKDAYS(E914,F914,Lister!$D$7:$D$13)-R914)*N914/NETWORKDAYS(Lister!$D$22,Lister!$E$22,Lister!$D$7:$D$13),IF(AND(MONTH(E914)=11,F914&gt;DATE(2020,11,30)),(NETWORKDAYS(E914,Lister!$E$22,Lister!$D$7:$D$13)-R914)*N914/NETWORKDAYS(Lister!$D$22,Lister!$E$22,Lister!$D$7:$D$13),IF(AND(E914&lt;DATE(2020,11,1),MONTH(F914)=11),(NETWORKDAYS(Lister!$D$22,F914,Lister!$D$7:$D$13)-R914)*N914/NETWORKDAYS(Lister!$D$22,Lister!$E$22,Lister!$D$7:$D$13),IF(AND(E914&lt;DATE(2020,11,1),F914&gt;DATE(2020,11,30)),(NETWORKDAYS(Lister!$D$22,Lister!$E$22,Lister!$D$7:$D$13)-R914)*N914/NETWORKDAYS(Lister!$D$22,Lister!$E$22,Lister!$D$7:$D$13),IF(OR(AND(E914&lt;DATE(2020,11,1),F914&lt;DATE(2020,11,1)),E914&gt;DATE(2020,11,30)),0)))))),0),"")</f>
        <v/>
      </c>
      <c r="Z914" s="50" t="str">
        <f>IFERROR(MAX(IF(OR(O914="",P914="",Q914="",R914="",S914="",T914="",U914=""),"",IF(AND(MONTH(E914)=12,MONTH(F914)=12),(NETWORKDAYS(E914,F914,Lister!$D$7:$D$13)-S914)*N914/NETWORKDAYS(Lister!$D$23,Lister!$E$23,Lister!$D$7:$D$13),IF(AND(MONTH(E914)=12,F914&gt;DATE(2020,12,31)),(NETWORKDAYS(E914,Lister!$E$23,Lister!$D$7:$D$13)-S914)*N914/NETWORKDAYS(Lister!$D$23,Lister!$E$23,Lister!$D$7:$D$13),IF(AND(E914&lt;DATE(2020,12,1),MONTH(F914)=12),(NETWORKDAYS(Lister!$D$23,F914,Lister!$D$7:$D$13)-S914)*N914/NETWORKDAYS(Lister!$D$23,Lister!$E$23,Lister!$D$7:$D$13),IF(AND(E914&lt;DATE(2020,12,1),F914&gt;DATE(2020,12,31)),(NETWORKDAYS(Lister!$D$23,Lister!$E$23,Lister!$D$7:$D$13)-S914)*N914/NETWORKDAYS(Lister!$D$23,Lister!$E$23,Lister!$D$7:$D$13),IF(OR(AND(E914&lt;DATE(2020,12,1),F914&lt;DATE(2020,12,1)),E914&gt;DATE(2020,12,31)),0)))))),0),"")</f>
        <v/>
      </c>
      <c r="AA914" s="50" t="str">
        <f>IFERROR(MAX(IF(OR(O914="",P914="",Q914="",R914="",S914="",T914="",U914=""),"",IF(AND(MONTH(E914)=1,MONTH(F914)=1),(NETWORKDAYS(E914,F914,Lister!$D$7:$D$13)-T914)*N914/NETWORKDAYS(Lister!$D$24,Lister!$E$24,Lister!$D$7:$D$13),IF(AND(MONTH(E914)=1,F914&gt;DATE(2021,1,31)),(NETWORKDAYS(E914,Lister!$E$24,Lister!$D$7:$D$13)-T914)*N914/NETWORKDAYS(Lister!$D$24,Lister!$E$24,Lister!$D$7:$D$13),IF(AND(E914&lt;DATE(2021,1,1),MONTH(F914)=1),(NETWORKDAYS(Lister!$D$24,F914,Lister!$D$7:$D$13)-T914)*N914/NETWORKDAYS(Lister!$D$24,Lister!$E$24,Lister!$D$7:$D$13),IF(AND(E914&lt;DATE(2021,1,1),F914&gt;DATE(2021,1,31)),(NETWORKDAYS(Lister!$D$24,Lister!$E$24,Lister!$D$7:$D$13)-T914)*N914/NETWORKDAYS(Lister!$D$24,Lister!$E$24,Lister!$D$7:$D$13),IF(OR(AND(E914&lt;DATE(2021,1,1),F914&lt;DATE(2021,1,1)),E914&gt;DATE(2021,1,31)),0)))))),0),"")</f>
        <v/>
      </c>
      <c r="AB914" s="50" t="str">
        <f>IFERROR(MAX(IF(OR(O914="",P914="",Q914="",R914="",S914="",T914="",U914=""),"",IF(AND(MONTH(E914)=2,MONTH(F914)=2),(NETWORKDAYS(E914,F914,Lister!$D$7:$D$13)-U914)*N914/NETWORKDAYS(Lister!$D$25,Lister!$E$25,Lister!$D$7:$D$13),IF(AND(E914&lt;DATE(2021,2,1),MONTH(F914)=2),(NETWORKDAYS(Lister!$D$25,F914,Lister!$D$7:$D$13)-U914)*N914/NETWORKDAYS(Lister!$D$25,Lister!$E$25,Lister!$D$7:$D$13),IF(AND(E914&lt;DATE(2021,2,1),F914&lt;DATE(2021,2,1)),0)))),0),"")</f>
        <v/>
      </c>
      <c r="AC914" s="52" t="str">
        <f t="shared" si="68"/>
        <v/>
      </c>
    </row>
    <row r="915" spans="1:29" x14ac:dyDescent="0.35">
      <c r="A915" s="11" t="str">
        <f t="shared" si="69"/>
        <v/>
      </c>
      <c r="B915" s="33"/>
      <c r="C915" s="17"/>
      <c r="D915" s="18"/>
      <c r="E915" s="12"/>
      <c r="F915" s="12"/>
      <c r="G915" s="42" t="str">
        <f>IF(OR(E915="",F915=""),"",NETWORKDAYS(E915,F915,Lister!$D$7:$D$13))</f>
        <v/>
      </c>
      <c r="H915" s="14"/>
      <c r="I915" s="25" t="str">
        <f t="shared" si="65"/>
        <v/>
      </c>
      <c r="J915" s="47"/>
      <c r="K915" s="48"/>
      <c r="L915" s="15"/>
      <c r="M915" s="51" t="str">
        <f t="shared" si="66"/>
        <v/>
      </c>
      <c r="N915" s="49" t="str">
        <f t="shared" si="67"/>
        <v/>
      </c>
      <c r="O915" s="15"/>
      <c r="P915" s="15"/>
      <c r="Q915" s="15"/>
      <c r="R915" s="15"/>
      <c r="S915" s="15"/>
      <c r="T915" s="15"/>
      <c r="U915" s="15"/>
      <c r="V915" s="50" t="str">
        <f>IFERROR(MAX(IF(OR(O915="",P915="",Q915="",R915="",S915="",T915="",U915=""),"",IF(AND(MONTH(E915)=8,MONTH(F915)=8),(NETWORKDAYS(E915,F915,Lister!$D$7:$D$13)-O915)*N915/NETWORKDAYS(Lister!$D$19,Lister!$E$19,Lister!$D$7:$D$13),IF(AND(MONTH(E915)=8,F915&gt;DATE(2020,8,31)),(NETWORKDAYS(E915,Lister!$E$19,Lister!$D$7:$D$13)-O915)*N915/NETWORKDAYS(Lister!$D$19,Lister!$E$19,Lister!$D$7:$D$13),IF(E915&gt;DATE(2020,8,31),0)))),0),"")</f>
        <v/>
      </c>
      <c r="W915" s="50" t="str">
        <f>IFERROR(MAX(IF(OR(O915="",P915="",Q915="",R915="",S915="",T915="",U915=""),"",IF(AND(MONTH(E915)=9,MONTH(F915)=9),(NETWORKDAYS(E915,F915,Lister!$D$7:$D$13)-P915)*N915/NETWORKDAYS(Lister!$D$20,Lister!$E$20,Lister!$D$7:$D$13),IF(AND(MONTH(E915)=9,F915&gt;DATE(2020,9,30)),(NETWORKDAYS(E915,Lister!$E$20,Lister!$D$7:$D$13)-P915)*N915/NETWORKDAYS(Lister!$D$20,Lister!$E$20,Lister!$D$7:$D$13),IF(AND(E915&lt;DATE(2020,9,1),MONTH(F915)=9),(NETWORKDAYS(Lister!$D$20,F915,Lister!$D$7:$D$13)-P915)*N915/NETWORKDAYS(Lister!$D$20,Lister!$E$20,Lister!$D$7:$D$13),IF(AND(E915&lt;DATE(2020,9,1),F915&gt;DATE(2020,9,30)),(NETWORKDAYS(Lister!$D$20,Lister!$E$20,Lister!$D$7:$D$13)-P915)*N915/NETWORKDAYS(Lister!$D$20,Lister!$E$20,Lister!$D$7:$D$13),IF(OR(AND(E915&lt;DATE(2020,9,1),F915&lt;DATE(2020,9,1)),E915&gt;DATE(2020,9,30)),0)))))),0),"")</f>
        <v/>
      </c>
      <c r="X915" s="50" t="str">
        <f>IFERROR(MAX(IF(OR(O915="",P915="",Q915="",R915="",S915="",T915="",U915=""),"",IF(AND(MONTH(E915)=10,MONTH(F915)=10),(NETWORKDAYS(E915,F915,Lister!$D$7:$D$13)-Q915)*N915/NETWORKDAYS(Lister!$D$21,Lister!$E$21,Lister!$D$7:$D$13),IF(AND(MONTH(E915)=10,F915&gt;DATE(2020,10,31)),(NETWORKDAYS(E915,Lister!$E$21,Lister!$D$7:$D$13)-Q915)*N915/NETWORKDAYS(Lister!$D$21,Lister!$E$21,Lister!$D$7:$D$13),IF(AND(E915&lt;DATE(2020,10,1),MONTH(F915)=10),(NETWORKDAYS(Lister!$D$21,F915,Lister!$D$7:$D$13)-Q915)*N915/NETWORKDAYS(Lister!$D$21,Lister!$E$21,Lister!$D$7:$D$13),IF(AND(E915&lt;DATE(2020,31,1),F915&gt;DATE(2020,10,31)),(NETWORKDAYS(Lister!$D$21,Lister!$E$21,Lister!$D$7:$D$13)-Q915)*N915/NETWORKDAYS(Lister!$D$21,Lister!$E$21,Lister!$D$7:$D$13),IF(OR(AND(E915&lt;DATE(2020,10,1),F915&lt;DATE(2020,10,1)),E915&gt;DATE(2020,10,31)),0)))))),0),"")</f>
        <v/>
      </c>
      <c r="Y915" s="50" t="str">
        <f>IFERROR(MAX(IF(OR(O915="",P915="",Q915="",R915="",S915="",T915="",U915=""),"",IF(AND(MONTH(E915)=11,MONTH(F915)=11),(NETWORKDAYS(E915,F915,Lister!$D$7:$D$13)-R915)*N915/NETWORKDAYS(Lister!$D$22,Lister!$E$22,Lister!$D$7:$D$13),IF(AND(MONTH(E915)=11,F915&gt;DATE(2020,11,30)),(NETWORKDAYS(E915,Lister!$E$22,Lister!$D$7:$D$13)-R915)*N915/NETWORKDAYS(Lister!$D$22,Lister!$E$22,Lister!$D$7:$D$13),IF(AND(E915&lt;DATE(2020,11,1),MONTH(F915)=11),(NETWORKDAYS(Lister!$D$22,F915,Lister!$D$7:$D$13)-R915)*N915/NETWORKDAYS(Lister!$D$22,Lister!$E$22,Lister!$D$7:$D$13),IF(AND(E915&lt;DATE(2020,11,1),F915&gt;DATE(2020,11,30)),(NETWORKDAYS(Lister!$D$22,Lister!$E$22,Lister!$D$7:$D$13)-R915)*N915/NETWORKDAYS(Lister!$D$22,Lister!$E$22,Lister!$D$7:$D$13),IF(OR(AND(E915&lt;DATE(2020,11,1),F915&lt;DATE(2020,11,1)),E915&gt;DATE(2020,11,30)),0)))))),0),"")</f>
        <v/>
      </c>
      <c r="Z915" s="50" t="str">
        <f>IFERROR(MAX(IF(OR(O915="",P915="",Q915="",R915="",S915="",T915="",U915=""),"",IF(AND(MONTH(E915)=12,MONTH(F915)=12),(NETWORKDAYS(E915,F915,Lister!$D$7:$D$13)-S915)*N915/NETWORKDAYS(Lister!$D$23,Lister!$E$23,Lister!$D$7:$D$13),IF(AND(MONTH(E915)=12,F915&gt;DATE(2020,12,31)),(NETWORKDAYS(E915,Lister!$E$23,Lister!$D$7:$D$13)-S915)*N915/NETWORKDAYS(Lister!$D$23,Lister!$E$23,Lister!$D$7:$D$13),IF(AND(E915&lt;DATE(2020,12,1),MONTH(F915)=12),(NETWORKDAYS(Lister!$D$23,F915,Lister!$D$7:$D$13)-S915)*N915/NETWORKDAYS(Lister!$D$23,Lister!$E$23,Lister!$D$7:$D$13),IF(AND(E915&lt;DATE(2020,12,1),F915&gt;DATE(2020,12,31)),(NETWORKDAYS(Lister!$D$23,Lister!$E$23,Lister!$D$7:$D$13)-S915)*N915/NETWORKDAYS(Lister!$D$23,Lister!$E$23,Lister!$D$7:$D$13),IF(OR(AND(E915&lt;DATE(2020,12,1),F915&lt;DATE(2020,12,1)),E915&gt;DATE(2020,12,31)),0)))))),0),"")</f>
        <v/>
      </c>
      <c r="AA915" s="50" t="str">
        <f>IFERROR(MAX(IF(OR(O915="",P915="",Q915="",R915="",S915="",T915="",U915=""),"",IF(AND(MONTH(E915)=1,MONTH(F915)=1),(NETWORKDAYS(E915,F915,Lister!$D$7:$D$13)-T915)*N915/NETWORKDAYS(Lister!$D$24,Lister!$E$24,Lister!$D$7:$D$13),IF(AND(MONTH(E915)=1,F915&gt;DATE(2021,1,31)),(NETWORKDAYS(E915,Lister!$E$24,Lister!$D$7:$D$13)-T915)*N915/NETWORKDAYS(Lister!$D$24,Lister!$E$24,Lister!$D$7:$D$13),IF(AND(E915&lt;DATE(2021,1,1),MONTH(F915)=1),(NETWORKDAYS(Lister!$D$24,F915,Lister!$D$7:$D$13)-T915)*N915/NETWORKDAYS(Lister!$D$24,Lister!$E$24,Lister!$D$7:$D$13),IF(AND(E915&lt;DATE(2021,1,1),F915&gt;DATE(2021,1,31)),(NETWORKDAYS(Lister!$D$24,Lister!$E$24,Lister!$D$7:$D$13)-T915)*N915/NETWORKDAYS(Lister!$D$24,Lister!$E$24,Lister!$D$7:$D$13),IF(OR(AND(E915&lt;DATE(2021,1,1),F915&lt;DATE(2021,1,1)),E915&gt;DATE(2021,1,31)),0)))))),0),"")</f>
        <v/>
      </c>
      <c r="AB915" s="50" t="str">
        <f>IFERROR(MAX(IF(OR(O915="",P915="",Q915="",R915="",S915="",T915="",U915=""),"",IF(AND(MONTH(E915)=2,MONTH(F915)=2),(NETWORKDAYS(E915,F915,Lister!$D$7:$D$13)-U915)*N915/NETWORKDAYS(Lister!$D$25,Lister!$E$25,Lister!$D$7:$D$13),IF(AND(E915&lt;DATE(2021,2,1),MONTH(F915)=2),(NETWORKDAYS(Lister!$D$25,F915,Lister!$D$7:$D$13)-U915)*N915/NETWORKDAYS(Lister!$D$25,Lister!$E$25,Lister!$D$7:$D$13),IF(AND(E915&lt;DATE(2021,2,1),F915&lt;DATE(2021,2,1)),0)))),0),"")</f>
        <v/>
      </c>
      <c r="AC915" s="52" t="str">
        <f t="shared" si="68"/>
        <v/>
      </c>
    </row>
    <row r="916" spans="1:29" x14ac:dyDescent="0.35">
      <c r="A916" s="11" t="str">
        <f t="shared" si="69"/>
        <v/>
      </c>
      <c r="B916" s="33"/>
      <c r="C916" s="17"/>
      <c r="D916" s="18"/>
      <c r="E916" s="12"/>
      <c r="F916" s="12"/>
      <c r="G916" s="42" t="str">
        <f>IF(OR(E916="",F916=""),"",NETWORKDAYS(E916,F916,Lister!$D$7:$D$13))</f>
        <v/>
      </c>
      <c r="H916" s="14"/>
      <c r="I916" s="25" t="str">
        <f t="shared" si="65"/>
        <v/>
      </c>
      <c r="J916" s="47"/>
      <c r="K916" s="48"/>
      <c r="L916" s="15"/>
      <c r="M916" s="51" t="str">
        <f t="shared" si="66"/>
        <v/>
      </c>
      <c r="N916" s="49" t="str">
        <f t="shared" si="67"/>
        <v/>
      </c>
      <c r="O916" s="15"/>
      <c r="P916" s="15"/>
      <c r="Q916" s="15"/>
      <c r="R916" s="15"/>
      <c r="S916" s="15"/>
      <c r="T916" s="15"/>
      <c r="U916" s="15"/>
      <c r="V916" s="50" t="str">
        <f>IFERROR(MAX(IF(OR(O916="",P916="",Q916="",R916="",S916="",T916="",U916=""),"",IF(AND(MONTH(E916)=8,MONTH(F916)=8),(NETWORKDAYS(E916,F916,Lister!$D$7:$D$13)-O916)*N916/NETWORKDAYS(Lister!$D$19,Lister!$E$19,Lister!$D$7:$D$13),IF(AND(MONTH(E916)=8,F916&gt;DATE(2020,8,31)),(NETWORKDAYS(E916,Lister!$E$19,Lister!$D$7:$D$13)-O916)*N916/NETWORKDAYS(Lister!$D$19,Lister!$E$19,Lister!$D$7:$D$13),IF(E916&gt;DATE(2020,8,31),0)))),0),"")</f>
        <v/>
      </c>
      <c r="W916" s="50" t="str">
        <f>IFERROR(MAX(IF(OR(O916="",P916="",Q916="",R916="",S916="",T916="",U916=""),"",IF(AND(MONTH(E916)=9,MONTH(F916)=9),(NETWORKDAYS(E916,F916,Lister!$D$7:$D$13)-P916)*N916/NETWORKDAYS(Lister!$D$20,Lister!$E$20,Lister!$D$7:$D$13),IF(AND(MONTH(E916)=9,F916&gt;DATE(2020,9,30)),(NETWORKDAYS(E916,Lister!$E$20,Lister!$D$7:$D$13)-P916)*N916/NETWORKDAYS(Lister!$D$20,Lister!$E$20,Lister!$D$7:$D$13),IF(AND(E916&lt;DATE(2020,9,1),MONTH(F916)=9),(NETWORKDAYS(Lister!$D$20,F916,Lister!$D$7:$D$13)-P916)*N916/NETWORKDAYS(Lister!$D$20,Lister!$E$20,Lister!$D$7:$D$13),IF(AND(E916&lt;DATE(2020,9,1),F916&gt;DATE(2020,9,30)),(NETWORKDAYS(Lister!$D$20,Lister!$E$20,Lister!$D$7:$D$13)-P916)*N916/NETWORKDAYS(Lister!$D$20,Lister!$E$20,Lister!$D$7:$D$13),IF(OR(AND(E916&lt;DATE(2020,9,1),F916&lt;DATE(2020,9,1)),E916&gt;DATE(2020,9,30)),0)))))),0),"")</f>
        <v/>
      </c>
      <c r="X916" s="50" t="str">
        <f>IFERROR(MAX(IF(OR(O916="",P916="",Q916="",R916="",S916="",T916="",U916=""),"",IF(AND(MONTH(E916)=10,MONTH(F916)=10),(NETWORKDAYS(E916,F916,Lister!$D$7:$D$13)-Q916)*N916/NETWORKDAYS(Lister!$D$21,Lister!$E$21,Lister!$D$7:$D$13),IF(AND(MONTH(E916)=10,F916&gt;DATE(2020,10,31)),(NETWORKDAYS(E916,Lister!$E$21,Lister!$D$7:$D$13)-Q916)*N916/NETWORKDAYS(Lister!$D$21,Lister!$E$21,Lister!$D$7:$D$13),IF(AND(E916&lt;DATE(2020,10,1),MONTH(F916)=10),(NETWORKDAYS(Lister!$D$21,F916,Lister!$D$7:$D$13)-Q916)*N916/NETWORKDAYS(Lister!$D$21,Lister!$E$21,Lister!$D$7:$D$13),IF(AND(E916&lt;DATE(2020,31,1),F916&gt;DATE(2020,10,31)),(NETWORKDAYS(Lister!$D$21,Lister!$E$21,Lister!$D$7:$D$13)-Q916)*N916/NETWORKDAYS(Lister!$D$21,Lister!$E$21,Lister!$D$7:$D$13),IF(OR(AND(E916&lt;DATE(2020,10,1),F916&lt;DATE(2020,10,1)),E916&gt;DATE(2020,10,31)),0)))))),0),"")</f>
        <v/>
      </c>
      <c r="Y916" s="50" t="str">
        <f>IFERROR(MAX(IF(OR(O916="",P916="",Q916="",R916="",S916="",T916="",U916=""),"",IF(AND(MONTH(E916)=11,MONTH(F916)=11),(NETWORKDAYS(E916,F916,Lister!$D$7:$D$13)-R916)*N916/NETWORKDAYS(Lister!$D$22,Lister!$E$22,Lister!$D$7:$D$13),IF(AND(MONTH(E916)=11,F916&gt;DATE(2020,11,30)),(NETWORKDAYS(E916,Lister!$E$22,Lister!$D$7:$D$13)-R916)*N916/NETWORKDAYS(Lister!$D$22,Lister!$E$22,Lister!$D$7:$D$13),IF(AND(E916&lt;DATE(2020,11,1),MONTH(F916)=11),(NETWORKDAYS(Lister!$D$22,F916,Lister!$D$7:$D$13)-R916)*N916/NETWORKDAYS(Lister!$D$22,Lister!$E$22,Lister!$D$7:$D$13),IF(AND(E916&lt;DATE(2020,11,1),F916&gt;DATE(2020,11,30)),(NETWORKDAYS(Lister!$D$22,Lister!$E$22,Lister!$D$7:$D$13)-R916)*N916/NETWORKDAYS(Lister!$D$22,Lister!$E$22,Lister!$D$7:$D$13),IF(OR(AND(E916&lt;DATE(2020,11,1),F916&lt;DATE(2020,11,1)),E916&gt;DATE(2020,11,30)),0)))))),0),"")</f>
        <v/>
      </c>
      <c r="Z916" s="50" t="str">
        <f>IFERROR(MAX(IF(OR(O916="",P916="",Q916="",R916="",S916="",T916="",U916=""),"",IF(AND(MONTH(E916)=12,MONTH(F916)=12),(NETWORKDAYS(E916,F916,Lister!$D$7:$D$13)-S916)*N916/NETWORKDAYS(Lister!$D$23,Lister!$E$23,Lister!$D$7:$D$13),IF(AND(MONTH(E916)=12,F916&gt;DATE(2020,12,31)),(NETWORKDAYS(E916,Lister!$E$23,Lister!$D$7:$D$13)-S916)*N916/NETWORKDAYS(Lister!$D$23,Lister!$E$23,Lister!$D$7:$D$13),IF(AND(E916&lt;DATE(2020,12,1),MONTH(F916)=12),(NETWORKDAYS(Lister!$D$23,F916,Lister!$D$7:$D$13)-S916)*N916/NETWORKDAYS(Lister!$D$23,Lister!$E$23,Lister!$D$7:$D$13),IF(AND(E916&lt;DATE(2020,12,1),F916&gt;DATE(2020,12,31)),(NETWORKDAYS(Lister!$D$23,Lister!$E$23,Lister!$D$7:$D$13)-S916)*N916/NETWORKDAYS(Lister!$D$23,Lister!$E$23,Lister!$D$7:$D$13),IF(OR(AND(E916&lt;DATE(2020,12,1),F916&lt;DATE(2020,12,1)),E916&gt;DATE(2020,12,31)),0)))))),0),"")</f>
        <v/>
      </c>
      <c r="AA916" s="50" t="str">
        <f>IFERROR(MAX(IF(OR(O916="",P916="",Q916="",R916="",S916="",T916="",U916=""),"",IF(AND(MONTH(E916)=1,MONTH(F916)=1),(NETWORKDAYS(E916,F916,Lister!$D$7:$D$13)-T916)*N916/NETWORKDAYS(Lister!$D$24,Lister!$E$24,Lister!$D$7:$D$13),IF(AND(MONTH(E916)=1,F916&gt;DATE(2021,1,31)),(NETWORKDAYS(E916,Lister!$E$24,Lister!$D$7:$D$13)-T916)*N916/NETWORKDAYS(Lister!$D$24,Lister!$E$24,Lister!$D$7:$D$13),IF(AND(E916&lt;DATE(2021,1,1),MONTH(F916)=1),(NETWORKDAYS(Lister!$D$24,F916,Lister!$D$7:$D$13)-T916)*N916/NETWORKDAYS(Lister!$D$24,Lister!$E$24,Lister!$D$7:$D$13),IF(AND(E916&lt;DATE(2021,1,1),F916&gt;DATE(2021,1,31)),(NETWORKDAYS(Lister!$D$24,Lister!$E$24,Lister!$D$7:$D$13)-T916)*N916/NETWORKDAYS(Lister!$D$24,Lister!$E$24,Lister!$D$7:$D$13),IF(OR(AND(E916&lt;DATE(2021,1,1),F916&lt;DATE(2021,1,1)),E916&gt;DATE(2021,1,31)),0)))))),0),"")</f>
        <v/>
      </c>
      <c r="AB916" s="50" t="str">
        <f>IFERROR(MAX(IF(OR(O916="",P916="",Q916="",R916="",S916="",T916="",U916=""),"",IF(AND(MONTH(E916)=2,MONTH(F916)=2),(NETWORKDAYS(E916,F916,Lister!$D$7:$D$13)-U916)*N916/NETWORKDAYS(Lister!$D$25,Lister!$E$25,Lister!$D$7:$D$13),IF(AND(E916&lt;DATE(2021,2,1),MONTH(F916)=2),(NETWORKDAYS(Lister!$D$25,F916,Lister!$D$7:$D$13)-U916)*N916/NETWORKDAYS(Lister!$D$25,Lister!$E$25,Lister!$D$7:$D$13),IF(AND(E916&lt;DATE(2021,2,1),F916&lt;DATE(2021,2,1)),0)))),0),"")</f>
        <v/>
      </c>
      <c r="AC916" s="52" t="str">
        <f t="shared" si="68"/>
        <v/>
      </c>
    </row>
    <row r="917" spans="1:29" x14ac:dyDescent="0.35">
      <c r="A917" s="11" t="str">
        <f t="shared" si="69"/>
        <v/>
      </c>
      <c r="B917" s="33"/>
      <c r="C917" s="17"/>
      <c r="D917" s="18"/>
      <c r="E917" s="12"/>
      <c r="F917" s="12"/>
      <c r="G917" s="42" t="str">
        <f>IF(OR(E917="",F917=""),"",NETWORKDAYS(E917,F917,Lister!$D$7:$D$13))</f>
        <v/>
      </c>
      <c r="H917" s="14"/>
      <c r="I917" s="25" t="str">
        <f t="shared" si="65"/>
        <v/>
      </c>
      <c r="J917" s="47"/>
      <c r="K917" s="48"/>
      <c r="L917" s="15"/>
      <c r="M917" s="51" t="str">
        <f t="shared" si="66"/>
        <v/>
      </c>
      <c r="N917" s="49" t="str">
        <f t="shared" si="67"/>
        <v/>
      </c>
      <c r="O917" s="15"/>
      <c r="P917" s="15"/>
      <c r="Q917" s="15"/>
      <c r="R917" s="15"/>
      <c r="S917" s="15"/>
      <c r="T917" s="15"/>
      <c r="U917" s="15"/>
      <c r="V917" s="50" t="str">
        <f>IFERROR(MAX(IF(OR(O917="",P917="",Q917="",R917="",S917="",T917="",U917=""),"",IF(AND(MONTH(E917)=8,MONTH(F917)=8),(NETWORKDAYS(E917,F917,Lister!$D$7:$D$13)-O917)*N917/NETWORKDAYS(Lister!$D$19,Lister!$E$19,Lister!$D$7:$D$13),IF(AND(MONTH(E917)=8,F917&gt;DATE(2020,8,31)),(NETWORKDAYS(E917,Lister!$E$19,Lister!$D$7:$D$13)-O917)*N917/NETWORKDAYS(Lister!$D$19,Lister!$E$19,Lister!$D$7:$D$13),IF(E917&gt;DATE(2020,8,31),0)))),0),"")</f>
        <v/>
      </c>
      <c r="W917" s="50" t="str">
        <f>IFERROR(MAX(IF(OR(O917="",P917="",Q917="",R917="",S917="",T917="",U917=""),"",IF(AND(MONTH(E917)=9,MONTH(F917)=9),(NETWORKDAYS(E917,F917,Lister!$D$7:$D$13)-P917)*N917/NETWORKDAYS(Lister!$D$20,Lister!$E$20,Lister!$D$7:$D$13),IF(AND(MONTH(E917)=9,F917&gt;DATE(2020,9,30)),(NETWORKDAYS(E917,Lister!$E$20,Lister!$D$7:$D$13)-P917)*N917/NETWORKDAYS(Lister!$D$20,Lister!$E$20,Lister!$D$7:$D$13),IF(AND(E917&lt;DATE(2020,9,1),MONTH(F917)=9),(NETWORKDAYS(Lister!$D$20,F917,Lister!$D$7:$D$13)-P917)*N917/NETWORKDAYS(Lister!$D$20,Lister!$E$20,Lister!$D$7:$D$13),IF(AND(E917&lt;DATE(2020,9,1),F917&gt;DATE(2020,9,30)),(NETWORKDAYS(Lister!$D$20,Lister!$E$20,Lister!$D$7:$D$13)-P917)*N917/NETWORKDAYS(Lister!$D$20,Lister!$E$20,Lister!$D$7:$D$13),IF(OR(AND(E917&lt;DATE(2020,9,1),F917&lt;DATE(2020,9,1)),E917&gt;DATE(2020,9,30)),0)))))),0),"")</f>
        <v/>
      </c>
      <c r="X917" s="50" t="str">
        <f>IFERROR(MAX(IF(OR(O917="",P917="",Q917="",R917="",S917="",T917="",U917=""),"",IF(AND(MONTH(E917)=10,MONTH(F917)=10),(NETWORKDAYS(E917,F917,Lister!$D$7:$D$13)-Q917)*N917/NETWORKDAYS(Lister!$D$21,Lister!$E$21,Lister!$D$7:$D$13),IF(AND(MONTH(E917)=10,F917&gt;DATE(2020,10,31)),(NETWORKDAYS(E917,Lister!$E$21,Lister!$D$7:$D$13)-Q917)*N917/NETWORKDAYS(Lister!$D$21,Lister!$E$21,Lister!$D$7:$D$13),IF(AND(E917&lt;DATE(2020,10,1),MONTH(F917)=10),(NETWORKDAYS(Lister!$D$21,F917,Lister!$D$7:$D$13)-Q917)*N917/NETWORKDAYS(Lister!$D$21,Lister!$E$21,Lister!$D$7:$D$13),IF(AND(E917&lt;DATE(2020,31,1),F917&gt;DATE(2020,10,31)),(NETWORKDAYS(Lister!$D$21,Lister!$E$21,Lister!$D$7:$D$13)-Q917)*N917/NETWORKDAYS(Lister!$D$21,Lister!$E$21,Lister!$D$7:$D$13),IF(OR(AND(E917&lt;DATE(2020,10,1),F917&lt;DATE(2020,10,1)),E917&gt;DATE(2020,10,31)),0)))))),0),"")</f>
        <v/>
      </c>
      <c r="Y917" s="50" t="str">
        <f>IFERROR(MAX(IF(OR(O917="",P917="",Q917="",R917="",S917="",T917="",U917=""),"",IF(AND(MONTH(E917)=11,MONTH(F917)=11),(NETWORKDAYS(E917,F917,Lister!$D$7:$D$13)-R917)*N917/NETWORKDAYS(Lister!$D$22,Lister!$E$22,Lister!$D$7:$D$13),IF(AND(MONTH(E917)=11,F917&gt;DATE(2020,11,30)),(NETWORKDAYS(E917,Lister!$E$22,Lister!$D$7:$D$13)-R917)*N917/NETWORKDAYS(Lister!$D$22,Lister!$E$22,Lister!$D$7:$D$13),IF(AND(E917&lt;DATE(2020,11,1),MONTH(F917)=11),(NETWORKDAYS(Lister!$D$22,F917,Lister!$D$7:$D$13)-R917)*N917/NETWORKDAYS(Lister!$D$22,Lister!$E$22,Lister!$D$7:$D$13),IF(AND(E917&lt;DATE(2020,11,1),F917&gt;DATE(2020,11,30)),(NETWORKDAYS(Lister!$D$22,Lister!$E$22,Lister!$D$7:$D$13)-R917)*N917/NETWORKDAYS(Lister!$D$22,Lister!$E$22,Lister!$D$7:$D$13),IF(OR(AND(E917&lt;DATE(2020,11,1),F917&lt;DATE(2020,11,1)),E917&gt;DATE(2020,11,30)),0)))))),0),"")</f>
        <v/>
      </c>
      <c r="Z917" s="50" t="str">
        <f>IFERROR(MAX(IF(OR(O917="",P917="",Q917="",R917="",S917="",T917="",U917=""),"",IF(AND(MONTH(E917)=12,MONTH(F917)=12),(NETWORKDAYS(E917,F917,Lister!$D$7:$D$13)-S917)*N917/NETWORKDAYS(Lister!$D$23,Lister!$E$23,Lister!$D$7:$D$13),IF(AND(MONTH(E917)=12,F917&gt;DATE(2020,12,31)),(NETWORKDAYS(E917,Lister!$E$23,Lister!$D$7:$D$13)-S917)*N917/NETWORKDAYS(Lister!$D$23,Lister!$E$23,Lister!$D$7:$D$13),IF(AND(E917&lt;DATE(2020,12,1),MONTH(F917)=12),(NETWORKDAYS(Lister!$D$23,F917,Lister!$D$7:$D$13)-S917)*N917/NETWORKDAYS(Lister!$D$23,Lister!$E$23,Lister!$D$7:$D$13),IF(AND(E917&lt;DATE(2020,12,1),F917&gt;DATE(2020,12,31)),(NETWORKDAYS(Lister!$D$23,Lister!$E$23,Lister!$D$7:$D$13)-S917)*N917/NETWORKDAYS(Lister!$D$23,Lister!$E$23,Lister!$D$7:$D$13),IF(OR(AND(E917&lt;DATE(2020,12,1),F917&lt;DATE(2020,12,1)),E917&gt;DATE(2020,12,31)),0)))))),0),"")</f>
        <v/>
      </c>
      <c r="AA917" s="50" t="str">
        <f>IFERROR(MAX(IF(OR(O917="",P917="",Q917="",R917="",S917="",T917="",U917=""),"",IF(AND(MONTH(E917)=1,MONTH(F917)=1),(NETWORKDAYS(E917,F917,Lister!$D$7:$D$13)-T917)*N917/NETWORKDAYS(Lister!$D$24,Lister!$E$24,Lister!$D$7:$D$13),IF(AND(MONTH(E917)=1,F917&gt;DATE(2021,1,31)),(NETWORKDAYS(E917,Lister!$E$24,Lister!$D$7:$D$13)-T917)*N917/NETWORKDAYS(Lister!$D$24,Lister!$E$24,Lister!$D$7:$D$13),IF(AND(E917&lt;DATE(2021,1,1),MONTH(F917)=1),(NETWORKDAYS(Lister!$D$24,F917,Lister!$D$7:$D$13)-T917)*N917/NETWORKDAYS(Lister!$D$24,Lister!$E$24,Lister!$D$7:$D$13),IF(AND(E917&lt;DATE(2021,1,1),F917&gt;DATE(2021,1,31)),(NETWORKDAYS(Lister!$D$24,Lister!$E$24,Lister!$D$7:$D$13)-T917)*N917/NETWORKDAYS(Lister!$D$24,Lister!$E$24,Lister!$D$7:$D$13),IF(OR(AND(E917&lt;DATE(2021,1,1),F917&lt;DATE(2021,1,1)),E917&gt;DATE(2021,1,31)),0)))))),0),"")</f>
        <v/>
      </c>
      <c r="AB917" s="50" t="str">
        <f>IFERROR(MAX(IF(OR(O917="",P917="",Q917="",R917="",S917="",T917="",U917=""),"",IF(AND(MONTH(E917)=2,MONTH(F917)=2),(NETWORKDAYS(E917,F917,Lister!$D$7:$D$13)-U917)*N917/NETWORKDAYS(Lister!$D$25,Lister!$E$25,Lister!$D$7:$D$13),IF(AND(E917&lt;DATE(2021,2,1),MONTH(F917)=2),(NETWORKDAYS(Lister!$D$25,F917,Lister!$D$7:$D$13)-U917)*N917/NETWORKDAYS(Lister!$D$25,Lister!$E$25,Lister!$D$7:$D$13),IF(AND(E917&lt;DATE(2021,2,1),F917&lt;DATE(2021,2,1)),0)))),0),"")</f>
        <v/>
      </c>
      <c r="AC917" s="52" t="str">
        <f t="shared" si="68"/>
        <v/>
      </c>
    </row>
    <row r="918" spans="1:29" x14ac:dyDescent="0.35">
      <c r="A918" s="11" t="str">
        <f t="shared" si="69"/>
        <v/>
      </c>
      <c r="B918" s="33"/>
      <c r="C918" s="17"/>
      <c r="D918" s="18"/>
      <c r="E918" s="12"/>
      <c r="F918" s="12"/>
      <c r="G918" s="42" t="str">
        <f>IF(OR(E918="",F918=""),"",NETWORKDAYS(E918,F918,Lister!$D$7:$D$13))</f>
        <v/>
      </c>
      <c r="H918" s="14"/>
      <c r="I918" s="25" t="str">
        <f t="shared" ref="I918:I981" si="70">IF(H918="","",IF(H918="Funktionær",0.75,IF(H918="Ikke-funktionær",0.9,IF(H918="Elev/lærling",0.9))))</f>
        <v/>
      </c>
      <c r="J918" s="47"/>
      <c r="K918" s="48"/>
      <c r="L918" s="15"/>
      <c r="M918" s="51" t="str">
        <f t="shared" ref="M918:M981" si="71">IF(B918="","",IF(J918*I918&gt;30000*IF(L918&gt;37,37,L918)/37,30000*IF(L918&gt;37,37,L918)/37,J918*I918))</f>
        <v/>
      </c>
      <c r="N918" s="49" t="str">
        <f t="shared" ref="N918:N981" si="72">IF(M918="","",IF(M918&lt;=J918-K918,M918,J918-K918))</f>
        <v/>
      </c>
      <c r="O918" s="15"/>
      <c r="P918" s="15"/>
      <c r="Q918" s="15"/>
      <c r="R918" s="15"/>
      <c r="S918" s="15"/>
      <c r="T918" s="15"/>
      <c r="U918" s="15"/>
      <c r="V918" s="50" t="str">
        <f>IFERROR(MAX(IF(OR(O918="",P918="",Q918="",R918="",S918="",T918="",U918=""),"",IF(AND(MONTH(E918)=8,MONTH(F918)=8),(NETWORKDAYS(E918,F918,Lister!$D$7:$D$13)-O918)*N918/NETWORKDAYS(Lister!$D$19,Lister!$E$19,Lister!$D$7:$D$13),IF(AND(MONTH(E918)=8,F918&gt;DATE(2020,8,31)),(NETWORKDAYS(E918,Lister!$E$19,Lister!$D$7:$D$13)-O918)*N918/NETWORKDAYS(Lister!$D$19,Lister!$E$19,Lister!$D$7:$D$13),IF(E918&gt;DATE(2020,8,31),0)))),0),"")</f>
        <v/>
      </c>
      <c r="W918" s="50" t="str">
        <f>IFERROR(MAX(IF(OR(O918="",P918="",Q918="",R918="",S918="",T918="",U918=""),"",IF(AND(MONTH(E918)=9,MONTH(F918)=9),(NETWORKDAYS(E918,F918,Lister!$D$7:$D$13)-P918)*N918/NETWORKDAYS(Lister!$D$20,Lister!$E$20,Lister!$D$7:$D$13),IF(AND(MONTH(E918)=9,F918&gt;DATE(2020,9,30)),(NETWORKDAYS(E918,Lister!$E$20,Lister!$D$7:$D$13)-P918)*N918/NETWORKDAYS(Lister!$D$20,Lister!$E$20,Lister!$D$7:$D$13),IF(AND(E918&lt;DATE(2020,9,1),MONTH(F918)=9),(NETWORKDAYS(Lister!$D$20,F918,Lister!$D$7:$D$13)-P918)*N918/NETWORKDAYS(Lister!$D$20,Lister!$E$20,Lister!$D$7:$D$13),IF(AND(E918&lt;DATE(2020,9,1),F918&gt;DATE(2020,9,30)),(NETWORKDAYS(Lister!$D$20,Lister!$E$20,Lister!$D$7:$D$13)-P918)*N918/NETWORKDAYS(Lister!$D$20,Lister!$E$20,Lister!$D$7:$D$13),IF(OR(AND(E918&lt;DATE(2020,9,1),F918&lt;DATE(2020,9,1)),E918&gt;DATE(2020,9,30)),0)))))),0),"")</f>
        <v/>
      </c>
      <c r="X918" s="50" t="str">
        <f>IFERROR(MAX(IF(OR(O918="",P918="",Q918="",R918="",S918="",T918="",U918=""),"",IF(AND(MONTH(E918)=10,MONTH(F918)=10),(NETWORKDAYS(E918,F918,Lister!$D$7:$D$13)-Q918)*N918/NETWORKDAYS(Lister!$D$21,Lister!$E$21,Lister!$D$7:$D$13),IF(AND(MONTH(E918)=10,F918&gt;DATE(2020,10,31)),(NETWORKDAYS(E918,Lister!$E$21,Lister!$D$7:$D$13)-Q918)*N918/NETWORKDAYS(Lister!$D$21,Lister!$E$21,Lister!$D$7:$D$13),IF(AND(E918&lt;DATE(2020,10,1),MONTH(F918)=10),(NETWORKDAYS(Lister!$D$21,F918,Lister!$D$7:$D$13)-Q918)*N918/NETWORKDAYS(Lister!$D$21,Lister!$E$21,Lister!$D$7:$D$13),IF(AND(E918&lt;DATE(2020,31,1),F918&gt;DATE(2020,10,31)),(NETWORKDAYS(Lister!$D$21,Lister!$E$21,Lister!$D$7:$D$13)-Q918)*N918/NETWORKDAYS(Lister!$D$21,Lister!$E$21,Lister!$D$7:$D$13),IF(OR(AND(E918&lt;DATE(2020,10,1),F918&lt;DATE(2020,10,1)),E918&gt;DATE(2020,10,31)),0)))))),0),"")</f>
        <v/>
      </c>
      <c r="Y918" s="50" t="str">
        <f>IFERROR(MAX(IF(OR(O918="",P918="",Q918="",R918="",S918="",T918="",U918=""),"",IF(AND(MONTH(E918)=11,MONTH(F918)=11),(NETWORKDAYS(E918,F918,Lister!$D$7:$D$13)-R918)*N918/NETWORKDAYS(Lister!$D$22,Lister!$E$22,Lister!$D$7:$D$13),IF(AND(MONTH(E918)=11,F918&gt;DATE(2020,11,30)),(NETWORKDAYS(E918,Lister!$E$22,Lister!$D$7:$D$13)-R918)*N918/NETWORKDAYS(Lister!$D$22,Lister!$E$22,Lister!$D$7:$D$13),IF(AND(E918&lt;DATE(2020,11,1),MONTH(F918)=11),(NETWORKDAYS(Lister!$D$22,F918,Lister!$D$7:$D$13)-R918)*N918/NETWORKDAYS(Lister!$D$22,Lister!$E$22,Lister!$D$7:$D$13),IF(AND(E918&lt;DATE(2020,11,1),F918&gt;DATE(2020,11,30)),(NETWORKDAYS(Lister!$D$22,Lister!$E$22,Lister!$D$7:$D$13)-R918)*N918/NETWORKDAYS(Lister!$D$22,Lister!$E$22,Lister!$D$7:$D$13),IF(OR(AND(E918&lt;DATE(2020,11,1),F918&lt;DATE(2020,11,1)),E918&gt;DATE(2020,11,30)),0)))))),0),"")</f>
        <v/>
      </c>
      <c r="Z918" s="50" t="str">
        <f>IFERROR(MAX(IF(OR(O918="",P918="",Q918="",R918="",S918="",T918="",U918=""),"",IF(AND(MONTH(E918)=12,MONTH(F918)=12),(NETWORKDAYS(E918,F918,Lister!$D$7:$D$13)-S918)*N918/NETWORKDAYS(Lister!$D$23,Lister!$E$23,Lister!$D$7:$D$13),IF(AND(MONTH(E918)=12,F918&gt;DATE(2020,12,31)),(NETWORKDAYS(E918,Lister!$E$23,Lister!$D$7:$D$13)-S918)*N918/NETWORKDAYS(Lister!$D$23,Lister!$E$23,Lister!$D$7:$D$13),IF(AND(E918&lt;DATE(2020,12,1),MONTH(F918)=12),(NETWORKDAYS(Lister!$D$23,F918,Lister!$D$7:$D$13)-S918)*N918/NETWORKDAYS(Lister!$D$23,Lister!$E$23,Lister!$D$7:$D$13),IF(AND(E918&lt;DATE(2020,12,1),F918&gt;DATE(2020,12,31)),(NETWORKDAYS(Lister!$D$23,Lister!$E$23,Lister!$D$7:$D$13)-S918)*N918/NETWORKDAYS(Lister!$D$23,Lister!$E$23,Lister!$D$7:$D$13),IF(OR(AND(E918&lt;DATE(2020,12,1),F918&lt;DATE(2020,12,1)),E918&gt;DATE(2020,12,31)),0)))))),0),"")</f>
        <v/>
      </c>
      <c r="AA918" s="50" t="str">
        <f>IFERROR(MAX(IF(OR(O918="",P918="",Q918="",R918="",S918="",T918="",U918=""),"",IF(AND(MONTH(E918)=1,MONTH(F918)=1),(NETWORKDAYS(E918,F918,Lister!$D$7:$D$13)-T918)*N918/NETWORKDAYS(Lister!$D$24,Lister!$E$24,Lister!$D$7:$D$13),IF(AND(MONTH(E918)=1,F918&gt;DATE(2021,1,31)),(NETWORKDAYS(E918,Lister!$E$24,Lister!$D$7:$D$13)-T918)*N918/NETWORKDAYS(Lister!$D$24,Lister!$E$24,Lister!$D$7:$D$13),IF(AND(E918&lt;DATE(2021,1,1),MONTH(F918)=1),(NETWORKDAYS(Lister!$D$24,F918,Lister!$D$7:$D$13)-T918)*N918/NETWORKDAYS(Lister!$D$24,Lister!$E$24,Lister!$D$7:$D$13),IF(AND(E918&lt;DATE(2021,1,1),F918&gt;DATE(2021,1,31)),(NETWORKDAYS(Lister!$D$24,Lister!$E$24,Lister!$D$7:$D$13)-T918)*N918/NETWORKDAYS(Lister!$D$24,Lister!$E$24,Lister!$D$7:$D$13),IF(OR(AND(E918&lt;DATE(2021,1,1),F918&lt;DATE(2021,1,1)),E918&gt;DATE(2021,1,31)),0)))))),0),"")</f>
        <v/>
      </c>
      <c r="AB918" s="50" t="str">
        <f>IFERROR(MAX(IF(OR(O918="",P918="",Q918="",R918="",S918="",T918="",U918=""),"",IF(AND(MONTH(E918)=2,MONTH(F918)=2),(NETWORKDAYS(E918,F918,Lister!$D$7:$D$13)-U918)*N918/NETWORKDAYS(Lister!$D$25,Lister!$E$25,Lister!$D$7:$D$13),IF(AND(E918&lt;DATE(2021,2,1),MONTH(F918)=2),(NETWORKDAYS(Lister!$D$25,F918,Lister!$D$7:$D$13)-U918)*N918/NETWORKDAYS(Lister!$D$25,Lister!$E$25,Lister!$D$7:$D$13),IF(AND(E918&lt;DATE(2021,2,1),F918&lt;DATE(2021,2,1)),0)))),0),"")</f>
        <v/>
      </c>
      <c r="AC918" s="52" t="str">
        <f t="shared" ref="AC918:AC981" si="73">IF(AND(ISNUMBER(V918),ISNUMBER(W918),ISNUMBER(X918),ISNUMBER(Y918),ISNUMBER(Z918),ISNUMBER(AA918),ISNUMBER(AB918)),IF(AND(SUM(V918:AB918)&gt;150000,E918=DATE(2020,8,30),F918=DATE(2021,2,28)),150000,SUM(V918:AB918)),"")</f>
        <v/>
      </c>
    </row>
    <row r="919" spans="1:29" x14ac:dyDescent="0.35">
      <c r="A919" s="11" t="str">
        <f t="shared" ref="A919:A982" si="74">IF(B919="","",A918+1)</f>
        <v/>
      </c>
      <c r="B919" s="33"/>
      <c r="C919" s="17"/>
      <c r="D919" s="18"/>
      <c r="E919" s="12"/>
      <c r="F919" s="12"/>
      <c r="G919" s="42" t="str">
        <f>IF(OR(E919="",F919=""),"",NETWORKDAYS(E919,F919,Lister!$D$7:$D$13))</f>
        <v/>
      </c>
      <c r="H919" s="14"/>
      <c r="I919" s="25" t="str">
        <f t="shared" si="70"/>
        <v/>
      </c>
      <c r="J919" s="47"/>
      <c r="K919" s="48"/>
      <c r="L919" s="15"/>
      <c r="M919" s="51" t="str">
        <f t="shared" si="71"/>
        <v/>
      </c>
      <c r="N919" s="49" t="str">
        <f t="shared" si="72"/>
        <v/>
      </c>
      <c r="O919" s="15"/>
      <c r="P919" s="15"/>
      <c r="Q919" s="15"/>
      <c r="R919" s="15"/>
      <c r="S919" s="15"/>
      <c r="T919" s="15"/>
      <c r="U919" s="15"/>
      <c r="V919" s="50" t="str">
        <f>IFERROR(MAX(IF(OR(O919="",P919="",Q919="",R919="",S919="",T919="",U919=""),"",IF(AND(MONTH(E919)=8,MONTH(F919)=8),(NETWORKDAYS(E919,F919,Lister!$D$7:$D$13)-O919)*N919/NETWORKDAYS(Lister!$D$19,Lister!$E$19,Lister!$D$7:$D$13),IF(AND(MONTH(E919)=8,F919&gt;DATE(2020,8,31)),(NETWORKDAYS(E919,Lister!$E$19,Lister!$D$7:$D$13)-O919)*N919/NETWORKDAYS(Lister!$D$19,Lister!$E$19,Lister!$D$7:$D$13),IF(E919&gt;DATE(2020,8,31),0)))),0),"")</f>
        <v/>
      </c>
      <c r="W919" s="50" t="str">
        <f>IFERROR(MAX(IF(OR(O919="",P919="",Q919="",R919="",S919="",T919="",U919=""),"",IF(AND(MONTH(E919)=9,MONTH(F919)=9),(NETWORKDAYS(E919,F919,Lister!$D$7:$D$13)-P919)*N919/NETWORKDAYS(Lister!$D$20,Lister!$E$20,Lister!$D$7:$D$13),IF(AND(MONTH(E919)=9,F919&gt;DATE(2020,9,30)),(NETWORKDAYS(E919,Lister!$E$20,Lister!$D$7:$D$13)-P919)*N919/NETWORKDAYS(Lister!$D$20,Lister!$E$20,Lister!$D$7:$D$13),IF(AND(E919&lt;DATE(2020,9,1),MONTH(F919)=9),(NETWORKDAYS(Lister!$D$20,F919,Lister!$D$7:$D$13)-P919)*N919/NETWORKDAYS(Lister!$D$20,Lister!$E$20,Lister!$D$7:$D$13),IF(AND(E919&lt;DATE(2020,9,1),F919&gt;DATE(2020,9,30)),(NETWORKDAYS(Lister!$D$20,Lister!$E$20,Lister!$D$7:$D$13)-P919)*N919/NETWORKDAYS(Lister!$D$20,Lister!$E$20,Lister!$D$7:$D$13),IF(OR(AND(E919&lt;DATE(2020,9,1),F919&lt;DATE(2020,9,1)),E919&gt;DATE(2020,9,30)),0)))))),0),"")</f>
        <v/>
      </c>
      <c r="X919" s="50" t="str">
        <f>IFERROR(MAX(IF(OR(O919="",P919="",Q919="",R919="",S919="",T919="",U919=""),"",IF(AND(MONTH(E919)=10,MONTH(F919)=10),(NETWORKDAYS(E919,F919,Lister!$D$7:$D$13)-Q919)*N919/NETWORKDAYS(Lister!$D$21,Lister!$E$21,Lister!$D$7:$D$13),IF(AND(MONTH(E919)=10,F919&gt;DATE(2020,10,31)),(NETWORKDAYS(E919,Lister!$E$21,Lister!$D$7:$D$13)-Q919)*N919/NETWORKDAYS(Lister!$D$21,Lister!$E$21,Lister!$D$7:$D$13),IF(AND(E919&lt;DATE(2020,10,1),MONTH(F919)=10),(NETWORKDAYS(Lister!$D$21,F919,Lister!$D$7:$D$13)-Q919)*N919/NETWORKDAYS(Lister!$D$21,Lister!$E$21,Lister!$D$7:$D$13),IF(AND(E919&lt;DATE(2020,31,1),F919&gt;DATE(2020,10,31)),(NETWORKDAYS(Lister!$D$21,Lister!$E$21,Lister!$D$7:$D$13)-Q919)*N919/NETWORKDAYS(Lister!$D$21,Lister!$E$21,Lister!$D$7:$D$13),IF(OR(AND(E919&lt;DATE(2020,10,1),F919&lt;DATE(2020,10,1)),E919&gt;DATE(2020,10,31)),0)))))),0),"")</f>
        <v/>
      </c>
      <c r="Y919" s="50" t="str">
        <f>IFERROR(MAX(IF(OR(O919="",P919="",Q919="",R919="",S919="",T919="",U919=""),"",IF(AND(MONTH(E919)=11,MONTH(F919)=11),(NETWORKDAYS(E919,F919,Lister!$D$7:$D$13)-R919)*N919/NETWORKDAYS(Lister!$D$22,Lister!$E$22,Lister!$D$7:$D$13),IF(AND(MONTH(E919)=11,F919&gt;DATE(2020,11,30)),(NETWORKDAYS(E919,Lister!$E$22,Lister!$D$7:$D$13)-R919)*N919/NETWORKDAYS(Lister!$D$22,Lister!$E$22,Lister!$D$7:$D$13),IF(AND(E919&lt;DATE(2020,11,1),MONTH(F919)=11),(NETWORKDAYS(Lister!$D$22,F919,Lister!$D$7:$D$13)-R919)*N919/NETWORKDAYS(Lister!$D$22,Lister!$E$22,Lister!$D$7:$D$13),IF(AND(E919&lt;DATE(2020,11,1),F919&gt;DATE(2020,11,30)),(NETWORKDAYS(Lister!$D$22,Lister!$E$22,Lister!$D$7:$D$13)-R919)*N919/NETWORKDAYS(Lister!$D$22,Lister!$E$22,Lister!$D$7:$D$13),IF(OR(AND(E919&lt;DATE(2020,11,1),F919&lt;DATE(2020,11,1)),E919&gt;DATE(2020,11,30)),0)))))),0),"")</f>
        <v/>
      </c>
      <c r="Z919" s="50" t="str">
        <f>IFERROR(MAX(IF(OR(O919="",P919="",Q919="",R919="",S919="",T919="",U919=""),"",IF(AND(MONTH(E919)=12,MONTH(F919)=12),(NETWORKDAYS(E919,F919,Lister!$D$7:$D$13)-S919)*N919/NETWORKDAYS(Lister!$D$23,Lister!$E$23,Lister!$D$7:$D$13),IF(AND(MONTH(E919)=12,F919&gt;DATE(2020,12,31)),(NETWORKDAYS(E919,Lister!$E$23,Lister!$D$7:$D$13)-S919)*N919/NETWORKDAYS(Lister!$D$23,Lister!$E$23,Lister!$D$7:$D$13),IF(AND(E919&lt;DATE(2020,12,1),MONTH(F919)=12),(NETWORKDAYS(Lister!$D$23,F919,Lister!$D$7:$D$13)-S919)*N919/NETWORKDAYS(Lister!$D$23,Lister!$E$23,Lister!$D$7:$D$13),IF(AND(E919&lt;DATE(2020,12,1),F919&gt;DATE(2020,12,31)),(NETWORKDAYS(Lister!$D$23,Lister!$E$23,Lister!$D$7:$D$13)-S919)*N919/NETWORKDAYS(Lister!$D$23,Lister!$E$23,Lister!$D$7:$D$13),IF(OR(AND(E919&lt;DATE(2020,12,1),F919&lt;DATE(2020,12,1)),E919&gt;DATE(2020,12,31)),0)))))),0),"")</f>
        <v/>
      </c>
      <c r="AA919" s="50" t="str">
        <f>IFERROR(MAX(IF(OR(O919="",P919="",Q919="",R919="",S919="",T919="",U919=""),"",IF(AND(MONTH(E919)=1,MONTH(F919)=1),(NETWORKDAYS(E919,F919,Lister!$D$7:$D$13)-T919)*N919/NETWORKDAYS(Lister!$D$24,Lister!$E$24,Lister!$D$7:$D$13),IF(AND(MONTH(E919)=1,F919&gt;DATE(2021,1,31)),(NETWORKDAYS(E919,Lister!$E$24,Lister!$D$7:$D$13)-T919)*N919/NETWORKDAYS(Lister!$D$24,Lister!$E$24,Lister!$D$7:$D$13),IF(AND(E919&lt;DATE(2021,1,1),MONTH(F919)=1),(NETWORKDAYS(Lister!$D$24,F919,Lister!$D$7:$D$13)-T919)*N919/NETWORKDAYS(Lister!$D$24,Lister!$E$24,Lister!$D$7:$D$13),IF(AND(E919&lt;DATE(2021,1,1),F919&gt;DATE(2021,1,31)),(NETWORKDAYS(Lister!$D$24,Lister!$E$24,Lister!$D$7:$D$13)-T919)*N919/NETWORKDAYS(Lister!$D$24,Lister!$E$24,Lister!$D$7:$D$13),IF(OR(AND(E919&lt;DATE(2021,1,1),F919&lt;DATE(2021,1,1)),E919&gt;DATE(2021,1,31)),0)))))),0),"")</f>
        <v/>
      </c>
      <c r="AB919" s="50" t="str">
        <f>IFERROR(MAX(IF(OR(O919="",P919="",Q919="",R919="",S919="",T919="",U919=""),"",IF(AND(MONTH(E919)=2,MONTH(F919)=2),(NETWORKDAYS(E919,F919,Lister!$D$7:$D$13)-U919)*N919/NETWORKDAYS(Lister!$D$25,Lister!$E$25,Lister!$D$7:$D$13),IF(AND(E919&lt;DATE(2021,2,1),MONTH(F919)=2),(NETWORKDAYS(Lister!$D$25,F919,Lister!$D$7:$D$13)-U919)*N919/NETWORKDAYS(Lister!$D$25,Lister!$E$25,Lister!$D$7:$D$13),IF(AND(E919&lt;DATE(2021,2,1),F919&lt;DATE(2021,2,1)),0)))),0),"")</f>
        <v/>
      </c>
      <c r="AC919" s="52" t="str">
        <f t="shared" si="73"/>
        <v/>
      </c>
    </row>
    <row r="920" spans="1:29" x14ac:dyDescent="0.35">
      <c r="A920" s="11" t="str">
        <f t="shared" si="74"/>
        <v/>
      </c>
      <c r="B920" s="33"/>
      <c r="C920" s="17"/>
      <c r="D920" s="18"/>
      <c r="E920" s="12"/>
      <c r="F920" s="12"/>
      <c r="G920" s="42" t="str">
        <f>IF(OR(E920="",F920=""),"",NETWORKDAYS(E920,F920,Lister!$D$7:$D$13))</f>
        <v/>
      </c>
      <c r="H920" s="14"/>
      <c r="I920" s="25" t="str">
        <f t="shared" si="70"/>
        <v/>
      </c>
      <c r="J920" s="47"/>
      <c r="K920" s="48"/>
      <c r="L920" s="15"/>
      <c r="M920" s="51" t="str">
        <f t="shared" si="71"/>
        <v/>
      </c>
      <c r="N920" s="49" t="str">
        <f t="shared" si="72"/>
        <v/>
      </c>
      <c r="O920" s="15"/>
      <c r="P920" s="15"/>
      <c r="Q920" s="15"/>
      <c r="R920" s="15"/>
      <c r="S920" s="15"/>
      <c r="T920" s="15"/>
      <c r="U920" s="15"/>
      <c r="V920" s="50" t="str">
        <f>IFERROR(MAX(IF(OR(O920="",P920="",Q920="",R920="",S920="",T920="",U920=""),"",IF(AND(MONTH(E920)=8,MONTH(F920)=8),(NETWORKDAYS(E920,F920,Lister!$D$7:$D$13)-O920)*N920/NETWORKDAYS(Lister!$D$19,Lister!$E$19,Lister!$D$7:$D$13),IF(AND(MONTH(E920)=8,F920&gt;DATE(2020,8,31)),(NETWORKDAYS(E920,Lister!$E$19,Lister!$D$7:$D$13)-O920)*N920/NETWORKDAYS(Lister!$D$19,Lister!$E$19,Lister!$D$7:$D$13),IF(E920&gt;DATE(2020,8,31),0)))),0),"")</f>
        <v/>
      </c>
      <c r="W920" s="50" t="str">
        <f>IFERROR(MAX(IF(OR(O920="",P920="",Q920="",R920="",S920="",T920="",U920=""),"",IF(AND(MONTH(E920)=9,MONTH(F920)=9),(NETWORKDAYS(E920,F920,Lister!$D$7:$D$13)-P920)*N920/NETWORKDAYS(Lister!$D$20,Lister!$E$20,Lister!$D$7:$D$13),IF(AND(MONTH(E920)=9,F920&gt;DATE(2020,9,30)),(NETWORKDAYS(E920,Lister!$E$20,Lister!$D$7:$D$13)-P920)*N920/NETWORKDAYS(Lister!$D$20,Lister!$E$20,Lister!$D$7:$D$13),IF(AND(E920&lt;DATE(2020,9,1),MONTH(F920)=9),(NETWORKDAYS(Lister!$D$20,F920,Lister!$D$7:$D$13)-P920)*N920/NETWORKDAYS(Lister!$D$20,Lister!$E$20,Lister!$D$7:$D$13),IF(AND(E920&lt;DATE(2020,9,1),F920&gt;DATE(2020,9,30)),(NETWORKDAYS(Lister!$D$20,Lister!$E$20,Lister!$D$7:$D$13)-P920)*N920/NETWORKDAYS(Lister!$D$20,Lister!$E$20,Lister!$D$7:$D$13),IF(OR(AND(E920&lt;DATE(2020,9,1),F920&lt;DATE(2020,9,1)),E920&gt;DATE(2020,9,30)),0)))))),0),"")</f>
        <v/>
      </c>
      <c r="X920" s="50" t="str">
        <f>IFERROR(MAX(IF(OR(O920="",P920="",Q920="",R920="",S920="",T920="",U920=""),"",IF(AND(MONTH(E920)=10,MONTH(F920)=10),(NETWORKDAYS(E920,F920,Lister!$D$7:$D$13)-Q920)*N920/NETWORKDAYS(Lister!$D$21,Lister!$E$21,Lister!$D$7:$D$13),IF(AND(MONTH(E920)=10,F920&gt;DATE(2020,10,31)),(NETWORKDAYS(E920,Lister!$E$21,Lister!$D$7:$D$13)-Q920)*N920/NETWORKDAYS(Lister!$D$21,Lister!$E$21,Lister!$D$7:$D$13),IF(AND(E920&lt;DATE(2020,10,1),MONTH(F920)=10),(NETWORKDAYS(Lister!$D$21,F920,Lister!$D$7:$D$13)-Q920)*N920/NETWORKDAYS(Lister!$D$21,Lister!$E$21,Lister!$D$7:$D$13),IF(AND(E920&lt;DATE(2020,31,1),F920&gt;DATE(2020,10,31)),(NETWORKDAYS(Lister!$D$21,Lister!$E$21,Lister!$D$7:$D$13)-Q920)*N920/NETWORKDAYS(Lister!$D$21,Lister!$E$21,Lister!$D$7:$D$13),IF(OR(AND(E920&lt;DATE(2020,10,1),F920&lt;DATE(2020,10,1)),E920&gt;DATE(2020,10,31)),0)))))),0),"")</f>
        <v/>
      </c>
      <c r="Y920" s="50" t="str">
        <f>IFERROR(MAX(IF(OR(O920="",P920="",Q920="",R920="",S920="",T920="",U920=""),"",IF(AND(MONTH(E920)=11,MONTH(F920)=11),(NETWORKDAYS(E920,F920,Lister!$D$7:$D$13)-R920)*N920/NETWORKDAYS(Lister!$D$22,Lister!$E$22,Lister!$D$7:$D$13),IF(AND(MONTH(E920)=11,F920&gt;DATE(2020,11,30)),(NETWORKDAYS(E920,Lister!$E$22,Lister!$D$7:$D$13)-R920)*N920/NETWORKDAYS(Lister!$D$22,Lister!$E$22,Lister!$D$7:$D$13),IF(AND(E920&lt;DATE(2020,11,1),MONTH(F920)=11),(NETWORKDAYS(Lister!$D$22,F920,Lister!$D$7:$D$13)-R920)*N920/NETWORKDAYS(Lister!$D$22,Lister!$E$22,Lister!$D$7:$D$13),IF(AND(E920&lt;DATE(2020,11,1),F920&gt;DATE(2020,11,30)),(NETWORKDAYS(Lister!$D$22,Lister!$E$22,Lister!$D$7:$D$13)-R920)*N920/NETWORKDAYS(Lister!$D$22,Lister!$E$22,Lister!$D$7:$D$13),IF(OR(AND(E920&lt;DATE(2020,11,1),F920&lt;DATE(2020,11,1)),E920&gt;DATE(2020,11,30)),0)))))),0),"")</f>
        <v/>
      </c>
      <c r="Z920" s="50" t="str">
        <f>IFERROR(MAX(IF(OR(O920="",P920="",Q920="",R920="",S920="",T920="",U920=""),"",IF(AND(MONTH(E920)=12,MONTH(F920)=12),(NETWORKDAYS(E920,F920,Lister!$D$7:$D$13)-S920)*N920/NETWORKDAYS(Lister!$D$23,Lister!$E$23,Lister!$D$7:$D$13),IF(AND(MONTH(E920)=12,F920&gt;DATE(2020,12,31)),(NETWORKDAYS(E920,Lister!$E$23,Lister!$D$7:$D$13)-S920)*N920/NETWORKDAYS(Lister!$D$23,Lister!$E$23,Lister!$D$7:$D$13),IF(AND(E920&lt;DATE(2020,12,1),MONTH(F920)=12),(NETWORKDAYS(Lister!$D$23,F920,Lister!$D$7:$D$13)-S920)*N920/NETWORKDAYS(Lister!$D$23,Lister!$E$23,Lister!$D$7:$D$13),IF(AND(E920&lt;DATE(2020,12,1),F920&gt;DATE(2020,12,31)),(NETWORKDAYS(Lister!$D$23,Lister!$E$23,Lister!$D$7:$D$13)-S920)*N920/NETWORKDAYS(Lister!$D$23,Lister!$E$23,Lister!$D$7:$D$13),IF(OR(AND(E920&lt;DATE(2020,12,1),F920&lt;DATE(2020,12,1)),E920&gt;DATE(2020,12,31)),0)))))),0),"")</f>
        <v/>
      </c>
      <c r="AA920" s="50" t="str">
        <f>IFERROR(MAX(IF(OR(O920="",P920="",Q920="",R920="",S920="",T920="",U920=""),"",IF(AND(MONTH(E920)=1,MONTH(F920)=1),(NETWORKDAYS(E920,F920,Lister!$D$7:$D$13)-T920)*N920/NETWORKDAYS(Lister!$D$24,Lister!$E$24,Lister!$D$7:$D$13),IF(AND(MONTH(E920)=1,F920&gt;DATE(2021,1,31)),(NETWORKDAYS(E920,Lister!$E$24,Lister!$D$7:$D$13)-T920)*N920/NETWORKDAYS(Lister!$D$24,Lister!$E$24,Lister!$D$7:$D$13),IF(AND(E920&lt;DATE(2021,1,1),MONTH(F920)=1),(NETWORKDAYS(Lister!$D$24,F920,Lister!$D$7:$D$13)-T920)*N920/NETWORKDAYS(Lister!$D$24,Lister!$E$24,Lister!$D$7:$D$13),IF(AND(E920&lt;DATE(2021,1,1),F920&gt;DATE(2021,1,31)),(NETWORKDAYS(Lister!$D$24,Lister!$E$24,Lister!$D$7:$D$13)-T920)*N920/NETWORKDAYS(Lister!$D$24,Lister!$E$24,Lister!$D$7:$D$13),IF(OR(AND(E920&lt;DATE(2021,1,1),F920&lt;DATE(2021,1,1)),E920&gt;DATE(2021,1,31)),0)))))),0),"")</f>
        <v/>
      </c>
      <c r="AB920" s="50" t="str">
        <f>IFERROR(MAX(IF(OR(O920="",P920="",Q920="",R920="",S920="",T920="",U920=""),"",IF(AND(MONTH(E920)=2,MONTH(F920)=2),(NETWORKDAYS(E920,F920,Lister!$D$7:$D$13)-U920)*N920/NETWORKDAYS(Lister!$D$25,Lister!$E$25,Lister!$D$7:$D$13),IF(AND(E920&lt;DATE(2021,2,1),MONTH(F920)=2),(NETWORKDAYS(Lister!$D$25,F920,Lister!$D$7:$D$13)-U920)*N920/NETWORKDAYS(Lister!$D$25,Lister!$E$25,Lister!$D$7:$D$13),IF(AND(E920&lt;DATE(2021,2,1),F920&lt;DATE(2021,2,1)),0)))),0),"")</f>
        <v/>
      </c>
      <c r="AC920" s="52" t="str">
        <f t="shared" si="73"/>
        <v/>
      </c>
    </row>
    <row r="921" spans="1:29" x14ac:dyDescent="0.35">
      <c r="A921" s="11" t="str">
        <f t="shared" si="74"/>
        <v/>
      </c>
      <c r="B921" s="33"/>
      <c r="C921" s="17"/>
      <c r="D921" s="18"/>
      <c r="E921" s="12"/>
      <c r="F921" s="12"/>
      <c r="G921" s="42" t="str">
        <f>IF(OR(E921="",F921=""),"",NETWORKDAYS(E921,F921,Lister!$D$7:$D$13))</f>
        <v/>
      </c>
      <c r="H921" s="14"/>
      <c r="I921" s="25" t="str">
        <f t="shared" si="70"/>
        <v/>
      </c>
      <c r="J921" s="47"/>
      <c r="K921" s="48"/>
      <c r="L921" s="15"/>
      <c r="M921" s="51" t="str">
        <f t="shared" si="71"/>
        <v/>
      </c>
      <c r="N921" s="49" t="str">
        <f t="shared" si="72"/>
        <v/>
      </c>
      <c r="O921" s="15"/>
      <c r="P921" s="15"/>
      <c r="Q921" s="15"/>
      <c r="R921" s="15"/>
      <c r="S921" s="15"/>
      <c r="T921" s="15"/>
      <c r="U921" s="15"/>
      <c r="V921" s="50" t="str">
        <f>IFERROR(MAX(IF(OR(O921="",P921="",Q921="",R921="",S921="",T921="",U921=""),"",IF(AND(MONTH(E921)=8,MONTH(F921)=8),(NETWORKDAYS(E921,F921,Lister!$D$7:$D$13)-O921)*N921/NETWORKDAYS(Lister!$D$19,Lister!$E$19,Lister!$D$7:$D$13),IF(AND(MONTH(E921)=8,F921&gt;DATE(2020,8,31)),(NETWORKDAYS(E921,Lister!$E$19,Lister!$D$7:$D$13)-O921)*N921/NETWORKDAYS(Lister!$D$19,Lister!$E$19,Lister!$D$7:$D$13),IF(E921&gt;DATE(2020,8,31),0)))),0),"")</f>
        <v/>
      </c>
      <c r="W921" s="50" t="str">
        <f>IFERROR(MAX(IF(OR(O921="",P921="",Q921="",R921="",S921="",T921="",U921=""),"",IF(AND(MONTH(E921)=9,MONTH(F921)=9),(NETWORKDAYS(E921,F921,Lister!$D$7:$D$13)-P921)*N921/NETWORKDAYS(Lister!$D$20,Lister!$E$20,Lister!$D$7:$D$13),IF(AND(MONTH(E921)=9,F921&gt;DATE(2020,9,30)),(NETWORKDAYS(E921,Lister!$E$20,Lister!$D$7:$D$13)-P921)*N921/NETWORKDAYS(Lister!$D$20,Lister!$E$20,Lister!$D$7:$D$13),IF(AND(E921&lt;DATE(2020,9,1),MONTH(F921)=9),(NETWORKDAYS(Lister!$D$20,F921,Lister!$D$7:$D$13)-P921)*N921/NETWORKDAYS(Lister!$D$20,Lister!$E$20,Lister!$D$7:$D$13),IF(AND(E921&lt;DATE(2020,9,1),F921&gt;DATE(2020,9,30)),(NETWORKDAYS(Lister!$D$20,Lister!$E$20,Lister!$D$7:$D$13)-P921)*N921/NETWORKDAYS(Lister!$D$20,Lister!$E$20,Lister!$D$7:$D$13),IF(OR(AND(E921&lt;DATE(2020,9,1),F921&lt;DATE(2020,9,1)),E921&gt;DATE(2020,9,30)),0)))))),0),"")</f>
        <v/>
      </c>
      <c r="X921" s="50" t="str">
        <f>IFERROR(MAX(IF(OR(O921="",P921="",Q921="",R921="",S921="",T921="",U921=""),"",IF(AND(MONTH(E921)=10,MONTH(F921)=10),(NETWORKDAYS(E921,F921,Lister!$D$7:$D$13)-Q921)*N921/NETWORKDAYS(Lister!$D$21,Lister!$E$21,Lister!$D$7:$D$13),IF(AND(MONTH(E921)=10,F921&gt;DATE(2020,10,31)),(NETWORKDAYS(E921,Lister!$E$21,Lister!$D$7:$D$13)-Q921)*N921/NETWORKDAYS(Lister!$D$21,Lister!$E$21,Lister!$D$7:$D$13),IF(AND(E921&lt;DATE(2020,10,1),MONTH(F921)=10),(NETWORKDAYS(Lister!$D$21,F921,Lister!$D$7:$D$13)-Q921)*N921/NETWORKDAYS(Lister!$D$21,Lister!$E$21,Lister!$D$7:$D$13),IF(AND(E921&lt;DATE(2020,31,1),F921&gt;DATE(2020,10,31)),(NETWORKDAYS(Lister!$D$21,Lister!$E$21,Lister!$D$7:$D$13)-Q921)*N921/NETWORKDAYS(Lister!$D$21,Lister!$E$21,Lister!$D$7:$D$13),IF(OR(AND(E921&lt;DATE(2020,10,1),F921&lt;DATE(2020,10,1)),E921&gt;DATE(2020,10,31)),0)))))),0),"")</f>
        <v/>
      </c>
      <c r="Y921" s="50" t="str">
        <f>IFERROR(MAX(IF(OR(O921="",P921="",Q921="",R921="",S921="",T921="",U921=""),"",IF(AND(MONTH(E921)=11,MONTH(F921)=11),(NETWORKDAYS(E921,F921,Lister!$D$7:$D$13)-R921)*N921/NETWORKDAYS(Lister!$D$22,Lister!$E$22,Lister!$D$7:$D$13),IF(AND(MONTH(E921)=11,F921&gt;DATE(2020,11,30)),(NETWORKDAYS(E921,Lister!$E$22,Lister!$D$7:$D$13)-R921)*N921/NETWORKDAYS(Lister!$D$22,Lister!$E$22,Lister!$D$7:$D$13),IF(AND(E921&lt;DATE(2020,11,1),MONTH(F921)=11),(NETWORKDAYS(Lister!$D$22,F921,Lister!$D$7:$D$13)-R921)*N921/NETWORKDAYS(Lister!$D$22,Lister!$E$22,Lister!$D$7:$D$13),IF(AND(E921&lt;DATE(2020,11,1),F921&gt;DATE(2020,11,30)),(NETWORKDAYS(Lister!$D$22,Lister!$E$22,Lister!$D$7:$D$13)-R921)*N921/NETWORKDAYS(Lister!$D$22,Lister!$E$22,Lister!$D$7:$D$13),IF(OR(AND(E921&lt;DATE(2020,11,1),F921&lt;DATE(2020,11,1)),E921&gt;DATE(2020,11,30)),0)))))),0),"")</f>
        <v/>
      </c>
      <c r="Z921" s="50" t="str">
        <f>IFERROR(MAX(IF(OR(O921="",P921="",Q921="",R921="",S921="",T921="",U921=""),"",IF(AND(MONTH(E921)=12,MONTH(F921)=12),(NETWORKDAYS(E921,F921,Lister!$D$7:$D$13)-S921)*N921/NETWORKDAYS(Lister!$D$23,Lister!$E$23,Lister!$D$7:$D$13),IF(AND(MONTH(E921)=12,F921&gt;DATE(2020,12,31)),(NETWORKDAYS(E921,Lister!$E$23,Lister!$D$7:$D$13)-S921)*N921/NETWORKDAYS(Lister!$D$23,Lister!$E$23,Lister!$D$7:$D$13),IF(AND(E921&lt;DATE(2020,12,1),MONTH(F921)=12),(NETWORKDAYS(Lister!$D$23,F921,Lister!$D$7:$D$13)-S921)*N921/NETWORKDAYS(Lister!$D$23,Lister!$E$23,Lister!$D$7:$D$13),IF(AND(E921&lt;DATE(2020,12,1),F921&gt;DATE(2020,12,31)),(NETWORKDAYS(Lister!$D$23,Lister!$E$23,Lister!$D$7:$D$13)-S921)*N921/NETWORKDAYS(Lister!$D$23,Lister!$E$23,Lister!$D$7:$D$13),IF(OR(AND(E921&lt;DATE(2020,12,1),F921&lt;DATE(2020,12,1)),E921&gt;DATE(2020,12,31)),0)))))),0),"")</f>
        <v/>
      </c>
      <c r="AA921" s="50" t="str">
        <f>IFERROR(MAX(IF(OR(O921="",P921="",Q921="",R921="",S921="",T921="",U921=""),"",IF(AND(MONTH(E921)=1,MONTH(F921)=1),(NETWORKDAYS(E921,F921,Lister!$D$7:$D$13)-T921)*N921/NETWORKDAYS(Lister!$D$24,Lister!$E$24,Lister!$D$7:$D$13),IF(AND(MONTH(E921)=1,F921&gt;DATE(2021,1,31)),(NETWORKDAYS(E921,Lister!$E$24,Lister!$D$7:$D$13)-T921)*N921/NETWORKDAYS(Lister!$D$24,Lister!$E$24,Lister!$D$7:$D$13),IF(AND(E921&lt;DATE(2021,1,1),MONTH(F921)=1),(NETWORKDAYS(Lister!$D$24,F921,Lister!$D$7:$D$13)-T921)*N921/NETWORKDAYS(Lister!$D$24,Lister!$E$24,Lister!$D$7:$D$13),IF(AND(E921&lt;DATE(2021,1,1),F921&gt;DATE(2021,1,31)),(NETWORKDAYS(Lister!$D$24,Lister!$E$24,Lister!$D$7:$D$13)-T921)*N921/NETWORKDAYS(Lister!$D$24,Lister!$E$24,Lister!$D$7:$D$13),IF(OR(AND(E921&lt;DATE(2021,1,1),F921&lt;DATE(2021,1,1)),E921&gt;DATE(2021,1,31)),0)))))),0),"")</f>
        <v/>
      </c>
      <c r="AB921" s="50" t="str">
        <f>IFERROR(MAX(IF(OR(O921="",P921="",Q921="",R921="",S921="",T921="",U921=""),"",IF(AND(MONTH(E921)=2,MONTH(F921)=2),(NETWORKDAYS(E921,F921,Lister!$D$7:$D$13)-U921)*N921/NETWORKDAYS(Lister!$D$25,Lister!$E$25,Lister!$D$7:$D$13),IF(AND(E921&lt;DATE(2021,2,1),MONTH(F921)=2),(NETWORKDAYS(Lister!$D$25,F921,Lister!$D$7:$D$13)-U921)*N921/NETWORKDAYS(Lister!$D$25,Lister!$E$25,Lister!$D$7:$D$13),IF(AND(E921&lt;DATE(2021,2,1),F921&lt;DATE(2021,2,1)),0)))),0),"")</f>
        <v/>
      </c>
      <c r="AC921" s="52" t="str">
        <f t="shared" si="73"/>
        <v/>
      </c>
    </row>
    <row r="922" spans="1:29" x14ac:dyDescent="0.35">
      <c r="A922" s="11" t="str">
        <f t="shared" si="74"/>
        <v/>
      </c>
      <c r="B922" s="33"/>
      <c r="C922" s="17"/>
      <c r="D922" s="18"/>
      <c r="E922" s="12"/>
      <c r="F922" s="12"/>
      <c r="G922" s="42" t="str">
        <f>IF(OR(E922="",F922=""),"",NETWORKDAYS(E922,F922,Lister!$D$7:$D$13))</f>
        <v/>
      </c>
      <c r="H922" s="14"/>
      <c r="I922" s="25" t="str">
        <f t="shared" si="70"/>
        <v/>
      </c>
      <c r="J922" s="47"/>
      <c r="K922" s="48"/>
      <c r="L922" s="15"/>
      <c r="M922" s="51" t="str">
        <f t="shared" si="71"/>
        <v/>
      </c>
      <c r="N922" s="49" t="str">
        <f t="shared" si="72"/>
        <v/>
      </c>
      <c r="O922" s="15"/>
      <c r="P922" s="15"/>
      <c r="Q922" s="15"/>
      <c r="R922" s="15"/>
      <c r="S922" s="15"/>
      <c r="T922" s="15"/>
      <c r="U922" s="15"/>
      <c r="V922" s="50" t="str">
        <f>IFERROR(MAX(IF(OR(O922="",P922="",Q922="",R922="",S922="",T922="",U922=""),"",IF(AND(MONTH(E922)=8,MONTH(F922)=8),(NETWORKDAYS(E922,F922,Lister!$D$7:$D$13)-O922)*N922/NETWORKDAYS(Lister!$D$19,Lister!$E$19,Lister!$D$7:$D$13),IF(AND(MONTH(E922)=8,F922&gt;DATE(2020,8,31)),(NETWORKDAYS(E922,Lister!$E$19,Lister!$D$7:$D$13)-O922)*N922/NETWORKDAYS(Lister!$D$19,Lister!$E$19,Lister!$D$7:$D$13),IF(E922&gt;DATE(2020,8,31),0)))),0),"")</f>
        <v/>
      </c>
      <c r="W922" s="50" t="str">
        <f>IFERROR(MAX(IF(OR(O922="",P922="",Q922="",R922="",S922="",T922="",U922=""),"",IF(AND(MONTH(E922)=9,MONTH(F922)=9),(NETWORKDAYS(E922,F922,Lister!$D$7:$D$13)-P922)*N922/NETWORKDAYS(Lister!$D$20,Lister!$E$20,Lister!$D$7:$D$13),IF(AND(MONTH(E922)=9,F922&gt;DATE(2020,9,30)),(NETWORKDAYS(E922,Lister!$E$20,Lister!$D$7:$D$13)-P922)*N922/NETWORKDAYS(Lister!$D$20,Lister!$E$20,Lister!$D$7:$D$13),IF(AND(E922&lt;DATE(2020,9,1),MONTH(F922)=9),(NETWORKDAYS(Lister!$D$20,F922,Lister!$D$7:$D$13)-P922)*N922/NETWORKDAYS(Lister!$D$20,Lister!$E$20,Lister!$D$7:$D$13),IF(AND(E922&lt;DATE(2020,9,1),F922&gt;DATE(2020,9,30)),(NETWORKDAYS(Lister!$D$20,Lister!$E$20,Lister!$D$7:$D$13)-P922)*N922/NETWORKDAYS(Lister!$D$20,Lister!$E$20,Lister!$D$7:$D$13),IF(OR(AND(E922&lt;DATE(2020,9,1),F922&lt;DATE(2020,9,1)),E922&gt;DATE(2020,9,30)),0)))))),0),"")</f>
        <v/>
      </c>
      <c r="X922" s="50" t="str">
        <f>IFERROR(MAX(IF(OR(O922="",P922="",Q922="",R922="",S922="",T922="",U922=""),"",IF(AND(MONTH(E922)=10,MONTH(F922)=10),(NETWORKDAYS(E922,F922,Lister!$D$7:$D$13)-Q922)*N922/NETWORKDAYS(Lister!$D$21,Lister!$E$21,Lister!$D$7:$D$13),IF(AND(MONTH(E922)=10,F922&gt;DATE(2020,10,31)),(NETWORKDAYS(E922,Lister!$E$21,Lister!$D$7:$D$13)-Q922)*N922/NETWORKDAYS(Lister!$D$21,Lister!$E$21,Lister!$D$7:$D$13),IF(AND(E922&lt;DATE(2020,10,1),MONTH(F922)=10),(NETWORKDAYS(Lister!$D$21,F922,Lister!$D$7:$D$13)-Q922)*N922/NETWORKDAYS(Lister!$D$21,Lister!$E$21,Lister!$D$7:$D$13),IF(AND(E922&lt;DATE(2020,31,1),F922&gt;DATE(2020,10,31)),(NETWORKDAYS(Lister!$D$21,Lister!$E$21,Lister!$D$7:$D$13)-Q922)*N922/NETWORKDAYS(Lister!$D$21,Lister!$E$21,Lister!$D$7:$D$13),IF(OR(AND(E922&lt;DATE(2020,10,1),F922&lt;DATE(2020,10,1)),E922&gt;DATE(2020,10,31)),0)))))),0),"")</f>
        <v/>
      </c>
      <c r="Y922" s="50" t="str">
        <f>IFERROR(MAX(IF(OR(O922="",P922="",Q922="",R922="",S922="",T922="",U922=""),"",IF(AND(MONTH(E922)=11,MONTH(F922)=11),(NETWORKDAYS(E922,F922,Lister!$D$7:$D$13)-R922)*N922/NETWORKDAYS(Lister!$D$22,Lister!$E$22,Lister!$D$7:$D$13),IF(AND(MONTH(E922)=11,F922&gt;DATE(2020,11,30)),(NETWORKDAYS(E922,Lister!$E$22,Lister!$D$7:$D$13)-R922)*N922/NETWORKDAYS(Lister!$D$22,Lister!$E$22,Lister!$D$7:$D$13),IF(AND(E922&lt;DATE(2020,11,1),MONTH(F922)=11),(NETWORKDAYS(Lister!$D$22,F922,Lister!$D$7:$D$13)-R922)*N922/NETWORKDAYS(Lister!$D$22,Lister!$E$22,Lister!$D$7:$D$13),IF(AND(E922&lt;DATE(2020,11,1),F922&gt;DATE(2020,11,30)),(NETWORKDAYS(Lister!$D$22,Lister!$E$22,Lister!$D$7:$D$13)-R922)*N922/NETWORKDAYS(Lister!$D$22,Lister!$E$22,Lister!$D$7:$D$13),IF(OR(AND(E922&lt;DATE(2020,11,1),F922&lt;DATE(2020,11,1)),E922&gt;DATE(2020,11,30)),0)))))),0),"")</f>
        <v/>
      </c>
      <c r="Z922" s="50" t="str">
        <f>IFERROR(MAX(IF(OR(O922="",P922="",Q922="",R922="",S922="",T922="",U922=""),"",IF(AND(MONTH(E922)=12,MONTH(F922)=12),(NETWORKDAYS(E922,F922,Lister!$D$7:$D$13)-S922)*N922/NETWORKDAYS(Lister!$D$23,Lister!$E$23,Lister!$D$7:$D$13),IF(AND(MONTH(E922)=12,F922&gt;DATE(2020,12,31)),(NETWORKDAYS(E922,Lister!$E$23,Lister!$D$7:$D$13)-S922)*N922/NETWORKDAYS(Lister!$D$23,Lister!$E$23,Lister!$D$7:$D$13),IF(AND(E922&lt;DATE(2020,12,1),MONTH(F922)=12),(NETWORKDAYS(Lister!$D$23,F922,Lister!$D$7:$D$13)-S922)*N922/NETWORKDAYS(Lister!$D$23,Lister!$E$23,Lister!$D$7:$D$13),IF(AND(E922&lt;DATE(2020,12,1),F922&gt;DATE(2020,12,31)),(NETWORKDAYS(Lister!$D$23,Lister!$E$23,Lister!$D$7:$D$13)-S922)*N922/NETWORKDAYS(Lister!$D$23,Lister!$E$23,Lister!$D$7:$D$13),IF(OR(AND(E922&lt;DATE(2020,12,1),F922&lt;DATE(2020,12,1)),E922&gt;DATE(2020,12,31)),0)))))),0),"")</f>
        <v/>
      </c>
      <c r="AA922" s="50" t="str">
        <f>IFERROR(MAX(IF(OR(O922="",P922="",Q922="",R922="",S922="",T922="",U922=""),"",IF(AND(MONTH(E922)=1,MONTH(F922)=1),(NETWORKDAYS(E922,F922,Lister!$D$7:$D$13)-T922)*N922/NETWORKDAYS(Lister!$D$24,Lister!$E$24,Lister!$D$7:$D$13),IF(AND(MONTH(E922)=1,F922&gt;DATE(2021,1,31)),(NETWORKDAYS(E922,Lister!$E$24,Lister!$D$7:$D$13)-T922)*N922/NETWORKDAYS(Lister!$D$24,Lister!$E$24,Lister!$D$7:$D$13),IF(AND(E922&lt;DATE(2021,1,1),MONTH(F922)=1),(NETWORKDAYS(Lister!$D$24,F922,Lister!$D$7:$D$13)-T922)*N922/NETWORKDAYS(Lister!$D$24,Lister!$E$24,Lister!$D$7:$D$13),IF(AND(E922&lt;DATE(2021,1,1),F922&gt;DATE(2021,1,31)),(NETWORKDAYS(Lister!$D$24,Lister!$E$24,Lister!$D$7:$D$13)-T922)*N922/NETWORKDAYS(Lister!$D$24,Lister!$E$24,Lister!$D$7:$D$13),IF(OR(AND(E922&lt;DATE(2021,1,1),F922&lt;DATE(2021,1,1)),E922&gt;DATE(2021,1,31)),0)))))),0),"")</f>
        <v/>
      </c>
      <c r="AB922" s="50" t="str">
        <f>IFERROR(MAX(IF(OR(O922="",P922="",Q922="",R922="",S922="",T922="",U922=""),"",IF(AND(MONTH(E922)=2,MONTH(F922)=2),(NETWORKDAYS(E922,F922,Lister!$D$7:$D$13)-U922)*N922/NETWORKDAYS(Lister!$D$25,Lister!$E$25,Lister!$D$7:$D$13),IF(AND(E922&lt;DATE(2021,2,1),MONTH(F922)=2),(NETWORKDAYS(Lister!$D$25,F922,Lister!$D$7:$D$13)-U922)*N922/NETWORKDAYS(Lister!$D$25,Lister!$E$25,Lister!$D$7:$D$13),IF(AND(E922&lt;DATE(2021,2,1),F922&lt;DATE(2021,2,1)),0)))),0),"")</f>
        <v/>
      </c>
      <c r="AC922" s="52" t="str">
        <f t="shared" si="73"/>
        <v/>
      </c>
    </row>
    <row r="923" spans="1:29" x14ac:dyDescent="0.35">
      <c r="A923" s="11" t="str">
        <f t="shared" si="74"/>
        <v/>
      </c>
      <c r="B923" s="33"/>
      <c r="C923" s="17"/>
      <c r="D923" s="18"/>
      <c r="E923" s="12"/>
      <c r="F923" s="12"/>
      <c r="G923" s="42" t="str">
        <f>IF(OR(E923="",F923=""),"",NETWORKDAYS(E923,F923,Lister!$D$7:$D$13))</f>
        <v/>
      </c>
      <c r="H923" s="14"/>
      <c r="I923" s="25" t="str">
        <f t="shared" si="70"/>
        <v/>
      </c>
      <c r="J923" s="47"/>
      <c r="K923" s="48"/>
      <c r="L923" s="15"/>
      <c r="M923" s="51" t="str">
        <f t="shared" si="71"/>
        <v/>
      </c>
      <c r="N923" s="49" t="str">
        <f t="shared" si="72"/>
        <v/>
      </c>
      <c r="O923" s="15"/>
      <c r="P923" s="15"/>
      <c r="Q923" s="15"/>
      <c r="R923" s="15"/>
      <c r="S923" s="15"/>
      <c r="T923" s="15"/>
      <c r="U923" s="15"/>
      <c r="V923" s="50" t="str">
        <f>IFERROR(MAX(IF(OR(O923="",P923="",Q923="",R923="",S923="",T923="",U923=""),"",IF(AND(MONTH(E923)=8,MONTH(F923)=8),(NETWORKDAYS(E923,F923,Lister!$D$7:$D$13)-O923)*N923/NETWORKDAYS(Lister!$D$19,Lister!$E$19,Lister!$D$7:$D$13),IF(AND(MONTH(E923)=8,F923&gt;DATE(2020,8,31)),(NETWORKDAYS(E923,Lister!$E$19,Lister!$D$7:$D$13)-O923)*N923/NETWORKDAYS(Lister!$D$19,Lister!$E$19,Lister!$D$7:$D$13),IF(E923&gt;DATE(2020,8,31),0)))),0),"")</f>
        <v/>
      </c>
      <c r="W923" s="50" t="str">
        <f>IFERROR(MAX(IF(OR(O923="",P923="",Q923="",R923="",S923="",T923="",U923=""),"",IF(AND(MONTH(E923)=9,MONTH(F923)=9),(NETWORKDAYS(E923,F923,Lister!$D$7:$D$13)-P923)*N923/NETWORKDAYS(Lister!$D$20,Lister!$E$20,Lister!$D$7:$D$13),IF(AND(MONTH(E923)=9,F923&gt;DATE(2020,9,30)),(NETWORKDAYS(E923,Lister!$E$20,Lister!$D$7:$D$13)-P923)*N923/NETWORKDAYS(Lister!$D$20,Lister!$E$20,Lister!$D$7:$D$13),IF(AND(E923&lt;DATE(2020,9,1),MONTH(F923)=9),(NETWORKDAYS(Lister!$D$20,F923,Lister!$D$7:$D$13)-P923)*N923/NETWORKDAYS(Lister!$D$20,Lister!$E$20,Lister!$D$7:$D$13),IF(AND(E923&lt;DATE(2020,9,1),F923&gt;DATE(2020,9,30)),(NETWORKDAYS(Lister!$D$20,Lister!$E$20,Lister!$D$7:$D$13)-P923)*N923/NETWORKDAYS(Lister!$D$20,Lister!$E$20,Lister!$D$7:$D$13),IF(OR(AND(E923&lt;DATE(2020,9,1),F923&lt;DATE(2020,9,1)),E923&gt;DATE(2020,9,30)),0)))))),0),"")</f>
        <v/>
      </c>
      <c r="X923" s="50" t="str">
        <f>IFERROR(MAX(IF(OR(O923="",P923="",Q923="",R923="",S923="",T923="",U923=""),"",IF(AND(MONTH(E923)=10,MONTH(F923)=10),(NETWORKDAYS(E923,F923,Lister!$D$7:$D$13)-Q923)*N923/NETWORKDAYS(Lister!$D$21,Lister!$E$21,Lister!$D$7:$D$13),IF(AND(MONTH(E923)=10,F923&gt;DATE(2020,10,31)),(NETWORKDAYS(E923,Lister!$E$21,Lister!$D$7:$D$13)-Q923)*N923/NETWORKDAYS(Lister!$D$21,Lister!$E$21,Lister!$D$7:$D$13),IF(AND(E923&lt;DATE(2020,10,1),MONTH(F923)=10),(NETWORKDAYS(Lister!$D$21,F923,Lister!$D$7:$D$13)-Q923)*N923/NETWORKDAYS(Lister!$D$21,Lister!$E$21,Lister!$D$7:$D$13),IF(AND(E923&lt;DATE(2020,31,1),F923&gt;DATE(2020,10,31)),(NETWORKDAYS(Lister!$D$21,Lister!$E$21,Lister!$D$7:$D$13)-Q923)*N923/NETWORKDAYS(Lister!$D$21,Lister!$E$21,Lister!$D$7:$D$13),IF(OR(AND(E923&lt;DATE(2020,10,1),F923&lt;DATE(2020,10,1)),E923&gt;DATE(2020,10,31)),0)))))),0),"")</f>
        <v/>
      </c>
      <c r="Y923" s="50" t="str">
        <f>IFERROR(MAX(IF(OR(O923="",P923="",Q923="",R923="",S923="",T923="",U923=""),"",IF(AND(MONTH(E923)=11,MONTH(F923)=11),(NETWORKDAYS(E923,F923,Lister!$D$7:$D$13)-R923)*N923/NETWORKDAYS(Lister!$D$22,Lister!$E$22,Lister!$D$7:$D$13),IF(AND(MONTH(E923)=11,F923&gt;DATE(2020,11,30)),(NETWORKDAYS(E923,Lister!$E$22,Lister!$D$7:$D$13)-R923)*N923/NETWORKDAYS(Lister!$D$22,Lister!$E$22,Lister!$D$7:$D$13),IF(AND(E923&lt;DATE(2020,11,1),MONTH(F923)=11),(NETWORKDAYS(Lister!$D$22,F923,Lister!$D$7:$D$13)-R923)*N923/NETWORKDAYS(Lister!$D$22,Lister!$E$22,Lister!$D$7:$D$13),IF(AND(E923&lt;DATE(2020,11,1),F923&gt;DATE(2020,11,30)),(NETWORKDAYS(Lister!$D$22,Lister!$E$22,Lister!$D$7:$D$13)-R923)*N923/NETWORKDAYS(Lister!$D$22,Lister!$E$22,Lister!$D$7:$D$13),IF(OR(AND(E923&lt;DATE(2020,11,1),F923&lt;DATE(2020,11,1)),E923&gt;DATE(2020,11,30)),0)))))),0),"")</f>
        <v/>
      </c>
      <c r="Z923" s="50" t="str">
        <f>IFERROR(MAX(IF(OR(O923="",P923="",Q923="",R923="",S923="",T923="",U923=""),"",IF(AND(MONTH(E923)=12,MONTH(F923)=12),(NETWORKDAYS(E923,F923,Lister!$D$7:$D$13)-S923)*N923/NETWORKDAYS(Lister!$D$23,Lister!$E$23,Lister!$D$7:$D$13),IF(AND(MONTH(E923)=12,F923&gt;DATE(2020,12,31)),(NETWORKDAYS(E923,Lister!$E$23,Lister!$D$7:$D$13)-S923)*N923/NETWORKDAYS(Lister!$D$23,Lister!$E$23,Lister!$D$7:$D$13),IF(AND(E923&lt;DATE(2020,12,1),MONTH(F923)=12),(NETWORKDAYS(Lister!$D$23,F923,Lister!$D$7:$D$13)-S923)*N923/NETWORKDAYS(Lister!$D$23,Lister!$E$23,Lister!$D$7:$D$13),IF(AND(E923&lt;DATE(2020,12,1),F923&gt;DATE(2020,12,31)),(NETWORKDAYS(Lister!$D$23,Lister!$E$23,Lister!$D$7:$D$13)-S923)*N923/NETWORKDAYS(Lister!$D$23,Lister!$E$23,Lister!$D$7:$D$13),IF(OR(AND(E923&lt;DATE(2020,12,1),F923&lt;DATE(2020,12,1)),E923&gt;DATE(2020,12,31)),0)))))),0),"")</f>
        <v/>
      </c>
      <c r="AA923" s="50" t="str">
        <f>IFERROR(MAX(IF(OR(O923="",P923="",Q923="",R923="",S923="",T923="",U923=""),"",IF(AND(MONTH(E923)=1,MONTH(F923)=1),(NETWORKDAYS(E923,F923,Lister!$D$7:$D$13)-T923)*N923/NETWORKDAYS(Lister!$D$24,Lister!$E$24,Lister!$D$7:$D$13),IF(AND(MONTH(E923)=1,F923&gt;DATE(2021,1,31)),(NETWORKDAYS(E923,Lister!$E$24,Lister!$D$7:$D$13)-T923)*N923/NETWORKDAYS(Lister!$D$24,Lister!$E$24,Lister!$D$7:$D$13),IF(AND(E923&lt;DATE(2021,1,1),MONTH(F923)=1),(NETWORKDAYS(Lister!$D$24,F923,Lister!$D$7:$D$13)-T923)*N923/NETWORKDAYS(Lister!$D$24,Lister!$E$24,Lister!$D$7:$D$13),IF(AND(E923&lt;DATE(2021,1,1),F923&gt;DATE(2021,1,31)),(NETWORKDAYS(Lister!$D$24,Lister!$E$24,Lister!$D$7:$D$13)-T923)*N923/NETWORKDAYS(Lister!$D$24,Lister!$E$24,Lister!$D$7:$D$13),IF(OR(AND(E923&lt;DATE(2021,1,1),F923&lt;DATE(2021,1,1)),E923&gt;DATE(2021,1,31)),0)))))),0),"")</f>
        <v/>
      </c>
      <c r="AB923" s="50" t="str">
        <f>IFERROR(MAX(IF(OR(O923="",P923="",Q923="",R923="",S923="",T923="",U923=""),"",IF(AND(MONTH(E923)=2,MONTH(F923)=2),(NETWORKDAYS(E923,F923,Lister!$D$7:$D$13)-U923)*N923/NETWORKDAYS(Lister!$D$25,Lister!$E$25,Lister!$D$7:$D$13),IF(AND(E923&lt;DATE(2021,2,1),MONTH(F923)=2),(NETWORKDAYS(Lister!$D$25,F923,Lister!$D$7:$D$13)-U923)*N923/NETWORKDAYS(Lister!$D$25,Lister!$E$25,Lister!$D$7:$D$13),IF(AND(E923&lt;DATE(2021,2,1),F923&lt;DATE(2021,2,1)),0)))),0),"")</f>
        <v/>
      </c>
      <c r="AC923" s="52" t="str">
        <f t="shared" si="73"/>
        <v/>
      </c>
    </row>
    <row r="924" spans="1:29" x14ac:dyDescent="0.35">
      <c r="A924" s="11" t="str">
        <f t="shared" si="74"/>
        <v/>
      </c>
      <c r="B924" s="33"/>
      <c r="C924" s="17"/>
      <c r="D924" s="18"/>
      <c r="E924" s="12"/>
      <c r="F924" s="12"/>
      <c r="G924" s="42" t="str">
        <f>IF(OR(E924="",F924=""),"",NETWORKDAYS(E924,F924,Lister!$D$7:$D$13))</f>
        <v/>
      </c>
      <c r="H924" s="14"/>
      <c r="I924" s="25" t="str">
        <f t="shared" si="70"/>
        <v/>
      </c>
      <c r="J924" s="47"/>
      <c r="K924" s="48"/>
      <c r="L924" s="15"/>
      <c r="M924" s="51" t="str">
        <f t="shared" si="71"/>
        <v/>
      </c>
      <c r="N924" s="49" t="str">
        <f t="shared" si="72"/>
        <v/>
      </c>
      <c r="O924" s="15"/>
      <c r="P924" s="15"/>
      <c r="Q924" s="15"/>
      <c r="R924" s="15"/>
      <c r="S924" s="15"/>
      <c r="T924" s="15"/>
      <c r="U924" s="15"/>
      <c r="V924" s="50" t="str">
        <f>IFERROR(MAX(IF(OR(O924="",P924="",Q924="",R924="",S924="",T924="",U924=""),"",IF(AND(MONTH(E924)=8,MONTH(F924)=8),(NETWORKDAYS(E924,F924,Lister!$D$7:$D$13)-O924)*N924/NETWORKDAYS(Lister!$D$19,Lister!$E$19,Lister!$D$7:$D$13),IF(AND(MONTH(E924)=8,F924&gt;DATE(2020,8,31)),(NETWORKDAYS(E924,Lister!$E$19,Lister!$D$7:$D$13)-O924)*N924/NETWORKDAYS(Lister!$D$19,Lister!$E$19,Lister!$D$7:$D$13),IF(E924&gt;DATE(2020,8,31),0)))),0),"")</f>
        <v/>
      </c>
      <c r="W924" s="50" t="str">
        <f>IFERROR(MAX(IF(OR(O924="",P924="",Q924="",R924="",S924="",T924="",U924=""),"",IF(AND(MONTH(E924)=9,MONTH(F924)=9),(NETWORKDAYS(E924,F924,Lister!$D$7:$D$13)-P924)*N924/NETWORKDAYS(Lister!$D$20,Lister!$E$20,Lister!$D$7:$D$13),IF(AND(MONTH(E924)=9,F924&gt;DATE(2020,9,30)),(NETWORKDAYS(E924,Lister!$E$20,Lister!$D$7:$D$13)-P924)*N924/NETWORKDAYS(Lister!$D$20,Lister!$E$20,Lister!$D$7:$D$13),IF(AND(E924&lt;DATE(2020,9,1),MONTH(F924)=9),(NETWORKDAYS(Lister!$D$20,F924,Lister!$D$7:$D$13)-P924)*N924/NETWORKDAYS(Lister!$D$20,Lister!$E$20,Lister!$D$7:$D$13),IF(AND(E924&lt;DATE(2020,9,1),F924&gt;DATE(2020,9,30)),(NETWORKDAYS(Lister!$D$20,Lister!$E$20,Lister!$D$7:$D$13)-P924)*N924/NETWORKDAYS(Lister!$D$20,Lister!$E$20,Lister!$D$7:$D$13),IF(OR(AND(E924&lt;DATE(2020,9,1),F924&lt;DATE(2020,9,1)),E924&gt;DATE(2020,9,30)),0)))))),0),"")</f>
        <v/>
      </c>
      <c r="X924" s="50" t="str">
        <f>IFERROR(MAX(IF(OR(O924="",P924="",Q924="",R924="",S924="",T924="",U924=""),"",IF(AND(MONTH(E924)=10,MONTH(F924)=10),(NETWORKDAYS(E924,F924,Lister!$D$7:$D$13)-Q924)*N924/NETWORKDAYS(Lister!$D$21,Lister!$E$21,Lister!$D$7:$D$13),IF(AND(MONTH(E924)=10,F924&gt;DATE(2020,10,31)),(NETWORKDAYS(E924,Lister!$E$21,Lister!$D$7:$D$13)-Q924)*N924/NETWORKDAYS(Lister!$D$21,Lister!$E$21,Lister!$D$7:$D$13),IF(AND(E924&lt;DATE(2020,10,1),MONTH(F924)=10),(NETWORKDAYS(Lister!$D$21,F924,Lister!$D$7:$D$13)-Q924)*N924/NETWORKDAYS(Lister!$D$21,Lister!$E$21,Lister!$D$7:$D$13),IF(AND(E924&lt;DATE(2020,31,1),F924&gt;DATE(2020,10,31)),(NETWORKDAYS(Lister!$D$21,Lister!$E$21,Lister!$D$7:$D$13)-Q924)*N924/NETWORKDAYS(Lister!$D$21,Lister!$E$21,Lister!$D$7:$D$13),IF(OR(AND(E924&lt;DATE(2020,10,1),F924&lt;DATE(2020,10,1)),E924&gt;DATE(2020,10,31)),0)))))),0),"")</f>
        <v/>
      </c>
      <c r="Y924" s="50" t="str">
        <f>IFERROR(MAX(IF(OR(O924="",P924="",Q924="",R924="",S924="",T924="",U924=""),"",IF(AND(MONTH(E924)=11,MONTH(F924)=11),(NETWORKDAYS(E924,F924,Lister!$D$7:$D$13)-R924)*N924/NETWORKDAYS(Lister!$D$22,Lister!$E$22,Lister!$D$7:$D$13),IF(AND(MONTH(E924)=11,F924&gt;DATE(2020,11,30)),(NETWORKDAYS(E924,Lister!$E$22,Lister!$D$7:$D$13)-R924)*N924/NETWORKDAYS(Lister!$D$22,Lister!$E$22,Lister!$D$7:$D$13),IF(AND(E924&lt;DATE(2020,11,1),MONTH(F924)=11),(NETWORKDAYS(Lister!$D$22,F924,Lister!$D$7:$D$13)-R924)*N924/NETWORKDAYS(Lister!$D$22,Lister!$E$22,Lister!$D$7:$D$13),IF(AND(E924&lt;DATE(2020,11,1),F924&gt;DATE(2020,11,30)),(NETWORKDAYS(Lister!$D$22,Lister!$E$22,Lister!$D$7:$D$13)-R924)*N924/NETWORKDAYS(Lister!$D$22,Lister!$E$22,Lister!$D$7:$D$13),IF(OR(AND(E924&lt;DATE(2020,11,1),F924&lt;DATE(2020,11,1)),E924&gt;DATE(2020,11,30)),0)))))),0),"")</f>
        <v/>
      </c>
      <c r="Z924" s="50" t="str">
        <f>IFERROR(MAX(IF(OR(O924="",P924="",Q924="",R924="",S924="",T924="",U924=""),"",IF(AND(MONTH(E924)=12,MONTH(F924)=12),(NETWORKDAYS(E924,F924,Lister!$D$7:$D$13)-S924)*N924/NETWORKDAYS(Lister!$D$23,Lister!$E$23,Lister!$D$7:$D$13),IF(AND(MONTH(E924)=12,F924&gt;DATE(2020,12,31)),(NETWORKDAYS(E924,Lister!$E$23,Lister!$D$7:$D$13)-S924)*N924/NETWORKDAYS(Lister!$D$23,Lister!$E$23,Lister!$D$7:$D$13),IF(AND(E924&lt;DATE(2020,12,1),MONTH(F924)=12),(NETWORKDAYS(Lister!$D$23,F924,Lister!$D$7:$D$13)-S924)*N924/NETWORKDAYS(Lister!$D$23,Lister!$E$23,Lister!$D$7:$D$13),IF(AND(E924&lt;DATE(2020,12,1),F924&gt;DATE(2020,12,31)),(NETWORKDAYS(Lister!$D$23,Lister!$E$23,Lister!$D$7:$D$13)-S924)*N924/NETWORKDAYS(Lister!$D$23,Lister!$E$23,Lister!$D$7:$D$13),IF(OR(AND(E924&lt;DATE(2020,12,1),F924&lt;DATE(2020,12,1)),E924&gt;DATE(2020,12,31)),0)))))),0),"")</f>
        <v/>
      </c>
      <c r="AA924" s="50" t="str">
        <f>IFERROR(MAX(IF(OR(O924="",P924="",Q924="",R924="",S924="",T924="",U924=""),"",IF(AND(MONTH(E924)=1,MONTH(F924)=1),(NETWORKDAYS(E924,F924,Lister!$D$7:$D$13)-T924)*N924/NETWORKDAYS(Lister!$D$24,Lister!$E$24,Lister!$D$7:$D$13),IF(AND(MONTH(E924)=1,F924&gt;DATE(2021,1,31)),(NETWORKDAYS(E924,Lister!$E$24,Lister!$D$7:$D$13)-T924)*N924/NETWORKDAYS(Lister!$D$24,Lister!$E$24,Lister!$D$7:$D$13),IF(AND(E924&lt;DATE(2021,1,1),MONTH(F924)=1),(NETWORKDAYS(Lister!$D$24,F924,Lister!$D$7:$D$13)-T924)*N924/NETWORKDAYS(Lister!$D$24,Lister!$E$24,Lister!$D$7:$D$13),IF(AND(E924&lt;DATE(2021,1,1),F924&gt;DATE(2021,1,31)),(NETWORKDAYS(Lister!$D$24,Lister!$E$24,Lister!$D$7:$D$13)-T924)*N924/NETWORKDAYS(Lister!$D$24,Lister!$E$24,Lister!$D$7:$D$13),IF(OR(AND(E924&lt;DATE(2021,1,1),F924&lt;DATE(2021,1,1)),E924&gt;DATE(2021,1,31)),0)))))),0),"")</f>
        <v/>
      </c>
      <c r="AB924" s="50" t="str">
        <f>IFERROR(MAX(IF(OR(O924="",P924="",Q924="",R924="",S924="",T924="",U924=""),"",IF(AND(MONTH(E924)=2,MONTH(F924)=2),(NETWORKDAYS(E924,F924,Lister!$D$7:$D$13)-U924)*N924/NETWORKDAYS(Lister!$D$25,Lister!$E$25,Lister!$D$7:$D$13),IF(AND(E924&lt;DATE(2021,2,1),MONTH(F924)=2),(NETWORKDAYS(Lister!$D$25,F924,Lister!$D$7:$D$13)-U924)*N924/NETWORKDAYS(Lister!$D$25,Lister!$E$25,Lister!$D$7:$D$13),IF(AND(E924&lt;DATE(2021,2,1),F924&lt;DATE(2021,2,1)),0)))),0),"")</f>
        <v/>
      </c>
      <c r="AC924" s="52" t="str">
        <f t="shared" si="73"/>
        <v/>
      </c>
    </row>
    <row r="925" spans="1:29" x14ac:dyDescent="0.35">
      <c r="A925" s="11" t="str">
        <f t="shared" si="74"/>
        <v/>
      </c>
      <c r="B925" s="33"/>
      <c r="C925" s="17"/>
      <c r="D925" s="18"/>
      <c r="E925" s="12"/>
      <c r="F925" s="12"/>
      <c r="G925" s="42" t="str">
        <f>IF(OR(E925="",F925=""),"",NETWORKDAYS(E925,F925,Lister!$D$7:$D$13))</f>
        <v/>
      </c>
      <c r="H925" s="14"/>
      <c r="I925" s="25" t="str">
        <f t="shared" si="70"/>
        <v/>
      </c>
      <c r="J925" s="47"/>
      <c r="K925" s="48"/>
      <c r="L925" s="15"/>
      <c r="M925" s="51" t="str">
        <f t="shared" si="71"/>
        <v/>
      </c>
      <c r="N925" s="49" t="str">
        <f t="shared" si="72"/>
        <v/>
      </c>
      <c r="O925" s="15"/>
      <c r="P925" s="15"/>
      <c r="Q925" s="15"/>
      <c r="R925" s="15"/>
      <c r="S925" s="15"/>
      <c r="T925" s="15"/>
      <c r="U925" s="15"/>
      <c r="V925" s="50" t="str">
        <f>IFERROR(MAX(IF(OR(O925="",P925="",Q925="",R925="",S925="",T925="",U925=""),"",IF(AND(MONTH(E925)=8,MONTH(F925)=8),(NETWORKDAYS(E925,F925,Lister!$D$7:$D$13)-O925)*N925/NETWORKDAYS(Lister!$D$19,Lister!$E$19,Lister!$D$7:$D$13),IF(AND(MONTH(E925)=8,F925&gt;DATE(2020,8,31)),(NETWORKDAYS(E925,Lister!$E$19,Lister!$D$7:$D$13)-O925)*N925/NETWORKDAYS(Lister!$D$19,Lister!$E$19,Lister!$D$7:$D$13),IF(E925&gt;DATE(2020,8,31),0)))),0),"")</f>
        <v/>
      </c>
      <c r="W925" s="50" t="str">
        <f>IFERROR(MAX(IF(OR(O925="",P925="",Q925="",R925="",S925="",T925="",U925=""),"",IF(AND(MONTH(E925)=9,MONTH(F925)=9),(NETWORKDAYS(E925,F925,Lister!$D$7:$D$13)-P925)*N925/NETWORKDAYS(Lister!$D$20,Lister!$E$20,Lister!$D$7:$D$13),IF(AND(MONTH(E925)=9,F925&gt;DATE(2020,9,30)),(NETWORKDAYS(E925,Lister!$E$20,Lister!$D$7:$D$13)-P925)*N925/NETWORKDAYS(Lister!$D$20,Lister!$E$20,Lister!$D$7:$D$13),IF(AND(E925&lt;DATE(2020,9,1),MONTH(F925)=9),(NETWORKDAYS(Lister!$D$20,F925,Lister!$D$7:$D$13)-P925)*N925/NETWORKDAYS(Lister!$D$20,Lister!$E$20,Lister!$D$7:$D$13),IF(AND(E925&lt;DATE(2020,9,1),F925&gt;DATE(2020,9,30)),(NETWORKDAYS(Lister!$D$20,Lister!$E$20,Lister!$D$7:$D$13)-P925)*N925/NETWORKDAYS(Lister!$D$20,Lister!$E$20,Lister!$D$7:$D$13),IF(OR(AND(E925&lt;DATE(2020,9,1),F925&lt;DATE(2020,9,1)),E925&gt;DATE(2020,9,30)),0)))))),0),"")</f>
        <v/>
      </c>
      <c r="X925" s="50" t="str">
        <f>IFERROR(MAX(IF(OR(O925="",P925="",Q925="",R925="",S925="",T925="",U925=""),"",IF(AND(MONTH(E925)=10,MONTH(F925)=10),(NETWORKDAYS(E925,F925,Lister!$D$7:$D$13)-Q925)*N925/NETWORKDAYS(Lister!$D$21,Lister!$E$21,Lister!$D$7:$D$13),IF(AND(MONTH(E925)=10,F925&gt;DATE(2020,10,31)),(NETWORKDAYS(E925,Lister!$E$21,Lister!$D$7:$D$13)-Q925)*N925/NETWORKDAYS(Lister!$D$21,Lister!$E$21,Lister!$D$7:$D$13),IF(AND(E925&lt;DATE(2020,10,1),MONTH(F925)=10),(NETWORKDAYS(Lister!$D$21,F925,Lister!$D$7:$D$13)-Q925)*N925/NETWORKDAYS(Lister!$D$21,Lister!$E$21,Lister!$D$7:$D$13),IF(AND(E925&lt;DATE(2020,31,1),F925&gt;DATE(2020,10,31)),(NETWORKDAYS(Lister!$D$21,Lister!$E$21,Lister!$D$7:$D$13)-Q925)*N925/NETWORKDAYS(Lister!$D$21,Lister!$E$21,Lister!$D$7:$D$13),IF(OR(AND(E925&lt;DATE(2020,10,1),F925&lt;DATE(2020,10,1)),E925&gt;DATE(2020,10,31)),0)))))),0),"")</f>
        <v/>
      </c>
      <c r="Y925" s="50" t="str">
        <f>IFERROR(MAX(IF(OR(O925="",P925="",Q925="",R925="",S925="",T925="",U925=""),"",IF(AND(MONTH(E925)=11,MONTH(F925)=11),(NETWORKDAYS(E925,F925,Lister!$D$7:$D$13)-R925)*N925/NETWORKDAYS(Lister!$D$22,Lister!$E$22,Lister!$D$7:$D$13),IF(AND(MONTH(E925)=11,F925&gt;DATE(2020,11,30)),(NETWORKDAYS(E925,Lister!$E$22,Lister!$D$7:$D$13)-R925)*N925/NETWORKDAYS(Lister!$D$22,Lister!$E$22,Lister!$D$7:$D$13),IF(AND(E925&lt;DATE(2020,11,1),MONTH(F925)=11),(NETWORKDAYS(Lister!$D$22,F925,Lister!$D$7:$D$13)-R925)*N925/NETWORKDAYS(Lister!$D$22,Lister!$E$22,Lister!$D$7:$D$13),IF(AND(E925&lt;DATE(2020,11,1),F925&gt;DATE(2020,11,30)),(NETWORKDAYS(Lister!$D$22,Lister!$E$22,Lister!$D$7:$D$13)-R925)*N925/NETWORKDAYS(Lister!$D$22,Lister!$E$22,Lister!$D$7:$D$13),IF(OR(AND(E925&lt;DATE(2020,11,1),F925&lt;DATE(2020,11,1)),E925&gt;DATE(2020,11,30)),0)))))),0),"")</f>
        <v/>
      </c>
      <c r="Z925" s="50" t="str">
        <f>IFERROR(MAX(IF(OR(O925="",P925="",Q925="",R925="",S925="",T925="",U925=""),"",IF(AND(MONTH(E925)=12,MONTH(F925)=12),(NETWORKDAYS(E925,F925,Lister!$D$7:$D$13)-S925)*N925/NETWORKDAYS(Lister!$D$23,Lister!$E$23,Lister!$D$7:$D$13),IF(AND(MONTH(E925)=12,F925&gt;DATE(2020,12,31)),(NETWORKDAYS(E925,Lister!$E$23,Lister!$D$7:$D$13)-S925)*N925/NETWORKDAYS(Lister!$D$23,Lister!$E$23,Lister!$D$7:$D$13),IF(AND(E925&lt;DATE(2020,12,1),MONTH(F925)=12),(NETWORKDAYS(Lister!$D$23,F925,Lister!$D$7:$D$13)-S925)*N925/NETWORKDAYS(Lister!$D$23,Lister!$E$23,Lister!$D$7:$D$13),IF(AND(E925&lt;DATE(2020,12,1),F925&gt;DATE(2020,12,31)),(NETWORKDAYS(Lister!$D$23,Lister!$E$23,Lister!$D$7:$D$13)-S925)*N925/NETWORKDAYS(Lister!$D$23,Lister!$E$23,Lister!$D$7:$D$13),IF(OR(AND(E925&lt;DATE(2020,12,1),F925&lt;DATE(2020,12,1)),E925&gt;DATE(2020,12,31)),0)))))),0),"")</f>
        <v/>
      </c>
      <c r="AA925" s="50" t="str">
        <f>IFERROR(MAX(IF(OR(O925="",P925="",Q925="",R925="",S925="",T925="",U925=""),"",IF(AND(MONTH(E925)=1,MONTH(F925)=1),(NETWORKDAYS(E925,F925,Lister!$D$7:$D$13)-T925)*N925/NETWORKDAYS(Lister!$D$24,Lister!$E$24,Lister!$D$7:$D$13),IF(AND(MONTH(E925)=1,F925&gt;DATE(2021,1,31)),(NETWORKDAYS(E925,Lister!$E$24,Lister!$D$7:$D$13)-T925)*N925/NETWORKDAYS(Lister!$D$24,Lister!$E$24,Lister!$D$7:$D$13),IF(AND(E925&lt;DATE(2021,1,1),MONTH(F925)=1),(NETWORKDAYS(Lister!$D$24,F925,Lister!$D$7:$D$13)-T925)*N925/NETWORKDAYS(Lister!$D$24,Lister!$E$24,Lister!$D$7:$D$13),IF(AND(E925&lt;DATE(2021,1,1),F925&gt;DATE(2021,1,31)),(NETWORKDAYS(Lister!$D$24,Lister!$E$24,Lister!$D$7:$D$13)-T925)*N925/NETWORKDAYS(Lister!$D$24,Lister!$E$24,Lister!$D$7:$D$13),IF(OR(AND(E925&lt;DATE(2021,1,1),F925&lt;DATE(2021,1,1)),E925&gt;DATE(2021,1,31)),0)))))),0),"")</f>
        <v/>
      </c>
      <c r="AB925" s="50" t="str">
        <f>IFERROR(MAX(IF(OR(O925="",P925="",Q925="",R925="",S925="",T925="",U925=""),"",IF(AND(MONTH(E925)=2,MONTH(F925)=2),(NETWORKDAYS(E925,F925,Lister!$D$7:$D$13)-U925)*N925/NETWORKDAYS(Lister!$D$25,Lister!$E$25,Lister!$D$7:$D$13),IF(AND(E925&lt;DATE(2021,2,1),MONTH(F925)=2),(NETWORKDAYS(Lister!$D$25,F925,Lister!$D$7:$D$13)-U925)*N925/NETWORKDAYS(Lister!$D$25,Lister!$E$25,Lister!$D$7:$D$13),IF(AND(E925&lt;DATE(2021,2,1),F925&lt;DATE(2021,2,1)),0)))),0),"")</f>
        <v/>
      </c>
      <c r="AC925" s="52" t="str">
        <f t="shared" si="73"/>
        <v/>
      </c>
    </row>
    <row r="926" spans="1:29" x14ac:dyDescent="0.35">
      <c r="A926" s="11" t="str">
        <f t="shared" si="74"/>
        <v/>
      </c>
      <c r="B926" s="33"/>
      <c r="C926" s="17"/>
      <c r="D926" s="18"/>
      <c r="E926" s="12"/>
      <c r="F926" s="12"/>
      <c r="G926" s="42" t="str">
        <f>IF(OR(E926="",F926=""),"",NETWORKDAYS(E926,F926,Lister!$D$7:$D$13))</f>
        <v/>
      </c>
      <c r="H926" s="14"/>
      <c r="I926" s="25" t="str">
        <f t="shared" si="70"/>
        <v/>
      </c>
      <c r="J926" s="47"/>
      <c r="K926" s="48"/>
      <c r="L926" s="15"/>
      <c r="M926" s="51" t="str">
        <f t="shared" si="71"/>
        <v/>
      </c>
      <c r="N926" s="49" t="str">
        <f t="shared" si="72"/>
        <v/>
      </c>
      <c r="O926" s="15"/>
      <c r="P926" s="15"/>
      <c r="Q926" s="15"/>
      <c r="R926" s="15"/>
      <c r="S926" s="15"/>
      <c r="T926" s="15"/>
      <c r="U926" s="15"/>
      <c r="V926" s="50" t="str">
        <f>IFERROR(MAX(IF(OR(O926="",P926="",Q926="",R926="",S926="",T926="",U926=""),"",IF(AND(MONTH(E926)=8,MONTH(F926)=8),(NETWORKDAYS(E926,F926,Lister!$D$7:$D$13)-O926)*N926/NETWORKDAYS(Lister!$D$19,Lister!$E$19,Lister!$D$7:$D$13),IF(AND(MONTH(E926)=8,F926&gt;DATE(2020,8,31)),(NETWORKDAYS(E926,Lister!$E$19,Lister!$D$7:$D$13)-O926)*N926/NETWORKDAYS(Lister!$D$19,Lister!$E$19,Lister!$D$7:$D$13),IF(E926&gt;DATE(2020,8,31),0)))),0),"")</f>
        <v/>
      </c>
      <c r="W926" s="50" t="str">
        <f>IFERROR(MAX(IF(OR(O926="",P926="",Q926="",R926="",S926="",T926="",U926=""),"",IF(AND(MONTH(E926)=9,MONTH(F926)=9),(NETWORKDAYS(E926,F926,Lister!$D$7:$D$13)-P926)*N926/NETWORKDAYS(Lister!$D$20,Lister!$E$20,Lister!$D$7:$D$13),IF(AND(MONTH(E926)=9,F926&gt;DATE(2020,9,30)),(NETWORKDAYS(E926,Lister!$E$20,Lister!$D$7:$D$13)-P926)*N926/NETWORKDAYS(Lister!$D$20,Lister!$E$20,Lister!$D$7:$D$13),IF(AND(E926&lt;DATE(2020,9,1),MONTH(F926)=9),(NETWORKDAYS(Lister!$D$20,F926,Lister!$D$7:$D$13)-P926)*N926/NETWORKDAYS(Lister!$D$20,Lister!$E$20,Lister!$D$7:$D$13),IF(AND(E926&lt;DATE(2020,9,1),F926&gt;DATE(2020,9,30)),(NETWORKDAYS(Lister!$D$20,Lister!$E$20,Lister!$D$7:$D$13)-P926)*N926/NETWORKDAYS(Lister!$D$20,Lister!$E$20,Lister!$D$7:$D$13),IF(OR(AND(E926&lt;DATE(2020,9,1),F926&lt;DATE(2020,9,1)),E926&gt;DATE(2020,9,30)),0)))))),0),"")</f>
        <v/>
      </c>
      <c r="X926" s="50" t="str">
        <f>IFERROR(MAX(IF(OR(O926="",P926="",Q926="",R926="",S926="",T926="",U926=""),"",IF(AND(MONTH(E926)=10,MONTH(F926)=10),(NETWORKDAYS(E926,F926,Lister!$D$7:$D$13)-Q926)*N926/NETWORKDAYS(Lister!$D$21,Lister!$E$21,Lister!$D$7:$D$13),IF(AND(MONTH(E926)=10,F926&gt;DATE(2020,10,31)),(NETWORKDAYS(E926,Lister!$E$21,Lister!$D$7:$D$13)-Q926)*N926/NETWORKDAYS(Lister!$D$21,Lister!$E$21,Lister!$D$7:$D$13),IF(AND(E926&lt;DATE(2020,10,1),MONTH(F926)=10),(NETWORKDAYS(Lister!$D$21,F926,Lister!$D$7:$D$13)-Q926)*N926/NETWORKDAYS(Lister!$D$21,Lister!$E$21,Lister!$D$7:$D$13),IF(AND(E926&lt;DATE(2020,31,1),F926&gt;DATE(2020,10,31)),(NETWORKDAYS(Lister!$D$21,Lister!$E$21,Lister!$D$7:$D$13)-Q926)*N926/NETWORKDAYS(Lister!$D$21,Lister!$E$21,Lister!$D$7:$D$13),IF(OR(AND(E926&lt;DATE(2020,10,1),F926&lt;DATE(2020,10,1)),E926&gt;DATE(2020,10,31)),0)))))),0),"")</f>
        <v/>
      </c>
      <c r="Y926" s="50" t="str">
        <f>IFERROR(MAX(IF(OR(O926="",P926="",Q926="",R926="",S926="",T926="",U926=""),"",IF(AND(MONTH(E926)=11,MONTH(F926)=11),(NETWORKDAYS(E926,F926,Lister!$D$7:$D$13)-R926)*N926/NETWORKDAYS(Lister!$D$22,Lister!$E$22,Lister!$D$7:$D$13),IF(AND(MONTH(E926)=11,F926&gt;DATE(2020,11,30)),(NETWORKDAYS(E926,Lister!$E$22,Lister!$D$7:$D$13)-R926)*N926/NETWORKDAYS(Lister!$D$22,Lister!$E$22,Lister!$D$7:$D$13),IF(AND(E926&lt;DATE(2020,11,1),MONTH(F926)=11),(NETWORKDAYS(Lister!$D$22,F926,Lister!$D$7:$D$13)-R926)*N926/NETWORKDAYS(Lister!$D$22,Lister!$E$22,Lister!$D$7:$D$13),IF(AND(E926&lt;DATE(2020,11,1),F926&gt;DATE(2020,11,30)),(NETWORKDAYS(Lister!$D$22,Lister!$E$22,Lister!$D$7:$D$13)-R926)*N926/NETWORKDAYS(Lister!$D$22,Lister!$E$22,Lister!$D$7:$D$13),IF(OR(AND(E926&lt;DATE(2020,11,1),F926&lt;DATE(2020,11,1)),E926&gt;DATE(2020,11,30)),0)))))),0),"")</f>
        <v/>
      </c>
      <c r="Z926" s="50" t="str">
        <f>IFERROR(MAX(IF(OR(O926="",P926="",Q926="",R926="",S926="",T926="",U926=""),"",IF(AND(MONTH(E926)=12,MONTH(F926)=12),(NETWORKDAYS(E926,F926,Lister!$D$7:$D$13)-S926)*N926/NETWORKDAYS(Lister!$D$23,Lister!$E$23,Lister!$D$7:$D$13),IF(AND(MONTH(E926)=12,F926&gt;DATE(2020,12,31)),(NETWORKDAYS(E926,Lister!$E$23,Lister!$D$7:$D$13)-S926)*N926/NETWORKDAYS(Lister!$D$23,Lister!$E$23,Lister!$D$7:$D$13),IF(AND(E926&lt;DATE(2020,12,1),MONTH(F926)=12),(NETWORKDAYS(Lister!$D$23,F926,Lister!$D$7:$D$13)-S926)*N926/NETWORKDAYS(Lister!$D$23,Lister!$E$23,Lister!$D$7:$D$13),IF(AND(E926&lt;DATE(2020,12,1),F926&gt;DATE(2020,12,31)),(NETWORKDAYS(Lister!$D$23,Lister!$E$23,Lister!$D$7:$D$13)-S926)*N926/NETWORKDAYS(Lister!$D$23,Lister!$E$23,Lister!$D$7:$D$13),IF(OR(AND(E926&lt;DATE(2020,12,1),F926&lt;DATE(2020,12,1)),E926&gt;DATE(2020,12,31)),0)))))),0),"")</f>
        <v/>
      </c>
      <c r="AA926" s="50" t="str">
        <f>IFERROR(MAX(IF(OR(O926="",P926="",Q926="",R926="",S926="",T926="",U926=""),"",IF(AND(MONTH(E926)=1,MONTH(F926)=1),(NETWORKDAYS(E926,F926,Lister!$D$7:$D$13)-T926)*N926/NETWORKDAYS(Lister!$D$24,Lister!$E$24,Lister!$D$7:$D$13),IF(AND(MONTH(E926)=1,F926&gt;DATE(2021,1,31)),(NETWORKDAYS(E926,Lister!$E$24,Lister!$D$7:$D$13)-T926)*N926/NETWORKDAYS(Lister!$D$24,Lister!$E$24,Lister!$D$7:$D$13),IF(AND(E926&lt;DATE(2021,1,1),MONTH(F926)=1),(NETWORKDAYS(Lister!$D$24,F926,Lister!$D$7:$D$13)-T926)*N926/NETWORKDAYS(Lister!$D$24,Lister!$E$24,Lister!$D$7:$D$13),IF(AND(E926&lt;DATE(2021,1,1),F926&gt;DATE(2021,1,31)),(NETWORKDAYS(Lister!$D$24,Lister!$E$24,Lister!$D$7:$D$13)-T926)*N926/NETWORKDAYS(Lister!$D$24,Lister!$E$24,Lister!$D$7:$D$13),IF(OR(AND(E926&lt;DATE(2021,1,1),F926&lt;DATE(2021,1,1)),E926&gt;DATE(2021,1,31)),0)))))),0),"")</f>
        <v/>
      </c>
      <c r="AB926" s="50" t="str">
        <f>IFERROR(MAX(IF(OR(O926="",P926="",Q926="",R926="",S926="",T926="",U926=""),"",IF(AND(MONTH(E926)=2,MONTH(F926)=2),(NETWORKDAYS(E926,F926,Lister!$D$7:$D$13)-U926)*N926/NETWORKDAYS(Lister!$D$25,Lister!$E$25,Lister!$D$7:$D$13),IF(AND(E926&lt;DATE(2021,2,1),MONTH(F926)=2),(NETWORKDAYS(Lister!$D$25,F926,Lister!$D$7:$D$13)-U926)*N926/NETWORKDAYS(Lister!$D$25,Lister!$E$25,Lister!$D$7:$D$13),IF(AND(E926&lt;DATE(2021,2,1),F926&lt;DATE(2021,2,1)),0)))),0),"")</f>
        <v/>
      </c>
      <c r="AC926" s="52" t="str">
        <f t="shared" si="73"/>
        <v/>
      </c>
    </row>
    <row r="927" spans="1:29" x14ac:dyDescent="0.35">
      <c r="A927" s="11" t="str">
        <f t="shared" si="74"/>
        <v/>
      </c>
      <c r="B927" s="33"/>
      <c r="C927" s="17"/>
      <c r="D927" s="18"/>
      <c r="E927" s="12"/>
      <c r="F927" s="12"/>
      <c r="G927" s="42" t="str">
        <f>IF(OR(E927="",F927=""),"",NETWORKDAYS(E927,F927,Lister!$D$7:$D$13))</f>
        <v/>
      </c>
      <c r="H927" s="14"/>
      <c r="I927" s="25" t="str">
        <f t="shared" si="70"/>
        <v/>
      </c>
      <c r="J927" s="47"/>
      <c r="K927" s="48"/>
      <c r="L927" s="15"/>
      <c r="M927" s="51" t="str">
        <f t="shared" si="71"/>
        <v/>
      </c>
      <c r="N927" s="49" t="str">
        <f t="shared" si="72"/>
        <v/>
      </c>
      <c r="O927" s="15"/>
      <c r="P927" s="15"/>
      <c r="Q927" s="15"/>
      <c r="R927" s="15"/>
      <c r="S927" s="15"/>
      <c r="T927" s="15"/>
      <c r="U927" s="15"/>
      <c r="V927" s="50" t="str">
        <f>IFERROR(MAX(IF(OR(O927="",P927="",Q927="",R927="",S927="",T927="",U927=""),"",IF(AND(MONTH(E927)=8,MONTH(F927)=8),(NETWORKDAYS(E927,F927,Lister!$D$7:$D$13)-O927)*N927/NETWORKDAYS(Lister!$D$19,Lister!$E$19,Lister!$D$7:$D$13),IF(AND(MONTH(E927)=8,F927&gt;DATE(2020,8,31)),(NETWORKDAYS(E927,Lister!$E$19,Lister!$D$7:$D$13)-O927)*N927/NETWORKDAYS(Lister!$D$19,Lister!$E$19,Lister!$D$7:$D$13),IF(E927&gt;DATE(2020,8,31),0)))),0),"")</f>
        <v/>
      </c>
      <c r="W927" s="50" t="str">
        <f>IFERROR(MAX(IF(OR(O927="",P927="",Q927="",R927="",S927="",T927="",U927=""),"",IF(AND(MONTH(E927)=9,MONTH(F927)=9),(NETWORKDAYS(E927,F927,Lister!$D$7:$D$13)-P927)*N927/NETWORKDAYS(Lister!$D$20,Lister!$E$20,Lister!$D$7:$D$13),IF(AND(MONTH(E927)=9,F927&gt;DATE(2020,9,30)),(NETWORKDAYS(E927,Lister!$E$20,Lister!$D$7:$D$13)-P927)*N927/NETWORKDAYS(Lister!$D$20,Lister!$E$20,Lister!$D$7:$D$13),IF(AND(E927&lt;DATE(2020,9,1),MONTH(F927)=9),(NETWORKDAYS(Lister!$D$20,F927,Lister!$D$7:$D$13)-P927)*N927/NETWORKDAYS(Lister!$D$20,Lister!$E$20,Lister!$D$7:$D$13),IF(AND(E927&lt;DATE(2020,9,1),F927&gt;DATE(2020,9,30)),(NETWORKDAYS(Lister!$D$20,Lister!$E$20,Lister!$D$7:$D$13)-P927)*N927/NETWORKDAYS(Lister!$D$20,Lister!$E$20,Lister!$D$7:$D$13),IF(OR(AND(E927&lt;DATE(2020,9,1),F927&lt;DATE(2020,9,1)),E927&gt;DATE(2020,9,30)),0)))))),0),"")</f>
        <v/>
      </c>
      <c r="X927" s="50" t="str">
        <f>IFERROR(MAX(IF(OR(O927="",P927="",Q927="",R927="",S927="",T927="",U927=""),"",IF(AND(MONTH(E927)=10,MONTH(F927)=10),(NETWORKDAYS(E927,F927,Lister!$D$7:$D$13)-Q927)*N927/NETWORKDAYS(Lister!$D$21,Lister!$E$21,Lister!$D$7:$D$13),IF(AND(MONTH(E927)=10,F927&gt;DATE(2020,10,31)),(NETWORKDAYS(E927,Lister!$E$21,Lister!$D$7:$D$13)-Q927)*N927/NETWORKDAYS(Lister!$D$21,Lister!$E$21,Lister!$D$7:$D$13),IF(AND(E927&lt;DATE(2020,10,1),MONTH(F927)=10),(NETWORKDAYS(Lister!$D$21,F927,Lister!$D$7:$D$13)-Q927)*N927/NETWORKDAYS(Lister!$D$21,Lister!$E$21,Lister!$D$7:$D$13),IF(AND(E927&lt;DATE(2020,31,1),F927&gt;DATE(2020,10,31)),(NETWORKDAYS(Lister!$D$21,Lister!$E$21,Lister!$D$7:$D$13)-Q927)*N927/NETWORKDAYS(Lister!$D$21,Lister!$E$21,Lister!$D$7:$D$13),IF(OR(AND(E927&lt;DATE(2020,10,1),F927&lt;DATE(2020,10,1)),E927&gt;DATE(2020,10,31)),0)))))),0),"")</f>
        <v/>
      </c>
      <c r="Y927" s="50" t="str">
        <f>IFERROR(MAX(IF(OR(O927="",P927="",Q927="",R927="",S927="",T927="",U927=""),"",IF(AND(MONTH(E927)=11,MONTH(F927)=11),(NETWORKDAYS(E927,F927,Lister!$D$7:$D$13)-R927)*N927/NETWORKDAYS(Lister!$D$22,Lister!$E$22,Lister!$D$7:$D$13),IF(AND(MONTH(E927)=11,F927&gt;DATE(2020,11,30)),(NETWORKDAYS(E927,Lister!$E$22,Lister!$D$7:$D$13)-R927)*N927/NETWORKDAYS(Lister!$D$22,Lister!$E$22,Lister!$D$7:$D$13),IF(AND(E927&lt;DATE(2020,11,1),MONTH(F927)=11),(NETWORKDAYS(Lister!$D$22,F927,Lister!$D$7:$D$13)-R927)*N927/NETWORKDAYS(Lister!$D$22,Lister!$E$22,Lister!$D$7:$D$13),IF(AND(E927&lt;DATE(2020,11,1),F927&gt;DATE(2020,11,30)),(NETWORKDAYS(Lister!$D$22,Lister!$E$22,Lister!$D$7:$D$13)-R927)*N927/NETWORKDAYS(Lister!$D$22,Lister!$E$22,Lister!$D$7:$D$13),IF(OR(AND(E927&lt;DATE(2020,11,1),F927&lt;DATE(2020,11,1)),E927&gt;DATE(2020,11,30)),0)))))),0),"")</f>
        <v/>
      </c>
      <c r="Z927" s="50" t="str">
        <f>IFERROR(MAX(IF(OR(O927="",P927="",Q927="",R927="",S927="",T927="",U927=""),"",IF(AND(MONTH(E927)=12,MONTH(F927)=12),(NETWORKDAYS(E927,F927,Lister!$D$7:$D$13)-S927)*N927/NETWORKDAYS(Lister!$D$23,Lister!$E$23,Lister!$D$7:$D$13),IF(AND(MONTH(E927)=12,F927&gt;DATE(2020,12,31)),(NETWORKDAYS(E927,Lister!$E$23,Lister!$D$7:$D$13)-S927)*N927/NETWORKDAYS(Lister!$D$23,Lister!$E$23,Lister!$D$7:$D$13),IF(AND(E927&lt;DATE(2020,12,1),MONTH(F927)=12),(NETWORKDAYS(Lister!$D$23,F927,Lister!$D$7:$D$13)-S927)*N927/NETWORKDAYS(Lister!$D$23,Lister!$E$23,Lister!$D$7:$D$13),IF(AND(E927&lt;DATE(2020,12,1),F927&gt;DATE(2020,12,31)),(NETWORKDAYS(Lister!$D$23,Lister!$E$23,Lister!$D$7:$D$13)-S927)*N927/NETWORKDAYS(Lister!$D$23,Lister!$E$23,Lister!$D$7:$D$13),IF(OR(AND(E927&lt;DATE(2020,12,1),F927&lt;DATE(2020,12,1)),E927&gt;DATE(2020,12,31)),0)))))),0),"")</f>
        <v/>
      </c>
      <c r="AA927" s="50" t="str">
        <f>IFERROR(MAX(IF(OR(O927="",P927="",Q927="",R927="",S927="",T927="",U927=""),"",IF(AND(MONTH(E927)=1,MONTH(F927)=1),(NETWORKDAYS(E927,F927,Lister!$D$7:$D$13)-T927)*N927/NETWORKDAYS(Lister!$D$24,Lister!$E$24,Lister!$D$7:$D$13),IF(AND(MONTH(E927)=1,F927&gt;DATE(2021,1,31)),(NETWORKDAYS(E927,Lister!$E$24,Lister!$D$7:$D$13)-T927)*N927/NETWORKDAYS(Lister!$D$24,Lister!$E$24,Lister!$D$7:$D$13),IF(AND(E927&lt;DATE(2021,1,1),MONTH(F927)=1),(NETWORKDAYS(Lister!$D$24,F927,Lister!$D$7:$D$13)-T927)*N927/NETWORKDAYS(Lister!$D$24,Lister!$E$24,Lister!$D$7:$D$13),IF(AND(E927&lt;DATE(2021,1,1),F927&gt;DATE(2021,1,31)),(NETWORKDAYS(Lister!$D$24,Lister!$E$24,Lister!$D$7:$D$13)-T927)*N927/NETWORKDAYS(Lister!$D$24,Lister!$E$24,Lister!$D$7:$D$13),IF(OR(AND(E927&lt;DATE(2021,1,1),F927&lt;DATE(2021,1,1)),E927&gt;DATE(2021,1,31)),0)))))),0),"")</f>
        <v/>
      </c>
      <c r="AB927" s="50" t="str">
        <f>IFERROR(MAX(IF(OR(O927="",P927="",Q927="",R927="",S927="",T927="",U927=""),"",IF(AND(MONTH(E927)=2,MONTH(F927)=2),(NETWORKDAYS(E927,F927,Lister!$D$7:$D$13)-U927)*N927/NETWORKDAYS(Lister!$D$25,Lister!$E$25,Lister!$D$7:$D$13),IF(AND(E927&lt;DATE(2021,2,1),MONTH(F927)=2),(NETWORKDAYS(Lister!$D$25,F927,Lister!$D$7:$D$13)-U927)*N927/NETWORKDAYS(Lister!$D$25,Lister!$E$25,Lister!$D$7:$D$13),IF(AND(E927&lt;DATE(2021,2,1),F927&lt;DATE(2021,2,1)),0)))),0),"")</f>
        <v/>
      </c>
      <c r="AC927" s="52" t="str">
        <f t="shared" si="73"/>
        <v/>
      </c>
    </row>
    <row r="928" spans="1:29" x14ac:dyDescent="0.35">
      <c r="A928" s="11" t="str">
        <f t="shared" si="74"/>
        <v/>
      </c>
      <c r="B928" s="33"/>
      <c r="C928" s="17"/>
      <c r="D928" s="18"/>
      <c r="E928" s="12"/>
      <c r="F928" s="12"/>
      <c r="G928" s="42" t="str">
        <f>IF(OR(E928="",F928=""),"",NETWORKDAYS(E928,F928,Lister!$D$7:$D$13))</f>
        <v/>
      </c>
      <c r="H928" s="14"/>
      <c r="I928" s="25" t="str">
        <f t="shared" si="70"/>
        <v/>
      </c>
      <c r="J928" s="47"/>
      <c r="K928" s="48"/>
      <c r="L928" s="15"/>
      <c r="M928" s="51" t="str">
        <f t="shared" si="71"/>
        <v/>
      </c>
      <c r="N928" s="49" t="str">
        <f t="shared" si="72"/>
        <v/>
      </c>
      <c r="O928" s="15"/>
      <c r="P928" s="15"/>
      <c r="Q928" s="15"/>
      <c r="R928" s="15"/>
      <c r="S928" s="15"/>
      <c r="T928" s="15"/>
      <c r="U928" s="15"/>
      <c r="V928" s="50" t="str">
        <f>IFERROR(MAX(IF(OR(O928="",P928="",Q928="",R928="",S928="",T928="",U928=""),"",IF(AND(MONTH(E928)=8,MONTH(F928)=8),(NETWORKDAYS(E928,F928,Lister!$D$7:$D$13)-O928)*N928/NETWORKDAYS(Lister!$D$19,Lister!$E$19,Lister!$D$7:$D$13),IF(AND(MONTH(E928)=8,F928&gt;DATE(2020,8,31)),(NETWORKDAYS(E928,Lister!$E$19,Lister!$D$7:$D$13)-O928)*N928/NETWORKDAYS(Lister!$D$19,Lister!$E$19,Lister!$D$7:$D$13),IF(E928&gt;DATE(2020,8,31),0)))),0),"")</f>
        <v/>
      </c>
      <c r="W928" s="50" t="str">
        <f>IFERROR(MAX(IF(OR(O928="",P928="",Q928="",R928="",S928="",T928="",U928=""),"",IF(AND(MONTH(E928)=9,MONTH(F928)=9),(NETWORKDAYS(E928,F928,Lister!$D$7:$D$13)-P928)*N928/NETWORKDAYS(Lister!$D$20,Lister!$E$20,Lister!$D$7:$D$13),IF(AND(MONTH(E928)=9,F928&gt;DATE(2020,9,30)),(NETWORKDAYS(E928,Lister!$E$20,Lister!$D$7:$D$13)-P928)*N928/NETWORKDAYS(Lister!$D$20,Lister!$E$20,Lister!$D$7:$D$13),IF(AND(E928&lt;DATE(2020,9,1),MONTH(F928)=9),(NETWORKDAYS(Lister!$D$20,F928,Lister!$D$7:$D$13)-P928)*N928/NETWORKDAYS(Lister!$D$20,Lister!$E$20,Lister!$D$7:$D$13),IF(AND(E928&lt;DATE(2020,9,1),F928&gt;DATE(2020,9,30)),(NETWORKDAYS(Lister!$D$20,Lister!$E$20,Lister!$D$7:$D$13)-P928)*N928/NETWORKDAYS(Lister!$D$20,Lister!$E$20,Lister!$D$7:$D$13),IF(OR(AND(E928&lt;DATE(2020,9,1),F928&lt;DATE(2020,9,1)),E928&gt;DATE(2020,9,30)),0)))))),0),"")</f>
        <v/>
      </c>
      <c r="X928" s="50" t="str">
        <f>IFERROR(MAX(IF(OR(O928="",P928="",Q928="",R928="",S928="",T928="",U928=""),"",IF(AND(MONTH(E928)=10,MONTH(F928)=10),(NETWORKDAYS(E928,F928,Lister!$D$7:$D$13)-Q928)*N928/NETWORKDAYS(Lister!$D$21,Lister!$E$21,Lister!$D$7:$D$13),IF(AND(MONTH(E928)=10,F928&gt;DATE(2020,10,31)),(NETWORKDAYS(E928,Lister!$E$21,Lister!$D$7:$D$13)-Q928)*N928/NETWORKDAYS(Lister!$D$21,Lister!$E$21,Lister!$D$7:$D$13),IF(AND(E928&lt;DATE(2020,10,1),MONTH(F928)=10),(NETWORKDAYS(Lister!$D$21,F928,Lister!$D$7:$D$13)-Q928)*N928/NETWORKDAYS(Lister!$D$21,Lister!$E$21,Lister!$D$7:$D$13),IF(AND(E928&lt;DATE(2020,31,1),F928&gt;DATE(2020,10,31)),(NETWORKDAYS(Lister!$D$21,Lister!$E$21,Lister!$D$7:$D$13)-Q928)*N928/NETWORKDAYS(Lister!$D$21,Lister!$E$21,Lister!$D$7:$D$13),IF(OR(AND(E928&lt;DATE(2020,10,1),F928&lt;DATE(2020,10,1)),E928&gt;DATE(2020,10,31)),0)))))),0),"")</f>
        <v/>
      </c>
      <c r="Y928" s="50" t="str">
        <f>IFERROR(MAX(IF(OR(O928="",P928="",Q928="",R928="",S928="",T928="",U928=""),"",IF(AND(MONTH(E928)=11,MONTH(F928)=11),(NETWORKDAYS(E928,F928,Lister!$D$7:$D$13)-R928)*N928/NETWORKDAYS(Lister!$D$22,Lister!$E$22,Lister!$D$7:$D$13),IF(AND(MONTH(E928)=11,F928&gt;DATE(2020,11,30)),(NETWORKDAYS(E928,Lister!$E$22,Lister!$D$7:$D$13)-R928)*N928/NETWORKDAYS(Lister!$D$22,Lister!$E$22,Lister!$D$7:$D$13),IF(AND(E928&lt;DATE(2020,11,1),MONTH(F928)=11),(NETWORKDAYS(Lister!$D$22,F928,Lister!$D$7:$D$13)-R928)*N928/NETWORKDAYS(Lister!$D$22,Lister!$E$22,Lister!$D$7:$D$13),IF(AND(E928&lt;DATE(2020,11,1),F928&gt;DATE(2020,11,30)),(NETWORKDAYS(Lister!$D$22,Lister!$E$22,Lister!$D$7:$D$13)-R928)*N928/NETWORKDAYS(Lister!$D$22,Lister!$E$22,Lister!$D$7:$D$13),IF(OR(AND(E928&lt;DATE(2020,11,1),F928&lt;DATE(2020,11,1)),E928&gt;DATE(2020,11,30)),0)))))),0),"")</f>
        <v/>
      </c>
      <c r="Z928" s="50" t="str">
        <f>IFERROR(MAX(IF(OR(O928="",P928="",Q928="",R928="",S928="",T928="",U928=""),"",IF(AND(MONTH(E928)=12,MONTH(F928)=12),(NETWORKDAYS(E928,F928,Lister!$D$7:$D$13)-S928)*N928/NETWORKDAYS(Lister!$D$23,Lister!$E$23,Lister!$D$7:$D$13),IF(AND(MONTH(E928)=12,F928&gt;DATE(2020,12,31)),(NETWORKDAYS(E928,Lister!$E$23,Lister!$D$7:$D$13)-S928)*N928/NETWORKDAYS(Lister!$D$23,Lister!$E$23,Lister!$D$7:$D$13),IF(AND(E928&lt;DATE(2020,12,1),MONTH(F928)=12),(NETWORKDAYS(Lister!$D$23,F928,Lister!$D$7:$D$13)-S928)*N928/NETWORKDAYS(Lister!$D$23,Lister!$E$23,Lister!$D$7:$D$13),IF(AND(E928&lt;DATE(2020,12,1),F928&gt;DATE(2020,12,31)),(NETWORKDAYS(Lister!$D$23,Lister!$E$23,Lister!$D$7:$D$13)-S928)*N928/NETWORKDAYS(Lister!$D$23,Lister!$E$23,Lister!$D$7:$D$13),IF(OR(AND(E928&lt;DATE(2020,12,1),F928&lt;DATE(2020,12,1)),E928&gt;DATE(2020,12,31)),0)))))),0),"")</f>
        <v/>
      </c>
      <c r="AA928" s="50" t="str">
        <f>IFERROR(MAX(IF(OR(O928="",P928="",Q928="",R928="",S928="",T928="",U928=""),"",IF(AND(MONTH(E928)=1,MONTH(F928)=1),(NETWORKDAYS(E928,F928,Lister!$D$7:$D$13)-T928)*N928/NETWORKDAYS(Lister!$D$24,Lister!$E$24,Lister!$D$7:$D$13),IF(AND(MONTH(E928)=1,F928&gt;DATE(2021,1,31)),(NETWORKDAYS(E928,Lister!$E$24,Lister!$D$7:$D$13)-T928)*N928/NETWORKDAYS(Lister!$D$24,Lister!$E$24,Lister!$D$7:$D$13),IF(AND(E928&lt;DATE(2021,1,1),MONTH(F928)=1),(NETWORKDAYS(Lister!$D$24,F928,Lister!$D$7:$D$13)-T928)*N928/NETWORKDAYS(Lister!$D$24,Lister!$E$24,Lister!$D$7:$D$13),IF(AND(E928&lt;DATE(2021,1,1),F928&gt;DATE(2021,1,31)),(NETWORKDAYS(Lister!$D$24,Lister!$E$24,Lister!$D$7:$D$13)-T928)*N928/NETWORKDAYS(Lister!$D$24,Lister!$E$24,Lister!$D$7:$D$13),IF(OR(AND(E928&lt;DATE(2021,1,1),F928&lt;DATE(2021,1,1)),E928&gt;DATE(2021,1,31)),0)))))),0),"")</f>
        <v/>
      </c>
      <c r="AB928" s="50" t="str">
        <f>IFERROR(MAX(IF(OR(O928="",P928="",Q928="",R928="",S928="",T928="",U928=""),"",IF(AND(MONTH(E928)=2,MONTH(F928)=2),(NETWORKDAYS(E928,F928,Lister!$D$7:$D$13)-U928)*N928/NETWORKDAYS(Lister!$D$25,Lister!$E$25,Lister!$D$7:$D$13),IF(AND(E928&lt;DATE(2021,2,1),MONTH(F928)=2),(NETWORKDAYS(Lister!$D$25,F928,Lister!$D$7:$D$13)-U928)*N928/NETWORKDAYS(Lister!$D$25,Lister!$E$25,Lister!$D$7:$D$13),IF(AND(E928&lt;DATE(2021,2,1),F928&lt;DATE(2021,2,1)),0)))),0),"")</f>
        <v/>
      </c>
      <c r="AC928" s="52" t="str">
        <f t="shared" si="73"/>
        <v/>
      </c>
    </row>
    <row r="929" spans="1:29" x14ac:dyDescent="0.35">
      <c r="A929" s="11" t="str">
        <f t="shared" si="74"/>
        <v/>
      </c>
      <c r="B929" s="33"/>
      <c r="C929" s="17"/>
      <c r="D929" s="18"/>
      <c r="E929" s="12"/>
      <c r="F929" s="12"/>
      <c r="G929" s="42" t="str">
        <f>IF(OR(E929="",F929=""),"",NETWORKDAYS(E929,F929,Lister!$D$7:$D$13))</f>
        <v/>
      </c>
      <c r="H929" s="14"/>
      <c r="I929" s="25" t="str">
        <f t="shared" si="70"/>
        <v/>
      </c>
      <c r="J929" s="47"/>
      <c r="K929" s="48"/>
      <c r="L929" s="15"/>
      <c r="M929" s="51" t="str">
        <f t="shared" si="71"/>
        <v/>
      </c>
      <c r="N929" s="49" t="str">
        <f t="shared" si="72"/>
        <v/>
      </c>
      <c r="O929" s="15"/>
      <c r="P929" s="15"/>
      <c r="Q929" s="15"/>
      <c r="R929" s="15"/>
      <c r="S929" s="15"/>
      <c r="T929" s="15"/>
      <c r="U929" s="15"/>
      <c r="V929" s="50" t="str">
        <f>IFERROR(MAX(IF(OR(O929="",P929="",Q929="",R929="",S929="",T929="",U929=""),"",IF(AND(MONTH(E929)=8,MONTH(F929)=8),(NETWORKDAYS(E929,F929,Lister!$D$7:$D$13)-O929)*N929/NETWORKDAYS(Lister!$D$19,Lister!$E$19,Lister!$D$7:$D$13),IF(AND(MONTH(E929)=8,F929&gt;DATE(2020,8,31)),(NETWORKDAYS(E929,Lister!$E$19,Lister!$D$7:$D$13)-O929)*N929/NETWORKDAYS(Lister!$D$19,Lister!$E$19,Lister!$D$7:$D$13),IF(E929&gt;DATE(2020,8,31),0)))),0),"")</f>
        <v/>
      </c>
      <c r="W929" s="50" t="str">
        <f>IFERROR(MAX(IF(OR(O929="",P929="",Q929="",R929="",S929="",T929="",U929=""),"",IF(AND(MONTH(E929)=9,MONTH(F929)=9),(NETWORKDAYS(E929,F929,Lister!$D$7:$D$13)-P929)*N929/NETWORKDAYS(Lister!$D$20,Lister!$E$20,Lister!$D$7:$D$13),IF(AND(MONTH(E929)=9,F929&gt;DATE(2020,9,30)),(NETWORKDAYS(E929,Lister!$E$20,Lister!$D$7:$D$13)-P929)*N929/NETWORKDAYS(Lister!$D$20,Lister!$E$20,Lister!$D$7:$D$13),IF(AND(E929&lt;DATE(2020,9,1),MONTH(F929)=9),(NETWORKDAYS(Lister!$D$20,F929,Lister!$D$7:$D$13)-P929)*N929/NETWORKDAYS(Lister!$D$20,Lister!$E$20,Lister!$D$7:$D$13),IF(AND(E929&lt;DATE(2020,9,1),F929&gt;DATE(2020,9,30)),(NETWORKDAYS(Lister!$D$20,Lister!$E$20,Lister!$D$7:$D$13)-P929)*N929/NETWORKDAYS(Lister!$D$20,Lister!$E$20,Lister!$D$7:$D$13),IF(OR(AND(E929&lt;DATE(2020,9,1),F929&lt;DATE(2020,9,1)),E929&gt;DATE(2020,9,30)),0)))))),0),"")</f>
        <v/>
      </c>
      <c r="X929" s="50" t="str">
        <f>IFERROR(MAX(IF(OR(O929="",P929="",Q929="",R929="",S929="",T929="",U929=""),"",IF(AND(MONTH(E929)=10,MONTH(F929)=10),(NETWORKDAYS(E929,F929,Lister!$D$7:$D$13)-Q929)*N929/NETWORKDAYS(Lister!$D$21,Lister!$E$21,Lister!$D$7:$D$13),IF(AND(MONTH(E929)=10,F929&gt;DATE(2020,10,31)),(NETWORKDAYS(E929,Lister!$E$21,Lister!$D$7:$D$13)-Q929)*N929/NETWORKDAYS(Lister!$D$21,Lister!$E$21,Lister!$D$7:$D$13),IF(AND(E929&lt;DATE(2020,10,1),MONTH(F929)=10),(NETWORKDAYS(Lister!$D$21,F929,Lister!$D$7:$D$13)-Q929)*N929/NETWORKDAYS(Lister!$D$21,Lister!$E$21,Lister!$D$7:$D$13),IF(AND(E929&lt;DATE(2020,31,1),F929&gt;DATE(2020,10,31)),(NETWORKDAYS(Lister!$D$21,Lister!$E$21,Lister!$D$7:$D$13)-Q929)*N929/NETWORKDAYS(Lister!$D$21,Lister!$E$21,Lister!$D$7:$D$13),IF(OR(AND(E929&lt;DATE(2020,10,1),F929&lt;DATE(2020,10,1)),E929&gt;DATE(2020,10,31)),0)))))),0),"")</f>
        <v/>
      </c>
      <c r="Y929" s="50" t="str">
        <f>IFERROR(MAX(IF(OR(O929="",P929="",Q929="",R929="",S929="",T929="",U929=""),"",IF(AND(MONTH(E929)=11,MONTH(F929)=11),(NETWORKDAYS(E929,F929,Lister!$D$7:$D$13)-R929)*N929/NETWORKDAYS(Lister!$D$22,Lister!$E$22,Lister!$D$7:$D$13),IF(AND(MONTH(E929)=11,F929&gt;DATE(2020,11,30)),(NETWORKDAYS(E929,Lister!$E$22,Lister!$D$7:$D$13)-R929)*N929/NETWORKDAYS(Lister!$D$22,Lister!$E$22,Lister!$D$7:$D$13),IF(AND(E929&lt;DATE(2020,11,1),MONTH(F929)=11),(NETWORKDAYS(Lister!$D$22,F929,Lister!$D$7:$D$13)-R929)*N929/NETWORKDAYS(Lister!$D$22,Lister!$E$22,Lister!$D$7:$D$13),IF(AND(E929&lt;DATE(2020,11,1),F929&gt;DATE(2020,11,30)),(NETWORKDAYS(Lister!$D$22,Lister!$E$22,Lister!$D$7:$D$13)-R929)*N929/NETWORKDAYS(Lister!$D$22,Lister!$E$22,Lister!$D$7:$D$13),IF(OR(AND(E929&lt;DATE(2020,11,1),F929&lt;DATE(2020,11,1)),E929&gt;DATE(2020,11,30)),0)))))),0),"")</f>
        <v/>
      </c>
      <c r="Z929" s="50" t="str">
        <f>IFERROR(MAX(IF(OR(O929="",P929="",Q929="",R929="",S929="",T929="",U929=""),"",IF(AND(MONTH(E929)=12,MONTH(F929)=12),(NETWORKDAYS(E929,F929,Lister!$D$7:$D$13)-S929)*N929/NETWORKDAYS(Lister!$D$23,Lister!$E$23,Lister!$D$7:$D$13),IF(AND(MONTH(E929)=12,F929&gt;DATE(2020,12,31)),(NETWORKDAYS(E929,Lister!$E$23,Lister!$D$7:$D$13)-S929)*N929/NETWORKDAYS(Lister!$D$23,Lister!$E$23,Lister!$D$7:$D$13),IF(AND(E929&lt;DATE(2020,12,1),MONTH(F929)=12),(NETWORKDAYS(Lister!$D$23,F929,Lister!$D$7:$D$13)-S929)*N929/NETWORKDAYS(Lister!$D$23,Lister!$E$23,Lister!$D$7:$D$13),IF(AND(E929&lt;DATE(2020,12,1),F929&gt;DATE(2020,12,31)),(NETWORKDAYS(Lister!$D$23,Lister!$E$23,Lister!$D$7:$D$13)-S929)*N929/NETWORKDAYS(Lister!$D$23,Lister!$E$23,Lister!$D$7:$D$13),IF(OR(AND(E929&lt;DATE(2020,12,1),F929&lt;DATE(2020,12,1)),E929&gt;DATE(2020,12,31)),0)))))),0),"")</f>
        <v/>
      </c>
      <c r="AA929" s="50" t="str">
        <f>IFERROR(MAX(IF(OR(O929="",P929="",Q929="",R929="",S929="",T929="",U929=""),"",IF(AND(MONTH(E929)=1,MONTH(F929)=1),(NETWORKDAYS(E929,F929,Lister!$D$7:$D$13)-T929)*N929/NETWORKDAYS(Lister!$D$24,Lister!$E$24,Lister!$D$7:$D$13),IF(AND(MONTH(E929)=1,F929&gt;DATE(2021,1,31)),(NETWORKDAYS(E929,Lister!$E$24,Lister!$D$7:$D$13)-T929)*N929/NETWORKDAYS(Lister!$D$24,Lister!$E$24,Lister!$D$7:$D$13),IF(AND(E929&lt;DATE(2021,1,1),MONTH(F929)=1),(NETWORKDAYS(Lister!$D$24,F929,Lister!$D$7:$D$13)-T929)*N929/NETWORKDAYS(Lister!$D$24,Lister!$E$24,Lister!$D$7:$D$13),IF(AND(E929&lt;DATE(2021,1,1),F929&gt;DATE(2021,1,31)),(NETWORKDAYS(Lister!$D$24,Lister!$E$24,Lister!$D$7:$D$13)-T929)*N929/NETWORKDAYS(Lister!$D$24,Lister!$E$24,Lister!$D$7:$D$13),IF(OR(AND(E929&lt;DATE(2021,1,1),F929&lt;DATE(2021,1,1)),E929&gt;DATE(2021,1,31)),0)))))),0),"")</f>
        <v/>
      </c>
      <c r="AB929" s="50" t="str">
        <f>IFERROR(MAX(IF(OR(O929="",P929="",Q929="",R929="",S929="",T929="",U929=""),"",IF(AND(MONTH(E929)=2,MONTH(F929)=2),(NETWORKDAYS(E929,F929,Lister!$D$7:$D$13)-U929)*N929/NETWORKDAYS(Lister!$D$25,Lister!$E$25,Lister!$D$7:$D$13),IF(AND(E929&lt;DATE(2021,2,1),MONTH(F929)=2),(NETWORKDAYS(Lister!$D$25,F929,Lister!$D$7:$D$13)-U929)*N929/NETWORKDAYS(Lister!$D$25,Lister!$E$25,Lister!$D$7:$D$13),IF(AND(E929&lt;DATE(2021,2,1),F929&lt;DATE(2021,2,1)),0)))),0),"")</f>
        <v/>
      </c>
      <c r="AC929" s="52" t="str">
        <f t="shared" si="73"/>
        <v/>
      </c>
    </row>
    <row r="930" spans="1:29" x14ac:dyDescent="0.35">
      <c r="A930" s="11" t="str">
        <f t="shared" si="74"/>
        <v/>
      </c>
      <c r="B930" s="33"/>
      <c r="C930" s="17"/>
      <c r="D930" s="18"/>
      <c r="E930" s="12"/>
      <c r="F930" s="12"/>
      <c r="G930" s="42" t="str">
        <f>IF(OR(E930="",F930=""),"",NETWORKDAYS(E930,F930,Lister!$D$7:$D$13))</f>
        <v/>
      </c>
      <c r="H930" s="14"/>
      <c r="I930" s="25" t="str">
        <f t="shared" si="70"/>
        <v/>
      </c>
      <c r="J930" s="47"/>
      <c r="K930" s="48"/>
      <c r="L930" s="15"/>
      <c r="M930" s="51" t="str">
        <f t="shared" si="71"/>
        <v/>
      </c>
      <c r="N930" s="49" t="str">
        <f t="shared" si="72"/>
        <v/>
      </c>
      <c r="O930" s="15"/>
      <c r="P930" s="15"/>
      <c r="Q930" s="15"/>
      <c r="R930" s="15"/>
      <c r="S930" s="15"/>
      <c r="T930" s="15"/>
      <c r="U930" s="15"/>
      <c r="V930" s="50" t="str">
        <f>IFERROR(MAX(IF(OR(O930="",P930="",Q930="",R930="",S930="",T930="",U930=""),"",IF(AND(MONTH(E930)=8,MONTH(F930)=8),(NETWORKDAYS(E930,F930,Lister!$D$7:$D$13)-O930)*N930/NETWORKDAYS(Lister!$D$19,Lister!$E$19,Lister!$D$7:$D$13),IF(AND(MONTH(E930)=8,F930&gt;DATE(2020,8,31)),(NETWORKDAYS(E930,Lister!$E$19,Lister!$D$7:$D$13)-O930)*N930/NETWORKDAYS(Lister!$D$19,Lister!$E$19,Lister!$D$7:$D$13),IF(E930&gt;DATE(2020,8,31),0)))),0),"")</f>
        <v/>
      </c>
      <c r="W930" s="50" t="str">
        <f>IFERROR(MAX(IF(OR(O930="",P930="",Q930="",R930="",S930="",T930="",U930=""),"",IF(AND(MONTH(E930)=9,MONTH(F930)=9),(NETWORKDAYS(E930,F930,Lister!$D$7:$D$13)-P930)*N930/NETWORKDAYS(Lister!$D$20,Lister!$E$20,Lister!$D$7:$D$13),IF(AND(MONTH(E930)=9,F930&gt;DATE(2020,9,30)),(NETWORKDAYS(E930,Lister!$E$20,Lister!$D$7:$D$13)-P930)*N930/NETWORKDAYS(Lister!$D$20,Lister!$E$20,Lister!$D$7:$D$13),IF(AND(E930&lt;DATE(2020,9,1),MONTH(F930)=9),(NETWORKDAYS(Lister!$D$20,F930,Lister!$D$7:$D$13)-P930)*N930/NETWORKDAYS(Lister!$D$20,Lister!$E$20,Lister!$D$7:$D$13),IF(AND(E930&lt;DATE(2020,9,1),F930&gt;DATE(2020,9,30)),(NETWORKDAYS(Lister!$D$20,Lister!$E$20,Lister!$D$7:$D$13)-P930)*N930/NETWORKDAYS(Lister!$D$20,Lister!$E$20,Lister!$D$7:$D$13),IF(OR(AND(E930&lt;DATE(2020,9,1),F930&lt;DATE(2020,9,1)),E930&gt;DATE(2020,9,30)),0)))))),0),"")</f>
        <v/>
      </c>
      <c r="X930" s="50" t="str">
        <f>IFERROR(MAX(IF(OR(O930="",P930="",Q930="",R930="",S930="",T930="",U930=""),"",IF(AND(MONTH(E930)=10,MONTH(F930)=10),(NETWORKDAYS(E930,F930,Lister!$D$7:$D$13)-Q930)*N930/NETWORKDAYS(Lister!$D$21,Lister!$E$21,Lister!$D$7:$D$13),IF(AND(MONTH(E930)=10,F930&gt;DATE(2020,10,31)),(NETWORKDAYS(E930,Lister!$E$21,Lister!$D$7:$D$13)-Q930)*N930/NETWORKDAYS(Lister!$D$21,Lister!$E$21,Lister!$D$7:$D$13),IF(AND(E930&lt;DATE(2020,10,1),MONTH(F930)=10),(NETWORKDAYS(Lister!$D$21,F930,Lister!$D$7:$D$13)-Q930)*N930/NETWORKDAYS(Lister!$D$21,Lister!$E$21,Lister!$D$7:$D$13),IF(AND(E930&lt;DATE(2020,31,1),F930&gt;DATE(2020,10,31)),(NETWORKDAYS(Lister!$D$21,Lister!$E$21,Lister!$D$7:$D$13)-Q930)*N930/NETWORKDAYS(Lister!$D$21,Lister!$E$21,Lister!$D$7:$D$13),IF(OR(AND(E930&lt;DATE(2020,10,1),F930&lt;DATE(2020,10,1)),E930&gt;DATE(2020,10,31)),0)))))),0),"")</f>
        <v/>
      </c>
      <c r="Y930" s="50" t="str">
        <f>IFERROR(MAX(IF(OR(O930="",P930="",Q930="",R930="",S930="",T930="",U930=""),"",IF(AND(MONTH(E930)=11,MONTH(F930)=11),(NETWORKDAYS(E930,F930,Lister!$D$7:$D$13)-R930)*N930/NETWORKDAYS(Lister!$D$22,Lister!$E$22,Lister!$D$7:$D$13),IF(AND(MONTH(E930)=11,F930&gt;DATE(2020,11,30)),(NETWORKDAYS(E930,Lister!$E$22,Lister!$D$7:$D$13)-R930)*N930/NETWORKDAYS(Lister!$D$22,Lister!$E$22,Lister!$D$7:$D$13),IF(AND(E930&lt;DATE(2020,11,1),MONTH(F930)=11),(NETWORKDAYS(Lister!$D$22,F930,Lister!$D$7:$D$13)-R930)*N930/NETWORKDAYS(Lister!$D$22,Lister!$E$22,Lister!$D$7:$D$13),IF(AND(E930&lt;DATE(2020,11,1),F930&gt;DATE(2020,11,30)),(NETWORKDAYS(Lister!$D$22,Lister!$E$22,Lister!$D$7:$D$13)-R930)*N930/NETWORKDAYS(Lister!$D$22,Lister!$E$22,Lister!$D$7:$D$13),IF(OR(AND(E930&lt;DATE(2020,11,1),F930&lt;DATE(2020,11,1)),E930&gt;DATE(2020,11,30)),0)))))),0),"")</f>
        <v/>
      </c>
      <c r="Z930" s="50" t="str">
        <f>IFERROR(MAX(IF(OR(O930="",P930="",Q930="",R930="",S930="",T930="",U930=""),"",IF(AND(MONTH(E930)=12,MONTH(F930)=12),(NETWORKDAYS(E930,F930,Lister!$D$7:$D$13)-S930)*N930/NETWORKDAYS(Lister!$D$23,Lister!$E$23,Lister!$D$7:$D$13),IF(AND(MONTH(E930)=12,F930&gt;DATE(2020,12,31)),(NETWORKDAYS(E930,Lister!$E$23,Lister!$D$7:$D$13)-S930)*N930/NETWORKDAYS(Lister!$D$23,Lister!$E$23,Lister!$D$7:$D$13),IF(AND(E930&lt;DATE(2020,12,1),MONTH(F930)=12),(NETWORKDAYS(Lister!$D$23,F930,Lister!$D$7:$D$13)-S930)*N930/NETWORKDAYS(Lister!$D$23,Lister!$E$23,Lister!$D$7:$D$13),IF(AND(E930&lt;DATE(2020,12,1),F930&gt;DATE(2020,12,31)),(NETWORKDAYS(Lister!$D$23,Lister!$E$23,Lister!$D$7:$D$13)-S930)*N930/NETWORKDAYS(Lister!$D$23,Lister!$E$23,Lister!$D$7:$D$13),IF(OR(AND(E930&lt;DATE(2020,12,1),F930&lt;DATE(2020,12,1)),E930&gt;DATE(2020,12,31)),0)))))),0),"")</f>
        <v/>
      </c>
      <c r="AA930" s="50" t="str">
        <f>IFERROR(MAX(IF(OR(O930="",P930="",Q930="",R930="",S930="",T930="",U930=""),"",IF(AND(MONTH(E930)=1,MONTH(F930)=1),(NETWORKDAYS(E930,F930,Lister!$D$7:$D$13)-T930)*N930/NETWORKDAYS(Lister!$D$24,Lister!$E$24,Lister!$D$7:$D$13),IF(AND(MONTH(E930)=1,F930&gt;DATE(2021,1,31)),(NETWORKDAYS(E930,Lister!$E$24,Lister!$D$7:$D$13)-T930)*N930/NETWORKDAYS(Lister!$D$24,Lister!$E$24,Lister!$D$7:$D$13),IF(AND(E930&lt;DATE(2021,1,1),MONTH(F930)=1),(NETWORKDAYS(Lister!$D$24,F930,Lister!$D$7:$D$13)-T930)*N930/NETWORKDAYS(Lister!$D$24,Lister!$E$24,Lister!$D$7:$D$13),IF(AND(E930&lt;DATE(2021,1,1),F930&gt;DATE(2021,1,31)),(NETWORKDAYS(Lister!$D$24,Lister!$E$24,Lister!$D$7:$D$13)-T930)*N930/NETWORKDAYS(Lister!$D$24,Lister!$E$24,Lister!$D$7:$D$13),IF(OR(AND(E930&lt;DATE(2021,1,1),F930&lt;DATE(2021,1,1)),E930&gt;DATE(2021,1,31)),0)))))),0),"")</f>
        <v/>
      </c>
      <c r="AB930" s="50" t="str">
        <f>IFERROR(MAX(IF(OR(O930="",P930="",Q930="",R930="",S930="",T930="",U930=""),"",IF(AND(MONTH(E930)=2,MONTH(F930)=2),(NETWORKDAYS(E930,F930,Lister!$D$7:$D$13)-U930)*N930/NETWORKDAYS(Lister!$D$25,Lister!$E$25,Lister!$D$7:$D$13),IF(AND(E930&lt;DATE(2021,2,1),MONTH(F930)=2),(NETWORKDAYS(Lister!$D$25,F930,Lister!$D$7:$D$13)-U930)*N930/NETWORKDAYS(Lister!$D$25,Lister!$E$25,Lister!$D$7:$D$13),IF(AND(E930&lt;DATE(2021,2,1),F930&lt;DATE(2021,2,1)),0)))),0),"")</f>
        <v/>
      </c>
      <c r="AC930" s="52" t="str">
        <f t="shared" si="73"/>
        <v/>
      </c>
    </row>
    <row r="931" spans="1:29" x14ac:dyDescent="0.35">
      <c r="A931" s="11" t="str">
        <f t="shared" si="74"/>
        <v/>
      </c>
      <c r="B931" s="33"/>
      <c r="C931" s="17"/>
      <c r="D931" s="18"/>
      <c r="E931" s="12"/>
      <c r="F931" s="12"/>
      <c r="G931" s="42" t="str">
        <f>IF(OR(E931="",F931=""),"",NETWORKDAYS(E931,F931,Lister!$D$7:$D$13))</f>
        <v/>
      </c>
      <c r="H931" s="14"/>
      <c r="I931" s="25" t="str">
        <f t="shared" si="70"/>
        <v/>
      </c>
      <c r="J931" s="47"/>
      <c r="K931" s="48"/>
      <c r="L931" s="15"/>
      <c r="M931" s="51" t="str">
        <f t="shared" si="71"/>
        <v/>
      </c>
      <c r="N931" s="49" t="str">
        <f t="shared" si="72"/>
        <v/>
      </c>
      <c r="O931" s="15"/>
      <c r="P931" s="15"/>
      <c r="Q931" s="15"/>
      <c r="R931" s="15"/>
      <c r="S931" s="15"/>
      <c r="T931" s="15"/>
      <c r="U931" s="15"/>
      <c r="V931" s="50" t="str">
        <f>IFERROR(MAX(IF(OR(O931="",P931="",Q931="",R931="",S931="",T931="",U931=""),"",IF(AND(MONTH(E931)=8,MONTH(F931)=8),(NETWORKDAYS(E931,F931,Lister!$D$7:$D$13)-O931)*N931/NETWORKDAYS(Lister!$D$19,Lister!$E$19,Lister!$D$7:$D$13),IF(AND(MONTH(E931)=8,F931&gt;DATE(2020,8,31)),(NETWORKDAYS(E931,Lister!$E$19,Lister!$D$7:$D$13)-O931)*N931/NETWORKDAYS(Lister!$D$19,Lister!$E$19,Lister!$D$7:$D$13),IF(E931&gt;DATE(2020,8,31),0)))),0),"")</f>
        <v/>
      </c>
      <c r="W931" s="50" t="str">
        <f>IFERROR(MAX(IF(OR(O931="",P931="",Q931="",R931="",S931="",T931="",U931=""),"",IF(AND(MONTH(E931)=9,MONTH(F931)=9),(NETWORKDAYS(E931,F931,Lister!$D$7:$D$13)-P931)*N931/NETWORKDAYS(Lister!$D$20,Lister!$E$20,Lister!$D$7:$D$13),IF(AND(MONTH(E931)=9,F931&gt;DATE(2020,9,30)),(NETWORKDAYS(E931,Lister!$E$20,Lister!$D$7:$D$13)-P931)*N931/NETWORKDAYS(Lister!$D$20,Lister!$E$20,Lister!$D$7:$D$13),IF(AND(E931&lt;DATE(2020,9,1),MONTH(F931)=9),(NETWORKDAYS(Lister!$D$20,F931,Lister!$D$7:$D$13)-P931)*N931/NETWORKDAYS(Lister!$D$20,Lister!$E$20,Lister!$D$7:$D$13),IF(AND(E931&lt;DATE(2020,9,1),F931&gt;DATE(2020,9,30)),(NETWORKDAYS(Lister!$D$20,Lister!$E$20,Lister!$D$7:$D$13)-P931)*N931/NETWORKDAYS(Lister!$D$20,Lister!$E$20,Lister!$D$7:$D$13),IF(OR(AND(E931&lt;DATE(2020,9,1),F931&lt;DATE(2020,9,1)),E931&gt;DATE(2020,9,30)),0)))))),0),"")</f>
        <v/>
      </c>
      <c r="X931" s="50" t="str">
        <f>IFERROR(MAX(IF(OR(O931="",P931="",Q931="",R931="",S931="",T931="",U931=""),"",IF(AND(MONTH(E931)=10,MONTH(F931)=10),(NETWORKDAYS(E931,F931,Lister!$D$7:$D$13)-Q931)*N931/NETWORKDAYS(Lister!$D$21,Lister!$E$21,Lister!$D$7:$D$13),IF(AND(MONTH(E931)=10,F931&gt;DATE(2020,10,31)),(NETWORKDAYS(E931,Lister!$E$21,Lister!$D$7:$D$13)-Q931)*N931/NETWORKDAYS(Lister!$D$21,Lister!$E$21,Lister!$D$7:$D$13),IF(AND(E931&lt;DATE(2020,10,1),MONTH(F931)=10),(NETWORKDAYS(Lister!$D$21,F931,Lister!$D$7:$D$13)-Q931)*N931/NETWORKDAYS(Lister!$D$21,Lister!$E$21,Lister!$D$7:$D$13),IF(AND(E931&lt;DATE(2020,31,1),F931&gt;DATE(2020,10,31)),(NETWORKDAYS(Lister!$D$21,Lister!$E$21,Lister!$D$7:$D$13)-Q931)*N931/NETWORKDAYS(Lister!$D$21,Lister!$E$21,Lister!$D$7:$D$13),IF(OR(AND(E931&lt;DATE(2020,10,1),F931&lt;DATE(2020,10,1)),E931&gt;DATE(2020,10,31)),0)))))),0),"")</f>
        <v/>
      </c>
      <c r="Y931" s="50" t="str">
        <f>IFERROR(MAX(IF(OR(O931="",P931="",Q931="",R931="",S931="",T931="",U931=""),"",IF(AND(MONTH(E931)=11,MONTH(F931)=11),(NETWORKDAYS(E931,F931,Lister!$D$7:$D$13)-R931)*N931/NETWORKDAYS(Lister!$D$22,Lister!$E$22,Lister!$D$7:$D$13),IF(AND(MONTH(E931)=11,F931&gt;DATE(2020,11,30)),(NETWORKDAYS(E931,Lister!$E$22,Lister!$D$7:$D$13)-R931)*N931/NETWORKDAYS(Lister!$D$22,Lister!$E$22,Lister!$D$7:$D$13),IF(AND(E931&lt;DATE(2020,11,1),MONTH(F931)=11),(NETWORKDAYS(Lister!$D$22,F931,Lister!$D$7:$D$13)-R931)*N931/NETWORKDAYS(Lister!$D$22,Lister!$E$22,Lister!$D$7:$D$13),IF(AND(E931&lt;DATE(2020,11,1),F931&gt;DATE(2020,11,30)),(NETWORKDAYS(Lister!$D$22,Lister!$E$22,Lister!$D$7:$D$13)-R931)*N931/NETWORKDAYS(Lister!$D$22,Lister!$E$22,Lister!$D$7:$D$13),IF(OR(AND(E931&lt;DATE(2020,11,1),F931&lt;DATE(2020,11,1)),E931&gt;DATE(2020,11,30)),0)))))),0),"")</f>
        <v/>
      </c>
      <c r="Z931" s="50" t="str">
        <f>IFERROR(MAX(IF(OR(O931="",P931="",Q931="",R931="",S931="",T931="",U931=""),"",IF(AND(MONTH(E931)=12,MONTH(F931)=12),(NETWORKDAYS(E931,F931,Lister!$D$7:$D$13)-S931)*N931/NETWORKDAYS(Lister!$D$23,Lister!$E$23,Lister!$D$7:$D$13),IF(AND(MONTH(E931)=12,F931&gt;DATE(2020,12,31)),(NETWORKDAYS(E931,Lister!$E$23,Lister!$D$7:$D$13)-S931)*N931/NETWORKDAYS(Lister!$D$23,Lister!$E$23,Lister!$D$7:$D$13),IF(AND(E931&lt;DATE(2020,12,1),MONTH(F931)=12),(NETWORKDAYS(Lister!$D$23,F931,Lister!$D$7:$D$13)-S931)*N931/NETWORKDAYS(Lister!$D$23,Lister!$E$23,Lister!$D$7:$D$13),IF(AND(E931&lt;DATE(2020,12,1),F931&gt;DATE(2020,12,31)),(NETWORKDAYS(Lister!$D$23,Lister!$E$23,Lister!$D$7:$D$13)-S931)*N931/NETWORKDAYS(Lister!$D$23,Lister!$E$23,Lister!$D$7:$D$13),IF(OR(AND(E931&lt;DATE(2020,12,1),F931&lt;DATE(2020,12,1)),E931&gt;DATE(2020,12,31)),0)))))),0),"")</f>
        <v/>
      </c>
      <c r="AA931" s="50" t="str">
        <f>IFERROR(MAX(IF(OR(O931="",P931="",Q931="",R931="",S931="",T931="",U931=""),"",IF(AND(MONTH(E931)=1,MONTH(F931)=1),(NETWORKDAYS(E931,F931,Lister!$D$7:$D$13)-T931)*N931/NETWORKDAYS(Lister!$D$24,Lister!$E$24,Lister!$D$7:$D$13),IF(AND(MONTH(E931)=1,F931&gt;DATE(2021,1,31)),(NETWORKDAYS(E931,Lister!$E$24,Lister!$D$7:$D$13)-T931)*N931/NETWORKDAYS(Lister!$D$24,Lister!$E$24,Lister!$D$7:$D$13),IF(AND(E931&lt;DATE(2021,1,1),MONTH(F931)=1),(NETWORKDAYS(Lister!$D$24,F931,Lister!$D$7:$D$13)-T931)*N931/NETWORKDAYS(Lister!$D$24,Lister!$E$24,Lister!$D$7:$D$13),IF(AND(E931&lt;DATE(2021,1,1),F931&gt;DATE(2021,1,31)),(NETWORKDAYS(Lister!$D$24,Lister!$E$24,Lister!$D$7:$D$13)-T931)*N931/NETWORKDAYS(Lister!$D$24,Lister!$E$24,Lister!$D$7:$D$13),IF(OR(AND(E931&lt;DATE(2021,1,1),F931&lt;DATE(2021,1,1)),E931&gt;DATE(2021,1,31)),0)))))),0),"")</f>
        <v/>
      </c>
      <c r="AB931" s="50" t="str">
        <f>IFERROR(MAX(IF(OR(O931="",P931="",Q931="",R931="",S931="",T931="",U931=""),"",IF(AND(MONTH(E931)=2,MONTH(F931)=2),(NETWORKDAYS(E931,F931,Lister!$D$7:$D$13)-U931)*N931/NETWORKDAYS(Lister!$D$25,Lister!$E$25,Lister!$D$7:$D$13),IF(AND(E931&lt;DATE(2021,2,1),MONTH(F931)=2),(NETWORKDAYS(Lister!$D$25,F931,Lister!$D$7:$D$13)-U931)*N931/NETWORKDAYS(Lister!$D$25,Lister!$E$25,Lister!$D$7:$D$13),IF(AND(E931&lt;DATE(2021,2,1),F931&lt;DATE(2021,2,1)),0)))),0),"")</f>
        <v/>
      </c>
      <c r="AC931" s="52" t="str">
        <f t="shared" si="73"/>
        <v/>
      </c>
    </row>
    <row r="932" spans="1:29" x14ac:dyDescent="0.35">
      <c r="A932" s="11" t="str">
        <f t="shared" si="74"/>
        <v/>
      </c>
      <c r="B932" s="33"/>
      <c r="C932" s="17"/>
      <c r="D932" s="18"/>
      <c r="E932" s="12"/>
      <c r="F932" s="12"/>
      <c r="G932" s="42" t="str">
        <f>IF(OR(E932="",F932=""),"",NETWORKDAYS(E932,F932,Lister!$D$7:$D$13))</f>
        <v/>
      </c>
      <c r="H932" s="14"/>
      <c r="I932" s="25" t="str">
        <f t="shared" si="70"/>
        <v/>
      </c>
      <c r="J932" s="47"/>
      <c r="K932" s="48"/>
      <c r="L932" s="15"/>
      <c r="M932" s="51" t="str">
        <f t="shared" si="71"/>
        <v/>
      </c>
      <c r="N932" s="49" t="str">
        <f t="shared" si="72"/>
        <v/>
      </c>
      <c r="O932" s="15"/>
      <c r="P932" s="15"/>
      <c r="Q932" s="15"/>
      <c r="R932" s="15"/>
      <c r="S932" s="15"/>
      <c r="T932" s="15"/>
      <c r="U932" s="15"/>
      <c r="V932" s="50" t="str">
        <f>IFERROR(MAX(IF(OR(O932="",P932="",Q932="",R932="",S932="",T932="",U932=""),"",IF(AND(MONTH(E932)=8,MONTH(F932)=8),(NETWORKDAYS(E932,F932,Lister!$D$7:$D$13)-O932)*N932/NETWORKDAYS(Lister!$D$19,Lister!$E$19,Lister!$D$7:$D$13),IF(AND(MONTH(E932)=8,F932&gt;DATE(2020,8,31)),(NETWORKDAYS(E932,Lister!$E$19,Lister!$D$7:$D$13)-O932)*N932/NETWORKDAYS(Lister!$D$19,Lister!$E$19,Lister!$D$7:$D$13),IF(E932&gt;DATE(2020,8,31),0)))),0),"")</f>
        <v/>
      </c>
      <c r="W932" s="50" t="str">
        <f>IFERROR(MAX(IF(OR(O932="",P932="",Q932="",R932="",S932="",T932="",U932=""),"",IF(AND(MONTH(E932)=9,MONTH(F932)=9),(NETWORKDAYS(E932,F932,Lister!$D$7:$D$13)-P932)*N932/NETWORKDAYS(Lister!$D$20,Lister!$E$20,Lister!$D$7:$D$13),IF(AND(MONTH(E932)=9,F932&gt;DATE(2020,9,30)),(NETWORKDAYS(E932,Lister!$E$20,Lister!$D$7:$D$13)-P932)*N932/NETWORKDAYS(Lister!$D$20,Lister!$E$20,Lister!$D$7:$D$13),IF(AND(E932&lt;DATE(2020,9,1),MONTH(F932)=9),(NETWORKDAYS(Lister!$D$20,F932,Lister!$D$7:$D$13)-P932)*N932/NETWORKDAYS(Lister!$D$20,Lister!$E$20,Lister!$D$7:$D$13),IF(AND(E932&lt;DATE(2020,9,1),F932&gt;DATE(2020,9,30)),(NETWORKDAYS(Lister!$D$20,Lister!$E$20,Lister!$D$7:$D$13)-P932)*N932/NETWORKDAYS(Lister!$D$20,Lister!$E$20,Lister!$D$7:$D$13),IF(OR(AND(E932&lt;DATE(2020,9,1),F932&lt;DATE(2020,9,1)),E932&gt;DATE(2020,9,30)),0)))))),0),"")</f>
        <v/>
      </c>
      <c r="X932" s="50" t="str">
        <f>IFERROR(MAX(IF(OR(O932="",P932="",Q932="",R932="",S932="",T932="",U932=""),"",IF(AND(MONTH(E932)=10,MONTH(F932)=10),(NETWORKDAYS(E932,F932,Lister!$D$7:$D$13)-Q932)*N932/NETWORKDAYS(Lister!$D$21,Lister!$E$21,Lister!$D$7:$D$13),IF(AND(MONTH(E932)=10,F932&gt;DATE(2020,10,31)),(NETWORKDAYS(E932,Lister!$E$21,Lister!$D$7:$D$13)-Q932)*N932/NETWORKDAYS(Lister!$D$21,Lister!$E$21,Lister!$D$7:$D$13),IF(AND(E932&lt;DATE(2020,10,1),MONTH(F932)=10),(NETWORKDAYS(Lister!$D$21,F932,Lister!$D$7:$D$13)-Q932)*N932/NETWORKDAYS(Lister!$D$21,Lister!$E$21,Lister!$D$7:$D$13),IF(AND(E932&lt;DATE(2020,31,1),F932&gt;DATE(2020,10,31)),(NETWORKDAYS(Lister!$D$21,Lister!$E$21,Lister!$D$7:$D$13)-Q932)*N932/NETWORKDAYS(Lister!$D$21,Lister!$E$21,Lister!$D$7:$D$13),IF(OR(AND(E932&lt;DATE(2020,10,1),F932&lt;DATE(2020,10,1)),E932&gt;DATE(2020,10,31)),0)))))),0),"")</f>
        <v/>
      </c>
      <c r="Y932" s="50" t="str">
        <f>IFERROR(MAX(IF(OR(O932="",P932="",Q932="",R932="",S932="",T932="",U932=""),"",IF(AND(MONTH(E932)=11,MONTH(F932)=11),(NETWORKDAYS(E932,F932,Lister!$D$7:$D$13)-R932)*N932/NETWORKDAYS(Lister!$D$22,Lister!$E$22,Lister!$D$7:$D$13),IF(AND(MONTH(E932)=11,F932&gt;DATE(2020,11,30)),(NETWORKDAYS(E932,Lister!$E$22,Lister!$D$7:$D$13)-R932)*N932/NETWORKDAYS(Lister!$D$22,Lister!$E$22,Lister!$D$7:$D$13),IF(AND(E932&lt;DATE(2020,11,1),MONTH(F932)=11),(NETWORKDAYS(Lister!$D$22,F932,Lister!$D$7:$D$13)-R932)*N932/NETWORKDAYS(Lister!$D$22,Lister!$E$22,Lister!$D$7:$D$13),IF(AND(E932&lt;DATE(2020,11,1),F932&gt;DATE(2020,11,30)),(NETWORKDAYS(Lister!$D$22,Lister!$E$22,Lister!$D$7:$D$13)-R932)*N932/NETWORKDAYS(Lister!$D$22,Lister!$E$22,Lister!$D$7:$D$13),IF(OR(AND(E932&lt;DATE(2020,11,1),F932&lt;DATE(2020,11,1)),E932&gt;DATE(2020,11,30)),0)))))),0),"")</f>
        <v/>
      </c>
      <c r="Z932" s="50" t="str">
        <f>IFERROR(MAX(IF(OR(O932="",P932="",Q932="",R932="",S932="",T932="",U932=""),"",IF(AND(MONTH(E932)=12,MONTH(F932)=12),(NETWORKDAYS(E932,F932,Lister!$D$7:$D$13)-S932)*N932/NETWORKDAYS(Lister!$D$23,Lister!$E$23,Lister!$D$7:$D$13),IF(AND(MONTH(E932)=12,F932&gt;DATE(2020,12,31)),(NETWORKDAYS(E932,Lister!$E$23,Lister!$D$7:$D$13)-S932)*N932/NETWORKDAYS(Lister!$D$23,Lister!$E$23,Lister!$D$7:$D$13),IF(AND(E932&lt;DATE(2020,12,1),MONTH(F932)=12),(NETWORKDAYS(Lister!$D$23,F932,Lister!$D$7:$D$13)-S932)*N932/NETWORKDAYS(Lister!$D$23,Lister!$E$23,Lister!$D$7:$D$13),IF(AND(E932&lt;DATE(2020,12,1),F932&gt;DATE(2020,12,31)),(NETWORKDAYS(Lister!$D$23,Lister!$E$23,Lister!$D$7:$D$13)-S932)*N932/NETWORKDAYS(Lister!$D$23,Lister!$E$23,Lister!$D$7:$D$13),IF(OR(AND(E932&lt;DATE(2020,12,1),F932&lt;DATE(2020,12,1)),E932&gt;DATE(2020,12,31)),0)))))),0),"")</f>
        <v/>
      </c>
      <c r="AA932" s="50" t="str">
        <f>IFERROR(MAX(IF(OR(O932="",P932="",Q932="",R932="",S932="",T932="",U932=""),"",IF(AND(MONTH(E932)=1,MONTH(F932)=1),(NETWORKDAYS(E932,F932,Lister!$D$7:$D$13)-T932)*N932/NETWORKDAYS(Lister!$D$24,Lister!$E$24,Lister!$D$7:$D$13),IF(AND(MONTH(E932)=1,F932&gt;DATE(2021,1,31)),(NETWORKDAYS(E932,Lister!$E$24,Lister!$D$7:$D$13)-T932)*N932/NETWORKDAYS(Lister!$D$24,Lister!$E$24,Lister!$D$7:$D$13),IF(AND(E932&lt;DATE(2021,1,1),MONTH(F932)=1),(NETWORKDAYS(Lister!$D$24,F932,Lister!$D$7:$D$13)-T932)*N932/NETWORKDAYS(Lister!$D$24,Lister!$E$24,Lister!$D$7:$D$13),IF(AND(E932&lt;DATE(2021,1,1),F932&gt;DATE(2021,1,31)),(NETWORKDAYS(Lister!$D$24,Lister!$E$24,Lister!$D$7:$D$13)-T932)*N932/NETWORKDAYS(Lister!$D$24,Lister!$E$24,Lister!$D$7:$D$13),IF(OR(AND(E932&lt;DATE(2021,1,1),F932&lt;DATE(2021,1,1)),E932&gt;DATE(2021,1,31)),0)))))),0),"")</f>
        <v/>
      </c>
      <c r="AB932" s="50" t="str">
        <f>IFERROR(MAX(IF(OR(O932="",P932="",Q932="",R932="",S932="",T932="",U932=""),"",IF(AND(MONTH(E932)=2,MONTH(F932)=2),(NETWORKDAYS(E932,F932,Lister!$D$7:$D$13)-U932)*N932/NETWORKDAYS(Lister!$D$25,Lister!$E$25,Lister!$D$7:$D$13),IF(AND(E932&lt;DATE(2021,2,1),MONTH(F932)=2),(NETWORKDAYS(Lister!$D$25,F932,Lister!$D$7:$D$13)-U932)*N932/NETWORKDAYS(Lister!$D$25,Lister!$E$25,Lister!$D$7:$D$13),IF(AND(E932&lt;DATE(2021,2,1),F932&lt;DATE(2021,2,1)),0)))),0),"")</f>
        <v/>
      </c>
      <c r="AC932" s="52" t="str">
        <f t="shared" si="73"/>
        <v/>
      </c>
    </row>
    <row r="933" spans="1:29" x14ac:dyDescent="0.35">
      <c r="A933" s="11" t="str">
        <f t="shared" si="74"/>
        <v/>
      </c>
      <c r="B933" s="33"/>
      <c r="C933" s="17"/>
      <c r="D933" s="18"/>
      <c r="E933" s="12"/>
      <c r="F933" s="12"/>
      <c r="G933" s="42" t="str">
        <f>IF(OR(E933="",F933=""),"",NETWORKDAYS(E933,F933,Lister!$D$7:$D$13))</f>
        <v/>
      </c>
      <c r="H933" s="14"/>
      <c r="I933" s="25" t="str">
        <f t="shared" si="70"/>
        <v/>
      </c>
      <c r="J933" s="47"/>
      <c r="K933" s="48"/>
      <c r="L933" s="15"/>
      <c r="M933" s="51" t="str">
        <f t="shared" si="71"/>
        <v/>
      </c>
      <c r="N933" s="49" t="str">
        <f t="shared" si="72"/>
        <v/>
      </c>
      <c r="O933" s="15"/>
      <c r="P933" s="15"/>
      <c r="Q933" s="15"/>
      <c r="R933" s="15"/>
      <c r="S933" s="15"/>
      <c r="T933" s="15"/>
      <c r="U933" s="15"/>
      <c r="V933" s="50" t="str">
        <f>IFERROR(MAX(IF(OR(O933="",P933="",Q933="",R933="",S933="",T933="",U933=""),"",IF(AND(MONTH(E933)=8,MONTH(F933)=8),(NETWORKDAYS(E933,F933,Lister!$D$7:$D$13)-O933)*N933/NETWORKDAYS(Lister!$D$19,Lister!$E$19,Lister!$D$7:$D$13),IF(AND(MONTH(E933)=8,F933&gt;DATE(2020,8,31)),(NETWORKDAYS(E933,Lister!$E$19,Lister!$D$7:$D$13)-O933)*N933/NETWORKDAYS(Lister!$D$19,Lister!$E$19,Lister!$D$7:$D$13),IF(E933&gt;DATE(2020,8,31),0)))),0),"")</f>
        <v/>
      </c>
      <c r="W933" s="50" t="str">
        <f>IFERROR(MAX(IF(OR(O933="",P933="",Q933="",R933="",S933="",T933="",U933=""),"",IF(AND(MONTH(E933)=9,MONTH(F933)=9),(NETWORKDAYS(E933,F933,Lister!$D$7:$D$13)-P933)*N933/NETWORKDAYS(Lister!$D$20,Lister!$E$20,Lister!$D$7:$D$13),IF(AND(MONTH(E933)=9,F933&gt;DATE(2020,9,30)),(NETWORKDAYS(E933,Lister!$E$20,Lister!$D$7:$D$13)-P933)*N933/NETWORKDAYS(Lister!$D$20,Lister!$E$20,Lister!$D$7:$D$13),IF(AND(E933&lt;DATE(2020,9,1),MONTH(F933)=9),(NETWORKDAYS(Lister!$D$20,F933,Lister!$D$7:$D$13)-P933)*N933/NETWORKDAYS(Lister!$D$20,Lister!$E$20,Lister!$D$7:$D$13),IF(AND(E933&lt;DATE(2020,9,1),F933&gt;DATE(2020,9,30)),(NETWORKDAYS(Lister!$D$20,Lister!$E$20,Lister!$D$7:$D$13)-P933)*N933/NETWORKDAYS(Lister!$D$20,Lister!$E$20,Lister!$D$7:$D$13),IF(OR(AND(E933&lt;DATE(2020,9,1),F933&lt;DATE(2020,9,1)),E933&gt;DATE(2020,9,30)),0)))))),0),"")</f>
        <v/>
      </c>
      <c r="X933" s="50" t="str">
        <f>IFERROR(MAX(IF(OR(O933="",P933="",Q933="",R933="",S933="",T933="",U933=""),"",IF(AND(MONTH(E933)=10,MONTH(F933)=10),(NETWORKDAYS(E933,F933,Lister!$D$7:$D$13)-Q933)*N933/NETWORKDAYS(Lister!$D$21,Lister!$E$21,Lister!$D$7:$D$13),IF(AND(MONTH(E933)=10,F933&gt;DATE(2020,10,31)),(NETWORKDAYS(E933,Lister!$E$21,Lister!$D$7:$D$13)-Q933)*N933/NETWORKDAYS(Lister!$D$21,Lister!$E$21,Lister!$D$7:$D$13),IF(AND(E933&lt;DATE(2020,10,1),MONTH(F933)=10),(NETWORKDAYS(Lister!$D$21,F933,Lister!$D$7:$D$13)-Q933)*N933/NETWORKDAYS(Lister!$D$21,Lister!$E$21,Lister!$D$7:$D$13),IF(AND(E933&lt;DATE(2020,31,1),F933&gt;DATE(2020,10,31)),(NETWORKDAYS(Lister!$D$21,Lister!$E$21,Lister!$D$7:$D$13)-Q933)*N933/NETWORKDAYS(Lister!$D$21,Lister!$E$21,Lister!$D$7:$D$13),IF(OR(AND(E933&lt;DATE(2020,10,1),F933&lt;DATE(2020,10,1)),E933&gt;DATE(2020,10,31)),0)))))),0),"")</f>
        <v/>
      </c>
      <c r="Y933" s="50" t="str">
        <f>IFERROR(MAX(IF(OR(O933="",P933="",Q933="",R933="",S933="",T933="",U933=""),"",IF(AND(MONTH(E933)=11,MONTH(F933)=11),(NETWORKDAYS(E933,F933,Lister!$D$7:$D$13)-R933)*N933/NETWORKDAYS(Lister!$D$22,Lister!$E$22,Lister!$D$7:$D$13),IF(AND(MONTH(E933)=11,F933&gt;DATE(2020,11,30)),(NETWORKDAYS(E933,Lister!$E$22,Lister!$D$7:$D$13)-R933)*N933/NETWORKDAYS(Lister!$D$22,Lister!$E$22,Lister!$D$7:$D$13),IF(AND(E933&lt;DATE(2020,11,1),MONTH(F933)=11),(NETWORKDAYS(Lister!$D$22,F933,Lister!$D$7:$D$13)-R933)*N933/NETWORKDAYS(Lister!$D$22,Lister!$E$22,Lister!$D$7:$D$13),IF(AND(E933&lt;DATE(2020,11,1),F933&gt;DATE(2020,11,30)),(NETWORKDAYS(Lister!$D$22,Lister!$E$22,Lister!$D$7:$D$13)-R933)*N933/NETWORKDAYS(Lister!$D$22,Lister!$E$22,Lister!$D$7:$D$13),IF(OR(AND(E933&lt;DATE(2020,11,1),F933&lt;DATE(2020,11,1)),E933&gt;DATE(2020,11,30)),0)))))),0),"")</f>
        <v/>
      </c>
      <c r="Z933" s="50" t="str">
        <f>IFERROR(MAX(IF(OR(O933="",P933="",Q933="",R933="",S933="",T933="",U933=""),"",IF(AND(MONTH(E933)=12,MONTH(F933)=12),(NETWORKDAYS(E933,F933,Lister!$D$7:$D$13)-S933)*N933/NETWORKDAYS(Lister!$D$23,Lister!$E$23,Lister!$D$7:$D$13),IF(AND(MONTH(E933)=12,F933&gt;DATE(2020,12,31)),(NETWORKDAYS(E933,Lister!$E$23,Lister!$D$7:$D$13)-S933)*N933/NETWORKDAYS(Lister!$D$23,Lister!$E$23,Lister!$D$7:$D$13),IF(AND(E933&lt;DATE(2020,12,1),MONTH(F933)=12),(NETWORKDAYS(Lister!$D$23,F933,Lister!$D$7:$D$13)-S933)*N933/NETWORKDAYS(Lister!$D$23,Lister!$E$23,Lister!$D$7:$D$13),IF(AND(E933&lt;DATE(2020,12,1),F933&gt;DATE(2020,12,31)),(NETWORKDAYS(Lister!$D$23,Lister!$E$23,Lister!$D$7:$D$13)-S933)*N933/NETWORKDAYS(Lister!$D$23,Lister!$E$23,Lister!$D$7:$D$13),IF(OR(AND(E933&lt;DATE(2020,12,1),F933&lt;DATE(2020,12,1)),E933&gt;DATE(2020,12,31)),0)))))),0),"")</f>
        <v/>
      </c>
      <c r="AA933" s="50" t="str">
        <f>IFERROR(MAX(IF(OR(O933="",P933="",Q933="",R933="",S933="",T933="",U933=""),"",IF(AND(MONTH(E933)=1,MONTH(F933)=1),(NETWORKDAYS(E933,F933,Lister!$D$7:$D$13)-T933)*N933/NETWORKDAYS(Lister!$D$24,Lister!$E$24,Lister!$D$7:$D$13),IF(AND(MONTH(E933)=1,F933&gt;DATE(2021,1,31)),(NETWORKDAYS(E933,Lister!$E$24,Lister!$D$7:$D$13)-T933)*N933/NETWORKDAYS(Lister!$D$24,Lister!$E$24,Lister!$D$7:$D$13),IF(AND(E933&lt;DATE(2021,1,1),MONTH(F933)=1),(NETWORKDAYS(Lister!$D$24,F933,Lister!$D$7:$D$13)-T933)*N933/NETWORKDAYS(Lister!$D$24,Lister!$E$24,Lister!$D$7:$D$13),IF(AND(E933&lt;DATE(2021,1,1),F933&gt;DATE(2021,1,31)),(NETWORKDAYS(Lister!$D$24,Lister!$E$24,Lister!$D$7:$D$13)-T933)*N933/NETWORKDAYS(Lister!$D$24,Lister!$E$24,Lister!$D$7:$D$13),IF(OR(AND(E933&lt;DATE(2021,1,1),F933&lt;DATE(2021,1,1)),E933&gt;DATE(2021,1,31)),0)))))),0),"")</f>
        <v/>
      </c>
      <c r="AB933" s="50" t="str">
        <f>IFERROR(MAX(IF(OR(O933="",P933="",Q933="",R933="",S933="",T933="",U933=""),"",IF(AND(MONTH(E933)=2,MONTH(F933)=2),(NETWORKDAYS(E933,F933,Lister!$D$7:$D$13)-U933)*N933/NETWORKDAYS(Lister!$D$25,Lister!$E$25,Lister!$D$7:$D$13),IF(AND(E933&lt;DATE(2021,2,1),MONTH(F933)=2),(NETWORKDAYS(Lister!$D$25,F933,Lister!$D$7:$D$13)-U933)*N933/NETWORKDAYS(Lister!$D$25,Lister!$E$25,Lister!$D$7:$D$13),IF(AND(E933&lt;DATE(2021,2,1),F933&lt;DATE(2021,2,1)),0)))),0),"")</f>
        <v/>
      </c>
      <c r="AC933" s="52" t="str">
        <f t="shared" si="73"/>
        <v/>
      </c>
    </row>
    <row r="934" spans="1:29" x14ac:dyDescent="0.35">
      <c r="A934" s="11" t="str">
        <f t="shared" si="74"/>
        <v/>
      </c>
      <c r="B934" s="33"/>
      <c r="C934" s="17"/>
      <c r="D934" s="18"/>
      <c r="E934" s="12"/>
      <c r="F934" s="12"/>
      <c r="G934" s="42" t="str">
        <f>IF(OR(E934="",F934=""),"",NETWORKDAYS(E934,F934,Lister!$D$7:$D$13))</f>
        <v/>
      </c>
      <c r="H934" s="14"/>
      <c r="I934" s="25" t="str">
        <f t="shared" si="70"/>
        <v/>
      </c>
      <c r="J934" s="47"/>
      <c r="K934" s="48"/>
      <c r="L934" s="15"/>
      <c r="M934" s="51" t="str">
        <f t="shared" si="71"/>
        <v/>
      </c>
      <c r="N934" s="49" t="str">
        <f t="shared" si="72"/>
        <v/>
      </c>
      <c r="O934" s="15"/>
      <c r="P934" s="15"/>
      <c r="Q934" s="15"/>
      <c r="R934" s="15"/>
      <c r="S934" s="15"/>
      <c r="T934" s="15"/>
      <c r="U934" s="15"/>
      <c r="V934" s="50" t="str">
        <f>IFERROR(MAX(IF(OR(O934="",P934="",Q934="",R934="",S934="",T934="",U934=""),"",IF(AND(MONTH(E934)=8,MONTH(F934)=8),(NETWORKDAYS(E934,F934,Lister!$D$7:$D$13)-O934)*N934/NETWORKDAYS(Lister!$D$19,Lister!$E$19,Lister!$D$7:$D$13),IF(AND(MONTH(E934)=8,F934&gt;DATE(2020,8,31)),(NETWORKDAYS(E934,Lister!$E$19,Lister!$D$7:$D$13)-O934)*N934/NETWORKDAYS(Lister!$D$19,Lister!$E$19,Lister!$D$7:$D$13),IF(E934&gt;DATE(2020,8,31),0)))),0),"")</f>
        <v/>
      </c>
      <c r="W934" s="50" t="str">
        <f>IFERROR(MAX(IF(OR(O934="",P934="",Q934="",R934="",S934="",T934="",U934=""),"",IF(AND(MONTH(E934)=9,MONTH(F934)=9),(NETWORKDAYS(E934,F934,Lister!$D$7:$D$13)-P934)*N934/NETWORKDAYS(Lister!$D$20,Lister!$E$20,Lister!$D$7:$D$13),IF(AND(MONTH(E934)=9,F934&gt;DATE(2020,9,30)),(NETWORKDAYS(E934,Lister!$E$20,Lister!$D$7:$D$13)-P934)*N934/NETWORKDAYS(Lister!$D$20,Lister!$E$20,Lister!$D$7:$D$13),IF(AND(E934&lt;DATE(2020,9,1),MONTH(F934)=9),(NETWORKDAYS(Lister!$D$20,F934,Lister!$D$7:$D$13)-P934)*N934/NETWORKDAYS(Lister!$D$20,Lister!$E$20,Lister!$D$7:$D$13),IF(AND(E934&lt;DATE(2020,9,1),F934&gt;DATE(2020,9,30)),(NETWORKDAYS(Lister!$D$20,Lister!$E$20,Lister!$D$7:$D$13)-P934)*N934/NETWORKDAYS(Lister!$D$20,Lister!$E$20,Lister!$D$7:$D$13),IF(OR(AND(E934&lt;DATE(2020,9,1),F934&lt;DATE(2020,9,1)),E934&gt;DATE(2020,9,30)),0)))))),0),"")</f>
        <v/>
      </c>
      <c r="X934" s="50" t="str">
        <f>IFERROR(MAX(IF(OR(O934="",P934="",Q934="",R934="",S934="",T934="",U934=""),"",IF(AND(MONTH(E934)=10,MONTH(F934)=10),(NETWORKDAYS(E934,F934,Lister!$D$7:$D$13)-Q934)*N934/NETWORKDAYS(Lister!$D$21,Lister!$E$21,Lister!$D$7:$D$13),IF(AND(MONTH(E934)=10,F934&gt;DATE(2020,10,31)),(NETWORKDAYS(E934,Lister!$E$21,Lister!$D$7:$D$13)-Q934)*N934/NETWORKDAYS(Lister!$D$21,Lister!$E$21,Lister!$D$7:$D$13),IF(AND(E934&lt;DATE(2020,10,1),MONTH(F934)=10),(NETWORKDAYS(Lister!$D$21,F934,Lister!$D$7:$D$13)-Q934)*N934/NETWORKDAYS(Lister!$D$21,Lister!$E$21,Lister!$D$7:$D$13),IF(AND(E934&lt;DATE(2020,31,1),F934&gt;DATE(2020,10,31)),(NETWORKDAYS(Lister!$D$21,Lister!$E$21,Lister!$D$7:$D$13)-Q934)*N934/NETWORKDAYS(Lister!$D$21,Lister!$E$21,Lister!$D$7:$D$13),IF(OR(AND(E934&lt;DATE(2020,10,1),F934&lt;DATE(2020,10,1)),E934&gt;DATE(2020,10,31)),0)))))),0),"")</f>
        <v/>
      </c>
      <c r="Y934" s="50" t="str">
        <f>IFERROR(MAX(IF(OR(O934="",P934="",Q934="",R934="",S934="",T934="",U934=""),"",IF(AND(MONTH(E934)=11,MONTH(F934)=11),(NETWORKDAYS(E934,F934,Lister!$D$7:$D$13)-R934)*N934/NETWORKDAYS(Lister!$D$22,Lister!$E$22,Lister!$D$7:$D$13),IF(AND(MONTH(E934)=11,F934&gt;DATE(2020,11,30)),(NETWORKDAYS(E934,Lister!$E$22,Lister!$D$7:$D$13)-R934)*N934/NETWORKDAYS(Lister!$D$22,Lister!$E$22,Lister!$D$7:$D$13),IF(AND(E934&lt;DATE(2020,11,1),MONTH(F934)=11),(NETWORKDAYS(Lister!$D$22,F934,Lister!$D$7:$D$13)-R934)*N934/NETWORKDAYS(Lister!$D$22,Lister!$E$22,Lister!$D$7:$D$13),IF(AND(E934&lt;DATE(2020,11,1),F934&gt;DATE(2020,11,30)),(NETWORKDAYS(Lister!$D$22,Lister!$E$22,Lister!$D$7:$D$13)-R934)*N934/NETWORKDAYS(Lister!$D$22,Lister!$E$22,Lister!$D$7:$D$13),IF(OR(AND(E934&lt;DATE(2020,11,1),F934&lt;DATE(2020,11,1)),E934&gt;DATE(2020,11,30)),0)))))),0),"")</f>
        <v/>
      </c>
      <c r="Z934" s="50" t="str">
        <f>IFERROR(MAX(IF(OR(O934="",P934="",Q934="",R934="",S934="",T934="",U934=""),"",IF(AND(MONTH(E934)=12,MONTH(F934)=12),(NETWORKDAYS(E934,F934,Lister!$D$7:$D$13)-S934)*N934/NETWORKDAYS(Lister!$D$23,Lister!$E$23,Lister!$D$7:$D$13),IF(AND(MONTH(E934)=12,F934&gt;DATE(2020,12,31)),(NETWORKDAYS(E934,Lister!$E$23,Lister!$D$7:$D$13)-S934)*N934/NETWORKDAYS(Lister!$D$23,Lister!$E$23,Lister!$D$7:$D$13),IF(AND(E934&lt;DATE(2020,12,1),MONTH(F934)=12),(NETWORKDAYS(Lister!$D$23,F934,Lister!$D$7:$D$13)-S934)*N934/NETWORKDAYS(Lister!$D$23,Lister!$E$23,Lister!$D$7:$D$13),IF(AND(E934&lt;DATE(2020,12,1),F934&gt;DATE(2020,12,31)),(NETWORKDAYS(Lister!$D$23,Lister!$E$23,Lister!$D$7:$D$13)-S934)*N934/NETWORKDAYS(Lister!$D$23,Lister!$E$23,Lister!$D$7:$D$13),IF(OR(AND(E934&lt;DATE(2020,12,1),F934&lt;DATE(2020,12,1)),E934&gt;DATE(2020,12,31)),0)))))),0),"")</f>
        <v/>
      </c>
      <c r="AA934" s="50" t="str">
        <f>IFERROR(MAX(IF(OR(O934="",P934="",Q934="",R934="",S934="",T934="",U934=""),"",IF(AND(MONTH(E934)=1,MONTH(F934)=1),(NETWORKDAYS(E934,F934,Lister!$D$7:$D$13)-T934)*N934/NETWORKDAYS(Lister!$D$24,Lister!$E$24,Lister!$D$7:$D$13),IF(AND(MONTH(E934)=1,F934&gt;DATE(2021,1,31)),(NETWORKDAYS(E934,Lister!$E$24,Lister!$D$7:$D$13)-T934)*N934/NETWORKDAYS(Lister!$D$24,Lister!$E$24,Lister!$D$7:$D$13),IF(AND(E934&lt;DATE(2021,1,1),MONTH(F934)=1),(NETWORKDAYS(Lister!$D$24,F934,Lister!$D$7:$D$13)-T934)*N934/NETWORKDAYS(Lister!$D$24,Lister!$E$24,Lister!$D$7:$D$13),IF(AND(E934&lt;DATE(2021,1,1),F934&gt;DATE(2021,1,31)),(NETWORKDAYS(Lister!$D$24,Lister!$E$24,Lister!$D$7:$D$13)-T934)*N934/NETWORKDAYS(Lister!$D$24,Lister!$E$24,Lister!$D$7:$D$13),IF(OR(AND(E934&lt;DATE(2021,1,1),F934&lt;DATE(2021,1,1)),E934&gt;DATE(2021,1,31)),0)))))),0),"")</f>
        <v/>
      </c>
      <c r="AB934" s="50" t="str">
        <f>IFERROR(MAX(IF(OR(O934="",P934="",Q934="",R934="",S934="",T934="",U934=""),"",IF(AND(MONTH(E934)=2,MONTH(F934)=2),(NETWORKDAYS(E934,F934,Lister!$D$7:$D$13)-U934)*N934/NETWORKDAYS(Lister!$D$25,Lister!$E$25,Lister!$D$7:$D$13),IF(AND(E934&lt;DATE(2021,2,1),MONTH(F934)=2),(NETWORKDAYS(Lister!$D$25,F934,Lister!$D$7:$D$13)-U934)*N934/NETWORKDAYS(Lister!$D$25,Lister!$E$25,Lister!$D$7:$D$13),IF(AND(E934&lt;DATE(2021,2,1),F934&lt;DATE(2021,2,1)),0)))),0),"")</f>
        <v/>
      </c>
      <c r="AC934" s="52" t="str">
        <f t="shared" si="73"/>
        <v/>
      </c>
    </row>
    <row r="935" spans="1:29" x14ac:dyDescent="0.35">
      <c r="A935" s="11" t="str">
        <f t="shared" si="74"/>
        <v/>
      </c>
      <c r="B935" s="33"/>
      <c r="C935" s="17"/>
      <c r="D935" s="18"/>
      <c r="E935" s="12"/>
      <c r="F935" s="12"/>
      <c r="G935" s="42" t="str">
        <f>IF(OR(E935="",F935=""),"",NETWORKDAYS(E935,F935,Lister!$D$7:$D$13))</f>
        <v/>
      </c>
      <c r="H935" s="14"/>
      <c r="I935" s="25" t="str">
        <f t="shared" si="70"/>
        <v/>
      </c>
      <c r="J935" s="47"/>
      <c r="K935" s="48"/>
      <c r="L935" s="15"/>
      <c r="M935" s="51" t="str">
        <f t="shared" si="71"/>
        <v/>
      </c>
      <c r="N935" s="49" t="str">
        <f t="shared" si="72"/>
        <v/>
      </c>
      <c r="O935" s="15"/>
      <c r="P935" s="15"/>
      <c r="Q935" s="15"/>
      <c r="R935" s="15"/>
      <c r="S935" s="15"/>
      <c r="T935" s="15"/>
      <c r="U935" s="15"/>
      <c r="V935" s="50" t="str">
        <f>IFERROR(MAX(IF(OR(O935="",P935="",Q935="",R935="",S935="",T935="",U935=""),"",IF(AND(MONTH(E935)=8,MONTH(F935)=8),(NETWORKDAYS(E935,F935,Lister!$D$7:$D$13)-O935)*N935/NETWORKDAYS(Lister!$D$19,Lister!$E$19,Lister!$D$7:$D$13),IF(AND(MONTH(E935)=8,F935&gt;DATE(2020,8,31)),(NETWORKDAYS(E935,Lister!$E$19,Lister!$D$7:$D$13)-O935)*N935/NETWORKDAYS(Lister!$D$19,Lister!$E$19,Lister!$D$7:$D$13),IF(E935&gt;DATE(2020,8,31),0)))),0),"")</f>
        <v/>
      </c>
      <c r="W935" s="50" t="str">
        <f>IFERROR(MAX(IF(OR(O935="",P935="",Q935="",R935="",S935="",T935="",U935=""),"",IF(AND(MONTH(E935)=9,MONTH(F935)=9),(NETWORKDAYS(E935,F935,Lister!$D$7:$D$13)-P935)*N935/NETWORKDAYS(Lister!$D$20,Lister!$E$20,Lister!$D$7:$D$13),IF(AND(MONTH(E935)=9,F935&gt;DATE(2020,9,30)),(NETWORKDAYS(E935,Lister!$E$20,Lister!$D$7:$D$13)-P935)*N935/NETWORKDAYS(Lister!$D$20,Lister!$E$20,Lister!$D$7:$D$13),IF(AND(E935&lt;DATE(2020,9,1),MONTH(F935)=9),(NETWORKDAYS(Lister!$D$20,F935,Lister!$D$7:$D$13)-P935)*N935/NETWORKDAYS(Lister!$D$20,Lister!$E$20,Lister!$D$7:$D$13),IF(AND(E935&lt;DATE(2020,9,1),F935&gt;DATE(2020,9,30)),(NETWORKDAYS(Lister!$D$20,Lister!$E$20,Lister!$D$7:$D$13)-P935)*N935/NETWORKDAYS(Lister!$D$20,Lister!$E$20,Lister!$D$7:$D$13),IF(OR(AND(E935&lt;DATE(2020,9,1),F935&lt;DATE(2020,9,1)),E935&gt;DATE(2020,9,30)),0)))))),0),"")</f>
        <v/>
      </c>
      <c r="X935" s="50" t="str">
        <f>IFERROR(MAX(IF(OR(O935="",P935="",Q935="",R935="",S935="",T935="",U935=""),"",IF(AND(MONTH(E935)=10,MONTH(F935)=10),(NETWORKDAYS(E935,F935,Lister!$D$7:$D$13)-Q935)*N935/NETWORKDAYS(Lister!$D$21,Lister!$E$21,Lister!$D$7:$D$13),IF(AND(MONTH(E935)=10,F935&gt;DATE(2020,10,31)),(NETWORKDAYS(E935,Lister!$E$21,Lister!$D$7:$D$13)-Q935)*N935/NETWORKDAYS(Lister!$D$21,Lister!$E$21,Lister!$D$7:$D$13),IF(AND(E935&lt;DATE(2020,10,1),MONTH(F935)=10),(NETWORKDAYS(Lister!$D$21,F935,Lister!$D$7:$D$13)-Q935)*N935/NETWORKDAYS(Lister!$D$21,Lister!$E$21,Lister!$D$7:$D$13),IF(AND(E935&lt;DATE(2020,31,1),F935&gt;DATE(2020,10,31)),(NETWORKDAYS(Lister!$D$21,Lister!$E$21,Lister!$D$7:$D$13)-Q935)*N935/NETWORKDAYS(Lister!$D$21,Lister!$E$21,Lister!$D$7:$D$13),IF(OR(AND(E935&lt;DATE(2020,10,1),F935&lt;DATE(2020,10,1)),E935&gt;DATE(2020,10,31)),0)))))),0),"")</f>
        <v/>
      </c>
      <c r="Y935" s="50" t="str">
        <f>IFERROR(MAX(IF(OR(O935="",P935="",Q935="",R935="",S935="",T935="",U935=""),"",IF(AND(MONTH(E935)=11,MONTH(F935)=11),(NETWORKDAYS(E935,F935,Lister!$D$7:$D$13)-R935)*N935/NETWORKDAYS(Lister!$D$22,Lister!$E$22,Lister!$D$7:$D$13),IF(AND(MONTH(E935)=11,F935&gt;DATE(2020,11,30)),(NETWORKDAYS(E935,Lister!$E$22,Lister!$D$7:$D$13)-R935)*N935/NETWORKDAYS(Lister!$D$22,Lister!$E$22,Lister!$D$7:$D$13),IF(AND(E935&lt;DATE(2020,11,1),MONTH(F935)=11),(NETWORKDAYS(Lister!$D$22,F935,Lister!$D$7:$D$13)-R935)*N935/NETWORKDAYS(Lister!$D$22,Lister!$E$22,Lister!$D$7:$D$13),IF(AND(E935&lt;DATE(2020,11,1),F935&gt;DATE(2020,11,30)),(NETWORKDAYS(Lister!$D$22,Lister!$E$22,Lister!$D$7:$D$13)-R935)*N935/NETWORKDAYS(Lister!$D$22,Lister!$E$22,Lister!$D$7:$D$13),IF(OR(AND(E935&lt;DATE(2020,11,1),F935&lt;DATE(2020,11,1)),E935&gt;DATE(2020,11,30)),0)))))),0),"")</f>
        <v/>
      </c>
      <c r="Z935" s="50" t="str">
        <f>IFERROR(MAX(IF(OR(O935="",P935="",Q935="",R935="",S935="",T935="",U935=""),"",IF(AND(MONTH(E935)=12,MONTH(F935)=12),(NETWORKDAYS(E935,F935,Lister!$D$7:$D$13)-S935)*N935/NETWORKDAYS(Lister!$D$23,Lister!$E$23,Lister!$D$7:$D$13),IF(AND(MONTH(E935)=12,F935&gt;DATE(2020,12,31)),(NETWORKDAYS(E935,Lister!$E$23,Lister!$D$7:$D$13)-S935)*N935/NETWORKDAYS(Lister!$D$23,Lister!$E$23,Lister!$D$7:$D$13),IF(AND(E935&lt;DATE(2020,12,1),MONTH(F935)=12),(NETWORKDAYS(Lister!$D$23,F935,Lister!$D$7:$D$13)-S935)*N935/NETWORKDAYS(Lister!$D$23,Lister!$E$23,Lister!$D$7:$D$13),IF(AND(E935&lt;DATE(2020,12,1),F935&gt;DATE(2020,12,31)),(NETWORKDAYS(Lister!$D$23,Lister!$E$23,Lister!$D$7:$D$13)-S935)*N935/NETWORKDAYS(Lister!$D$23,Lister!$E$23,Lister!$D$7:$D$13),IF(OR(AND(E935&lt;DATE(2020,12,1),F935&lt;DATE(2020,12,1)),E935&gt;DATE(2020,12,31)),0)))))),0),"")</f>
        <v/>
      </c>
      <c r="AA935" s="50" t="str">
        <f>IFERROR(MAX(IF(OR(O935="",P935="",Q935="",R935="",S935="",T935="",U935=""),"",IF(AND(MONTH(E935)=1,MONTH(F935)=1),(NETWORKDAYS(E935,F935,Lister!$D$7:$D$13)-T935)*N935/NETWORKDAYS(Lister!$D$24,Lister!$E$24,Lister!$D$7:$D$13),IF(AND(MONTH(E935)=1,F935&gt;DATE(2021,1,31)),(NETWORKDAYS(E935,Lister!$E$24,Lister!$D$7:$D$13)-T935)*N935/NETWORKDAYS(Lister!$D$24,Lister!$E$24,Lister!$D$7:$D$13),IF(AND(E935&lt;DATE(2021,1,1),MONTH(F935)=1),(NETWORKDAYS(Lister!$D$24,F935,Lister!$D$7:$D$13)-T935)*N935/NETWORKDAYS(Lister!$D$24,Lister!$E$24,Lister!$D$7:$D$13),IF(AND(E935&lt;DATE(2021,1,1),F935&gt;DATE(2021,1,31)),(NETWORKDAYS(Lister!$D$24,Lister!$E$24,Lister!$D$7:$D$13)-T935)*N935/NETWORKDAYS(Lister!$D$24,Lister!$E$24,Lister!$D$7:$D$13),IF(OR(AND(E935&lt;DATE(2021,1,1),F935&lt;DATE(2021,1,1)),E935&gt;DATE(2021,1,31)),0)))))),0),"")</f>
        <v/>
      </c>
      <c r="AB935" s="50" t="str">
        <f>IFERROR(MAX(IF(OR(O935="",P935="",Q935="",R935="",S935="",T935="",U935=""),"",IF(AND(MONTH(E935)=2,MONTH(F935)=2),(NETWORKDAYS(E935,F935,Lister!$D$7:$D$13)-U935)*N935/NETWORKDAYS(Lister!$D$25,Lister!$E$25,Lister!$D$7:$D$13),IF(AND(E935&lt;DATE(2021,2,1),MONTH(F935)=2),(NETWORKDAYS(Lister!$D$25,F935,Lister!$D$7:$D$13)-U935)*N935/NETWORKDAYS(Lister!$D$25,Lister!$E$25,Lister!$D$7:$D$13),IF(AND(E935&lt;DATE(2021,2,1),F935&lt;DATE(2021,2,1)),0)))),0),"")</f>
        <v/>
      </c>
      <c r="AC935" s="52" t="str">
        <f t="shared" si="73"/>
        <v/>
      </c>
    </row>
    <row r="936" spans="1:29" x14ac:dyDescent="0.35">
      <c r="A936" s="11" t="str">
        <f t="shared" si="74"/>
        <v/>
      </c>
      <c r="B936" s="33"/>
      <c r="C936" s="17"/>
      <c r="D936" s="18"/>
      <c r="E936" s="12"/>
      <c r="F936" s="12"/>
      <c r="G936" s="42" t="str">
        <f>IF(OR(E936="",F936=""),"",NETWORKDAYS(E936,F936,Lister!$D$7:$D$13))</f>
        <v/>
      </c>
      <c r="H936" s="14"/>
      <c r="I936" s="25" t="str">
        <f t="shared" si="70"/>
        <v/>
      </c>
      <c r="J936" s="47"/>
      <c r="K936" s="48"/>
      <c r="L936" s="15"/>
      <c r="M936" s="51" t="str">
        <f t="shared" si="71"/>
        <v/>
      </c>
      <c r="N936" s="49" t="str">
        <f t="shared" si="72"/>
        <v/>
      </c>
      <c r="O936" s="15"/>
      <c r="P936" s="15"/>
      <c r="Q936" s="15"/>
      <c r="R936" s="15"/>
      <c r="S936" s="15"/>
      <c r="T936" s="15"/>
      <c r="U936" s="15"/>
      <c r="V936" s="50" t="str">
        <f>IFERROR(MAX(IF(OR(O936="",P936="",Q936="",R936="",S936="",T936="",U936=""),"",IF(AND(MONTH(E936)=8,MONTH(F936)=8),(NETWORKDAYS(E936,F936,Lister!$D$7:$D$13)-O936)*N936/NETWORKDAYS(Lister!$D$19,Lister!$E$19,Lister!$D$7:$D$13),IF(AND(MONTH(E936)=8,F936&gt;DATE(2020,8,31)),(NETWORKDAYS(E936,Lister!$E$19,Lister!$D$7:$D$13)-O936)*N936/NETWORKDAYS(Lister!$D$19,Lister!$E$19,Lister!$D$7:$D$13),IF(E936&gt;DATE(2020,8,31),0)))),0),"")</f>
        <v/>
      </c>
      <c r="W936" s="50" t="str">
        <f>IFERROR(MAX(IF(OR(O936="",P936="",Q936="",R936="",S936="",T936="",U936=""),"",IF(AND(MONTH(E936)=9,MONTH(F936)=9),(NETWORKDAYS(E936,F936,Lister!$D$7:$D$13)-P936)*N936/NETWORKDAYS(Lister!$D$20,Lister!$E$20,Lister!$D$7:$D$13),IF(AND(MONTH(E936)=9,F936&gt;DATE(2020,9,30)),(NETWORKDAYS(E936,Lister!$E$20,Lister!$D$7:$D$13)-P936)*N936/NETWORKDAYS(Lister!$D$20,Lister!$E$20,Lister!$D$7:$D$13),IF(AND(E936&lt;DATE(2020,9,1),MONTH(F936)=9),(NETWORKDAYS(Lister!$D$20,F936,Lister!$D$7:$D$13)-P936)*N936/NETWORKDAYS(Lister!$D$20,Lister!$E$20,Lister!$D$7:$D$13),IF(AND(E936&lt;DATE(2020,9,1),F936&gt;DATE(2020,9,30)),(NETWORKDAYS(Lister!$D$20,Lister!$E$20,Lister!$D$7:$D$13)-P936)*N936/NETWORKDAYS(Lister!$D$20,Lister!$E$20,Lister!$D$7:$D$13),IF(OR(AND(E936&lt;DATE(2020,9,1),F936&lt;DATE(2020,9,1)),E936&gt;DATE(2020,9,30)),0)))))),0),"")</f>
        <v/>
      </c>
      <c r="X936" s="50" t="str">
        <f>IFERROR(MAX(IF(OR(O936="",P936="",Q936="",R936="",S936="",T936="",U936=""),"",IF(AND(MONTH(E936)=10,MONTH(F936)=10),(NETWORKDAYS(E936,F936,Lister!$D$7:$D$13)-Q936)*N936/NETWORKDAYS(Lister!$D$21,Lister!$E$21,Lister!$D$7:$D$13),IF(AND(MONTH(E936)=10,F936&gt;DATE(2020,10,31)),(NETWORKDAYS(E936,Lister!$E$21,Lister!$D$7:$D$13)-Q936)*N936/NETWORKDAYS(Lister!$D$21,Lister!$E$21,Lister!$D$7:$D$13),IF(AND(E936&lt;DATE(2020,10,1),MONTH(F936)=10),(NETWORKDAYS(Lister!$D$21,F936,Lister!$D$7:$D$13)-Q936)*N936/NETWORKDAYS(Lister!$D$21,Lister!$E$21,Lister!$D$7:$D$13),IF(AND(E936&lt;DATE(2020,31,1),F936&gt;DATE(2020,10,31)),(NETWORKDAYS(Lister!$D$21,Lister!$E$21,Lister!$D$7:$D$13)-Q936)*N936/NETWORKDAYS(Lister!$D$21,Lister!$E$21,Lister!$D$7:$D$13),IF(OR(AND(E936&lt;DATE(2020,10,1),F936&lt;DATE(2020,10,1)),E936&gt;DATE(2020,10,31)),0)))))),0),"")</f>
        <v/>
      </c>
      <c r="Y936" s="50" t="str">
        <f>IFERROR(MAX(IF(OR(O936="",P936="",Q936="",R936="",S936="",T936="",U936=""),"",IF(AND(MONTH(E936)=11,MONTH(F936)=11),(NETWORKDAYS(E936,F936,Lister!$D$7:$D$13)-R936)*N936/NETWORKDAYS(Lister!$D$22,Lister!$E$22,Lister!$D$7:$D$13),IF(AND(MONTH(E936)=11,F936&gt;DATE(2020,11,30)),(NETWORKDAYS(E936,Lister!$E$22,Lister!$D$7:$D$13)-R936)*N936/NETWORKDAYS(Lister!$D$22,Lister!$E$22,Lister!$D$7:$D$13),IF(AND(E936&lt;DATE(2020,11,1),MONTH(F936)=11),(NETWORKDAYS(Lister!$D$22,F936,Lister!$D$7:$D$13)-R936)*N936/NETWORKDAYS(Lister!$D$22,Lister!$E$22,Lister!$D$7:$D$13),IF(AND(E936&lt;DATE(2020,11,1),F936&gt;DATE(2020,11,30)),(NETWORKDAYS(Lister!$D$22,Lister!$E$22,Lister!$D$7:$D$13)-R936)*N936/NETWORKDAYS(Lister!$D$22,Lister!$E$22,Lister!$D$7:$D$13),IF(OR(AND(E936&lt;DATE(2020,11,1),F936&lt;DATE(2020,11,1)),E936&gt;DATE(2020,11,30)),0)))))),0),"")</f>
        <v/>
      </c>
      <c r="Z936" s="50" t="str">
        <f>IFERROR(MAX(IF(OR(O936="",P936="",Q936="",R936="",S936="",T936="",U936=""),"",IF(AND(MONTH(E936)=12,MONTH(F936)=12),(NETWORKDAYS(E936,F936,Lister!$D$7:$D$13)-S936)*N936/NETWORKDAYS(Lister!$D$23,Lister!$E$23,Lister!$D$7:$D$13),IF(AND(MONTH(E936)=12,F936&gt;DATE(2020,12,31)),(NETWORKDAYS(E936,Lister!$E$23,Lister!$D$7:$D$13)-S936)*N936/NETWORKDAYS(Lister!$D$23,Lister!$E$23,Lister!$D$7:$D$13),IF(AND(E936&lt;DATE(2020,12,1),MONTH(F936)=12),(NETWORKDAYS(Lister!$D$23,F936,Lister!$D$7:$D$13)-S936)*N936/NETWORKDAYS(Lister!$D$23,Lister!$E$23,Lister!$D$7:$D$13),IF(AND(E936&lt;DATE(2020,12,1),F936&gt;DATE(2020,12,31)),(NETWORKDAYS(Lister!$D$23,Lister!$E$23,Lister!$D$7:$D$13)-S936)*N936/NETWORKDAYS(Lister!$D$23,Lister!$E$23,Lister!$D$7:$D$13),IF(OR(AND(E936&lt;DATE(2020,12,1),F936&lt;DATE(2020,12,1)),E936&gt;DATE(2020,12,31)),0)))))),0),"")</f>
        <v/>
      </c>
      <c r="AA936" s="50" t="str">
        <f>IFERROR(MAX(IF(OR(O936="",P936="",Q936="",R936="",S936="",T936="",U936=""),"",IF(AND(MONTH(E936)=1,MONTH(F936)=1),(NETWORKDAYS(E936,F936,Lister!$D$7:$D$13)-T936)*N936/NETWORKDAYS(Lister!$D$24,Lister!$E$24,Lister!$D$7:$D$13),IF(AND(MONTH(E936)=1,F936&gt;DATE(2021,1,31)),(NETWORKDAYS(E936,Lister!$E$24,Lister!$D$7:$D$13)-T936)*N936/NETWORKDAYS(Lister!$D$24,Lister!$E$24,Lister!$D$7:$D$13),IF(AND(E936&lt;DATE(2021,1,1),MONTH(F936)=1),(NETWORKDAYS(Lister!$D$24,F936,Lister!$D$7:$D$13)-T936)*N936/NETWORKDAYS(Lister!$D$24,Lister!$E$24,Lister!$D$7:$D$13),IF(AND(E936&lt;DATE(2021,1,1),F936&gt;DATE(2021,1,31)),(NETWORKDAYS(Lister!$D$24,Lister!$E$24,Lister!$D$7:$D$13)-T936)*N936/NETWORKDAYS(Lister!$D$24,Lister!$E$24,Lister!$D$7:$D$13),IF(OR(AND(E936&lt;DATE(2021,1,1),F936&lt;DATE(2021,1,1)),E936&gt;DATE(2021,1,31)),0)))))),0),"")</f>
        <v/>
      </c>
      <c r="AB936" s="50" t="str">
        <f>IFERROR(MAX(IF(OR(O936="",P936="",Q936="",R936="",S936="",T936="",U936=""),"",IF(AND(MONTH(E936)=2,MONTH(F936)=2),(NETWORKDAYS(E936,F936,Lister!$D$7:$D$13)-U936)*N936/NETWORKDAYS(Lister!$D$25,Lister!$E$25,Lister!$D$7:$D$13),IF(AND(E936&lt;DATE(2021,2,1),MONTH(F936)=2),(NETWORKDAYS(Lister!$D$25,F936,Lister!$D$7:$D$13)-U936)*N936/NETWORKDAYS(Lister!$D$25,Lister!$E$25,Lister!$D$7:$D$13),IF(AND(E936&lt;DATE(2021,2,1),F936&lt;DATE(2021,2,1)),0)))),0),"")</f>
        <v/>
      </c>
      <c r="AC936" s="52" t="str">
        <f t="shared" si="73"/>
        <v/>
      </c>
    </row>
    <row r="937" spans="1:29" x14ac:dyDescent="0.35">
      <c r="A937" s="11" t="str">
        <f t="shared" si="74"/>
        <v/>
      </c>
      <c r="B937" s="33"/>
      <c r="C937" s="17"/>
      <c r="D937" s="18"/>
      <c r="E937" s="12"/>
      <c r="F937" s="12"/>
      <c r="G937" s="42" t="str">
        <f>IF(OR(E937="",F937=""),"",NETWORKDAYS(E937,F937,Lister!$D$7:$D$13))</f>
        <v/>
      </c>
      <c r="H937" s="14"/>
      <c r="I937" s="25" t="str">
        <f t="shared" si="70"/>
        <v/>
      </c>
      <c r="J937" s="47"/>
      <c r="K937" s="48"/>
      <c r="L937" s="15"/>
      <c r="M937" s="51" t="str">
        <f t="shared" si="71"/>
        <v/>
      </c>
      <c r="N937" s="49" t="str">
        <f t="shared" si="72"/>
        <v/>
      </c>
      <c r="O937" s="15"/>
      <c r="P937" s="15"/>
      <c r="Q937" s="15"/>
      <c r="R937" s="15"/>
      <c r="S937" s="15"/>
      <c r="T937" s="15"/>
      <c r="U937" s="15"/>
      <c r="V937" s="50" t="str">
        <f>IFERROR(MAX(IF(OR(O937="",P937="",Q937="",R937="",S937="",T937="",U937=""),"",IF(AND(MONTH(E937)=8,MONTH(F937)=8),(NETWORKDAYS(E937,F937,Lister!$D$7:$D$13)-O937)*N937/NETWORKDAYS(Lister!$D$19,Lister!$E$19,Lister!$D$7:$D$13),IF(AND(MONTH(E937)=8,F937&gt;DATE(2020,8,31)),(NETWORKDAYS(E937,Lister!$E$19,Lister!$D$7:$D$13)-O937)*N937/NETWORKDAYS(Lister!$D$19,Lister!$E$19,Lister!$D$7:$D$13),IF(E937&gt;DATE(2020,8,31),0)))),0),"")</f>
        <v/>
      </c>
      <c r="W937" s="50" t="str">
        <f>IFERROR(MAX(IF(OR(O937="",P937="",Q937="",R937="",S937="",T937="",U937=""),"",IF(AND(MONTH(E937)=9,MONTH(F937)=9),(NETWORKDAYS(E937,F937,Lister!$D$7:$D$13)-P937)*N937/NETWORKDAYS(Lister!$D$20,Lister!$E$20,Lister!$D$7:$D$13),IF(AND(MONTH(E937)=9,F937&gt;DATE(2020,9,30)),(NETWORKDAYS(E937,Lister!$E$20,Lister!$D$7:$D$13)-P937)*N937/NETWORKDAYS(Lister!$D$20,Lister!$E$20,Lister!$D$7:$D$13),IF(AND(E937&lt;DATE(2020,9,1),MONTH(F937)=9),(NETWORKDAYS(Lister!$D$20,F937,Lister!$D$7:$D$13)-P937)*N937/NETWORKDAYS(Lister!$D$20,Lister!$E$20,Lister!$D$7:$D$13),IF(AND(E937&lt;DATE(2020,9,1),F937&gt;DATE(2020,9,30)),(NETWORKDAYS(Lister!$D$20,Lister!$E$20,Lister!$D$7:$D$13)-P937)*N937/NETWORKDAYS(Lister!$D$20,Lister!$E$20,Lister!$D$7:$D$13),IF(OR(AND(E937&lt;DATE(2020,9,1),F937&lt;DATE(2020,9,1)),E937&gt;DATE(2020,9,30)),0)))))),0),"")</f>
        <v/>
      </c>
      <c r="X937" s="50" t="str">
        <f>IFERROR(MAX(IF(OR(O937="",P937="",Q937="",R937="",S937="",T937="",U937=""),"",IF(AND(MONTH(E937)=10,MONTH(F937)=10),(NETWORKDAYS(E937,F937,Lister!$D$7:$D$13)-Q937)*N937/NETWORKDAYS(Lister!$D$21,Lister!$E$21,Lister!$D$7:$D$13),IF(AND(MONTH(E937)=10,F937&gt;DATE(2020,10,31)),(NETWORKDAYS(E937,Lister!$E$21,Lister!$D$7:$D$13)-Q937)*N937/NETWORKDAYS(Lister!$D$21,Lister!$E$21,Lister!$D$7:$D$13),IF(AND(E937&lt;DATE(2020,10,1),MONTH(F937)=10),(NETWORKDAYS(Lister!$D$21,F937,Lister!$D$7:$D$13)-Q937)*N937/NETWORKDAYS(Lister!$D$21,Lister!$E$21,Lister!$D$7:$D$13),IF(AND(E937&lt;DATE(2020,31,1),F937&gt;DATE(2020,10,31)),(NETWORKDAYS(Lister!$D$21,Lister!$E$21,Lister!$D$7:$D$13)-Q937)*N937/NETWORKDAYS(Lister!$D$21,Lister!$E$21,Lister!$D$7:$D$13),IF(OR(AND(E937&lt;DATE(2020,10,1),F937&lt;DATE(2020,10,1)),E937&gt;DATE(2020,10,31)),0)))))),0),"")</f>
        <v/>
      </c>
      <c r="Y937" s="50" t="str">
        <f>IFERROR(MAX(IF(OR(O937="",P937="",Q937="",R937="",S937="",T937="",U937=""),"",IF(AND(MONTH(E937)=11,MONTH(F937)=11),(NETWORKDAYS(E937,F937,Lister!$D$7:$D$13)-R937)*N937/NETWORKDAYS(Lister!$D$22,Lister!$E$22,Lister!$D$7:$D$13),IF(AND(MONTH(E937)=11,F937&gt;DATE(2020,11,30)),(NETWORKDAYS(E937,Lister!$E$22,Lister!$D$7:$D$13)-R937)*N937/NETWORKDAYS(Lister!$D$22,Lister!$E$22,Lister!$D$7:$D$13),IF(AND(E937&lt;DATE(2020,11,1),MONTH(F937)=11),(NETWORKDAYS(Lister!$D$22,F937,Lister!$D$7:$D$13)-R937)*N937/NETWORKDAYS(Lister!$D$22,Lister!$E$22,Lister!$D$7:$D$13),IF(AND(E937&lt;DATE(2020,11,1),F937&gt;DATE(2020,11,30)),(NETWORKDAYS(Lister!$D$22,Lister!$E$22,Lister!$D$7:$D$13)-R937)*N937/NETWORKDAYS(Lister!$D$22,Lister!$E$22,Lister!$D$7:$D$13),IF(OR(AND(E937&lt;DATE(2020,11,1),F937&lt;DATE(2020,11,1)),E937&gt;DATE(2020,11,30)),0)))))),0),"")</f>
        <v/>
      </c>
      <c r="Z937" s="50" t="str">
        <f>IFERROR(MAX(IF(OR(O937="",P937="",Q937="",R937="",S937="",T937="",U937=""),"",IF(AND(MONTH(E937)=12,MONTH(F937)=12),(NETWORKDAYS(E937,F937,Lister!$D$7:$D$13)-S937)*N937/NETWORKDAYS(Lister!$D$23,Lister!$E$23,Lister!$D$7:$D$13),IF(AND(MONTH(E937)=12,F937&gt;DATE(2020,12,31)),(NETWORKDAYS(E937,Lister!$E$23,Lister!$D$7:$D$13)-S937)*N937/NETWORKDAYS(Lister!$D$23,Lister!$E$23,Lister!$D$7:$D$13),IF(AND(E937&lt;DATE(2020,12,1),MONTH(F937)=12),(NETWORKDAYS(Lister!$D$23,F937,Lister!$D$7:$D$13)-S937)*N937/NETWORKDAYS(Lister!$D$23,Lister!$E$23,Lister!$D$7:$D$13),IF(AND(E937&lt;DATE(2020,12,1),F937&gt;DATE(2020,12,31)),(NETWORKDAYS(Lister!$D$23,Lister!$E$23,Lister!$D$7:$D$13)-S937)*N937/NETWORKDAYS(Lister!$D$23,Lister!$E$23,Lister!$D$7:$D$13),IF(OR(AND(E937&lt;DATE(2020,12,1),F937&lt;DATE(2020,12,1)),E937&gt;DATE(2020,12,31)),0)))))),0),"")</f>
        <v/>
      </c>
      <c r="AA937" s="50" t="str">
        <f>IFERROR(MAX(IF(OR(O937="",P937="",Q937="",R937="",S937="",T937="",U937=""),"",IF(AND(MONTH(E937)=1,MONTH(F937)=1),(NETWORKDAYS(E937,F937,Lister!$D$7:$D$13)-T937)*N937/NETWORKDAYS(Lister!$D$24,Lister!$E$24,Lister!$D$7:$D$13),IF(AND(MONTH(E937)=1,F937&gt;DATE(2021,1,31)),(NETWORKDAYS(E937,Lister!$E$24,Lister!$D$7:$D$13)-T937)*N937/NETWORKDAYS(Lister!$D$24,Lister!$E$24,Lister!$D$7:$D$13),IF(AND(E937&lt;DATE(2021,1,1),MONTH(F937)=1),(NETWORKDAYS(Lister!$D$24,F937,Lister!$D$7:$D$13)-T937)*N937/NETWORKDAYS(Lister!$D$24,Lister!$E$24,Lister!$D$7:$D$13),IF(AND(E937&lt;DATE(2021,1,1),F937&gt;DATE(2021,1,31)),(NETWORKDAYS(Lister!$D$24,Lister!$E$24,Lister!$D$7:$D$13)-T937)*N937/NETWORKDAYS(Lister!$D$24,Lister!$E$24,Lister!$D$7:$D$13),IF(OR(AND(E937&lt;DATE(2021,1,1),F937&lt;DATE(2021,1,1)),E937&gt;DATE(2021,1,31)),0)))))),0),"")</f>
        <v/>
      </c>
      <c r="AB937" s="50" t="str">
        <f>IFERROR(MAX(IF(OR(O937="",P937="",Q937="",R937="",S937="",T937="",U937=""),"",IF(AND(MONTH(E937)=2,MONTH(F937)=2),(NETWORKDAYS(E937,F937,Lister!$D$7:$D$13)-U937)*N937/NETWORKDAYS(Lister!$D$25,Lister!$E$25,Lister!$D$7:$D$13),IF(AND(E937&lt;DATE(2021,2,1),MONTH(F937)=2),(NETWORKDAYS(Lister!$D$25,F937,Lister!$D$7:$D$13)-U937)*N937/NETWORKDAYS(Lister!$D$25,Lister!$E$25,Lister!$D$7:$D$13),IF(AND(E937&lt;DATE(2021,2,1),F937&lt;DATE(2021,2,1)),0)))),0),"")</f>
        <v/>
      </c>
      <c r="AC937" s="52" t="str">
        <f t="shared" si="73"/>
        <v/>
      </c>
    </row>
    <row r="938" spans="1:29" x14ac:dyDescent="0.35">
      <c r="A938" s="11" t="str">
        <f t="shared" si="74"/>
        <v/>
      </c>
      <c r="B938" s="33"/>
      <c r="C938" s="17"/>
      <c r="D938" s="18"/>
      <c r="E938" s="12"/>
      <c r="F938" s="12"/>
      <c r="G938" s="42" t="str">
        <f>IF(OR(E938="",F938=""),"",NETWORKDAYS(E938,F938,Lister!$D$7:$D$13))</f>
        <v/>
      </c>
      <c r="H938" s="14"/>
      <c r="I938" s="25" t="str">
        <f t="shared" si="70"/>
        <v/>
      </c>
      <c r="J938" s="47"/>
      <c r="K938" s="48"/>
      <c r="L938" s="15"/>
      <c r="M938" s="51" t="str">
        <f t="shared" si="71"/>
        <v/>
      </c>
      <c r="N938" s="49" t="str">
        <f t="shared" si="72"/>
        <v/>
      </c>
      <c r="O938" s="15"/>
      <c r="P938" s="15"/>
      <c r="Q938" s="15"/>
      <c r="R938" s="15"/>
      <c r="S938" s="15"/>
      <c r="T938" s="15"/>
      <c r="U938" s="15"/>
      <c r="V938" s="50" t="str">
        <f>IFERROR(MAX(IF(OR(O938="",P938="",Q938="",R938="",S938="",T938="",U938=""),"",IF(AND(MONTH(E938)=8,MONTH(F938)=8),(NETWORKDAYS(E938,F938,Lister!$D$7:$D$13)-O938)*N938/NETWORKDAYS(Lister!$D$19,Lister!$E$19,Lister!$D$7:$D$13),IF(AND(MONTH(E938)=8,F938&gt;DATE(2020,8,31)),(NETWORKDAYS(E938,Lister!$E$19,Lister!$D$7:$D$13)-O938)*N938/NETWORKDAYS(Lister!$D$19,Lister!$E$19,Lister!$D$7:$D$13),IF(E938&gt;DATE(2020,8,31),0)))),0),"")</f>
        <v/>
      </c>
      <c r="W938" s="50" t="str">
        <f>IFERROR(MAX(IF(OR(O938="",P938="",Q938="",R938="",S938="",T938="",U938=""),"",IF(AND(MONTH(E938)=9,MONTH(F938)=9),(NETWORKDAYS(E938,F938,Lister!$D$7:$D$13)-P938)*N938/NETWORKDAYS(Lister!$D$20,Lister!$E$20,Lister!$D$7:$D$13),IF(AND(MONTH(E938)=9,F938&gt;DATE(2020,9,30)),(NETWORKDAYS(E938,Lister!$E$20,Lister!$D$7:$D$13)-P938)*N938/NETWORKDAYS(Lister!$D$20,Lister!$E$20,Lister!$D$7:$D$13),IF(AND(E938&lt;DATE(2020,9,1),MONTH(F938)=9),(NETWORKDAYS(Lister!$D$20,F938,Lister!$D$7:$D$13)-P938)*N938/NETWORKDAYS(Lister!$D$20,Lister!$E$20,Lister!$D$7:$D$13),IF(AND(E938&lt;DATE(2020,9,1),F938&gt;DATE(2020,9,30)),(NETWORKDAYS(Lister!$D$20,Lister!$E$20,Lister!$D$7:$D$13)-P938)*N938/NETWORKDAYS(Lister!$D$20,Lister!$E$20,Lister!$D$7:$D$13),IF(OR(AND(E938&lt;DATE(2020,9,1),F938&lt;DATE(2020,9,1)),E938&gt;DATE(2020,9,30)),0)))))),0),"")</f>
        <v/>
      </c>
      <c r="X938" s="50" t="str">
        <f>IFERROR(MAX(IF(OR(O938="",P938="",Q938="",R938="",S938="",T938="",U938=""),"",IF(AND(MONTH(E938)=10,MONTH(F938)=10),(NETWORKDAYS(E938,F938,Lister!$D$7:$D$13)-Q938)*N938/NETWORKDAYS(Lister!$D$21,Lister!$E$21,Lister!$D$7:$D$13),IF(AND(MONTH(E938)=10,F938&gt;DATE(2020,10,31)),(NETWORKDAYS(E938,Lister!$E$21,Lister!$D$7:$D$13)-Q938)*N938/NETWORKDAYS(Lister!$D$21,Lister!$E$21,Lister!$D$7:$D$13),IF(AND(E938&lt;DATE(2020,10,1),MONTH(F938)=10),(NETWORKDAYS(Lister!$D$21,F938,Lister!$D$7:$D$13)-Q938)*N938/NETWORKDAYS(Lister!$D$21,Lister!$E$21,Lister!$D$7:$D$13),IF(AND(E938&lt;DATE(2020,31,1),F938&gt;DATE(2020,10,31)),(NETWORKDAYS(Lister!$D$21,Lister!$E$21,Lister!$D$7:$D$13)-Q938)*N938/NETWORKDAYS(Lister!$D$21,Lister!$E$21,Lister!$D$7:$D$13),IF(OR(AND(E938&lt;DATE(2020,10,1),F938&lt;DATE(2020,10,1)),E938&gt;DATE(2020,10,31)),0)))))),0),"")</f>
        <v/>
      </c>
      <c r="Y938" s="50" t="str">
        <f>IFERROR(MAX(IF(OR(O938="",P938="",Q938="",R938="",S938="",T938="",U938=""),"",IF(AND(MONTH(E938)=11,MONTH(F938)=11),(NETWORKDAYS(E938,F938,Lister!$D$7:$D$13)-R938)*N938/NETWORKDAYS(Lister!$D$22,Lister!$E$22,Lister!$D$7:$D$13),IF(AND(MONTH(E938)=11,F938&gt;DATE(2020,11,30)),(NETWORKDAYS(E938,Lister!$E$22,Lister!$D$7:$D$13)-R938)*N938/NETWORKDAYS(Lister!$D$22,Lister!$E$22,Lister!$D$7:$D$13),IF(AND(E938&lt;DATE(2020,11,1),MONTH(F938)=11),(NETWORKDAYS(Lister!$D$22,F938,Lister!$D$7:$D$13)-R938)*N938/NETWORKDAYS(Lister!$D$22,Lister!$E$22,Lister!$D$7:$D$13),IF(AND(E938&lt;DATE(2020,11,1),F938&gt;DATE(2020,11,30)),(NETWORKDAYS(Lister!$D$22,Lister!$E$22,Lister!$D$7:$D$13)-R938)*N938/NETWORKDAYS(Lister!$D$22,Lister!$E$22,Lister!$D$7:$D$13),IF(OR(AND(E938&lt;DATE(2020,11,1),F938&lt;DATE(2020,11,1)),E938&gt;DATE(2020,11,30)),0)))))),0),"")</f>
        <v/>
      </c>
      <c r="Z938" s="50" t="str">
        <f>IFERROR(MAX(IF(OR(O938="",P938="",Q938="",R938="",S938="",T938="",U938=""),"",IF(AND(MONTH(E938)=12,MONTH(F938)=12),(NETWORKDAYS(E938,F938,Lister!$D$7:$D$13)-S938)*N938/NETWORKDAYS(Lister!$D$23,Lister!$E$23,Lister!$D$7:$D$13),IF(AND(MONTH(E938)=12,F938&gt;DATE(2020,12,31)),(NETWORKDAYS(E938,Lister!$E$23,Lister!$D$7:$D$13)-S938)*N938/NETWORKDAYS(Lister!$D$23,Lister!$E$23,Lister!$D$7:$D$13),IF(AND(E938&lt;DATE(2020,12,1),MONTH(F938)=12),(NETWORKDAYS(Lister!$D$23,F938,Lister!$D$7:$D$13)-S938)*N938/NETWORKDAYS(Lister!$D$23,Lister!$E$23,Lister!$D$7:$D$13),IF(AND(E938&lt;DATE(2020,12,1),F938&gt;DATE(2020,12,31)),(NETWORKDAYS(Lister!$D$23,Lister!$E$23,Lister!$D$7:$D$13)-S938)*N938/NETWORKDAYS(Lister!$D$23,Lister!$E$23,Lister!$D$7:$D$13),IF(OR(AND(E938&lt;DATE(2020,12,1),F938&lt;DATE(2020,12,1)),E938&gt;DATE(2020,12,31)),0)))))),0),"")</f>
        <v/>
      </c>
      <c r="AA938" s="50" t="str">
        <f>IFERROR(MAX(IF(OR(O938="",P938="",Q938="",R938="",S938="",T938="",U938=""),"",IF(AND(MONTH(E938)=1,MONTH(F938)=1),(NETWORKDAYS(E938,F938,Lister!$D$7:$D$13)-T938)*N938/NETWORKDAYS(Lister!$D$24,Lister!$E$24,Lister!$D$7:$D$13),IF(AND(MONTH(E938)=1,F938&gt;DATE(2021,1,31)),(NETWORKDAYS(E938,Lister!$E$24,Lister!$D$7:$D$13)-T938)*N938/NETWORKDAYS(Lister!$D$24,Lister!$E$24,Lister!$D$7:$D$13),IF(AND(E938&lt;DATE(2021,1,1),MONTH(F938)=1),(NETWORKDAYS(Lister!$D$24,F938,Lister!$D$7:$D$13)-T938)*N938/NETWORKDAYS(Lister!$D$24,Lister!$E$24,Lister!$D$7:$D$13),IF(AND(E938&lt;DATE(2021,1,1),F938&gt;DATE(2021,1,31)),(NETWORKDAYS(Lister!$D$24,Lister!$E$24,Lister!$D$7:$D$13)-T938)*N938/NETWORKDAYS(Lister!$D$24,Lister!$E$24,Lister!$D$7:$D$13),IF(OR(AND(E938&lt;DATE(2021,1,1),F938&lt;DATE(2021,1,1)),E938&gt;DATE(2021,1,31)),0)))))),0),"")</f>
        <v/>
      </c>
      <c r="AB938" s="50" t="str">
        <f>IFERROR(MAX(IF(OR(O938="",P938="",Q938="",R938="",S938="",T938="",U938=""),"",IF(AND(MONTH(E938)=2,MONTH(F938)=2),(NETWORKDAYS(E938,F938,Lister!$D$7:$D$13)-U938)*N938/NETWORKDAYS(Lister!$D$25,Lister!$E$25,Lister!$D$7:$D$13),IF(AND(E938&lt;DATE(2021,2,1),MONTH(F938)=2),(NETWORKDAYS(Lister!$D$25,F938,Lister!$D$7:$D$13)-U938)*N938/NETWORKDAYS(Lister!$D$25,Lister!$E$25,Lister!$D$7:$D$13),IF(AND(E938&lt;DATE(2021,2,1),F938&lt;DATE(2021,2,1)),0)))),0),"")</f>
        <v/>
      </c>
      <c r="AC938" s="52" t="str">
        <f t="shared" si="73"/>
        <v/>
      </c>
    </row>
    <row r="939" spans="1:29" x14ac:dyDescent="0.35">
      <c r="A939" s="11" t="str">
        <f t="shared" si="74"/>
        <v/>
      </c>
      <c r="B939" s="33"/>
      <c r="C939" s="17"/>
      <c r="D939" s="18"/>
      <c r="E939" s="12"/>
      <c r="F939" s="12"/>
      <c r="G939" s="42" t="str">
        <f>IF(OR(E939="",F939=""),"",NETWORKDAYS(E939,F939,Lister!$D$7:$D$13))</f>
        <v/>
      </c>
      <c r="H939" s="14"/>
      <c r="I939" s="25" t="str">
        <f t="shared" si="70"/>
        <v/>
      </c>
      <c r="J939" s="47"/>
      <c r="K939" s="48"/>
      <c r="L939" s="15"/>
      <c r="M939" s="51" t="str">
        <f t="shared" si="71"/>
        <v/>
      </c>
      <c r="N939" s="49" t="str">
        <f t="shared" si="72"/>
        <v/>
      </c>
      <c r="O939" s="15"/>
      <c r="P939" s="15"/>
      <c r="Q939" s="15"/>
      <c r="R939" s="15"/>
      <c r="S939" s="15"/>
      <c r="T939" s="15"/>
      <c r="U939" s="15"/>
      <c r="V939" s="50" t="str">
        <f>IFERROR(MAX(IF(OR(O939="",P939="",Q939="",R939="",S939="",T939="",U939=""),"",IF(AND(MONTH(E939)=8,MONTH(F939)=8),(NETWORKDAYS(E939,F939,Lister!$D$7:$D$13)-O939)*N939/NETWORKDAYS(Lister!$D$19,Lister!$E$19,Lister!$D$7:$D$13),IF(AND(MONTH(E939)=8,F939&gt;DATE(2020,8,31)),(NETWORKDAYS(E939,Lister!$E$19,Lister!$D$7:$D$13)-O939)*N939/NETWORKDAYS(Lister!$D$19,Lister!$E$19,Lister!$D$7:$D$13),IF(E939&gt;DATE(2020,8,31),0)))),0),"")</f>
        <v/>
      </c>
      <c r="W939" s="50" t="str">
        <f>IFERROR(MAX(IF(OR(O939="",P939="",Q939="",R939="",S939="",T939="",U939=""),"",IF(AND(MONTH(E939)=9,MONTH(F939)=9),(NETWORKDAYS(E939,F939,Lister!$D$7:$D$13)-P939)*N939/NETWORKDAYS(Lister!$D$20,Lister!$E$20,Lister!$D$7:$D$13),IF(AND(MONTH(E939)=9,F939&gt;DATE(2020,9,30)),(NETWORKDAYS(E939,Lister!$E$20,Lister!$D$7:$D$13)-P939)*N939/NETWORKDAYS(Lister!$D$20,Lister!$E$20,Lister!$D$7:$D$13),IF(AND(E939&lt;DATE(2020,9,1),MONTH(F939)=9),(NETWORKDAYS(Lister!$D$20,F939,Lister!$D$7:$D$13)-P939)*N939/NETWORKDAYS(Lister!$D$20,Lister!$E$20,Lister!$D$7:$D$13),IF(AND(E939&lt;DATE(2020,9,1),F939&gt;DATE(2020,9,30)),(NETWORKDAYS(Lister!$D$20,Lister!$E$20,Lister!$D$7:$D$13)-P939)*N939/NETWORKDAYS(Lister!$D$20,Lister!$E$20,Lister!$D$7:$D$13),IF(OR(AND(E939&lt;DATE(2020,9,1),F939&lt;DATE(2020,9,1)),E939&gt;DATE(2020,9,30)),0)))))),0),"")</f>
        <v/>
      </c>
      <c r="X939" s="50" t="str">
        <f>IFERROR(MAX(IF(OR(O939="",P939="",Q939="",R939="",S939="",T939="",U939=""),"",IF(AND(MONTH(E939)=10,MONTH(F939)=10),(NETWORKDAYS(E939,F939,Lister!$D$7:$D$13)-Q939)*N939/NETWORKDAYS(Lister!$D$21,Lister!$E$21,Lister!$D$7:$D$13),IF(AND(MONTH(E939)=10,F939&gt;DATE(2020,10,31)),(NETWORKDAYS(E939,Lister!$E$21,Lister!$D$7:$D$13)-Q939)*N939/NETWORKDAYS(Lister!$D$21,Lister!$E$21,Lister!$D$7:$D$13),IF(AND(E939&lt;DATE(2020,10,1),MONTH(F939)=10),(NETWORKDAYS(Lister!$D$21,F939,Lister!$D$7:$D$13)-Q939)*N939/NETWORKDAYS(Lister!$D$21,Lister!$E$21,Lister!$D$7:$D$13),IF(AND(E939&lt;DATE(2020,31,1),F939&gt;DATE(2020,10,31)),(NETWORKDAYS(Lister!$D$21,Lister!$E$21,Lister!$D$7:$D$13)-Q939)*N939/NETWORKDAYS(Lister!$D$21,Lister!$E$21,Lister!$D$7:$D$13),IF(OR(AND(E939&lt;DATE(2020,10,1),F939&lt;DATE(2020,10,1)),E939&gt;DATE(2020,10,31)),0)))))),0),"")</f>
        <v/>
      </c>
      <c r="Y939" s="50" t="str">
        <f>IFERROR(MAX(IF(OR(O939="",P939="",Q939="",R939="",S939="",T939="",U939=""),"",IF(AND(MONTH(E939)=11,MONTH(F939)=11),(NETWORKDAYS(E939,F939,Lister!$D$7:$D$13)-R939)*N939/NETWORKDAYS(Lister!$D$22,Lister!$E$22,Lister!$D$7:$D$13),IF(AND(MONTH(E939)=11,F939&gt;DATE(2020,11,30)),(NETWORKDAYS(E939,Lister!$E$22,Lister!$D$7:$D$13)-R939)*N939/NETWORKDAYS(Lister!$D$22,Lister!$E$22,Lister!$D$7:$D$13),IF(AND(E939&lt;DATE(2020,11,1),MONTH(F939)=11),(NETWORKDAYS(Lister!$D$22,F939,Lister!$D$7:$D$13)-R939)*N939/NETWORKDAYS(Lister!$D$22,Lister!$E$22,Lister!$D$7:$D$13),IF(AND(E939&lt;DATE(2020,11,1),F939&gt;DATE(2020,11,30)),(NETWORKDAYS(Lister!$D$22,Lister!$E$22,Lister!$D$7:$D$13)-R939)*N939/NETWORKDAYS(Lister!$D$22,Lister!$E$22,Lister!$D$7:$D$13),IF(OR(AND(E939&lt;DATE(2020,11,1),F939&lt;DATE(2020,11,1)),E939&gt;DATE(2020,11,30)),0)))))),0),"")</f>
        <v/>
      </c>
      <c r="Z939" s="50" t="str">
        <f>IFERROR(MAX(IF(OR(O939="",P939="",Q939="",R939="",S939="",T939="",U939=""),"",IF(AND(MONTH(E939)=12,MONTH(F939)=12),(NETWORKDAYS(E939,F939,Lister!$D$7:$D$13)-S939)*N939/NETWORKDAYS(Lister!$D$23,Lister!$E$23,Lister!$D$7:$D$13),IF(AND(MONTH(E939)=12,F939&gt;DATE(2020,12,31)),(NETWORKDAYS(E939,Lister!$E$23,Lister!$D$7:$D$13)-S939)*N939/NETWORKDAYS(Lister!$D$23,Lister!$E$23,Lister!$D$7:$D$13),IF(AND(E939&lt;DATE(2020,12,1),MONTH(F939)=12),(NETWORKDAYS(Lister!$D$23,F939,Lister!$D$7:$D$13)-S939)*N939/NETWORKDAYS(Lister!$D$23,Lister!$E$23,Lister!$D$7:$D$13),IF(AND(E939&lt;DATE(2020,12,1),F939&gt;DATE(2020,12,31)),(NETWORKDAYS(Lister!$D$23,Lister!$E$23,Lister!$D$7:$D$13)-S939)*N939/NETWORKDAYS(Lister!$D$23,Lister!$E$23,Lister!$D$7:$D$13),IF(OR(AND(E939&lt;DATE(2020,12,1),F939&lt;DATE(2020,12,1)),E939&gt;DATE(2020,12,31)),0)))))),0),"")</f>
        <v/>
      </c>
      <c r="AA939" s="50" t="str">
        <f>IFERROR(MAX(IF(OR(O939="",P939="",Q939="",R939="",S939="",T939="",U939=""),"",IF(AND(MONTH(E939)=1,MONTH(F939)=1),(NETWORKDAYS(E939,F939,Lister!$D$7:$D$13)-T939)*N939/NETWORKDAYS(Lister!$D$24,Lister!$E$24,Lister!$D$7:$D$13),IF(AND(MONTH(E939)=1,F939&gt;DATE(2021,1,31)),(NETWORKDAYS(E939,Lister!$E$24,Lister!$D$7:$D$13)-T939)*N939/NETWORKDAYS(Lister!$D$24,Lister!$E$24,Lister!$D$7:$D$13),IF(AND(E939&lt;DATE(2021,1,1),MONTH(F939)=1),(NETWORKDAYS(Lister!$D$24,F939,Lister!$D$7:$D$13)-T939)*N939/NETWORKDAYS(Lister!$D$24,Lister!$E$24,Lister!$D$7:$D$13),IF(AND(E939&lt;DATE(2021,1,1),F939&gt;DATE(2021,1,31)),(NETWORKDAYS(Lister!$D$24,Lister!$E$24,Lister!$D$7:$D$13)-T939)*N939/NETWORKDAYS(Lister!$D$24,Lister!$E$24,Lister!$D$7:$D$13),IF(OR(AND(E939&lt;DATE(2021,1,1),F939&lt;DATE(2021,1,1)),E939&gt;DATE(2021,1,31)),0)))))),0),"")</f>
        <v/>
      </c>
      <c r="AB939" s="50" t="str">
        <f>IFERROR(MAX(IF(OR(O939="",P939="",Q939="",R939="",S939="",T939="",U939=""),"",IF(AND(MONTH(E939)=2,MONTH(F939)=2),(NETWORKDAYS(E939,F939,Lister!$D$7:$D$13)-U939)*N939/NETWORKDAYS(Lister!$D$25,Lister!$E$25,Lister!$D$7:$D$13),IF(AND(E939&lt;DATE(2021,2,1),MONTH(F939)=2),(NETWORKDAYS(Lister!$D$25,F939,Lister!$D$7:$D$13)-U939)*N939/NETWORKDAYS(Lister!$D$25,Lister!$E$25,Lister!$D$7:$D$13),IF(AND(E939&lt;DATE(2021,2,1),F939&lt;DATE(2021,2,1)),0)))),0),"")</f>
        <v/>
      </c>
      <c r="AC939" s="52" t="str">
        <f t="shared" si="73"/>
        <v/>
      </c>
    </row>
    <row r="940" spans="1:29" x14ac:dyDescent="0.35">
      <c r="A940" s="11" t="str">
        <f t="shared" si="74"/>
        <v/>
      </c>
      <c r="B940" s="33"/>
      <c r="C940" s="17"/>
      <c r="D940" s="18"/>
      <c r="E940" s="12"/>
      <c r="F940" s="12"/>
      <c r="G940" s="42" t="str">
        <f>IF(OR(E940="",F940=""),"",NETWORKDAYS(E940,F940,Lister!$D$7:$D$13))</f>
        <v/>
      </c>
      <c r="H940" s="14"/>
      <c r="I940" s="25" t="str">
        <f t="shared" si="70"/>
        <v/>
      </c>
      <c r="J940" s="47"/>
      <c r="K940" s="48"/>
      <c r="L940" s="15"/>
      <c r="M940" s="51" t="str">
        <f t="shared" si="71"/>
        <v/>
      </c>
      <c r="N940" s="49" t="str">
        <f t="shared" si="72"/>
        <v/>
      </c>
      <c r="O940" s="15"/>
      <c r="P940" s="15"/>
      <c r="Q940" s="15"/>
      <c r="R940" s="15"/>
      <c r="S940" s="15"/>
      <c r="T940" s="15"/>
      <c r="U940" s="15"/>
      <c r="V940" s="50" t="str">
        <f>IFERROR(MAX(IF(OR(O940="",P940="",Q940="",R940="",S940="",T940="",U940=""),"",IF(AND(MONTH(E940)=8,MONTH(F940)=8),(NETWORKDAYS(E940,F940,Lister!$D$7:$D$13)-O940)*N940/NETWORKDAYS(Lister!$D$19,Lister!$E$19,Lister!$D$7:$D$13),IF(AND(MONTH(E940)=8,F940&gt;DATE(2020,8,31)),(NETWORKDAYS(E940,Lister!$E$19,Lister!$D$7:$D$13)-O940)*N940/NETWORKDAYS(Lister!$D$19,Lister!$E$19,Lister!$D$7:$D$13),IF(E940&gt;DATE(2020,8,31),0)))),0),"")</f>
        <v/>
      </c>
      <c r="W940" s="50" t="str">
        <f>IFERROR(MAX(IF(OR(O940="",P940="",Q940="",R940="",S940="",T940="",U940=""),"",IF(AND(MONTH(E940)=9,MONTH(F940)=9),(NETWORKDAYS(E940,F940,Lister!$D$7:$D$13)-P940)*N940/NETWORKDAYS(Lister!$D$20,Lister!$E$20,Lister!$D$7:$D$13),IF(AND(MONTH(E940)=9,F940&gt;DATE(2020,9,30)),(NETWORKDAYS(E940,Lister!$E$20,Lister!$D$7:$D$13)-P940)*N940/NETWORKDAYS(Lister!$D$20,Lister!$E$20,Lister!$D$7:$D$13),IF(AND(E940&lt;DATE(2020,9,1),MONTH(F940)=9),(NETWORKDAYS(Lister!$D$20,F940,Lister!$D$7:$D$13)-P940)*N940/NETWORKDAYS(Lister!$D$20,Lister!$E$20,Lister!$D$7:$D$13),IF(AND(E940&lt;DATE(2020,9,1),F940&gt;DATE(2020,9,30)),(NETWORKDAYS(Lister!$D$20,Lister!$E$20,Lister!$D$7:$D$13)-P940)*N940/NETWORKDAYS(Lister!$D$20,Lister!$E$20,Lister!$D$7:$D$13),IF(OR(AND(E940&lt;DATE(2020,9,1),F940&lt;DATE(2020,9,1)),E940&gt;DATE(2020,9,30)),0)))))),0),"")</f>
        <v/>
      </c>
      <c r="X940" s="50" t="str">
        <f>IFERROR(MAX(IF(OR(O940="",P940="",Q940="",R940="",S940="",T940="",U940=""),"",IF(AND(MONTH(E940)=10,MONTH(F940)=10),(NETWORKDAYS(E940,F940,Lister!$D$7:$D$13)-Q940)*N940/NETWORKDAYS(Lister!$D$21,Lister!$E$21,Lister!$D$7:$D$13),IF(AND(MONTH(E940)=10,F940&gt;DATE(2020,10,31)),(NETWORKDAYS(E940,Lister!$E$21,Lister!$D$7:$D$13)-Q940)*N940/NETWORKDAYS(Lister!$D$21,Lister!$E$21,Lister!$D$7:$D$13),IF(AND(E940&lt;DATE(2020,10,1),MONTH(F940)=10),(NETWORKDAYS(Lister!$D$21,F940,Lister!$D$7:$D$13)-Q940)*N940/NETWORKDAYS(Lister!$D$21,Lister!$E$21,Lister!$D$7:$D$13),IF(AND(E940&lt;DATE(2020,31,1),F940&gt;DATE(2020,10,31)),(NETWORKDAYS(Lister!$D$21,Lister!$E$21,Lister!$D$7:$D$13)-Q940)*N940/NETWORKDAYS(Lister!$D$21,Lister!$E$21,Lister!$D$7:$D$13),IF(OR(AND(E940&lt;DATE(2020,10,1),F940&lt;DATE(2020,10,1)),E940&gt;DATE(2020,10,31)),0)))))),0),"")</f>
        <v/>
      </c>
      <c r="Y940" s="50" t="str">
        <f>IFERROR(MAX(IF(OR(O940="",P940="",Q940="",R940="",S940="",T940="",U940=""),"",IF(AND(MONTH(E940)=11,MONTH(F940)=11),(NETWORKDAYS(E940,F940,Lister!$D$7:$D$13)-R940)*N940/NETWORKDAYS(Lister!$D$22,Lister!$E$22,Lister!$D$7:$D$13),IF(AND(MONTH(E940)=11,F940&gt;DATE(2020,11,30)),(NETWORKDAYS(E940,Lister!$E$22,Lister!$D$7:$D$13)-R940)*N940/NETWORKDAYS(Lister!$D$22,Lister!$E$22,Lister!$D$7:$D$13),IF(AND(E940&lt;DATE(2020,11,1),MONTH(F940)=11),(NETWORKDAYS(Lister!$D$22,F940,Lister!$D$7:$D$13)-R940)*N940/NETWORKDAYS(Lister!$D$22,Lister!$E$22,Lister!$D$7:$D$13),IF(AND(E940&lt;DATE(2020,11,1),F940&gt;DATE(2020,11,30)),(NETWORKDAYS(Lister!$D$22,Lister!$E$22,Lister!$D$7:$D$13)-R940)*N940/NETWORKDAYS(Lister!$D$22,Lister!$E$22,Lister!$D$7:$D$13),IF(OR(AND(E940&lt;DATE(2020,11,1),F940&lt;DATE(2020,11,1)),E940&gt;DATE(2020,11,30)),0)))))),0),"")</f>
        <v/>
      </c>
      <c r="Z940" s="50" t="str">
        <f>IFERROR(MAX(IF(OR(O940="",P940="",Q940="",R940="",S940="",T940="",U940=""),"",IF(AND(MONTH(E940)=12,MONTH(F940)=12),(NETWORKDAYS(E940,F940,Lister!$D$7:$D$13)-S940)*N940/NETWORKDAYS(Lister!$D$23,Lister!$E$23,Lister!$D$7:$D$13),IF(AND(MONTH(E940)=12,F940&gt;DATE(2020,12,31)),(NETWORKDAYS(E940,Lister!$E$23,Lister!$D$7:$D$13)-S940)*N940/NETWORKDAYS(Lister!$D$23,Lister!$E$23,Lister!$D$7:$D$13),IF(AND(E940&lt;DATE(2020,12,1),MONTH(F940)=12),(NETWORKDAYS(Lister!$D$23,F940,Lister!$D$7:$D$13)-S940)*N940/NETWORKDAYS(Lister!$D$23,Lister!$E$23,Lister!$D$7:$D$13),IF(AND(E940&lt;DATE(2020,12,1),F940&gt;DATE(2020,12,31)),(NETWORKDAYS(Lister!$D$23,Lister!$E$23,Lister!$D$7:$D$13)-S940)*N940/NETWORKDAYS(Lister!$D$23,Lister!$E$23,Lister!$D$7:$D$13),IF(OR(AND(E940&lt;DATE(2020,12,1),F940&lt;DATE(2020,12,1)),E940&gt;DATE(2020,12,31)),0)))))),0),"")</f>
        <v/>
      </c>
      <c r="AA940" s="50" t="str">
        <f>IFERROR(MAX(IF(OR(O940="",P940="",Q940="",R940="",S940="",T940="",U940=""),"",IF(AND(MONTH(E940)=1,MONTH(F940)=1),(NETWORKDAYS(E940,F940,Lister!$D$7:$D$13)-T940)*N940/NETWORKDAYS(Lister!$D$24,Lister!$E$24,Lister!$D$7:$D$13),IF(AND(MONTH(E940)=1,F940&gt;DATE(2021,1,31)),(NETWORKDAYS(E940,Lister!$E$24,Lister!$D$7:$D$13)-T940)*N940/NETWORKDAYS(Lister!$D$24,Lister!$E$24,Lister!$D$7:$D$13),IF(AND(E940&lt;DATE(2021,1,1),MONTH(F940)=1),(NETWORKDAYS(Lister!$D$24,F940,Lister!$D$7:$D$13)-T940)*N940/NETWORKDAYS(Lister!$D$24,Lister!$E$24,Lister!$D$7:$D$13),IF(AND(E940&lt;DATE(2021,1,1),F940&gt;DATE(2021,1,31)),(NETWORKDAYS(Lister!$D$24,Lister!$E$24,Lister!$D$7:$D$13)-T940)*N940/NETWORKDAYS(Lister!$D$24,Lister!$E$24,Lister!$D$7:$D$13),IF(OR(AND(E940&lt;DATE(2021,1,1),F940&lt;DATE(2021,1,1)),E940&gt;DATE(2021,1,31)),0)))))),0),"")</f>
        <v/>
      </c>
      <c r="AB940" s="50" t="str">
        <f>IFERROR(MAX(IF(OR(O940="",P940="",Q940="",R940="",S940="",T940="",U940=""),"",IF(AND(MONTH(E940)=2,MONTH(F940)=2),(NETWORKDAYS(E940,F940,Lister!$D$7:$D$13)-U940)*N940/NETWORKDAYS(Lister!$D$25,Lister!$E$25,Lister!$D$7:$D$13),IF(AND(E940&lt;DATE(2021,2,1),MONTH(F940)=2),(NETWORKDAYS(Lister!$D$25,F940,Lister!$D$7:$D$13)-U940)*N940/NETWORKDAYS(Lister!$D$25,Lister!$E$25,Lister!$D$7:$D$13),IF(AND(E940&lt;DATE(2021,2,1),F940&lt;DATE(2021,2,1)),0)))),0),"")</f>
        <v/>
      </c>
      <c r="AC940" s="52" t="str">
        <f t="shared" si="73"/>
        <v/>
      </c>
    </row>
    <row r="941" spans="1:29" x14ac:dyDescent="0.35">
      <c r="A941" s="11" t="str">
        <f t="shared" si="74"/>
        <v/>
      </c>
      <c r="B941" s="33"/>
      <c r="C941" s="17"/>
      <c r="D941" s="18"/>
      <c r="E941" s="12"/>
      <c r="F941" s="12"/>
      <c r="G941" s="42" t="str">
        <f>IF(OR(E941="",F941=""),"",NETWORKDAYS(E941,F941,Lister!$D$7:$D$13))</f>
        <v/>
      </c>
      <c r="H941" s="14"/>
      <c r="I941" s="25" t="str">
        <f t="shared" si="70"/>
        <v/>
      </c>
      <c r="J941" s="47"/>
      <c r="K941" s="48"/>
      <c r="L941" s="15"/>
      <c r="M941" s="51" t="str">
        <f t="shared" si="71"/>
        <v/>
      </c>
      <c r="N941" s="49" t="str">
        <f t="shared" si="72"/>
        <v/>
      </c>
      <c r="O941" s="15"/>
      <c r="P941" s="15"/>
      <c r="Q941" s="15"/>
      <c r="R941" s="15"/>
      <c r="S941" s="15"/>
      <c r="T941" s="15"/>
      <c r="U941" s="15"/>
      <c r="V941" s="50" t="str">
        <f>IFERROR(MAX(IF(OR(O941="",P941="",Q941="",R941="",S941="",T941="",U941=""),"",IF(AND(MONTH(E941)=8,MONTH(F941)=8),(NETWORKDAYS(E941,F941,Lister!$D$7:$D$13)-O941)*N941/NETWORKDAYS(Lister!$D$19,Lister!$E$19,Lister!$D$7:$D$13),IF(AND(MONTH(E941)=8,F941&gt;DATE(2020,8,31)),(NETWORKDAYS(E941,Lister!$E$19,Lister!$D$7:$D$13)-O941)*N941/NETWORKDAYS(Lister!$D$19,Lister!$E$19,Lister!$D$7:$D$13),IF(E941&gt;DATE(2020,8,31),0)))),0),"")</f>
        <v/>
      </c>
      <c r="W941" s="50" t="str">
        <f>IFERROR(MAX(IF(OR(O941="",P941="",Q941="",R941="",S941="",T941="",U941=""),"",IF(AND(MONTH(E941)=9,MONTH(F941)=9),(NETWORKDAYS(E941,F941,Lister!$D$7:$D$13)-P941)*N941/NETWORKDAYS(Lister!$D$20,Lister!$E$20,Lister!$D$7:$D$13),IF(AND(MONTH(E941)=9,F941&gt;DATE(2020,9,30)),(NETWORKDAYS(E941,Lister!$E$20,Lister!$D$7:$D$13)-P941)*N941/NETWORKDAYS(Lister!$D$20,Lister!$E$20,Lister!$D$7:$D$13),IF(AND(E941&lt;DATE(2020,9,1),MONTH(F941)=9),(NETWORKDAYS(Lister!$D$20,F941,Lister!$D$7:$D$13)-P941)*N941/NETWORKDAYS(Lister!$D$20,Lister!$E$20,Lister!$D$7:$D$13),IF(AND(E941&lt;DATE(2020,9,1),F941&gt;DATE(2020,9,30)),(NETWORKDAYS(Lister!$D$20,Lister!$E$20,Lister!$D$7:$D$13)-P941)*N941/NETWORKDAYS(Lister!$D$20,Lister!$E$20,Lister!$D$7:$D$13),IF(OR(AND(E941&lt;DATE(2020,9,1),F941&lt;DATE(2020,9,1)),E941&gt;DATE(2020,9,30)),0)))))),0),"")</f>
        <v/>
      </c>
      <c r="X941" s="50" t="str">
        <f>IFERROR(MAX(IF(OR(O941="",P941="",Q941="",R941="",S941="",T941="",U941=""),"",IF(AND(MONTH(E941)=10,MONTH(F941)=10),(NETWORKDAYS(E941,F941,Lister!$D$7:$D$13)-Q941)*N941/NETWORKDAYS(Lister!$D$21,Lister!$E$21,Lister!$D$7:$D$13),IF(AND(MONTH(E941)=10,F941&gt;DATE(2020,10,31)),(NETWORKDAYS(E941,Lister!$E$21,Lister!$D$7:$D$13)-Q941)*N941/NETWORKDAYS(Lister!$D$21,Lister!$E$21,Lister!$D$7:$D$13),IF(AND(E941&lt;DATE(2020,10,1),MONTH(F941)=10),(NETWORKDAYS(Lister!$D$21,F941,Lister!$D$7:$D$13)-Q941)*N941/NETWORKDAYS(Lister!$D$21,Lister!$E$21,Lister!$D$7:$D$13),IF(AND(E941&lt;DATE(2020,31,1),F941&gt;DATE(2020,10,31)),(NETWORKDAYS(Lister!$D$21,Lister!$E$21,Lister!$D$7:$D$13)-Q941)*N941/NETWORKDAYS(Lister!$D$21,Lister!$E$21,Lister!$D$7:$D$13),IF(OR(AND(E941&lt;DATE(2020,10,1),F941&lt;DATE(2020,10,1)),E941&gt;DATE(2020,10,31)),0)))))),0),"")</f>
        <v/>
      </c>
      <c r="Y941" s="50" t="str">
        <f>IFERROR(MAX(IF(OR(O941="",P941="",Q941="",R941="",S941="",T941="",U941=""),"",IF(AND(MONTH(E941)=11,MONTH(F941)=11),(NETWORKDAYS(E941,F941,Lister!$D$7:$D$13)-R941)*N941/NETWORKDAYS(Lister!$D$22,Lister!$E$22,Lister!$D$7:$D$13),IF(AND(MONTH(E941)=11,F941&gt;DATE(2020,11,30)),(NETWORKDAYS(E941,Lister!$E$22,Lister!$D$7:$D$13)-R941)*N941/NETWORKDAYS(Lister!$D$22,Lister!$E$22,Lister!$D$7:$D$13),IF(AND(E941&lt;DATE(2020,11,1),MONTH(F941)=11),(NETWORKDAYS(Lister!$D$22,F941,Lister!$D$7:$D$13)-R941)*N941/NETWORKDAYS(Lister!$D$22,Lister!$E$22,Lister!$D$7:$D$13),IF(AND(E941&lt;DATE(2020,11,1),F941&gt;DATE(2020,11,30)),(NETWORKDAYS(Lister!$D$22,Lister!$E$22,Lister!$D$7:$D$13)-R941)*N941/NETWORKDAYS(Lister!$D$22,Lister!$E$22,Lister!$D$7:$D$13),IF(OR(AND(E941&lt;DATE(2020,11,1),F941&lt;DATE(2020,11,1)),E941&gt;DATE(2020,11,30)),0)))))),0),"")</f>
        <v/>
      </c>
      <c r="Z941" s="50" t="str">
        <f>IFERROR(MAX(IF(OR(O941="",P941="",Q941="",R941="",S941="",T941="",U941=""),"",IF(AND(MONTH(E941)=12,MONTH(F941)=12),(NETWORKDAYS(E941,F941,Lister!$D$7:$D$13)-S941)*N941/NETWORKDAYS(Lister!$D$23,Lister!$E$23,Lister!$D$7:$D$13),IF(AND(MONTH(E941)=12,F941&gt;DATE(2020,12,31)),(NETWORKDAYS(E941,Lister!$E$23,Lister!$D$7:$D$13)-S941)*N941/NETWORKDAYS(Lister!$D$23,Lister!$E$23,Lister!$D$7:$D$13),IF(AND(E941&lt;DATE(2020,12,1),MONTH(F941)=12),(NETWORKDAYS(Lister!$D$23,F941,Lister!$D$7:$D$13)-S941)*N941/NETWORKDAYS(Lister!$D$23,Lister!$E$23,Lister!$D$7:$D$13),IF(AND(E941&lt;DATE(2020,12,1),F941&gt;DATE(2020,12,31)),(NETWORKDAYS(Lister!$D$23,Lister!$E$23,Lister!$D$7:$D$13)-S941)*N941/NETWORKDAYS(Lister!$D$23,Lister!$E$23,Lister!$D$7:$D$13),IF(OR(AND(E941&lt;DATE(2020,12,1),F941&lt;DATE(2020,12,1)),E941&gt;DATE(2020,12,31)),0)))))),0),"")</f>
        <v/>
      </c>
      <c r="AA941" s="50" t="str">
        <f>IFERROR(MAX(IF(OR(O941="",P941="",Q941="",R941="",S941="",T941="",U941=""),"",IF(AND(MONTH(E941)=1,MONTH(F941)=1),(NETWORKDAYS(E941,F941,Lister!$D$7:$D$13)-T941)*N941/NETWORKDAYS(Lister!$D$24,Lister!$E$24,Lister!$D$7:$D$13),IF(AND(MONTH(E941)=1,F941&gt;DATE(2021,1,31)),(NETWORKDAYS(E941,Lister!$E$24,Lister!$D$7:$D$13)-T941)*N941/NETWORKDAYS(Lister!$D$24,Lister!$E$24,Lister!$D$7:$D$13),IF(AND(E941&lt;DATE(2021,1,1),MONTH(F941)=1),(NETWORKDAYS(Lister!$D$24,F941,Lister!$D$7:$D$13)-T941)*N941/NETWORKDAYS(Lister!$D$24,Lister!$E$24,Lister!$D$7:$D$13),IF(AND(E941&lt;DATE(2021,1,1),F941&gt;DATE(2021,1,31)),(NETWORKDAYS(Lister!$D$24,Lister!$E$24,Lister!$D$7:$D$13)-T941)*N941/NETWORKDAYS(Lister!$D$24,Lister!$E$24,Lister!$D$7:$D$13),IF(OR(AND(E941&lt;DATE(2021,1,1),F941&lt;DATE(2021,1,1)),E941&gt;DATE(2021,1,31)),0)))))),0),"")</f>
        <v/>
      </c>
      <c r="AB941" s="50" t="str">
        <f>IFERROR(MAX(IF(OR(O941="",P941="",Q941="",R941="",S941="",T941="",U941=""),"",IF(AND(MONTH(E941)=2,MONTH(F941)=2),(NETWORKDAYS(E941,F941,Lister!$D$7:$D$13)-U941)*N941/NETWORKDAYS(Lister!$D$25,Lister!$E$25,Lister!$D$7:$D$13),IF(AND(E941&lt;DATE(2021,2,1),MONTH(F941)=2),(NETWORKDAYS(Lister!$D$25,F941,Lister!$D$7:$D$13)-U941)*N941/NETWORKDAYS(Lister!$D$25,Lister!$E$25,Lister!$D$7:$D$13),IF(AND(E941&lt;DATE(2021,2,1),F941&lt;DATE(2021,2,1)),0)))),0),"")</f>
        <v/>
      </c>
      <c r="AC941" s="52" t="str">
        <f t="shared" si="73"/>
        <v/>
      </c>
    </row>
    <row r="942" spans="1:29" x14ac:dyDescent="0.35">
      <c r="A942" s="11" t="str">
        <f t="shared" si="74"/>
        <v/>
      </c>
      <c r="B942" s="33"/>
      <c r="C942" s="17"/>
      <c r="D942" s="18"/>
      <c r="E942" s="12"/>
      <c r="F942" s="12"/>
      <c r="G942" s="42" t="str">
        <f>IF(OR(E942="",F942=""),"",NETWORKDAYS(E942,F942,Lister!$D$7:$D$13))</f>
        <v/>
      </c>
      <c r="H942" s="14"/>
      <c r="I942" s="25" t="str">
        <f t="shared" si="70"/>
        <v/>
      </c>
      <c r="J942" s="47"/>
      <c r="K942" s="48"/>
      <c r="L942" s="15"/>
      <c r="M942" s="51" t="str">
        <f t="shared" si="71"/>
        <v/>
      </c>
      <c r="N942" s="49" t="str">
        <f t="shared" si="72"/>
        <v/>
      </c>
      <c r="O942" s="15"/>
      <c r="P942" s="15"/>
      <c r="Q942" s="15"/>
      <c r="R942" s="15"/>
      <c r="S942" s="15"/>
      <c r="T942" s="15"/>
      <c r="U942" s="15"/>
      <c r="V942" s="50" t="str">
        <f>IFERROR(MAX(IF(OR(O942="",P942="",Q942="",R942="",S942="",T942="",U942=""),"",IF(AND(MONTH(E942)=8,MONTH(F942)=8),(NETWORKDAYS(E942,F942,Lister!$D$7:$D$13)-O942)*N942/NETWORKDAYS(Lister!$D$19,Lister!$E$19,Lister!$D$7:$D$13),IF(AND(MONTH(E942)=8,F942&gt;DATE(2020,8,31)),(NETWORKDAYS(E942,Lister!$E$19,Lister!$D$7:$D$13)-O942)*N942/NETWORKDAYS(Lister!$D$19,Lister!$E$19,Lister!$D$7:$D$13),IF(E942&gt;DATE(2020,8,31),0)))),0),"")</f>
        <v/>
      </c>
      <c r="W942" s="50" t="str">
        <f>IFERROR(MAX(IF(OR(O942="",P942="",Q942="",R942="",S942="",T942="",U942=""),"",IF(AND(MONTH(E942)=9,MONTH(F942)=9),(NETWORKDAYS(E942,F942,Lister!$D$7:$D$13)-P942)*N942/NETWORKDAYS(Lister!$D$20,Lister!$E$20,Lister!$D$7:$D$13),IF(AND(MONTH(E942)=9,F942&gt;DATE(2020,9,30)),(NETWORKDAYS(E942,Lister!$E$20,Lister!$D$7:$D$13)-P942)*N942/NETWORKDAYS(Lister!$D$20,Lister!$E$20,Lister!$D$7:$D$13),IF(AND(E942&lt;DATE(2020,9,1),MONTH(F942)=9),(NETWORKDAYS(Lister!$D$20,F942,Lister!$D$7:$D$13)-P942)*N942/NETWORKDAYS(Lister!$D$20,Lister!$E$20,Lister!$D$7:$D$13),IF(AND(E942&lt;DATE(2020,9,1),F942&gt;DATE(2020,9,30)),(NETWORKDAYS(Lister!$D$20,Lister!$E$20,Lister!$D$7:$D$13)-P942)*N942/NETWORKDAYS(Lister!$D$20,Lister!$E$20,Lister!$D$7:$D$13),IF(OR(AND(E942&lt;DATE(2020,9,1),F942&lt;DATE(2020,9,1)),E942&gt;DATE(2020,9,30)),0)))))),0),"")</f>
        <v/>
      </c>
      <c r="X942" s="50" t="str">
        <f>IFERROR(MAX(IF(OR(O942="",P942="",Q942="",R942="",S942="",T942="",U942=""),"",IF(AND(MONTH(E942)=10,MONTH(F942)=10),(NETWORKDAYS(E942,F942,Lister!$D$7:$D$13)-Q942)*N942/NETWORKDAYS(Lister!$D$21,Lister!$E$21,Lister!$D$7:$D$13),IF(AND(MONTH(E942)=10,F942&gt;DATE(2020,10,31)),(NETWORKDAYS(E942,Lister!$E$21,Lister!$D$7:$D$13)-Q942)*N942/NETWORKDAYS(Lister!$D$21,Lister!$E$21,Lister!$D$7:$D$13),IF(AND(E942&lt;DATE(2020,10,1),MONTH(F942)=10),(NETWORKDAYS(Lister!$D$21,F942,Lister!$D$7:$D$13)-Q942)*N942/NETWORKDAYS(Lister!$D$21,Lister!$E$21,Lister!$D$7:$D$13),IF(AND(E942&lt;DATE(2020,31,1),F942&gt;DATE(2020,10,31)),(NETWORKDAYS(Lister!$D$21,Lister!$E$21,Lister!$D$7:$D$13)-Q942)*N942/NETWORKDAYS(Lister!$D$21,Lister!$E$21,Lister!$D$7:$D$13),IF(OR(AND(E942&lt;DATE(2020,10,1),F942&lt;DATE(2020,10,1)),E942&gt;DATE(2020,10,31)),0)))))),0),"")</f>
        <v/>
      </c>
      <c r="Y942" s="50" t="str">
        <f>IFERROR(MAX(IF(OR(O942="",P942="",Q942="",R942="",S942="",T942="",U942=""),"",IF(AND(MONTH(E942)=11,MONTH(F942)=11),(NETWORKDAYS(E942,F942,Lister!$D$7:$D$13)-R942)*N942/NETWORKDAYS(Lister!$D$22,Lister!$E$22,Lister!$D$7:$D$13),IF(AND(MONTH(E942)=11,F942&gt;DATE(2020,11,30)),(NETWORKDAYS(E942,Lister!$E$22,Lister!$D$7:$D$13)-R942)*N942/NETWORKDAYS(Lister!$D$22,Lister!$E$22,Lister!$D$7:$D$13),IF(AND(E942&lt;DATE(2020,11,1),MONTH(F942)=11),(NETWORKDAYS(Lister!$D$22,F942,Lister!$D$7:$D$13)-R942)*N942/NETWORKDAYS(Lister!$D$22,Lister!$E$22,Lister!$D$7:$D$13),IF(AND(E942&lt;DATE(2020,11,1),F942&gt;DATE(2020,11,30)),(NETWORKDAYS(Lister!$D$22,Lister!$E$22,Lister!$D$7:$D$13)-R942)*N942/NETWORKDAYS(Lister!$D$22,Lister!$E$22,Lister!$D$7:$D$13),IF(OR(AND(E942&lt;DATE(2020,11,1),F942&lt;DATE(2020,11,1)),E942&gt;DATE(2020,11,30)),0)))))),0),"")</f>
        <v/>
      </c>
      <c r="Z942" s="50" t="str">
        <f>IFERROR(MAX(IF(OR(O942="",P942="",Q942="",R942="",S942="",T942="",U942=""),"",IF(AND(MONTH(E942)=12,MONTH(F942)=12),(NETWORKDAYS(E942,F942,Lister!$D$7:$D$13)-S942)*N942/NETWORKDAYS(Lister!$D$23,Lister!$E$23,Lister!$D$7:$D$13),IF(AND(MONTH(E942)=12,F942&gt;DATE(2020,12,31)),(NETWORKDAYS(E942,Lister!$E$23,Lister!$D$7:$D$13)-S942)*N942/NETWORKDAYS(Lister!$D$23,Lister!$E$23,Lister!$D$7:$D$13),IF(AND(E942&lt;DATE(2020,12,1),MONTH(F942)=12),(NETWORKDAYS(Lister!$D$23,F942,Lister!$D$7:$D$13)-S942)*N942/NETWORKDAYS(Lister!$D$23,Lister!$E$23,Lister!$D$7:$D$13),IF(AND(E942&lt;DATE(2020,12,1),F942&gt;DATE(2020,12,31)),(NETWORKDAYS(Lister!$D$23,Lister!$E$23,Lister!$D$7:$D$13)-S942)*N942/NETWORKDAYS(Lister!$D$23,Lister!$E$23,Lister!$D$7:$D$13),IF(OR(AND(E942&lt;DATE(2020,12,1),F942&lt;DATE(2020,12,1)),E942&gt;DATE(2020,12,31)),0)))))),0),"")</f>
        <v/>
      </c>
      <c r="AA942" s="50" t="str">
        <f>IFERROR(MAX(IF(OR(O942="",P942="",Q942="",R942="",S942="",T942="",U942=""),"",IF(AND(MONTH(E942)=1,MONTH(F942)=1),(NETWORKDAYS(E942,F942,Lister!$D$7:$D$13)-T942)*N942/NETWORKDAYS(Lister!$D$24,Lister!$E$24,Lister!$D$7:$D$13),IF(AND(MONTH(E942)=1,F942&gt;DATE(2021,1,31)),(NETWORKDAYS(E942,Lister!$E$24,Lister!$D$7:$D$13)-T942)*N942/NETWORKDAYS(Lister!$D$24,Lister!$E$24,Lister!$D$7:$D$13),IF(AND(E942&lt;DATE(2021,1,1),MONTH(F942)=1),(NETWORKDAYS(Lister!$D$24,F942,Lister!$D$7:$D$13)-T942)*N942/NETWORKDAYS(Lister!$D$24,Lister!$E$24,Lister!$D$7:$D$13),IF(AND(E942&lt;DATE(2021,1,1),F942&gt;DATE(2021,1,31)),(NETWORKDAYS(Lister!$D$24,Lister!$E$24,Lister!$D$7:$D$13)-T942)*N942/NETWORKDAYS(Lister!$D$24,Lister!$E$24,Lister!$D$7:$D$13),IF(OR(AND(E942&lt;DATE(2021,1,1),F942&lt;DATE(2021,1,1)),E942&gt;DATE(2021,1,31)),0)))))),0),"")</f>
        <v/>
      </c>
      <c r="AB942" s="50" t="str">
        <f>IFERROR(MAX(IF(OR(O942="",P942="",Q942="",R942="",S942="",T942="",U942=""),"",IF(AND(MONTH(E942)=2,MONTH(F942)=2),(NETWORKDAYS(E942,F942,Lister!$D$7:$D$13)-U942)*N942/NETWORKDAYS(Lister!$D$25,Lister!$E$25,Lister!$D$7:$D$13),IF(AND(E942&lt;DATE(2021,2,1),MONTH(F942)=2),(NETWORKDAYS(Lister!$D$25,F942,Lister!$D$7:$D$13)-U942)*N942/NETWORKDAYS(Lister!$D$25,Lister!$E$25,Lister!$D$7:$D$13),IF(AND(E942&lt;DATE(2021,2,1),F942&lt;DATE(2021,2,1)),0)))),0),"")</f>
        <v/>
      </c>
      <c r="AC942" s="52" t="str">
        <f t="shared" si="73"/>
        <v/>
      </c>
    </row>
    <row r="943" spans="1:29" x14ac:dyDescent="0.35">
      <c r="A943" s="11" t="str">
        <f t="shared" si="74"/>
        <v/>
      </c>
      <c r="B943" s="33"/>
      <c r="C943" s="17"/>
      <c r="D943" s="18"/>
      <c r="E943" s="12"/>
      <c r="F943" s="12"/>
      <c r="G943" s="42" t="str">
        <f>IF(OR(E943="",F943=""),"",NETWORKDAYS(E943,F943,Lister!$D$7:$D$13))</f>
        <v/>
      </c>
      <c r="H943" s="14"/>
      <c r="I943" s="25" t="str">
        <f t="shared" si="70"/>
        <v/>
      </c>
      <c r="J943" s="47"/>
      <c r="K943" s="48"/>
      <c r="L943" s="15"/>
      <c r="M943" s="51" t="str">
        <f t="shared" si="71"/>
        <v/>
      </c>
      <c r="N943" s="49" t="str">
        <f t="shared" si="72"/>
        <v/>
      </c>
      <c r="O943" s="15"/>
      <c r="P943" s="15"/>
      <c r="Q943" s="15"/>
      <c r="R943" s="15"/>
      <c r="S943" s="15"/>
      <c r="T943" s="15"/>
      <c r="U943" s="15"/>
      <c r="V943" s="50" t="str">
        <f>IFERROR(MAX(IF(OR(O943="",P943="",Q943="",R943="",S943="",T943="",U943=""),"",IF(AND(MONTH(E943)=8,MONTH(F943)=8),(NETWORKDAYS(E943,F943,Lister!$D$7:$D$13)-O943)*N943/NETWORKDAYS(Lister!$D$19,Lister!$E$19,Lister!$D$7:$D$13),IF(AND(MONTH(E943)=8,F943&gt;DATE(2020,8,31)),(NETWORKDAYS(E943,Lister!$E$19,Lister!$D$7:$D$13)-O943)*N943/NETWORKDAYS(Lister!$D$19,Lister!$E$19,Lister!$D$7:$D$13),IF(E943&gt;DATE(2020,8,31),0)))),0),"")</f>
        <v/>
      </c>
      <c r="W943" s="50" t="str">
        <f>IFERROR(MAX(IF(OR(O943="",P943="",Q943="",R943="",S943="",T943="",U943=""),"",IF(AND(MONTH(E943)=9,MONTH(F943)=9),(NETWORKDAYS(E943,F943,Lister!$D$7:$D$13)-P943)*N943/NETWORKDAYS(Lister!$D$20,Lister!$E$20,Lister!$D$7:$D$13),IF(AND(MONTH(E943)=9,F943&gt;DATE(2020,9,30)),(NETWORKDAYS(E943,Lister!$E$20,Lister!$D$7:$D$13)-P943)*N943/NETWORKDAYS(Lister!$D$20,Lister!$E$20,Lister!$D$7:$D$13),IF(AND(E943&lt;DATE(2020,9,1),MONTH(F943)=9),(NETWORKDAYS(Lister!$D$20,F943,Lister!$D$7:$D$13)-P943)*N943/NETWORKDAYS(Lister!$D$20,Lister!$E$20,Lister!$D$7:$D$13),IF(AND(E943&lt;DATE(2020,9,1),F943&gt;DATE(2020,9,30)),(NETWORKDAYS(Lister!$D$20,Lister!$E$20,Lister!$D$7:$D$13)-P943)*N943/NETWORKDAYS(Lister!$D$20,Lister!$E$20,Lister!$D$7:$D$13),IF(OR(AND(E943&lt;DATE(2020,9,1),F943&lt;DATE(2020,9,1)),E943&gt;DATE(2020,9,30)),0)))))),0),"")</f>
        <v/>
      </c>
      <c r="X943" s="50" t="str">
        <f>IFERROR(MAX(IF(OR(O943="",P943="",Q943="",R943="",S943="",T943="",U943=""),"",IF(AND(MONTH(E943)=10,MONTH(F943)=10),(NETWORKDAYS(E943,F943,Lister!$D$7:$D$13)-Q943)*N943/NETWORKDAYS(Lister!$D$21,Lister!$E$21,Lister!$D$7:$D$13),IF(AND(MONTH(E943)=10,F943&gt;DATE(2020,10,31)),(NETWORKDAYS(E943,Lister!$E$21,Lister!$D$7:$D$13)-Q943)*N943/NETWORKDAYS(Lister!$D$21,Lister!$E$21,Lister!$D$7:$D$13),IF(AND(E943&lt;DATE(2020,10,1),MONTH(F943)=10),(NETWORKDAYS(Lister!$D$21,F943,Lister!$D$7:$D$13)-Q943)*N943/NETWORKDAYS(Lister!$D$21,Lister!$E$21,Lister!$D$7:$D$13),IF(AND(E943&lt;DATE(2020,31,1),F943&gt;DATE(2020,10,31)),(NETWORKDAYS(Lister!$D$21,Lister!$E$21,Lister!$D$7:$D$13)-Q943)*N943/NETWORKDAYS(Lister!$D$21,Lister!$E$21,Lister!$D$7:$D$13),IF(OR(AND(E943&lt;DATE(2020,10,1),F943&lt;DATE(2020,10,1)),E943&gt;DATE(2020,10,31)),0)))))),0),"")</f>
        <v/>
      </c>
      <c r="Y943" s="50" t="str">
        <f>IFERROR(MAX(IF(OR(O943="",P943="",Q943="",R943="",S943="",T943="",U943=""),"",IF(AND(MONTH(E943)=11,MONTH(F943)=11),(NETWORKDAYS(E943,F943,Lister!$D$7:$D$13)-R943)*N943/NETWORKDAYS(Lister!$D$22,Lister!$E$22,Lister!$D$7:$D$13),IF(AND(MONTH(E943)=11,F943&gt;DATE(2020,11,30)),(NETWORKDAYS(E943,Lister!$E$22,Lister!$D$7:$D$13)-R943)*N943/NETWORKDAYS(Lister!$D$22,Lister!$E$22,Lister!$D$7:$D$13),IF(AND(E943&lt;DATE(2020,11,1),MONTH(F943)=11),(NETWORKDAYS(Lister!$D$22,F943,Lister!$D$7:$D$13)-R943)*N943/NETWORKDAYS(Lister!$D$22,Lister!$E$22,Lister!$D$7:$D$13),IF(AND(E943&lt;DATE(2020,11,1),F943&gt;DATE(2020,11,30)),(NETWORKDAYS(Lister!$D$22,Lister!$E$22,Lister!$D$7:$D$13)-R943)*N943/NETWORKDAYS(Lister!$D$22,Lister!$E$22,Lister!$D$7:$D$13),IF(OR(AND(E943&lt;DATE(2020,11,1),F943&lt;DATE(2020,11,1)),E943&gt;DATE(2020,11,30)),0)))))),0),"")</f>
        <v/>
      </c>
      <c r="Z943" s="50" t="str">
        <f>IFERROR(MAX(IF(OR(O943="",P943="",Q943="",R943="",S943="",T943="",U943=""),"",IF(AND(MONTH(E943)=12,MONTH(F943)=12),(NETWORKDAYS(E943,F943,Lister!$D$7:$D$13)-S943)*N943/NETWORKDAYS(Lister!$D$23,Lister!$E$23,Lister!$D$7:$D$13),IF(AND(MONTH(E943)=12,F943&gt;DATE(2020,12,31)),(NETWORKDAYS(E943,Lister!$E$23,Lister!$D$7:$D$13)-S943)*N943/NETWORKDAYS(Lister!$D$23,Lister!$E$23,Lister!$D$7:$D$13),IF(AND(E943&lt;DATE(2020,12,1),MONTH(F943)=12),(NETWORKDAYS(Lister!$D$23,F943,Lister!$D$7:$D$13)-S943)*N943/NETWORKDAYS(Lister!$D$23,Lister!$E$23,Lister!$D$7:$D$13),IF(AND(E943&lt;DATE(2020,12,1),F943&gt;DATE(2020,12,31)),(NETWORKDAYS(Lister!$D$23,Lister!$E$23,Lister!$D$7:$D$13)-S943)*N943/NETWORKDAYS(Lister!$D$23,Lister!$E$23,Lister!$D$7:$D$13),IF(OR(AND(E943&lt;DATE(2020,12,1),F943&lt;DATE(2020,12,1)),E943&gt;DATE(2020,12,31)),0)))))),0),"")</f>
        <v/>
      </c>
      <c r="AA943" s="50" t="str">
        <f>IFERROR(MAX(IF(OR(O943="",P943="",Q943="",R943="",S943="",T943="",U943=""),"",IF(AND(MONTH(E943)=1,MONTH(F943)=1),(NETWORKDAYS(E943,F943,Lister!$D$7:$D$13)-T943)*N943/NETWORKDAYS(Lister!$D$24,Lister!$E$24,Lister!$D$7:$D$13),IF(AND(MONTH(E943)=1,F943&gt;DATE(2021,1,31)),(NETWORKDAYS(E943,Lister!$E$24,Lister!$D$7:$D$13)-T943)*N943/NETWORKDAYS(Lister!$D$24,Lister!$E$24,Lister!$D$7:$D$13),IF(AND(E943&lt;DATE(2021,1,1),MONTH(F943)=1),(NETWORKDAYS(Lister!$D$24,F943,Lister!$D$7:$D$13)-T943)*N943/NETWORKDAYS(Lister!$D$24,Lister!$E$24,Lister!$D$7:$D$13),IF(AND(E943&lt;DATE(2021,1,1),F943&gt;DATE(2021,1,31)),(NETWORKDAYS(Lister!$D$24,Lister!$E$24,Lister!$D$7:$D$13)-T943)*N943/NETWORKDAYS(Lister!$D$24,Lister!$E$24,Lister!$D$7:$D$13),IF(OR(AND(E943&lt;DATE(2021,1,1),F943&lt;DATE(2021,1,1)),E943&gt;DATE(2021,1,31)),0)))))),0),"")</f>
        <v/>
      </c>
      <c r="AB943" s="50" t="str">
        <f>IFERROR(MAX(IF(OR(O943="",P943="",Q943="",R943="",S943="",T943="",U943=""),"",IF(AND(MONTH(E943)=2,MONTH(F943)=2),(NETWORKDAYS(E943,F943,Lister!$D$7:$D$13)-U943)*N943/NETWORKDAYS(Lister!$D$25,Lister!$E$25,Lister!$D$7:$D$13),IF(AND(E943&lt;DATE(2021,2,1),MONTH(F943)=2),(NETWORKDAYS(Lister!$D$25,F943,Lister!$D$7:$D$13)-U943)*N943/NETWORKDAYS(Lister!$D$25,Lister!$E$25,Lister!$D$7:$D$13),IF(AND(E943&lt;DATE(2021,2,1),F943&lt;DATE(2021,2,1)),0)))),0),"")</f>
        <v/>
      </c>
      <c r="AC943" s="52" t="str">
        <f t="shared" si="73"/>
        <v/>
      </c>
    </row>
    <row r="944" spans="1:29" x14ac:dyDescent="0.35">
      <c r="A944" s="11" t="str">
        <f t="shared" si="74"/>
        <v/>
      </c>
      <c r="B944" s="33"/>
      <c r="C944" s="17"/>
      <c r="D944" s="18"/>
      <c r="E944" s="12"/>
      <c r="F944" s="12"/>
      <c r="G944" s="42" t="str">
        <f>IF(OR(E944="",F944=""),"",NETWORKDAYS(E944,F944,Lister!$D$7:$D$13))</f>
        <v/>
      </c>
      <c r="H944" s="14"/>
      <c r="I944" s="25" t="str">
        <f t="shared" si="70"/>
        <v/>
      </c>
      <c r="J944" s="47"/>
      <c r="K944" s="48"/>
      <c r="L944" s="15"/>
      <c r="M944" s="51" t="str">
        <f t="shared" si="71"/>
        <v/>
      </c>
      <c r="N944" s="49" t="str">
        <f t="shared" si="72"/>
        <v/>
      </c>
      <c r="O944" s="15"/>
      <c r="P944" s="15"/>
      <c r="Q944" s="15"/>
      <c r="R944" s="15"/>
      <c r="S944" s="15"/>
      <c r="T944" s="15"/>
      <c r="U944" s="15"/>
      <c r="V944" s="50" t="str">
        <f>IFERROR(MAX(IF(OR(O944="",P944="",Q944="",R944="",S944="",T944="",U944=""),"",IF(AND(MONTH(E944)=8,MONTH(F944)=8),(NETWORKDAYS(E944,F944,Lister!$D$7:$D$13)-O944)*N944/NETWORKDAYS(Lister!$D$19,Lister!$E$19,Lister!$D$7:$D$13),IF(AND(MONTH(E944)=8,F944&gt;DATE(2020,8,31)),(NETWORKDAYS(E944,Lister!$E$19,Lister!$D$7:$D$13)-O944)*N944/NETWORKDAYS(Lister!$D$19,Lister!$E$19,Lister!$D$7:$D$13),IF(E944&gt;DATE(2020,8,31),0)))),0),"")</f>
        <v/>
      </c>
      <c r="W944" s="50" t="str">
        <f>IFERROR(MAX(IF(OR(O944="",P944="",Q944="",R944="",S944="",T944="",U944=""),"",IF(AND(MONTH(E944)=9,MONTH(F944)=9),(NETWORKDAYS(E944,F944,Lister!$D$7:$D$13)-P944)*N944/NETWORKDAYS(Lister!$D$20,Lister!$E$20,Lister!$D$7:$D$13),IF(AND(MONTH(E944)=9,F944&gt;DATE(2020,9,30)),(NETWORKDAYS(E944,Lister!$E$20,Lister!$D$7:$D$13)-P944)*N944/NETWORKDAYS(Lister!$D$20,Lister!$E$20,Lister!$D$7:$D$13),IF(AND(E944&lt;DATE(2020,9,1),MONTH(F944)=9),(NETWORKDAYS(Lister!$D$20,F944,Lister!$D$7:$D$13)-P944)*N944/NETWORKDAYS(Lister!$D$20,Lister!$E$20,Lister!$D$7:$D$13),IF(AND(E944&lt;DATE(2020,9,1),F944&gt;DATE(2020,9,30)),(NETWORKDAYS(Lister!$D$20,Lister!$E$20,Lister!$D$7:$D$13)-P944)*N944/NETWORKDAYS(Lister!$D$20,Lister!$E$20,Lister!$D$7:$D$13),IF(OR(AND(E944&lt;DATE(2020,9,1),F944&lt;DATE(2020,9,1)),E944&gt;DATE(2020,9,30)),0)))))),0),"")</f>
        <v/>
      </c>
      <c r="X944" s="50" t="str">
        <f>IFERROR(MAX(IF(OR(O944="",P944="",Q944="",R944="",S944="",T944="",U944=""),"",IF(AND(MONTH(E944)=10,MONTH(F944)=10),(NETWORKDAYS(E944,F944,Lister!$D$7:$D$13)-Q944)*N944/NETWORKDAYS(Lister!$D$21,Lister!$E$21,Lister!$D$7:$D$13),IF(AND(MONTH(E944)=10,F944&gt;DATE(2020,10,31)),(NETWORKDAYS(E944,Lister!$E$21,Lister!$D$7:$D$13)-Q944)*N944/NETWORKDAYS(Lister!$D$21,Lister!$E$21,Lister!$D$7:$D$13),IF(AND(E944&lt;DATE(2020,10,1),MONTH(F944)=10),(NETWORKDAYS(Lister!$D$21,F944,Lister!$D$7:$D$13)-Q944)*N944/NETWORKDAYS(Lister!$D$21,Lister!$E$21,Lister!$D$7:$D$13),IF(AND(E944&lt;DATE(2020,31,1),F944&gt;DATE(2020,10,31)),(NETWORKDAYS(Lister!$D$21,Lister!$E$21,Lister!$D$7:$D$13)-Q944)*N944/NETWORKDAYS(Lister!$D$21,Lister!$E$21,Lister!$D$7:$D$13),IF(OR(AND(E944&lt;DATE(2020,10,1),F944&lt;DATE(2020,10,1)),E944&gt;DATE(2020,10,31)),0)))))),0),"")</f>
        <v/>
      </c>
      <c r="Y944" s="50" t="str">
        <f>IFERROR(MAX(IF(OR(O944="",P944="",Q944="",R944="",S944="",T944="",U944=""),"",IF(AND(MONTH(E944)=11,MONTH(F944)=11),(NETWORKDAYS(E944,F944,Lister!$D$7:$D$13)-R944)*N944/NETWORKDAYS(Lister!$D$22,Lister!$E$22,Lister!$D$7:$D$13),IF(AND(MONTH(E944)=11,F944&gt;DATE(2020,11,30)),(NETWORKDAYS(E944,Lister!$E$22,Lister!$D$7:$D$13)-R944)*N944/NETWORKDAYS(Lister!$D$22,Lister!$E$22,Lister!$D$7:$D$13),IF(AND(E944&lt;DATE(2020,11,1),MONTH(F944)=11),(NETWORKDAYS(Lister!$D$22,F944,Lister!$D$7:$D$13)-R944)*N944/NETWORKDAYS(Lister!$D$22,Lister!$E$22,Lister!$D$7:$D$13),IF(AND(E944&lt;DATE(2020,11,1),F944&gt;DATE(2020,11,30)),(NETWORKDAYS(Lister!$D$22,Lister!$E$22,Lister!$D$7:$D$13)-R944)*N944/NETWORKDAYS(Lister!$D$22,Lister!$E$22,Lister!$D$7:$D$13),IF(OR(AND(E944&lt;DATE(2020,11,1),F944&lt;DATE(2020,11,1)),E944&gt;DATE(2020,11,30)),0)))))),0),"")</f>
        <v/>
      </c>
      <c r="Z944" s="50" t="str">
        <f>IFERROR(MAX(IF(OR(O944="",P944="",Q944="",R944="",S944="",T944="",U944=""),"",IF(AND(MONTH(E944)=12,MONTH(F944)=12),(NETWORKDAYS(E944,F944,Lister!$D$7:$D$13)-S944)*N944/NETWORKDAYS(Lister!$D$23,Lister!$E$23,Lister!$D$7:$D$13),IF(AND(MONTH(E944)=12,F944&gt;DATE(2020,12,31)),(NETWORKDAYS(E944,Lister!$E$23,Lister!$D$7:$D$13)-S944)*N944/NETWORKDAYS(Lister!$D$23,Lister!$E$23,Lister!$D$7:$D$13),IF(AND(E944&lt;DATE(2020,12,1),MONTH(F944)=12),(NETWORKDAYS(Lister!$D$23,F944,Lister!$D$7:$D$13)-S944)*N944/NETWORKDAYS(Lister!$D$23,Lister!$E$23,Lister!$D$7:$D$13),IF(AND(E944&lt;DATE(2020,12,1),F944&gt;DATE(2020,12,31)),(NETWORKDAYS(Lister!$D$23,Lister!$E$23,Lister!$D$7:$D$13)-S944)*N944/NETWORKDAYS(Lister!$D$23,Lister!$E$23,Lister!$D$7:$D$13),IF(OR(AND(E944&lt;DATE(2020,12,1),F944&lt;DATE(2020,12,1)),E944&gt;DATE(2020,12,31)),0)))))),0),"")</f>
        <v/>
      </c>
      <c r="AA944" s="50" t="str">
        <f>IFERROR(MAX(IF(OR(O944="",P944="",Q944="",R944="",S944="",T944="",U944=""),"",IF(AND(MONTH(E944)=1,MONTH(F944)=1),(NETWORKDAYS(E944,F944,Lister!$D$7:$D$13)-T944)*N944/NETWORKDAYS(Lister!$D$24,Lister!$E$24,Lister!$D$7:$D$13),IF(AND(MONTH(E944)=1,F944&gt;DATE(2021,1,31)),(NETWORKDAYS(E944,Lister!$E$24,Lister!$D$7:$D$13)-T944)*N944/NETWORKDAYS(Lister!$D$24,Lister!$E$24,Lister!$D$7:$D$13),IF(AND(E944&lt;DATE(2021,1,1),MONTH(F944)=1),(NETWORKDAYS(Lister!$D$24,F944,Lister!$D$7:$D$13)-T944)*N944/NETWORKDAYS(Lister!$D$24,Lister!$E$24,Lister!$D$7:$D$13),IF(AND(E944&lt;DATE(2021,1,1),F944&gt;DATE(2021,1,31)),(NETWORKDAYS(Lister!$D$24,Lister!$E$24,Lister!$D$7:$D$13)-T944)*N944/NETWORKDAYS(Lister!$D$24,Lister!$E$24,Lister!$D$7:$D$13),IF(OR(AND(E944&lt;DATE(2021,1,1),F944&lt;DATE(2021,1,1)),E944&gt;DATE(2021,1,31)),0)))))),0),"")</f>
        <v/>
      </c>
      <c r="AB944" s="50" t="str">
        <f>IFERROR(MAX(IF(OR(O944="",P944="",Q944="",R944="",S944="",T944="",U944=""),"",IF(AND(MONTH(E944)=2,MONTH(F944)=2),(NETWORKDAYS(E944,F944,Lister!$D$7:$D$13)-U944)*N944/NETWORKDAYS(Lister!$D$25,Lister!$E$25,Lister!$D$7:$D$13),IF(AND(E944&lt;DATE(2021,2,1),MONTH(F944)=2),(NETWORKDAYS(Lister!$D$25,F944,Lister!$D$7:$D$13)-U944)*N944/NETWORKDAYS(Lister!$D$25,Lister!$E$25,Lister!$D$7:$D$13),IF(AND(E944&lt;DATE(2021,2,1),F944&lt;DATE(2021,2,1)),0)))),0),"")</f>
        <v/>
      </c>
      <c r="AC944" s="52" t="str">
        <f t="shared" si="73"/>
        <v/>
      </c>
    </row>
    <row r="945" spans="1:29" x14ac:dyDescent="0.35">
      <c r="A945" s="11" t="str">
        <f t="shared" si="74"/>
        <v/>
      </c>
      <c r="B945" s="33"/>
      <c r="C945" s="17"/>
      <c r="D945" s="18"/>
      <c r="E945" s="12"/>
      <c r="F945" s="12"/>
      <c r="G945" s="42" t="str">
        <f>IF(OR(E945="",F945=""),"",NETWORKDAYS(E945,F945,Lister!$D$7:$D$13))</f>
        <v/>
      </c>
      <c r="H945" s="14"/>
      <c r="I945" s="25" t="str">
        <f t="shared" si="70"/>
        <v/>
      </c>
      <c r="J945" s="47"/>
      <c r="K945" s="48"/>
      <c r="L945" s="15"/>
      <c r="M945" s="51" t="str">
        <f t="shared" si="71"/>
        <v/>
      </c>
      <c r="N945" s="49" t="str">
        <f t="shared" si="72"/>
        <v/>
      </c>
      <c r="O945" s="15"/>
      <c r="P945" s="15"/>
      <c r="Q945" s="15"/>
      <c r="R945" s="15"/>
      <c r="S945" s="15"/>
      <c r="T945" s="15"/>
      <c r="U945" s="15"/>
      <c r="V945" s="50" t="str">
        <f>IFERROR(MAX(IF(OR(O945="",P945="",Q945="",R945="",S945="",T945="",U945=""),"",IF(AND(MONTH(E945)=8,MONTH(F945)=8),(NETWORKDAYS(E945,F945,Lister!$D$7:$D$13)-O945)*N945/NETWORKDAYS(Lister!$D$19,Lister!$E$19,Lister!$D$7:$D$13),IF(AND(MONTH(E945)=8,F945&gt;DATE(2020,8,31)),(NETWORKDAYS(E945,Lister!$E$19,Lister!$D$7:$D$13)-O945)*N945/NETWORKDAYS(Lister!$D$19,Lister!$E$19,Lister!$D$7:$D$13),IF(E945&gt;DATE(2020,8,31),0)))),0),"")</f>
        <v/>
      </c>
      <c r="W945" s="50" t="str">
        <f>IFERROR(MAX(IF(OR(O945="",P945="",Q945="",R945="",S945="",T945="",U945=""),"",IF(AND(MONTH(E945)=9,MONTH(F945)=9),(NETWORKDAYS(E945,F945,Lister!$D$7:$D$13)-P945)*N945/NETWORKDAYS(Lister!$D$20,Lister!$E$20,Lister!$D$7:$D$13),IF(AND(MONTH(E945)=9,F945&gt;DATE(2020,9,30)),(NETWORKDAYS(E945,Lister!$E$20,Lister!$D$7:$D$13)-P945)*N945/NETWORKDAYS(Lister!$D$20,Lister!$E$20,Lister!$D$7:$D$13),IF(AND(E945&lt;DATE(2020,9,1),MONTH(F945)=9),(NETWORKDAYS(Lister!$D$20,F945,Lister!$D$7:$D$13)-P945)*N945/NETWORKDAYS(Lister!$D$20,Lister!$E$20,Lister!$D$7:$D$13),IF(AND(E945&lt;DATE(2020,9,1),F945&gt;DATE(2020,9,30)),(NETWORKDAYS(Lister!$D$20,Lister!$E$20,Lister!$D$7:$D$13)-P945)*N945/NETWORKDAYS(Lister!$D$20,Lister!$E$20,Lister!$D$7:$D$13),IF(OR(AND(E945&lt;DATE(2020,9,1),F945&lt;DATE(2020,9,1)),E945&gt;DATE(2020,9,30)),0)))))),0),"")</f>
        <v/>
      </c>
      <c r="X945" s="50" t="str">
        <f>IFERROR(MAX(IF(OR(O945="",P945="",Q945="",R945="",S945="",T945="",U945=""),"",IF(AND(MONTH(E945)=10,MONTH(F945)=10),(NETWORKDAYS(E945,F945,Lister!$D$7:$D$13)-Q945)*N945/NETWORKDAYS(Lister!$D$21,Lister!$E$21,Lister!$D$7:$D$13),IF(AND(MONTH(E945)=10,F945&gt;DATE(2020,10,31)),(NETWORKDAYS(E945,Lister!$E$21,Lister!$D$7:$D$13)-Q945)*N945/NETWORKDAYS(Lister!$D$21,Lister!$E$21,Lister!$D$7:$D$13),IF(AND(E945&lt;DATE(2020,10,1),MONTH(F945)=10),(NETWORKDAYS(Lister!$D$21,F945,Lister!$D$7:$D$13)-Q945)*N945/NETWORKDAYS(Lister!$D$21,Lister!$E$21,Lister!$D$7:$D$13),IF(AND(E945&lt;DATE(2020,31,1),F945&gt;DATE(2020,10,31)),(NETWORKDAYS(Lister!$D$21,Lister!$E$21,Lister!$D$7:$D$13)-Q945)*N945/NETWORKDAYS(Lister!$D$21,Lister!$E$21,Lister!$D$7:$D$13),IF(OR(AND(E945&lt;DATE(2020,10,1),F945&lt;DATE(2020,10,1)),E945&gt;DATE(2020,10,31)),0)))))),0),"")</f>
        <v/>
      </c>
      <c r="Y945" s="50" t="str">
        <f>IFERROR(MAX(IF(OR(O945="",P945="",Q945="",R945="",S945="",T945="",U945=""),"",IF(AND(MONTH(E945)=11,MONTH(F945)=11),(NETWORKDAYS(E945,F945,Lister!$D$7:$D$13)-R945)*N945/NETWORKDAYS(Lister!$D$22,Lister!$E$22,Lister!$D$7:$D$13),IF(AND(MONTH(E945)=11,F945&gt;DATE(2020,11,30)),(NETWORKDAYS(E945,Lister!$E$22,Lister!$D$7:$D$13)-R945)*N945/NETWORKDAYS(Lister!$D$22,Lister!$E$22,Lister!$D$7:$D$13),IF(AND(E945&lt;DATE(2020,11,1),MONTH(F945)=11),(NETWORKDAYS(Lister!$D$22,F945,Lister!$D$7:$D$13)-R945)*N945/NETWORKDAYS(Lister!$D$22,Lister!$E$22,Lister!$D$7:$D$13),IF(AND(E945&lt;DATE(2020,11,1),F945&gt;DATE(2020,11,30)),(NETWORKDAYS(Lister!$D$22,Lister!$E$22,Lister!$D$7:$D$13)-R945)*N945/NETWORKDAYS(Lister!$D$22,Lister!$E$22,Lister!$D$7:$D$13),IF(OR(AND(E945&lt;DATE(2020,11,1),F945&lt;DATE(2020,11,1)),E945&gt;DATE(2020,11,30)),0)))))),0),"")</f>
        <v/>
      </c>
      <c r="Z945" s="50" t="str">
        <f>IFERROR(MAX(IF(OR(O945="",P945="",Q945="",R945="",S945="",T945="",U945=""),"",IF(AND(MONTH(E945)=12,MONTH(F945)=12),(NETWORKDAYS(E945,F945,Lister!$D$7:$D$13)-S945)*N945/NETWORKDAYS(Lister!$D$23,Lister!$E$23,Lister!$D$7:$D$13),IF(AND(MONTH(E945)=12,F945&gt;DATE(2020,12,31)),(NETWORKDAYS(E945,Lister!$E$23,Lister!$D$7:$D$13)-S945)*N945/NETWORKDAYS(Lister!$D$23,Lister!$E$23,Lister!$D$7:$D$13),IF(AND(E945&lt;DATE(2020,12,1),MONTH(F945)=12),(NETWORKDAYS(Lister!$D$23,F945,Lister!$D$7:$D$13)-S945)*N945/NETWORKDAYS(Lister!$D$23,Lister!$E$23,Lister!$D$7:$D$13),IF(AND(E945&lt;DATE(2020,12,1),F945&gt;DATE(2020,12,31)),(NETWORKDAYS(Lister!$D$23,Lister!$E$23,Lister!$D$7:$D$13)-S945)*N945/NETWORKDAYS(Lister!$D$23,Lister!$E$23,Lister!$D$7:$D$13),IF(OR(AND(E945&lt;DATE(2020,12,1),F945&lt;DATE(2020,12,1)),E945&gt;DATE(2020,12,31)),0)))))),0),"")</f>
        <v/>
      </c>
      <c r="AA945" s="50" t="str">
        <f>IFERROR(MAX(IF(OR(O945="",P945="",Q945="",R945="",S945="",T945="",U945=""),"",IF(AND(MONTH(E945)=1,MONTH(F945)=1),(NETWORKDAYS(E945,F945,Lister!$D$7:$D$13)-T945)*N945/NETWORKDAYS(Lister!$D$24,Lister!$E$24,Lister!$D$7:$D$13),IF(AND(MONTH(E945)=1,F945&gt;DATE(2021,1,31)),(NETWORKDAYS(E945,Lister!$E$24,Lister!$D$7:$D$13)-T945)*N945/NETWORKDAYS(Lister!$D$24,Lister!$E$24,Lister!$D$7:$D$13),IF(AND(E945&lt;DATE(2021,1,1),MONTH(F945)=1),(NETWORKDAYS(Lister!$D$24,F945,Lister!$D$7:$D$13)-T945)*N945/NETWORKDAYS(Lister!$D$24,Lister!$E$24,Lister!$D$7:$D$13),IF(AND(E945&lt;DATE(2021,1,1),F945&gt;DATE(2021,1,31)),(NETWORKDAYS(Lister!$D$24,Lister!$E$24,Lister!$D$7:$D$13)-T945)*N945/NETWORKDAYS(Lister!$D$24,Lister!$E$24,Lister!$D$7:$D$13),IF(OR(AND(E945&lt;DATE(2021,1,1),F945&lt;DATE(2021,1,1)),E945&gt;DATE(2021,1,31)),0)))))),0),"")</f>
        <v/>
      </c>
      <c r="AB945" s="50" t="str">
        <f>IFERROR(MAX(IF(OR(O945="",P945="",Q945="",R945="",S945="",T945="",U945=""),"",IF(AND(MONTH(E945)=2,MONTH(F945)=2),(NETWORKDAYS(E945,F945,Lister!$D$7:$D$13)-U945)*N945/NETWORKDAYS(Lister!$D$25,Lister!$E$25,Lister!$D$7:$D$13),IF(AND(E945&lt;DATE(2021,2,1),MONTH(F945)=2),(NETWORKDAYS(Lister!$D$25,F945,Lister!$D$7:$D$13)-U945)*N945/NETWORKDAYS(Lister!$D$25,Lister!$E$25,Lister!$D$7:$D$13),IF(AND(E945&lt;DATE(2021,2,1),F945&lt;DATE(2021,2,1)),0)))),0),"")</f>
        <v/>
      </c>
      <c r="AC945" s="52" t="str">
        <f t="shared" si="73"/>
        <v/>
      </c>
    </row>
    <row r="946" spans="1:29" x14ac:dyDescent="0.35">
      <c r="A946" s="11" t="str">
        <f t="shared" si="74"/>
        <v/>
      </c>
      <c r="B946" s="33"/>
      <c r="C946" s="17"/>
      <c r="D946" s="18"/>
      <c r="E946" s="12"/>
      <c r="F946" s="12"/>
      <c r="G946" s="42" t="str">
        <f>IF(OR(E946="",F946=""),"",NETWORKDAYS(E946,F946,Lister!$D$7:$D$13))</f>
        <v/>
      </c>
      <c r="H946" s="14"/>
      <c r="I946" s="25" t="str">
        <f t="shared" si="70"/>
        <v/>
      </c>
      <c r="J946" s="47"/>
      <c r="K946" s="48"/>
      <c r="L946" s="15"/>
      <c r="M946" s="51" t="str">
        <f t="shared" si="71"/>
        <v/>
      </c>
      <c r="N946" s="49" t="str">
        <f t="shared" si="72"/>
        <v/>
      </c>
      <c r="O946" s="15"/>
      <c r="P946" s="15"/>
      <c r="Q946" s="15"/>
      <c r="R946" s="15"/>
      <c r="S946" s="15"/>
      <c r="T946" s="15"/>
      <c r="U946" s="15"/>
      <c r="V946" s="50" t="str">
        <f>IFERROR(MAX(IF(OR(O946="",P946="",Q946="",R946="",S946="",T946="",U946=""),"",IF(AND(MONTH(E946)=8,MONTH(F946)=8),(NETWORKDAYS(E946,F946,Lister!$D$7:$D$13)-O946)*N946/NETWORKDAYS(Lister!$D$19,Lister!$E$19,Lister!$D$7:$D$13),IF(AND(MONTH(E946)=8,F946&gt;DATE(2020,8,31)),(NETWORKDAYS(E946,Lister!$E$19,Lister!$D$7:$D$13)-O946)*N946/NETWORKDAYS(Lister!$D$19,Lister!$E$19,Lister!$D$7:$D$13),IF(E946&gt;DATE(2020,8,31),0)))),0),"")</f>
        <v/>
      </c>
      <c r="W946" s="50" t="str">
        <f>IFERROR(MAX(IF(OR(O946="",P946="",Q946="",R946="",S946="",T946="",U946=""),"",IF(AND(MONTH(E946)=9,MONTH(F946)=9),(NETWORKDAYS(E946,F946,Lister!$D$7:$D$13)-P946)*N946/NETWORKDAYS(Lister!$D$20,Lister!$E$20,Lister!$D$7:$D$13),IF(AND(MONTH(E946)=9,F946&gt;DATE(2020,9,30)),(NETWORKDAYS(E946,Lister!$E$20,Lister!$D$7:$D$13)-P946)*N946/NETWORKDAYS(Lister!$D$20,Lister!$E$20,Lister!$D$7:$D$13),IF(AND(E946&lt;DATE(2020,9,1),MONTH(F946)=9),(NETWORKDAYS(Lister!$D$20,F946,Lister!$D$7:$D$13)-P946)*N946/NETWORKDAYS(Lister!$D$20,Lister!$E$20,Lister!$D$7:$D$13),IF(AND(E946&lt;DATE(2020,9,1),F946&gt;DATE(2020,9,30)),(NETWORKDAYS(Lister!$D$20,Lister!$E$20,Lister!$D$7:$D$13)-P946)*N946/NETWORKDAYS(Lister!$D$20,Lister!$E$20,Lister!$D$7:$D$13),IF(OR(AND(E946&lt;DATE(2020,9,1),F946&lt;DATE(2020,9,1)),E946&gt;DATE(2020,9,30)),0)))))),0),"")</f>
        <v/>
      </c>
      <c r="X946" s="50" t="str">
        <f>IFERROR(MAX(IF(OR(O946="",P946="",Q946="",R946="",S946="",T946="",U946=""),"",IF(AND(MONTH(E946)=10,MONTH(F946)=10),(NETWORKDAYS(E946,F946,Lister!$D$7:$D$13)-Q946)*N946/NETWORKDAYS(Lister!$D$21,Lister!$E$21,Lister!$D$7:$D$13),IF(AND(MONTH(E946)=10,F946&gt;DATE(2020,10,31)),(NETWORKDAYS(E946,Lister!$E$21,Lister!$D$7:$D$13)-Q946)*N946/NETWORKDAYS(Lister!$D$21,Lister!$E$21,Lister!$D$7:$D$13),IF(AND(E946&lt;DATE(2020,10,1),MONTH(F946)=10),(NETWORKDAYS(Lister!$D$21,F946,Lister!$D$7:$D$13)-Q946)*N946/NETWORKDAYS(Lister!$D$21,Lister!$E$21,Lister!$D$7:$D$13),IF(AND(E946&lt;DATE(2020,31,1),F946&gt;DATE(2020,10,31)),(NETWORKDAYS(Lister!$D$21,Lister!$E$21,Lister!$D$7:$D$13)-Q946)*N946/NETWORKDAYS(Lister!$D$21,Lister!$E$21,Lister!$D$7:$D$13),IF(OR(AND(E946&lt;DATE(2020,10,1),F946&lt;DATE(2020,10,1)),E946&gt;DATE(2020,10,31)),0)))))),0),"")</f>
        <v/>
      </c>
      <c r="Y946" s="50" t="str">
        <f>IFERROR(MAX(IF(OR(O946="",P946="",Q946="",R946="",S946="",T946="",U946=""),"",IF(AND(MONTH(E946)=11,MONTH(F946)=11),(NETWORKDAYS(E946,F946,Lister!$D$7:$D$13)-R946)*N946/NETWORKDAYS(Lister!$D$22,Lister!$E$22,Lister!$D$7:$D$13),IF(AND(MONTH(E946)=11,F946&gt;DATE(2020,11,30)),(NETWORKDAYS(E946,Lister!$E$22,Lister!$D$7:$D$13)-R946)*N946/NETWORKDAYS(Lister!$D$22,Lister!$E$22,Lister!$D$7:$D$13),IF(AND(E946&lt;DATE(2020,11,1),MONTH(F946)=11),(NETWORKDAYS(Lister!$D$22,F946,Lister!$D$7:$D$13)-R946)*N946/NETWORKDAYS(Lister!$D$22,Lister!$E$22,Lister!$D$7:$D$13),IF(AND(E946&lt;DATE(2020,11,1),F946&gt;DATE(2020,11,30)),(NETWORKDAYS(Lister!$D$22,Lister!$E$22,Lister!$D$7:$D$13)-R946)*N946/NETWORKDAYS(Lister!$D$22,Lister!$E$22,Lister!$D$7:$D$13),IF(OR(AND(E946&lt;DATE(2020,11,1),F946&lt;DATE(2020,11,1)),E946&gt;DATE(2020,11,30)),0)))))),0),"")</f>
        <v/>
      </c>
      <c r="Z946" s="50" t="str">
        <f>IFERROR(MAX(IF(OR(O946="",P946="",Q946="",R946="",S946="",T946="",U946=""),"",IF(AND(MONTH(E946)=12,MONTH(F946)=12),(NETWORKDAYS(E946,F946,Lister!$D$7:$D$13)-S946)*N946/NETWORKDAYS(Lister!$D$23,Lister!$E$23,Lister!$D$7:$D$13),IF(AND(MONTH(E946)=12,F946&gt;DATE(2020,12,31)),(NETWORKDAYS(E946,Lister!$E$23,Lister!$D$7:$D$13)-S946)*N946/NETWORKDAYS(Lister!$D$23,Lister!$E$23,Lister!$D$7:$D$13),IF(AND(E946&lt;DATE(2020,12,1),MONTH(F946)=12),(NETWORKDAYS(Lister!$D$23,F946,Lister!$D$7:$D$13)-S946)*N946/NETWORKDAYS(Lister!$D$23,Lister!$E$23,Lister!$D$7:$D$13),IF(AND(E946&lt;DATE(2020,12,1),F946&gt;DATE(2020,12,31)),(NETWORKDAYS(Lister!$D$23,Lister!$E$23,Lister!$D$7:$D$13)-S946)*N946/NETWORKDAYS(Lister!$D$23,Lister!$E$23,Lister!$D$7:$D$13),IF(OR(AND(E946&lt;DATE(2020,12,1),F946&lt;DATE(2020,12,1)),E946&gt;DATE(2020,12,31)),0)))))),0),"")</f>
        <v/>
      </c>
      <c r="AA946" s="50" t="str">
        <f>IFERROR(MAX(IF(OR(O946="",P946="",Q946="",R946="",S946="",T946="",U946=""),"",IF(AND(MONTH(E946)=1,MONTH(F946)=1),(NETWORKDAYS(E946,F946,Lister!$D$7:$D$13)-T946)*N946/NETWORKDAYS(Lister!$D$24,Lister!$E$24,Lister!$D$7:$D$13),IF(AND(MONTH(E946)=1,F946&gt;DATE(2021,1,31)),(NETWORKDAYS(E946,Lister!$E$24,Lister!$D$7:$D$13)-T946)*N946/NETWORKDAYS(Lister!$D$24,Lister!$E$24,Lister!$D$7:$D$13),IF(AND(E946&lt;DATE(2021,1,1),MONTH(F946)=1),(NETWORKDAYS(Lister!$D$24,F946,Lister!$D$7:$D$13)-T946)*N946/NETWORKDAYS(Lister!$D$24,Lister!$E$24,Lister!$D$7:$D$13),IF(AND(E946&lt;DATE(2021,1,1),F946&gt;DATE(2021,1,31)),(NETWORKDAYS(Lister!$D$24,Lister!$E$24,Lister!$D$7:$D$13)-T946)*N946/NETWORKDAYS(Lister!$D$24,Lister!$E$24,Lister!$D$7:$D$13),IF(OR(AND(E946&lt;DATE(2021,1,1),F946&lt;DATE(2021,1,1)),E946&gt;DATE(2021,1,31)),0)))))),0),"")</f>
        <v/>
      </c>
      <c r="AB946" s="50" t="str">
        <f>IFERROR(MAX(IF(OR(O946="",P946="",Q946="",R946="",S946="",T946="",U946=""),"",IF(AND(MONTH(E946)=2,MONTH(F946)=2),(NETWORKDAYS(E946,F946,Lister!$D$7:$D$13)-U946)*N946/NETWORKDAYS(Lister!$D$25,Lister!$E$25,Lister!$D$7:$D$13),IF(AND(E946&lt;DATE(2021,2,1),MONTH(F946)=2),(NETWORKDAYS(Lister!$D$25,F946,Lister!$D$7:$D$13)-U946)*N946/NETWORKDAYS(Lister!$D$25,Lister!$E$25,Lister!$D$7:$D$13),IF(AND(E946&lt;DATE(2021,2,1),F946&lt;DATE(2021,2,1)),0)))),0),"")</f>
        <v/>
      </c>
      <c r="AC946" s="52" t="str">
        <f t="shared" si="73"/>
        <v/>
      </c>
    </row>
    <row r="947" spans="1:29" x14ac:dyDescent="0.35">
      <c r="A947" s="11" t="str">
        <f t="shared" si="74"/>
        <v/>
      </c>
      <c r="B947" s="33"/>
      <c r="C947" s="17"/>
      <c r="D947" s="18"/>
      <c r="E947" s="12"/>
      <c r="F947" s="12"/>
      <c r="G947" s="42" t="str">
        <f>IF(OR(E947="",F947=""),"",NETWORKDAYS(E947,F947,Lister!$D$7:$D$13))</f>
        <v/>
      </c>
      <c r="H947" s="14"/>
      <c r="I947" s="25" t="str">
        <f t="shared" si="70"/>
        <v/>
      </c>
      <c r="J947" s="47"/>
      <c r="K947" s="48"/>
      <c r="L947" s="15"/>
      <c r="M947" s="51" t="str">
        <f t="shared" si="71"/>
        <v/>
      </c>
      <c r="N947" s="49" t="str">
        <f t="shared" si="72"/>
        <v/>
      </c>
      <c r="O947" s="15"/>
      <c r="P947" s="15"/>
      <c r="Q947" s="15"/>
      <c r="R947" s="15"/>
      <c r="S947" s="15"/>
      <c r="T947" s="15"/>
      <c r="U947" s="15"/>
      <c r="V947" s="50" t="str">
        <f>IFERROR(MAX(IF(OR(O947="",P947="",Q947="",R947="",S947="",T947="",U947=""),"",IF(AND(MONTH(E947)=8,MONTH(F947)=8),(NETWORKDAYS(E947,F947,Lister!$D$7:$D$13)-O947)*N947/NETWORKDAYS(Lister!$D$19,Lister!$E$19,Lister!$D$7:$D$13),IF(AND(MONTH(E947)=8,F947&gt;DATE(2020,8,31)),(NETWORKDAYS(E947,Lister!$E$19,Lister!$D$7:$D$13)-O947)*N947/NETWORKDAYS(Lister!$D$19,Lister!$E$19,Lister!$D$7:$D$13),IF(E947&gt;DATE(2020,8,31),0)))),0),"")</f>
        <v/>
      </c>
      <c r="W947" s="50" t="str">
        <f>IFERROR(MAX(IF(OR(O947="",P947="",Q947="",R947="",S947="",T947="",U947=""),"",IF(AND(MONTH(E947)=9,MONTH(F947)=9),(NETWORKDAYS(E947,F947,Lister!$D$7:$D$13)-P947)*N947/NETWORKDAYS(Lister!$D$20,Lister!$E$20,Lister!$D$7:$D$13),IF(AND(MONTH(E947)=9,F947&gt;DATE(2020,9,30)),(NETWORKDAYS(E947,Lister!$E$20,Lister!$D$7:$D$13)-P947)*N947/NETWORKDAYS(Lister!$D$20,Lister!$E$20,Lister!$D$7:$D$13),IF(AND(E947&lt;DATE(2020,9,1),MONTH(F947)=9),(NETWORKDAYS(Lister!$D$20,F947,Lister!$D$7:$D$13)-P947)*N947/NETWORKDAYS(Lister!$D$20,Lister!$E$20,Lister!$D$7:$D$13),IF(AND(E947&lt;DATE(2020,9,1),F947&gt;DATE(2020,9,30)),(NETWORKDAYS(Lister!$D$20,Lister!$E$20,Lister!$D$7:$D$13)-P947)*N947/NETWORKDAYS(Lister!$D$20,Lister!$E$20,Lister!$D$7:$D$13),IF(OR(AND(E947&lt;DATE(2020,9,1),F947&lt;DATE(2020,9,1)),E947&gt;DATE(2020,9,30)),0)))))),0),"")</f>
        <v/>
      </c>
      <c r="X947" s="50" t="str">
        <f>IFERROR(MAX(IF(OR(O947="",P947="",Q947="",R947="",S947="",T947="",U947=""),"",IF(AND(MONTH(E947)=10,MONTH(F947)=10),(NETWORKDAYS(E947,F947,Lister!$D$7:$D$13)-Q947)*N947/NETWORKDAYS(Lister!$D$21,Lister!$E$21,Lister!$D$7:$D$13),IF(AND(MONTH(E947)=10,F947&gt;DATE(2020,10,31)),(NETWORKDAYS(E947,Lister!$E$21,Lister!$D$7:$D$13)-Q947)*N947/NETWORKDAYS(Lister!$D$21,Lister!$E$21,Lister!$D$7:$D$13),IF(AND(E947&lt;DATE(2020,10,1),MONTH(F947)=10),(NETWORKDAYS(Lister!$D$21,F947,Lister!$D$7:$D$13)-Q947)*N947/NETWORKDAYS(Lister!$D$21,Lister!$E$21,Lister!$D$7:$D$13),IF(AND(E947&lt;DATE(2020,31,1),F947&gt;DATE(2020,10,31)),(NETWORKDAYS(Lister!$D$21,Lister!$E$21,Lister!$D$7:$D$13)-Q947)*N947/NETWORKDAYS(Lister!$D$21,Lister!$E$21,Lister!$D$7:$D$13),IF(OR(AND(E947&lt;DATE(2020,10,1),F947&lt;DATE(2020,10,1)),E947&gt;DATE(2020,10,31)),0)))))),0),"")</f>
        <v/>
      </c>
      <c r="Y947" s="50" t="str">
        <f>IFERROR(MAX(IF(OR(O947="",P947="",Q947="",R947="",S947="",T947="",U947=""),"",IF(AND(MONTH(E947)=11,MONTH(F947)=11),(NETWORKDAYS(E947,F947,Lister!$D$7:$D$13)-R947)*N947/NETWORKDAYS(Lister!$D$22,Lister!$E$22,Lister!$D$7:$D$13),IF(AND(MONTH(E947)=11,F947&gt;DATE(2020,11,30)),(NETWORKDAYS(E947,Lister!$E$22,Lister!$D$7:$D$13)-R947)*N947/NETWORKDAYS(Lister!$D$22,Lister!$E$22,Lister!$D$7:$D$13),IF(AND(E947&lt;DATE(2020,11,1),MONTH(F947)=11),(NETWORKDAYS(Lister!$D$22,F947,Lister!$D$7:$D$13)-R947)*N947/NETWORKDAYS(Lister!$D$22,Lister!$E$22,Lister!$D$7:$D$13),IF(AND(E947&lt;DATE(2020,11,1),F947&gt;DATE(2020,11,30)),(NETWORKDAYS(Lister!$D$22,Lister!$E$22,Lister!$D$7:$D$13)-R947)*N947/NETWORKDAYS(Lister!$D$22,Lister!$E$22,Lister!$D$7:$D$13),IF(OR(AND(E947&lt;DATE(2020,11,1),F947&lt;DATE(2020,11,1)),E947&gt;DATE(2020,11,30)),0)))))),0),"")</f>
        <v/>
      </c>
      <c r="Z947" s="50" t="str">
        <f>IFERROR(MAX(IF(OR(O947="",P947="",Q947="",R947="",S947="",T947="",U947=""),"",IF(AND(MONTH(E947)=12,MONTH(F947)=12),(NETWORKDAYS(E947,F947,Lister!$D$7:$D$13)-S947)*N947/NETWORKDAYS(Lister!$D$23,Lister!$E$23,Lister!$D$7:$D$13),IF(AND(MONTH(E947)=12,F947&gt;DATE(2020,12,31)),(NETWORKDAYS(E947,Lister!$E$23,Lister!$D$7:$D$13)-S947)*N947/NETWORKDAYS(Lister!$D$23,Lister!$E$23,Lister!$D$7:$D$13),IF(AND(E947&lt;DATE(2020,12,1),MONTH(F947)=12),(NETWORKDAYS(Lister!$D$23,F947,Lister!$D$7:$D$13)-S947)*N947/NETWORKDAYS(Lister!$D$23,Lister!$E$23,Lister!$D$7:$D$13),IF(AND(E947&lt;DATE(2020,12,1),F947&gt;DATE(2020,12,31)),(NETWORKDAYS(Lister!$D$23,Lister!$E$23,Lister!$D$7:$D$13)-S947)*N947/NETWORKDAYS(Lister!$D$23,Lister!$E$23,Lister!$D$7:$D$13),IF(OR(AND(E947&lt;DATE(2020,12,1),F947&lt;DATE(2020,12,1)),E947&gt;DATE(2020,12,31)),0)))))),0),"")</f>
        <v/>
      </c>
      <c r="AA947" s="50" t="str">
        <f>IFERROR(MAX(IF(OR(O947="",P947="",Q947="",R947="",S947="",T947="",U947=""),"",IF(AND(MONTH(E947)=1,MONTH(F947)=1),(NETWORKDAYS(E947,F947,Lister!$D$7:$D$13)-T947)*N947/NETWORKDAYS(Lister!$D$24,Lister!$E$24,Lister!$D$7:$D$13),IF(AND(MONTH(E947)=1,F947&gt;DATE(2021,1,31)),(NETWORKDAYS(E947,Lister!$E$24,Lister!$D$7:$D$13)-T947)*N947/NETWORKDAYS(Lister!$D$24,Lister!$E$24,Lister!$D$7:$D$13),IF(AND(E947&lt;DATE(2021,1,1),MONTH(F947)=1),(NETWORKDAYS(Lister!$D$24,F947,Lister!$D$7:$D$13)-T947)*N947/NETWORKDAYS(Lister!$D$24,Lister!$E$24,Lister!$D$7:$D$13),IF(AND(E947&lt;DATE(2021,1,1),F947&gt;DATE(2021,1,31)),(NETWORKDAYS(Lister!$D$24,Lister!$E$24,Lister!$D$7:$D$13)-T947)*N947/NETWORKDAYS(Lister!$D$24,Lister!$E$24,Lister!$D$7:$D$13),IF(OR(AND(E947&lt;DATE(2021,1,1),F947&lt;DATE(2021,1,1)),E947&gt;DATE(2021,1,31)),0)))))),0),"")</f>
        <v/>
      </c>
      <c r="AB947" s="50" t="str">
        <f>IFERROR(MAX(IF(OR(O947="",P947="",Q947="",R947="",S947="",T947="",U947=""),"",IF(AND(MONTH(E947)=2,MONTH(F947)=2),(NETWORKDAYS(E947,F947,Lister!$D$7:$D$13)-U947)*N947/NETWORKDAYS(Lister!$D$25,Lister!$E$25,Lister!$D$7:$D$13),IF(AND(E947&lt;DATE(2021,2,1),MONTH(F947)=2),(NETWORKDAYS(Lister!$D$25,F947,Lister!$D$7:$D$13)-U947)*N947/NETWORKDAYS(Lister!$D$25,Lister!$E$25,Lister!$D$7:$D$13),IF(AND(E947&lt;DATE(2021,2,1),F947&lt;DATE(2021,2,1)),0)))),0),"")</f>
        <v/>
      </c>
      <c r="AC947" s="52" t="str">
        <f t="shared" si="73"/>
        <v/>
      </c>
    </row>
    <row r="948" spans="1:29" x14ac:dyDescent="0.35">
      <c r="A948" s="11" t="str">
        <f t="shared" si="74"/>
        <v/>
      </c>
      <c r="B948" s="33"/>
      <c r="C948" s="17"/>
      <c r="D948" s="18"/>
      <c r="E948" s="12"/>
      <c r="F948" s="12"/>
      <c r="G948" s="42" t="str">
        <f>IF(OR(E948="",F948=""),"",NETWORKDAYS(E948,F948,Lister!$D$7:$D$13))</f>
        <v/>
      </c>
      <c r="H948" s="14"/>
      <c r="I948" s="25" t="str">
        <f t="shared" si="70"/>
        <v/>
      </c>
      <c r="J948" s="47"/>
      <c r="K948" s="48"/>
      <c r="L948" s="15"/>
      <c r="M948" s="51" t="str">
        <f t="shared" si="71"/>
        <v/>
      </c>
      <c r="N948" s="49" t="str">
        <f t="shared" si="72"/>
        <v/>
      </c>
      <c r="O948" s="15"/>
      <c r="P948" s="15"/>
      <c r="Q948" s="15"/>
      <c r="R948" s="15"/>
      <c r="S948" s="15"/>
      <c r="T948" s="15"/>
      <c r="U948" s="15"/>
      <c r="V948" s="50" t="str">
        <f>IFERROR(MAX(IF(OR(O948="",P948="",Q948="",R948="",S948="",T948="",U948=""),"",IF(AND(MONTH(E948)=8,MONTH(F948)=8),(NETWORKDAYS(E948,F948,Lister!$D$7:$D$13)-O948)*N948/NETWORKDAYS(Lister!$D$19,Lister!$E$19,Lister!$D$7:$D$13),IF(AND(MONTH(E948)=8,F948&gt;DATE(2020,8,31)),(NETWORKDAYS(E948,Lister!$E$19,Lister!$D$7:$D$13)-O948)*N948/NETWORKDAYS(Lister!$D$19,Lister!$E$19,Lister!$D$7:$D$13),IF(E948&gt;DATE(2020,8,31),0)))),0),"")</f>
        <v/>
      </c>
      <c r="W948" s="50" t="str">
        <f>IFERROR(MAX(IF(OR(O948="",P948="",Q948="",R948="",S948="",T948="",U948=""),"",IF(AND(MONTH(E948)=9,MONTH(F948)=9),(NETWORKDAYS(E948,F948,Lister!$D$7:$D$13)-P948)*N948/NETWORKDAYS(Lister!$D$20,Lister!$E$20,Lister!$D$7:$D$13),IF(AND(MONTH(E948)=9,F948&gt;DATE(2020,9,30)),(NETWORKDAYS(E948,Lister!$E$20,Lister!$D$7:$D$13)-P948)*N948/NETWORKDAYS(Lister!$D$20,Lister!$E$20,Lister!$D$7:$D$13),IF(AND(E948&lt;DATE(2020,9,1),MONTH(F948)=9),(NETWORKDAYS(Lister!$D$20,F948,Lister!$D$7:$D$13)-P948)*N948/NETWORKDAYS(Lister!$D$20,Lister!$E$20,Lister!$D$7:$D$13),IF(AND(E948&lt;DATE(2020,9,1),F948&gt;DATE(2020,9,30)),(NETWORKDAYS(Lister!$D$20,Lister!$E$20,Lister!$D$7:$D$13)-P948)*N948/NETWORKDAYS(Lister!$D$20,Lister!$E$20,Lister!$D$7:$D$13),IF(OR(AND(E948&lt;DATE(2020,9,1),F948&lt;DATE(2020,9,1)),E948&gt;DATE(2020,9,30)),0)))))),0),"")</f>
        <v/>
      </c>
      <c r="X948" s="50" t="str">
        <f>IFERROR(MAX(IF(OR(O948="",P948="",Q948="",R948="",S948="",T948="",U948=""),"",IF(AND(MONTH(E948)=10,MONTH(F948)=10),(NETWORKDAYS(E948,F948,Lister!$D$7:$D$13)-Q948)*N948/NETWORKDAYS(Lister!$D$21,Lister!$E$21,Lister!$D$7:$D$13),IF(AND(MONTH(E948)=10,F948&gt;DATE(2020,10,31)),(NETWORKDAYS(E948,Lister!$E$21,Lister!$D$7:$D$13)-Q948)*N948/NETWORKDAYS(Lister!$D$21,Lister!$E$21,Lister!$D$7:$D$13),IF(AND(E948&lt;DATE(2020,10,1),MONTH(F948)=10),(NETWORKDAYS(Lister!$D$21,F948,Lister!$D$7:$D$13)-Q948)*N948/NETWORKDAYS(Lister!$D$21,Lister!$E$21,Lister!$D$7:$D$13),IF(AND(E948&lt;DATE(2020,31,1),F948&gt;DATE(2020,10,31)),(NETWORKDAYS(Lister!$D$21,Lister!$E$21,Lister!$D$7:$D$13)-Q948)*N948/NETWORKDAYS(Lister!$D$21,Lister!$E$21,Lister!$D$7:$D$13),IF(OR(AND(E948&lt;DATE(2020,10,1),F948&lt;DATE(2020,10,1)),E948&gt;DATE(2020,10,31)),0)))))),0),"")</f>
        <v/>
      </c>
      <c r="Y948" s="50" t="str">
        <f>IFERROR(MAX(IF(OR(O948="",P948="",Q948="",R948="",S948="",T948="",U948=""),"",IF(AND(MONTH(E948)=11,MONTH(F948)=11),(NETWORKDAYS(E948,F948,Lister!$D$7:$D$13)-R948)*N948/NETWORKDAYS(Lister!$D$22,Lister!$E$22,Lister!$D$7:$D$13),IF(AND(MONTH(E948)=11,F948&gt;DATE(2020,11,30)),(NETWORKDAYS(E948,Lister!$E$22,Lister!$D$7:$D$13)-R948)*N948/NETWORKDAYS(Lister!$D$22,Lister!$E$22,Lister!$D$7:$D$13),IF(AND(E948&lt;DATE(2020,11,1),MONTH(F948)=11),(NETWORKDAYS(Lister!$D$22,F948,Lister!$D$7:$D$13)-R948)*N948/NETWORKDAYS(Lister!$D$22,Lister!$E$22,Lister!$D$7:$D$13),IF(AND(E948&lt;DATE(2020,11,1),F948&gt;DATE(2020,11,30)),(NETWORKDAYS(Lister!$D$22,Lister!$E$22,Lister!$D$7:$D$13)-R948)*N948/NETWORKDAYS(Lister!$D$22,Lister!$E$22,Lister!$D$7:$D$13),IF(OR(AND(E948&lt;DATE(2020,11,1),F948&lt;DATE(2020,11,1)),E948&gt;DATE(2020,11,30)),0)))))),0),"")</f>
        <v/>
      </c>
      <c r="Z948" s="50" t="str">
        <f>IFERROR(MAX(IF(OR(O948="",P948="",Q948="",R948="",S948="",T948="",U948=""),"",IF(AND(MONTH(E948)=12,MONTH(F948)=12),(NETWORKDAYS(E948,F948,Lister!$D$7:$D$13)-S948)*N948/NETWORKDAYS(Lister!$D$23,Lister!$E$23,Lister!$D$7:$D$13),IF(AND(MONTH(E948)=12,F948&gt;DATE(2020,12,31)),(NETWORKDAYS(E948,Lister!$E$23,Lister!$D$7:$D$13)-S948)*N948/NETWORKDAYS(Lister!$D$23,Lister!$E$23,Lister!$D$7:$D$13),IF(AND(E948&lt;DATE(2020,12,1),MONTH(F948)=12),(NETWORKDAYS(Lister!$D$23,F948,Lister!$D$7:$D$13)-S948)*N948/NETWORKDAYS(Lister!$D$23,Lister!$E$23,Lister!$D$7:$D$13),IF(AND(E948&lt;DATE(2020,12,1),F948&gt;DATE(2020,12,31)),(NETWORKDAYS(Lister!$D$23,Lister!$E$23,Lister!$D$7:$D$13)-S948)*N948/NETWORKDAYS(Lister!$D$23,Lister!$E$23,Lister!$D$7:$D$13),IF(OR(AND(E948&lt;DATE(2020,12,1),F948&lt;DATE(2020,12,1)),E948&gt;DATE(2020,12,31)),0)))))),0),"")</f>
        <v/>
      </c>
      <c r="AA948" s="50" t="str">
        <f>IFERROR(MAX(IF(OR(O948="",P948="",Q948="",R948="",S948="",T948="",U948=""),"",IF(AND(MONTH(E948)=1,MONTH(F948)=1),(NETWORKDAYS(E948,F948,Lister!$D$7:$D$13)-T948)*N948/NETWORKDAYS(Lister!$D$24,Lister!$E$24,Lister!$D$7:$D$13),IF(AND(MONTH(E948)=1,F948&gt;DATE(2021,1,31)),(NETWORKDAYS(E948,Lister!$E$24,Lister!$D$7:$D$13)-T948)*N948/NETWORKDAYS(Lister!$D$24,Lister!$E$24,Lister!$D$7:$D$13),IF(AND(E948&lt;DATE(2021,1,1),MONTH(F948)=1),(NETWORKDAYS(Lister!$D$24,F948,Lister!$D$7:$D$13)-T948)*N948/NETWORKDAYS(Lister!$D$24,Lister!$E$24,Lister!$D$7:$D$13),IF(AND(E948&lt;DATE(2021,1,1),F948&gt;DATE(2021,1,31)),(NETWORKDAYS(Lister!$D$24,Lister!$E$24,Lister!$D$7:$D$13)-T948)*N948/NETWORKDAYS(Lister!$D$24,Lister!$E$24,Lister!$D$7:$D$13),IF(OR(AND(E948&lt;DATE(2021,1,1),F948&lt;DATE(2021,1,1)),E948&gt;DATE(2021,1,31)),0)))))),0),"")</f>
        <v/>
      </c>
      <c r="AB948" s="50" t="str">
        <f>IFERROR(MAX(IF(OR(O948="",P948="",Q948="",R948="",S948="",T948="",U948=""),"",IF(AND(MONTH(E948)=2,MONTH(F948)=2),(NETWORKDAYS(E948,F948,Lister!$D$7:$D$13)-U948)*N948/NETWORKDAYS(Lister!$D$25,Lister!$E$25,Lister!$D$7:$D$13),IF(AND(E948&lt;DATE(2021,2,1),MONTH(F948)=2),(NETWORKDAYS(Lister!$D$25,F948,Lister!$D$7:$D$13)-U948)*N948/NETWORKDAYS(Lister!$D$25,Lister!$E$25,Lister!$D$7:$D$13),IF(AND(E948&lt;DATE(2021,2,1),F948&lt;DATE(2021,2,1)),0)))),0),"")</f>
        <v/>
      </c>
      <c r="AC948" s="52" t="str">
        <f t="shared" si="73"/>
        <v/>
      </c>
    </row>
    <row r="949" spans="1:29" x14ac:dyDescent="0.35">
      <c r="A949" s="11" t="str">
        <f t="shared" si="74"/>
        <v/>
      </c>
      <c r="B949" s="33"/>
      <c r="C949" s="17"/>
      <c r="D949" s="18"/>
      <c r="E949" s="12"/>
      <c r="F949" s="12"/>
      <c r="G949" s="42" t="str">
        <f>IF(OR(E949="",F949=""),"",NETWORKDAYS(E949,F949,Lister!$D$7:$D$13))</f>
        <v/>
      </c>
      <c r="H949" s="14"/>
      <c r="I949" s="25" t="str">
        <f t="shared" si="70"/>
        <v/>
      </c>
      <c r="J949" s="47"/>
      <c r="K949" s="48"/>
      <c r="L949" s="15"/>
      <c r="M949" s="51" t="str">
        <f t="shared" si="71"/>
        <v/>
      </c>
      <c r="N949" s="49" t="str">
        <f t="shared" si="72"/>
        <v/>
      </c>
      <c r="O949" s="15"/>
      <c r="P949" s="15"/>
      <c r="Q949" s="15"/>
      <c r="R949" s="15"/>
      <c r="S949" s="15"/>
      <c r="T949" s="15"/>
      <c r="U949" s="15"/>
      <c r="V949" s="50" t="str">
        <f>IFERROR(MAX(IF(OR(O949="",P949="",Q949="",R949="",S949="",T949="",U949=""),"",IF(AND(MONTH(E949)=8,MONTH(F949)=8),(NETWORKDAYS(E949,F949,Lister!$D$7:$D$13)-O949)*N949/NETWORKDAYS(Lister!$D$19,Lister!$E$19,Lister!$D$7:$D$13),IF(AND(MONTH(E949)=8,F949&gt;DATE(2020,8,31)),(NETWORKDAYS(E949,Lister!$E$19,Lister!$D$7:$D$13)-O949)*N949/NETWORKDAYS(Lister!$D$19,Lister!$E$19,Lister!$D$7:$D$13),IF(E949&gt;DATE(2020,8,31),0)))),0),"")</f>
        <v/>
      </c>
      <c r="W949" s="50" t="str">
        <f>IFERROR(MAX(IF(OR(O949="",P949="",Q949="",R949="",S949="",T949="",U949=""),"",IF(AND(MONTH(E949)=9,MONTH(F949)=9),(NETWORKDAYS(E949,F949,Lister!$D$7:$D$13)-P949)*N949/NETWORKDAYS(Lister!$D$20,Lister!$E$20,Lister!$D$7:$D$13),IF(AND(MONTH(E949)=9,F949&gt;DATE(2020,9,30)),(NETWORKDAYS(E949,Lister!$E$20,Lister!$D$7:$D$13)-P949)*N949/NETWORKDAYS(Lister!$D$20,Lister!$E$20,Lister!$D$7:$D$13),IF(AND(E949&lt;DATE(2020,9,1),MONTH(F949)=9),(NETWORKDAYS(Lister!$D$20,F949,Lister!$D$7:$D$13)-P949)*N949/NETWORKDAYS(Lister!$D$20,Lister!$E$20,Lister!$D$7:$D$13),IF(AND(E949&lt;DATE(2020,9,1),F949&gt;DATE(2020,9,30)),(NETWORKDAYS(Lister!$D$20,Lister!$E$20,Lister!$D$7:$D$13)-P949)*N949/NETWORKDAYS(Lister!$D$20,Lister!$E$20,Lister!$D$7:$D$13),IF(OR(AND(E949&lt;DATE(2020,9,1),F949&lt;DATE(2020,9,1)),E949&gt;DATE(2020,9,30)),0)))))),0),"")</f>
        <v/>
      </c>
      <c r="X949" s="50" t="str">
        <f>IFERROR(MAX(IF(OR(O949="",P949="",Q949="",R949="",S949="",T949="",U949=""),"",IF(AND(MONTH(E949)=10,MONTH(F949)=10),(NETWORKDAYS(E949,F949,Lister!$D$7:$D$13)-Q949)*N949/NETWORKDAYS(Lister!$D$21,Lister!$E$21,Lister!$D$7:$D$13),IF(AND(MONTH(E949)=10,F949&gt;DATE(2020,10,31)),(NETWORKDAYS(E949,Lister!$E$21,Lister!$D$7:$D$13)-Q949)*N949/NETWORKDAYS(Lister!$D$21,Lister!$E$21,Lister!$D$7:$D$13),IF(AND(E949&lt;DATE(2020,10,1),MONTH(F949)=10),(NETWORKDAYS(Lister!$D$21,F949,Lister!$D$7:$D$13)-Q949)*N949/NETWORKDAYS(Lister!$D$21,Lister!$E$21,Lister!$D$7:$D$13),IF(AND(E949&lt;DATE(2020,31,1),F949&gt;DATE(2020,10,31)),(NETWORKDAYS(Lister!$D$21,Lister!$E$21,Lister!$D$7:$D$13)-Q949)*N949/NETWORKDAYS(Lister!$D$21,Lister!$E$21,Lister!$D$7:$D$13),IF(OR(AND(E949&lt;DATE(2020,10,1),F949&lt;DATE(2020,10,1)),E949&gt;DATE(2020,10,31)),0)))))),0),"")</f>
        <v/>
      </c>
      <c r="Y949" s="50" t="str">
        <f>IFERROR(MAX(IF(OR(O949="",P949="",Q949="",R949="",S949="",T949="",U949=""),"",IF(AND(MONTH(E949)=11,MONTH(F949)=11),(NETWORKDAYS(E949,F949,Lister!$D$7:$D$13)-R949)*N949/NETWORKDAYS(Lister!$D$22,Lister!$E$22,Lister!$D$7:$D$13),IF(AND(MONTH(E949)=11,F949&gt;DATE(2020,11,30)),(NETWORKDAYS(E949,Lister!$E$22,Lister!$D$7:$D$13)-R949)*N949/NETWORKDAYS(Lister!$D$22,Lister!$E$22,Lister!$D$7:$D$13),IF(AND(E949&lt;DATE(2020,11,1),MONTH(F949)=11),(NETWORKDAYS(Lister!$D$22,F949,Lister!$D$7:$D$13)-R949)*N949/NETWORKDAYS(Lister!$D$22,Lister!$E$22,Lister!$D$7:$D$13),IF(AND(E949&lt;DATE(2020,11,1),F949&gt;DATE(2020,11,30)),(NETWORKDAYS(Lister!$D$22,Lister!$E$22,Lister!$D$7:$D$13)-R949)*N949/NETWORKDAYS(Lister!$D$22,Lister!$E$22,Lister!$D$7:$D$13),IF(OR(AND(E949&lt;DATE(2020,11,1),F949&lt;DATE(2020,11,1)),E949&gt;DATE(2020,11,30)),0)))))),0),"")</f>
        <v/>
      </c>
      <c r="Z949" s="50" t="str">
        <f>IFERROR(MAX(IF(OR(O949="",P949="",Q949="",R949="",S949="",T949="",U949=""),"",IF(AND(MONTH(E949)=12,MONTH(F949)=12),(NETWORKDAYS(E949,F949,Lister!$D$7:$D$13)-S949)*N949/NETWORKDAYS(Lister!$D$23,Lister!$E$23,Lister!$D$7:$D$13),IF(AND(MONTH(E949)=12,F949&gt;DATE(2020,12,31)),(NETWORKDAYS(E949,Lister!$E$23,Lister!$D$7:$D$13)-S949)*N949/NETWORKDAYS(Lister!$D$23,Lister!$E$23,Lister!$D$7:$D$13),IF(AND(E949&lt;DATE(2020,12,1),MONTH(F949)=12),(NETWORKDAYS(Lister!$D$23,F949,Lister!$D$7:$D$13)-S949)*N949/NETWORKDAYS(Lister!$D$23,Lister!$E$23,Lister!$D$7:$D$13),IF(AND(E949&lt;DATE(2020,12,1),F949&gt;DATE(2020,12,31)),(NETWORKDAYS(Lister!$D$23,Lister!$E$23,Lister!$D$7:$D$13)-S949)*N949/NETWORKDAYS(Lister!$D$23,Lister!$E$23,Lister!$D$7:$D$13),IF(OR(AND(E949&lt;DATE(2020,12,1),F949&lt;DATE(2020,12,1)),E949&gt;DATE(2020,12,31)),0)))))),0),"")</f>
        <v/>
      </c>
      <c r="AA949" s="50" t="str">
        <f>IFERROR(MAX(IF(OR(O949="",P949="",Q949="",R949="",S949="",T949="",U949=""),"",IF(AND(MONTH(E949)=1,MONTH(F949)=1),(NETWORKDAYS(E949,F949,Lister!$D$7:$D$13)-T949)*N949/NETWORKDAYS(Lister!$D$24,Lister!$E$24,Lister!$D$7:$D$13),IF(AND(MONTH(E949)=1,F949&gt;DATE(2021,1,31)),(NETWORKDAYS(E949,Lister!$E$24,Lister!$D$7:$D$13)-T949)*N949/NETWORKDAYS(Lister!$D$24,Lister!$E$24,Lister!$D$7:$D$13),IF(AND(E949&lt;DATE(2021,1,1),MONTH(F949)=1),(NETWORKDAYS(Lister!$D$24,F949,Lister!$D$7:$D$13)-T949)*N949/NETWORKDAYS(Lister!$D$24,Lister!$E$24,Lister!$D$7:$D$13),IF(AND(E949&lt;DATE(2021,1,1),F949&gt;DATE(2021,1,31)),(NETWORKDAYS(Lister!$D$24,Lister!$E$24,Lister!$D$7:$D$13)-T949)*N949/NETWORKDAYS(Lister!$D$24,Lister!$E$24,Lister!$D$7:$D$13),IF(OR(AND(E949&lt;DATE(2021,1,1),F949&lt;DATE(2021,1,1)),E949&gt;DATE(2021,1,31)),0)))))),0),"")</f>
        <v/>
      </c>
      <c r="AB949" s="50" t="str">
        <f>IFERROR(MAX(IF(OR(O949="",P949="",Q949="",R949="",S949="",T949="",U949=""),"",IF(AND(MONTH(E949)=2,MONTH(F949)=2),(NETWORKDAYS(E949,F949,Lister!$D$7:$D$13)-U949)*N949/NETWORKDAYS(Lister!$D$25,Lister!$E$25,Lister!$D$7:$D$13),IF(AND(E949&lt;DATE(2021,2,1),MONTH(F949)=2),(NETWORKDAYS(Lister!$D$25,F949,Lister!$D$7:$D$13)-U949)*N949/NETWORKDAYS(Lister!$D$25,Lister!$E$25,Lister!$D$7:$D$13),IF(AND(E949&lt;DATE(2021,2,1),F949&lt;DATE(2021,2,1)),0)))),0),"")</f>
        <v/>
      </c>
      <c r="AC949" s="52" t="str">
        <f t="shared" si="73"/>
        <v/>
      </c>
    </row>
    <row r="950" spans="1:29" x14ac:dyDescent="0.35">
      <c r="A950" s="11" t="str">
        <f t="shared" si="74"/>
        <v/>
      </c>
      <c r="B950" s="33"/>
      <c r="C950" s="17"/>
      <c r="D950" s="18"/>
      <c r="E950" s="12"/>
      <c r="F950" s="12"/>
      <c r="G950" s="42" t="str">
        <f>IF(OR(E950="",F950=""),"",NETWORKDAYS(E950,F950,Lister!$D$7:$D$13))</f>
        <v/>
      </c>
      <c r="H950" s="14"/>
      <c r="I950" s="25" t="str">
        <f t="shared" si="70"/>
        <v/>
      </c>
      <c r="J950" s="47"/>
      <c r="K950" s="48"/>
      <c r="L950" s="15"/>
      <c r="M950" s="51" t="str">
        <f t="shared" si="71"/>
        <v/>
      </c>
      <c r="N950" s="49" t="str">
        <f t="shared" si="72"/>
        <v/>
      </c>
      <c r="O950" s="15"/>
      <c r="P950" s="15"/>
      <c r="Q950" s="15"/>
      <c r="R950" s="15"/>
      <c r="S950" s="15"/>
      <c r="T950" s="15"/>
      <c r="U950" s="15"/>
      <c r="V950" s="50" t="str">
        <f>IFERROR(MAX(IF(OR(O950="",P950="",Q950="",R950="",S950="",T950="",U950=""),"",IF(AND(MONTH(E950)=8,MONTH(F950)=8),(NETWORKDAYS(E950,F950,Lister!$D$7:$D$13)-O950)*N950/NETWORKDAYS(Lister!$D$19,Lister!$E$19,Lister!$D$7:$D$13),IF(AND(MONTH(E950)=8,F950&gt;DATE(2020,8,31)),(NETWORKDAYS(E950,Lister!$E$19,Lister!$D$7:$D$13)-O950)*N950/NETWORKDAYS(Lister!$D$19,Lister!$E$19,Lister!$D$7:$D$13),IF(E950&gt;DATE(2020,8,31),0)))),0),"")</f>
        <v/>
      </c>
      <c r="W950" s="50" t="str">
        <f>IFERROR(MAX(IF(OR(O950="",P950="",Q950="",R950="",S950="",T950="",U950=""),"",IF(AND(MONTH(E950)=9,MONTH(F950)=9),(NETWORKDAYS(E950,F950,Lister!$D$7:$D$13)-P950)*N950/NETWORKDAYS(Lister!$D$20,Lister!$E$20,Lister!$D$7:$D$13),IF(AND(MONTH(E950)=9,F950&gt;DATE(2020,9,30)),(NETWORKDAYS(E950,Lister!$E$20,Lister!$D$7:$D$13)-P950)*N950/NETWORKDAYS(Lister!$D$20,Lister!$E$20,Lister!$D$7:$D$13),IF(AND(E950&lt;DATE(2020,9,1),MONTH(F950)=9),(NETWORKDAYS(Lister!$D$20,F950,Lister!$D$7:$D$13)-P950)*N950/NETWORKDAYS(Lister!$D$20,Lister!$E$20,Lister!$D$7:$D$13),IF(AND(E950&lt;DATE(2020,9,1),F950&gt;DATE(2020,9,30)),(NETWORKDAYS(Lister!$D$20,Lister!$E$20,Lister!$D$7:$D$13)-P950)*N950/NETWORKDAYS(Lister!$D$20,Lister!$E$20,Lister!$D$7:$D$13),IF(OR(AND(E950&lt;DATE(2020,9,1),F950&lt;DATE(2020,9,1)),E950&gt;DATE(2020,9,30)),0)))))),0),"")</f>
        <v/>
      </c>
      <c r="X950" s="50" t="str">
        <f>IFERROR(MAX(IF(OR(O950="",P950="",Q950="",R950="",S950="",T950="",U950=""),"",IF(AND(MONTH(E950)=10,MONTH(F950)=10),(NETWORKDAYS(E950,F950,Lister!$D$7:$D$13)-Q950)*N950/NETWORKDAYS(Lister!$D$21,Lister!$E$21,Lister!$D$7:$D$13),IF(AND(MONTH(E950)=10,F950&gt;DATE(2020,10,31)),(NETWORKDAYS(E950,Lister!$E$21,Lister!$D$7:$D$13)-Q950)*N950/NETWORKDAYS(Lister!$D$21,Lister!$E$21,Lister!$D$7:$D$13),IF(AND(E950&lt;DATE(2020,10,1),MONTH(F950)=10),(NETWORKDAYS(Lister!$D$21,F950,Lister!$D$7:$D$13)-Q950)*N950/NETWORKDAYS(Lister!$D$21,Lister!$E$21,Lister!$D$7:$D$13),IF(AND(E950&lt;DATE(2020,31,1),F950&gt;DATE(2020,10,31)),(NETWORKDAYS(Lister!$D$21,Lister!$E$21,Lister!$D$7:$D$13)-Q950)*N950/NETWORKDAYS(Lister!$D$21,Lister!$E$21,Lister!$D$7:$D$13),IF(OR(AND(E950&lt;DATE(2020,10,1),F950&lt;DATE(2020,10,1)),E950&gt;DATE(2020,10,31)),0)))))),0),"")</f>
        <v/>
      </c>
      <c r="Y950" s="50" t="str">
        <f>IFERROR(MAX(IF(OR(O950="",P950="",Q950="",R950="",S950="",T950="",U950=""),"",IF(AND(MONTH(E950)=11,MONTH(F950)=11),(NETWORKDAYS(E950,F950,Lister!$D$7:$D$13)-R950)*N950/NETWORKDAYS(Lister!$D$22,Lister!$E$22,Lister!$D$7:$D$13),IF(AND(MONTH(E950)=11,F950&gt;DATE(2020,11,30)),(NETWORKDAYS(E950,Lister!$E$22,Lister!$D$7:$D$13)-R950)*N950/NETWORKDAYS(Lister!$D$22,Lister!$E$22,Lister!$D$7:$D$13),IF(AND(E950&lt;DATE(2020,11,1),MONTH(F950)=11),(NETWORKDAYS(Lister!$D$22,F950,Lister!$D$7:$D$13)-R950)*N950/NETWORKDAYS(Lister!$D$22,Lister!$E$22,Lister!$D$7:$D$13),IF(AND(E950&lt;DATE(2020,11,1),F950&gt;DATE(2020,11,30)),(NETWORKDAYS(Lister!$D$22,Lister!$E$22,Lister!$D$7:$D$13)-R950)*N950/NETWORKDAYS(Lister!$D$22,Lister!$E$22,Lister!$D$7:$D$13),IF(OR(AND(E950&lt;DATE(2020,11,1),F950&lt;DATE(2020,11,1)),E950&gt;DATE(2020,11,30)),0)))))),0),"")</f>
        <v/>
      </c>
      <c r="Z950" s="50" t="str">
        <f>IFERROR(MAX(IF(OR(O950="",P950="",Q950="",R950="",S950="",T950="",U950=""),"",IF(AND(MONTH(E950)=12,MONTH(F950)=12),(NETWORKDAYS(E950,F950,Lister!$D$7:$D$13)-S950)*N950/NETWORKDAYS(Lister!$D$23,Lister!$E$23,Lister!$D$7:$D$13),IF(AND(MONTH(E950)=12,F950&gt;DATE(2020,12,31)),(NETWORKDAYS(E950,Lister!$E$23,Lister!$D$7:$D$13)-S950)*N950/NETWORKDAYS(Lister!$D$23,Lister!$E$23,Lister!$D$7:$D$13),IF(AND(E950&lt;DATE(2020,12,1),MONTH(F950)=12),(NETWORKDAYS(Lister!$D$23,F950,Lister!$D$7:$D$13)-S950)*N950/NETWORKDAYS(Lister!$D$23,Lister!$E$23,Lister!$D$7:$D$13),IF(AND(E950&lt;DATE(2020,12,1),F950&gt;DATE(2020,12,31)),(NETWORKDAYS(Lister!$D$23,Lister!$E$23,Lister!$D$7:$D$13)-S950)*N950/NETWORKDAYS(Lister!$D$23,Lister!$E$23,Lister!$D$7:$D$13),IF(OR(AND(E950&lt;DATE(2020,12,1),F950&lt;DATE(2020,12,1)),E950&gt;DATE(2020,12,31)),0)))))),0),"")</f>
        <v/>
      </c>
      <c r="AA950" s="50" t="str">
        <f>IFERROR(MAX(IF(OR(O950="",P950="",Q950="",R950="",S950="",T950="",U950=""),"",IF(AND(MONTH(E950)=1,MONTH(F950)=1),(NETWORKDAYS(E950,F950,Lister!$D$7:$D$13)-T950)*N950/NETWORKDAYS(Lister!$D$24,Lister!$E$24,Lister!$D$7:$D$13),IF(AND(MONTH(E950)=1,F950&gt;DATE(2021,1,31)),(NETWORKDAYS(E950,Lister!$E$24,Lister!$D$7:$D$13)-T950)*N950/NETWORKDAYS(Lister!$D$24,Lister!$E$24,Lister!$D$7:$D$13),IF(AND(E950&lt;DATE(2021,1,1),MONTH(F950)=1),(NETWORKDAYS(Lister!$D$24,F950,Lister!$D$7:$D$13)-T950)*N950/NETWORKDAYS(Lister!$D$24,Lister!$E$24,Lister!$D$7:$D$13),IF(AND(E950&lt;DATE(2021,1,1),F950&gt;DATE(2021,1,31)),(NETWORKDAYS(Lister!$D$24,Lister!$E$24,Lister!$D$7:$D$13)-T950)*N950/NETWORKDAYS(Lister!$D$24,Lister!$E$24,Lister!$D$7:$D$13),IF(OR(AND(E950&lt;DATE(2021,1,1),F950&lt;DATE(2021,1,1)),E950&gt;DATE(2021,1,31)),0)))))),0),"")</f>
        <v/>
      </c>
      <c r="AB950" s="50" t="str">
        <f>IFERROR(MAX(IF(OR(O950="",P950="",Q950="",R950="",S950="",T950="",U950=""),"",IF(AND(MONTH(E950)=2,MONTH(F950)=2),(NETWORKDAYS(E950,F950,Lister!$D$7:$D$13)-U950)*N950/NETWORKDAYS(Lister!$D$25,Lister!$E$25,Lister!$D$7:$D$13),IF(AND(E950&lt;DATE(2021,2,1),MONTH(F950)=2),(NETWORKDAYS(Lister!$D$25,F950,Lister!$D$7:$D$13)-U950)*N950/NETWORKDAYS(Lister!$D$25,Lister!$E$25,Lister!$D$7:$D$13),IF(AND(E950&lt;DATE(2021,2,1),F950&lt;DATE(2021,2,1)),0)))),0),"")</f>
        <v/>
      </c>
      <c r="AC950" s="52" t="str">
        <f t="shared" si="73"/>
        <v/>
      </c>
    </row>
    <row r="951" spans="1:29" x14ac:dyDescent="0.35">
      <c r="A951" s="11" t="str">
        <f t="shared" si="74"/>
        <v/>
      </c>
      <c r="B951" s="33"/>
      <c r="C951" s="17"/>
      <c r="D951" s="18"/>
      <c r="E951" s="12"/>
      <c r="F951" s="12"/>
      <c r="G951" s="42" t="str">
        <f>IF(OR(E951="",F951=""),"",NETWORKDAYS(E951,F951,Lister!$D$7:$D$13))</f>
        <v/>
      </c>
      <c r="H951" s="14"/>
      <c r="I951" s="25" t="str">
        <f t="shared" si="70"/>
        <v/>
      </c>
      <c r="J951" s="47"/>
      <c r="K951" s="48"/>
      <c r="L951" s="15"/>
      <c r="M951" s="51" t="str">
        <f t="shared" si="71"/>
        <v/>
      </c>
      <c r="N951" s="49" t="str">
        <f t="shared" si="72"/>
        <v/>
      </c>
      <c r="O951" s="15"/>
      <c r="P951" s="15"/>
      <c r="Q951" s="15"/>
      <c r="R951" s="15"/>
      <c r="S951" s="15"/>
      <c r="T951" s="15"/>
      <c r="U951" s="15"/>
      <c r="V951" s="50" t="str">
        <f>IFERROR(MAX(IF(OR(O951="",P951="",Q951="",R951="",S951="",T951="",U951=""),"",IF(AND(MONTH(E951)=8,MONTH(F951)=8),(NETWORKDAYS(E951,F951,Lister!$D$7:$D$13)-O951)*N951/NETWORKDAYS(Lister!$D$19,Lister!$E$19,Lister!$D$7:$D$13),IF(AND(MONTH(E951)=8,F951&gt;DATE(2020,8,31)),(NETWORKDAYS(E951,Lister!$E$19,Lister!$D$7:$D$13)-O951)*N951/NETWORKDAYS(Lister!$D$19,Lister!$E$19,Lister!$D$7:$D$13),IF(E951&gt;DATE(2020,8,31),0)))),0),"")</f>
        <v/>
      </c>
      <c r="W951" s="50" t="str">
        <f>IFERROR(MAX(IF(OR(O951="",P951="",Q951="",R951="",S951="",T951="",U951=""),"",IF(AND(MONTH(E951)=9,MONTH(F951)=9),(NETWORKDAYS(E951,F951,Lister!$D$7:$D$13)-P951)*N951/NETWORKDAYS(Lister!$D$20,Lister!$E$20,Lister!$D$7:$D$13),IF(AND(MONTH(E951)=9,F951&gt;DATE(2020,9,30)),(NETWORKDAYS(E951,Lister!$E$20,Lister!$D$7:$D$13)-P951)*N951/NETWORKDAYS(Lister!$D$20,Lister!$E$20,Lister!$D$7:$D$13),IF(AND(E951&lt;DATE(2020,9,1),MONTH(F951)=9),(NETWORKDAYS(Lister!$D$20,F951,Lister!$D$7:$D$13)-P951)*N951/NETWORKDAYS(Lister!$D$20,Lister!$E$20,Lister!$D$7:$D$13),IF(AND(E951&lt;DATE(2020,9,1),F951&gt;DATE(2020,9,30)),(NETWORKDAYS(Lister!$D$20,Lister!$E$20,Lister!$D$7:$D$13)-P951)*N951/NETWORKDAYS(Lister!$D$20,Lister!$E$20,Lister!$D$7:$D$13),IF(OR(AND(E951&lt;DATE(2020,9,1),F951&lt;DATE(2020,9,1)),E951&gt;DATE(2020,9,30)),0)))))),0),"")</f>
        <v/>
      </c>
      <c r="X951" s="50" t="str">
        <f>IFERROR(MAX(IF(OR(O951="",P951="",Q951="",R951="",S951="",T951="",U951=""),"",IF(AND(MONTH(E951)=10,MONTH(F951)=10),(NETWORKDAYS(E951,F951,Lister!$D$7:$D$13)-Q951)*N951/NETWORKDAYS(Lister!$D$21,Lister!$E$21,Lister!$D$7:$D$13),IF(AND(MONTH(E951)=10,F951&gt;DATE(2020,10,31)),(NETWORKDAYS(E951,Lister!$E$21,Lister!$D$7:$D$13)-Q951)*N951/NETWORKDAYS(Lister!$D$21,Lister!$E$21,Lister!$D$7:$D$13),IF(AND(E951&lt;DATE(2020,10,1),MONTH(F951)=10),(NETWORKDAYS(Lister!$D$21,F951,Lister!$D$7:$D$13)-Q951)*N951/NETWORKDAYS(Lister!$D$21,Lister!$E$21,Lister!$D$7:$D$13),IF(AND(E951&lt;DATE(2020,31,1),F951&gt;DATE(2020,10,31)),(NETWORKDAYS(Lister!$D$21,Lister!$E$21,Lister!$D$7:$D$13)-Q951)*N951/NETWORKDAYS(Lister!$D$21,Lister!$E$21,Lister!$D$7:$D$13),IF(OR(AND(E951&lt;DATE(2020,10,1),F951&lt;DATE(2020,10,1)),E951&gt;DATE(2020,10,31)),0)))))),0),"")</f>
        <v/>
      </c>
      <c r="Y951" s="50" t="str">
        <f>IFERROR(MAX(IF(OR(O951="",P951="",Q951="",R951="",S951="",T951="",U951=""),"",IF(AND(MONTH(E951)=11,MONTH(F951)=11),(NETWORKDAYS(E951,F951,Lister!$D$7:$D$13)-R951)*N951/NETWORKDAYS(Lister!$D$22,Lister!$E$22,Lister!$D$7:$D$13),IF(AND(MONTH(E951)=11,F951&gt;DATE(2020,11,30)),(NETWORKDAYS(E951,Lister!$E$22,Lister!$D$7:$D$13)-R951)*N951/NETWORKDAYS(Lister!$D$22,Lister!$E$22,Lister!$D$7:$D$13),IF(AND(E951&lt;DATE(2020,11,1),MONTH(F951)=11),(NETWORKDAYS(Lister!$D$22,F951,Lister!$D$7:$D$13)-R951)*N951/NETWORKDAYS(Lister!$D$22,Lister!$E$22,Lister!$D$7:$D$13),IF(AND(E951&lt;DATE(2020,11,1),F951&gt;DATE(2020,11,30)),(NETWORKDAYS(Lister!$D$22,Lister!$E$22,Lister!$D$7:$D$13)-R951)*N951/NETWORKDAYS(Lister!$D$22,Lister!$E$22,Lister!$D$7:$D$13),IF(OR(AND(E951&lt;DATE(2020,11,1),F951&lt;DATE(2020,11,1)),E951&gt;DATE(2020,11,30)),0)))))),0),"")</f>
        <v/>
      </c>
      <c r="Z951" s="50" t="str">
        <f>IFERROR(MAX(IF(OR(O951="",P951="",Q951="",R951="",S951="",T951="",U951=""),"",IF(AND(MONTH(E951)=12,MONTH(F951)=12),(NETWORKDAYS(E951,F951,Lister!$D$7:$D$13)-S951)*N951/NETWORKDAYS(Lister!$D$23,Lister!$E$23,Lister!$D$7:$D$13),IF(AND(MONTH(E951)=12,F951&gt;DATE(2020,12,31)),(NETWORKDAYS(E951,Lister!$E$23,Lister!$D$7:$D$13)-S951)*N951/NETWORKDAYS(Lister!$D$23,Lister!$E$23,Lister!$D$7:$D$13),IF(AND(E951&lt;DATE(2020,12,1),MONTH(F951)=12),(NETWORKDAYS(Lister!$D$23,F951,Lister!$D$7:$D$13)-S951)*N951/NETWORKDAYS(Lister!$D$23,Lister!$E$23,Lister!$D$7:$D$13),IF(AND(E951&lt;DATE(2020,12,1),F951&gt;DATE(2020,12,31)),(NETWORKDAYS(Lister!$D$23,Lister!$E$23,Lister!$D$7:$D$13)-S951)*N951/NETWORKDAYS(Lister!$D$23,Lister!$E$23,Lister!$D$7:$D$13),IF(OR(AND(E951&lt;DATE(2020,12,1),F951&lt;DATE(2020,12,1)),E951&gt;DATE(2020,12,31)),0)))))),0),"")</f>
        <v/>
      </c>
      <c r="AA951" s="50" t="str">
        <f>IFERROR(MAX(IF(OR(O951="",P951="",Q951="",R951="",S951="",T951="",U951=""),"",IF(AND(MONTH(E951)=1,MONTH(F951)=1),(NETWORKDAYS(E951,F951,Lister!$D$7:$D$13)-T951)*N951/NETWORKDAYS(Lister!$D$24,Lister!$E$24,Lister!$D$7:$D$13),IF(AND(MONTH(E951)=1,F951&gt;DATE(2021,1,31)),(NETWORKDAYS(E951,Lister!$E$24,Lister!$D$7:$D$13)-T951)*N951/NETWORKDAYS(Lister!$D$24,Lister!$E$24,Lister!$D$7:$D$13),IF(AND(E951&lt;DATE(2021,1,1),MONTH(F951)=1),(NETWORKDAYS(Lister!$D$24,F951,Lister!$D$7:$D$13)-T951)*N951/NETWORKDAYS(Lister!$D$24,Lister!$E$24,Lister!$D$7:$D$13),IF(AND(E951&lt;DATE(2021,1,1),F951&gt;DATE(2021,1,31)),(NETWORKDAYS(Lister!$D$24,Lister!$E$24,Lister!$D$7:$D$13)-T951)*N951/NETWORKDAYS(Lister!$D$24,Lister!$E$24,Lister!$D$7:$D$13),IF(OR(AND(E951&lt;DATE(2021,1,1),F951&lt;DATE(2021,1,1)),E951&gt;DATE(2021,1,31)),0)))))),0),"")</f>
        <v/>
      </c>
      <c r="AB951" s="50" t="str">
        <f>IFERROR(MAX(IF(OR(O951="",P951="",Q951="",R951="",S951="",T951="",U951=""),"",IF(AND(MONTH(E951)=2,MONTH(F951)=2),(NETWORKDAYS(E951,F951,Lister!$D$7:$D$13)-U951)*N951/NETWORKDAYS(Lister!$D$25,Lister!$E$25,Lister!$D$7:$D$13),IF(AND(E951&lt;DATE(2021,2,1),MONTH(F951)=2),(NETWORKDAYS(Lister!$D$25,F951,Lister!$D$7:$D$13)-U951)*N951/NETWORKDAYS(Lister!$D$25,Lister!$E$25,Lister!$D$7:$D$13),IF(AND(E951&lt;DATE(2021,2,1),F951&lt;DATE(2021,2,1)),0)))),0),"")</f>
        <v/>
      </c>
      <c r="AC951" s="52" t="str">
        <f t="shared" si="73"/>
        <v/>
      </c>
    </row>
    <row r="952" spans="1:29" x14ac:dyDescent="0.35">
      <c r="A952" s="11" t="str">
        <f t="shared" si="74"/>
        <v/>
      </c>
      <c r="B952" s="33"/>
      <c r="C952" s="17"/>
      <c r="D952" s="18"/>
      <c r="E952" s="12"/>
      <c r="F952" s="12"/>
      <c r="G952" s="42" t="str">
        <f>IF(OR(E952="",F952=""),"",NETWORKDAYS(E952,F952,Lister!$D$7:$D$13))</f>
        <v/>
      </c>
      <c r="H952" s="14"/>
      <c r="I952" s="25" t="str">
        <f t="shared" si="70"/>
        <v/>
      </c>
      <c r="J952" s="47"/>
      <c r="K952" s="48"/>
      <c r="L952" s="15"/>
      <c r="M952" s="51" t="str">
        <f t="shared" si="71"/>
        <v/>
      </c>
      <c r="N952" s="49" t="str">
        <f t="shared" si="72"/>
        <v/>
      </c>
      <c r="O952" s="15"/>
      <c r="P952" s="15"/>
      <c r="Q952" s="15"/>
      <c r="R952" s="15"/>
      <c r="S952" s="15"/>
      <c r="T952" s="15"/>
      <c r="U952" s="15"/>
      <c r="V952" s="50" t="str">
        <f>IFERROR(MAX(IF(OR(O952="",P952="",Q952="",R952="",S952="",T952="",U952=""),"",IF(AND(MONTH(E952)=8,MONTH(F952)=8),(NETWORKDAYS(E952,F952,Lister!$D$7:$D$13)-O952)*N952/NETWORKDAYS(Lister!$D$19,Lister!$E$19,Lister!$D$7:$D$13),IF(AND(MONTH(E952)=8,F952&gt;DATE(2020,8,31)),(NETWORKDAYS(E952,Lister!$E$19,Lister!$D$7:$D$13)-O952)*N952/NETWORKDAYS(Lister!$D$19,Lister!$E$19,Lister!$D$7:$D$13),IF(E952&gt;DATE(2020,8,31),0)))),0),"")</f>
        <v/>
      </c>
      <c r="W952" s="50" t="str">
        <f>IFERROR(MAX(IF(OR(O952="",P952="",Q952="",R952="",S952="",T952="",U952=""),"",IF(AND(MONTH(E952)=9,MONTH(F952)=9),(NETWORKDAYS(E952,F952,Lister!$D$7:$D$13)-P952)*N952/NETWORKDAYS(Lister!$D$20,Lister!$E$20,Lister!$D$7:$D$13),IF(AND(MONTH(E952)=9,F952&gt;DATE(2020,9,30)),(NETWORKDAYS(E952,Lister!$E$20,Lister!$D$7:$D$13)-P952)*N952/NETWORKDAYS(Lister!$D$20,Lister!$E$20,Lister!$D$7:$D$13),IF(AND(E952&lt;DATE(2020,9,1),MONTH(F952)=9),(NETWORKDAYS(Lister!$D$20,F952,Lister!$D$7:$D$13)-P952)*N952/NETWORKDAYS(Lister!$D$20,Lister!$E$20,Lister!$D$7:$D$13),IF(AND(E952&lt;DATE(2020,9,1),F952&gt;DATE(2020,9,30)),(NETWORKDAYS(Lister!$D$20,Lister!$E$20,Lister!$D$7:$D$13)-P952)*N952/NETWORKDAYS(Lister!$D$20,Lister!$E$20,Lister!$D$7:$D$13),IF(OR(AND(E952&lt;DATE(2020,9,1),F952&lt;DATE(2020,9,1)),E952&gt;DATE(2020,9,30)),0)))))),0),"")</f>
        <v/>
      </c>
      <c r="X952" s="50" t="str">
        <f>IFERROR(MAX(IF(OR(O952="",P952="",Q952="",R952="",S952="",T952="",U952=""),"",IF(AND(MONTH(E952)=10,MONTH(F952)=10),(NETWORKDAYS(E952,F952,Lister!$D$7:$D$13)-Q952)*N952/NETWORKDAYS(Lister!$D$21,Lister!$E$21,Lister!$D$7:$D$13),IF(AND(MONTH(E952)=10,F952&gt;DATE(2020,10,31)),(NETWORKDAYS(E952,Lister!$E$21,Lister!$D$7:$D$13)-Q952)*N952/NETWORKDAYS(Lister!$D$21,Lister!$E$21,Lister!$D$7:$D$13),IF(AND(E952&lt;DATE(2020,10,1),MONTH(F952)=10),(NETWORKDAYS(Lister!$D$21,F952,Lister!$D$7:$D$13)-Q952)*N952/NETWORKDAYS(Lister!$D$21,Lister!$E$21,Lister!$D$7:$D$13),IF(AND(E952&lt;DATE(2020,31,1),F952&gt;DATE(2020,10,31)),(NETWORKDAYS(Lister!$D$21,Lister!$E$21,Lister!$D$7:$D$13)-Q952)*N952/NETWORKDAYS(Lister!$D$21,Lister!$E$21,Lister!$D$7:$D$13),IF(OR(AND(E952&lt;DATE(2020,10,1),F952&lt;DATE(2020,10,1)),E952&gt;DATE(2020,10,31)),0)))))),0),"")</f>
        <v/>
      </c>
      <c r="Y952" s="50" t="str">
        <f>IFERROR(MAX(IF(OR(O952="",P952="",Q952="",R952="",S952="",T952="",U952=""),"",IF(AND(MONTH(E952)=11,MONTH(F952)=11),(NETWORKDAYS(E952,F952,Lister!$D$7:$D$13)-R952)*N952/NETWORKDAYS(Lister!$D$22,Lister!$E$22,Lister!$D$7:$D$13),IF(AND(MONTH(E952)=11,F952&gt;DATE(2020,11,30)),(NETWORKDAYS(E952,Lister!$E$22,Lister!$D$7:$D$13)-R952)*N952/NETWORKDAYS(Lister!$D$22,Lister!$E$22,Lister!$D$7:$D$13),IF(AND(E952&lt;DATE(2020,11,1),MONTH(F952)=11),(NETWORKDAYS(Lister!$D$22,F952,Lister!$D$7:$D$13)-R952)*N952/NETWORKDAYS(Lister!$D$22,Lister!$E$22,Lister!$D$7:$D$13),IF(AND(E952&lt;DATE(2020,11,1),F952&gt;DATE(2020,11,30)),(NETWORKDAYS(Lister!$D$22,Lister!$E$22,Lister!$D$7:$D$13)-R952)*N952/NETWORKDAYS(Lister!$D$22,Lister!$E$22,Lister!$D$7:$D$13),IF(OR(AND(E952&lt;DATE(2020,11,1),F952&lt;DATE(2020,11,1)),E952&gt;DATE(2020,11,30)),0)))))),0),"")</f>
        <v/>
      </c>
      <c r="Z952" s="50" t="str">
        <f>IFERROR(MAX(IF(OR(O952="",P952="",Q952="",R952="",S952="",T952="",U952=""),"",IF(AND(MONTH(E952)=12,MONTH(F952)=12),(NETWORKDAYS(E952,F952,Lister!$D$7:$D$13)-S952)*N952/NETWORKDAYS(Lister!$D$23,Lister!$E$23,Lister!$D$7:$D$13),IF(AND(MONTH(E952)=12,F952&gt;DATE(2020,12,31)),(NETWORKDAYS(E952,Lister!$E$23,Lister!$D$7:$D$13)-S952)*N952/NETWORKDAYS(Lister!$D$23,Lister!$E$23,Lister!$D$7:$D$13),IF(AND(E952&lt;DATE(2020,12,1),MONTH(F952)=12),(NETWORKDAYS(Lister!$D$23,F952,Lister!$D$7:$D$13)-S952)*N952/NETWORKDAYS(Lister!$D$23,Lister!$E$23,Lister!$D$7:$D$13),IF(AND(E952&lt;DATE(2020,12,1),F952&gt;DATE(2020,12,31)),(NETWORKDAYS(Lister!$D$23,Lister!$E$23,Lister!$D$7:$D$13)-S952)*N952/NETWORKDAYS(Lister!$D$23,Lister!$E$23,Lister!$D$7:$D$13),IF(OR(AND(E952&lt;DATE(2020,12,1),F952&lt;DATE(2020,12,1)),E952&gt;DATE(2020,12,31)),0)))))),0),"")</f>
        <v/>
      </c>
      <c r="AA952" s="50" t="str">
        <f>IFERROR(MAX(IF(OR(O952="",P952="",Q952="",R952="",S952="",T952="",U952=""),"",IF(AND(MONTH(E952)=1,MONTH(F952)=1),(NETWORKDAYS(E952,F952,Lister!$D$7:$D$13)-T952)*N952/NETWORKDAYS(Lister!$D$24,Lister!$E$24,Lister!$D$7:$D$13),IF(AND(MONTH(E952)=1,F952&gt;DATE(2021,1,31)),(NETWORKDAYS(E952,Lister!$E$24,Lister!$D$7:$D$13)-T952)*N952/NETWORKDAYS(Lister!$D$24,Lister!$E$24,Lister!$D$7:$D$13),IF(AND(E952&lt;DATE(2021,1,1),MONTH(F952)=1),(NETWORKDAYS(Lister!$D$24,F952,Lister!$D$7:$D$13)-T952)*N952/NETWORKDAYS(Lister!$D$24,Lister!$E$24,Lister!$D$7:$D$13),IF(AND(E952&lt;DATE(2021,1,1),F952&gt;DATE(2021,1,31)),(NETWORKDAYS(Lister!$D$24,Lister!$E$24,Lister!$D$7:$D$13)-T952)*N952/NETWORKDAYS(Lister!$D$24,Lister!$E$24,Lister!$D$7:$D$13),IF(OR(AND(E952&lt;DATE(2021,1,1),F952&lt;DATE(2021,1,1)),E952&gt;DATE(2021,1,31)),0)))))),0),"")</f>
        <v/>
      </c>
      <c r="AB952" s="50" t="str">
        <f>IFERROR(MAX(IF(OR(O952="",P952="",Q952="",R952="",S952="",T952="",U952=""),"",IF(AND(MONTH(E952)=2,MONTH(F952)=2),(NETWORKDAYS(E952,F952,Lister!$D$7:$D$13)-U952)*N952/NETWORKDAYS(Lister!$D$25,Lister!$E$25,Lister!$D$7:$D$13),IF(AND(E952&lt;DATE(2021,2,1),MONTH(F952)=2),(NETWORKDAYS(Lister!$D$25,F952,Lister!$D$7:$D$13)-U952)*N952/NETWORKDAYS(Lister!$D$25,Lister!$E$25,Lister!$D$7:$D$13),IF(AND(E952&lt;DATE(2021,2,1),F952&lt;DATE(2021,2,1)),0)))),0),"")</f>
        <v/>
      </c>
      <c r="AC952" s="52" t="str">
        <f t="shared" si="73"/>
        <v/>
      </c>
    </row>
    <row r="953" spans="1:29" x14ac:dyDescent="0.35">
      <c r="A953" s="11" t="str">
        <f t="shared" si="74"/>
        <v/>
      </c>
      <c r="B953" s="33"/>
      <c r="C953" s="17"/>
      <c r="D953" s="18"/>
      <c r="E953" s="12"/>
      <c r="F953" s="12"/>
      <c r="G953" s="42" t="str">
        <f>IF(OR(E953="",F953=""),"",NETWORKDAYS(E953,F953,Lister!$D$7:$D$13))</f>
        <v/>
      </c>
      <c r="H953" s="14"/>
      <c r="I953" s="25" t="str">
        <f t="shared" si="70"/>
        <v/>
      </c>
      <c r="J953" s="47"/>
      <c r="K953" s="48"/>
      <c r="L953" s="15"/>
      <c r="M953" s="51" t="str">
        <f t="shared" si="71"/>
        <v/>
      </c>
      <c r="N953" s="49" t="str">
        <f t="shared" si="72"/>
        <v/>
      </c>
      <c r="O953" s="15"/>
      <c r="P953" s="15"/>
      <c r="Q953" s="15"/>
      <c r="R953" s="15"/>
      <c r="S953" s="15"/>
      <c r="T953" s="15"/>
      <c r="U953" s="15"/>
      <c r="V953" s="50" t="str">
        <f>IFERROR(MAX(IF(OR(O953="",P953="",Q953="",R953="",S953="",T953="",U953=""),"",IF(AND(MONTH(E953)=8,MONTH(F953)=8),(NETWORKDAYS(E953,F953,Lister!$D$7:$D$13)-O953)*N953/NETWORKDAYS(Lister!$D$19,Lister!$E$19,Lister!$D$7:$D$13),IF(AND(MONTH(E953)=8,F953&gt;DATE(2020,8,31)),(NETWORKDAYS(E953,Lister!$E$19,Lister!$D$7:$D$13)-O953)*N953/NETWORKDAYS(Lister!$D$19,Lister!$E$19,Lister!$D$7:$D$13),IF(E953&gt;DATE(2020,8,31),0)))),0),"")</f>
        <v/>
      </c>
      <c r="W953" s="50" t="str">
        <f>IFERROR(MAX(IF(OR(O953="",P953="",Q953="",R953="",S953="",T953="",U953=""),"",IF(AND(MONTH(E953)=9,MONTH(F953)=9),(NETWORKDAYS(E953,F953,Lister!$D$7:$D$13)-P953)*N953/NETWORKDAYS(Lister!$D$20,Lister!$E$20,Lister!$D$7:$D$13),IF(AND(MONTH(E953)=9,F953&gt;DATE(2020,9,30)),(NETWORKDAYS(E953,Lister!$E$20,Lister!$D$7:$D$13)-P953)*N953/NETWORKDAYS(Lister!$D$20,Lister!$E$20,Lister!$D$7:$D$13),IF(AND(E953&lt;DATE(2020,9,1),MONTH(F953)=9),(NETWORKDAYS(Lister!$D$20,F953,Lister!$D$7:$D$13)-P953)*N953/NETWORKDAYS(Lister!$D$20,Lister!$E$20,Lister!$D$7:$D$13),IF(AND(E953&lt;DATE(2020,9,1),F953&gt;DATE(2020,9,30)),(NETWORKDAYS(Lister!$D$20,Lister!$E$20,Lister!$D$7:$D$13)-P953)*N953/NETWORKDAYS(Lister!$D$20,Lister!$E$20,Lister!$D$7:$D$13),IF(OR(AND(E953&lt;DATE(2020,9,1),F953&lt;DATE(2020,9,1)),E953&gt;DATE(2020,9,30)),0)))))),0),"")</f>
        <v/>
      </c>
      <c r="X953" s="50" t="str">
        <f>IFERROR(MAX(IF(OR(O953="",P953="",Q953="",R953="",S953="",T953="",U953=""),"",IF(AND(MONTH(E953)=10,MONTH(F953)=10),(NETWORKDAYS(E953,F953,Lister!$D$7:$D$13)-Q953)*N953/NETWORKDAYS(Lister!$D$21,Lister!$E$21,Lister!$D$7:$D$13),IF(AND(MONTH(E953)=10,F953&gt;DATE(2020,10,31)),(NETWORKDAYS(E953,Lister!$E$21,Lister!$D$7:$D$13)-Q953)*N953/NETWORKDAYS(Lister!$D$21,Lister!$E$21,Lister!$D$7:$D$13),IF(AND(E953&lt;DATE(2020,10,1),MONTH(F953)=10),(NETWORKDAYS(Lister!$D$21,F953,Lister!$D$7:$D$13)-Q953)*N953/NETWORKDAYS(Lister!$D$21,Lister!$E$21,Lister!$D$7:$D$13),IF(AND(E953&lt;DATE(2020,31,1),F953&gt;DATE(2020,10,31)),(NETWORKDAYS(Lister!$D$21,Lister!$E$21,Lister!$D$7:$D$13)-Q953)*N953/NETWORKDAYS(Lister!$D$21,Lister!$E$21,Lister!$D$7:$D$13),IF(OR(AND(E953&lt;DATE(2020,10,1),F953&lt;DATE(2020,10,1)),E953&gt;DATE(2020,10,31)),0)))))),0),"")</f>
        <v/>
      </c>
      <c r="Y953" s="50" t="str">
        <f>IFERROR(MAX(IF(OR(O953="",P953="",Q953="",R953="",S953="",T953="",U953=""),"",IF(AND(MONTH(E953)=11,MONTH(F953)=11),(NETWORKDAYS(E953,F953,Lister!$D$7:$D$13)-R953)*N953/NETWORKDAYS(Lister!$D$22,Lister!$E$22,Lister!$D$7:$D$13),IF(AND(MONTH(E953)=11,F953&gt;DATE(2020,11,30)),(NETWORKDAYS(E953,Lister!$E$22,Lister!$D$7:$D$13)-R953)*N953/NETWORKDAYS(Lister!$D$22,Lister!$E$22,Lister!$D$7:$D$13),IF(AND(E953&lt;DATE(2020,11,1),MONTH(F953)=11),(NETWORKDAYS(Lister!$D$22,F953,Lister!$D$7:$D$13)-R953)*N953/NETWORKDAYS(Lister!$D$22,Lister!$E$22,Lister!$D$7:$D$13),IF(AND(E953&lt;DATE(2020,11,1),F953&gt;DATE(2020,11,30)),(NETWORKDAYS(Lister!$D$22,Lister!$E$22,Lister!$D$7:$D$13)-R953)*N953/NETWORKDAYS(Lister!$D$22,Lister!$E$22,Lister!$D$7:$D$13),IF(OR(AND(E953&lt;DATE(2020,11,1),F953&lt;DATE(2020,11,1)),E953&gt;DATE(2020,11,30)),0)))))),0),"")</f>
        <v/>
      </c>
      <c r="Z953" s="50" t="str">
        <f>IFERROR(MAX(IF(OR(O953="",P953="",Q953="",R953="",S953="",T953="",U953=""),"",IF(AND(MONTH(E953)=12,MONTH(F953)=12),(NETWORKDAYS(E953,F953,Lister!$D$7:$D$13)-S953)*N953/NETWORKDAYS(Lister!$D$23,Lister!$E$23,Lister!$D$7:$D$13),IF(AND(MONTH(E953)=12,F953&gt;DATE(2020,12,31)),(NETWORKDAYS(E953,Lister!$E$23,Lister!$D$7:$D$13)-S953)*N953/NETWORKDAYS(Lister!$D$23,Lister!$E$23,Lister!$D$7:$D$13),IF(AND(E953&lt;DATE(2020,12,1),MONTH(F953)=12),(NETWORKDAYS(Lister!$D$23,F953,Lister!$D$7:$D$13)-S953)*N953/NETWORKDAYS(Lister!$D$23,Lister!$E$23,Lister!$D$7:$D$13),IF(AND(E953&lt;DATE(2020,12,1),F953&gt;DATE(2020,12,31)),(NETWORKDAYS(Lister!$D$23,Lister!$E$23,Lister!$D$7:$D$13)-S953)*N953/NETWORKDAYS(Lister!$D$23,Lister!$E$23,Lister!$D$7:$D$13),IF(OR(AND(E953&lt;DATE(2020,12,1),F953&lt;DATE(2020,12,1)),E953&gt;DATE(2020,12,31)),0)))))),0),"")</f>
        <v/>
      </c>
      <c r="AA953" s="50" t="str">
        <f>IFERROR(MAX(IF(OR(O953="",P953="",Q953="",R953="",S953="",T953="",U953=""),"",IF(AND(MONTH(E953)=1,MONTH(F953)=1),(NETWORKDAYS(E953,F953,Lister!$D$7:$D$13)-T953)*N953/NETWORKDAYS(Lister!$D$24,Lister!$E$24,Lister!$D$7:$D$13),IF(AND(MONTH(E953)=1,F953&gt;DATE(2021,1,31)),(NETWORKDAYS(E953,Lister!$E$24,Lister!$D$7:$D$13)-T953)*N953/NETWORKDAYS(Lister!$D$24,Lister!$E$24,Lister!$D$7:$D$13),IF(AND(E953&lt;DATE(2021,1,1),MONTH(F953)=1),(NETWORKDAYS(Lister!$D$24,F953,Lister!$D$7:$D$13)-T953)*N953/NETWORKDAYS(Lister!$D$24,Lister!$E$24,Lister!$D$7:$D$13),IF(AND(E953&lt;DATE(2021,1,1),F953&gt;DATE(2021,1,31)),(NETWORKDAYS(Lister!$D$24,Lister!$E$24,Lister!$D$7:$D$13)-T953)*N953/NETWORKDAYS(Lister!$D$24,Lister!$E$24,Lister!$D$7:$D$13),IF(OR(AND(E953&lt;DATE(2021,1,1),F953&lt;DATE(2021,1,1)),E953&gt;DATE(2021,1,31)),0)))))),0),"")</f>
        <v/>
      </c>
      <c r="AB953" s="50" t="str">
        <f>IFERROR(MAX(IF(OR(O953="",P953="",Q953="",R953="",S953="",T953="",U953=""),"",IF(AND(MONTH(E953)=2,MONTH(F953)=2),(NETWORKDAYS(E953,F953,Lister!$D$7:$D$13)-U953)*N953/NETWORKDAYS(Lister!$D$25,Lister!$E$25,Lister!$D$7:$D$13),IF(AND(E953&lt;DATE(2021,2,1),MONTH(F953)=2),(NETWORKDAYS(Lister!$D$25,F953,Lister!$D$7:$D$13)-U953)*N953/NETWORKDAYS(Lister!$D$25,Lister!$E$25,Lister!$D$7:$D$13),IF(AND(E953&lt;DATE(2021,2,1),F953&lt;DATE(2021,2,1)),0)))),0),"")</f>
        <v/>
      </c>
      <c r="AC953" s="52" t="str">
        <f t="shared" si="73"/>
        <v/>
      </c>
    </row>
    <row r="954" spans="1:29" x14ac:dyDescent="0.35">
      <c r="A954" s="11" t="str">
        <f t="shared" si="74"/>
        <v/>
      </c>
      <c r="B954" s="33"/>
      <c r="C954" s="17"/>
      <c r="D954" s="18"/>
      <c r="E954" s="12"/>
      <c r="F954" s="12"/>
      <c r="G954" s="42" t="str">
        <f>IF(OR(E954="",F954=""),"",NETWORKDAYS(E954,F954,Lister!$D$7:$D$13))</f>
        <v/>
      </c>
      <c r="H954" s="14"/>
      <c r="I954" s="25" t="str">
        <f t="shared" si="70"/>
        <v/>
      </c>
      <c r="J954" s="47"/>
      <c r="K954" s="48"/>
      <c r="L954" s="15"/>
      <c r="M954" s="51" t="str">
        <f t="shared" si="71"/>
        <v/>
      </c>
      <c r="N954" s="49" t="str">
        <f t="shared" si="72"/>
        <v/>
      </c>
      <c r="O954" s="15"/>
      <c r="P954" s="15"/>
      <c r="Q954" s="15"/>
      <c r="R954" s="15"/>
      <c r="S954" s="15"/>
      <c r="T954" s="15"/>
      <c r="U954" s="15"/>
      <c r="V954" s="50" t="str">
        <f>IFERROR(MAX(IF(OR(O954="",P954="",Q954="",R954="",S954="",T954="",U954=""),"",IF(AND(MONTH(E954)=8,MONTH(F954)=8),(NETWORKDAYS(E954,F954,Lister!$D$7:$D$13)-O954)*N954/NETWORKDAYS(Lister!$D$19,Lister!$E$19,Lister!$D$7:$D$13),IF(AND(MONTH(E954)=8,F954&gt;DATE(2020,8,31)),(NETWORKDAYS(E954,Lister!$E$19,Lister!$D$7:$D$13)-O954)*N954/NETWORKDAYS(Lister!$D$19,Lister!$E$19,Lister!$D$7:$D$13),IF(E954&gt;DATE(2020,8,31),0)))),0),"")</f>
        <v/>
      </c>
      <c r="W954" s="50" t="str">
        <f>IFERROR(MAX(IF(OR(O954="",P954="",Q954="",R954="",S954="",T954="",U954=""),"",IF(AND(MONTH(E954)=9,MONTH(F954)=9),(NETWORKDAYS(E954,F954,Lister!$D$7:$D$13)-P954)*N954/NETWORKDAYS(Lister!$D$20,Lister!$E$20,Lister!$D$7:$D$13),IF(AND(MONTH(E954)=9,F954&gt;DATE(2020,9,30)),(NETWORKDAYS(E954,Lister!$E$20,Lister!$D$7:$D$13)-P954)*N954/NETWORKDAYS(Lister!$D$20,Lister!$E$20,Lister!$D$7:$D$13),IF(AND(E954&lt;DATE(2020,9,1),MONTH(F954)=9),(NETWORKDAYS(Lister!$D$20,F954,Lister!$D$7:$D$13)-P954)*N954/NETWORKDAYS(Lister!$D$20,Lister!$E$20,Lister!$D$7:$D$13),IF(AND(E954&lt;DATE(2020,9,1),F954&gt;DATE(2020,9,30)),(NETWORKDAYS(Lister!$D$20,Lister!$E$20,Lister!$D$7:$D$13)-P954)*N954/NETWORKDAYS(Lister!$D$20,Lister!$E$20,Lister!$D$7:$D$13),IF(OR(AND(E954&lt;DATE(2020,9,1),F954&lt;DATE(2020,9,1)),E954&gt;DATE(2020,9,30)),0)))))),0),"")</f>
        <v/>
      </c>
      <c r="X954" s="50" t="str">
        <f>IFERROR(MAX(IF(OR(O954="",P954="",Q954="",R954="",S954="",T954="",U954=""),"",IF(AND(MONTH(E954)=10,MONTH(F954)=10),(NETWORKDAYS(E954,F954,Lister!$D$7:$D$13)-Q954)*N954/NETWORKDAYS(Lister!$D$21,Lister!$E$21,Lister!$D$7:$D$13),IF(AND(MONTH(E954)=10,F954&gt;DATE(2020,10,31)),(NETWORKDAYS(E954,Lister!$E$21,Lister!$D$7:$D$13)-Q954)*N954/NETWORKDAYS(Lister!$D$21,Lister!$E$21,Lister!$D$7:$D$13),IF(AND(E954&lt;DATE(2020,10,1),MONTH(F954)=10),(NETWORKDAYS(Lister!$D$21,F954,Lister!$D$7:$D$13)-Q954)*N954/NETWORKDAYS(Lister!$D$21,Lister!$E$21,Lister!$D$7:$D$13),IF(AND(E954&lt;DATE(2020,31,1),F954&gt;DATE(2020,10,31)),(NETWORKDAYS(Lister!$D$21,Lister!$E$21,Lister!$D$7:$D$13)-Q954)*N954/NETWORKDAYS(Lister!$D$21,Lister!$E$21,Lister!$D$7:$D$13),IF(OR(AND(E954&lt;DATE(2020,10,1),F954&lt;DATE(2020,10,1)),E954&gt;DATE(2020,10,31)),0)))))),0),"")</f>
        <v/>
      </c>
      <c r="Y954" s="50" t="str">
        <f>IFERROR(MAX(IF(OR(O954="",P954="",Q954="",R954="",S954="",T954="",U954=""),"",IF(AND(MONTH(E954)=11,MONTH(F954)=11),(NETWORKDAYS(E954,F954,Lister!$D$7:$D$13)-R954)*N954/NETWORKDAYS(Lister!$D$22,Lister!$E$22,Lister!$D$7:$D$13),IF(AND(MONTH(E954)=11,F954&gt;DATE(2020,11,30)),(NETWORKDAYS(E954,Lister!$E$22,Lister!$D$7:$D$13)-R954)*N954/NETWORKDAYS(Lister!$D$22,Lister!$E$22,Lister!$D$7:$D$13),IF(AND(E954&lt;DATE(2020,11,1),MONTH(F954)=11),(NETWORKDAYS(Lister!$D$22,F954,Lister!$D$7:$D$13)-R954)*N954/NETWORKDAYS(Lister!$D$22,Lister!$E$22,Lister!$D$7:$D$13),IF(AND(E954&lt;DATE(2020,11,1),F954&gt;DATE(2020,11,30)),(NETWORKDAYS(Lister!$D$22,Lister!$E$22,Lister!$D$7:$D$13)-R954)*N954/NETWORKDAYS(Lister!$D$22,Lister!$E$22,Lister!$D$7:$D$13),IF(OR(AND(E954&lt;DATE(2020,11,1),F954&lt;DATE(2020,11,1)),E954&gt;DATE(2020,11,30)),0)))))),0),"")</f>
        <v/>
      </c>
      <c r="Z954" s="50" t="str">
        <f>IFERROR(MAX(IF(OR(O954="",P954="",Q954="",R954="",S954="",T954="",U954=""),"",IF(AND(MONTH(E954)=12,MONTH(F954)=12),(NETWORKDAYS(E954,F954,Lister!$D$7:$D$13)-S954)*N954/NETWORKDAYS(Lister!$D$23,Lister!$E$23,Lister!$D$7:$D$13),IF(AND(MONTH(E954)=12,F954&gt;DATE(2020,12,31)),(NETWORKDAYS(E954,Lister!$E$23,Lister!$D$7:$D$13)-S954)*N954/NETWORKDAYS(Lister!$D$23,Lister!$E$23,Lister!$D$7:$D$13),IF(AND(E954&lt;DATE(2020,12,1),MONTH(F954)=12),(NETWORKDAYS(Lister!$D$23,F954,Lister!$D$7:$D$13)-S954)*N954/NETWORKDAYS(Lister!$D$23,Lister!$E$23,Lister!$D$7:$D$13),IF(AND(E954&lt;DATE(2020,12,1),F954&gt;DATE(2020,12,31)),(NETWORKDAYS(Lister!$D$23,Lister!$E$23,Lister!$D$7:$D$13)-S954)*N954/NETWORKDAYS(Lister!$D$23,Lister!$E$23,Lister!$D$7:$D$13),IF(OR(AND(E954&lt;DATE(2020,12,1),F954&lt;DATE(2020,12,1)),E954&gt;DATE(2020,12,31)),0)))))),0),"")</f>
        <v/>
      </c>
      <c r="AA954" s="50" t="str">
        <f>IFERROR(MAX(IF(OR(O954="",P954="",Q954="",R954="",S954="",T954="",U954=""),"",IF(AND(MONTH(E954)=1,MONTH(F954)=1),(NETWORKDAYS(E954,F954,Lister!$D$7:$D$13)-T954)*N954/NETWORKDAYS(Lister!$D$24,Lister!$E$24,Lister!$D$7:$D$13),IF(AND(MONTH(E954)=1,F954&gt;DATE(2021,1,31)),(NETWORKDAYS(E954,Lister!$E$24,Lister!$D$7:$D$13)-T954)*N954/NETWORKDAYS(Lister!$D$24,Lister!$E$24,Lister!$D$7:$D$13),IF(AND(E954&lt;DATE(2021,1,1),MONTH(F954)=1),(NETWORKDAYS(Lister!$D$24,F954,Lister!$D$7:$D$13)-T954)*N954/NETWORKDAYS(Lister!$D$24,Lister!$E$24,Lister!$D$7:$D$13),IF(AND(E954&lt;DATE(2021,1,1),F954&gt;DATE(2021,1,31)),(NETWORKDAYS(Lister!$D$24,Lister!$E$24,Lister!$D$7:$D$13)-T954)*N954/NETWORKDAYS(Lister!$D$24,Lister!$E$24,Lister!$D$7:$D$13),IF(OR(AND(E954&lt;DATE(2021,1,1),F954&lt;DATE(2021,1,1)),E954&gt;DATE(2021,1,31)),0)))))),0),"")</f>
        <v/>
      </c>
      <c r="AB954" s="50" t="str">
        <f>IFERROR(MAX(IF(OR(O954="",P954="",Q954="",R954="",S954="",T954="",U954=""),"",IF(AND(MONTH(E954)=2,MONTH(F954)=2),(NETWORKDAYS(E954,F954,Lister!$D$7:$D$13)-U954)*N954/NETWORKDAYS(Lister!$D$25,Lister!$E$25,Lister!$D$7:$D$13),IF(AND(E954&lt;DATE(2021,2,1),MONTH(F954)=2),(NETWORKDAYS(Lister!$D$25,F954,Lister!$D$7:$D$13)-U954)*N954/NETWORKDAYS(Lister!$D$25,Lister!$E$25,Lister!$D$7:$D$13),IF(AND(E954&lt;DATE(2021,2,1),F954&lt;DATE(2021,2,1)),0)))),0),"")</f>
        <v/>
      </c>
      <c r="AC954" s="52" t="str">
        <f t="shared" si="73"/>
        <v/>
      </c>
    </row>
    <row r="955" spans="1:29" x14ac:dyDescent="0.35">
      <c r="A955" s="11" t="str">
        <f t="shared" si="74"/>
        <v/>
      </c>
      <c r="B955" s="33"/>
      <c r="C955" s="17"/>
      <c r="D955" s="18"/>
      <c r="E955" s="12"/>
      <c r="F955" s="12"/>
      <c r="G955" s="42" t="str">
        <f>IF(OR(E955="",F955=""),"",NETWORKDAYS(E955,F955,Lister!$D$7:$D$13))</f>
        <v/>
      </c>
      <c r="H955" s="14"/>
      <c r="I955" s="25" t="str">
        <f t="shared" si="70"/>
        <v/>
      </c>
      <c r="J955" s="47"/>
      <c r="K955" s="48"/>
      <c r="L955" s="15"/>
      <c r="M955" s="51" t="str">
        <f t="shared" si="71"/>
        <v/>
      </c>
      <c r="N955" s="49" t="str">
        <f t="shared" si="72"/>
        <v/>
      </c>
      <c r="O955" s="15"/>
      <c r="P955" s="15"/>
      <c r="Q955" s="15"/>
      <c r="R955" s="15"/>
      <c r="S955" s="15"/>
      <c r="T955" s="15"/>
      <c r="U955" s="15"/>
      <c r="V955" s="50" t="str">
        <f>IFERROR(MAX(IF(OR(O955="",P955="",Q955="",R955="",S955="",T955="",U955=""),"",IF(AND(MONTH(E955)=8,MONTH(F955)=8),(NETWORKDAYS(E955,F955,Lister!$D$7:$D$13)-O955)*N955/NETWORKDAYS(Lister!$D$19,Lister!$E$19,Lister!$D$7:$D$13),IF(AND(MONTH(E955)=8,F955&gt;DATE(2020,8,31)),(NETWORKDAYS(E955,Lister!$E$19,Lister!$D$7:$D$13)-O955)*N955/NETWORKDAYS(Lister!$D$19,Lister!$E$19,Lister!$D$7:$D$13),IF(E955&gt;DATE(2020,8,31),0)))),0),"")</f>
        <v/>
      </c>
      <c r="W955" s="50" t="str">
        <f>IFERROR(MAX(IF(OR(O955="",P955="",Q955="",R955="",S955="",T955="",U955=""),"",IF(AND(MONTH(E955)=9,MONTH(F955)=9),(NETWORKDAYS(E955,F955,Lister!$D$7:$D$13)-P955)*N955/NETWORKDAYS(Lister!$D$20,Lister!$E$20,Lister!$D$7:$D$13),IF(AND(MONTH(E955)=9,F955&gt;DATE(2020,9,30)),(NETWORKDAYS(E955,Lister!$E$20,Lister!$D$7:$D$13)-P955)*N955/NETWORKDAYS(Lister!$D$20,Lister!$E$20,Lister!$D$7:$D$13),IF(AND(E955&lt;DATE(2020,9,1),MONTH(F955)=9),(NETWORKDAYS(Lister!$D$20,F955,Lister!$D$7:$D$13)-P955)*N955/NETWORKDAYS(Lister!$D$20,Lister!$E$20,Lister!$D$7:$D$13),IF(AND(E955&lt;DATE(2020,9,1),F955&gt;DATE(2020,9,30)),(NETWORKDAYS(Lister!$D$20,Lister!$E$20,Lister!$D$7:$D$13)-P955)*N955/NETWORKDAYS(Lister!$D$20,Lister!$E$20,Lister!$D$7:$D$13),IF(OR(AND(E955&lt;DATE(2020,9,1),F955&lt;DATE(2020,9,1)),E955&gt;DATE(2020,9,30)),0)))))),0),"")</f>
        <v/>
      </c>
      <c r="X955" s="50" t="str">
        <f>IFERROR(MAX(IF(OR(O955="",P955="",Q955="",R955="",S955="",T955="",U955=""),"",IF(AND(MONTH(E955)=10,MONTH(F955)=10),(NETWORKDAYS(E955,F955,Lister!$D$7:$D$13)-Q955)*N955/NETWORKDAYS(Lister!$D$21,Lister!$E$21,Lister!$D$7:$D$13),IF(AND(MONTH(E955)=10,F955&gt;DATE(2020,10,31)),(NETWORKDAYS(E955,Lister!$E$21,Lister!$D$7:$D$13)-Q955)*N955/NETWORKDAYS(Lister!$D$21,Lister!$E$21,Lister!$D$7:$D$13),IF(AND(E955&lt;DATE(2020,10,1),MONTH(F955)=10),(NETWORKDAYS(Lister!$D$21,F955,Lister!$D$7:$D$13)-Q955)*N955/NETWORKDAYS(Lister!$D$21,Lister!$E$21,Lister!$D$7:$D$13),IF(AND(E955&lt;DATE(2020,31,1),F955&gt;DATE(2020,10,31)),(NETWORKDAYS(Lister!$D$21,Lister!$E$21,Lister!$D$7:$D$13)-Q955)*N955/NETWORKDAYS(Lister!$D$21,Lister!$E$21,Lister!$D$7:$D$13),IF(OR(AND(E955&lt;DATE(2020,10,1),F955&lt;DATE(2020,10,1)),E955&gt;DATE(2020,10,31)),0)))))),0),"")</f>
        <v/>
      </c>
      <c r="Y955" s="50" t="str">
        <f>IFERROR(MAX(IF(OR(O955="",P955="",Q955="",R955="",S955="",T955="",U955=""),"",IF(AND(MONTH(E955)=11,MONTH(F955)=11),(NETWORKDAYS(E955,F955,Lister!$D$7:$D$13)-R955)*N955/NETWORKDAYS(Lister!$D$22,Lister!$E$22,Lister!$D$7:$D$13),IF(AND(MONTH(E955)=11,F955&gt;DATE(2020,11,30)),(NETWORKDAYS(E955,Lister!$E$22,Lister!$D$7:$D$13)-R955)*N955/NETWORKDAYS(Lister!$D$22,Lister!$E$22,Lister!$D$7:$D$13),IF(AND(E955&lt;DATE(2020,11,1),MONTH(F955)=11),(NETWORKDAYS(Lister!$D$22,F955,Lister!$D$7:$D$13)-R955)*N955/NETWORKDAYS(Lister!$D$22,Lister!$E$22,Lister!$D$7:$D$13),IF(AND(E955&lt;DATE(2020,11,1),F955&gt;DATE(2020,11,30)),(NETWORKDAYS(Lister!$D$22,Lister!$E$22,Lister!$D$7:$D$13)-R955)*N955/NETWORKDAYS(Lister!$D$22,Lister!$E$22,Lister!$D$7:$D$13),IF(OR(AND(E955&lt;DATE(2020,11,1),F955&lt;DATE(2020,11,1)),E955&gt;DATE(2020,11,30)),0)))))),0),"")</f>
        <v/>
      </c>
      <c r="Z955" s="50" t="str">
        <f>IFERROR(MAX(IF(OR(O955="",P955="",Q955="",R955="",S955="",T955="",U955=""),"",IF(AND(MONTH(E955)=12,MONTH(F955)=12),(NETWORKDAYS(E955,F955,Lister!$D$7:$D$13)-S955)*N955/NETWORKDAYS(Lister!$D$23,Lister!$E$23,Lister!$D$7:$D$13),IF(AND(MONTH(E955)=12,F955&gt;DATE(2020,12,31)),(NETWORKDAYS(E955,Lister!$E$23,Lister!$D$7:$D$13)-S955)*N955/NETWORKDAYS(Lister!$D$23,Lister!$E$23,Lister!$D$7:$D$13),IF(AND(E955&lt;DATE(2020,12,1),MONTH(F955)=12),(NETWORKDAYS(Lister!$D$23,F955,Lister!$D$7:$D$13)-S955)*N955/NETWORKDAYS(Lister!$D$23,Lister!$E$23,Lister!$D$7:$D$13),IF(AND(E955&lt;DATE(2020,12,1),F955&gt;DATE(2020,12,31)),(NETWORKDAYS(Lister!$D$23,Lister!$E$23,Lister!$D$7:$D$13)-S955)*N955/NETWORKDAYS(Lister!$D$23,Lister!$E$23,Lister!$D$7:$D$13),IF(OR(AND(E955&lt;DATE(2020,12,1),F955&lt;DATE(2020,12,1)),E955&gt;DATE(2020,12,31)),0)))))),0),"")</f>
        <v/>
      </c>
      <c r="AA955" s="50" t="str">
        <f>IFERROR(MAX(IF(OR(O955="",P955="",Q955="",R955="",S955="",T955="",U955=""),"",IF(AND(MONTH(E955)=1,MONTH(F955)=1),(NETWORKDAYS(E955,F955,Lister!$D$7:$D$13)-T955)*N955/NETWORKDAYS(Lister!$D$24,Lister!$E$24,Lister!$D$7:$D$13),IF(AND(MONTH(E955)=1,F955&gt;DATE(2021,1,31)),(NETWORKDAYS(E955,Lister!$E$24,Lister!$D$7:$D$13)-T955)*N955/NETWORKDAYS(Lister!$D$24,Lister!$E$24,Lister!$D$7:$D$13),IF(AND(E955&lt;DATE(2021,1,1),MONTH(F955)=1),(NETWORKDAYS(Lister!$D$24,F955,Lister!$D$7:$D$13)-T955)*N955/NETWORKDAYS(Lister!$D$24,Lister!$E$24,Lister!$D$7:$D$13),IF(AND(E955&lt;DATE(2021,1,1),F955&gt;DATE(2021,1,31)),(NETWORKDAYS(Lister!$D$24,Lister!$E$24,Lister!$D$7:$D$13)-T955)*N955/NETWORKDAYS(Lister!$D$24,Lister!$E$24,Lister!$D$7:$D$13),IF(OR(AND(E955&lt;DATE(2021,1,1),F955&lt;DATE(2021,1,1)),E955&gt;DATE(2021,1,31)),0)))))),0),"")</f>
        <v/>
      </c>
      <c r="AB955" s="50" t="str">
        <f>IFERROR(MAX(IF(OR(O955="",P955="",Q955="",R955="",S955="",T955="",U955=""),"",IF(AND(MONTH(E955)=2,MONTH(F955)=2),(NETWORKDAYS(E955,F955,Lister!$D$7:$D$13)-U955)*N955/NETWORKDAYS(Lister!$D$25,Lister!$E$25,Lister!$D$7:$D$13),IF(AND(E955&lt;DATE(2021,2,1),MONTH(F955)=2),(NETWORKDAYS(Lister!$D$25,F955,Lister!$D$7:$D$13)-U955)*N955/NETWORKDAYS(Lister!$D$25,Lister!$E$25,Lister!$D$7:$D$13),IF(AND(E955&lt;DATE(2021,2,1),F955&lt;DATE(2021,2,1)),0)))),0),"")</f>
        <v/>
      </c>
      <c r="AC955" s="52" t="str">
        <f t="shared" si="73"/>
        <v/>
      </c>
    </row>
    <row r="956" spans="1:29" x14ac:dyDescent="0.35">
      <c r="A956" s="11" t="str">
        <f t="shared" si="74"/>
        <v/>
      </c>
      <c r="B956" s="33"/>
      <c r="C956" s="17"/>
      <c r="D956" s="18"/>
      <c r="E956" s="12"/>
      <c r="F956" s="12"/>
      <c r="G956" s="42" t="str">
        <f>IF(OR(E956="",F956=""),"",NETWORKDAYS(E956,F956,Lister!$D$7:$D$13))</f>
        <v/>
      </c>
      <c r="H956" s="14"/>
      <c r="I956" s="25" t="str">
        <f t="shared" si="70"/>
        <v/>
      </c>
      <c r="J956" s="47"/>
      <c r="K956" s="48"/>
      <c r="L956" s="15"/>
      <c r="M956" s="51" t="str">
        <f t="shared" si="71"/>
        <v/>
      </c>
      <c r="N956" s="49" t="str">
        <f t="shared" si="72"/>
        <v/>
      </c>
      <c r="O956" s="15"/>
      <c r="P956" s="15"/>
      <c r="Q956" s="15"/>
      <c r="R956" s="15"/>
      <c r="S956" s="15"/>
      <c r="T956" s="15"/>
      <c r="U956" s="15"/>
      <c r="V956" s="50" t="str">
        <f>IFERROR(MAX(IF(OR(O956="",P956="",Q956="",R956="",S956="",T956="",U956=""),"",IF(AND(MONTH(E956)=8,MONTH(F956)=8),(NETWORKDAYS(E956,F956,Lister!$D$7:$D$13)-O956)*N956/NETWORKDAYS(Lister!$D$19,Lister!$E$19,Lister!$D$7:$D$13),IF(AND(MONTH(E956)=8,F956&gt;DATE(2020,8,31)),(NETWORKDAYS(E956,Lister!$E$19,Lister!$D$7:$D$13)-O956)*N956/NETWORKDAYS(Lister!$D$19,Lister!$E$19,Lister!$D$7:$D$13),IF(E956&gt;DATE(2020,8,31),0)))),0),"")</f>
        <v/>
      </c>
      <c r="W956" s="50" t="str">
        <f>IFERROR(MAX(IF(OR(O956="",P956="",Q956="",R956="",S956="",T956="",U956=""),"",IF(AND(MONTH(E956)=9,MONTH(F956)=9),(NETWORKDAYS(E956,F956,Lister!$D$7:$D$13)-P956)*N956/NETWORKDAYS(Lister!$D$20,Lister!$E$20,Lister!$D$7:$D$13),IF(AND(MONTH(E956)=9,F956&gt;DATE(2020,9,30)),(NETWORKDAYS(E956,Lister!$E$20,Lister!$D$7:$D$13)-P956)*N956/NETWORKDAYS(Lister!$D$20,Lister!$E$20,Lister!$D$7:$D$13),IF(AND(E956&lt;DATE(2020,9,1),MONTH(F956)=9),(NETWORKDAYS(Lister!$D$20,F956,Lister!$D$7:$D$13)-P956)*N956/NETWORKDAYS(Lister!$D$20,Lister!$E$20,Lister!$D$7:$D$13),IF(AND(E956&lt;DATE(2020,9,1),F956&gt;DATE(2020,9,30)),(NETWORKDAYS(Lister!$D$20,Lister!$E$20,Lister!$D$7:$D$13)-P956)*N956/NETWORKDAYS(Lister!$D$20,Lister!$E$20,Lister!$D$7:$D$13),IF(OR(AND(E956&lt;DATE(2020,9,1),F956&lt;DATE(2020,9,1)),E956&gt;DATE(2020,9,30)),0)))))),0),"")</f>
        <v/>
      </c>
      <c r="X956" s="50" t="str">
        <f>IFERROR(MAX(IF(OR(O956="",P956="",Q956="",R956="",S956="",T956="",U956=""),"",IF(AND(MONTH(E956)=10,MONTH(F956)=10),(NETWORKDAYS(E956,F956,Lister!$D$7:$D$13)-Q956)*N956/NETWORKDAYS(Lister!$D$21,Lister!$E$21,Lister!$D$7:$D$13),IF(AND(MONTH(E956)=10,F956&gt;DATE(2020,10,31)),(NETWORKDAYS(E956,Lister!$E$21,Lister!$D$7:$D$13)-Q956)*N956/NETWORKDAYS(Lister!$D$21,Lister!$E$21,Lister!$D$7:$D$13),IF(AND(E956&lt;DATE(2020,10,1),MONTH(F956)=10),(NETWORKDAYS(Lister!$D$21,F956,Lister!$D$7:$D$13)-Q956)*N956/NETWORKDAYS(Lister!$D$21,Lister!$E$21,Lister!$D$7:$D$13),IF(AND(E956&lt;DATE(2020,31,1),F956&gt;DATE(2020,10,31)),(NETWORKDAYS(Lister!$D$21,Lister!$E$21,Lister!$D$7:$D$13)-Q956)*N956/NETWORKDAYS(Lister!$D$21,Lister!$E$21,Lister!$D$7:$D$13),IF(OR(AND(E956&lt;DATE(2020,10,1),F956&lt;DATE(2020,10,1)),E956&gt;DATE(2020,10,31)),0)))))),0),"")</f>
        <v/>
      </c>
      <c r="Y956" s="50" t="str">
        <f>IFERROR(MAX(IF(OR(O956="",P956="",Q956="",R956="",S956="",T956="",U956=""),"",IF(AND(MONTH(E956)=11,MONTH(F956)=11),(NETWORKDAYS(E956,F956,Lister!$D$7:$D$13)-R956)*N956/NETWORKDAYS(Lister!$D$22,Lister!$E$22,Lister!$D$7:$D$13),IF(AND(MONTH(E956)=11,F956&gt;DATE(2020,11,30)),(NETWORKDAYS(E956,Lister!$E$22,Lister!$D$7:$D$13)-R956)*N956/NETWORKDAYS(Lister!$D$22,Lister!$E$22,Lister!$D$7:$D$13),IF(AND(E956&lt;DATE(2020,11,1),MONTH(F956)=11),(NETWORKDAYS(Lister!$D$22,F956,Lister!$D$7:$D$13)-R956)*N956/NETWORKDAYS(Lister!$D$22,Lister!$E$22,Lister!$D$7:$D$13),IF(AND(E956&lt;DATE(2020,11,1),F956&gt;DATE(2020,11,30)),(NETWORKDAYS(Lister!$D$22,Lister!$E$22,Lister!$D$7:$D$13)-R956)*N956/NETWORKDAYS(Lister!$D$22,Lister!$E$22,Lister!$D$7:$D$13),IF(OR(AND(E956&lt;DATE(2020,11,1),F956&lt;DATE(2020,11,1)),E956&gt;DATE(2020,11,30)),0)))))),0),"")</f>
        <v/>
      </c>
      <c r="Z956" s="50" t="str">
        <f>IFERROR(MAX(IF(OR(O956="",P956="",Q956="",R956="",S956="",T956="",U956=""),"",IF(AND(MONTH(E956)=12,MONTH(F956)=12),(NETWORKDAYS(E956,F956,Lister!$D$7:$D$13)-S956)*N956/NETWORKDAYS(Lister!$D$23,Lister!$E$23,Lister!$D$7:$D$13),IF(AND(MONTH(E956)=12,F956&gt;DATE(2020,12,31)),(NETWORKDAYS(E956,Lister!$E$23,Lister!$D$7:$D$13)-S956)*N956/NETWORKDAYS(Lister!$D$23,Lister!$E$23,Lister!$D$7:$D$13),IF(AND(E956&lt;DATE(2020,12,1),MONTH(F956)=12),(NETWORKDAYS(Lister!$D$23,F956,Lister!$D$7:$D$13)-S956)*N956/NETWORKDAYS(Lister!$D$23,Lister!$E$23,Lister!$D$7:$D$13),IF(AND(E956&lt;DATE(2020,12,1),F956&gt;DATE(2020,12,31)),(NETWORKDAYS(Lister!$D$23,Lister!$E$23,Lister!$D$7:$D$13)-S956)*N956/NETWORKDAYS(Lister!$D$23,Lister!$E$23,Lister!$D$7:$D$13),IF(OR(AND(E956&lt;DATE(2020,12,1),F956&lt;DATE(2020,12,1)),E956&gt;DATE(2020,12,31)),0)))))),0),"")</f>
        <v/>
      </c>
      <c r="AA956" s="50" t="str">
        <f>IFERROR(MAX(IF(OR(O956="",P956="",Q956="",R956="",S956="",T956="",U956=""),"",IF(AND(MONTH(E956)=1,MONTH(F956)=1),(NETWORKDAYS(E956,F956,Lister!$D$7:$D$13)-T956)*N956/NETWORKDAYS(Lister!$D$24,Lister!$E$24,Lister!$D$7:$D$13),IF(AND(MONTH(E956)=1,F956&gt;DATE(2021,1,31)),(NETWORKDAYS(E956,Lister!$E$24,Lister!$D$7:$D$13)-T956)*N956/NETWORKDAYS(Lister!$D$24,Lister!$E$24,Lister!$D$7:$D$13),IF(AND(E956&lt;DATE(2021,1,1),MONTH(F956)=1),(NETWORKDAYS(Lister!$D$24,F956,Lister!$D$7:$D$13)-T956)*N956/NETWORKDAYS(Lister!$D$24,Lister!$E$24,Lister!$D$7:$D$13),IF(AND(E956&lt;DATE(2021,1,1),F956&gt;DATE(2021,1,31)),(NETWORKDAYS(Lister!$D$24,Lister!$E$24,Lister!$D$7:$D$13)-T956)*N956/NETWORKDAYS(Lister!$D$24,Lister!$E$24,Lister!$D$7:$D$13),IF(OR(AND(E956&lt;DATE(2021,1,1),F956&lt;DATE(2021,1,1)),E956&gt;DATE(2021,1,31)),0)))))),0),"")</f>
        <v/>
      </c>
      <c r="AB956" s="50" t="str">
        <f>IFERROR(MAX(IF(OR(O956="",P956="",Q956="",R956="",S956="",T956="",U956=""),"",IF(AND(MONTH(E956)=2,MONTH(F956)=2),(NETWORKDAYS(E956,F956,Lister!$D$7:$D$13)-U956)*N956/NETWORKDAYS(Lister!$D$25,Lister!$E$25,Lister!$D$7:$D$13),IF(AND(E956&lt;DATE(2021,2,1),MONTH(F956)=2),(NETWORKDAYS(Lister!$D$25,F956,Lister!$D$7:$D$13)-U956)*N956/NETWORKDAYS(Lister!$D$25,Lister!$E$25,Lister!$D$7:$D$13),IF(AND(E956&lt;DATE(2021,2,1),F956&lt;DATE(2021,2,1)),0)))),0),"")</f>
        <v/>
      </c>
      <c r="AC956" s="52" t="str">
        <f t="shared" si="73"/>
        <v/>
      </c>
    </row>
    <row r="957" spans="1:29" x14ac:dyDescent="0.35">
      <c r="A957" s="11" t="str">
        <f t="shared" si="74"/>
        <v/>
      </c>
      <c r="B957" s="33"/>
      <c r="C957" s="17"/>
      <c r="D957" s="18"/>
      <c r="E957" s="12"/>
      <c r="F957" s="12"/>
      <c r="G957" s="42" t="str">
        <f>IF(OR(E957="",F957=""),"",NETWORKDAYS(E957,F957,Lister!$D$7:$D$13))</f>
        <v/>
      </c>
      <c r="H957" s="14"/>
      <c r="I957" s="25" t="str">
        <f t="shared" si="70"/>
        <v/>
      </c>
      <c r="J957" s="47"/>
      <c r="K957" s="48"/>
      <c r="L957" s="15"/>
      <c r="M957" s="51" t="str">
        <f t="shared" si="71"/>
        <v/>
      </c>
      <c r="N957" s="49" t="str">
        <f t="shared" si="72"/>
        <v/>
      </c>
      <c r="O957" s="15"/>
      <c r="P957" s="15"/>
      <c r="Q957" s="15"/>
      <c r="R957" s="15"/>
      <c r="S957" s="15"/>
      <c r="T957" s="15"/>
      <c r="U957" s="15"/>
      <c r="V957" s="50" t="str">
        <f>IFERROR(MAX(IF(OR(O957="",P957="",Q957="",R957="",S957="",T957="",U957=""),"",IF(AND(MONTH(E957)=8,MONTH(F957)=8),(NETWORKDAYS(E957,F957,Lister!$D$7:$D$13)-O957)*N957/NETWORKDAYS(Lister!$D$19,Lister!$E$19,Lister!$D$7:$D$13),IF(AND(MONTH(E957)=8,F957&gt;DATE(2020,8,31)),(NETWORKDAYS(E957,Lister!$E$19,Lister!$D$7:$D$13)-O957)*N957/NETWORKDAYS(Lister!$D$19,Lister!$E$19,Lister!$D$7:$D$13),IF(E957&gt;DATE(2020,8,31),0)))),0),"")</f>
        <v/>
      </c>
      <c r="W957" s="50" t="str">
        <f>IFERROR(MAX(IF(OR(O957="",P957="",Q957="",R957="",S957="",T957="",U957=""),"",IF(AND(MONTH(E957)=9,MONTH(F957)=9),(NETWORKDAYS(E957,F957,Lister!$D$7:$D$13)-P957)*N957/NETWORKDAYS(Lister!$D$20,Lister!$E$20,Lister!$D$7:$D$13),IF(AND(MONTH(E957)=9,F957&gt;DATE(2020,9,30)),(NETWORKDAYS(E957,Lister!$E$20,Lister!$D$7:$D$13)-P957)*N957/NETWORKDAYS(Lister!$D$20,Lister!$E$20,Lister!$D$7:$D$13),IF(AND(E957&lt;DATE(2020,9,1),MONTH(F957)=9),(NETWORKDAYS(Lister!$D$20,F957,Lister!$D$7:$D$13)-P957)*N957/NETWORKDAYS(Lister!$D$20,Lister!$E$20,Lister!$D$7:$D$13),IF(AND(E957&lt;DATE(2020,9,1),F957&gt;DATE(2020,9,30)),(NETWORKDAYS(Lister!$D$20,Lister!$E$20,Lister!$D$7:$D$13)-P957)*N957/NETWORKDAYS(Lister!$D$20,Lister!$E$20,Lister!$D$7:$D$13),IF(OR(AND(E957&lt;DATE(2020,9,1),F957&lt;DATE(2020,9,1)),E957&gt;DATE(2020,9,30)),0)))))),0),"")</f>
        <v/>
      </c>
      <c r="X957" s="50" t="str">
        <f>IFERROR(MAX(IF(OR(O957="",P957="",Q957="",R957="",S957="",T957="",U957=""),"",IF(AND(MONTH(E957)=10,MONTH(F957)=10),(NETWORKDAYS(E957,F957,Lister!$D$7:$D$13)-Q957)*N957/NETWORKDAYS(Lister!$D$21,Lister!$E$21,Lister!$D$7:$D$13),IF(AND(MONTH(E957)=10,F957&gt;DATE(2020,10,31)),(NETWORKDAYS(E957,Lister!$E$21,Lister!$D$7:$D$13)-Q957)*N957/NETWORKDAYS(Lister!$D$21,Lister!$E$21,Lister!$D$7:$D$13),IF(AND(E957&lt;DATE(2020,10,1),MONTH(F957)=10),(NETWORKDAYS(Lister!$D$21,F957,Lister!$D$7:$D$13)-Q957)*N957/NETWORKDAYS(Lister!$D$21,Lister!$E$21,Lister!$D$7:$D$13),IF(AND(E957&lt;DATE(2020,31,1),F957&gt;DATE(2020,10,31)),(NETWORKDAYS(Lister!$D$21,Lister!$E$21,Lister!$D$7:$D$13)-Q957)*N957/NETWORKDAYS(Lister!$D$21,Lister!$E$21,Lister!$D$7:$D$13),IF(OR(AND(E957&lt;DATE(2020,10,1),F957&lt;DATE(2020,10,1)),E957&gt;DATE(2020,10,31)),0)))))),0),"")</f>
        <v/>
      </c>
      <c r="Y957" s="50" t="str">
        <f>IFERROR(MAX(IF(OR(O957="",P957="",Q957="",R957="",S957="",T957="",U957=""),"",IF(AND(MONTH(E957)=11,MONTH(F957)=11),(NETWORKDAYS(E957,F957,Lister!$D$7:$D$13)-R957)*N957/NETWORKDAYS(Lister!$D$22,Lister!$E$22,Lister!$D$7:$D$13),IF(AND(MONTH(E957)=11,F957&gt;DATE(2020,11,30)),(NETWORKDAYS(E957,Lister!$E$22,Lister!$D$7:$D$13)-R957)*N957/NETWORKDAYS(Lister!$D$22,Lister!$E$22,Lister!$D$7:$D$13),IF(AND(E957&lt;DATE(2020,11,1),MONTH(F957)=11),(NETWORKDAYS(Lister!$D$22,F957,Lister!$D$7:$D$13)-R957)*N957/NETWORKDAYS(Lister!$D$22,Lister!$E$22,Lister!$D$7:$D$13),IF(AND(E957&lt;DATE(2020,11,1),F957&gt;DATE(2020,11,30)),(NETWORKDAYS(Lister!$D$22,Lister!$E$22,Lister!$D$7:$D$13)-R957)*N957/NETWORKDAYS(Lister!$D$22,Lister!$E$22,Lister!$D$7:$D$13),IF(OR(AND(E957&lt;DATE(2020,11,1),F957&lt;DATE(2020,11,1)),E957&gt;DATE(2020,11,30)),0)))))),0),"")</f>
        <v/>
      </c>
      <c r="Z957" s="50" t="str">
        <f>IFERROR(MAX(IF(OR(O957="",P957="",Q957="",R957="",S957="",T957="",U957=""),"",IF(AND(MONTH(E957)=12,MONTH(F957)=12),(NETWORKDAYS(E957,F957,Lister!$D$7:$D$13)-S957)*N957/NETWORKDAYS(Lister!$D$23,Lister!$E$23,Lister!$D$7:$D$13),IF(AND(MONTH(E957)=12,F957&gt;DATE(2020,12,31)),(NETWORKDAYS(E957,Lister!$E$23,Lister!$D$7:$D$13)-S957)*N957/NETWORKDAYS(Lister!$D$23,Lister!$E$23,Lister!$D$7:$D$13),IF(AND(E957&lt;DATE(2020,12,1),MONTH(F957)=12),(NETWORKDAYS(Lister!$D$23,F957,Lister!$D$7:$D$13)-S957)*N957/NETWORKDAYS(Lister!$D$23,Lister!$E$23,Lister!$D$7:$D$13),IF(AND(E957&lt;DATE(2020,12,1),F957&gt;DATE(2020,12,31)),(NETWORKDAYS(Lister!$D$23,Lister!$E$23,Lister!$D$7:$D$13)-S957)*N957/NETWORKDAYS(Lister!$D$23,Lister!$E$23,Lister!$D$7:$D$13),IF(OR(AND(E957&lt;DATE(2020,12,1),F957&lt;DATE(2020,12,1)),E957&gt;DATE(2020,12,31)),0)))))),0),"")</f>
        <v/>
      </c>
      <c r="AA957" s="50" t="str">
        <f>IFERROR(MAX(IF(OR(O957="",P957="",Q957="",R957="",S957="",T957="",U957=""),"",IF(AND(MONTH(E957)=1,MONTH(F957)=1),(NETWORKDAYS(E957,F957,Lister!$D$7:$D$13)-T957)*N957/NETWORKDAYS(Lister!$D$24,Lister!$E$24,Lister!$D$7:$D$13),IF(AND(MONTH(E957)=1,F957&gt;DATE(2021,1,31)),(NETWORKDAYS(E957,Lister!$E$24,Lister!$D$7:$D$13)-T957)*N957/NETWORKDAYS(Lister!$D$24,Lister!$E$24,Lister!$D$7:$D$13),IF(AND(E957&lt;DATE(2021,1,1),MONTH(F957)=1),(NETWORKDAYS(Lister!$D$24,F957,Lister!$D$7:$D$13)-T957)*N957/NETWORKDAYS(Lister!$D$24,Lister!$E$24,Lister!$D$7:$D$13),IF(AND(E957&lt;DATE(2021,1,1),F957&gt;DATE(2021,1,31)),(NETWORKDAYS(Lister!$D$24,Lister!$E$24,Lister!$D$7:$D$13)-T957)*N957/NETWORKDAYS(Lister!$D$24,Lister!$E$24,Lister!$D$7:$D$13),IF(OR(AND(E957&lt;DATE(2021,1,1),F957&lt;DATE(2021,1,1)),E957&gt;DATE(2021,1,31)),0)))))),0),"")</f>
        <v/>
      </c>
      <c r="AB957" s="50" t="str">
        <f>IFERROR(MAX(IF(OR(O957="",P957="",Q957="",R957="",S957="",T957="",U957=""),"",IF(AND(MONTH(E957)=2,MONTH(F957)=2),(NETWORKDAYS(E957,F957,Lister!$D$7:$D$13)-U957)*N957/NETWORKDAYS(Lister!$D$25,Lister!$E$25,Lister!$D$7:$D$13),IF(AND(E957&lt;DATE(2021,2,1),MONTH(F957)=2),(NETWORKDAYS(Lister!$D$25,F957,Lister!$D$7:$D$13)-U957)*N957/NETWORKDAYS(Lister!$D$25,Lister!$E$25,Lister!$D$7:$D$13),IF(AND(E957&lt;DATE(2021,2,1),F957&lt;DATE(2021,2,1)),0)))),0),"")</f>
        <v/>
      </c>
      <c r="AC957" s="52" t="str">
        <f t="shared" si="73"/>
        <v/>
      </c>
    </row>
    <row r="958" spans="1:29" x14ac:dyDescent="0.35">
      <c r="A958" s="11" t="str">
        <f t="shared" si="74"/>
        <v/>
      </c>
      <c r="B958" s="33"/>
      <c r="C958" s="17"/>
      <c r="D958" s="18"/>
      <c r="E958" s="12"/>
      <c r="F958" s="12"/>
      <c r="G958" s="42" t="str">
        <f>IF(OR(E958="",F958=""),"",NETWORKDAYS(E958,F958,Lister!$D$7:$D$13))</f>
        <v/>
      </c>
      <c r="H958" s="14"/>
      <c r="I958" s="25" t="str">
        <f t="shared" si="70"/>
        <v/>
      </c>
      <c r="J958" s="47"/>
      <c r="K958" s="48"/>
      <c r="L958" s="15"/>
      <c r="M958" s="51" t="str">
        <f t="shared" si="71"/>
        <v/>
      </c>
      <c r="N958" s="49" t="str">
        <f t="shared" si="72"/>
        <v/>
      </c>
      <c r="O958" s="15"/>
      <c r="P958" s="15"/>
      <c r="Q958" s="15"/>
      <c r="R958" s="15"/>
      <c r="S958" s="15"/>
      <c r="T958" s="15"/>
      <c r="U958" s="15"/>
      <c r="V958" s="50" t="str">
        <f>IFERROR(MAX(IF(OR(O958="",P958="",Q958="",R958="",S958="",T958="",U958=""),"",IF(AND(MONTH(E958)=8,MONTH(F958)=8),(NETWORKDAYS(E958,F958,Lister!$D$7:$D$13)-O958)*N958/NETWORKDAYS(Lister!$D$19,Lister!$E$19,Lister!$D$7:$D$13),IF(AND(MONTH(E958)=8,F958&gt;DATE(2020,8,31)),(NETWORKDAYS(E958,Lister!$E$19,Lister!$D$7:$D$13)-O958)*N958/NETWORKDAYS(Lister!$D$19,Lister!$E$19,Lister!$D$7:$D$13),IF(E958&gt;DATE(2020,8,31),0)))),0),"")</f>
        <v/>
      </c>
      <c r="W958" s="50" t="str">
        <f>IFERROR(MAX(IF(OR(O958="",P958="",Q958="",R958="",S958="",T958="",U958=""),"",IF(AND(MONTH(E958)=9,MONTH(F958)=9),(NETWORKDAYS(E958,F958,Lister!$D$7:$D$13)-P958)*N958/NETWORKDAYS(Lister!$D$20,Lister!$E$20,Lister!$D$7:$D$13),IF(AND(MONTH(E958)=9,F958&gt;DATE(2020,9,30)),(NETWORKDAYS(E958,Lister!$E$20,Lister!$D$7:$D$13)-P958)*N958/NETWORKDAYS(Lister!$D$20,Lister!$E$20,Lister!$D$7:$D$13),IF(AND(E958&lt;DATE(2020,9,1),MONTH(F958)=9),(NETWORKDAYS(Lister!$D$20,F958,Lister!$D$7:$D$13)-P958)*N958/NETWORKDAYS(Lister!$D$20,Lister!$E$20,Lister!$D$7:$D$13),IF(AND(E958&lt;DATE(2020,9,1),F958&gt;DATE(2020,9,30)),(NETWORKDAYS(Lister!$D$20,Lister!$E$20,Lister!$D$7:$D$13)-P958)*N958/NETWORKDAYS(Lister!$D$20,Lister!$E$20,Lister!$D$7:$D$13),IF(OR(AND(E958&lt;DATE(2020,9,1),F958&lt;DATE(2020,9,1)),E958&gt;DATE(2020,9,30)),0)))))),0),"")</f>
        <v/>
      </c>
      <c r="X958" s="50" t="str">
        <f>IFERROR(MAX(IF(OR(O958="",P958="",Q958="",R958="",S958="",T958="",U958=""),"",IF(AND(MONTH(E958)=10,MONTH(F958)=10),(NETWORKDAYS(E958,F958,Lister!$D$7:$D$13)-Q958)*N958/NETWORKDAYS(Lister!$D$21,Lister!$E$21,Lister!$D$7:$D$13),IF(AND(MONTH(E958)=10,F958&gt;DATE(2020,10,31)),(NETWORKDAYS(E958,Lister!$E$21,Lister!$D$7:$D$13)-Q958)*N958/NETWORKDAYS(Lister!$D$21,Lister!$E$21,Lister!$D$7:$D$13),IF(AND(E958&lt;DATE(2020,10,1),MONTH(F958)=10),(NETWORKDAYS(Lister!$D$21,F958,Lister!$D$7:$D$13)-Q958)*N958/NETWORKDAYS(Lister!$D$21,Lister!$E$21,Lister!$D$7:$D$13),IF(AND(E958&lt;DATE(2020,31,1),F958&gt;DATE(2020,10,31)),(NETWORKDAYS(Lister!$D$21,Lister!$E$21,Lister!$D$7:$D$13)-Q958)*N958/NETWORKDAYS(Lister!$D$21,Lister!$E$21,Lister!$D$7:$D$13),IF(OR(AND(E958&lt;DATE(2020,10,1),F958&lt;DATE(2020,10,1)),E958&gt;DATE(2020,10,31)),0)))))),0),"")</f>
        <v/>
      </c>
      <c r="Y958" s="50" t="str">
        <f>IFERROR(MAX(IF(OR(O958="",P958="",Q958="",R958="",S958="",T958="",U958=""),"",IF(AND(MONTH(E958)=11,MONTH(F958)=11),(NETWORKDAYS(E958,F958,Lister!$D$7:$D$13)-R958)*N958/NETWORKDAYS(Lister!$D$22,Lister!$E$22,Lister!$D$7:$D$13),IF(AND(MONTH(E958)=11,F958&gt;DATE(2020,11,30)),(NETWORKDAYS(E958,Lister!$E$22,Lister!$D$7:$D$13)-R958)*N958/NETWORKDAYS(Lister!$D$22,Lister!$E$22,Lister!$D$7:$D$13),IF(AND(E958&lt;DATE(2020,11,1),MONTH(F958)=11),(NETWORKDAYS(Lister!$D$22,F958,Lister!$D$7:$D$13)-R958)*N958/NETWORKDAYS(Lister!$D$22,Lister!$E$22,Lister!$D$7:$D$13),IF(AND(E958&lt;DATE(2020,11,1),F958&gt;DATE(2020,11,30)),(NETWORKDAYS(Lister!$D$22,Lister!$E$22,Lister!$D$7:$D$13)-R958)*N958/NETWORKDAYS(Lister!$D$22,Lister!$E$22,Lister!$D$7:$D$13),IF(OR(AND(E958&lt;DATE(2020,11,1),F958&lt;DATE(2020,11,1)),E958&gt;DATE(2020,11,30)),0)))))),0),"")</f>
        <v/>
      </c>
      <c r="Z958" s="50" t="str">
        <f>IFERROR(MAX(IF(OR(O958="",P958="",Q958="",R958="",S958="",T958="",U958=""),"",IF(AND(MONTH(E958)=12,MONTH(F958)=12),(NETWORKDAYS(E958,F958,Lister!$D$7:$D$13)-S958)*N958/NETWORKDAYS(Lister!$D$23,Lister!$E$23,Lister!$D$7:$D$13),IF(AND(MONTH(E958)=12,F958&gt;DATE(2020,12,31)),(NETWORKDAYS(E958,Lister!$E$23,Lister!$D$7:$D$13)-S958)*N958/NETWORKDAYS(Lister!$D$23,Lister!$E$23,Lister!$D$7:$D$13),IF(AND(E958&lt;DATE(2020,12,1),MONTH(F958)=12),(NETWORKDAYS(Lister!$D$23,F958,Lister!$D$7:$D$13)-S958)*N958/NETWORKDAYS(Lister!$D$23,Lister!$E$23,Lister!$D$7:$D$13),IF(AND(E958&lt;DATE(2020,12,1),F958&gt;DATE(2020,12,31)),(NETWORKDAYS(Lister!$D$23,Lister!$E$23,Lister!$D$7:$D$13)-S958)*N958/NETWORKDAYS(Lister!$D$23,Lister!$E$23,Lister!$D$7:$D$13),IF(OR(AND(E958&lt;DATE(2020,12,1),F958&lt;DATE(2020,12,1)),E958&gt;DATE(2020,12,31)),0)))))),0),"")</f>
        <v/>
      </c>
      <c r="AA958" s="50" t="str">
        <f>IFERROR(MAX(IF(OR(O958="",P958="",Q958="",R958="",S958="",T958="",U958=""),"",IF(AND(MONTH(E958)=1,MONTH(F958)=1),(NETWORKDAYS(E958,F958,Lister!$D$7:$D$13)-T958)*N958/NETWORKDAYS(Lister!$D$24,Lister!$E$24,Lister!$D$7:$D$13),IF(AND(MONTH(E958)=1,F958&gt;DATE(2021,1,31)),(NETWORKDAYS(E958,Lister!$E$24,Lister!$D$7:$D$13)-T958)*N958/NETWORKDAYS(Lister!$D$24,Lister!$E$24,Lister!$D$7:$D$13),IF(AND(E958&lt;DATE(2021,1,1),MONTH(F958)=1),(NETWORKDAYS(Lister!$D$24,F958,Lister!$D$7:$D$13)-T958)*N958/NETWORKDAYS(Lister!$D$24,Lister!$E$24,Lister!$D$7:$D$13),IF(AND(E958&lt;DATE(2021,1,1),F958&gt;DATE(2021,1,31)),(NETWORKDAYS(Lister!$D$24,Lister!$E$24,Lister!$D$7:$D$13)-T958)*N958/NETWORKDAYS(Lister!$D$24,Lister!$E$24,Lister!$D$7:$D$13),IF(OR(AND(E958&lt;DATE(2021,1,1),F958&lt;DATE(2021,1,1)),E958&gt;DATE(2021,1,31)),0)))))),0),"")</f>
        <v/>
      </c>
      <c r="AB958" s="50" t="str">
        <f>IFERROR(MAX(IF(OR(O958="",P958="",Q958="",R958="",S958="",T958="",U958=""),"",IF(AND(MONTH(E958)=2,MONTH(F958)=2),(NETWORKDAYS(E958,F958,Lister!$D$7:$D$13)-U958)*N958/NETWORKDAYS(Lister!$D$25,Lister!$E$25,Lister!$D$7:$D$13),IF(AND(E958&lt;DATE(2021,2,1),MONTH(F958)=2),(NETWORKDAYS(Lister!$D$25,F958,Lister!$D$7:$D$13)-U958)*N958/NETWORKDAYS(Lister!$D$25,Lister!$E$25,Lister!$D$7:$D$13),IF(AND(E958&lt;DATE(2021,2,1),F958&lt;DATE(2021,2,1)),0)))),0),"")</f>
        <v/>
      </c>
      <c r="AC958" s="52" t="str">
        <f t="shared" si="73"/>
        <v/>
      </c>
    </row>
    <row r="959" spans="1:29" x14ac:dyDescent="0.35">
      <c r="A959" s="11" t="str">
        <f t="shared" si="74"/>
        <v/>
      </c>
      <c r="B959" s="33"/>
      <c r="C959" s="17"/>
      <c r="D959" s="18"/>
      <c r="E959" s="12"/>
      <c r="F959" s="12"/>
      <c r="G959" s="42" t="str">
        <f>IF(OR(E959="",F959=""),"",NETWORKDAYS(E959,F959,Lister!$D$7:$D$13))</f>
        <v/>
      </c>
      <c r="H959" s="14"/>
      <c r="I959" s="25" t="str">
        <f t="shared" si="70"/>
        <v/>
      </c>
      <c r="J959" s="47"/>
      <c r="K959" s="48"/>
      <c r="L959" s="15"/>
      <c r="M959" s="51" t="str">
        <f t="shared" si="71"/>
        <v/>
      </c>
      <c r="N959" s="49" t="str">
        <f t="shared" si="72"/>
        <v/>
      </c>
      <c r="O959" s="15"/>
      <c r="P959" s="15"/>
      <c r="Q959" s="15"/>
      <c r="R959" s="15"/>
      <c r="S959" s="15"/>
      <c r="T959" s="15"/>
      <c r="U959" s="15"/>
      <c r="V959" s="50" t="str">
        <f>IFERROR(MAX(IF(OR(O959="",P959="",Q959="",R959="",S959="",T959="",U959=""),"",IF(AND(MONTH(E959)=8,MONTH(F959)=8),(NETWORKDAYS(E959,F959,Lister!$D$7:$D$13)-O959)*N959/NETWORKDAYS(Lister!$D$19,Lister!$E$19,Lister!$D$7:$D$13),IF(AND(MONTH(E959)=8,F959&gt;DATE(2020,8,31)),(NETWORKDAYS(E959,Lister!$E$19,Lister!$D$7:$D$13)-O959)*N959/NETWORKDAYS(Lister!$D$19,Lister!$E$19,Lister!$D$7:$D$13),IF(E959&gt;DATE(2020,8,31),0)))),0),"")</f>
        <v/>
      </c>
      <c r="W959" s="50" t="str">
        <f>IFERROR(MAX(IF(OR(O959="",P959="",Q959="",R959="",S959="",T959="",U959=""),"",IF(AND(MONTH(E959)=9,MONTH(F959)=9),(NETWORKDAYS(E959,F959,Lister!$D$7:$D$13)-P959)*N959/NETWORKDAYS(Lister!$D$20,Lister!$E$20,Lister!$D$7:$D$13),IF(AND(MONTH(E959)=9,F959&gt;DATE(2020,9,30)),(NETWORKDAYS(E959,Lister!$E$20,Lister!$D$7:$D$13)-P959)*N959/NETWORKDAYS(Lister!$D$20,Lister!$E$20,Lister!$D$7:$D$13),IF(AND(E959&lt;DATE(2020,9,1),MONTH(F959)=9),(NETWORKDAYS(Lister!$D$20,F959,Lister!$D$7:$D$13)-P959)*N959/NETWORKDAYS(Lister!$D$20,Lister!$E$20,Lister!$D$7:$D$13),IF(AND(E959&lt;DATE(2020,9,1),F959&gt;DATE(2020,9,30)),(NETWORKDAYS(Lister!$D$20,Lister!$E$20,Lister!$D$7:$D$13)-P959)*N959/NETWORKDAYS(Lister!$D$20,Lister!$E$20,Lister!$D$7:$D$13),IF(OR(AND(E959&lt;DATE(2020,9,1),F959&lt;DATE(2020,9,1)),E959&gt;DATE(2020,9,30)),0)))))),0),"")</f>
        <v/>
      </c>
      <c r="X959" s="50" t="str">
        <f>IFERROR(MAX(IF(OR(O959="",P959="",Q959="",R959="",S959="",T959="",U959=""),"",IF(AND(MONTH(E959)=10,MONTH(F959)=10),(NETWORKDAYS(E959,F959,Lister!$D$7:$D$13)-Q959)*N959/NETWORKDAYS(Lister!$D$21,Lister!$E$21,Lister!$D$7:$D$13),IF(AND(MONTH(E959)=10,F959&gt;DATE(2020,10,31)),(NETWORKDAYS(E959,Lister!$E$21,Lister!$D$7:$D$13)-Q959)*N959/NETWORKDAYS(Lister!$D$21,Lister!$E$21,Lister!$D$7:$D$13),IF(AND(E959&lt;DATE(2020,10,1),MONTH(F959)=10),(NETWORKDAYS(Lister!$D$21,F959,Lister!$D$7:$D$13)-Q959)*N959/NETWORKDAYS(Lister!$D$21,Lister!$E$21,Lister!$D$7:$D$13),IF(AND(E959&lt;DATE(2020,31,1),F959&gt;DATE(2020,10,31)),(NETWORKDAYS(Lister!$D$21,Lister!$E$21,Lister!$D$7:$D$13)-Q959)*N959/NETWORKDAYS(Lister!$D$21,Lister!$E$21,Lister!$D$7:$D$13),IF(OR(AND(E959&lt;DATE(2020,10,1),F959&lt;DATE(2020,10,1)),E959&gt;DATE(2020,10,31)),0)))))),0),"")</f>
        <v/>
      </c>
      <c r="Y959" s="50" t="str">
        <f>IFERROR(MAX(IF(OR(O959="",P959="",Q959="",R959="",S959="",T959="",U959=""),"",IF(AND(MONTH(E959)=11,MONTH(F959)=11),(NETWORKDAYS(E959,F959,Lister!$D$7:$D$13)-R959)*N959/NETWORKDAYS(Lister!$D$22,Lister!$E$22,Lister!$D$7:$D$13),IF(AND(MONTH(E959)=11,F959&gt;DATE(2020,11,30)),(NETWORKDAYS(E959,Lister!$E$22,Lister!$D$7:$D$13)-R959)*N959/NETWORKDAYS(Lister!$D$22,Lister!$E$22,Lister!$D$7:$D$13),IF(AND(E959&lt;DATE(2020,11,1),MONTH(F959)=11),(NETWORKDAYS(Lister!$D$22,F959,Lister!$D$7:$D$13)-R959)*N959/NETWORKDAYS(Lister!$D$22,Lister!$E$22,Lister!$D$7:$D$13),IF(AND(E959&lt;DATE(2020,11,1),F959&gt;DATE(2020,11,30)),(NETWORKDAYS(Lister!$D$22,Lister!$E$22,Lister!$D$7:$D$13)-R959)*N959/NETWORKDAYS(Lister!$D$22,Lister!$E$22,Lister!$D$7:$D$13),IF(OR(AND(E959&lt;DATE(2020,11,1),F959&lt;DATE(2020,11,1)),E959&gt;DATE(2020,11,30)),0)))))),0),"")</f>
        <v/>
      </c>
      <c r="Z959" s="50" t="str">
        <f>IFERROR(MAX(IF(OR(O959="",P959="",Q959="",R959="",S959="",T959="",U959=""),"",IF(AND(MONTH(E959)=12,MONTH(F959)=12),(NETWORKDAYS(E959,F959,Lister!$D$7:$D$13)-S959)*N959/NETWORKDAYS(Lister!$D$23,Lister!$E$23,Lister!$D$7:$D$13),IF(AND(MONTH(E959)=12,F959&gt;DATE(2020,12,31)),(NETWORKDAYS(E959,Lister!$E$23,Lister!$D$7:$D$13)-S959)*N959/NETWORKDAYS(Lister!$D$23,Lister!$E$23,Lister!$D$7:$D$13),IF(AND(E959&lt;DATE(2020,12,1),MONTH(F959)=12),(NETWORKDAYS(Lister!$D$23,F959,Lister!$D$7:$D$13)-S959)*N959/NETWORKDAYS(Lister!$D$23,Lister!$E$23,Lister!$D$7:$D$13),IF(AND(E959&lt;DATE(2020,12,1),F959&gt;DATE(2020,12,31)),(NETWORKDAYS(Lister!$D$23,Lister!$E$23,Lister!$D$7:$D$13)-S959)*N959/NETWORKDAYS(Lister!$D$23,Lister!$E$23,Lister!$D$7:$D$13),IF(OR(AND(E959&lt;DATE(2020,12,1),F959&lt;DATE(2020,12,1)),E959&gt;DATE(2020,12,31)),0)))))),0),"")</f>
        <v/>
      </c>
      <c r="AA959" s="50" t="str">
        <f>IFERROR(MAX(IF(OR(O959="",P959="",Q959="",R959="",S959="",T959="",U959=""),"",IF(AND(MONTH(E959)=1,MONTH(F959)=1),(NETWORKDAYS(E959,F959,Lister!$D$7:$D$13)-T959)*N959/NETWORKDAYS(Lister!$D$24,Lister!$E$24,Lister!$D$7:$D$13),IF(AND(MONTH(E959)=1,F959&gt;DATE(2021,1,31)),(NETWORKDAYS(E959,Lister!$E$24,Lister!$D$7:$D$13)-T959)*N959/NETWORKDAYS(Lister!$D$24,Lister!$E$24,Lister!$D$7:$D$13),IF(AND(E959&lt;DATE(2021,1,1),MONTH(F959)=1),(NETWORKDAYS(Lister!$D$24,F959,Lister!$D$7:$D$13)-T959)*N959/NETWORKDAYS(Lister!$D$24,Lister!$E$24,Lister!$D$7:$D$13),IF(AND(E959&lt;DATE(2021,1,1),F959&gt;DATE(2021,1,31)),(NETWORKDAYS(Lister!$D$24,Lister!$E$24,Lister!$D$7:$D$13)-T959)*N959/NETWORKDAYS(Lister!$D$24,Lister!$E$24,Lister!$D$7:$D$13),IF(OR(AND(E959&lt;DATE(2021,1,1),F959&lt;DATE(2021,1,1)),E959&gt;DATE(2021,1,31)),0)))))),0),"")</f>
        <v/>
      </c>
      <c r="AB959" s="50" t="str">
        <f>IFERROR(MAX(IF(OR(O959="",P959="",Q959="",R959="",S959="",T959="",U959=""),"",IF(AND(MONTH(E959)=2,MONTH(F959)=2),(NETWORKDAYS(E959,F959,Lister!$D$7:$D$13)-U959)*N959/NETWORKDAYS(Lister!$D$25,Lister!$E$25,Lister!$D$7:$D$13),IF(AND(E959&lt;DATE(2021,2,1),MONTH(F959)=2),(NETWORKDAYS(Lister!$D$25,F959,Lister!$D$7:$D$13)-U959)*N959/NETWORKDAYS(Lister!$D$25,Lister!$E$25,Lister!$D$7:$D$13),IF(AND(E959&lt;DATE(2021,2,1),F959&lt;DATE(2021,2,1)),0)))),0),"")</f>
        <v/>
      </c>
      <c r="AC959" s="52" t="str">
        <f t="shared" si="73"/>
        <v/>
      </c>
    </row>
    <row r="960" spans="1:29" x14ac:dyDescent="0.35">
      <c r="A960" s="11" t="str">
        <f t="shared" si="74"/>
        <v/>
      </c>
      <c r="B960" s="33"/>
      <c r="C960" s="17"/>
      <c r="D960" s="18"/>
      <c r="E960" s="12"/>
      <c r="F960" s="12"/>
      <c r="G960" s="42" t="str">
        <f>IF(OR(E960="",F960=""),"",NETWORKDAYS(E960,F960,Lister!$D$7:$D$13))</f>
        <v/>
      </c>
      <c r="H960" s="14"/>
      <c r="I960" s="25" t="str">
        <f t="shared" si="70"/>
        <v/>
      </c>
      <c r="J960" s="47"/>
      <c r="K960" s="48"/>
      <c r="L960" s="15"/>
      <c r="M960" s="51" t="str">
        <f t="shared" si="71"/>
        <v/>
      </c>
      <c r="N960" s="49" t="str">
        <f t="shared" si="72"/>
        <v/>
      </c>
      <c r="O960" s="15"/>
      <c r="P960" s="15"/>
      <c r="Q960" s="15"/>
      <c r="R960" s="15"/>
      <c r="S960" s="15"/>
      <c r="T960" s="15"/>
      <c r="U960" s="15"/>
      <c r="V960" s="50" t="str">
        <f>IFERROR(MAX(IF(OR(O960="",P960="",Q960="",R960="",S960="",T960="",U960=""),"",IF(AND(MONTH(E960)=8,MONTH(F960)=8),(NETWORKDAYS(E960,F960,Lister!$D$7:$D$13)-O960)*N960/NETWORKDAYS(Lister!$D$19,Lister!$E$19,Lister!$D$7:$D$13),IF(AND(MONTH(E960)=8,F960&gt;DATE(2020,8,31)),(NETWORKDAYS(E960,Lister!$E$19,Lister!$D$7:$D$13)-O960)*N960/NETWORKDAYS(Lister!$D$19,Lister!$E$19,Lister!$D$7:$D$13),IF(E960&gt;DATE(2020,8,31),0)))),0),"")</f>
        <v/>
      </c>
      <c r="W960" s="50" t="str">
        <f>IFERROR(MAX(IF(OR(O960="",P960="",Q960="",R960="",S960="",T960="",U960=""),"",IF(AND(MONTH(E960)=9,MONTH(F960)=9),(NETWORKDAYS(E960,F960,Lister!$D$7:$D$13)-P960)*N960/NETWORKDAYS(Lister!$D$20,Lister!$E$20,Lister!$D$7:$D$13),IF(AND(MONTH(E960)=9,F960&gt;DATE(2020,9,30)),(NETWORKDAYS(E960,Lister!$E$20,Lister!$D$7:$D$13)-P960)*N960/NETWORKDAYS(Lister!$D$20,Lister!$E$20,Lister!$D$7:$D$13),IF(AND(E960&lt;DATE(2020,9,1),MONTH(F960)=9),(NETWORKDAYS(Lister!$D$20,F960,Lister!$D$7:$D$13)-P960)*N960/NETWORKDAYS(Lister!$D$20,Lister!$E$20,Lister!$D$7:$D$13),IF(AND(E960&lt;DATE(2020,9,1),F960&gt;DATE(2020,9,30)),(NETWORKDAYS(Lister!$D$20,Lister!$E$20,Lister!$D$7:$D$13)-P960)*N960/NETWORKDAYS(Lister!$D$20,Lister!$E$20,Lister!$D$7:$D$13),IF(OR(AND(E960&lt;DATE(2020,9,1),F960&lt;DATE(2020,9,1)),E960&gt;DATE(2020,9,30)),0)))))),0),"")</f>
        <v/>
      </c>
      <c r="X960" s="50" t="str">
        <f>IFERROR(MAX(IF(OR(O960="",P960="",Q960="",R960="",S960="",T960="",U960=""),"",IF(AND(MONTH(E960)=10,MONTH(F960)=10),(NETWORKDAYS(E960,F960,Lister!$D$7:$D$13)-Q960)*N960/NETWORKDAYS(Lister!$D$21,Lister!$E$21,Lister!$D$7:$D$13),IF(AND(MONTH(E960)=10,F960&gt;DATE(2020,10,31)),(NETWORKDAYS(E960,Lister!$E$21,Lister!$D$7:$D$13)-Q960)*N960/NETWORKDAYS(Lister!$D$21,Lister!$E$21,Lister!$D$7:$D$13),IF(AND(E960&lt;DATE(2020,10,1),MONTH(F960)=10),(NETWORKDAYS(Lister!$D$21,F960,Lister!$D$7:$D$13)-Q960)*N960/NETWORKDAYS(Lister!$D$21,Lister!$E$21,Lister!$D$7:$D$13),IF(AND(E960&lt;DATE(2020,31,1),F960&gt;DATE(2020,10,31)),(NETWORKDAYS(Lister!$D$21,Lister!$E$21,Lister!$D$7:$D$13)-Q960)*N960/NETWORKDAYS(Lister!$D$21,Lister!$E$21,Lister!$D$7:$D$13),IF(OR(AND(E960&lt;DATE(2020,10,1),F960&lt;DATE(2020,10,1)),E960&gt;DATE(2020,10,31)),0)))))),0),"")</f>
        <v/>
      </c>
      <c r="Y960" s="50" t="str">
        <f>IFERROR(MAX(IF(OR(O960="",P960="",Q960="",R960="",S960="",T960="",U960=""),"",IF(AND(MONTH(E960)=11,MONTH(F960)=11),(NETWORKDAYS(E960,F960,Lister!$D$7:$D$13)-R960)*N960/NETWORKDAYS(Lister!$D$22,Lister!$E$22,Lister!$D$7:$D$13),IF(AND(MONTH(E960)=11,F960&gt;DATE(2020,11,30)),(NETWORKDAYS(E960,Lister!$E$22,Lister!$D$7:$D$13)-R960)*N960/NETWORKDAYS(Lister!$D$22,Lister!$E$22,Lister!$D$7:$D$13),IF(AND(E960&lt;DATE(2020,11,1),MONTH(F960)=11),(NETWORKDAYS(Lister!$D$22,F960,Lister!$D$7:$D$13)-R960)*N960/NETWORKDAYS(Lister!$D$22,Lister!$E$22,Lister!$D$7:$D$13),IF(AND(E960&lt;DATE(2020,11,1),F960&gt;DATE(2020,11,30)),(NETWORKDAYS(Lister!$D$22,Lister!$E$22,Lister!$D$7:$D$13)-R960)*N960/NETWORKDAYS(Lister!$D$22,Lister!$E$22,Lister!$D$7:$D$13),IF(OR(AND(E960&lt;DATE(2020,11,1),F960&lt;DATE(2020,11,1)),E960&gt;DATE(2020,11,30)),0)))))),0),"")</f>
        <v/>
      </c>
      <c r="Z960" s="50" t="str">
        <f>IFERROR(MAX(IF(OR(O960="",P960="",Q960="",R960="",S960="",T960="",U960=""),"",IF(AND(MONTH(E960)=12,MONTH(F960)=12),(NETWORKDAYS(E960,F960,Lister!$D$7:$D$13)-S960)*N960/NETWORKDAYS(Lister!$D$23,Lister!$E$23,Lister!$D$7:$D$13),IF(AND(MONTH(E960)=12,F960&gt;DATE(2020,12,31)),(NETWORKDAYS(E960,Lister!$E$23,Lister!$D$7:$D$13)-S960)*N960/NETWORKDAYS(Lister!$D$23,Lister!$E$23,Lister!$D$7:$D$13),IF(AND(E960&lt;DATE(2020,12,1),MONTH(F960)=12),(NETWORKDAYS(Lister!$D$23,F960,Lister!$D$7:$D$13)-S960)*N960/NETWORKDAYS(Lister!$D$23,Lister!$E$23,Lister!$D$7:$D$13),IF(AND(E960&lt;DATE(2020,12,1),F960&gt;DATE(2020,12,31)),(NETWORKDAYS(Lister!$D$23,Lister!$E$23,Lister!$D$7:$D$13)-S960)*N960/NETWORKDAYS(Lister!$D$23,Lister!$E$23,Lister!$D$7:$D$13),IF(OR(AND(E960&lt;DATE(2020,12,1),F960&lt;DATE(2020,12,1)),E960&gt;DATE(2020,12,31)),0)))))),0),"")</f>
        <v/>
      </c>
      <c r="AA960" s="50" t="str">
        <f>IFERROR(MAX(IF(OR(O960="",P960="",Q960="",R960="",S960="",T960="",U960=""),"",IF(AND(MONTH(E960)=1,MONTH(F960)=1),(NETWORKDAYS(E960,F960,Lister!$D$7:$D$13)-T960)*N960/NETWORKDAYS(Lister!$D$24,Lister!$E$24,Lister!$D$7:$D$13),IF(AND(MONTH(E960)=1,F960&gt;DATE(2021,1,31)),(NETWORKDAYS(E960,Lister!$E$24,Lister!$D$7:$D$13)-T960)*N960/NETWORKDAYS(Lister!$D$24,Lister!$E$24,Lister!$D$7:$D$13),IF(AND(E960&lt;DATE(2021,1,1),MONTH(F960)=1),(NETWORKDAYS(Lister!$D$24,F960,Lister!$D$7:$D$13)-T960)*N960/NETWORKDAYS(Lister!$D$24,Lister!$E$24,Lister!$D$7:$D$13),IF(AND(E960&lt;DATE(2021,1,1),F960&gt;DATE(2021,1,31)),(NETWORKDAYS(Lister!$D$24,Lister!$E$24,Lister!$D$7:$D$13)-T960)*N960/NETWORKDAYS(Lister!$D$24,Lister!$E$24,Lister!$D$7:$D$13),IF(OR(AND(E960&lt;DATE(2021,1,1),F960&lt;DATE(2021,1,1)),E960&gt;DATE(2021,1,31)),0)))))),0),"")</f>
        <v/>
      </c>
      <c r="AB960" s="50" t="str">
        <f>IFERROR(MAX(IF(OR(O960="",P960="",Q960="",R960="",S960="",T960="",U960=""),"",IF(AND(MONTH(E960)=2,MONTH(F960)=2),(NETWORKDAYS(E960,F960,Lister!$D$7:$D$13)-U960)*N960/NETWORKDAYS(Lister!$D$25,Lister!$E$25,Lister!$D$7:$D$13),IF(AND(E960&lt;DATE(2021,2,1),MONTH(F960)=2),(NETWORKDAYS(Lister!$D$25,F960,Lister!$D$7:$D$13)-U960)*N960/NETWORKDAYS(Lister!$D$25,Lister!$E$25,Lister!$D$7:$D$13),IF(AND(E960&lt;DATE(2021,2,1),F960&lt;DATE(2021,2,1)),0)))),0),"")</f>
        <v/>
      </c>
      <c r="AC960" s="52" t="str">
        <f t="shared" si="73"/>
        <v/>
      </c>
    </row>
    <row r="961" spans="1:29" x14ac:dyDescent="0.35">
      <c r="A961" s="11" t="str">
        <f t="shared" si="74"/>
        <v/>
      </c>
      <c r="B961" s="33"/>
      <c r="C961" s="17"/>
      <c r="D961" s="18"/>
      <c r="E961" s="12"/>
      <c r="F961" s="12"/>
      <c r="G961" s="42" t="str">
        <f>IF(OR(E961="",F961=""),"",NETWORKDAYS(E961,F961,Lister!$D$7:$D$13))</f>
        <v/>
      </c>
      <c r="H961" s="14"/>
      <c r="I961" s="25" t="str">
        <f t="shared" si="70"/>
        <v/>
      </c>
      <c r="J961" s="47"/>
      <c r="K961" s="48"/>
      <c r="L961" s="15"/>
      <c r="M961" s="51" t="str">
        <f t="shared" si="71"/>
        <v/>
      </c>
      <c r="N961" s="49" t="str">
        <f t="shared" si="72"/>
        <v/>
      </c>
      <c r="O961" s="15"/>
      <c r="P961" s="15"/>
      <c r="Q961" s="15"/>
      <c r="R961" s="15"/>
      <c r="S961" s="15"/>
      <c r="T961" s="15"/>
      <c r="U961" s="15"/>
      <c r="V961" s="50" t="str">
        <f>IFERROR(MAX(IF(OR(O961="",P961="",Q961="",R961="",S961="",T961="",U961=""),"",IF(AND(MONTH(E961)=8,MONTH(F961)=8),(NETWORKDAYS(E961,F961,Lister!$D$7:$D$13)-O961)*N961/NETWORKDAYS(Lister!$D$19,Lister!$E$19,Lister!$D$7:$D$13),IF(AND(MONTH(E961)=8,F961&gt;DATE(2020,8,31)),(NETWORKDAYS(E961,Lister!$E$19,Lister!$D$7:$D$13)-O961)*N961/NETWORKDAYS(Lister!$D$19,Lister!$E$19,Lister!$D$7:$D$13),IF(E961&gt;DATE(2020,8,31),0)))),0),"")</f>
        <v/>
      </c>
      <c r="W961" s="50" t="str">
        <f>IFERROR(MAX(IF(OR(O961="",P961="",Q961="",R961="",S961="",T961="",U961=""),"",IF(AND(MONTH(E961)=9,MONTH(F961)=9),(NETWORKDAYS(E961,F961,Lister!$D$7:$D$13)-P961)*N961/NETWORKDAYS(Lister!$D$20,Lister!$E$20,Lister!$D$7:$D$13),IF(AND(MONTH(E961)=9,F961&gt;DATE(2020,9,30)),(NETWORKDAYS(E961,Lister!$E$20,Lister!$D$7:$D$13)-P961)*N961/NETWORKDAYS(Lister!$D$20,Lister!$E$20,Lister!$D$7:$D$13),IF(AND(E961&lt;DATE(2020,9,1),MONTH(F961)=9),(NETWORKDAYS(Lister!$D$20,F961,Lister!$D$7:$D$13)-P961)*N961/NETWORKDAYS(Lister!$D$20,Lister!$E$20,Lister!$D$7:$D$13),IF(AND(E961&lt;DATE(2020,9,1),F961&gt;DATE(2020,9,30)),(NETWORKDAYS(Lister!$D$20,Lister!$E$20,Lister!$D$7:$D$13)-P961)*N961/NETWORKDAYS(Lister!$D$20,Lister!$E$20,Lister!$D$7:$D$13),IF(OR(AND(E961&lt;DATE(2020,9,1),F961&lt;DATE(2020,9,1)),E961&gt;DATE(2020,9,30)),0)))))),0),"")</f>
        <v/>
      </c>
      <c r="X961" s="50" t="str">
        <f>IFERROR(MAX(IF(OR(O961="",P961="",Q961="",R961="",S961="",T961="",U961=""),"",IF(AND(MONTH(E961)=10,MONTH(F961)=10),(NETWORKDAYS(E961,F961,Lister!$D$7:$D$13)-Q961)*N961/NETWORKDAYS(Lister!$D$21,Lister!$E$21,Lister!$D$7:$D$13),IF(AND(MONTH(E961)=10,F961&gt;DATE(2020,10,31)),(NETWORKDAYS(E961,Lister!$E$21,Lister!$D$7:$D$13)-Q961)*N961/NETWORKDAYS(Lister!$D$21,Lister!$E$21,Lister!$D$7:$D$13),IF(AND(E961&lt;DATE(2020,10,1),MONTH(F961)=10),(NETWORKDAYS(Lister!$D$21,F961,Lister!$D$7:$D$13)-Q961)*N961/NETWORKDAYS(Lister!$D$21,Lister!$E$21,Lister!$D$7:$D$13),IF(AND(E961&lt;DATE(2020,31,1),F961&gt;DATE(2020,10,31)),(NETWORKDAYS(Lister!$D$21,Lister!$E$21,Lister!$D$7:$D$13)-Q961)*N961/NETWORKDAYS(Lister!$D$21,Lister!$E$21,Lister!$D$7:$D$13),IF(OR(AND(E961&lt;DATE(2020,10,1),F961&lt;DATE(2020,10,1)),E961&gt;DATE(2020,10,31)),0)))))),0),"")</f>
        <v/>
      </c>
      <c r="Y961" s="50" t="str">
        <f>IFERROR(MAX(IF(OR(O961="",P961="",Q961="",R961="",S961="",T961="",U961=""),"",IF(AND(MONTH(E961)=11,MONTH(F961)=11),(NETWORKDAYS(E961,F961,Lister!$D$7:$D$13)-R961)*N961/NETWORKDAYS(Lister!$D$22,Lister!$E$22,Lister!$D$7:$D$13),IF(AND(MONTH(E961)=11,F961&gt;DATE(2020,11,30)),(NETWORKDAYS(E961,Lister!$E$22,Lister!$D$7:$D$13)-R961)*N961/NETWORKDAYS(Lister!$D$22,Lister!$E$22,Lister!$D$7:$D$13),IF(AND(E961&lt;DATE(2020,11,1),MONTH(F961)=11),(NETWORKDAYS(Lister!$D$22,F961,Lister!$D$7:$D$13)-R961)*N961/NETWORKDAYS(Lister!$D$22,Lister!$E$22,Lister!$D$7:$D$13),IF(AND(E961&lt;DATE(2020,11,1),F961&gt;DATE(2020,11,30)),(NETWORKDAYS(Lister!$D$22,Lister!$E$22,Lister!$D$7:$D$13)-R961)*N961/NETWORKDAYS(Lister!$D$22,Lister!$E$22,Lister!$D$7:$D$13),IF(OR(AND(E961&lt;DATE(2020,11,1),F961&lt;DATE(2020,11,1)),E961&gt;DATE(2020,11,30)),0)))))),0),"")</f>
        <v/>
      </c>
      <c r="Z961" s="50" t="str">
        <f>IFERROR(MAX(IF(OR(O961="",P961="",Q961="",R961="",S961="",T961="",U961=""),"",IF(AND(MONTH(E961)=12,MONTH(F961)=12),(NETWORKDAYS(E961,F961,Lister!$D$7:$D$13)-S961)*N961/NETWORKDAYS(Lister!$D$23,Lister!$E$23,Lister!$D$7:$D$13),IF(AND(MONTH(E961)=12,F961&gt;DATE(2020,12,31)),(NETWORKDAYS(E961,Lister!$E$23,Lister!$D$7:$D$13)-S961)*N961/NETWORKDAYS(Lister!$D$23,Lister!$E$23,Lister!$D$7:$D$13),IF(AND(E961&lt;DATE(2020,12,1),MONTH(F961)=12),(NETWORKDAYS(Lister!$D$23,F961,Lister!$D$7:$D$13)-S961)*N961/NETWORKDAYS(Lister!$D$23,Lister!$E$23,Lister!$D$7:$D$13),IF(AND(E961&lt;DATE(2020,12,1),F961&gt;DATE(2020,12,31)),(NETWORKDAYS(Lister!$D$23,Lister!$E$23,Lister!$D$7:$D$13)-S961)*N961/NETWORKDAYS(Lister!$D$23,Lister!$E$23,Lister!$D$7:$D$13),IF(OR(AND(E961&lt;DATE(2020,12,1),F961&lt;DATE(2020,12,1)),E961&gt;DATE(2020,12,31)),0)))))),0),"")</f>
        <v/>
      </c>
      <c r="AA961" s="50" t="str">
        <f>IFERROR(MAX(IF(OR(O961="",P961="",Q961="",R961="",S961="",T961="",U961=""),"",IF(AND(MONTH(E961)=1,MONTH(F961)=1),(NETWORKDAYS(E961,F961,Lister!$D$7:$D$13)-T961)*N961/NETWORKDAYS(Lister!$D$24,Lister!$E$24,Lister!$D$7:$D$13),IF(AND(MONTH(E961)=1,F961&gt;DATE(2021,1,31)),(NETWORKDAYS(E961,Lister!$E$24,Lister!$D$7:$D$13)-T961)*N961/NETWORKDAYS(Lister!$D$24,Lister!$E$24,Lister!$D$7:$D$13),IF(AND(E961&lt;DATE(2021,1,1),MONTH(F961)=1),(NETWORKDAYS(Lister!$D$24,F961,Lister!$D$7:$D$13)-T961)*N961/NETWORKDAYS(Lister!$D$24,Lister!$E$24,Lister!$D$7:$D$13),IF(AND(E961&lt;DATE(2021,1,1),F961&gt;DATE(2021,1,31)),(NETWORKDAYS(Lister!$D$24,Lister!$E$24,Lister!$D$7:$D$13)-T961)*N961/NETWORKDAYS(Lister!$D$24,Lister!$E$24,Lister!$D$7:$D$13),IF(OR(AND(E961&lt;DATE(2021,1,1),F961&lt;DATE(2021,1,1)),E961&gt;DATE(2021,1,31)),0)))))),0),"")</f>
        <v/>
      </c>
      <c r="AB961" s="50" t="str">
        <f>IFERROR(MAX(IF(OR(O961="",P961="",Q961="",R961="",S961="",T961="",U961=""),"",IF(AND(MONTH(E961)=2,MONTH(F961)=2),(NETWORKDAYS(E961,F961,Lister!$D$7:$D$13)-U961)*N961/NETWORKDAYS(Lister!$D$25,Lister!$E$25,Lister!$D$7:$D$13),IF(AND(E961&lt;DATE(2021,2,1),MONTH(F961)=2),(NETWORKDAYS(Lister!$D$25,F961,Lister!$D$7:$D$13)-U961)*N961/NETWORKDAYS(Lister!$D$25,Lister!$E$25,Lister!$D$7:$D$13),IF(AND(E961&lt;DATE(2021,2,1),F961&lt;DATE(2021,2,1)),0)))),0),"")</f>
        <v/>
      </c>
      <c r="AC961" s="52" t="str">
        <f t="shared" si="73"/>
        <v/>
      </c>
    </row>
    <row r="962" spans="1:29" x14ac:dyDescent="0.35">
      <c r="A962" s="11" t="str">
        <f t="shared" si="74"/>
        <v/>
      </c>
      <c r="B962" s="33"/>
      <c r="C962" s="17"/>
      <c r="D962" s="18"/>
      <c r="E962" s="12"/>
      <c r="F962" s="12"/>
      <c r="G962" s="42" t="str">
        <f>IF(OR(E962="",F962=""),"",NETWORKDAYS(E962,F962,Lister!$D$7:$D$13))</f>
        <v/>
      </c>
      <c r="H962" s="14"/>
      <c r="I962" s="25" t="str">
        <f t="shared" si="70"/>
        <v/>
      </c>
      <c r="J962" s="47"/>
      <c r="K962" s="48"/>
      <c r="L962" s="15"/>
      <c r="M962" s="51" t="str">
        <f t="shared" si="71"/>
        <v/>
      </c>
      <c r="N962" s="49" t="str">
        <f t="shared" si="72"/>
        <v/>
      </c>
      <c r="O962" s="15"/>
      <c r="P962" s="15"/>
      <c r="Q962" s="15"/>
      <c r="R962" s="15"/>
      <c r="S962" s="15"/>
      <c r="T962" s="15"/>
      <c r="U962" s="15"/>
      <c r="V962" s="50" t="str">
        <f>IFERROR(MAX(IF(OR(O962="",P962="",Q962="",R962="",S962="",T962="",U962=""),"",IF(AND(MONTH(E962)=8,MONTH(F962)=8),(NETWORKDAYS(E962,F962,Lister!$D$7:$D$13)-O962)*N962/NETWORKDAYS(Lister!$D$19,Lister!$E$19,Lister!$D$7:$D$13),IF(AND(MONTH(E962)=8,F962&gt;DATE(2020,8,31)),(NETWORKDAYS(E962,Lister!$E$19,Lister!$D$7:$D$13)-O962)*N962/NETWORKDAYS(Lister!$D$19,Lister!$E$19,Lister!$D$7:$D$13),IF(E962&gt;DATE(2020,8,31),0)))),0),"")</f>
        <v/>
      </c>
      <c r="W962" s="50" t="str">
        <f>IFERROR(MAX(IF(OR(O962="",P962="",Q962="",R962="",S962="",T962="",U962=""),"",IF(AND(MONTH(E962)=9,MONTH(F962)=9),(NETWORKDAYS(E962,F962,Lister!$D$7:$D$13)-P962)*N962/NETWORKDAYS(Lister!$D$20,Lister!$E$20,Lister!$D$7:$D$13),IF(AND(MONTH(E962)=9,F962&gt;DATE(2020,9,30)),(NETWORKDAYS(E962,Lister!$E$20,Lister!$D$7:$D$13)-P962)*N962/NETWORKDAYS(Lister!$D$20,Lister!$E$20,Lister!$D$7:$D$13),IF(AND(E962&lt;DATE(2020,9,1),MONTH(F962)=9),(NETWORKDAYS(Lister!$D$20,F962,Lister!$D$7:$D$13)-P962)*N962/NETWORKDAYS(Lister!$D$20,Lister!$E$20,Lister!$D$7:$D$13),IF(AND(E962&lt;DATE(2020,9,1),F962&gt;DATE(2020,9,30)),(NETWORKDAYS(Lister!$D$20,Lister!$E$20,Lister!$D$7:$D$13)-P962)*N962/NETWORKDAYS(Lister!$D$20,Lister!$E$20,Lister!$D$7:$D$13),IF(OR(AND(E962&lt;DATE(2020,9,1),F962&lt;DATE(2020,9,1)),E962&gt;DATE(2020,9,30)),0)))))),0),"")</f>
        <v/>
      </c>
      <c r="X962" s="50" t="str">
        <f>IFERROR(MAX(IF(OR(O962="",P962="",Q962="",R962="",S962="",T962="",U962=""),"",IF(AND(MONTH(E962)=10,MONTH(F962)=10),(NETWORKDAYS(E962,F962,Lister!$D$7:$D$13)-Q962)*N962/NETWORKDAYS(Lister!$D$21,Lister!$E$21,Lister!$D$7:$D$13),IF(AND(MONTH(E962)=10,F962&gt;DATE(2020,10,31)),(NETWORKDAYS(E962,Lister!$E$21,Lister!$D$7:$D$13)-Q962)*N962/NETWORKDAYS(Lister!$D$21,Lister!$E$21,Lister!$D$7:$D$13),IF(AND(E962&lt;DATE(2020,10,1),MONTH(F962)=10),(NETWORKDAYS(Lister!$D$21,F962,Lister!$D$7:$D$13)-Q962)*N962/NETWORKDAYS(Lister!$D$21,Lister!$E$21,Lister!$D$7:$D$13),IF(AND(E962&lt;DATE(2020,31,1),F962&gt;DATE(2020,10,31)),(NETWORKDAYS(Lister!$D$21,Lister!$E$21,Lister!$D$7:$D$13)-Q962)*N962/NETWORKDAYS(Lister!$D$21,Lister!$E$21,Lister!$D$7:$D$13),IF(OR(AND(E962&lt;DATE(2020,10,1),F962&lt;DATE(2020,10,1)),E962&gt;DATE(2020,10,31)),0)))))),0),"")</f>
        <v/>
      </c>
      <c r="Y962" s="50" t="str">
        <f>IFERROR(MAX(IF(OR(O962="",P962="",Q962="",R962="",S962="",T962="",U962=""),"",IF(AND(MONTH(E962)=11,MONTH(F962)=11),(NETWORKDAYS(E962,F962,Lister!$D$7:$D$13)-R962)*N962/NETWORKDAYS(Lister!$D$22,Lister!$E$22,Lister!$D$7:$D$13),IF(AND(MONTH(E962)=11,F962&gt;DATE(2020,11,30)),(NETWORKDAYS(E962,Lister!$E$22,Lister!$D$7:$D$13)-R962)*N962/NETWORKDAYS(Lister!$D$22,Lister!$E$22,Lister!$D$7:$D$13),IF(AND(E962&lt;DATE(2020,11,1),MONTH(F962)=11),(NETWORKDAYS(Lister!$D$22,F962,Lister!$D$7:$D$13)-R962)*N962/NETWORKDAYS(Lister!$D$22,Lister!$E$22,Lister!$D$7:$D$13),IF(AND(E962&lt;DATE(2020,11,1),F962&gt;DATE(2020,11,30)),(NETWORKDAYS(Lister!$D$22,Lister!$E$22,Lister!$D$7:$D$13)-R962)*N962/NETWORKDAYS(Lister!$D$22,Lister!$E$22,Lister!$D$7:$D$13),IF(OR(AND(E962&lt;DATE(2020,11,1),F962&lt;DATE(2020,11,1)),E962&gt;DATE(2020,11,30)),0)))))),0),"")</f>
        <v/>
      </c>
      <c r="Z962" s="50" t="str">
        <f>IFERROR(MAX(IF(OR(O962="",P962="",Q962="",R962="",S962="",T962="",U962=""),"",IF(AND(MONTH(E962)=12,MONTH(F962)=12),(NETWORKDAYS(E962,F962,Lister!$D$7:$D$13)-S962)*N962/NETWORKDAYS(Lister!$D$23,Lister!$E$23,Lister!$D$7:$D$13),IF(AND(MONTH(E962)=12,F962&gt;DATE(2020,12,31)),(NETWORKDAYS(E962,Lister!$E$23,Lister!$D$7:$D$13)-S962)*N962/NETWORKDAYS(Lister!$D$23,Lister!$E$23,Lister!$D$7:$D$13),IF(AND(E962&lt;DATE(2020,12,1),MONTH(F962)=12),(NETWORKDAYS(Lister!$D$23,F962,Lister!$D$7:$D$13)-S962)*N962/NETWORKDAYS(Lister!$D$23,Lister!$E$23,Lister!$D$7:$D$13),IF(AND(E962&lt;DATE(2020,12,1),F962&gt;DATE(2020,12,31)),(NETWORKDAYS(Lister!$D$23,Lister!$E$23,Lister!$D$7:$D$13)-S962)*N962/NETWORKDAYS(Lister!$D$23,Lister!$E$23,Lister!$D$7:$D$13),IF(OR(AND(E962&lt;DATE(2020,12,1),F962&lt;DATE(2020,12,1)),E962&gt;DATE(2020,12,31)),0)))))),0),"")</f>
        <v/>
      </c>
      <c r="AA962" s="50" t="str">
        <f>IFERROR(MAX(IF(OR(O962="",P962="",Q962="",R962="",S962="",T962="",U962=""),"",IF(AND(MONTH(E962)=1,MONTH(F962)=1),(NETWORKDAYS(E962,F962,Lister!$D$7:$D$13)-T962)*N962/NETWORKDAYS(Lister!$D$24,Lister!$E$24,Lister!$D$7:$D$13),IF(AND(MONTH(E962)=1,F962&gt;DATE(2021,1,31)),(NETWORKDAYS(E962,Lister!$E$24,Lister!$D$7:$D$13)-T962)*N962/NETWORKDAYS(Lister!$D$24,Lister!$E$24,Lister!$D$7:$D$13),IF(AND(E962&lt;DATE(2021,1,1),MONTH(F962)=1),(NETWORKDAYS(Lister!$D$24,F962,Lister!$D$7:$D$13)-T962)*N962/NETWORKDAYS(Lister!$D$24,Lister!$E$24,Lister!$D$7:$D$13),IF(AND(E962&lt;DATE(2021,1,1),F962&gt;DATE(2021,1,31)),(NETWORKDAYS(Lister!$D$24,Lister!$E$24,Lister!$D$7:$D$13)-T962)*N962/NETWORKDAYS(Lister!$D$24,Lister!$E$24,Lister!$D$7:$D$13),IF(OR(AND(E962&lt;DATE(2021,1,1),F962&lt;DATE(2021,1,1)),E962&gt;DATE(2021,1,31)),0)))))),0),"")</f>
        <v/>
      </c>
      <c r="AB962" s="50" t="str">
        <f>IFERROR(MAX(IF(OR(O962="",P962="",Q962="",R962="",S962="",T962="",U962=""),"",IF(AND(MONTH(E962)=2,MONTH(F962)=2),(NETWORKDAYS(E962,F962,Lister!$D$7:$D$13)-U962)*N962/NETWORKDAYS(Lister!$D$25,Lister!$E$25,Lister!$D$7:$D$13),IF(AND(E962&lt;DATE(2021,2,1),MONTH(F962)=2),(NETWORKDAYS(Lister!$D$25,F962,Lister!$D$7:$D$13)-U962)*N962/NETWORKDAYS(Lister!$D$25,Lister!$E$25,Lister!$D$7:$D$13),IF(AND(E962&lt;DATE(2021,2,1),F962&lt;DATE(2021,2,1)),0)))),0),"")</f>
        <v/>
      </c>
      <c r="AC962" s="52" t="str">
        <f t="shared" si="73"/>
        <v/>
      </c>
    </row>
    <row r="963" spans="1:29" x14ac:dyDescent="0.35">
      <c r="A963" s="11" t="str">
        <f t="shared" si="74"/>
        <v/>
      </c>
      <c r="B963" s="33"/>
      <c r="C963" s="17"/>
      <c r="D963" s="18"/>
      <c r="E963" s="12"/>
      <c r="F963" s="12"/>
      <c r="G963" s="42" t="str">
        <f>IF(OR(E963="",F963=""),"",NETWORKDAYS(E963,F963,Lister!$D$7:$D$13))</f>
        <v/>
      </c>
      <c r="H963" s="14"/>
      <c r="I963" s="25" t="str">
        <f t="shared" si="70"/>
        <v/>
      </c>
      <c r="J963" s="47"/>
      <c r="K963" s="48"/>
      <c r="L963" s="15"/>
      <c r="M963" s="51" t="str">
        <f t="shared" si="71"/>
        <v/>
      </c>
      <c r="N963" s="49" t="str">
        <f t="shared" si="72"/>
        <v/>
      </c>
      <c r="O963" s="15"/>
      <c r="P963" s="15"/>
      <c r="Q963" s="15"/>
      <c r="R963" s="15"/>
      <c r="S963" s="15"/>
      <c r="T963" s="15"/>
      <c r="U963" s="15"/>
      <c r="V963" s="50" t="str">
        <f>IFERROR(MAX(IF(OR(O963="",P963="",Q963="",R963="",S963="",T963="",U963=""),"",IF(AND(MONTH(E963)=8,MONTH(F963)=8),(NETWORKDAYS(E963,F963,Lister!$D$7:$D$13)-O963)*N963/NETWORKDAYS(Lister!$D$19,Lister!$E$19,Lister!$D$7:$D$13),IF(AND(MONTH(E963)=8,F963&gt;DATE(2020,8,31)),(NETWORKDAYS(E963,Lister!$E$19,Lister!$D$7:$D$13)-O963)*N963/NETWORKDAYS(Lister!$D$19,Lister!$E$19,Lister!$D$7:$D$13),IF(E963&gt;DATE(2020,8,31),0)))),0),"")</f>
        <v/>
      </c>
      <c r="W963" s="50" t="str">
        <f>IFERROR(MAX(IF(OR(O963="",P963="",Q963="",R963="",S963="",T963="",U963=""),"",IF(AND(MONTH(E963)=9,MONTH(F963)=9),(NETWORKDAYS(E963,F963,Lister!$D$7:$D$13)-P963)*N963/NETWORKDAYS(Lister!$D$20,Lister!$E$20,Lister!$D$7:$D$13),IF(AND(MONTH(E963)=9,F963&gt;DATE(2020,9,30)),(NETWORKDAYS(E963,Lister!$E$20,Lister!$D$7:$D$13)-P963)*N963/NETWORKDAYS(Lister!$D$20,Lister!$E$20,Lister!$D$7:$D$13),IF(AND(E963&lt;DATE(2020,9,1),MONTH(F963)=9),(NETWORKDAYS(Lister!$D$20,F963,Lister!$D$7:$D$13)-P963)*N963/NETWORKDAYS(Lister!$D$20,Lister!$E$20,Lister!$D$7:$D$13),IF(AND(E963&lt;DATE(2020,9,1),F963&gt;DATE(2020,9,30)),(NETWORKDAYS(Lister!$D$20,Lister!$E$20,Lister!$D$7:$D$13)-P963)*N963/NETWORKDAYS(Lister!$D$20,Lister!$E$20,Lister!$D$7:$D$13),IF(OR(AND(E963&lt;DATE(2020,9,1),F963&lt;DATE(2020,9,1)),E963&gt;DATE(2020,9,30)),0)))))),0),"")</f>
        <v/>
      </c>
      <c r="X963" s="50" t="str">
        <f>IFERROR(MAX(IF(OR(O963="",P963="",Q963="",R963="",S963="",T963="",U963=""),"",IF(AND(MONTH(E963)=10,MONTH(F963)=10),(NETWORKDAYS(E963,F963,Lister!$D$7:$D$13)-Q963)*N963/NETWORKDAYS(Lister!$D$21,Lister!$E$21,Lister!$D$7:$D$13),IF(AND(MONTH(E963)=10,F963&gt;DATE(2020,10,31)),(NETWORKDAYS(E963,Lister!$E$21,Lister!$D$7:$D$13)-Q963)*N963/NETWORKDAYS(Lister!$D$21,Lister!$E$21,Lister!$D$7:$D$13),IF(AND(E963&lt;DATE(2020,10,1),MONTH(F963)=10),(NETWORKDAYS(Lister!$D$21,F963,Lister!$D$7:$D$13)-Q963)*N963/NETWORKDAYS(Lister!$D$21,Lister!$E$21,Lister!$D$7:$D$13),IF(AND(E963&lt;DATE(2020,31,1),F963&gt;DATE(2020,10,31)),(NETWORKDAYS(Lister!$D$21,Lister!$E$21,Lister!$D$7:$D$13)-Q963)*N963/NETWORKDAYS(Lister!$D$21,Lister!$E$21,Lister!$D$7:$D$13),IF(OR(AND(E963&lt;DATE(2020,10,1),F963&lt;DATE(2020,10,1)),E963&gt;DATE(2020,10,31)),0)))))),0),"")</f>
        <v/>
      </c>
      <c r="Y963" s="50" t="str">
        <f>IFERROR(MAX(IF(OR(O963="",P963="",Q963="",R963="",S963="",T963="",U963=""),"",IF(AND(MONTH(E963)=11,MONTH(F963)=11),(NETWORKDAYS(E963,F963,Lister!$D$7:$D$13)-R963)*N963/NETWORKDAYS(Lister!$D$22,Lister!$E$22,Lister!$D$7:$D$13),IF(AND(MONTH(E963)=11,F963&gt;DATE(2020,11,30)),(NETWORKDAYS(E963,Lister!$E$22,Lister!$D$7:$D$13)-R963)*N963/NETWORKDAYS(Lister!$D$22,Lister!$E$22,Lister!$D$7:$D$13),IF(AND(E963&lt;DATE(2020,11,1),MONTH(F963)=11),(NETWORKDAYS(Lister!$D$22,F963,Lister!$D$7:$D$13)-R963)*N963/NETWORKDAYS(Lister!$D$22,Lister!$E$22,Lister!$D$7:$D$13),IF(AND(E963&lt;DATE(2020,11,1),F963&gt;DATE(2020,11,30)),(NETWORKDAYS(Lister!$D$22,Lister!$E$22,Lister!$D$7:$D$13)-R963)*N963/NETWORKDAYS(Lister!$D$22,Lister!$E$22,Lister!$D$7:$D$13),IF(OR(AND(E963&lt;DATE(2020,11,1),F963&lt;DATE(2020,11,1)),E963&gt;DATE(2020,11,30)),0)))))),0),"")</f>
        <v/>
      </c>
      <c r="Z963" s="50" t="str">
        <f>IFERROR(MAX(IF(OR(O963="",P963="",Q963="",R963="",S963="",T963="",U963=""),"",IF(AND(MONTH(E963)=12,MONTH(F963)=12),(NETWORKDAYS(E963,F963,Lister!$D$7:$D$13)-S963)*N963/NETWORKDAYS(Lister!$D$23,Lister!$E$23,Lister!$D$7:$D$13),IF(AND(MONTH(E963)=12,F963&gt;DATE(2020,12,31)),(NETWORKDAYS(E963,Lister!$E$23,Lister!$D$7:$D$13)-S963)*N963/NETWORKDAYS(Lister!$D$23,Lister!$E$23,Lister!$D$7:$D$13),IF(AND(E963&lt;DATE(2020,12,1),MONTH(F963)=12),(NETWORKDAYS(Lister!$D$23,F963,Lister!$D$7:$D$13)-S963)*N963/NETWORKDAYS(Lister!$D$23,Lister!$E$23,Lister!$D$7:$D$13),IF(AND(E963&lt;DATE(2020,12,1),F963&gt;DATE(2020,12,31)),(NETWORKDAYS(Lister!$D$23,Lister!$E$23,Lister!$D$7:$D$13)-S963)*N963/NETWORKDAYS(Lister!$D$23,Lister!$E$23,Lister!$D$7:$D$13),IF(OR(AND(E963&lt;DATE(2020,12,1),F963&lt;DATE(2020,12,1)),E963&gt;DATE(2020,12,31)),0)))))),0),"")</f>
        <v/>
      </c>
      <c r="AA963" s="50" t="str">
        <f>IFERROR(MAX(IF(OR(O963="",P963="",Q963="",R963="",S963="",T963="",U963=""),"",IF(AND(MONTH(E963)=1,MONTH(F963)=1),(NETWORKDAYS(E963,F963,Lister!$D$7:$D$13)-T963)*N963/NETWORKDAYS(Lister!$D$24,Lister!$E$24,Lister!$D$7:$D$13),IF(AND(MONTH(E963)=1,F963&gt;DATE(2021,1,31)),(NETWORKDAYS(E963,Lister!$E$24,Lister!$D$7:$D$13)-T963)*N963/NETWORKDAYS(Lister!$D$24,Lister!$E$24,Lister!$D$7:$D$13),IF(AND(E963&lt;DATE(2021,1,1),MONTH(F963)=1),(NETWORKDAYS(Lister!$D$24,F963,Lister!$D$7:$D$13)-T963)*N963/NETWORKDAYS(Lister!$D$24,Lister!$E$24,Lister!$D$7:$D$13),IF(AND(E963&lt;DATE(2021,1,1),F963&gt;DATE(2021,1,31)),(NETWORKDAYS(Lister!$D$24,Lister!$E$24,Lister!$D$7:$D$13)-T963)*N963/NETWORKDAYS(Lister!$D$24,Lister!$E$24,Lister!$D$7:$D$13),IF(OR(AND(E963&lt;DATE(2021,1,1),F963&lt;DATE(2021,1,1)),E963&gt;DATE(2021,1,31)),0)))))),0),"")</f>
        <v/>
      </c>
      <c r="AB963" s="50" t="str">
        <f>IFERROR(MAX(IF(OR(O963="",P963="",Q963="",R963="",S963="",T963="",U963=""),"",IF(AND(MONTH(E963)=2,MONTH(F963)=2),(NETWORKDAYS(E963,F963,Lister!$D$7:$D$13)-U963)*N963/NETWORKDAYS(Lister!$D$25,Lister!$E$25,Lister!$D$7:$D$13),IF(AND(E963&lt;DATE(2021,2,1),MONTH(F963)=2),(NETWORKDAYS(Lister!$D$25,F963,Lister!$D$7:$D$13)-U963)*N963/NETWORKDAYS(Lister!$D$25,Lister!$E$25,Lister!$D$7:$D$13),IF(AND(E963&lt;DATE(2021,2,1),F963&lt;DATE(2021,2,1)),0)))),0),"")</f>
        <v/>
      </c>
      <c r="AC963" s="52" t="str">
        <f t="shared" si="73"/>
        <v/>
      </c>
    </row>
    <row r="964" spans="1:29" x14ac:dyDescent="0.35">
      <c r="A964" s="11" t="str">
        <f t="shared" si="74"/>
        <v/>
      </c>
      <c r="B964" s="33"/>
      <c r="C964" s="17"/>
      <c r="D964" s="18"/>
      <c r="E964" s="12"/>
      <c r="F964" s="12"/>
      <c r="G964" s="42" t="str">
        <f>IF(OR(E964="",F964=""),"",NETWORKDAYS(E964,F964,Lister!$D$7:$D$13))</f>
        <v/>
      </c>
      <c r="H964" s="14"/>
      <c r="I964" s="25" t="str">
        <f t="shared" si="70"/>
        <v/>
      </c>
      <c r="J964" s="47"/>
      <c r="K964" s="48"/>
      <c r="L964" s="15"/>
      <c r="M964" s="51" t="str">
        <f t="shared" si="71"/>
        <v/>
      </c>
      <c r="N964" s="49" t="str">
        <f t="shared" si="72"/>
        <v/>
      </c>
      <c r="O964" s="15"/>
      <c r="P964" s="15"/>
      <c r="Q964" s="15"/>
      <c r="R964" s="15"/>
      <c r="S964" s="15"/>
      <c r="T964" s="15"/>
      <c r="U964" s="15"/>
      <c r="V964" s="50" t="str">
        <f>IFERROR(MAX(IF(OR(O964="",P964="",Q964="",R964="",S964="",T964="",U964=""),"",IF(AND(MONTH(E964)=8,MONTH(F964)=8),(NETWORKDAYS(E964,F964,Lister!$D$7:$D$13)-O964)*N964/NETWORKDAYS(Lister!$D$19,Lister!$E$19,Lister!$D$7:$D$13),IF(AND(MONTH(E964)=8,F964&gt;DATE(2020,8,31)),(NETWORKDAYS(E964,Lister!$E$19,Lister!$D$7:$D$13)-O964)*N964/NETWORKDAYS(Lister!$D$19,Lister!$E$19,Lister!$D$7:$D$13),IF(E964&gt;DATE(2020,8,31),0)))),0),"")</f>
        <v/>
      </c>
      <c r="W964" s="50" t="str">
        <f>IFERROR(MAX(IF(OR(O964="",P964="",Q964="",R964="",S964="",T964="",U964=""),"",IF(AND(MONTH(E964)=9,MONTH(F964)=9),(NETWORKDAYS(E964,F964,Lister!$D$7:$D$13)-P964)*N964/NETWORKDAYS(Lister!$D$20,Lister!$E$20,Lister!$D$7:$D$13),IF(AND(MONTH(E964)=9,F964&gt;DATE(2020,9,30)),(NETWORKDAYS(E964,Lister!$E$20,Lister!$D$7:$D$13)-P964)*N964/NETWORKDAYS(Lister!$D$20,Lister!$E$20,Lister!$D$7:$D$13),IF(AND(E964&lt;DATE(2020,9,1),MONTH(F964)=9),(NETWORKDAYS(Lister!$D$20,F964,Lister!$D$7:$D$13)-P964)*N964/NETWORKDAYS(Lister!$D$20,Lister!$E$20,Lister!$D$7:$D$13),IF(AND(E964&lt;DATE(2020,9,1),F964&gt;DATE(2020,9,30)),(NETWORKDAYS(Lister!$D$20,Lister!$E$20,Lister!$D$7:$D$13)-P964)*N964/NETWORKDAYS(Lister!$D$20,Lister!$E$20,Lister!$D$7:$D$13),IF(OR(AND(E964&lt;DATE(2020,9,1),F964&lt;DATE(2020,9,1)),E964&gt;DATE(2020,9,30)),0)))))),0),"")</f>
        <v/>
      </c>
      <c r="X964" s="50" t="str">
        <f>IFERROR(MAX(IF(OR(O964="",P964="",Q964="",R964="",S964="",T964="",U964=""),"",IF(AND(MONTH(E964)=10,MONTH(F964)=10),(NETWORKDAYS(E964,F964,Lister!$D$7:$D$13)-Q964)*N964/NETWORKDAYS(Lister!$D$21,Lister!$E$21,Lister!$D$7:$D$13),IF(AND(MONTH(E964)=10,F964&gt;DATE(2020,10,31)),(NETWORKDAYS(E964,Lister!$E$21,Lister!$D$7:$D$13)-Q964)*N964/NETWORKDAYS(Lister!$D$21,Lister!$E$21,Lister!$D$7:$D$13),IF(AND(E964&lt;DATE(2020,10,1),MONTH(F964)=10),(NETWORKDAYS(Lister!$D$21,F964,Lister!$D$7:$D$13)-Q964)*N964/NETWORKDAYS(Lister!$D$21,Lister!$E$21,Lister!$D$7:$D$13),IF(AND(E964&lt;DATE(2020,31,1),F964&gt;DATE(2020,10,31)),(NETWORKDAYS(Lister!$D$21,Lister!$E$21,Lister!$D$7:$D$13)-Q964)*N964/NETWORKDAYS(Lister!$D$21,Lister!$E$21,Lister!$D$7:$D$13),IF(OR(AND(E964&lt;DATE(2020,10,1),F964&lt;DATE(2020,10,1)),E964&gt;DATE(2020,10,31)),0)))))),0),"")</f>
        <v/>
      </c>
      <c r="Y964" s="50" t="str">
        <f>IFERROR(MAX(IF(OR(O964="",P964="",Q964="",R964="",S964="",T964="",U964=""),"",IF(AND(MONTH(E964)=11,MONTH(F964)=11),(NETWORKDAYS(E964,F964,Lister!$D$7:$D$13)-R964)*N964/NETWORKDAYS(Lister!$D$22,Lister!$E$22,Lister!$D$7:$D$13),IF(AND(MONTH(E964)=11,F964&gt;DATE(2020,11,30)),(NETWORKDAYS(E964,Lister!$E$22,Lister!$D$7:$D$13)-R964)*N964/NETWORKDAYS(Lister!$D$22,Lister!$E$22,Lister!$D$7:$D$13),IF(AND(E964&lt;DATE(2020,11,1),MONTH(F964)=11),(NETWORKDAYS(Lister!$D$22,F964,Lister!$D$7:$D$13)-R964)*N964/NETWORKDAYS(Lister!$D$22,Lister!$E$22,Lister!$D$7:$D$13),IF(AND(E964&lt;DATE(2020,11,1),F964&gt;DATE(2020,11,30)),(NETWORKDAYS(Lister!$D$22,Lister!$E$22,Lister!$D$7:$D$13)-R964)*N964/NETWORKDAYS(Lister!$D$22,Lister!$E$22,Lister!$D$7:$D$13),IF(OR(AND(E964&lt;DATE(2020,11,1),F964&lt;DATE(2020,11,1)),E964&gt;DATE(2020,11,30)),0)))))),0),"")</f>
        <v/>
      </c>
      <c r="Z964" s="50" t="str">
        <f>IFERROR(MAX(IF(OR(O964="",P964="",Q964="",R964="",S964="",T964="",U964=""),"",IF(AND(MONTH(E964)=12,MONTH(F964)=12),(NETWORKDAYS(E964,F964,Lister!$D$7:$D$13)-S964)*N964/NETWORKDAYS(Lister!$D$23,Lister!$E$23,Lister!$D$7:$D$13),IF(AND(MONTH(E964)=12,F964&gt;DATE(2020,12,31)),(NETWORKDAYS(E964,Lister!$E$23,Lister!$D$7:$D$13)-S964)*N964/NETWORKDAYS(Lister!$D$23,Lister!$E$23,Lister!$D$7:$D$13),IF(AND(E964&lt;DATE(2020,12,1),MONTH(F964)=12),(NETWORKDAYS(Lister!$D$23,F964,Lister!$D$7:$D$13)-S964)*N964/NETWORKDAYS(Lister!$D$23,Lister!$E$23,Lister!$D$7:$D$13),IF(AND(E964&lt;DATE(2020,12,1),F964&gt;DATE(2020,12,31)),(NETWORKDAYS(Lister!$D$23,Lister!$E$23,Lister!$D$7:$D$13)-S964)*N964/NETWORKDAYS(Lister!$D$23,Lister!$E$23,Lister!$D$7:$D$13),IF(OR(AND(E964&lt;DATE(2020,12,1),F964&lt;DATE(2020,12,1)),E964&gt;DATE(2020,12,31)),0)))))),0),"")</f>
        <v/>
      </c>
      <c r="AA964" s="50" t="str">
        <f>IFERROR(MAX(IF(OR(O964="",P964="",Q964="",R964="",S964="",T964="",U964=""),"",IF(AND(MONTH(E964)=1,MONTH(F964)=1),(NETWORKDAYS(E964,F964,Lister!$D$7:$D$13)-T964)*N964/NETWORKDAYS(Lister!$D$24,Lister!$E$24,Lister!$D$7:$D$13),IF(AND(MONTH(E964)=1,F964&gt;DATE(2021,1,31)),(NETWORKDAYS(E964,Lister!$E$24,Lister!$D$7:$D$13)-T964)*N964/NETWORKDAYS(Lister!$D$24,Lister!$E$24,Lister!$D$7:$D$13),IF(AND(E964&lt;DATE(2021,1,1),MONTH(F964)=1),(NETWORKDAYS(Lister!$D$24,F964,Lister!$D$7:$D$13)-T964)*N964/NETWORKDAYS(Lister!$D$24,Lister!$E$24,Lister!$D$7:$D$13),IF(AND(E964&lt;DATE(2021,1,1),F964&gt;DATE(2021,1,31)),(NETWORKDAYS(Lister!$D$24,Lister!$E$24,Lister!$D$7:$D$13)-T964)*N964/NETWORKDAYS(Lister!$D$24,Lister!$E$24,Lister!$D$7:$D$13),IF(OR(AND(E964&lt;DATE(2021,1,1),F964&lt;DATE(2021,1,1)),E964&gt;DATE(2021,1,31)),0)))))),0),"")</f>
        <v/>
      </c>
      <c r="AB964" s="50" t="str">
        <f>IFERROR(MAX(IF(OR(O964="",P964="",Q964="",R964="",S964="",T964="",U964=""),"",IF(AND(MONTH(E964)=2,MONTH(F964)=2),(NETWORKDAYS(E964,F964,Lister!$D$7:$D$13)-U964)*N964/NETWORKDAYS(Lister!$D$25,Lister!$E$25,Lister!$D$7:$D$13),IF(AND(E964&lt;DATE(2021,2,1),MONTH(F964)=2),(NETWORKDAYS(Lister!$D$25,F964,Lister!$D$7:$D$13)-U964)*N964/NETWORKDAYS(Lister!$D$25,Lister!$E$25,Lister!$D$7:$D$13),IF(AND(E964&lt;DATE(2021,2,1),F964&lt;DATE(2021,2,1)),0)))),0),"")</f>
        <v/>
      </c>
      <c r="AC964" s="52" t="str">
        <f t="shared" si="73"/>
        <v/>
      </c>
    </row>
    <row r="965" spans="1:29" x14ac:dyDescent="0.35">
      <c r="A965" s="11" t="str">
        <f t="shared" si="74"/>
        <v/>
      </c>
      <c r="B965" s="33"/>
      <c r="C965" s="17"/>
      <c r="D965" s="18"/>
      <c r="E965" s="12"/>
      <c r="F965" s="12"/>
      <c r="G965" s="42" t="str">
        <f>IF(OR(E965="",F965=""),"",NETWORKDAYS(E965,F965,Lister!$D$7:$D$13))</f>
        <v/>
      </c>
      <c r="H965" s="14"/>
      <c r="I965" s="25" t="str">
        <f t="shared" si="70"/>
        <v/>
      </c>
      <c r="J965" s="47"/>
      <c r="K965" s="48"/>
      <c r="L965" s="15"/>
      <c r="M965" s="51" t="str">
        <f t="shared" si="71"/>
        <v/>
      </c>
      <c r="N965" s="49" t="str">
        <f t="shared" si="72"/>
        <v/>
      </c>
      <c r="O965" s="15"/>
      <c r="P965" s="15"/>
      <c r="Q965" s="15"/>
      <c r="R965" s="15"/>
      <c r="S965" s="15"/>
      <c r="T965" s="15"/>
      <c r="U965" s="15"/>
      <c r="V965" s="50" t="str">
        <f>IFERROR(MAX(IF(OR(O965="",P965="",Q965="",R965="",S965="",T965="",U965=""),"",IF(AND(MONTH(E965)=8,MONTH(F965)=8),(NETWORKDAYS(E965,F965,Lister!$D$7:$D$13)-O965)*N965/NETWORKDAYS(Lister!$D$19,Lister!$E$19,Lister!$D$7:$D$13),IF(AND(MONTH(E965)=8,F965&gt;DATE(2020,8,31)),(NETWORKDAYS(E965,Lister!$E$19,Lister!$D$7:$D$13)-O965)*N965/NETWORKDAYS(Lister!$D$19,Lister!$E$19,Lister!$D$7:$D$13),IF(E965&gt;DATE(2020,8,31),0)))),0),"")</f>
        <v/>
      </c>
      <c r="W965" s="50" t="str">
        <f>IFERROR(MAX(IF(OR(O965="",P965="",Q965="",R965="",S965="",T965="",U965=""),"",IF(AND(MONTH(E965)=9,MONTH(F965)=9),(NETWORKDAYS(E965,F965,Lister!$D$7:$D$13)-P965)*N965/NETWORKDAYS(Lister!$D$20,Lister!$E$20,Lister!$D$7:$D$13),IF(AND(MONTH(E965)=9,F965&gt;DATE(2020,9,30)),(NETWORKDAYS(E965,Lister!$E$20,Lister!$D$7:$D$13)-P965)*N965/NETWORKDAYS(Lister!$D$20,Lister!$E$20,Lister!$D$7:$D$13),IF(AND(E965&lt;DATE(2020,9,1),MONTH(F965)=9),(NETWORKDAYS(Lister!$D$20,F965,Lister!$D$7:$D$13)-P965)*N965/NETWORKDAYS(Lister!$D$20,Lister!$E$20,Lister!$D$7:$D$13),IF(AND(E965&lt;DATE(2020,9,1),F965&gt;DATE(2020,9,30)),(NETWORKDAYS(Lister!$D$20,Lister!$E$20,Lister!$D$7:$D$13)-P965)*N965/NETWORKDAYS(Lister!$D$20,Lister!$E$20,Lister!$D$7:$D$13),IF(OR(AND(E965&lt;DATE(2020,9,1),F965&lt;DATE(2020,9,1)),E965&gt;DATE(2020,9,30)),0)))))),0),"")</f>
        <v/>
      </c>
      <c r="X965" s="50" t="str">
        <f>IFERROR(MAX(IF(OR(O965="",P965="",Q965="",R965="",S965="",T965="",U965=""),"",IF(AND(MONTH(E965)=10,MONTH(F965)=10),(NETWORKDAYS(E965,F965,Lister!$D$7:$D$13)-Q965)*N965/NETWORKDAYS(Lister!$D$21,Lister!$E$21,Lister!$D$7:$D$13),IF(AND(MONTH(E965)=10,F965&gt;DATE(2020,10,31)),(NETWORKDAYS(E965,Lister!$E$21,Lister!$D$7:$D$13)-Q965)*N965/NETWORKDAYS(Lister!$D$21,Lister!$E$21,Lister!$D$7:$D$13),IF(AND(E965&lt;DATE(2020,10,1),MONTH(F965)=10),(NETWORKDAYS(Lister!$D$21,F965,Lister!$D$7:$D$13)-Q965)*N965/NETWORKDAYS(Lister!$D$21,Lister!$E$21,Lister!$D$7:$D$13),IF(AND(E965&lt;DATE(2020,31,1),F965&gt;DATE(2020,10,31)),(NETWORKDAYS(Lister!$D$21,Lister!$E$21,Lister!$D$7:$D$13)-Q965)*N965/NETWORKDAYS(Lister!$D$21,Lister!$E$21,Lister!$D$7:$D$13),IF(OR(AND(E965&lt;DATE(2020,10,1),F965&lt;DATE(2020,10,1)),E965&gt;DATE(2020,10,31)),0)))))),0),"")</f>
        <v/>
      </c>
      <c r="Y965" s="50" t="str">
        <f>IFERROR(MAX(IF(OR(O965="",P965="",Q965="",R965="",S965="",T965="",U965=""),"",IF(AND(MONTH(E965)=11,MONTH(F965)=11),(NETWORKDAYS(E965,F965,Lister!$D$7:$D$13)-R965)*N965/NETWORKDAYS(Lister!$D$22,Lister!$E$22,Lister!$D$7:$D$13),IF(AND(MONTH(E965)=11,F965&gt;DATE(2020,11,30)),(NETWORKDAYS(E965,Lister!$E$22,Lister!$D$7:$D$13)-R965)*N965/NETWORKDAYS(Lister!$D$22,Lister!$E$22,Lister!$D$7:$D$13),IF(AND(E965&lt;DATE(2020,11,1),MONTH(F965)=11),(NETWORKDAYS(Lister!$D$22,F965,Lister!$D$7:$D$13)-R965)*N965/NETWORKDAYS(Lister!$D$22,Lister!$E$22,Lister!$D$7:$D$13),IF(AND(E965&lt;DATE(2020,11,1),F965&gt;DATE(2020,11,30)),(NETWORKDAYS(Lister!$D$22,Lister!$E$22,Lister!$D$7:$D$13)-R965)*N965/NETWORKDAYS(Lister!$D$22,Lister!$E$22,Lister!$D$7:$D$13),IF(OR(AND(E965&lt;DATE(2020,11,1),F965&lt;DATE(2020,11,1)),E965&gt;DATE(2020,11,30)),0)))))),0),"")</f>
        <v/>
      </c>
      <c r="Z965" s="50" t="str">
        <f>IFERROR(MAX(IF(OR(O965="",P965="",Q965="",R965="",S965="",T965="",U965=""),"",IF(AND(MONTH(E965)=12,MONTH(F965)=12),(NETWORKDAYS(E965,F965,Lister!$D$7:$D$13)-S965)*N965/NETWORKDAYS(Lister!$D$23,Lister!$E$23,Lister!$D$7:$D$13),IF(AND(MONTH(E965)=12,F965&gt;DATE(2020,12,31)),(NETWORKDAYS(E965,Lister!$E$23,Lister!$D$7:$D$13)-S965)*N965/NETWORKDAYS(Lister!$D$23,Lister!$E$23,Lister!$D$7:$D$13),IF(AND(E965&lt;DATE(2020,12,1),MONTH(F965)=12),(NETWORKDAYS(Lister!$D$23,F965,Lister!$D$7:$D$13)-S965)*N965/NETWORKDAYS(Lister!$D$23,Lister!$E$23,Lister!$D$7:$D$13),IF(AND(E965&lt;DATE(2020,12,1),F965&gt;DATE(2020,12,31)),(NETWORKDAYS(Lister!$D$23,Lister!$E$23,Lister!$D$7:$D$13)-S965)*N965/NETWORKDAYS(Lister!$D$23,Lister!$E$23,Lister!$D$7:$D$13),IF(OR(AND(E965&lt;DATE(2020,12,1),F965&lt;DATE(2020,12,1)),E965&gt;DATE(2020,12,31)),0)))))),0),"")</f>
        <v/>
      </c>
      <c r="AA965" s="50" t="str">
        <f>IFERROR(MAX(IF(OR(O965="",P965="",Q965="",R965="",S965="",T965="",U965=""),"",IF(AND(MONTH(E965)=1,MONTH(F965)=1),(NETWORKDAYS(E965,F965,Lister!$D$7:$D$13)-T965)*N965/NETWORKDAYS(Lister!$D$24,Lister!$E$24,Lister!$D$7:$D$13),IF(AND(MONTH(E965)=1,F965&gt;DATE(2021,1,31)),(NETWORKDAYS(E965,Lister!$E$24,Lister!$D$7:$D$13)-T965)*N965/NETWORKDAYS(Lister!$D$24,Lister!$E$24,Lister!$D$7:$D$13),IF(AND(E965&lt;DATE(2021,1,1),MONTH(F965)=1),(NETWORKDAYS(Lister!$D$24,F965,Lister!$D$7:$D$13)-T965)*N965/NETWORKDAYS(Lister!$D$24,Lister!$E$24,Lister!$D$7:$D$13),IF(AND(E965&lt;DATE(2021,1,1),F965&gt;DATE(2021,1,31)),(NETWORKDAYS(Lister!$D$24,Lister!$E$24,Lister!$D$7:$D$13)-T965)*N965/NETWORKDAYS(Lister!$D$24,Lister!$E$24,Lister!$D$7:$D$13),IF(OR(AND(E965&lt;DATE(2021,1,1),F965&lt;DATE(2021,1,1)),E965&gt;DATE(2021,1,31)),0)))))),0),"")</f>
        <v/>
      </c>
      <c r="AB965" s="50" t="str">
        <f>IFERROR(MAX(IF(OR(O965="",P965="",Q965="",R965="",S965="",T965="",U965=""),"",IF(AND(MONTH(E965)=2,MONTH(F965)=2),(NETWORKDAYS(E965,F965,Lister!$D$7:$D$13)-U965)*N965/NETWORKDAYS(Lister!$D$25,Lister!$E$25,Lister!$D$7:$D$13),IF(AND(E965&lt;DATE(2021,2,1),MONTH(F965)=2),(NETWORKDAYS(Lister!$D$25,F965,Lister!$D$7:$D$13)-U965)*N965/NETWORKDAYS(Lister!$D$25,Lister!$E$25,Lister!$D$7:$D$13),IF(AND(E965&lt;DATE(2021,2,1),F965&lt;DATE(2021,2,1)),0)))),0),"")</f>
        <v/>
      </c>
      <c r="AC965" s="52" t="str">
        <f t="shared" si="73"/>
        <v/>
      </c>
    </row>
    <row r="966" spans="1:29" x14ac:dyDescent="0.35">
      <c r="A966" s="11" t="str">
        <f t="shared" si="74"/>
        <v/>
      </c>
      <c r="B966" s="33"/>
      <c r="C966" s="17"/>
      <c r="D966" s="18"/>
      <c r="E966" s="12"/>
      <c r="F966" s="12"/>
      <c r="G966" s="42" t="str">
        <f>IF(OR(E966="",F966=""),"",NETWORKDAYS(E966,F966,Lister!$D$7:$D$13))</f>
        <v/>
      </c>
      <c r="H966" s="14"/>
      <c r="I966" s="25" t="str">
        <f t="shared" si="70"/>
        <v/>
      </c>
      <c r="J966" s="47"/>
      <c r="K966" s="48"/>
      <c r="L966" s="15"/>
      <c r="M966" s="51" t="str">
        <f t="shared" si="71"/>
        <v/>
      </c>
      <c r="N966" s="49" t="str">
        <f t="shared" si="72"/>
        <v/>
      </c>
      <c r="O966" s="15"/>
      <c r="P966" s="15"/>
      <c r="Q966" s="15"/>
      <c r="R966" s="15"/>
      <c r="S966" s="15"/>
      <c r="T966" s="15"/>
      <c r="U966" s="15"/>
      <c r="V966" s="50" t="str">
        <f>IFERROR(MAX(IF(OR(O966="",P966="",Q966="",R966="",S966="",T966="",U966=""),"",IF(AND(MONTH(E966)=8,MONTH(F966)=8),(NETWORKDAYS(E966,F966,Lister!$D$7:$D$13)-O966)*N966/NETWORKDAYS(Lister!$D$19,Lister!$E$19,Lister!$D$7:$D$13),IF(AND(MONTH(E966)=8,F966&gt;DATE(2020,8,31)),(NETWORKDAYS(E966,Lister!$E$19,Lister!$D$7:$D$13)-O966)*N966/NETWORKDAYS(Lister!$D$19,Lister!$E$19,Lister!$D$7:$D$13),IF(E966&gt;DATE(2020,8,31),0)))),0),"")</f>
        <v/>
      </c>
      <c r="W966" s="50" t="str">
        <f>IFERROR(MAX(IF(OR(O966="",P966="",Q966="",R966="",S966="",T966="",U966=""),"",IF(AND(MONTH(E966)=9,MONTH(F966)=9),(NETWORKDAYS(E966,F966,Lister!$D$7:$D$13)-P966)*N966/NETWORKDAYS(Lister!$D$20,Lister!$E$20,Lister!$D$7:$D$13),IF(AND(MONTH(E966)=9,F966&gt;DATE(2020,9,30)),(NETWORKDAYS(E966,Lister!$E$20,Lister!$D$7:$D$13)-P966)*N966/NETWORKDAYS(Lister!$D$20,Lister!$E$20,Lister!$D$7:$D$13),IF(AND(E966&lt;DATE(2020,9,1),MONTH(F966)=9),(NETWORKDAYS(Lister!$D$20,F966,Lister!$D$7:$D$13)-P966)*N966/NETWORKDAYS(Lister!$D$20,Lister!$E$20,Lister!$D$7:$D$13),IF(AND(E966&lt;DATE(2020,9,1),F966&gt;DATE(2020,9,30)),(NETWORKDAYS(Lister!$D$20,Lister!$E$20,Lister!$D$7:$D$13)-P966)*N966/NETWORKDAYS(Lister!$D$20,Lister!$E$20,Lister!$D$7:$D$13),IF(OR(AND(E966&lt;DATE(2020,9,1),F966&lt;DATE(2020,9,1)),E966&gt;DATE(2020,9,30)),0)))))),0),"")</f>
        <v/>
      </c>
      <c r="X966" s="50" t="str">
        <f>IFERROR(MAX(IF(OR(O966="",P966="",Q966="",R966="",S966="",T966="",U966=""),"",IF(AND(MONTH(E966)=10,MONTH(F966)=10),(NETWORKDAYS(E966,F966,Lister!$D$7:$D$13)-Q966)*N966/NETWORKDAYS(Lister!$D$21,Lister!$E$21,Lister!$D$7:$D$13),IF(AND(MONTH(E966)=10,F966&gt;DATE(2020,10,31)),(NETWORKDAYS(E966,Lister!$E$21,Lister!$D$7:$D$13)-Q966)*N966/NETWORKDAYS(Lister!$D$21,Lister!$E$21,Lister!$D$7:$D$13),IF(AND(E966&lt;DATE(2020,10,1),MONTH(F966)=10),(NETWORKDAYS(Lister!$D$21,F966,Lister!$D$7:$D$13)-Q966)*N966/NETWORKDAYS(Lister!$D$21,Lister!$E$21,Lister!$D$7:$D$13),IF(AND(E966&lt;DATE(2020,31,1),F966&gt;DATE(2020,10,31)),(NETWORKDAYS(Lister!$D$21,Lister!$E$21,Lister!$D$7:$D$13)-Q966)*N966/NETWORKDAYS(Lister!$D$21,Lister!$E$21,Lister!$D$7:$D$13),IF(OR(AND(E966&lt;DATE(2020,10,1),F966&lt;DATE(2020,10,1)),E966&gt;DATE(2020,10,31)),0)))))),0),"")</f>
        <v/>
      </c>
      <c r="Y966" s="50" t="str">
        <f>IFERROR(MAX(IF(OR(O966="",P966="",Q966="",R966="",S966="",T966="",U966=""),"",IF(AND(MONTH(E966)=11,MONTH(F966)=11),(NETWORKDAYS(E966,F966,Lister!$D$7:$D$13)-R966)*N966/NETWORKDAYS(Lister!$D$22,Lister!$E$22,Lister!$D$7:$D$13),IF(AND(MONTH(E966)=11,F966&gt;DATE(2020,11,30)),(NETWORKDAYS(E966,Lister!$E$22,Lister!$D$7:$D$13)-R966)*N966/NETWORKDAYS(Lister!$D$22,Lister!$E$22,Lister!$D$7:$D$13),IF(AND(E966&lt;DATE(2020,11,1),MONTH(F966)=11),(NETWORKDAYS(Lister!$D$22,F966,Lister!$D$7:$D$13)-R966)*N966/NETWORKDAYS(Lister!$D$22,Lister!$E$22,Lister!$D$7:$D$13),IF(AND(E966&lt;DATE(2020,11,1),F966&gt;DATE(2020,11,30)),(NETWORKDAYS(Lister!$D$22,Lister!$E$22,Lister!$D$7:$D$13)-R966)*N966/NETWORKDAYS(Lister!$D$22,Lister!$E$22,Lister!$D$7:$D$13),IF(OR(AND(E966&lt;DATE(2020,11,1),F966&lt;DATE(2020,11,1)),E966&gt;DATE(2020,11,30)),0)))))),0),"")</f>
        <v/>
      </c>
      <c r="Z966" s="50" t="str">
        <f>IFERROR(MAX(IF(OR(O966="",P966="",Q966="",R966="",S966="",T966="",U966=""),"",IF(AND(MONTH(E966)=12,MONTH(F966)=12),(NETWORKDAYS(E966,F966,Lister!$D$7:$D$13)-S966)*N966/NETWORKDAYS(Lister!$D$23,Lister!$E$23,Lister!$D$7:$D$13),IF(AND(MONTH(E966)=12,F966&gt;DATE(2020,12,31)),(NETWORKDAYS(E966,Lister!$E$23,Lister!$D$7:$D$13)-S966)*N966/NETWORKDAYS(Lister!$D$23,Lister!$E$23,Lister!$D$7:$D$13),IF(AND(E966&lt;DATE(2020,12,1),MONTH(F966)=12),(NETWORKDAYS(Lister!$D$23,F966,Lister!$D$7:$D$13)-S966)*N966/NETWORKDAYS(Lister!$D$23,Lister!$E$23,Lister!$D$7:$D$13),IF(AND(E966&lt;DATE(2020,12,1),F966&gt;DATE(2020,12,31)),(NETWORKDAYS(Lister!$D$23,Lister!$E$23,Lister!$D$7:$D$13)-S966)*N966/NETWORKDAYS(Lister!$D$23,Lister!$E$23,Lister!$D$7:$D$13),IF(OR(AND(E966&lt;DATE(2020,12,1),F966&lt;DATE(2020,12,1)),E966&gt;DATE(2020,12,31)),0)))))),0),"")</f>
        <v/>
      </c>
      <c r="AA966" s="50" t="str">
        <f>IFERROR(MAX(IF(OR(O966="",P966="",Q966="",R966="",S966="",T966="",U966=""),"",IF(AND(MONTH(E966)=1,MONTH(F966)=1),(NETWORKDAYS(E966,F966,Lister!$D$7:$D$13)-T966)*N966/NETWORKDAYS(Lister!$D$24,Lister!$E$24,Lister!$D$7:$D$13),IF(AND(MONTH(E966)=1,F966&gt;DATE(2021,1,31)),(NETWORKDAYS(E966,Lister!$E$24,Lister!$D$7:$D$13)-T966)*N966/NETWORKDAYS(Lister!$D$24,Lister!$E$24,Lister!$D$7:$D$13),IF(AND(E966&lt;DATE(2021,1,1),MONTH(F966)=1),(NETWORKDAYS(Lister!$D$24,F966,Lister!$D$7:$D$13)-T966)*N966/NETWORKDAYS(Lister!$D$24,Lister!$E$24,Lister!$D$7:$D$13),IF(AND(E966&lt;DATE(2021,1,1),F966&gt;DATE(2021,1,31)),(NETWORKDAYS(Lister!$D$24,Lister!$E$24,Lister!$D$7:$D$13)-T966)*N966/NETWORKDAYS(Lister!$D$24,Lister!$E$24,Lister!$D$7:$D$13),IF(OR(AND(E966&lt;DATE(2021,1,1),F966&lt;DATE(2021,1,1)),E966&gt;DATE(2021,1,31)),0)))))),0),"")</f>
        <v/>
      </c>
      <c r="AB966" s="50" t="str">
        <f>IFERROR(MAX(IF(OR(O966="",P966="",Q966="",R966="",S966="",T966="",U966=""),"",IF(AND(MONTH(E966)=2,MONTH(F966)=2),(NETWORKDAYS(E966,F966,Lister!$D$7:$D$13)-U966)*N966/NETWORKDAYS(Lister!$D$25,Lister!$E$25,Lister!$D$7:$D$13),IF(AND(E966&lt;DATE(2021,2,1),MONTH(F966)=2),(NETWORKDAYS(Lister!$D$25,F966,Lister!$D$7:$D$13)-U966)*N966/NETWORKDAYS(Lister!$D$25,Lister!$E$25,Lister!$D$7:$D$13),IF(AND(E966&lt;DATE(2021,2,1),F966&lt;DATE(2021,2,1)),0)))),0),"")</f>
        <v/>
      </c>
      <c r="AC966" s="52" t="str">
        <f t="shared" si="73"/>
        <v/>
      </c>
    </row>
    <row r="967" spans="1:29" x14ac:dyDescent="0.35">
      <c r="A967" s="11" t="str">
        <f t="shared" si="74"/>
        <v/>
      </c>
      <c r="B967" s="33"/>
      <c r="C967" s="17"/>
      <c r="D967" s="18"/>
      <c r="E967" s="12"/>
      <c r="F967" s="12"/>
      <c r="G967" s="42" t="str">
        <f>IF(OR(E967="",F967=""),"",NETWORKDAYS(E967,F967,Lister!$D$7:$D$13))</f>
        <v/>
      </c>
      <c r="H967" s="14"/>
      <c r="I967" s="25" t="str">
        <f t="shared" si="70"/>
        <v/>
      </c>
      <c r="J967" s="47"/>
      <c r="K967" s="48"/>
      <c r="L967" s="15"/>
      <c r="M967" s="51" t="str">
        <f t="shared" si="71"/>
        <v/>
      </c>
      <c r="N967" s="49" t="str">
        <f t="shared" si="72"/>
        <v/>
      </c>
      <c r="O967" s="15"/>
      <c r="P967" s="15"/>
      <c r="Q967" s="15"/>
      <c r="R967" s="15"/>
      <c r="S967" s="15"/>
      <c r="T967" s="15"/>
      <c r="U967" s="15"/>
      <c r="V967" s="50" t="str">
        <f>IFERROR(MAX(IF(OR(O967="",P967="",Q967="",R967="",S967="",T967="",U967=""),"",IF(AND(MONTH(E967)=8,MONTH(F967)=8),(NETWORKDAYS(E967,F967,Lister!$D$7:$D$13)-O967)*N967/NETWORKDAYS(Lister!$D$19,Lister!$E$19,Lister!$D$7:$D$13),IF(AND(MONTH(E967)=8,F967&gt;DATE(2020,8,31)),(NETWORKDAYS(E967,Lister!$E$19,Lister!$D$7:$D$13)-O967)*N967/NETWORKDAYS(Lister!$D$19,Lister!$E$19,Lister!$D$7:$D$13),IF(E967&gt;DATE(2020,8,31),0)))),0),"")</f>
        <v/>
      </c>
      <c r="W967" s="50" t="str">
        <f>IFERROR(MAX(IF(OR(O967="",P967="",Q967="",R967="",S967="",T967="",U967=""),"",IF(AND(MONTH(E967)=9,MONTH(F967)=9),(NETWORKDAYS(E967,F967,Lister!$D$7:$D$13)-P967)*N967/NETWORKDAYS(Lister!$D$20,Lister!$E$20,Lister!$D$7:$D$13),IF(AND(MONTH(E967)=9,F967&gt;DATE(2020,9,30)),(NETWORKDAYS(E967,Lister!$E$20,Lister!$D$7:$D$13)-P967)*N967/NETWORKDAYS(Lister!$D$20,Lister!$E$20,Lister!$D$7:$D$13),IF(AND(E967&lt;DATE(2020,9,1),MONTH(F967)=9),(NETWORKDAYS(Lister!$D$20,F967,Lister!$D$7:$D$13)-P967)*N967/NETWORKDAYS(Lister!$D$20,Lister!$E$20,Lister!$D$7:$D$13),IF(AND(E967&lt;DATE(2020,9,1),F967&gt;DATE(2020,9,30)),(NETWORKDAYS(Lister!$D$20,Lister!$E$20,Lister!$D$7:$D$13)-P967)*N967/NETWORKDAYS(Lister!$D$20,Lister!$E$20,Lister!$D$7:$D$13),IF(OR(AND(E967&lt;DATE(2020,9,1),F967&lt;DATE(2020,9,1)),E967&gt;DATE(2020,9,30)),0)))))),0),"")</f>
        <v/>
      </c>
      <c r="X967" s="50" t="str">
        <f>IFERROR(MAX(IF(OR(O967="",P967="",Q967="",R967="",S967="",T967="",U967=""),"",IF(AND(MONTH(E967)=10,MONTH(F967)=10),(NETWORKDAYS(E967,F967,Lister!$D$7:$D$13)-Q967)*N967/NETWORKDAYS(Lister!$D$21,Lister!$E$21,Lister!$D$7:$D$13),IF(AND(MONTH(E967)=10,F967&gt;DATE(2020,10,31)),(NETWORKDAYS(E967,Lister!$E$21,Lister!$D$7:$D$13)-Q967)*N967/NETWORKDAYS(Lister!$D$21,Lister!$E$21,Lister!$D$7:$D$13),IF(AND(E967&lt;DATE(2020,10,1),MONTH(F967)=10),(NETWORKDAYS(Lister!$D$21,F967,Lister!$D$7:$D$13)-Q967)*N967/NETWORKDAYS(Lister!$D$21,Lister!$E$21,Lister!$D$7:$D$13),IF(AND(E967&lt;DATE(2020,31,1),F967&gt;DATE(2020,10,31)),(NETWORKDAYS(Lister!$D$21,Lister!$E$21,Lister!$D$7:$D$13)-Q967)*N967/NETWORKDAYS(Lister!$D$21,Lister!$E$21,Lister!$D$7:$D$13),IF(OR(AND(E967&lt;DATE(2020,10,1),F967&lt;DATE(2020,10,1)),E967&gt;DATE(2020,10,31)),0)))))),0),"")</f>
        <v/>
      </c>
      <c r="Y967" s="50" t="str">
        <f>IFERROR(MAX(IF(OR(O967="",P967="",Q967="",R967="",S967="",T967="",U967=""),"",IF(AND(MONTH(E967)=11,MONTH(F967)=11),(NETWORKDAYS(E967,F967,Lister!$D$7:$D$13)-R967)*N967/NETWORKDAYS(Lister!$D$22,Lister!$E$22,Lister!$D$7:$D$13),IF(AND(MONTH(E967)=11,F967&gt;DATE(2020,11,30)),(NETWORKDAYS(E967,Lister!$E$22,Lister!$D$7:$D$13)-R967)*N967/NETWORKDAYS(Lister!$D$22,Lister!$E$22,Lister!$D$7:$D$13),IF(AND(E967&lt;DATE(2020,11,1),MONTH(F967)=11),(NETWORKDAYS(Lister!$D$22,F967,Lister!$D$7:$D$13)-R967)*N967/NETWORKDAYS(Lister!$D$22,Lister!$E$22,Lister!$D$7:$D$13),IF(AND(E967&lt;DATE(2020,11,1),F967&gt;DATE(2020,11,30)),(NETWORKDAYS(Lister!$D$22,Lister!$E$22,Lister!$D$7:$D$13)-R967)*N967/NETWORKDAYS(Lister!$D$22,Lister!$E$22,Lister!$D$7:$D$13),IF(OR(AND(E967&lt;DATE(2020,11,1),F967&lt;DATE(2020,11,1)),E967&gt;DATE(2020,11,30)),0)))))),0),"")</f>
        <v/>
      </c>
      <c r="Z967" s="50" t="str">
        <f>IFERROR(MAX(IF(OR(O967="",P967="",Q967="",R967="",S967="",T967="",U967=""),"",IF(AND(MONTH(E967)=12,MONTH(F967)=12),(NETWORKDAYS(E967,F967,Lister!$D$7:$D$13)-S967)*N967/NETWORKDAYS(Lister!$D$23,Lister!$E$23,Lister!$D$7:$D$13),IF(AND(MONTH(E967)=12,F967&gt;DATE(2020,12,31)),(NETWORKDAYS(E967,Lister!$E$23,Lister!$D$7:$D$13)-S967)*N967/NETWORKDAYS(Lister!$D$23,Lister!$E$23,Lister!$D$7:$D$13),IF(AND(E967&lt;DATE(2020,12,1),MONTH(F967)=12),(NETWORKDAYS(Lister!$D$23,F967,Lister!$D$7:$D$13)-S967)*N967/NETWORKDAYS(Lister!$D$23,Lister!$E$23,Lister!$D$7:$D$13),IF(AND(E967&lt;DATE(2020,12,1),F967&gt;DATE(2020,12,31)),(NETWORKDAYS(Lister!$D$23,Lister!$E$23,Lister!$D$7:$D$13)-S967)*N967/NETWORKDAYS(Lister!$D$23,Lister!$E$23,Lister!$D$7:$D$13),IF(OR(AND(E967&lt;DATE(2020,12,1),F967&lt;DATE(2020,12,1)),E967&gt;DATE(2020,12,31)),0)))))),0),"")</f>
        <v/>
      </c>
      <c r="AA967" s="50" t="str">
        <f>IFERROR(MAX(IF(OR(O967="",P967="",Q967="",R967="",S967="",T967="",U967=""),"",IF(AND(MONTH(E967)=1,MONTH(F967)=1),(NETWORKDAYS(E967,F967,Lister!$D$7:$D$13)-T967)*N967/NETWORKDAYS(Lister!$D$24,Lister!$E$24,Lister!$D$7:$D$13),IF(AND(MONTH(E967)=1,F967&gt;DATE(2021,1,31)),(NETWORKDAYS(E967,Lister!$E$24,Lister!$D$7:$D$13)-T967)*N967/NETWORKDAYS(Lister!$D$24,Lister!$E$24,Lister!$D$7:$D$13),IF(AND(E967&lt;DATE(2021,1,1),MONTH(F967)=1),(NETWORKDAYS(Lister!$D$24,F967,Lister!$D$7:$D$13)-T967)*N967/NETWORKDAYS(Lister!$D$24,Lister!$E$24,Lister!$D$7:$D$13),IF(AND(E967&lt;DATE(2021,1,1),F967&gt;DATE(2021,1,31)),(NETWORKDAYS(Lister!$D$24,Lister!$E$24,Lister!$D$7:$D$13)-T967)*N967/NETWORKDAYS(Lister!$D$24,Lister!$E$24,Lister!$D$7:$D$13),IF(OR(AND(E967&lt;DATE(2021,1,1),F967&lt;DATE(2021,1,1)),E967&gt;DATE(2021,1,31)),0)))))),0),"")</f>
        <v/>
      </c>
      <c r="AB967" s="50" t="str">
        <f>IFERROR(MAX(IF(OR(O967="",P967="",Q967="",R967="",S967="",T967="",U967=""),"",IF(AND(MONTH(E967)=2,MONTH(F967)=2),(NETWORKDAYS(E967,F967,Lister!$D$7:$D$13)-U967)*N967/NETWORKDAYS(Lister!$D$25,Lister!$E$25,Lister!$D$7:$D$13),IF(AND(E967&lt;DATE(2021,2,1),MONTH(F967)=2),(NETWORKDAYS(Lister!$D$25,F967,Lister!$D$7:$D$13)-U967)*N967/NETWORKDAYS(Lister!$D$25,Lister!$E$25,Lister!$D$7:$D$13),IF(AND(E967&lt;DATE(2021,2,1),F967&lt;DATE(2021,2,1)),0)))),0),"")</f>
        <v/>
      </c>
      <c r="AC967" s="52" t="str">
        <f t="shared" si="73"/>
        <v/>
      </c>
    </row>
    <row r="968" spans="1:29" x14ac:dyDescent="0.35">
      <c r="A968" s="11" t="str">
        <f t="shared" si="74"/>
        <v/>
      </c>
      <c r="B968" s="33"/>
      <c r="C968" s="17"/>
      <c r="D968" s="18"/>
      <c r="E968" s="12"/>
      <c r="F968" s="12"/>
      <c r="G968" s="42" t="str">
        <f>IF(OR(E968="",F968=""),"",NETWORKDAYS(E968,F968,Lister!$D$7:$D$13))</f>
        <v/>
      </c>
      <c r="H968" s="14"/>
      <c r="I968" s="25" t="str">
        <f t="shared" si="70"/>
        <v/>
      </c>
      <c r="J968" s="47"/>
      <c r="K968" s="48"/>
      <c r="L968" s="15"/>
      <c r="M968" s="51" t="str">
        <f t="shared" si="71"/>
        <v/>
      </c>
      <c r="N968" s="49" t="str">
        <f t="shared" si="72"/>
        <v/>
      </c>
      <c r="O968" s="15"/>
      <c r="P968" s="15"/>
      <c r="Q968" s="15"/>
      <c r="R968" s="15"/>
      <c r="S968" s="15"/>
      <c r="T968" s="15"/>
      <c r="U968" s="15"/>
      <c r="V968" s="50" t="str">
        <f>IFERROR(MAX(IF(OR(O968="",P968="",Q968="",R968="",S968="",T968="",U968=""),"",IF(AND(MONTH(E968)=8,MONTH(F968)=8),(NETWORKDAYS(E968,F968,Lister!$D$7:$D$13)-O968)*N968/NETWORKDAYS(Lister!$D$19,Lister!$E$19,Lister!$D$7:$D$13),IF(AND(MONTH(E968)=8,F968&gt;DATE(2020,8,31)),(NETWORKDAYS(E968,Lister!$E$19,Lister!$D$7:$D$13)-O968)*N968/NETWORKDAYS(Lister!$D$19,Lister!$E$19,Lister!$D$7:$D$13),IF(E968&gt;DATE(2020,8,31),0)))),0),"")</f>
        <v/>
      </c>
      <c r="W968" s="50" t="str">
        <f>IFERROR(MAX(IF(OR(O968="",P968="",Q968="",R968="",S968="",T968="",U968=""),"",IF(AND(MONTH(E968)=9,MONTH(F968)=9),(NETWORKDAYS(E968,F968,Lister!$D$7:$D$13)-P968)*N968/NETWORKDAYS(Lister!$D$20,Lister!$E$20,Lister!$D$7:$D$13),IF(AND(MONTH(E968)=9,F968&gt;DATE(2020,9,30)),(NETWORKDAYS(E968,Lister!$E$20,Lister!$D$7:$D$13)-P968)*N968/NETWORKDAYS(Lister!$D$20,Lister!$E$20,Lister!$D$7:$D$13),IF(AND(E968&lt;DATE(2020,9,1),MONTH(F968)=9),(NETWORKDAYS(Lister!$D$20,F968,Lister!$D$7:$D$13)-P968)*N968/NETWORKDAYS(Lister!$D$20,Lister!$E$20,Lister!$D$7:$D$13),IF(AND(E968&lt;DATE(2020,9,1),F968&gt;DATE(2020,9,30)),(NETWORKDAYS(Lister!$D$20,Lister!$E$20,Lister!$D$7:$D$13)-P968)*N968/NETWORKDAYS(Lister!$D$20,Lister!$E$20,Lister!$D$7:$D$13),IF(OR(AND(E968&lt;DATE(2020,9,1),F968&lt;DATE(2020,9,1)),E968&gt;DATE(2020,9,30)),0)))))),0),"")</f>
        <v/>
      </c>
      <c r="X968" s="50" t="str">
        <f>IFERROR(MAX(IF(OR(O968="",P968="",Q968="",R968="",S968="",T968="",U968=""),"",IF(AND(MONTH(E968)=10,MONTH(F968)=10),(NETWORKDAYS(E968,F968,Lister!$D$7:$D$13)-Q968)*N968/NETWORKDAYS(Lister!$D$21,Lister!$E$21,Lister!$D$7:$D$13),IF(AND(MONTH(E968)=10,F968&gt;DATE(2020,10,31)),(NETWORKDAYS(E968,Lister!$E$21,Lister!$D$7:$D$13)-Q968)*N968/NETWORKDAYS(Lister!$D$21,Lister!$E$21,Lister!$D$7:$D$13),IF(AND(E968&lt;DATE(2020,10,1),MONTH(F968)=10),(NETWORKDAYS(Lister!$D$21,F968,Lister!$D$7:$D$13)-Q968)*N968/NETWORKDAYS(Lister!$D$21,Lister!$E$21,Lister!$D$7:$D$13),IF(AND(E968&lt;DATE(2020,31,1),F968&gt;DATE(2020,10,31)),(NETWORKDAYS(Lister!$D$21,Lister!$E$21,Lister!$D$7:$D$13)-Q968)*N968/NETWORKDAYS(Lister!$D$21,Lister!$E$21,Lister!$D$7:$D$13),IF(OR(AND(E968&lt;DATE(2020,10,1),F968&lt;DATE(2020,10,1)),E968&gt;DATE(2020,10,31)),0)))))),0),"")</f>
        <v/>
      </c>
      <c r="Y968" s="50" t="str">
        <f>IFERROR(MAX(IF(OR(O968="",P968="",Q968="",R968="",S968="",T968="",U968=""),"",IF(AND(MONTH(E968)=11,MONTH(F968)=11),(NETWORKDAYS(E968,F968,Lister!$D$7:$D$13)-R968)*N968/NETWORKDAYS(Lister!$D$22,Lister!$E$22,Lister!$D$7:$D$13),IF(AND(MONTH(E968)=11,F968&gt;DATE(2020,11,30)),(NETWORKDAYS(E968,Lister!$E$22,Lister!$D$7:$D$13)-R968)*N968/NETWORKDAYS(Lister!$D$22,Lister!$E$22,Lister!$D$7:$D$13),IF(AND(E968&lt;DATE(2020,11,1),MONTH(F968)=11),(NETWORKDAYS(Lister!$D$22,F968,Lister!$D$7:$D$13)-R968)*N968/NETWORKDAYS(Lister!$D$22,Lister!$E$22,Lister!$D$7:$D$13),IF(AND(E968&lt;DATE(2020,11,1),F968&gt;DATE(2020,11,30)),(NETWORKDAYS(Lister!$D$22,Lister!$E$22,Lister!$D$7:$D$13)-R968)*N968/NETWORKDAYS(Lister!$D$22,Lister!$E$22,Lister!$D$7:$D$13),IF(OR(AND(E968&lt;DATE(2020,11,1),F968&lt;DATE(2020,11,1)),E968&gt;DATE(2020,11,30)),0)))))),0),"")</f>
        <v/>
      </c>
      <c r="Z968" s="50" t="str">
        <f>IFERROR(MAX(IF(OR(O968="",P968="",Q968="",R968="",S968="",T968="",U968=""),"",IF(AND(MONTH(E968)=12,MONTH(F968)=12),(NETWORKDAYS(E968,F968,Lister!$D$7:$D$13)-S968)*N968/NETWORKDAYS(Lister!$D$23,Lister!$E$23,Lister!$D$7:$D$13),IF(AND(MONTH(E968)=12,F968&gt;DATE(2020,12,31)),(NETWORKDAYS(E968,Lister!$E$23,Lister!$D$7:$D$13)-S968)*N968/NETWORKDAYS(Lister!$D$23,Lister!$E$23,Lister!$D$7:$D$13),IF(AND(E968&lt;DATE(2020,12,1),MONTH(F968)=12),(NETWORKDAYS(Lister!$D$23,F968,Lister!$D$7:$D$13)-S968)*N968/NETWORKDAYS(Lister!$D$23,Lister!$E$23,Lister!$D$7:$D$13),IF(AND(E968&lt;DATE(2020,12,1),F968&gt;DATE(2020,12,31)),(NETWORKDAYS(Lister!$D$23,Lister!$E$23,Lister!$D$7:$D$13)-S968)*N968/NETWORKDAYS(Lister!$D$23,Lister!$E$23,Lister!$D$7:$D$13),IF(OR(AND(E968&lt;DATE(2020,12,1),F968&lt;DATE(2020,12,1)),E968&gt;DATE(2020,12,31)),0)))))),0),"")</f>
        <v/>
      </c>
      <c r="AA968" s="50" t="str">
        <f>IFERROR(MAX(IF(OR(O968="",P968="",Q968="",R968="",S968="",T968="",U968=""),"",IF(AND(MONTH(E968)=1,MONTH(F968)=1),(NETWORKDAYS(E968,F968,Lister!$D$7:$D$13)-T968)*N968/NETWORKDAYS(Lister!$D$24,Lister!$E$24,Lister!$D$7:$D$13),IF(AND(MONTH(E968)=1,F968&gt;DATE(2021,1,31)),(NETWORKDAYS(E968,Lister!$E$24,Lister!$D$7:$D$13)-T968)*N968/NETWORKDAYS(Lister!$D$24,Lister!$E$24,Lister!$D$7:$D$13),IF(AND(E968&lt;DATE(2021,1,1),MONTH(F968)=1),(NETWORKDAYS(Lister!$D$24,F968,Lister!$D$7:$D$13)-T968)*N968/NETWORKDAYS(Lister!$D$24,Lister!$E$24,Lister!$D$7:$D$13),IF(AND(E968&lt;DATE(2021,1,1),F968&gt;DATE(2021,1,31)),(NETWORKDAYS(Lister!$D$24,Lister!$E$24,Lister!$D$7:$D$13)-T968)*N968/NETWORKDAYS(Lister!$D$24,Lister!$E$24,Lister!$D$7:$D$13),IF(OR(AND(E968&lt;DATE(2021,1,1),F968&lt;DATE(2021,1,1)),E968&gt;DATE(2021,1,31)),0)))))),0),"")</f>
        <v/>
      </c>
      <c r="AB968" s="50" t="str">
        <f>IFERROR(MAX(IF(OR(O968="",P968="",Q968="",R968="",S968="",T968="",U968=""),"",IF(AND(MONTH(E968)=2,MONTH(F968)=2),(NETWORKDAYS(E968,F968,Lister!$D$7:$D$13)-U968)*N968/NETWORKDAYS(Lister!$D$25,Lister!$E$25,Lister!$D$7:$D$13),IF(AND(E968&lt;DATE(2021,2,1),MONTH(F968)=2),(NETWORKDAYS(Lister!$D$25,F968,Lister!$D$7:$D$13)-U968)*N968/NETWORKDAYS(Lister!$D$25,Lister!$E$25,Lister!$D$7:$D$13),IF(AND(E968&lt;DATE(2021,2,1),F968&lt;DATE(2021,2,1)),0)))),0),"")</f>
        <v/>
      </c>
      <c r="AC968" s="52" t="str">
        <f t="shared" si="73"/>
        <v/>
      </c>
    </row>
    <row r="969" spans="1:29" x14ac:dyDescent="0.35">
      <c r="A969" s="11" t="str">
        <f t="shared" si="74"/>
        <v/>
      </c>
      <c r="B969" s="33"/>
      <c r="C969" s="17"/>
      <c r="D969" s="18"/>
      <c r="E969" s="12"/>
      <c r="F969" s="12"/>
      <c r="G969" s="42" t="str">
        <f>IF(OR(E969="",F969=""),"",NETWORKDAYS(E969,F969,Lister!$D$7:$D$13))</f>
        <v/>
      </c>
      <c r="H969" s="14"/>
      <c r="I969" s="25" t="str">
        <f t="shared" si="70"/>
        <v/>
      </c>
      <c r="J969" s="47"/>
      <c r="K969" s="48"/>
      <c r="L969" s="15"/>
      <c r="M969" s="51" t="str">
        <f t="shared" si="71"/>
        <v/>
      </c>
      <c r="N969" s="49" t="str">
        <f t="shared" si="72"/>
        <v/>
      </c>
      <c r="O969" s="15"/>
      <c r="P969" s="15"/>
      <c r="Q969" s="15"/>
      <c r="R969" s="15"/>
      <c r="S969" s="15"/>
      <c r="T969" s="15"/>
      <c r="U969" s="15"/>
      <c r="V969" s="50" t="str">
        <f>IFERROR(MAX(IF(OR(O969="",P969="",Q969="",R969="",S969="",T969="",U969=""),"",IF(AND(MONTH(E969)=8,MONTH(F969)=8),(NETWORKDAYS(E969,F969,Lister!$D$7:$D$13)-O969)*N969/NETWORKDAYS(Lister!$D$19,Lister!$E$19,Lister!$D$7:$D$13),IF(AND(MONTH(E969)=8,F969&gt;DATE(2020,8,31)),(NETWORKDAYS(E969,Lister!$E$19,Lister!$D$7:$D$13)-O969)*N969/NETWORKDAYS(Lister!$D$19,Lister!$E$19,Lister!$D$7:$D$13),IF(E969&gt;DATE(2020,8,31),0)))),0),"")</f>
        <v/>
      </c>
      <c r="W969" s="50" t="str">
        <f>IFERROR(MAX(IF(OR(O969="",P969="",Q969="",R969="",S969="",T969="",U969=""),"",IF(AND(MONTH(E969)=9,MONTH(F969)=9),(NETWORKDAYS(E969,F969,Lister!$D$7:$D$13)-P969)*N969/NETWORKDAYS(Lister!$D$20,Lister!$E$20,Lister!$D$7:$D$13),IF(AND(MONTH(E969)=9,F969&gt;DATE(2020,9,30)),(NETWORKDAYS(E969,Lister!$E$20,Lister!$D$7:$D$13)-P969)*N969/NETWORKDAYS(Lister!$D$20,Lister!$E$20,Lister!$D$7:$D$13),IF(AND(E969&lt;DATE(2020,9,1),MONTH(F969)=9),(NETWORKDAYS(Lister!$D$20,F969,Lister!$D$7:$D$13)-P969)*N969/NETWORKDAYS(Lister!$D$20,Lister!$E$20,Lister!$D$7:$D$13),IF(AND(E969&lt;DATE(2020,9,1),F969&gt;DATE(2020,9,30)),(NETWORKDAYS(Lister!$D$20,Lister!$E$20,Lister!$D$7:$D$13)-P969)*N969/NETWORKDAYS(Lister!$D$20,Lister!$E$20,Lister!$D$7:$D$13),IF(OR(AND(E969&lt;DATE(2020,9,1),F969&lt;DATE(2020,9,1)),E969&gt;DATE(2020,9,30)),0)))))),0),"")</f>
        <v/>
      </c>
      <c r="X969" s="50" t="str">
        <f>IFERROR(MAX(IF(OR(O969="",P969="",Q969="",R969="",S969="",T969="",U969=""),"",IF(AND(MONTH(E969)=10,MONTH(F969)=10),(NETWORKDAYS(E969,F969,Lister!$D$7:$D$13)-Q969)*N969/NETWORKDAYS(Lister!$D$21,Lister!$E$21,Lister!$D$7:$D$13),IF(AND(MONTH(E969)=10,F969&gt;DATE(2020,10,31)),(NETWORKDAYS(E969,Lister!$E$21,Lister!$D$7:$D$13)-Q969)*N969/NETWORKDAYS(Lister!$D$21,Lister!$E$21,Lister!$D$7:$D$13),IF(AND(E969&lt;DATE(2020,10,1),MONTH(F969)=10),(NETWORKDAYS(Lister!$D$21,F969,Lister!$D$7:$D$13)-Q969)*N969/NETWORKDAYS(Lister!$D$21,Lister!$E$21,Lister!$D$7:$D$13),IF(AND(E969&lt;DATE(2020,31,1),F969&gt;DATE(2020,10,31)),(NETWORKDAYS(Lister!$D$21,Lister!$E$21,Lister!$D$7:$D$13)-Q969)*N969/NETWORKDAYS(Lister!$D$21,Lister!$E$21,Lister!$D$7:$D$13),IF(OR(AND(E969&lt;DATE(2020,10,1),F969&lt;DATE(2020,10,1)),E969&gt;DATE(2020,10,31)),0)))))),0),"")</f>
        <v/>
      </c>
      <c r="Y969" s="50" t="str">
        <f>IFERROR(MAX(IF(OR(O969="",P969="",Q969="",R969="",S969="",T969="",U969=""),"",IF(AND(MONTH(E969)=11,MONTH(F969)=11),(NETWORKDAYS(E969,F969,Lister!$D$7:$D$13)-R969)*N969/NETWORKDAYS(Lister!$D$22,Lister!$E$22,Lister!$D$7:$D$13),IF(AND(MONTH(E969)=11,F969&gt;DATE(2020,11,30)),(NETWORKDAYS(E969,Lister!$E$22,Lister!$D$7:$D$13)-R969)*N969/NETWORKDAYS(Lister!$D$22,Lister!$E$22,Lister!$D$7:$D$13),IF(AND(E969&lt;DATE(2020,11,1),MONTH(F969)=11),(NETWORKDAYS(Lister!$D$22,F969,Lister!$D$7:$D$13)-R969)*N969/NETWORKDAYS(Lister!$D$22,Lister!$E$22,Lister!$D$7:$D$13),IF(AND(E969&lt;DATE(2020,11,1),F969&gt;DATE(2020,11,30)),(NETWORKDAYS(Lister!$D$22,Lister!$E$22,Lister!$D$7:$D$13)-R969)*N969/NETWORKDAYS(Lister!$D$22,Lister!$E$22,Lister!$D$7:$D$13),IF(OR(AND(E969&lt;DATE(2020,11,1),F969&lt;DATE(2020,11,1)),E969&gt;DATE(2020,11,30)),0)))))),0),"")</f>
        <v/>
      </c>
      <c r="Z969" s="50" t="str">
        <f>IFERROR(MAX(IF(OR(O969="",P969="",Q969="",R969="",S969="",T969="",U969=""),"",IF(AND(MONTH(E969)=12,MONTH(F969)=12),(NETWORKDAYS(E969,F969,Lister!$D$7:$D$13)-S969)*N969/NETWORKDAYS(Lister!$D$23,Lister!$E$23,Lister!$D$7:$D$13),IF(AND(MONTH(E969)=12,F969&gt;DATE(2020,12,31)),(NETWORKDAYS(E969,Lister!$E$23,Lister!$D$7:$D$13)-S969)*N969/NETWORKDAYS(Lister!$D$23,Lister!$E$23,Lister!$D$7:$D$13),IF(AND(E969&lt;DATE(2020,12,1),MONTH(F969)=12),(NETWORKDAYS(Lister!$D$23,F969,Lister!$D$7:$D$13)-S969)*N969/NETWORKDAYS(Lister!$D$23,Lister!$E$23,Lister!$D$7:$D$13),IF(AND(E969&lt;DATE(2020,12,1),F969&gt;DATE(2020,12,31)),(NETWORKDAYS(Lister!$D$23,Lister!$E$23,Lister!$D$7:$D$13)-S969)*N969/NETWORKDAYS(Lister!$D$23,Lister!$E$23,Lister!$D$7:$D$13),IF(OR(AND(E969&lt;DATE(2020,12,1),F969&lt;DATE(2020,12,1)),E969&gt;DATE(2020,12,31)),0)))))),0),"")</f>
        <v/>
      </c>
      <c r="AA969" s="50" t="str">
        <f>IFERROR(MAX(IF(OR(O969="",P969="",Q969="",R969="",S969="",T969="",U969=""),"",IF(AND(MONTH(E969)=1,MONTH(F969)=1),(NETWORKDAYS(E969,F969,Lister!$D$7:$D$13)-T969)*N969/NETWORKDAYS(Lister!$D$24,Lister!$E$24,Lister!$D$7:$D$13),IF(AND(MONTH(E969)=1,F969&gt;DATE(2021,1,31)),(NETWORKDAYS(E969,Lister!$E$24,Lister!$D$7:$D$13)-T969)*N969/NETWORKDAYS(Lister!$D$24,Lister!$E$24,Lister!$D$7:$D$13),IF(AND(E969&lt;DATE(2021,1,1),MONTH(F969)=1),(NETWORKDAYS(Lister!$D$24,F969,Lister!$D$7:$D$13)-T969)*N969/NETWORKDAYS(Lister!$D$24,Lister!$E$24,Lister!$D$7:$D$13),IF(AND(E969&lt;DATE(2021,1,1),F969&gt;DATE(2021,1,31)),(NETWORKDAYS(Lister!$D$24,Lister!$E$24,Lister!$D$7:$D$13)-T969)*N969/NETWORKDAYS(Lister!$D$24,Lister!$E$24,Lister!$D$7:$D$13),IF(OR(AND(E969&lt;DATE(2021,1,1),F969&lt;DATE(2021,1,1)),E969&gt;DATE(2021,1,31)),0)))))),0),"")</f>
        <v/>
      </c>
      <c r="AB969" s="50" t="str">
        <f>IFERROR(MAX(IF(OR(O969="",P969="",Q969="",R969="",S969="",T969="",U969=""),"",IF(AND(MONTH(E969)=2,MONTH(F969)=2),(NETWORKDAYS(E969,F969,Lister!$D$7:$D$13)-U969)*N969/NETWORKDAYS(Lister!$D$25,Lister!$E$25,Lister!$D$7:$D$13),IF(AND(E969&lt;DATE(2021,2,1),MONTH(F969)=2),(NETWORKDAYS(Lister!$D$25,F969,Lister!$D$7:$D$13)-U969)*N969/NETWORKDAYS(Lister!$D$25,Lister!$E$25,Lister!$D$7:$D$13),IF(AND(E969&lt;DATE(2021,2,1),F969&lt;DATE(2021,2,1)),0)))),0),"")</f>
        <v/>
      </c>
      <c r="AC969" s="52" t="str">
        <f t="shared" si="73"/>
        <v/>
      </c>
    </row>
    <row r="970" spans="1:29" x14ac:dyDescent="0.35">
      <c r="A970" s="11" t="str">
        <f t="shared" si="74"/>
        <v/>
      </c>
      <c r="B970" s="33"/>
      <c r="C970" s="17"/>
      <c r="D970" s="18"/>
      <c r="E970" s="12"/>
      <c r="F970" s="12"/>
      <c r="G970" s="42" t="str">
        <f>IF(OR(E970="",F970=""),"",NETWORKDAYS(E970,F970,Lister!$D$7:$D$13))</f>
        <v/>
      </c>
      <c r="H970" s="14"/>
      <c r="I970" s="25" t="str">
        <f t="shared" si="70"/>
        <v/>
      </c>
      <c r="J970" s="47"/>
      <c r="K970" s="48"/>
      <c r="L970" s="15"/>
      <c r="M970" s="51" t="str">
        <f t="shared" si="71"/>
        <v/>
      </c>
      <c r="N970" s="49" t="str">
        <f t="shared" si="72"/>
        <v/>
      </c>
      <c r="O970" s="15"/>
      <c r="P970" s="15"/>
      <c r="Q970" s="15"/>
      <c r="R970" s="15"/>
      <c r="S970" s="15"/>
      <c r="T970" s="15"/>
      <c r="U970" s="15"/>
      <c r="V970" s="50" t="str">
        <f>IFERROR(MAX(IF(OR(O970="",P970="",Q970="",R970="",S970="",T970="",U970=""),"",IF(AND(MONTH(E970)=8,MONTH(F970)=8),(NETWORKDAYS(E970,F970,Lister!$D$7:$D$13)-O970)*N970/NETWORKDAYS(Lister!$D$19,Lister!$E$19,Lister!$D$7:$D$13),IF(AND(MONTH(E970)=8,F970&gt;DATE(2020,8,31)),(NETWORKDAYS(E970,Lister!$E$19,Lister!$D$7:$D$13)-O970)*N970/NETWORKDAYS(Lister!$D$19,Lister!$E$19,Lister!$D$7:$D$13),IF(E970&gt;DATE(2020,8,31),0)))),0),"")</f>
        <v/>
      </c>
      <c r="W970" s="50" t="str">
        <f>IFERROR(MAX(IF(OR(O970="",P970="",Q970="",R970="",S970="",T970="",U970=""),"",IF(AND(MONTH(E970)=9,MONTH(F970)=9),(NETWORKDAYS(E970,F970,Lister!$D$7:$D$13)-P970)*N970/NETWORKDAYS(Lister!$D$20,Lister!$E$20,Lister!$D$7:$D$13),IF(AND(MONTH(E970)=9,F970&gt;DATE(2020,9,30)),(NETWORKDAYS(E970,Lister!$E$20,Lister!$D$7:$D$13)-P970)*N970/NETWORKDAYS(Lister!$D$20,Lister!$E$20,Lister!$D$7:$D$13),IF(AND(E970&lt;DATE(2020,9,1),MONTH(F970)=9),(NETWORKDAYS(Lister!$D$20,F970,Lister!$D$7:$D$13)-P970)*N970/NETWORKDAYS(Lister!$D$20,Lister!$E$20,Lister!$D$7:$D$13),IF(AND(E970&lt;DATE(2020,9,1),F970&gt;DATE(2020,9,30)),(NETWORKDAYS(Lister!$D$20,Lister!$E$20,Lister!$D$7:$D$13)-P970)*N970/NETWORKDAYS(Lister!$D$20,Lister!$E$20,Lister!$D$7:$D$13),IF(OR(AND(E970&lt;DATE(2020,9,1),F970&lt;DATE(2020,9,1)),E970&gt;DATE(2020,9,30)),0)))))),0),"")</f>
        <v/>
      </c>
      <c r="X970" s="50" t="str">
        <f>IFERROR(MAX(IF(OR(O970="",P970="",Q970="",R970="",S970="",T970="",U970=""),"",IF(AND(MONTH(E970)=10,MONTH(F970)=10),(NETWORKDAYS(E970,F970,Lister!$D$7:$D$13)-Q970)*N970/NETWORKDAYS(Lister!$D$21,Lister!$E$21,Lister!$D$7:$D$13),IF(AND(MONTH(E970)=10,F970&gt;DATE(2020,10,31)),(NETWORKDAYS(E970,Lister!$E$21,Lister!$D$7:$D$13)-Q970)*N970/NETWORKDAYS(Lister!$D$21,Lister!$E$21,Lister!$D$7:$D$13),IF(AND(E970&lt;DATE(2020,10,1),MONTH(F970)=10),(NETWORKDAYS(Lister!$D$21,F970,Lister!$D$7:$D$13)-Q970)*N970/NETWORKDAYS(Lister!$D$21,Lister!$E$21,Lister!$D$7:$D$13),IF(AND(E970&lt;DATE(2020,31,1),F970&gt;DATE(2020,10,31)),(NETWORKDAYS(Lister!$D$21,Lister!$E$21,Lister!$D$7:$D$13)-Q970)*N970/NETWORKDAYS(Lister!$D$21,Lister!$E$21,Lister!$D$7:$D$13),IF(OR(AND(E970&lt;DATE(2020,10,1),F970&lt;DATE(2020,10,1)),E970&gt;DATE(2020,10,31)),0)))))),0),"")</f>
        <v/>
      </c>
      <c r="Y970" s="50" t="str">
        <f>IFERROR(MAX(IF(OR(O970="",P970="",Q970="",R970="",S970="",T970="",U970=""),"",IF(AND(MONTH(E970)=11,MONTH(F970)=11),(NETWORKDAYS(E970,F970,Lister!$D$7:$D$13)-R970)*N970/NETWORKDAYS(Lister!$D$22,Lister!$E$22,Lister!$D$7:$D$13),IF(AND(MONTH(E970)=11,F970&gt;DATE(2020,11,30)),(NETWORKDAYS(E970,Lister!$E$22,Lister!$D$7:$D$13)-R970)*N970/NETWORKDAYS(Lister!$D$22,Lister!$E$22,Lister!$D$7:$D$13),IF(AND(E970&lt;DATE(2020,11,1),MONTH(F970)=11),(NETWORKDAYS(Lister!$D$22,F970,Lister!$D$7:$D$13)-R970)*N970/NETWORKDAYS(Lister!$D$22,Lister!$E$22,Lister!$D$7:$D$13),IF(AND(E970&lt;DATE(2020,11,1),F970&gt;DATE(2020,11,30)),(NETWORKDAYS(Lister!$D$22,Lister!$E$22,Lister!$D$7:$D$13)-R970)*N970/NETWORKDAYS(Lister!$D$22,Lister!$E$22,Lister!$D$7:$D$13),IF(OR(AND(E970&lt;DATE(2020,11,1),F970&lt;DATE(2020,11,1)),E970&gt;DATE(2020,11,30)),0)))))),0),"")</f>
        <v/>
      </c>
      <c r="Z970" s="50" t="str">
        <f>IFERROR(MAX(IF(OR(O970="",P970="",Q970="",R970="",S970="",T970="",U970=""),"",IF(AND(MONTH(E970)=12,MONTH(F970)=12),(NETWORKDAYS(E970,F970,Lister!$D$7:$D$13)-S970)*N970/NETWORKDAYS(Lister!$D$23,Lister!$E$23,Lister!$D$7:$D$13),IF(AND(MONTH(E970)=12,F970&gt;DATE(2020,12,31)),(NETWORKDAYS(E970,Lister!$E$23,Lister!$D$7:$D$13)-S970)*N970/NETWORKDAYS(Lister!$D$23,Lister!$E$23,Lister!$D$7:$D$13),IF(AND(E970&lt;DATE(2020,12,1),MONTH(F970)=12),(NETWORKDAYS(Lister!$D$23,F970,Lister!$D$7:$D$13)-S970)*N970/NETWORKDAYS(Lister!$D$23,Lister!$E$23,Lister!$D$7:$D$13),IF(AND(E970&lt;DATE(2020,12,1),F970&gt;DATE(2020,12,31)),(NETWORKDAYS(Lister!$D$23,Lister!$E$23,Lister!$D$7:$D$13)-S970)*N970/NETWORKDAYS(Lister!$D$23,Lister!$E$23,Lister!$D$7:$D$13),IF(OR(AND(E970&lt;DATE(2020,12,1),F970&lt;DATE(2020,12,1)),E970&gt;DATE(2020,12,31)),0)))))),0),"")</f>
        <v/>
      </c>
      <c r="AA970" s="50" t="str">
        <f>IFERROR(MAX(IF(OR(O970="",P970="",Q970="",R970="",S970="",T970="",U970=""),"",IF(AND(MONTH(E970)=1,MONTH(F970)=1),(NETWORKDAYS(E970,F970,Lister!$D$7:$D$13)-T970)*N970/NETWORKDAYS(Lister!$D$24,Lister!$E$24,Lister!$D$7:$D$13),IF(AND(MONTH(E970)=1,F970&gt;DATE(2021,1,31)),(NETWORKDAYS(E970,Lister!$E$24,Lister!$D$7:$D$13)-T970)*N970/NETWORKDAYS(Lister!$D$24,Lister!$E$24,Lister!$D$7:$D$13),IF(AND(E970&lt;DATE(2021,1,1),MONTH(F970)=1),(NETWORKDAYS(Lister!$D$24,F970,Lister!$D$7:$D$13)-T970)*N970/NETWORKDAYS(Lister!$D$24,Lister!$E$24,Lister!$D$7:$D$13),IF(AND(E970&lt;DATE(2021,1,1),F970&gt;DATE(2021,1,31)),(NETWORKDAYS(Lister!$D$24,Lister!$E$24,Lister!$D$7:$D$13)-T970)*N970/NETWORKDAYS(Lister!$D$24,Lister!$E$24,Lister!$D$7:$D$13),IF(OR(AND(E970&lt;DATE(2021,1,1),F970&lt;DATE(2021,1,1)),E970&gt;DATE(2021,1,31)),0)))))),0),"")</f>
        <v/>
      </c>
      <c r="AB970" s="50" t="str">
        <f>IFERROR(MAX(IF(OR(O970="",P970="",Q970="",R970="",S970="",T970="",U970=""),"",IF(AND(MONTH(E970)=2,MONTH(F970)=2),(NETWORKDAYS(E970,F970,Lister!$D$7:$D$13)-U970)*N970/NETWORKDAYS(Lister!$D$25,Lister!$E$25,Lister!$D$7:$D$13),IF(AND(E970&lt;DATE(2021,2,1),MONTH(F970)=2),(NETWORKDAYS(Lister!$D$25,F970,Lister!$D$7:$D$13)-U970)*N970/NETWORKDAYS(Lister!$D$25,Lister!$E$25,Lister!$D$7:$D$13),IF(AND(E970&lt;DATE(2021,2,1),F970&lt;DATE(2021,2,1)),0)))),0),"")</f>
        <v/>
      </c>
      <c r="AC970" s="52" t="str">
        <f t="shared" si="73"/>
        <v/>
      </c>
    </row>
    <row r="971" spans="1:29" x14ac:dyDescent="0.35">
      <c r="A971" s="11" t="str">
        <f t="shared" si="74"/>
        <v/>
      </c>
      <c r="B971" s="33"/>
      <c r="C971" s="17"/>
      <c r="D971" s="18"/>
      <c r="E971" s="12"/>
      <c r="F971" s="12"/>
      <c r="G971" s="42" t="str">
        <f>IF(OR(E971="",F971=""),"",NETWORKDAYS(E971,F971,Lister!$D$7:$D$13))</f>
        <v/>
      </c>
      <c r="H971" s="14"/>
      <c r="I971" s="25" t="str">
        <f t="shared" si="70"/>
        <v/>
      </c>
      <c r="J971" s="47"/>
      <c r="K971" s="48"/>
      <c r="L971" s="15"/>
      <c r="M971" s="51" t="str">
        <f t="shared" si="71"/>
        <v/>
      </c>
      <c r="N971" s="49" t="str">
        <f t="shared" si="72"/>
        <v/>
      </c>
      <c r="O971" s="15"/>
      <c r="P971" s="15"/>
      <c r="Q971" s="15"/>
      <c r="R971" s="15"/>
      <c r="S971" s="15"/>
      <c r="T971" s="15"/>
      <c r="U971" s="15"/>
      <c r="V971" s="50" t="str">
        <f>IFERROR(MAX(IF(OR(O971="",P971="",Q971="",R971="",S971="",T971="",U971=""),"",IF(AND(MONTH(E971)=8,MONTH(F971)=8),(NETWORKDAYS(E971,F971,Lister!$D$7:$D$13)-O971)*N971/NETWORKDAYS(Lister!$D$19,Lister!$E$19,Lister!$D$7:$D$13),IF(AND(MONTH(E971)=8,F971&gt;DATE(2020,8,31)),(NETWORKDAYS(E971,Lister!$E$19,Lister!$D$7:$D$13)-O971)*N971/NETWORKDAYS(Lister!$D$19,Lister!$E$19,Lister!$D$7:$D$13),IF(E971&gt;DATE(2020,8,31),0)))),0),"")</f>
        <v/>
      </c>
      <c r="W971" s="50" t="str">
        <f>IFERROR(MAX(IF(OR(O971="",P971="",Q971="",R971="",S971="",T971="",U971=""),"",IF(AND(MONTH(E971)=9,MONTH(F971)=9),(NETWORKDAYS(E971,F971,Lister!$D$7:$D$13)-P971)*N971/NETWORKDAYS(Lister!$D$20,Lister!$E$20,Lister!$D$7:$D$13),IF(AND(MONTH(E971)=9,F971&gt;DATE(2020,9,30)),(NETWORKDAYS(E971,Lister!$E$20,Lister!$D$7:$D$13)-P971)*N971/NETWORKDAYS(Lister!$D$20,Lister!$E$20,Lister!$D$7:$D$13),IF(AND(E971&lt;DATE(2020,9,1),MONTH(F971)=9),(NETWORKDAYS(Lister!$D$20,F971,Lister!$D$7:$D$13)-P971)*N971/NETWORKDAYS(Lister!$D$20,Lister!$E$20,Lister!$D$7:$D$13),IF(AND(E971&lt;DATE(2020,9,1),F971&gt;DATE(2020,9,30)),(NETWORKDAYS(Lister!$D$20,Lister!$E$20,Lister!$D$7:$D$13)-P971)*N971/NETWORKDAYS(Lister!$D$20,Lister!$E$20,Lister!$D$7:$D$13),IF(OR(AND(E971&lt;DATE(2020,9,1),F971&lt;DATE(2020,9,1)),E971&gt;DATE(2020,9,30)),0)))))),0),"")</f>
        <v/>
      </c>
      <c r="X971" s="50" t="str">
        <f>IFERROR(MAX(IF(OR(O971="",P971="",Q971="",R971="",S971="",T971="",U971=""),"",IF(AND(MONTH(E971)=10,MONTH(F971)=10),(NETWORKDAYS(E971,F971,Lister!$D$7:$D$13)-Q971)*N971/NETWORKDAYS(Lister!$D$21,Lister!$E$21,Lister!$D$7:$D$13),IF(AND(MONTH(E971)=10,F971&gt;DATE(2020,10,31)),(NETWORKDAYS(E971,Lister!$E$21,Lister!$D$7:$D$13)-Q971)*N971/NETWORKDAYS(Lister!$D$21,Lister!$E$21,Lister!$D$7:$D$13),IF(AND(E971&lt;DATE(2020,10,1),MONTH(F971)=10),(NETWORKDAYS(Lister!$D$21,F971,Lister!$D$7:$D$13)-Q971)*N971/NETWORKDAYS(Lister!$D$21,Lister!$E$21,Lister!$D$7:$D$13),IF(AND(E971&lt;DATE(2020,31,1),F971&gt;DATE(2020,10,31)),(NETWORKDAYS(Lister!$D$21,Lister!$E$21,Lister!$D$7:$D$13)-Q971)*N971/NETWORKDAYS(Lister!$D$21,Lister!$E$21,Lister!$D$7:$D$13),IF(OR(AND(E971&lt;DATE(2020,10,1),F971&lt;DATE(2020,10,1)),E971&gt;DATE(2020,10,31)),0)))))),0),"")</f>
        <v/>
      </c>
      <c r="Y971" s="50" t="str">
        <f>IFERROR(MAX(IF(OR(O971="",P971="",Q971="",R971="",S971="",T971="",U971=""),"",IF(AND(MONTH(E971)=11,MONTH(F971)=11),(NETWORKDAYS(E971,F971,Lister!$D$7:$D$13)-R971)*N971/NETWORKDAYS(Lister!$D$22,Lister!$E$22,Lister!$D$7:$D$13),IF(AND(MONTH(E971)=11,F971&gt;DATE(2020,11,30)),(NETWORKDAYS(E971,Lister!$E$22,Lister!$D$7:$D$13)-R971)*N971/NETWORKDAYS(Lister!$D$22,Lister!$E$22,Lister!$D$7:$D$13),IF(AND(E971&lt;DATE(2020,11,1),MONTH(F971)=11),(NETWORKDAYS(Lister!$D$22,F971,Lister!$D$7:$D$13)-R971)*N971/NETWORKDAYS(Lister!$D$22,Lister!$E$22,Lister!$D$7:$D$13),IF(AND(E971&lt;DATE(2020,11,1),F971&gt;DATE(2020,11,30)),(NETWORKDAYS(Lister!$D$22,Lister!$E$22,Lister!$D$7:$D$13)-R971)*N971/NETWORKDAYS(Lister!$D$22,Lister!$E$22,Lister!$D$7:$D$13),IF(OR(AND(E971&lt;DATE(2020,11,1),F971&lt;DATE(2020,11,1)),E971&gt;DATE(2020,11,30)),0)))))),0),"")</f>
        <v/>
      </c>
      <c r="Z971" s="50" t="str">
        <f>IFERROR(MAX(IF(OR(O971="",P971="",Q971="",R971="",S971="",T971="",U971=""),"",IF(AND(MONTH(E971)=12,MONTH(F971)=12),(NETWORKDAYS(E971,F971,Lister!$D$7:$D$13)-S971)*N971/NETWORKDAYS(Lister!$D$23,Lister!$E$23,Lister!$D$7:$D$13),IF(AND(MONTH(E971)=12,F971&gt;DATE(2020,12,31)),(NETWORKDAYS(E971,Lister!$E$23,Lister!$D$7:$D$13)-S971)*N971/NETWORKDAYS(Lister!$D$23,Lister!$E$23,Lister!$D$7:$D$13),IF(AND(E971&lt;DATE(2020,12,1),MONTH(F971)=12),(NETWORKDAYS(Lister!$D$23,F971,Lister!$D$7:$D$13)-S971)*N971/NETWORKDAYS(Lister!$D$23,Lister!$E$23,Lister!$D$7:$D$13),IF(AND(E971&lt;DATE(2020,12,1),F971&gt;DATE(2020,12,31)),(NETWORKDAYS(Lister!$D$23,Lister!$E$23,Lister!$D$7:$D$13)-S971)*N971/NETWORKDAYS(Lister!$D$23,Lister!$E$23,Lister!$D$7:$D$13),IF(OR(AND(E971&lt;DATE(2020,12,1),F971&lt;DATE(2020,12,1)),E971&gt;DATE(2020,12,31)),0)))))),0),"")</f>
        <v/>
      </c>
      <c r="AA971" s="50" t="str">
        <f>IFERROR(MAX(IF(OR(O971="",P971="",Q971="",R971="",S971="",T971="",U971=""),"",IF(AND(MONTH(E971)=1,MONTH(F971)=1),(NETWORKDAYS(E971,F971,Lister!$D$7:$D$13)-T971)*N971/NETWORKDAYS(Lister!$D$24,Lister!$E$24,Lister!$D$7:$D$13),IF(AND(MONTH(E971)=1,F971&gt;DATE(2021,1,31)),(NETWORKDAYS(E971,Lister!$E$24,Lister!$D$7:$D$13)-T971)*N971/NETWORKDAYS(Lister!$D$24,Lister!$E$24,Lister!$D$7:$D$13),IF(AND(E971&lt;DATE(2021,1,1),MONTH(F971)=1),(NETWORKDAYS(Lister!$D$24,F971,Lister!$D$7:$D$13)-T971)*N971/NETWORKDAYS(Lister!$D$24,Lister!$E$24,Lister!$D$7:$D$13),IF(AND(E971&lt;DATE(2021,1,1),F971&gt;DATE(2021,1,31)),(NETWORKDAYS(Lister!$D$24,Lister!$E$24,Lister!$D$7:$D$13)-T971)*N971/NETWORKDAYS(Lister!$D$24,Lister!$E$24,Lister!$D$7:$D$13),IF(OR(AND(E971&lt;DATE(2021,1,1),F971&lt;DATE(2021,1,1)),E971&gt;DATE(2021,1,31)),0)))))),0),"")</f>
        <v/>
      </c>
      <c r="AB971" s="50" t="str">
        <f>IFERROR(MAX(IF(OR(O971="",P971="",Q971="",R971="",S971="",T971="",U971=""),"",IF(AND(MONTH(E971)=2,MONTH(F971)=2),(NETWORKDAYS(E971,F971,Lister!$D$7:$D$13)-U971)*N971/NETWORKDAYS(Lister!$D$25,Lister!$E$25,Lister!$D$7:$D$13),IF(AND(E971&lt;DATE(2021,2,1),MONTH(F971)=2),(NETWORKDAYS(Lister!$D$25,F971,Lister!$D$7:$D$13)-U971)*N971/NETWORKDAYS(Lister!$D$25,Lister!$E$25,Lister!$D$7:$D$13),IF(AND(E971&lt;DATE(2021,2,1),F971&lt;DATE(2021,2,1)),0)))),0),"")</f>
        <v/>
      </c>
      <c r="AC971" s="52" t="str">
        <f t="shared" si="73"/>
        <v/>
      </c>
    </row>
    <row r="972" spans="1:29" x14ac:dyDescent="0.35">
      <c r="A972" s="11" t="str">
        <f t="shared" si="74"/>
        <v/>
      </c>
      <c r="B972" s="33"/>
      <c r="C972" s="17"/>
      <c r="D972" s="18"/>
      <c r="E972" s="12"/>
      <c r="F972" s="12"/>
      <c r="G972" s="42" t="str">
        <f>IF(OR(E972="",F972=""),"",NETWORKDAYS(E972,F972,Lister!$D$7:$D$13))</f>
        <v/>
      </c>
      <c r="H972" s="14"/>
      <c r="I972" s="25" t="str">
        <f t="shared" si="70"/>
        <v/>
      </c>
      <c r="J972" s="47"/>
      <c r="K972" s="48"/>
      <c r="L972" s="15"/>
      <c r="M972" s="51" t="str">
        <f t="shared" si="71"/>
        <v/>
      </c>
      <c r="N972" s="49" t="str">
        <f t="shared" si="72"/>
        <v/>
      </c>
      <c r="O972" s="15"/>
      <c r="P972" s="15"/>
      <c r="Q972" s="15"/>
      <c r="R972" s="15"/>
      <c r="S972" s="15"/>
      <c r="T972" s="15"/>
      <c r="U972" s="15"/>
      <c r="V972" s="50" t="str">
        <f>IFERROR(MAX(IF(OR(O972="",P972="",Q972="",R972="",S972="",T972="",U972=""),"",IF(AND(MONTH(E972)=8,MONTH(F972)=8),(NETWORKDAYS(E972,F972,Lister!$D$7:$D$13)-O972)*N972/NETWORKDAYS(Lister!$D$19,Lister!$E$19,Lister!$D$7:$D$13),IF(AND(MONTH(E972)=8,F972&gt;DATE(2020,8,31)),(NETWORKDAYS(E972,Lister!$E$19,Lister!$D$7:$D$13)-O972)*N972/NETWORKDAYS(Lister!$D$19,Lister!$E$19,Lister!$D$7:$D$13),IF(E972&gt;DATE(2020,8,31),0)))),0),"")</f>
        <v/>
      </c>
      <c r="W972" s="50" t="str">
        <f>IFERROR(MAX(IF(OR(O972="",P972="",Q972="",R972="",S972="",T972="",U972=""),"",IF(AND(MONTH(E972)=9,MONTH(F972)=9),(NETWORKDAYS(E972,F972,Lister!$D$7:$D$13)-P972)*N972/NETWORKDAYS(Lister!$D$20,Lister!$E$20,Lister!$D$7:$D$13),IF(AND(MONTH(E972)=9,F972&gt;DATE(2020,9,30)),(NETWORKDAYS(E972,Lister!$E$20,Lister!$D$7:$D$13)-P972)*N972/NETWORKDAYS(Lister!$D$20,Lister!$E$20,Lister!$D$7:$D$13),IF(AND(E972&lt;DATE(2020,9,1),MONTH(F972)=9),(NETWORKDAYS(Lister!$D$20,F972,Lister!$D$7:$D$13)-P972)*N972/NETWORKDAYS(Lister!$D$20,Lister!$E$20,Lister!$D$7:$D$13),IF(AND(E972&lt;DATE(2020,9,1),F972&gt;DATE(2020,9,30)),(NETWORKDAYS(Lister!$D$20,Lister!$E$20,Lister!$D$7:$D$13)-P972)*N972/NETWORKDAYS(Lister!$D$20,Lister!$E$20,Lister!$D$7:$D$13),IF(OR(AND(E972&lt;DATE(2020,9,1),F972&lt;DATE(2020,9,1)),E972&gt;DATE(2020,9,30)),0)))))),0),"")</f>
        <v/>
      </c>
      <c r="X972" s="50" t="str">
        <f>IFERROR(MAX(IF(OR(O972="",P972="",Q972="",R972="",S972="",T972="",U972=""),"",IF(AND(MONTH(E972)=10,MONTH(F972)=10),(NETWORKDAYS(E972,F972,Lister!$D$7:$D$13)-Q972)*N972/NETWORKDAYS(Lister!$D$21,Lister!$E$21,Lister!$D$7:$D$13),IF(AND(MONTH(E972)=10,F972&gt;DATE(2020,10,31)),(NETWORKDAYS(E972,Lister!$E$21,Lister!$D$7:$D$13)-Q972)*N972/NETWORKDAYS(Lister!$D$21,Lister!$E$21,Lister!$D$7:$D$13),IF(AND(E972&lt;DATE(2020,10,1),MONTH(F972)=10),(NETWORKDAYS(Lister!$D$21,F972,Lister!$D$7:$D$13)-Q972)*N972/NETWORKDAYS(Lister!$D$21,Lister!$E$21,Lister!$D$7:$D$13),IF(AND(E972&lt;DATE(2020,31,1),F972&gt;DATE(2020,10,31)),(NETWORKDAYS(Lister!$D$21,Lister!$E$21,Lister!$D$7:$D$13)-Q972)*N972/NETWORKDAYS(Lister!$D$21,Lister!$E$21,Lister!$D$7:$D$13),IF(OR(AND(E972&lt;DATE(2020,10,1),F972&lt;DATE(2020,10,1)),E972&gt;DATE(2020,10,31)),0)))))),0),"")</f>
        <v/>
      </c>
      <c r="Y972" s="50" t="str">
        <f>IFERROR(MAX(IF(OR(O972="",P972="",Q972="",R972="",S972="",T972="",U972=""),"",IF(AND(MONTH(E972)=11,MONTH(F972)=11),(NETWORKDAYS(E972,F972,Lister!$D$7:$D$13)-R972)*N972/NETWORKDAYS(Lister!$D$22,Lister!$E$22,Lister!$D$7:$D$13),IF(AND(MONTH(E972)=11,F972&gt;DATE(2020,11,30)),(NETWORKDAYS(E972,Lister!$E$22,Lister!$D$7:$D$13)-R972)*N972/NETWORKDAYS(Lister!$D$22,Lister!$E$22,Lister!$D$7:$D$13),IF(AND(E972&lt;DATE(2020,11,1),MONTH(F972)=11),(NETWORKDAYS(Lister!$D$22,F972,Lister!$D$7:$D$13)-R972)*N972/NETWORKDAYS(Lister!$D$22,Lister!$E$22,Lister!$D$7:$D$13),IF(AND(E972&lt;DATE(2020,11,1),F972&gt;DATE(2020,11,30)),(NETWORKDAYS(Lister!$D$22,Lister!$E$22,Lister!$D$7:$D$13)-R972)*N972/NETWORKDAYS(Lister!$D$22,Lister!$E$22,Lister!$D$7:$D$13),IF(OR(AND(E972&lt;DATE(2020,11,1),F972&lt;DATE(2020,11,1)),E972&gt;DATE(2020,11,30)),0)))))),0),"")</f>
        <v/>
      </c>
      <c r="Z972" s="50" t="str">
        <f>IFERROR(MAX(IF(OR(O972="",P972="",Q972="",R972="",S972="",T972="",U972=""),"",IF(AND(MONTH(E972)=12,MONTH(F972)=12),(NETWORKDAYS(E972,F972,Lister!$D$7:$D$13)-S972)*N972/NETWORKDAYS(Lister!$D$23,Lister!$E$23,Lister!$D$7:$D$13),IF(AND(MONTH(E972)=12,F972&gt;DATE(2020,12,31)),(NETWORKDAYS(E972,Lister!$E$23,Lister!$D$7:$D$13)-S972)*N972/NETWORKDAYS(Lister!$D$23,Lister!$E$23,Lister!$D$7:$D$13),IF(AND(E972&lt;DATE(2020,12,1),MONTH(F972)=12),(NETWORKDAYS(Lister!$D$23,F972,Lister!$D$7:$D$13)-S972)*N972/NETWORKDAYS(Lister!$D$23,Lister!$E$23,Lister!$D$7:$D$13),IF(AND(E972&lt;DATE(2020,12,1),F972&gt;DATE(2020,12,31)),(NETWORKDAYS(Lister!$D$23,Lister!$E$23,Lister!$D$7:$D$13)-S972)*N972/NETWORKDAYS(Lister!$D$23,Lister!$E$23,Lister!$D$7:$D$13),IF(OR(AND(E972&lt;DATE(2020,12,1),F972&lt;DATE(2020,12,1)),E972&gt;DATE(2020,12,31)),0)))))),0),"")</f>
        <v/>
      </c>
      <c r="AA972" s="50" t="str">
        <f>IFERROR(MAX(IF(OR(O972="",P972="",Q972="",R972="",S972="",T972="",U972=""),"",IF(AND(MONTH(E972)=1,MONTH(F972)=1),(NETWORKDAYS(E972,F972,Lister!$D$7:$D$13)-T972)*N972/NETWORKDAYS(Lister!$D$24,Lister!$E$24,Lister!$D$7:$D$13),IF(AND(MONTH(E972)=1,F972&gt;DATE(2021,1,31)),(NETWORKDAYS(E972,Lister!$E$24,Lister!$D$7:$D$13)-T972)*N972/NETWORKDAYS(Lister!$D$24,Lister!$E$24,Lister!$D$7:$D$13),IF(AND(E972&lt;DATE(2021,1,1),MONTH(F972)=1),(NETWORKDAYS(Lister!$D$24,F972,Lister!$D$7:$D$13)-T972)*N972/NETWORKDAYS(Lister!$D$24,Lister!$E$24,Lister!$D$7:$D$13),IF(AND(E972&lt;DATE(2021,1,1),F972&gt;DATE(2021,1,31)),(NETWORKDAYS(Lister!$D$24,Lister!$E$24,Lister!$D$7:$D$13)-T972)*N972/NETWORKDAYS(Lister!$D$24,Lister!$E$24,Lister!$D$7:$D$13),IF(OR(AND(E972&lt;DATE(2021,1,1),F972&lt;DATE(2021,1,1)),E972&gt;DATE(2021,1,31)),0)))))),0),"")</f>
        <v/>
      </c>
      <c r="AB972" s="50" t="str">
        <f>IFERROR(MAX(IF(OR(O972="",P972="",Q972="",R972="",S972="",T972="",U972=""),"",IF(AND(MONTH(E972)=2,MONTH(F972)=2),(NETWORKDAYS(E972,F972,Lister!$D$7:$D$13)-U972)*N972/NETWORKDAYS(Lister!$D$25,Lister!$E$25,Lister!$D$7:$D$13),IF(AND(E972&lt;DATE(2021,2,1),MONTH(F972)=2),(NETWORKDAYS(Lister!$D$25,F972,Lister!$D$7:$D$13)-U972)*N972/NETWORKDAYS(Lister!$D$25,Lister!$E$25,Lister!$D$7:$D$13),IF(AND(E972&lt;DATE(2021,2,1),F972&lt;DATE(2021,2,1)),0)))),0),"")</f>
        <v/>
      </c>
      <c r="AC972" s="52" t="str">
        <f t="shared" si="73"/>
        <v/>
      </c>
    </row>
    <row r="973" spans="1:29" x14ac:dyDescent="0.35">
      <c r="A973" s="11" t="str">
        <f t="shared" si="74"/>
        <v/>
      </c>
      <c r="B973" s="33"/>
      <c r="C973" s="17"/>
      <c r="D973" s="18"/>
      <c r="E973" s="12"/>
      <c r="F973" s="12"/>
      <c r="G973" s="42" t="str">
        <f>IF(OR(E973="",F973=""),"",NETWORKDAYS(E973,F973,Lister!$D$7:$D$13))</f>
        <v/>
      </c>
      <c r="H973" s="14"/>
      <c r="I973" s="25" t="str">
        <f t="shared" si="70"/>
        <v/>
      </c>
      <c r="J973" s="47"/>
      <c r="K973" s="48"/>
      <c r="L973" s="15"/>
      <c r="M973" s="51" t="str">
        <f t="shared" si="71"/>
        <v/>
      </c>
      <c r="N973" s="49" t="str">
        <f t="shared" si="72"/>
        <v/>
      </c>
      <c r="O973" s="15"/>
      <c r="P973" s="15"/>
      <c r="Q973" s="15"/>
      <c r="R973" s="15"/>
      <c r="S973" s="15"/>
      <c r="T973" s="15"/>
      <c r="U973" s="15"/>
      <c r="V973" s="50" t="str">
        <f>IFERROR(MAX(IF(OR(O973="",P973="",Q973="",R973="",S973="",T973="",U973=""),"",IF(AND(MONTH(E973)=8,MONTH(F973)=8),(NETWORKDAYS(E973,F973,Lister!$D$7:$D$13)-O973)*N973/NETWORKDAYS(Lister!$D$19,Lister!$E$19,Lister!$D$7:$D$13),IF(AND(MONTH(E973)=8,F973&gt;DATE(2020,8,31)),(NETWORKDAYS(E973,Lister!$E$19,Lister!$D$7:$D$13)-O973)*N973/NETWORKDAYS(Lister!$D$19,Lister!$E$19,Lister!$D$7:$D$13),IF(E973&gt;DATE(2020,8,31),0)))),0),"")</f>
        <v/>
      </c>
      <c r="W973" s="50" t="str">
        <f>IFERROR(MAX(IF(OR(O973="",P973="",Q973="",R973="",S973="",T973="",U973=""),"",IF(AND(MONTH(E973)=9,MONTH(F973)=9),(NETWORKDAYS(E973,F973,Lister!$D$7:$D$13)-P973)*N973/NETWORKDAYS(Lister!$D$20,Lister!$E$20,Lister!$D$7:$D$13),IF(AND(MONTH(E973)=9,F973&gt;DATE(2020,9,30)),(NETWORKDAYS(E973,Lister!$E$20,Lister!$D$7:$D$13)-P973)*N973/NETWORKDAYS(Lister!$D$20,Lister!$E$20,Lister!$D$7:$D$13),IF(AND(E973&lt;DATE(2020,9,1),MONTH(F973)=9),(NETWORKDAYS(Lister!$D$20,F973,Lister!$D$7:$D$13)-P973)*N973/NETWORKDAYS(Lister!$D$20,Lister!$E$20,Lister!$D$7:$D$13),IF(AND(E973&lt;DATE(2020,9,1),F973&gt;DATE(2020,9,30)),(NETWORKDAYS(Lister!$D$20,Lister!$E$20,Lister!$D$7:$D$13)-P973)*N973/NETWORKDAYS(Lister!$D$20,Lister!$E$20,Lister!$D$7:$D$13),IF(OR(AND(E973&lt;DATE(2020,9,1),F973&lt;DATE(2020,9,1)),E973&gt;DATE(2020,9,30)),0)))))),0),"")</f>
        <v/>
      </c>
      <c r="X973" s="50" t="str">
        <f>IFERROR(MAX(IF(OR(O973="",P973="",Q973="",R973="",S973="",T973="",U973=""),"",IF(AND(MONTH(E973)=10,MONTH(F973)=10),(NETWORKDAYS(E973,F973,Lister!$D$7:$D$13)-Q973)*N973/NETWORKDAYS(Lister!$D$21,Lister!$E$21,Lister!$D$7:$D$13),IF(AND(MONTH(E973)=10,F973&gt;DATE(2020,10,31)),(NETWORKDAYS(E973,Lister!$E$21,Lister!$D$7:$D$13)-Q973)*N973/NETWORKDAYS(Lister!$D$21,Lister!$E$21,Lister!$D$7:$D$13),IF(AND(E973&lt;DATE(2020,10,1),MONTH(F973)=10),(NETWORKDAYS(Lister!$D$21,F973,Lister!$D$7:$D$13)-Q973)*N973/NETWORKDAYS(Lister!$D$21,Lister!$E$21,Lister!$D$7:$D$13),IF(AND(E973&lt;DATE(2020,31,1),F973&gt;DATE(2020,10,31)),(NETWORKDAYS(Lister!$D$21,Lister!$E$21,Lister!$D$7:$D$13)-Q973)*N973/NETWORKDAYS(Lister!$D$21,Lister!$E$21,Lister!$D$7:$D$13),IF(OR(AND(E973&lt;DATE(2020,10,1),F973&lt;DATE(2020,10,1)),E973&gt;DATE(2020,10,31)),0)))))),0),"")</f>
        <v/>
      </c>
      <c r="Y973" s="50" t="str">
        <f>IFERROR(MAX(IF(OR(O973="",P973="",Q973="",R973="",S973="",T973="",U973=""),"",IF(AND(MONTH(E973)=11,MONTH(F973)=11),(NETWORKDAYS(E973,F973,Lister!$D$7:$D$13)-R973)*N973/NETWORKDAYS(Lister!$D$22,Lister!$E$22,Lister!$D$7:$D$13),IF(AND(MONTH(E973)=11,F973&gt;DATE(2020,11,30)),(NETWORKDAYS(E973,Lister!$E$22,Lister!$D$7:$D$13)-R973)*N973/NETWORKDAYS(Lister!$D$22,Lister!$E$22,Lister!$D$7:$D$13),IF(AND(E973&lt;DATE(2020,11,1),MONTH(F973)=11),(NETWORKDAYS(Lister!$D$22,F973,Lister!$D$7:$D$13)-R973)*N973/NETWORKDAYS(Lister!$D$22,Lister!$E$22,Lister!$D$7:$D$13),IF(AND(E973&lt;DATE(2020,11,1),F973&gt;DATE(2020,11,30)),(NETWORKDAYS(Lister!$D$22,Lister!$E$22,Lister!$D$7:$D$13)-R973)*N973/NETWORKDAYS(Lister!$D$22,Lister!$E$22,Lister!$D$7:$D$13),IF(OR(AND(E973&lt;DATE(2020,11,1),F973&lt;DATE(2020,11,1)),E973&gt;DATE(2020,11,30)),0)))))),0),"")</f>
        <v/>
      </c>
      <c r="Z973" s="50" t="str">
        <f>IFERROR(MAX(IF(OR(O973="",P973="",Q973="",R973="",S973="",T973="",U973=""),"",IF(AND(MONTH(E973)=12,MONTH(F973)=12),(NETWORKDAYS(E973,F973,Lister!$D$7:$D$13)-S973)*N973/NETWORKDAYS(Lister!$D$23,Lister!$E$23,Lister!$D$7:$D$13),IF(AND(MONTH(E973)=12,F973&gt;DATE(2020,12,31)),(NETWORKDAYS(E973,Lister!$E$23,Lister!$D$7:$D$13)-S973)*N973/NETWORKDAYS(Lister!$D$23,Lister!$E$23,Lister!$D$7:$D$13),IF(AND(E973&lt;DATE(2020,12,1),MONTH(F973)=12),(NETWORKDAYS(Lister!$D$23,F973,Lister!$D$7:$D$13)-S973)*N973/NETWORKDAYS(Lister!$D$23,Lister!$E$23,Lister!$D$7:$D$13),IF(AND(E973&lt;DATE(2020,12,1),F973&gt;DATE(2020,12,31)),(NETWORKDAYS(Lister!$D$23,Lister!$E$23,Lister!$D$7:$D$13)-S973)*N973/NETWORKDAYS(Lister!$D$23,Lister!$E$23,Lister!$D$7:$D$13),IF(OR(AND(E973&lt;DATE(2020,12,1),F973&lt;DATE(2020,12,1)),E973&gt;DATE(2020,12,31)),0)))))),0),"")</f>
        <v/>
      </c>
      <c r="AA973" s="50" t="str">
        <f>IFERROR(MAX(IF(OR(O973="",P973="",Q973="",R973="",S973="",T973="",U973=""),"",IF(AND(MONTH(E973)=1,MONTH(F973)=1),(NETWORKDAYS(E973,F973,Lister!$D$7:$D$13)-T973)*N973/NETWORKDAYS(Lister!$D$24,Lister!$E$24,Lister!$D$7:$D$13),IF(AND(MONTH(E973)=1,F973&gt;DATE(2021,1,31)),(NETWORKDAYS(E973,Lister!$E$24,Lister!$D$7:$D$13)-T973)*N973/NETWORKDAYS(Lister!$D$24,Lister!$E$24,Lister!$D$7:$D$13),IF(AND(E973&lt;DATE(2021,1,1),MONTH(F973)=1),(NETWORKDAYS(Lister!$D$24,F973,Lister!$D$7:$D$13)-T973)*N973/NETWORKDAYS(Lister!$D$24,Lister!$E$24,Lister!$D$7:$D$13),IF(AND(E973&lt;DATE(2021,1,1),F973&gt;DATE(2021,1,31)),(NETWORKDAYS(Lister!$D$24,Lister!$E$24,Lister!$D$7:$D$13)-T973)*N973/NETWORKDAYS(Lister!$D$24,Lister!$E$24,Lister!$D$7:$D$13),IF(OR(AND(E973&lt;DATE(2021,1,1),F973&lt;DATE(2021,1,1)),E973&gt;DATE(2021,1,31)),0)))))),0),"")</f>
        <v/>
      </c>
      <c r="AB973" s="50" t="str">
        <f>IFERROR(MAX(IF(OR(O973="",P973="",Q973="",R973="",S973="",T973="",U973=""),"",IF(AND(MONTH(E973)=2,MONTH(F973)=2),(NETWORKDAYS(E973,F973,Lister!$D$7:$D$13)-U973)*N973/NETWORKDAYS(Lister!$D$25,Lister!$E$25,Lister!$D$7:$D$13),IF(AND(E973&lt;DATE(2021,2,1),MONTH(F973)=2),(NETWORKDAYS(Lister!$D$25,F973,Lister!$D$7:$D$13)-U973)*N973/NETWORKDAYS(Lister!$D$25,Lister!$E$25,Lister!$D$7:$D$13),IF(AND(E973&lt;DATE(2021,2,1),F973&lt;DATE(2021,2,1)),0)))),0),"")</f>
        <v/>
      </c>
      <c r="AC973" s="52" t="str">
        <f t="shared" si="73"/>
        <v/>
      </c>
    </row>
    <row r="974" spans="1:29" x14ac:dyDescent="0.35">
      <c r="A974" s="11" t="str">
        <f t="shared" si="74"/>
        <v/>
      </c>
      <c r="B974" s="33"/>
      <c r="C974" s="17"/>
      <c r="D974" s="18"/>
      <c r="E974" s="12"/>
      <c r="F974" s="12"/>
      <c r="G974" s="42" t="str">
        <f>IF(OR(E974="",F974=""),"",NETWORKDAYS(E974,F974,Lister!$D$7:$D$13))</f>
        <v/>
      </c>
      <c r="H974" s="14"/>
      <c r="I974" s="25" t="str">
        <f t="shared" si="70"/>
        <v/>
      </c>
      <c r="J974" s="47"/>
      <c r="K974" s="48"/>
      <c r="L974" s="15"/>
      <c r="M974" s="51" t="str">
        <f t="shared" si="71"/>
        <v/>
      </c>
      <c r="N974" s="49" t="str">
        <f t="shared" si="72"/>
        <v/>
      </c>
      <c r="O974" s="15"/>
      <c r="P974" s="15"/>
      <c r="Q974" s="15"/>
      <c r="R974" s="15"/>
      <c r="S974" s="15"/>
      <c r="T974" s="15"/>
      <c r="U974" s="15"/>
      <c r="V974" s="50" t="str">
        <f>IFERROR(MAX(IF(OR(O974="",P974="",Q974="",R974="",S974="",T974="",U974=""),"",IF(AND(MONTH(E974)=8,MONTH(F974)=8),(NETWORKDAYS(E974,F974,Lister!$D$7:$D$13)-O974)*N974/NETWORKDAYS(Lister!$D$19,Lister!$E$19,Lister!$D$7:$D$13),IF(AND(MONTH(E974)=8,F974&gt;DATE(2020,8,31)),(NETWORKDAYS(E974,Lister!$E$19,Lister!$D$7:$D$13)-O974)*N974/NETWORKDAYS(Lister!$D$19,Lister!$E$19,Lister!$D$7:$D$13),IF(E974&gt;DATE(2020,8,31),0)))),0),"")</f>
        <v/>
      </c>
      <c r="W974" s="50" t="str">
        <f>IFERROR(MAX(IF(OR(O974="",P974="",Q974="",R974="",S974="",T974="",U974=""),"",IF(AND(MONTH(E974)=9,MONTH(F974)=9),(NETWORKDAYS(E974,F974,Lister!$D$7:$D$13)-P974)*N974/NETWORKDAYS(Lister!$D$20,Lister!$E$20,Lister!$D$7:$D$13),IF(AND(MONTH(E974)=9,F974&gt;DATE(2020,9,30)),(NETWORKDAYS(E974,Lister!$E$20,Lister!$D$7:$D$13)-P974)*N974/NETWORKDAYS(Lister!$D$20,Lister!$E$20,Lister!$D$7:$D$13),IF(AND(E974&lt;DATE(2020,9,1),MONTH(F974)=9),(NETWORKDAYS(Lister!$D$20,F974,Lister!$D$7:$D$13)-P974)*N974/NETWORKDAYS(Lister!$D$20,Lister!$E$20,Lister!$D$7:$D$13),IF(AND(E974&lt;DATE(2020,9,1),F974&gt;DATE(2020,9,30)),(NETWORKDAYS(Lister!$D$20,Lister!$E$20,Lister!$D$7:$D$13)-P974)*N974/NETWORKDAYS(Lister!$D$20,Lister!$E$20,Lister!$D$7:$D$13),IF(OR(AND(E974&lt;DATE(2020,9,1),F974&lt;DATE(2020,9,1)),E974&gt;DATE(2020,9,30)),0)))))),0),"")</f>
        <v/>
      </c>
      <c r="X974" s="50" t="str">
        <f>IFERROR(MAX(IF(OR(O974="",P974="",Q974="",R974="",S974="",T974="",U974=""),"",IF(AND(MONTH(E974)=10,MONTH(F974)=10),(NETWORKDAYS(E974,F974,Lister!$D$7:$D$13)-Q974)*N974/NETWORKDAYS(Lister!$D$21,Lister!$E$21,Lister!$D$7:$D$13),IF(AND(MONTH(E974)=10,F974&gt;DATE(2020,10,31)),(NETWORKDAYS(E974,Lister!$E$21,Lister!$D$7:$D$13)-Q974)*N974/NETWORKDAYS(Lister!$D$21,Lister!$E$21,Lister!$D$7:$D$13),IF(AND(E974&lt;DATE(2020,10,1),MONTH(F974)=10),(NETWORKDAYS(Lister!$D$21,F974,Lister!$D$7:$D$13)-Q974)*N974/NETWORKDAYS(Lister!$D$21,Lister!$E$21,Lister!$D$7:$D$13),IF(AND(E974&lt;DATE(2020,31,1),F974&gt;DATE(2020,10,31)),(NETWORKDAYS(Lister!$D$21,Lister!$E$21,Lister!$D$7:$D$13)-Q974)*N974/NETWORKDAYS(Lister!$D$21,Lister!$E$21,Lister!$D$7:$D$13),IF(OR(AND(E974&lt;DATE(2020,10,1),F974&lt;DATE(2020,10,1)),E974&gt;DATE(2020,10,31)),0)))))),0),"")</f>
        <v/>
      </c>
      <c r="Y974" s="50" t="str">
        <f>IFERROR(MAX(IF(OR(O974="",P974="",Q974="",R974="",S974="",T974="",U974=""),"",IF(AND(MONTH(E974)=11,MONTH(F974)=11),(NETWORKDAYS(E974,F974,Lister!$D$7:$D$13)-R974)*N974/NETWORKDAYS(Lister!$D$22,Lister!$E$22,Lister!$D$7:$D$13),IF(AND(MONTH(E974)=11,F974&gt;DATE(2020,11,30)),(NETWORKDAYS(E974,Lister!$E$22,Lister!$D$7:$D$13)-R974)*N974/NETWORKDAYS(Lister!$D$22,Lister!$E$22,Lister!$D$7:$D$13),IF(AND(E974&lt;DATE(2020,11,1),MONTH(F974)=11),(NETWORKDAYS(Lister!$D$22,F974,Lister!$D$7:$D$13)-R974)*N974/NETWORKDAYS(Lister!$D$22,Lister!$E$22,Lister!$D$7:$D$13),IF(AND(E974&lt;DATE(2020,11,1),F974&gt;DATE(2020,11,30)),(NETWORKDAYS(Lister!$D$22,Lister!$E$22,Lister!$D$7:$D$13)-R974)*N974/NETWORKDAYS(Lister!$D$22,Lister!$E$22,Lister!$D$7:$D$13),IF(OR(AND(E974&lt;DATE(2020,11,1),F974&lt;DATE(2020,11,1)),E974&gt;DATE(2020,11,30)),0)))))),0),"")</f>
        <v/>
      </c>
      <c r="Z974" s="50" t="str">
        <f>IFERROR(MAX(IF(OR(O974="",P974="",Q974="",R974="",S974="",T974="",U974=""),"",IF(AND(MONTH(E974)=12,MONTH(F974)=12),(NETWORKDAYS(E974,F974,Lister!$D$7:$D$13)-S974)*N974/NETWORKDAYS(Lister!$D$23,Lister!$E$23,Lister!$D$7:$D$13),IF(AND(MONTH(E974)=12,F974&gt;DATE(2020,12,31)),(NETWORKDAYS(E974,Lister!$E$23,Lister!$D$7:$D$13)-S974)*N974/NETWORKDAYS(Lister!$D$23,Lister!$E$23,Lister!$D$7:$D$13),IF(AND(E974&lt;DATE(2020,12,1),MONTH(F974)=12),(NETWORKDAYS(Lister!$D$23,F974,Lister!$D$7:$D$13)-S974)*N974/NETWORKDAYS(Lister!$D$23,Lister!$E$23,Lister!$D$7:$D$13),IF(AND(E974&lt;DATE(2020,12,1),F974&gt;DATE(2020,12,31)),(NETWORKDAYS(Lister!$D$23,Lister!$E$23,Lister!$D$7:$D$13)-S974)*N974/NETWORKDAYS(Lister!$D$23,Lister!$E$23,Lister!$D$7:$D$13),IF(OR(AND(E974&lt;DATE(2020,12,1),F974&lt;DATE(2020,12,1)),E974&gt;DATE(2020,12,31)),0)))))),0),"")</f>
        <v/>
      </c>
      <c r="AA974" s="50" t="str">
        <f>IFERROR(MAX(IF(OR(O974="",P974="",Q974="",R974="",S974="",T974="",U974=""),"",IF(AND(MONTH(E974)=1,MONTH(F974)=1),(NETWORKDAYS(E974,F974,Lister!$D$7:$D$13)-T974)*N974/NETWORKDAYS(Lister!$D$24,Lister!$E$24,Lister!$D$7:$D$13),IF(AND(MONTH(E974)=1,F974&gt;DATE(2021,1,31)),(NETWORKDAYS(E974,Lister!$E$24,Lister!$D$7:$D$13)-T974)*N974/NETWORKDAYS(Lister!$D$24,Lister!$E$24,Lister!$D$7:$D$13),IF(AND(E974&lt;DATE(2021,1,1),MONTH(F974)=1),(NETWORKDAYS(Lister!$D$24,F974,Lister!$D$7:$D$13)-T974)*N974/NETWORKDAYS(Lister!$D$24,Lister!$E$24,Lister!$D$7:$D$13),IF(AND(E974&lt;DATE(2021,1,1),F974&gt;DATE(2021,1,31)),(NETWORKDAYS(Lister!$D$24,Lister!$E$24,Lister!$D$7:$D$13)-T974)*N974/NETWORKDAYS(Lister!$D$24,Lister!$E$24,Lister!$D$7:$D$13),IF(OR(AND(E974&lt;DATE(2021,1,1),F974&lt;DATE(2021,1,1)),E974&gt;DATE(2021,1,31)),0)))))),0),"")</f>
        <v/>
      </c>
      <c r="AB974" s="50" t="str">
        <f>IFERROR(MAX(IF(OR(O974="",P974="",Q974="",R974="",S974="",T974="",U974=""),"",IF(AND(MONTH(E974)=2,MONTH(F974)=2),(NETWORKDAYS(E974,F974,Lister!$D$7:$D$13)-U974)*N974/NETWORKDAYS(Lister!$D$25,Lister!$E$25,Lister!$D$7:$D$13),IF(AND(E974&lt;DATE(2021,2,1),MONTH(F974)=2),(NETWORKDAYS(Lister!$D$25,F974,Lister!$D$7:$D$13)-U974)*N974/NETWORKDAYS(Lister!$D$25,Lister!$E$25,Lister!$D$7:$D$13),IF(AND(E974&lt;DATE(2021,2,1),F974&lt;DATE(2021,2,1)),0)))),0),"")</f>
        <v/>
      </c>
      <c r="AC974" s="52" t="str">
        <f t="shared" si="73"/>
        <v/>
      </c>
    </row>
    <row r="975" spans="1:29" x14ac:dyDescent="0.35">
      <c r="A975" s="11" t="str">
        <f t="shared" si="74"/>
        <v/>
      </c>
      <c r="B975" s="33"/>
      <c r="C975" s="17"/>
      <c r="D975" s="18"/>
      <c r="E975" s="12"/>
      <c r="F975" s="12"/>
      <c r="G975" s="42" t="str">
        <f>IF(OR(E975="",F975=""),"",NETWORKDAYS(E975,F975,Lister!$D$7:$D$13))</f>
        <v/>
      </c>
      <c r="H975" s="14"/>
      <c r="I975" s="25" t="str">
        <f t="shared" si="70"/>
        <v/>
      </c>
      <c r="J975" s="47"/>
      <c r="K975" s="48"/>
      <c r="L975" s="15"/>
      <c r="M975" s="51" t="str">
        <f t="shared" si="71"/>
        <v/>
      </c>
      <c r="N975" s="49" t="str">
        <f t="shared" si="72"/>
        <v/>
      </c>
      <c r="O975" s="15"/>
      <c r="P975" s="15"/>
      <c r="Q975" s="15"/>
      <c r="R975" s="15"/>
      <c r="S975" s="15"/>
      <c r="T975" s="15"/>
      <c r="U975" s="15"/>
      <c r="V975" s="50" t="str">
        <f>IFERROR(MAX(IF(OR(O975="",P975="",Q975="",R975="",S975="",T975="",U975=""),"",IF(AND(MONTH(E975)=8,MONTH(F975)=8),(NETWORKDAYS(E975,F975,Lister!$D$7:$D$13)-O975)*N975/NETWORKDAYS(Lister!$D$19,Lister!$E$19,Lister!$D$7:$D$13),IF(AND(MONTH(E975)=8,F975&gt;DATE(2020,8,31)),(NETWORKDAYS(E975,Lister!$E$19,Lister!$D$7:$D$13)-O975)*N975/NETWORKDAYS(Lister!$D$19,Lister!$E$19,Lister!$D$7:$D$13),IF(E975&gt;DATE(2020,8,31),0)))),0),"")</f>
        <v/>
      </c>
      <c r="W975" s="50" t="str">
        <f>IFERROR(MAX(IF(OR(O975="",P975="",Q975="",R975="",S975="",T975="",U975=""),"",IF(AND(MONTH(E975)=9,MONTH(F975)=9),(NETWORKDAYS(E975,F975,Lister!$D$7:$D$13)-P975)*N975/NETWORKDAYS(Lister!$D$20,Lister!$E$20,Lister!$D$7:$D$13),IF(AND(MONTH(E975)=9,F975&gt;DATE(2020,9,30)),(NETWORKDAYS(E975,Lister!$E$20,Lister!$D$7:$D$13)-P975)*N975/NETWORKDAYS(Lister!$D$20,Lister!$E$20,Lister!$D$7:$D$13),IF(AND(E975&lt;DATE(2020,9,1),MONTH(F975)=9),(NETWORKDAYS(Lister!$D$20,F975,Lister!$D$7:$D$13)-P975)*N975/NETWORKDAYS(Lister!$D$20,Lister!$E$20,Lister!$D$7:$D$13),IF(AND(E975&lt;DATE(2020,9,1),F975&gt;DATE(2020,9,30)),(NETWORKDAYS(Lister!$D$20,Lister!$E$20,Lister!$D$7:$D$13)-P975)*N975/NETWORKDAYS(Lister!$D$20,Lister!$E$20,Lister!$D$7:$D$13),IF(OR(AND(E975&lt;DATE(2020,9,1),F975&lt;DATE(2020,9,1)),E975&gt;DATE(2020,9,30)),0)))))),0),"")</f>
        <v/>
      </c>
      <c r="X975" s="50" t="str">
        <f>IFERROR(MAX(IF(OR(O975="",P975="",Q975="",R975="",S975="",T975="",U975=""),"",IF(AND(MONTH(E975)=10,MONTH(F975)=10),(NETWORKDAYS(E975,F975,Lister!$D$7:$D$13)-Q975)*N975/NETWORKDAYS(Lister!$D$21,Lister!$E$21,Lister!$D$7:$D$13),IF(AND(MONTH(E975)=10,F975&gt;DATE(2020,10,31)),(NETWORKDAYS(E975,Lister!$E$21,Lister!$D$7:$D$13)-Q975)*N975/NETWORKDAYS(Lister!$D$21,Lister!$E$21,Lister!$D$7:$D$13),IF(AND(E975&lt;DATE(2020,10,1),MONTH(F975)=10),(NETWORKDAYS(Lister!$D$21,F975,Lister!$D$7:$D$13)-Q975)*N975/NETWORKDAYS(Lister!$D$21,Lister!$E$21,Lister!$D$7:$D$13),IF(AND(E975&lt;DATE(2020,31,1),F975&gt;DATE(2020,10,31)),(NETWORKDAYS(Lister!$D$21,Lister!$E$21,Lister!$D$7:$D$13)-Q975)*N975/NETWORKDAYS(Lister!$D$21,Lister!$E$21,Lister!$D$7:$D$13),IF(OR(AND(E975&lt;DATE(2020,10,1),F975&lt;DATE(2020,10,1)),E975&gt;DATE(2020,10,31)),0)))))),0),"")</f>
        <v/>
      </c>
      <c r="Y975" s="50" t="str">
        <f>IFERROR(MAX(IF(OR(O975="",P975="",Q975="",R975="",S975="",T975="",U975=""),"",IF(AND(MONTH(E975)=11,MONTH(F975)=11),(NETWORKDAYS(E975,F975,Lister!$D$7:$D$13)-R975)*N975/NETWORKDAYS(Lister!$D$22,Lister!$E$22,Lister!$D$7:$D$13),IF(AND(MONTH(E975)=11,F975&gt;DATE(2020,11,30)),(NETWORKDAYS(E975,Lister!$E$22,Lister!$D$7:$D$13)-R975)*N975/NETWORKDAYS(Lister!$D$22,Lister!$E$22,Lister!$D$7:$D$13),IF(AND(E975&lt;DATE(2020,11,1),MONTH(F975)=11),(NETWORKDAYS(Lister!$D$22,F975,Lister!$D$7:$D$13)-R975)*N975/NETWORKDAYS(Lister!$D$22,Lister!$E$22,Lister!$D$7:$D$13),IF(AND(E975&lt;DATE(2020,11,1),F975&gt;DATE(2020,11,30)),(NETWORKDAYS(Lister!$D$22,Lister!$E$22,Lister!$D$7:$D$13)-R975)*N975/NETWORKDAYS(Lister!$D$22,Lister!$E$22,Lister!$D$7:$D$13),IF(OR(AND(E975&lt;DATE(2020,11,1),F975&lt;DATE(2020,11,1)),E975&gt;DATE(2020,11,30)),0)))))),0),"")</f>
        <v/>
      </c>
      <c r="Z975" s="50" t="str">
        <f>IFERROR(MAX(IF(OR(O975="",P975="",Q975="",R975="",S975="",T975="",U975=""),"",IF(AND(MONTH(E975)=12,MONTH(F975)=12),(NETWORKDAYS(E975,F975,Lister!$D$7:$D$13)-S975)*N975/NETWORKDAYS(Lister!$D$23,Lister!$E$23,Lister!$D$7:$D$13),IF(AND(MONTH(E975)=12,F975&gt;DATE(2020,12,31)),(NETWORKDAYS(E975,Lister!$E$23,Lister!$D$7:$D$13)-S975)*N975/NETWORKDAYS(Lister!$D$23,Lister!$E$23,Lister!$D$7:$D$13),IF(AND(E975&lt;DATE(2020,12,1),MONTH(F975)=12),(NETWORKDAYS(Lister!$D$23,F975,Lister!$D$7:$D$13)-S975)*N975/NETWORKDAYS(Lister!$D$23,Lister!$E$23,Lister!$D$7:$D$13),IF(AND(E975&lt;DATE(2020,12,1),F975&gt;DATE(2020,12,31)),(NETWORKDAYS(Lister!$D$23,Lister!$E$23,Lister!$D$7:$D$13)-S975)*N975/NETWORKDAYS(Lister!$D$23,Lister!$E$23,Lister!$D$7:$D$13),IF(OR(AND(E975&lt;DATE(2020,12,1),F975&lt;DATE(2020,12,1)),E975&gt;DATE(2020,12,31)),0)))))),0),"")</f>
        <v/>
      </c>
      <c r="AA975" s="50" t="str">
        <f>IFERROR(MAX(IF(OR(O975="",P975="",Q975="",R975="",S975="",T975="",U975=""),"",IF(AND(MONTH(E975)=1,MONTH(F975)=1),(NETWORKDAYS(E975,F975,Lister!$D$7:$D$13)-T975)*N975/NETWORKDAYS(Lister!$D$24,Lister!$E$24,Lister!$D$7:$D$13),IF(AND(MONTH(E975)=1,F975&gt;DATE(2021,1,31)),(NETWORKDAYS(E975,Lister!$E$24,Lister!$D$7:$D$13)-T975)*N975/NETWORKDAYS(Lister!$D$24,Lister!$E$24,Lister!$D$7:$D$13),IF(AND(E975&lt;DATE(2021,1,1),MONTH(F975)=1),(NETWORKDAYS(Lister!$D$24,F975,Lister!$D$7:$D$13)-T975)*N975/NETWORKDAYS(Lister!$D$24,Lister!$E$24,Lister!$D$7:$D$13),IF(AND(E975&lt;DATE(2021,1,1),F975&gt;DATE(2021,1,31)),(NETWORKDAYS(Lister!$D$24,Lister!$E$24,Lister!$D$7:$D$13)-T975)*N975/NETWORKDAYS(Lister!$D$24,Lister!$E$24,Lister!$D$7:$D$13),IF(OR(AND(E975&lt;DATE(2021,1,1),F975&lt;DATE(2021,1,1)),E975&gt;DATE(2021,1,31)),0)))))),0),"")</f>
        <v/>
      </c>
      <c r="AB975" s="50" t="str">
        <f>IFERROR(MAX(IF(OR(O975="",P975="",Q975="",R975="",S975="",T975="",U975=""),"",IF(AND(MONTH(E975)=2,MONTH(F975)=2),(NETWORKDAYS(E975,F975,Lister!$D$7:$D$13)-U975)*N975/NETWORKDAYS(Lister!$D$25,Lister!$E$25,Lister!$D$7:$D$13),IF(AND(E975&lt;DATE(2021,2,1),MONTH(F975)=2),(NETWORKDAYS(Lister!$D$25,F975,Lister!$D$7:$D$13)-U975)*N975/NETWORKDAYS(Lister!$D$25,Lister!$E$25,Lister!$D$7:$D$13),IF(AND(E975&lt;DATE(2021,2,1),F975&lt;DATE(2021,2,1)),0)))),0),"")</f>
        <v/>
      </c>
      <c r="AC975" s="52" t="str">
        <f t="shared" si="73"/>
        <v/>
      </c>
    </row>
    <row r="976" spans="1:29" x14ac:dyDescent="0.35">
      <c r="A976" s="11" t="str">
        <f t="shared" si="74"/>
        <v/>
      </c>
      <c r="B976" s="33"/>
      <c r="C976" s="17"/>
      <c r="D976" s="18"/>
      <c r="E976" s="12"/>
      <c r="F976" s="12"/>
      <c r="G976" s="42" t="str">
        <f>IF(OR(E976="",F976=""),"",NETWORKDAYS(E976,F976,Lister!$D$7:$D$13))</f>
        <v/>
      </c>
      <c r="H976" s="14"/>
      <c r="I976" s="25" t="str">
        <f t="shared" si="70"/>
        <v/>
      </c>
      <c r="J976" s="47"/>
      <c r="K976" s="48"/>
      <c r="L976" s="15"/>
      <c r="M976" s="51" t="str">
        <f t="shared" si="71"/>
        <v/>
      </c>
      <c r="N976" s="49" t="str">
        <f t="shared" si="72"/>
        <v/>
      </c>
      <c r="O976" s="15"/>
      <c r="P976" s="15"/>
      <c r="Q976" s="15"/>
      <c r="R976" s="15"/>
      <c r="S976" s="15"/>
      <c r="T976" s="15"/>
      <c r="U976" s="15"/>
      <c r="V976" s="50" t="str">
        <f>IFERROR(MAX(IF(OR(O976="",P976="",Q976="",R976="",S976="",T976="",U976=""),"",IF(AND(MONTH(E976)=8,MONTH(F976)=8),(NETWORKDAYS(E976,F976,Lister!$D$7:$D$13)-O976)*N976/NETWORKDAYS(Lister!$D$19,Lister!$E$19,Lister!$D$7:$D$13),IF(AND(MONTH(E976)=8,F976&gt;DATE(2020,8,31)),(NETWORKDAYS(E976,Lister!$E$19,Lister!$D$7:$D$13)-O976)*N976/NETWORKDAYS(Lister!$D$19,Lister!$E$19,Lister!$D$7:$D$13),IF(E976&gt;DATE(2020,8,31),0)))),0),"")</f>
        <v/>
      </c>
      <c r="W976" s="50" t="str">
        <f>IFERROR(MAX(IF(OR(O976="",P976="",Q976="",R976="",S976="",T976="",U976=""),"",IF(AND(MONTH(E976)=9,MONTH(F976)=9),(NETWORKDAYS(E976,F976,Lister!$D$7:$D$13)-P976)*N976/NETWORKDAYS(Lister!$D$20,Lister!$E$20,Lister!$D$7:$D$13),IF(AND(MONTH(E976)=9,F976&gt;DATE(2020,9,30)),(NETWORKDAYS(E976,Lister!$E$20,Lister!$D$7:$D$13)-P976)*N976/NETWORKDAYS(Lister!$D$20,Lister!$E$20,Lister!$D$7:$D$13),IF(AND(E976&lt;DATE(2020,9,1),MONTH(F976)=9),(NETWORKDAYS(Lister!$D$20,F976,Lister!$D$7:$D$13)-P976)*N976/NETWORKDAYS(Lister!$D$20,Lister!$E$20,Lister!$D$7:$D$13),IF(AND(E976&lt;DATE(2020,9,1),F976&gt;DATE(2020,9,30)),(NETWORKDAYS(Lister!$D$20,Lister!$E$20,Lister!$D$7:$D$13)-P976)*N976/NETWORKDAYS(Lister!$D$20,Lister!$E$20,Lister!$D$7:$D$13),IF(OR(AND(E976&lt;DATE(2020,9,1),F976&lt;DATE(2020,9,1)),E976&gt;DATE(2020,9,30)),0)))))),0),"")</f>
        <v/>
      </c>
      <c r="X976" s="50" t="str">
        <f>IFERROR(MAX(IF(OR(O976="",P976="",Q976="",R976="",S976="",T976="",U976=""),"",IF(AND(MONTH(E976)=10,MONTH(F976)=10),(NETWORKDAYS(E976,F976,Lister!$D$7:$D$13)-Q976)*N976/NETWORKDAYS(Lister!$D$21,Lister!$E$21,Lister!$D$7:$D$13),IF(AND(MONTH(E976)=10,F976&gt;DATE(2020,10,31)),(NETWORKDAYS(E976,Lister!$E$21,Lister!$D$7:$D$13)-Q976)*N976/NETWORKDAYS(Lister!$D$21,Lister!$E$21,Lister!$D$7:$D$13),IF(AND(E976&lt;DATE(2020,10,1),MONTH(F976)=10),(NETWORKDAYS(Lister!$D$21,F976,Lister!$D$7:$D$13)-Q976)*N976/NETWORKDAYS(Lister!$D$21,Lister!$E$21,Lister!$D$7:$D$13),IF(AND(E976&lt;DATE(2020,31,1),F976&gt;DATE(2020,10,31)),(NETWORKDAYS(Lister!$D$21,Lister!$E$21,Lister!$D$7:$D$13)-Q976)*N976/NETWORKDAYS(Lister!$D$21,Lister!$E$21,Lister!$D$7:$D$13),IF(OR(AND(E976&lt;DATE(2020,10,1),F976&lt;DATE(2020,10,1)),E976&gt;DATE(2020,10,31)),0)))))),0),"")</f>
        <v/>
      </c>
      <c r="Y976" s="50" t="str">
        <f>IFERROR(MAX(IF(OR(O976="",P976="",Q976="",R976="",S976="",T976="",U976=""),"",IF(AND(MONTH(E976)=11,MONTH(F976)=11),(NETWORKDAYS(E976,F976,Lister!$D$7:$D$13)-R976)*N976/NETWORKDAYS(Lister!$D$22,Lister!$E$22,Lister!$D$7:$D$13),IF(AND(MONTH(E976)=11,F976&gt;DATE(2020,11,30)),(NETWORKDAYS(E976,Lister!$E$22,Lister!$D$7:$D$13)-R976)*N976/NETWORKDAYS(Lister!$D$22,Lister!$E$22,Lister!$D$7:$D$13),IF(AND(E976&lt;DATE(2020,11,1),MONTH(F976)=11),(NETWORKDAYS(Lister!$D$22,F976,Lister!$D$7:$D$13)-R976)*N976/NETWORKDAYS(Lister!$D$22,Lister!$E$22,Lister!$D$7:$D$13),IF(AND(E976&lt;DATE(2020,11,1),F976&gt;DATE(2020,11,30)),(NETWORKDAYS(Lister!$D$22,Lister!$E$22,Lister!$D$7:$D$13)-R976)*N976/NETWORKDAYS(Lister!$D$22,Lister!$E$22,Lister!$D$7:$D$13),IF(OR(AND(E976&lt;DATE(2020,11,1),F976&lt;DATE(2020,11,1)),E976&gt;DATE(2020,11,30)),0)))))),0),"")</f>
        <v/>
      </c>
      <c r="Z976" s="50" t="str">
        <f>IFERROR(MAX(IF(OR(O976="",P976="",Q976="",R976="",S976="",T976="",U976=""),"",IF(AND(MONTH(E976)=12,MONTH(F976)=12),(NETWORKDAYS(E976,F976,Lister!$D$7:$D$13)-S976)*N976/NETWORKDAYS(Lister!$D$23,Lister!$E$23,Lister!$D$7:$D$13),IF(AND(MONTH(E976)=12,F976&gt;DATE(2020,12,31)),(NETWORKDAYS(E976,Lister!$E$23,Lister!$D$7:$D$13)-S976)*N976/NETWORKDAYS(Lister!$D$23,Lister!$E$23,Lister!$D$7:$D$13),IF(AND(E976&lt;DATE(2020,12,1),MONTH(F976)=12),(NETWORKDAYS(Lister!$D$23,F976,Lister!$D$7:$D$13)-S976)*N976/NETWORKDAYS(Lister!$D$23,Lister!$E$23,Lister!$D$7:$D$13),IF(AND(E976&lt;DATE(2020,12,1),F976&gt;DATE(2020,12,31)),(NETWORKDAYS(Lister!$D$23,Lister!$E$23,Lister!$D$7:$D$13)-S976)*N976/NETWORKDAYS(Lister!$D$23,Lister!$E$23,Lister!$D$7:$D$13),IF(OR(AND(E976&lt;DATE(2020,12,1),F976&lt;DATE(2020,12,1)),E976&gt;DATE(2020,12,31)),0)))))),0),"")</f>
        <v/>
      </c>
      <c r="AA976" s="50" t="str">
        <f>IFERROR(MAX(IF(OR(O976="",P976="",Q976="",R976="",S976="",T976="",U976=""),"",IF(AND(MONTH(E976)=1,MONTH(F976)=1),(NETWORKDAYS(E976,F976,Lister!$D$7:$D$13)-T976)*N976/NETWORKDAYS(Lister!$D$24,Lister!$E$24,Lister!$D$7:$D$13),IF(AND(MONTH(E976)=1,F976&gt;DATE(2021,1,31)),(NETWORKDAYS(E976,Lister!$E$24,Lister!$D$7:$D$13)-T976)*N976/NETWORKDAYS(Lister!$D$24,Lister!$E$24,Lister!$D$7:$D$13),IF(AND(E976&lt;DATE(2021,1,1),MONTH(F976)=1),(NETWORKDAYS(Lister!$D$24,F976,Lister!$D$7:$D$13)-T976)*N976/NETWORKDAYS(Lister!$D$24,Lister!$E$24,Lister!$D$7:$D$13),IF(AND(E976&lt;DATE(2021,1,1),F976&gt;DATE(2021,1,31)),(NETWORKDAYS(Lister!$D$24,Lister!$E$24,Lister!$D$7:$D$13)-T976)*N976/NETWORKDAYS(Lister!$D$24,Lister!$E$24,Lister!$D$7:$D$13),IF(OR(AND(E976&lt;DATE(2021,1,1),F976&lt;DATE(2021,1,1)),E976&gt;DATE(2021,1,31)),0)))))),0),"")</f>
        <v/>
      </c>
      <c r="AB976" s="50" t="str">
        <f>IFERROR(MAX(IF(OR(O976="",P976="",Q976="",R976="",S976="",T976="",U976=""),"",IF(AND(MONTH(E976)=2,MONTH(F976)=2),(NETWORKDAYS(E976,F976,Lister!$D$7:$D$13)-U976)*N976/NETWORKDAYS(Lister!$D$25,Lister!$E$25,Lister!$D$7:$D$13),IF(AND(E976&lt;DATE(2021,2,1),MONTH(F976)=2),(NETWORKDAYS(Lister!$D$25,F976,Lister!$D$7:$D$13)-U976)*N976/NETWORKDAYS(Lister!$D$25,Lister!$E$25,Lister!$D$7:$D$13),IF(AND(E976&lt;DATE(2021,2,1),F976&lt;DATE(2021,2,1)),0)))),0),"")</f>
        <v/>
      </c>
      <c r="AC976" s="52" t="str">
        <f t="shared" si="73"/>
        <v/>
      </c>
    </row>
    <row r="977" spans="1:29" x14ac:dyDescent="0.35">
      <c r="A977" s="11" t="str">
        <f t="shared" si="74"/>
        <v/>
      </c>
      <c r="B977" s="33"/>
      <c r="C977" s="17"/>
      <c r="D977" s="18"/>
      <c r="E977" s="12"/>
      <c r="F977" s="12"/>
      <c r="G977" s="42" t="str">
        <f>IF(OR(E977="",F977=""),"",NETWORKDAYS(E977,F977,Lister!$D$7:$D$13))</f>
        <v/>
      </c>
      <c r="H977" s="14"/>
      <c r="I977" s="25" t="str">
        <f t="shared" si="70"/>
        <v/>
      </c>
      <c r="J977" s="47"/>
      <c r="K977" s="48"/>
      <c r="L977" s="15"/>
      <c r="M977" s="51" t="str">
        <f t="shared" si="71"/>
        <v/>
      </c>
      <c r="N977" s="49" t="str">
        <f t="shared" si="72"/>
        <v/>
      </c>
      <c r="O977" s="15"/>
      <c r="P977" s="15"/>
      <c r="Q977" s="15"/>
      <c r="R977" s="15"/>
      <c r="S977" s="15"/>
      <c r="T977" s="15"/>
      <c r="U977" s="15"/>
      <c r="V977" s="50" t="str">
        <f>IFERROR(MAX(IF(OR(O977="",P977="",Q977="",R977="",S977="",T977="",U977=""),"",IF(AND(MONTH(E977)=8,MONTH(F977)=8),(NETWORKDAYS(E977,F977,Lister!$D$7:$D$13)-O977)*N977/NETWORKDAYS(Lister!$D$19,Lister!$E$19,Lister!$D$7:$D$13),IF(AND(MONTH(E977)=8,F977&gt;DATE(2020,8,31)),(NETWORKDAYS(E977,Lister!$E$19,Lister!$D$7:$D$13)-O977)*N977/NETWORKDAYS(Lister!$D$19,Lister!$E$19,Lister!$D$7:$D$13),IF(E977&gt;DATE(2020,8,31),0)))),0),"")</f>
        <v/>
      </c>
      <c r="W977" s="50" t="str">
        <f>IFERROR(MAX(IF(OR(O977="",P977="",Q977="",R977="",S977="",T977="",U977=""),"",IF(AND(MONTH(E977)=9,MONTH(F977)=9),(NETWORKDAYS(E977,F977,Lister!$D$7:$D$13)-P977)*N977/NETWORKDAYS(Lister!$D$20,Lister!$E$20,Lister!$D$7:$D$13),IF(AND(MONTH(E977)=9,F977&gt;DATE(2020,9,30)),(NETWORKDAYS(E977,Lister!$E$20,Lister!$D$7:$D$13)-P977)*N977/NETWORKDAYS(Lister!$D$20,Lister!$E$20,Lister!$D$7:$D$13),IF(AND(E977&lt;DATE(2020,9,1),MONTH(F977)=9),(NETWORKDAYS(Lister!$D$20,F977,Lister!$D$7:$D$13)-P977)*N977/NETWORKDAYS(Lister!$D$20,Lister!$E$20,Lister!$D$7:$D$13),IF(AND(E977&lt;DATE(2020,9,1),F977&gt;DATE(2020,9,30)),(NETWORKDAYS(Lister!$D$20,Lister!$E$20,Lister!$D$7:$D$13)-P977)*N977/NETWORKDAYS(Lister!$D$20,Lister!$E$20,Lister!$D$7:$D$13),IF(OR(AND(E977&lt;DATE(2020,9,1),F977&lt;DATE(2020,9,1)),E977&gt;DATE(2020,9,30)),0)))))),0),"")</f>
        <v/>
      </c>
      <c r="X977" s="50" t="str">
        <f>IFERROR(MAX(IF(OR(O977="",P977="",Q977="",R977="",S977="",T977="",U977=""),"",IF(AND(MONTH(E977)=10,MONTH(F977)=10),(NETWORKDAYS(E977,F977,Lister!$D$7:$D$13)-Q977)*N977/NETWORKDAYS(Lister!$D$21,Lister!$E$21,Lister!$D$7:$D$13),IF(AND(MONTH(E977)=10,F977&gt;DATE(2020,10,31)),(NETWORKDAYS(E977,Lister!$E$21,Lister!$D$7:$D$13)-Q977)*N977/NETWORKDAYS(Lister!$D$21,Lister!$E$21,Lister!$D$7:$D$13),IF(AND(E977&lt;DATE(2020,10,1),MONTH(F977)=10),(NETWORKDAYS(Lister!$D$21,F977,Lister!$D$7:$D$13)-Q977)*N977/NETWORKDAYS(Lister!$D$21,Lister!$E$21,Lister!$D$7:$D$13),IF(AND(E977&lt;DATE(2020,31,1),F977&gt;DATE(2020,10,31)),(NETWORKDAYS(Lister!$D$21,Lister!$E$21,Lister!$D$7:$D$13)-Q977)*N977/NETWORKDAYS(Lister!$D$21,Lister!$E$21,Lister!$D$7:$D$13),IF(OR(AND(E977&lt;DATE(2020,10,1),F977&lt;DATE(2020,10,1)),E977&gt;DATE(2020,10,31)),0)))))),0),"")</f>
        <v/>
      </c>
      <c r="Y977" s="50" t="str">
        <f>IFERROR(MAX(IF(OR(O977="",P977="",Q977="",R977="",S977="",T977="",U977=""),"",IF(AND(MONTH(E977)=11,MONTH(F977)=11),(NETWORKDAYS(E977,F977,Lister!$D$7:$D$13)-R977)*N977/NETWORKDAYS(Lister!$D$22,Lister!$E$22,Lister!$D$7:$D$13),IF(AND(MONTH(E977)=11,F977&gt;DATE(2020,11,30)),(NETWORKDAYS(E977,Lister!$E$22,Lister!$D$7:$D$13)-R977)*N977/NETWORKDAYS(Lister!$D$22,Lister!$E$22,Lister!$D$7:$D$13),IF(AND(E977&lt;DATE(2020,11,1),MONTH(F977)=11),(NETWORKDAYS(Lister!$D$22,F977,Lister!$D$7:$D$13)-R977)*N977/NETWORKDAYS(Lister!$D$22,Lister!$E$22,Lister!$D$7:$D$13),IF(AND(E977&lt;DATE(2020,11,1),F977&gt;DATE(2020,11,30)),(NETWORKDAYS(Lister!$D$22,Lister!$E$22,Lister!$D$7:$D$13)-R977)*N977/NETWORKDAYS(Lister!$D$22,Lister!$E$22,Lister!$D$7:$D$13),IF(OR(AND(E977&lt;DATE(2020,11,1),F977&lt;DATE(2020,11,1)),E977&gt;DATE(2020,11,30)),0)))))),0),"")</f>
        <v/>
      </c>
      <c r="Z977" s="50" t="str">
        <f>IFERROR(MAX(IF(OR(O977="",P977="",Q977="",R977="",S977="",T977="",U977=""),"",IF(AND(MONTH(E977)=12,MONTH(F977)=12),(NETWORKDAYS(E977,F977,Lister!$D$7:$D$13)-S977)*N977/NETWORKDAYS(Lister!$D$23,Lister!$E$23,Lister!$D$7:$D$13),IF(AND(MONTH(E977)=12,F977&gt;DATE(2020,12,31)),(NETWORKDAYS(E977,Lister!$E$23,Lister!$D$7:$D$13)-S977)*N977/NETWORKDAYS(Lister!$D$23,Lister!$E$23,Lister!$D$7:$D$13),IF(AND(E977&lt;DATE(2020,12,1),MONTH(F977)=12),(NETWORKDAYS(Lister!$D$23,F977,Lister!$D$7:$D$13)-S977)*N977/NETWORKDAYS(Lister!$D$23,Lister!$E$23,Lister!$D$7:$D$13),IF(AND(E977&lt;DATE(2020,12,1),F977&gt;DATE(2020,12,31)),(NETWORKDAYS(Lister!$D$23,Lister!$E$23,Lister!$D$7:$D$13)-S977)*N977/NETWORKDAYS(Lister!$D$23,Lister!$E$23,Lister!$D$7:$D$13),IF(OR(AND(E977&lt;DATE(2020,12,1),F977&lt;DATE(2020,12,1)),E977&gt;DATE(2020,12,31)),0)))))),0),"")</f>
        <v/>
      </c>
      <c r="AA977" s="50" t="str">
        <f>IFERROR(MAX(IF(OR(O977="",P977="",Q977="",R977="",S977="",T977="",U977=""),"",IF(AND(MONTH(E977)=1,MONTH(F977)=1),(NETWORKDAYS(E977,F977,Lister!$D$7:$D$13)-T977)*N977/NETWORKDAYS(Lister!$D$24,Lister!$E$24,Lister!$D$7:$D$13),IF(AND(MONTH(E977)=1,F977&gt;DATE(2021,1,31)),(NETWORKDAYS(E977,Lister!$E$24,Lister!$D$7:$D$13)-T977)*N977/NETWORKDAYS(Lister!$D$24,Lister!$E$24,Lister!$D$7:$D$13),IF(AND(E977&lt;DATE(2021,1,1),MONTH(F977)=1),(NETWORKDAYS(Lister!$D$24,F977,Lister!$D$7:$D$13)-T977)*N977/NETWORKDAYS(Lister!$D$24,Lister!$E$24,Lister!$D$7:$D$13),IF(AND(E977&lt;DATE(2021,1,1),F977&gt;DATE(2021,1,31)),(NETWORKDAYS(Lister!$D$24,Lister!$E$24,Lister!$D$7:$D$13)-T977)*N977/NETWORKDAYS(Lister!$D$24,Lister!$E$24,Lister!$D$7:$D$13),IF(OR(AND(E977&lt;DATE(2021,1,1),F977&lt;DATE(2021,1,1)),E977&gt;DATE(2021,1,31)),0)))))),0),"")</f>
        <v/>
      </c>
      <c r="AB977" s="50" t="str">
        <f>IFERROR(MAX(IF(OR(O977="",P977="",Q977="",R977="",S977="",T977="",U977=""),"",IF(AND(MONTH(E977)=2,MONTH(F977)=2),(NETWORKDAYS(E977,F977,Lister!$D$7:$D$13)-U977)*N977/NETWORKDAYS(Lister!$D$25,Lister!$E$25,Lister!$D$7:$D$13),IF(AND(E977&lt;DATE(2021,2,1),MONTH(F977)=2),(NETWORKDAYS(Lister!$D$25,F977,Lister!$D$7:$D$13)-U977)*N977/NETWORKDAYS(Lister!$D$25,Lister!$E$25,Lister!$D$7:$D$13),IF(AND(E977&lt;DATE(2021,2,1),F977&lt;DATE(2021,2,1)),0)))),0),"")</f>
        <v/>
      </c>
      <c r="AC977" s="52" t="str">
        <f t="shared" si="73"/>
        <v/>
      </c>
    </row>
    <row r="978" spans="1:29" x14ac:dyDescent="0.35">
      <c r="A978" s="11" t="str">
        <f t="shared" si="74"/>
        <v/>
      </c>
      <c r="B978" s="33"/>
      <c r="C978" s="17"/>
      <c r="D978" s="18"/>
      <c r="E978" s="12"/>
      <c r="F978" s="12"/>
      <c r="G978" s="42" t="str">
        <f>IF(OR(E978="",F978=""),"",NETWORKDAYS(E978,F978,Lister!$D$7:$D$13))</f>
        <v/>
      </c>
      <c r="H978" s="14"/>
      <c r="I978" s="25" t="str">
        <f t="shared" si="70"/>
        <v/>
      </c>
      <c r="J978" s="47"/>
      <c r="K978" s="48"/>
      <c r="L978" s="15"/>
      <c r="M978" s="51" t="str">
        <f t="shared" si="71"/>
        <v/>
      </c>
      <c r="N978" s="49" t="str">
        <f t="shared" si="72"/>
        <v/>
      </c>
      <c r="O978" s="15"/>
      <c r="P978" s="15"/>
      <c r="Q978" s="15"/>
      <c r="R978" s="15"/>
      <c r="S978" s="15"/>
      <c r="T978" s="15"/>
      <c r="U978" s="15"/>
      <c r="V978" s="50" t="str">
        <f>IFERROR(MAX(IF(OR(O978="",P978="",Q978="",R978="",S978="",T978="",U978=""),"",IF(AND(MONTH(E978)=8,MONTH(F978)=8),(NETWORKDAYS(E978,F978,Lister!$D$7:$D$13)-O978)*N978/NETWORKDAYS(Lister!$D$19,Lister!$E$19,Lister!$D$7:$D$13),IF(AND(MONTH(E978)=8,F978&gt;DATE(2020,8,31)),(NETWORKDAYS(E978,Lister!$E$19,Lister!$D$7:$D$13)-O978)*N978/NETWORKDAYS(Lister!$D$19,Lister!$E$19,Lister!$D$7:$D$13),IF(E978&gt;DATE(2020,8,31),0)))),0),"")</f>
        <v/>
      </c>
      <c r="W978" s="50" t="str">
        <f>IFERROR(MAX(IF(OR(O978="",P978="",Q978="",R978="",S978="",T978="",U978=""),"",IF(AND(MONTH(E978)=9,MONTH(F978)=9),(NETWORKDAYS(E978,F978,Lister!$D$7:$D$13)-P978)*N978/NETWORKDAYS(Lister!$D$20,Lister!$E$20,Lister!$D$7:$D$13),IF(AND(MONTH(E978)=9,F978&gt;DATE(2020,9,30)),(NETWORKDAYS(E978,Lister!$E$20,Lister!$D$7:$D$13)-P978)*N978/NETWORKDAYS(Lister!$D$20,Lister!$E$20,Lister!$D$7:$D$13),IF(AND(E978&lt;DATE(2020,9,1),MONTH(F978)=9),(NETWORKDAYS(Lister!$D$20,F978,Lister!$D$7:$D$13)-P978)*N978/NETWORKDAYS(Lister!$D$20,Lister!$E$20,Lister!$D$7:$D$13),IF(AND(E978&lt;DATE(2020,9,1),F978&gt;DATE(2020,9,30)),(NETWORKDAYS(Lister!$D$20,Lister!$E$20,Lister!$D$7:$D$13)-P978)*N978/NETWORKDAYS(Lister!$D$20,Lister!$E$20,Lister!$D$7:$D$13),IF(OR(AND(E978&lt;DATE(2020,9,1),F978&lt;DATE(2020,9,1)),E978&gt;DATE(2020,9,30)),0)))))),0),"")</f>
        <v/>
      </c>
      <c r="X978" s="50" t="str">
        <f>IFERROR(MAX(IF(OR(O978="",P978="",Q978="",R978="",S978="",T978="",U978=""),"",IF(AND(MONTH(E978)=10,MONTH(F978)=10),(NETWORKDAYS(E978,F978,Lister!$D$7:$D$13)-Q978)*N978/NETWORKDAYS(Lister!$D$21,Lister!$E$21,Lister!$D$7:$D$13),IF(AND(MONTH(E978)=10,F978&gt;DATE(2020,10,31)),(NETWORKDAYS(E978,Lister!$E$21,Lister!$D$7:$D$13)-Q978)*N978/NETWORKDAYS(Lister!$D$21,Lister!$E$21,Lister!$D$7:$D$13),IF(AND(E978&lt;DATE(2020,10,1),MONTH(F978)=10),(NETWORKDAYS(Lister!$D$21,F978,Lister!$D$7:$D$13)-Q978)*N978/NETWORKDAYS(Lister!$D$21,Lister!$E$21,Lister!$D$7:$D$13),IF(AND(E978&lt;DATE(2020,31,1),F978&gt;DATE(2020,10,31)),(NETWORKDAYS(Lister!$D$21,Lister!$E$21,Lister!$D$7:$D$13)-Q978)*N978/NETWORKDAYS(Lister!$D$21,Lister!$E$21,Lister!$D$7:$D$13),IF(OR(AND(E978&lt;DATE(2020,10,1),F978&lt;DATE(2020,10,1)),E978&gt;DATE(2020,10,31)),0)))))),0),"")</f>
        <v/>
      </c>
      <c r="Y978" s="50" t="str">
        <f>IFERROR(MAX(IF(OR(O978="",P978="",Q978="",R978="",S978="",T978="",U978=""),"",IF(AND(MONTH(E978)=11,MONTH(F978)=11),(NETWORKDAYS(E978,F978,Lister!$D$7:$D$13)-R978)*N978/NETWORKDAYS(Lister!$D$22,Lister!$E$22,Lister!$D$7:$D$13),IF(AND(MONTH(E978)=11,F978&gt;DATE(2020,11,30)),(NETWORKDAYS(E978,Lister!$E$22,Lister!$D$7:$D$13)-R978)*N978/NETWORKDAYS(Lister!$D$22,Lister!$E$22,Lister!$D$7:$D$13),IF(AND(E978&lt;DATE(2020,11,1),MONTH(F978)=11),(NETWORKDAYS(Lister!$D$22,F978,Lister!$D$7:$D$13)-R978)*N978/NETWORKDAYS(Lister!$D$22,Lister!$E$22,Lister!$D$7:$D$13),IF(AND(E978&lt;DATE(2020,11,1),F978&gt;DATE(2020,11,30)),(NETWORKDAYS(Lister!$D$22,Lister!$E$22,Lister!$D$7:$D$13)-R978)*N978/NETWORKDAYS(Lister!$D$22,Lister!$E$22,Lister!$D$7:$D$13),IF(OR(AND(E978&lt;DATE(2020,11,1),F978&lt;DATE(2020,11,1)),E978&gt;DATE(2020,11,30)),0)))))),0),"")</f>
        <v/>
      </c>
      <c r="Z978" s="50" t="str">
        <f>IFERROR(MAX(IF(OR(O978="",P978="",Q978="",R978="",S978="",T978="",U978=""),"",IF(AND(MONTH(E978)=12,MONTH(F978)=12),(NETWORKDAYS(E978,F978,Lister!$D$7:$D$13)-S978)*N978/NETWORKDAYS(Lister!$D$23,Lister!$E$23,Lister!$D$7:$D$13),IF(AND(MONTH(E978)=12,F978&gt;DATE(2020,12,31)),(NETWORKDAYS(E978,Lister!$E$23,Lister!$D$7:$D$13)-S978)*N978/NETWORKDAYS(Lister!$D$23,Lister!$E$23,Lister!$D$7:$D$13),IF(AND(E978&lt;DATE(2020,12,1),MONTH(F978)=12),(NETWORKDAYS(Lister!$D$23,F978,Lister!$D$7:$D$13)-S978)*N978/NETWORKDAYS(Lister!$D$23,Lister!$E$23,Lister!$D$7:$D$13),IF(AND(E978&lt;DATE(2020,12,1),F978&gt;DATE(2020,12,31)),(NETWORKDAYS(Lister!$D$23,Lister!$E$23,Lister!$D$7:$D$13)-S978)*N978/NETWORKDAYS(Lister!$D$23,Lister!$E$23,Lister!$D$7:$D$13),IF(OR(AND(E978&lt;DATE(2020,12,1),F978&lt;DATE(2020,12,1)),E978&gt;DATE(2020,12,31)),0)))))),0),"")</f>
        <v/>
      </c>
      <c r="AA978" s="50" t="str">
        <f>IFERROR(MAX(IF(OR(O978="",P978="",Q978="",R978="",S978="",T978="",U978=""),"",IF(AND(MONTH(E978)=1,MONTH(F978)=1),(NETWORKDAYS(E978,F978,Lister!$D$7:$D$13)-T978)*N978/NETWORKDAYS(Lister!$D$24,Lister!$E$24,Lister!$D$7:$D$13),IF(AND(MONTH(E978)=1,F978&gt;DATE(2021,1,31)),(NETWORKDAYS(E978,Lister!$E$24,Lister!$D$7:$D$13)-T978)*N978/NETWORKDAYS(Lister!$D$24,Lister!$E$24,Lister!$D$7:$D$13),IF(AND(E978&lt;DATE(2021,1,1),MONTH(F978)=1),(NETWORKDAYS(Lister!$D$24,F978,Lister!$D$7:$D$13)-T978)*N978/NETWORKDAYS(Lister!$D$24,Lister!$E$24,Lister!$D$7:$D$13),IF(AND(E978&lt;DATE(2021,1,1),F978&gt;DATE(2021,1,31)),(NETWORKDAYS(Lister!$D$24,Lister!$E$24,Lister!$D$7:$D$13)-T978)*N978/NETWORKDAYS(Lister!$D$24,Lister!$E$24,Lister!$D$7:$D$13),IF(OR(AND(E978&lt;DATE(2021,1,1),F978&lt;DATE(2021,1,1)),E978&gt;DATE(2021,1,31)),0)))))),0),"")</f>
        <v/>
      </c>
      <c r="AB978" s="50" t="str">
        <f>IFERROR(MAX(IF(OR(O978="",P978="",Q978="",R978="",S978="",T978="",U978=""),"",IF(AND(MONTH(E978)=2,MONTH(F978)=2),(NETWORKDAYS(E978,F978,Lister!$D$7:$D$13)-U978)*N978/NETWORKDAYS(Lister!$D$25,Lister!$E$25,Lister!$D$7:$D$13),IF(AND(E978&lt;DATE(2021,2,1),MONTH(F978)=2),(NETWORKDAYS(Lister!$D$25,F978,Lister!$D$7:$D$13)-U978)*N978/NETWORKDAYS(Lister!$D$25,Lister!$E$25,Lister!$D$7:$D$13),IF(AND(E978&lt;DATE(2021,2,1),F978&lt;DATE(2021,2,1)),0)))),0),"")</f>
        <v/>
      </c>
      <c r="AC978" s="52" t="str">
        <f t="shared" si="73"/>
        <v/>
      </c>
    </row>
    <row r="979" spans="1:29" x14ac:dyDescent="0.35">
      <c r="A979" s="11" t="str">
        <f t="shared" si="74"/>
        <v/>
      </c>
      <c r="B979" s="33"/>
      <c r="C979" s="17"/>
      <c r="D979" s="18"/>
      <c r="E979" s="12"/>
      <c r="F979" s="12"/>
      <c r="G979" s="42" t="str">
        <f>IF(OR(E979="",F979=""),"",NETWORKDAYS(E979,F979,Lister!$D$7:$D$13))</f>
        <v/>
      </c>
      <c r="H979" s="14"/>
      <c r="I979" s="25" t="str">
        <f t="shared" si="70"/>
        <v/>
      </c>
      <c r="J979" s="47"/>
      <c r="K979" s="48"/>
      <c r="L979" s="15"/>
      <c r="M979" s="51" t="str">
        <f t="shared" si="71"/>
        <v/>
      </c>
      <c r="N979" s="49" t="str">
        <f t="shared" si="72"/>
        <v/>
      </c>
      <c r="O979" s="15"/>
      <c r="P979" s="15"/>
      <c r="Q979" s="15"/>
      <c r="R979" s="15"/>
      <c r="S979" s="15"/>
      <c r="T979" s="15"/>
      <c r="U979" s="15"/>
      <c r="V979" s="50" t="str">
        <f>IFERROR(MAX(IF(OR(O979="",P979="",Q979="",R979="",S979="",T979="",U979=""),"",IF(AND(MONTH(E979)=8,MONTH(F979)=8),(NETWORKDAYS(E979,F979,Lister!$D$7:$D$13)-O979)*N979/NETWORKDAYS(Lister!$D$19,Lister!$E$19,Lister!$D$7:$D$13),IF(AND(MONTH(E979)=8,F979&gt;DATE(2020,8,31)),(NETWORKDAYS(E979,Lister!$E$19,Lister!$D$7:$D$13)-O979)*N979/NETWORKDAYS(Lister!$D$19,Lister!$E$19,Lister!$D$7:$D$13),IF(E979&gt;DATE(2020,8,31),0)))),0),"")</f>
        <v/>
      </c>
      <c r="W979" s="50" t="str">
        <f>IFERROR(MAX(IF(OR(O979="",P979="",Q979="",R979="",S979="",T979="",U979=""),"",IF(AND(MONTH(E979)=9,MONTH(F979)=9),(NETWORKDAYS(E979,F979,Lister!$D$7:$D$13)-P979)*N979/NETWORKDAYS(Lister!$D$20,Lister!$E$20,Lister!$D$7:$D$13),IF(AND(MONTH(E979)=9,F979&gt;DATE(2020,9,30)),(NETWORKDAYS(E979,Lister!$E$20,Lister!$D$7:$D$13)-P979)*N979/NETWORKDAYS(Lister!$D$20,Lister!$E$20,Lister!$D$7:$D$13),IF(AND(E979&lt;DATE(2020,9,1),MONTH(F979)=9),(NETWORKDAYS(Lister!$D$20,F979,Lister!$D$7:$D$13)-P979)*N979/NETWORKDAYS(Lister!$D$20,Lister!$E$20,Lister!$D$7:$D$13),IF(AND(E979&lt;DATE(2020,9,1),F979&gt;DATE(2020,9,30)),(NETWORKDAYS(Lister!$D$20,Lister!$E$20,Lister!$D$7:$D$13)-P979)*N979/NETWORKDAYS(Lister!$D$20,Lister!$E$20,Lister!$D$7:$D$13),IF(OR(AND(E979&lt;DATE(2020,9,1),F979&lt;DATE(2020,9,1)),E979&gt;DATE(2020,9,30)),0)))))),0),"")</f>
        <v/>
      </c>
      <c r="X979" s="50" t="str">
        <f>IFERROR(MAX(IF(OR(O979="",P979="",Q979="",R979="",S979="",T979="",U979=""),"",IF(AND(MONTH(E979)=10,MONTH(F979)=10),(NETWORKDAYS(E979,F979,Lister!$D$7:$D$13)-Q979)*N979/NETWORKDAYS(Lister!$D$21,Lister!$E$21,Lister!$D$7:$D$13),IF(AND(MONTH(E979)=10,F979&gt;DATE(2020,10,31)),(NETWORKDAYS(E979,Lister!$E$21,Lister!$D$7:$D$13)-Q979)*N979/NETWORKDAYS(Lister!$D$21,Lister!$E$21,Lister!$D$7:$D$13),IF(AND(E979&lt;DATE(2020,10,1),MONTH(F979)=10),(NETWORKDAYS(Lister!$D$21,F979,Lister!$D$7:$D$13)-Q979)*N979/NETWORKDAYS(Lister!$D$21,Lister!$E$21,Lister!$D$7:$D$13),IF(AND(E979&lt;DATE(2020,31,1),F979&gt;DATE(2020,10,31)),(NETWORKDAYS(Lister!$D$21,Lister!$E$21,Lister!$D$7:$D$13)-Q979)*N979/NETWORKDAYS(Lister!$D$21,Lister!$E$21,Lister!$D$7:$D$13),IF(OR(AND(E979&lt;DATE(2020,10,1),F979&lt;DATE(2020,10,1)),E979&gt;DATE(2020,10,31)),0)))))),0),"")</f>
        <v/>
      </c>
      <c r="Y979" s="50" t="str">
        <f>IFERROR(MAX(IF(OR(O979="",P979="",Q979="",R979="",S979="",T979="",U979=""),"",IF(AND(MONTH(E979)=11,MONTH(F979)=11),(NETWORKDAYS(E979,F979,Lister!$D$7:$D$13)-R979)*N979/NETWORKDAYS(Lister!$D$22,Lister!$E$22,Lister!$D$7:$D$13),IF(AND(MONTH(E979)=11,F979&gt;DATE(2020,11,30)),(NETWORKDAYS(E979,Lister!$E$22,Lister!$D$7:$D$13)-R979)*N979/NETWORKDAYS(Lister!$D$22,Lister!$E$22,Lister!$D$7:$D$13),IF(AND(E979&lt;DATE(2020,11,1),MONTH(F979)=11),(NETWORKDAYS(Lister!$D$22,F979,Lister!$D$7:$D$13)-R979)*N979/NETWORKDAYS(Lister!$D$22,Lister!$E$22,Lister!$D$7:$D$13),IF(AND(E979&lt;DATE(2020,11,1),F979&gt;DATE(2020,11,30)),(NETWORKDAYS(Lister!$D$22,Lister!$E$22,Lister!$D$7:$D$13)-R979)*N979/NETWORKDAYS(Lister!$D$22,Lister!$E$22,Lister!$D$7:$D$13),IF(OR(AND(E979&lt;DATE(2020,11,1),F979&lt;DATE(2020,11,1)),E979&gt;DATE(2020,11,30)),0)))))),0),"")</f>
        <v/>
      </c>
      <c r="Z979" s="50" t="str">
        <f>IFERROR(MAX(IF(OR(O979="",P979="",Q979="",R979="",S979="",T979="",U979=""),"",IF(AND(MONTH(E979)=12,MONTH(F979)=12),(NETWORKDAYS(E979,F979,Lister!$D$7:$D$13)-S979)*N979/NETWORKDAYS(Lister!$D$23,Lister!$E$23,Lister!$D$7:$D$13),IF(AND(MONTH(E979)=12,F979&gt;DATE(2020,12,31)),(NETWORKDAYS(E979,Lister!$E$23,Lister!$D$7:$D$13)-S979)*N979/NETWORKDAYS(Lister!$D$23,Lister!$E$23,Lister!$D$7:$D$13),IF(AND(E979&lt;DATE(2020,12,1),MONTH(F979)=12),(NETWORKDAYS(Lister!$D$23,F979,Lister!$D$7:$D$13)-S979)*N979/NETWORKDAYS(Lister!$D$23,Lister!$E$23,Lister!$D$7:$D$13),IF(AND(E979&lt;DATE(2020,12,1),F979&gt;DATE(2020,12,31)),(NETWORKDAYS(Lister!$D$23,Lister!$E$23,Lister!$D$7:$D$13)-S979)*N979/NETWORKDAYS(Lister!$D$23,Lister!$E$23,Lister!$D$7:$D$13),IF(OR(AND(E979&lt;DATE(2020,12,1),F979&lt;DATE(2020,12,1)),E979&gt;DATE(2020,12,31)),0)))))),0),"")</f>
        <v/>
      </c>
      <c r="AA979" s="50" t="str">
        <f>IFERROR(MAX(IF(OR(O979="",P979="",Q979="",R979="",S979="",T979="",U979=""),"",IF(AND(MONTH(E979)=1,MONTH(F979)=1),(NETWORKDAYS(E979,F979,Lister!$D$7:$D$13)-T979)*N979/NETWORKDAYS(Lister!$D$24,Lister!$E$24,Lister!$D$7:$D$13),IF(AND(MONTH(E979)=1,F979&gt;DATE(2021,1,31)),(NETWORKDAYS(E979,Lister!$E$24,Lister!$D$7:$D$13)-T979)*N979/NETWORKDAYS(Lister!$D$24,Lister!$E$24,Lister!$D$7:$D$13),IF(AND(E979&lt;DATE(2021,1,1),MONTH(F979)=1),(NETWORKDAYS(Lister!$D$24,F979,Lister!$D$7:$D$13)-T979)*N979/NETWORKDAYS(Lister!$D$24,Lister!$E$24,Lister!$D$7:$D$13),IF(AND(E979&lt;DATE(2021,1,1),F979&gt;DATE(2021,1,31)),(NETWORKDAYS(Lister!$D$24,Lister!$E$24,Lister!$D$7:$D$13)-T979)*N979/NETWORKDAYS(Lister!$D$24,Lister!$E$24,Lister!$D$7:$D$13),IF(OR(AND(E979&lt;DATE(2021,1,1),F979&lt;DATE(2021,1,1)),E979&gt;DATE(2021,1,31)),0)))))),0),"")</f>
        <v/>
      </c>
      <c r="AB979" s="50" t="str">
        <f>IFERROR(MAX(IF(OR(O979="",P979="",Q979="",R979="",S979="",T979="",U979=""),"",IF(AND(MONTH(E979)=2,MONTH(F979)=2),(NETWORKDAYS(E979,F979,Lister!$D$7:$D$13)-U979)*N979/NETWORKDAYS(Lister!$D$25,Lister!$E$25,Lister!$D$7:$D$13),IF(AND(E979&lt;DATE(2021,2,1),MONTH(F979)=2),(NETWORKDAYS(Lister!$D$25,F979,Lister!$D$7:$D$13)-U979)*N979/NETWORKDAYS(Lister!$D$25,Lister!$E$25,Lister!$D$7:$D$13),IF(AND(E979&lt;DATE(2021,2,1),F979&lt;DATE(2021,2,1)),0)))),0),"")</f>
        <v/>
      </c>
      <c r="AC979" s="52" t="str">
        <f t="shared" si="73"/>
        <v/>
      </c>
    </row>
    <row r="980" spans="1:29" x14ac:dyDescent="0.35">
      <c r="A980" s="11" t="str">
        <f t="shared" si="74"/>
        <v/>
      </c>
      <c r="B980" s="33"/>
      <c r="C980" s="17"/>
      <c r="D980" s="18"/>
      <c r="E980" s="12"/>
      <c r="F980" s="12"/>
      <c r="G980" s="42" t="str">
        <f>IF(OR(E980="",F980=""),"",NETWORKDAYS(E980,F980,Lister!$D$7:$D$13))</f>
        <v/>
      </c>
      <c r="H980" s="14"/>
      <c r="I980" s="25" t="str">
        <f t="shared" si="70"/>
        <v/>
      </c>
      <c r="J980" s="47"/>
      <c r="K980" s="48"/>
      <c r="L980" s="15"/>
      <c r="M980" s="51" t="str">
        <f t="shared" si="71"/>
        <v/>
      </c>
      <c r="N980" s="49" t="str">
        <f t="shared" si="72"/>
        <v/>
      </c>
      <c r="O980" s="15"/>
      <c r="P980" s="15"/>
      <c r="Q980" s="15"/>
      <c r="R980" s="15"/>
      <c r="S980" s="15"/>
      <c r="T980" s="15"/>
      <c r="U980" s="15"/>
      <c r="V980" s="50" t="str">
        <f>IFERROR(MAX(IF(OR(O980="",P980="",Q980="",R980="",S980="",T980="",U980=""),"",IF(AND(MONTH(E980)=8,MONTH(F980)=8),(NETWORKDAYS(E980,F980,Lister!$D$7:$D$13)-O980)*N980/NETWORKDAYS(Lister!$D$19,Lister!$E$19,Lister!$D$7:$D$13),IF(AND(MONTH(E980)=8,F980&gt;DATE(2020,8,31)),(NETWORKDAYS(E980,Lister!$E$19,Lister!$D$7:$D$13)-O980)*N980/NETWORKDAYS(Lister!$D$19,Lister!$E$19,Lister!$D$7:$D$13),IF(E980&gt;DATE(2020,8,31),0)))),0),"")</f>
        <v/>
      </c>
      <c r="W980" s="50" t="str">
        <f>IFERROR(MAX(IF(OR(O980="",P980="",Q980="",R980="",S980="",T980="",U980=""),"",IF(AND(MONTH(E980)=9,MONTH(F980)=9),(NETWORKDAYS(E980,F980,Lister!$D$7:$D$13)-P980)*N980/NETWORKDAYS(Lister!$D$20,Lister!$E$20,Lister!$D$7:$D$13),IF(AND(MONTH(E980)=9,F980&gt;DATE(2020,9,30)),(NETWORKDAYS(E980,Lister!$E$20,Lister!$D$7:$D$13)-P980)*N980/NETWORKDAYS(Lister!$D$20,Lister!$E$20,Lister!$D$7:$D$13),IF(AND(E980&lt;DATE(2020,9,1),MONTH(F980)=9),(NETWORKDAYS(Lister!$D$20,F980,Lister!$D$7:$D$13)-P980)*N980/NETWORKDAYS(Lister!$D$20,Lister!$E$20,Lister!$D$7:$D$13),IF(AND(E980&lt;DATE(2020,9,1),F980&gt;DATE(2020,9,30)),(NETWORKDAYS(Lister!$D$20,Lister!$E$20,Lister!$D$7:$D$13)-P980)*N980/NETWORKDAYS(Lister!$D$20,Lister!$E$20,Lister!$D$7:$D$13),IF(OR(AND(E980&lt;DATE(2020,9,1),F980&lt;DATE(2020,9,1)),E980&gt;DATE(2020,9,30)),0)))))),0),"")</f>
        <v/>
      </c>
      <c r="X980" s="50" t="str">
        <f>IFERROR(MAX(IF(OR(O980="",P980="",Q980="",R980="",S980="",T980="",U980=""),"",IF(AND(MONTH(E980)=10,MONTH(F980)=10),(NETWORKDAYS(E980,F980,Lister!$D$7:$D$13)-Q980)*N980/NETWORKDAYS(Lister!$D$21,Lister!$E$21,Lister!$D$7:$D$13),IF(AND(MONTH(E980)=10,F980&gt;DATE(2020,10,31)),(NETWORKDAYS(E980,Lister!$E$21,Lister!$D$7:$D$13)-Q980)*N980/NETWORKDAYS(Lister!$D$21,Lister!$E$21,Lister!$D$7:$D$13),IF(AND(E980&lt;DATE(2020,10,1),MONTH(F980)=10),(NETWORKDAYS(Lister!$D$21,F980,Lister!$D$7:$D$13)-Q980)*N980/NETWORKDAYS(Lister!$D$21,Lister!$E$21,Lister!$D$7:$D$13),IF(AND(E980&lt;DATE(2020,31,1),F980&gt;DATE(2020,10,31)),(NETWORKDAYS(Lister!$D$21,Lister!$E$21,Lister!$D$7:$D$13)-Q980)*N980/NETWORKDAYS(Lister!$D$21,Lister!$E$21,Lister!$D$7:$D$13),IF(OR(AND(E980&lt;DATE(2020,10,1),F980&lt;DATE(2020,10,1)),E980&gt;DATE(2020,10,31)),0)))))),0),"")</f>
        <v/>
      </c>
      <c r="Y980" s="50" t="str">
        <f>IFERROR(MAX(IF(OR(O980="",P980="",Q980="",R980="",S980="",T980="",U980=""),"",IF(AND(MONTH(E980)=11,MONTH(F980)=11),(NETWORKDAYS(E980,F980,Lister!$D$7:$D$13)-R980)*N980/NETWORKDAYS(Lister!$D$22,Lister!$E$22,Lister!$D$7:$D$13),IF(AND(MONTH(E980)=11,F980&gt;DATE(2020,11,30)),(NETWORKDAYS(E980,Lister!$E$22,Lister!$D$7:$D$13)-R980)*N980/NETWORKDAYS(Lister!$D$22,Lister!$E$22,Lister!$D$7:$D$13),IF(AND(E980&lt;DATE(2020,11,1),MONTH(F980)=11),(NETWORKDAYS(Lister!$D$22,F980,Lister!$D$7:$D$13)-R980)*N980/NETWORKDAYS(Lister!$D$22,Lister!$E$22,Lister!$D$7:$D$13),IF(AND(E980&lt;DATE(2020,11,1),F980&gt;DATE(2020,11,30)),(NETWORKDAYS(Lister!$D$22,Lister!$E$22,Lister!$D$7:$D$13)-R980)*N980/NETWORKDAYS(Lister!$D$22,Lister!$E$22,Lister!$D$7:$D$13),IF(OR(AND(E980&lt;DATE(2020,11,1),F980&lt;DATE(2020,11,1)),E980&gt;DATE(2020,11,30)),0)))))),0),"")</f>
        <v/>
      </c>
      <c r="Z980" s="50" t="str">
        <f>IFERROR(MAX(IF(OR(O980="",P980="",Q980="",R980="",S980="",T980="",U980=""),"",IF(AND(MONTH(E980)=12,MONTH(F980)=12),(NETWORKDAYS(E980,F980,Lister!$D$7:$D$13)-S980)*N980/NETWORKDAYS(Lister!$D$23,Lister!$E$23,Lister!$D$7:$D$13),IF(AND(MONTH(E980)=12,F980&gt;DATE(2020,12,31)),(NETWORKDAYS(E980,Lister!$E$23,Lister!$D$7:$D$13)-S980)*N980/NETWORKDAYS(Lister!$D$23,Lister!$E$23,Lister!$D$7:$D$13),IF(AND(E980&lt;DATE(2020,12,1),MONTH(F980)=12),(NETWORKDAYS(Lister!$D$23,F980,Lister!$D$7:$D$13)-S980)*N980/NETWORKDAYS(Lister!$D$23,Lister!$E$23,Lister!$D$7:$D$13),IF(AND(E980&lt;DATE(2020,12,1),F980&gt;DATE(2020,12,31)),(NETWORKDAYS(Lister!$D$23,Lister!$E$23,Lister!$D$7:$D$13)-S980)*N980/NETWORKDAYS(Lister!$D$23,Lister!$E$23,Lister!$D$7:$D$13),IF(OR(AND(E980&lt;DATE(2020,12,1),F980&lt;DATE(2020,12,1)),E980&gt;DATE(2020,12,31)),0)))))),0),"")</f>
        <v/>
      </c>
      <c r="AA980" s="50" t="str">
        <f>IFERROR(MAX(IF(OR(O980="",P980="",Q980="",R980="",S980="",T980="",U980=""),"",IF(AND(MONTH(E980)=1,MONTH(F980)=1),(NETWORKDAYS(E980,F980,Lister!$D$7:$D$13)-T980)*N980/NETWORKDAYS(Lister!$D$24,Lister!$E$24,Lister!$D$7:$D$13),IF(AND(MONTH(E980)=1,F980&gt;DATE(2021,1,31)),(NETWORKDAYS(E980,Lister!$E$24,Lister!$D$7:$D$13)-T980)*N980/NETWORKDAYS(Lister!$D$24,Lister!$E$24,Lister!$D$7:$D$13),IF(AND(E980&lt;DATE(2021,1,1),MONTH(F980)=1),(NETWORKDAYS(Lister!$D$24,F980,Lister!$D$7:$D$13)-T980)*N980/NETWORKDAYS(Lister!$D$24,Lister!$E$24,Lister!$D$7:$D$13),IF(AND(E980&lt;DATE(2021,1,1),F980&gt;DATE(2021,1,31)),(NETWORKDAYS(Lister!$D$24,Lister!$E$24,Lister!$D$7:$D$13)-T980)*N980/NETWORKDAYS(Lister!$D$24,Lister!$E$24,Lister!$D$7:$D$13),IF(OR(AND(E980&lt;DATE(2021,1,1),F980&lt;DATE(2021,1,1)),E980&gt;DATE(2021,1,31)),0)))))),0),"")</f>
        <v/>
      </c>
      <c r="AB980" s="50" t="str">
        <f>IFERROR(MAX(IF(OR(O980="",P980="",Q980="",R980="",S980="",T980="",U980=""),"",IF(AND(MONTH(E980)=2,MONTH(F980)=2),(NETWORKDAYS(E980,F980,Lister!$D$7:$D$13)-U980)*N980/NETWORKDAYS(Lister!$D$25,Lister!$E$25,Lister!$D$7:$D$13),IF(AND(E980&lt;DATE(2021,2,1),MONTH(F980)=2),(NETWORKDAYS(Lister!$D$25,F980,Lister!$D$7:$D$13)-U980)*N980/NETWORKDAYS(Lister!$D$25,Lister!$E$25,Lister!$D$7:$D$13),IF(AND(E980&lt;DATE(2021,2,1),F980&lt;DATE(2021,2,1)),0)))),0),"")</f>
        <v/>
      </c>
      <c r="AC980" s="52" t="str">
        <f t="shared" si="73"/>
        <v/>
      </c>
    </row>
    <row r="981" spans="1:29" x14ac:dyDescent="0.35">
      <c r="A981" s="11" t="str">
        <f t="shared" si="74"/>
        <v/>
      </c>
      <c r="B981" s="33"/>
      <c r="C981" s="17"/>
      <c r="D981" s="18"/>
      <c r="E981" s="12"/>
      <c r="F981" s="12"/>
      <c r="G981" s="42" t="str">
        <f>IF(OR(E981="",F981=""),"",NETWORKDAYS(E981,F981,Lister!$D$7:$D$13))</f>
        <v/>
      </c>
      <c r="H981" s="14"/>
      <c r="I981" s="25" t="str">
        <f t="shared" si="70"/>
        <v/>
      </c>
      <c r="J981" s="47"/>
      <c r="K981" s="48"/>
      <c r="L981" s="15"/>
      <c r="M981" s="51" t="str">
        <f t="shared" si="71"/>
        <v/>
      </c>
      <c r="N981" s="49" t="str">
        <f t="shared" si="72"/>
        <v/>
      </c>
      <c r="O981" s="15"/>
      <c r="P981" s="15"/>
      <c r="Q981" s="15"/>
      <c r="R981" s="15"/>
      <c r="S981" s="15"/>
      <c r="T981" s="15"/>
      <c r="U981" s="15"/>
      <c r="V981" s="50" t="str">
        <f>IFERROR(MAX(IF(OR(O981="",P981="",Q981="",R981="",S981="",T981="",U981=""),"",IF(AND(MONTH(E981)=8,MONTH(F981)=8),(NETWORKDAYS(E981,F981,Lister!$D$7:$D$13)-O981)*N981/NETWORKDAYS(Lister!$D$19,Lister!$E$19,Lister!$D$7:$D$13),IF(AND(MONTH(E981)=8,F981&gt;DATE(2020,8,31)),(NETWORKDAYS(E981,Lister!$E$19,Lister!$D$7:$D$13)-O981)*N981/NETWORKDAYS(Lister!$D$19,Lister!$E$19,Lister!$D$7:$D$13),IF(E981&gt;DATE(2020,8,31),0)))),0),"")</f>
        <v/>
      </c>
      <c r="W981" s="50" t="str">
        <f>IFERROR(MAX(IF(OR(O981="",P981="",Q981="",R981="",S981="",T981="",U981=""),"",IF(AND(MONTH(E981)=9,MONTH(F981)=9),(NETWORKDAYS(E981,F981,Lister!$D$7:$D$13)-P981)*N981/NETWORKDAYS(Lister!$D$20,Lister!$E$20,Lister!$D$7:$D$13),IF(AND(MONTH(E981)=9,F981&gt;DATE(2020,9,30)),(NETWORKDAYS(E981,Lister!$E$20,Lister!$D$7:$D$13)-P981)*N981/NETWORKDAYS(Lister!$D$20,Lister!$E$20,Lister!$D$7:$D$13),IF(AND(E981&lt;DATE(2020,9,1),MONTH(F981)=9),(NETWORKDAYS(Lister!$D$20,F981,Lister!$D$7:$D$13)-P981)*N981/NETWORKDAYS(Lister!$D$20,Lister!$E$20,Lister!$D$7:$D$13),IF(AND(E981&lt;DATE(2020,9,1),F981&gt;DATE(2020,9,30)),(NETWORKDAYS(Lister!$D$20,Lister!$E$20,Lister!$D$7:$D$13)-P981)*N981/NETWORKDAYS(Lister!$D$20,Lister!$E$20,Lister!$D$7:$D$13),IF(OR(AND(E981&lt;DATE(2020,9,1),F981&lt;DATE(2020,9,1)),E981&gt;DATE(2020,9,30)),0)))))),0),"")</f>
        <v/>
      </c>
      <c r="X981" s="50" t="str">
        <f>IFERROR(MAX(IF(OR(O981="",P981="",Q981="",R981="",S981="",T981="",U981=""),"",IF(AND(MONTH(E981)=10,MONTH(F981)=10),(NETWORKDAYS(E981,F981,Lister!$D$7:$D$13)-Q981)*N981/NETWORKDAYS(Lister!$D$21,Lister!$E$21,Lister!$D$7:$D$13),IF(AND(MONTH(E981)=10,F981&gt;DATE(2020,10,31)),(NETWORKDAYS(E981,Lister!$E$21,Lister!$D$7:$D$13)-Q981)*N981/NETWORKDAYS(Lister!$D$21,Lister!$E$21,Lister!$D$7:$D$13),IF(AND(E981&lt;DATE(2020,10,1),MONTH(F981)=10),(NETWORKDAYS(Lister!$D$21,F981,Lister!$D$7:$D$13)-Q981)*N981/NETWORKDAYS(Lister!$D$21,Lister!$E$21,Lister!$D$7:$D$13),IF(AND(E981&lt;DATE(2020,31,1),F981&gt;DATE(2020,10,31)),(NETWORKDAYS(Lister!$D$21,Lister!$E$21,Lister!$D$7:$D$13)-Q981)*N981/NETWORKDAYS(Lister!$D$21,Lister!$E$21,Lister!$D$7:$D$13),IF(OR(AND(E981&lt;DATE(2020,10,1),F981&lt;DATE(2020,10,1)),E981&gt;DATE(2020,10,31)),0)))))),0),"")</f>
        <v/>
      </c>
      <c r="Y981" s="50" t="str">
        <f>IFERROR(MAX(IF(OR(O981="",P981="",Q981="",R981="",S981="",T981="",U981=""),"",IF(AND(MONTH(E981)=11,MONTH(F981)=11),(NETWORKDAYS(E981,F981,Lister!$D$7:$D$13)-R981)*N981/NETWORKDAYS(Lister!$D$22,Lister!$E$22,Lister!$D$7:$D$13),IF(AND(MONTH(E981)=11,F981&gt;DATE(2020,11,30)),(NETWORKDAYS(E981,Lister!$E$22,Lister!$D$7:$D$13)-R981)*N981/NETWORKDAYS(Lister!$D$22,Lister!$E$22,Lister!$D$7:$D$13),IF(AND(E981&lt;DATE(2020,11,1),MONTH(F981)=11),(NETWORKDAYS(Lister!$D$22,F981,Lister!$D$7:$D$13)-R981)*N981/NETWORKDAYS(Lister!$D$22,Lister!$E$22,Lister!$D$7:$D$13),IF(AND(E981&lt;DATE(2020,11,1),F981&gt;DATE(2020,11,30)),(NETWORKDAYS(Lister!$D$22,Lister!$E$22,Lister!$D$7:$D$13)-R981)*N981/NETWORKDAYS(Lister!$D$22,Lister!$E$22,Lister!$D$7:$D$13),IF(OR(AND(E981&lt;DATE(2020,11,1),F981&lt;DATE(2020,11,1)),E981&gt;DATE(2020,11,30)),0)))))),0),"")</f>
        <v/>
      </c>
      <c r="Z981" s="50" t="str">
        <f>IFERROR(MAX(IF(OR(O981="",P981="",Q981="",R981="",S981="",T981="",U981=""),"",IF(AND(MONTH(E981)=12,MONTH(F981)=12),(NETWORKDAYS(E981,F981,Lister!$D$7:$D$13)-S981)*N981/NETWORKDAYS(Lister!$D$23,Lister!$E$23,Lister!$D$7:$D$13),IF(AND(MONTH(E981)=12,F981&gt;DATE(2020,12,31)),(NETWORKDAYS(E981,Lister!$E$23,Lister!$D$7:$D$13)-S981)*N981/NETWORKDAYS(Lister!$D$23,Lister!$E$23,Lister!$D$7:$D$13),IF(AND(E981&lt;DATE(2020,12,1),MONTH(F981)=12),(NETWORKDAYS(Lister!$D$23,F981,Lister!$D$7:$D$13)-S981)*N981/NETWORKDAYS(Lister!$D$23,Lister!$E$23,Lister!$D$7:$D$13),IF(AND(E981&lt;DATE(2020,12,1),F981&gt;DATE(2020,12,31)),(NETWORKDAYS(Lister!$D$23,Lister!$E$23,Lister!$D$7:$D$13)-S981)*N981/NETWORKDAYS(Lister!$D$23,Lister!$E$23,Lister!$D$7:$D$13),IF(OR(AND(E981&lt;DATE(2020,12,1),F981&lt;DATE(2020,12,1)),E981&gt;DATE(2020,12,31)),0)))))),0),"")</f>
        <v/>
      </c>
      <c r="AA981" s="50" t="str">
        <f>IFERROR(MAX(IF(OR(O981="",P981="",Q981="",R981="",S981="",T981="",U981=""),"",IF(AND(MONTH(E981)=1,MONTH(F981)=1),(NETWORKDAYS(E981,F981,Lister!$D$7:$D$13)-T981)*N981/NETWORKDAYS(Lister!$D$24,Lister!$E$24,Lister!$D$7:$D$13),IF(AND(MONTH(E981)=1,F981&gt;DATE(2021,1,31)),(NETWORKDAYS(E981,Lister!$E$24,Lister!$D$7:$D$13)-T981)*N981/NETWORKDAYS(Lister!$D$24,Lister!$E$24,Lister!$D$7:$D$13),IF(AND(E981&lt;DATE(2021,1,1),MONTH(F981)=1),(NETWORKDAYS(Lister!$D$24,F981,Lister!$D$7:$D$13)-T981)*N981/NETWORKDAYS(Lister!$D$24,Lister!$E$24,Lister!$D$7:$D$13),IF(AND(E981&lt;DATE(2021,1,1),F981&gt;DATE(2021,1,31)),(NETWORKDAYS(Lister!$D$24,Lister!$E$24,Lister!$D$7:$D$13)-T981)*N981/NETWORKDAYS(Lister!$D$24,Lister!$E$24,Lister!$D$7:$D$13),IF(OR(AND(E981&lt;DATE(2021,1,1),F981&lt;DATE(2021,1,1)),E981&gt;DATE(2021,1,31)),0)))))),0),"")</f>
        <v/>
      </c>
      <c r="AB981" s="50" t="str">
        <f>IFERROR(MAX(IF(OR(O981="",P981="",Q981="",R981="",S981="",T981="",U981=""),"",IF(AND(MONTH(E981)=2,MONTH(F981)=2),(NETWORKDAYS(E981,F981,Lister!$D$7:$D$13)-U981)*N981/NETWORKDAYS(Lister!$D$25,Lister!$E$25,Lister!$D$7:$D$13),IF(AND(E981&lt;DATE(2021,2,1),MONTH(F981)=2),(NETWORKDAYS(Lister!$D$25,F981,Lister!$D$7:$D$13)-U981)*N981/NETWORKDAYS(Lister!$D$25,Lister!$E$25,Lister!$D$7:$D$13),IF(AND(E981&lt;DATE(2021,2,1),F981&lt;DATE(2021,2,1)),0)))),0),"")</f>
        <v/>
      </c>
      <c r="AC981" s="52" t="str">
        <f t="shared" si="73"/>
        <v/>
      </c>
    </row>
    <row r="982" spans="1:29" x14ac:dyDescent="0.35">
      <c r="A982" s="11" t="str">
        <f t="shared" si="74"/>
        <v/>
      </c>
      <c r="B982" s="33"/>
      <c r="C982" s="17"/>
      <c r="D982" s="18"/>
      <c r="E982" s="12"/>
      <c r="F982" s="12"/>
      <c r="G982" s="42" t="str">
        <f>IF(OR(E982="",F982=""),"",NETWORKDAYS(E982,F982,Lister!$D$7:$D$13))</f>
        <v/>
      </c>
      <c r="H982" s="14"/>
      <c r="I982" s="25" t="str">
        <f t="shared" ref="I982:I1045" si="75">IF(H982="","",IF(H982="Funktionær",0.75,IF(H982="Ikke-funktionær",0.9,IF(H982="Elev/lærling",0.9))))</f>
        <v/>
      </c>
      <c r="J982" s="47"/>
      <c r="K982" s="48"/>
      <c r="L982" s="15"/>
      <c r="M982" s="51" t="str">
        <f t="shared" ref="M982:M1045" si="76">IF(B982="","",IF(J982*I982&gt;30000*IF(L982&gt;37,37,L982)/37,30000*IF(L982&gt;37,37,L982)/37,J982*I982))</f>
        <v/>
      </c>
      <c r="N982" s="49" t="str">
        <f t="shared" ref="N982:N1045" si="77">IF(M982="","",IF(M982&lt;=J982-K982,M982,J982-K982))</f>
        <v/>
      </c>
      <c r="O982" s="15"/>
      <c r="P982" s="15"/>
      <c r="Q982" s="15"/>
      <c r="R982" s="15"/>
      <c r="S982" s="15"/>
      <c r="T982" s="15"/>
      <c r="U982" s="15"/>
      <c r="V982" s="50" t="str">
        <f>IFERROR(MAX(IF(OR(O982="",P982="",Q982="",R982="",S982="",T982="",U982=""),"",IF(AND(MONTH(E982)=8,MONTH(F982)=8),(NETWORKDAYS(E982,F982,Lister!$D$7:$D$13)-O982)*N982/NETWORKDAYS(Lister!$D$19,Lister!$E$19,Lister!$D$7:$D$13),IF(AND(MONTH(E982)=8,F982&gt;DATE(2020,8,31)),(NETWORKDAYS(E982,Lister!$E$19,Lister!$D$7:$D$13)-O982)*N982/NETWORKDAYS(Lister!$D$19,Lister!$E$19,Lister!$D$7:$D$13),IF(E982&gt;DATE(2020,8,31),0)))),0),"")</f>
        <v/>
      </c>
      <c r="W982" s="50" t="str">
        <f>IFERROR(MAX(IF(OR(O982="",P982="",Q982="",R982="",S982="",T982="",U982=""),"",IF(AND(MONTH(E982)=9,MONTH(F982)=9),(NETWORKDAYS(E982,F982,Lister!$D$7:$D$13)-P982)*N982/NETWORKDAYS(Lister!$D$20,Lister!$E$20,Lister!$D$7:$D$13),IF(AND(MONTH(E982)=9,F982&gt;DATE(2020,9,30)),(NETWORKDAYS(E982,Lister!$E$20,Lister!$D$7:$D$13)-P982)*N982/NETWORKDAYS(Lister!$D$20,Lister!$E$20,Lister!$D$7:$D$13),IF(AND(E982&lt;DATE(2020,9,1),MONTH(F982)=9),(NETWORKDAYS(Lister!$D$20,F982,Lister!$D$7:$D$13)-P982)*N982/NETWORKDAYS(Lister!$D$20,Lister!$E$20,Lister!$D$7:$D$13),IF(AND(E982&lt;DATE(2020,9,1),F982&gt;DATE(2020,9,30)),(NETWORKDAYS(Lister!$D$20,Lister!$E$20,Lister!$D$7:$D$13)-P982)*N982/NETWORKDAYS(Lister!$D$20,Lister!$E$20,Lister!$D$7:$D$13),IF(OR(AND(E982&lt;DATE(2020,9,1),F982&lt;DATE(2020,9,1)),E982&gt;DATE(2020,9,30)),0)))))),0),"")</f>
        <v/>
      </c>
      <c r="X982" s="50" t="str">
        <f>IFERROR(MAX(IF(OR(O982="",P982="",Q982="",R982="",S982="",T982="",U982=""),"",IF(AND(MONTH(E982)=10,MONTH(F982)=10),(NETWORKDAYS(E982,F982,Lister!$D$7:$D$13)-Q982)*N982/NETWORKDAYS(Lister!$D$21,Lister!$E$21,Lister!$D$7:$D$13),IF(AND(MONTH(E982)=10,F982&gt;DATE(2020,10,31)),(NETWORKDAYS(E982,Lister!$E$21,Lister!$D$7:$D$13)-Q982)*N982/NETWORKDAYS(Lister!$D$21,Lister!$E$21,Lister!$D$7:$D$13),IF(AND(E982&lt;DATE(2020,10,1),MONTH(F982)=10),(NETWORKDAYS(Lister!$D$21,F982,Lister!$D$7:$D$13)-Q982)*N982/NETWORKDAYS(Lister!$D$21,Lister!$E$21,Lister!$D$7:$D$13),IF(AND(E982&lt;DATE(2020,31,1),F982&gt;DATE(2020,10,31)),(NETWORKDAYS(Lister!$D$21,Lister!$E$21,Lister!$D$7:$D$13)-Q982)*N982/NETWORKDAYS(Lister!$D$21,Lister!$E$21,Lister!$D$7:$D$13),IF(OR(AND(E982&lt;DATE(2020,10,1),F982&lt;DATE(2020,10,1)),E982&gt;DATE(2020,10,31)),0)))))),0),"")</f>
        <v/>
      </c>
      <c r="Y982" s="50" t="str">
        <f>IFERROR(MAX(IF(OR(O982="",P982="",Q982="",R982="",S982="",T982="",U982=""),"",IF(AND(MONTH(E982)=11,MONTH(F982)=11),(NETWORKDAYS(E982,F982,Lister!$D$7:$D$13)-R982)*N982/NETWORKDAYS(Lister!$D$22,Lister!$E$22,Lister!$D$7:$D$13),IF(AND(MONTH(E982)=11,F982&gt;DATE(2020,11,30)),(NETWORKDAYS(E982,Lister!$E$22,Lister!$D$7:$D$13)-R982)*N982/NETWORKDAYS(Lister!$D$22,Lister!$E$22,Lister!$D$7:$D$13),IF(AND(E982&lt;DATE(2020,11,1),MONTH(F982)=11),(NETWORKDAYS(Lister!$D$22,F982,Lister!$D$7:$D$13)-R982)*N982/NETWORKDAYS(Lister!$D$22,Lister!$E$22,Lister!$D$7:$D$13),IF(AND(E982&lt;DATE(2020,11,1),F982&gt;DATE(2020,11,30)),(NETWORKDAYS(Lister!$D$22,Lister!$E$22,Lister!$D$7:$D$13)-R982)*N982/NETWORKDAYS(Lister!$D$22,Lister!$E$22,Lister!$D$7:$D$13),IF(OR(AND(E982&lt;DATE(2020,11,1),F982&lt;DATE(2020,11,1)),E982&gt;DATE(2020,11,30)),0)))))),0),"")</f>
        <v/>
      </c>
      <c r="Z982" s="50" t="str">
        <f>IFERROR(MAX(IF(OR(O982="",P982="",Q982="",R982="",S982="",T982="",U982=""),"",IF(AND(MONTH(E982)=12,MONTH(F982)=12),(NETWORKDAYS(E982,F982,Lister!$D$7:$D$13)-S982)*N982/NETWORKDAYS(Lister!$D$23,Lister!$E$23,Lister!$D$7:$D$13),IF(AND(MONTH(E982)=12,F982&gt;DATE(2020,12,31)),(NETWORKDAYS(E982,Lister!$E$23,Lister!$D$7:$D$13)-S982)*N982/NETWORKDAYS(Lister!$D$23,Lister!$E$23,Lister!$D$7:$D$13),IF(AND(E982&lt;DATE(2020,12,1),MONTH(F982)=12),(NETWORKDAYS(Lister!$D$23,F982,Lister!$D$7:$D$13)-S982)*N982/NETWORKDAYS(Lister!$D$23,Lister!$E$23,Lister!$D$7:$D$13),IF(AND(E982&lt;DATE(2020,12,1),F982&gt;DATE(2020,12,31)),(NETWORKDAYS(Lister!$D$23,Lister!$E$23,Lister!$D$7:$D$13)-S982)*N982/NETWORKDAYS(Lister!$D$23,Lister!$E$23,Lister!$D$7:$D$13),IF(OR(AND(E982&lt;DATE(2020,12,1),F982&lt;DATE(2020,12,1)),E982&gt;DATE(2020,12,31)),0)))))),0),"")</f>
        <v/>
      </c>
      <c r="AA982" s="50" t="str">
        <f>IFERROR(MAX(IF(OR(O982="",P982="",Q982="",R982="",S982="",T982="",U982=""),"",IF(AND(MONTH(E982)=1,MONTH(F982)=1),(NETWORKDAYS(E982,F982,Lister!$D$7:$D$13)-T982)*N982/NETWORKDAYS(Lister!$D$24,Lister!$E$24,Lister!$D$7:$D$13),IF(AND(MONTH(E982)=1,F982&gt;DATE(2021,1,31)),(NETWORKDAYS(E982,Lister!$E$24,Lister!$D$7:$D$13)-T982)*N982/NETWORKDAYS(Lister!$D$24,Lister!$E$24,Lister!$D$7:$D$13),IF(AND(E982&lt;DATE(2021,1,1),MONTH(F982)=1),(NETWORKDAYS(Lister!$D$24,F982,Lister!$D$7:$D$13)-T982)*N982/NETWORKDAYS(Lister!$D$24,Lister!$E$24,Lister!$D$7:$D$13),IF(AND(E982&lt;DATE(2021,1,1),F982&gt;DATE(2021,1,31)),(NETWORKDAYS(Lister!$D$24,Lister!$E$24,Lister!$D$7:$D$13)-T982)*N982/NETWORKDAYS(Lister!$D$24,Lister!$E$24,Lister!$D$7:$D$13),IF(OR(AND(E982&lt;DATE(2021,1,1),F982&lt;DATE(2021,1,1)),E982&gt;DATE(2021,1,31)),0)))))),0),"")</f>
        <v/>
      </c>
      <c r="AB982" s="50" t="str">
        <f>IFERROR(MAX(IF(OR(O982="",P982="",Q982="",R982="",S982="",T982="",U982=""),"",IF(AND(MONTH(E982)=2,MONTH(F982)=2),(NETWORKDAYS(E982,F982,Lister!$D$7:$D$13)-U982)*N982/NETWORKDAYS(Lister!$D$25,Lister!$E$25,Lister!$D$7:$D$13),IF(AND(E982&lt;DATE(2021,2,1),MONTH(F982)=2),(NETWORKDAYS(Lister!$D$25,F982,Lister!$D$7:$D$13)-U982)*N982/NETWORKDAYS(Lister!$D$25,Lister!$E$25,Lister!$D$7:$D$13),IF(AND(E982&lt;DATE(2021,2,1),F982&lt;DATE(2021,2,1)),0)))),0),"")</f>
        <v/>
      </c>
      <c r="AC982" s="52" t="str">
        <f t="shared" ref="AC982:AC1045" si="78">IF(AND(ISNUMBER(V982),ISNUMBER(W982),ISNUMBER(X982),ISNUMBER(Y982),ISNUMBER(Z982),ISNUMBER(AA982),ISNUMBER(AB982)),IF(AND(SUM(V982:AB982)&gt;150000,E982=DATE(2020,8,30),F982=DATE(2021,2,28)),150000,SUM(V982:AB982)),"")</f>
        <v/>
      </c>
    </row>
    <row r="983" spans="1:29" x14ac:dyDescent="0.35">
      <c r="A983" s="11" t="str">
        <f t="shared" ref="A983:A1046" si="79">IF(B983="","",A982+1)</f>
        <v/>
      </c>
      <c r="B983" s="33"/>
      <c r="C983" s="17"/>
      <c r="D983" s="18"/>
      <c r="E983" s="12"/>
      <c r="F983" s="12"/>
      <c r="G983" s="42" t="str">
        <f>IF(OR(E983="",F983=""),"",NETWORKDAYS(E983,F983,Lister!$D$7:$D$13))</f>
        <v/>
      </c>
      <c r="H983" s="14"/>
      <c r="I983" s="25" t="str">
        <f t="shared" si="75"/>
        <v/>
      </c>
      <c r="J983" s="47"/>
      <c r="K983" s="48"/>
      <c r="L983" s="15"/>
      <c r="M983" s="51" t="str">
        <f t="shared" si="76"/>
        <v/>
      </c>
      <c r="N983" s="49" t="str">
        <f t="shared" si="77"/>
        <v/>
      </c>
      <c r="O983" s="15"/>
      <c r="P983" s="15"/>
      <c r="Q983" s="15"/>
      <c r="R983" s="15"/>
      <c r="S983" s="15"/>
      <c r="T983" s="15"/>
      <c r="U983" s="15"/>
      <c r="V983" s="50" t="str">
        <f>IFERROR(MAX(IF(OR(O983="",P983="",Q983="",R983="",S983="",T983="",U983=""),"",IF(AND(MONTH(E983)=8,MONTH(F983)=8),(NETWORKDAYS(E983,F983,Lister!$D$7:$D$13)-O983)*N983/NETWORKDAYS(Lister!$D$19,Lister!$E$19,Lister!$D$7:$D$13),IF(AND(MONTH(E983)=8,F983&gt;DATE(2020,8,31)),(NETWORKDAYS(E983,Lister!$E$19,Lister!$D$7:$D$13)-O983)*N983/NETWORKDAYS(Lister!$D$19,Lister!$E$19,Lister!$D$7:$D$13),IF(E983&gt;DATE(2020,8,31),0)))),0),"")</f>
        <v/>
      </c>
      <c r="W983" s="50" t="str">
        <f>IFERROR(MAX(IF(OR(O983="",P983="",Q983="",R983="",S983="",T983="",U983=""),"",IF(AND(MONTH(E983)=9,MONTH(F983)=9),(NETWORKDAYS(E983,F983,Lister!$D$7:$D$13)-P983)*N983/NETWORKDAYS(Lister!$D$20,Lister!$E$20,Lister!$D$7:$D$13),IF(AND(MONTH(E983)=9,F983&gt;DATE(2020,9,30)),(NETWORKDAYS(E983,Lister!$E$20,Lister!$D$7:$D$13)-P983)*N983/NETWORKDAYS(Lister!$D$20,Lister!$E$20,Lister!$D$7:$D$13),IF(AND(E983&lt;DATE(2020,9,1),MONTH(F983)=9),(NETWORKDAYS(Lister!$D$20,F983,Lister!$D$7:$D$13)-P983)*N983/NETWORKDAYS(Lister!$D$20,Lister!$E$20,Lister!$D$7:$D$13),IF(AND(E983&lt;DATE(2020,9,1),F983&gt;DATE(2020,9,30)),(NETWORKDAYS(Lister!$D$20,Lister!$E$20,Lister!$D$7:$D$13)-P983)*N983/NETWORKDAYS(Lister!$D$20,Lister!$E$20,Lister!$D$7:$D$13),IF(OR(AND(E983&lt;DATE(2020,9,1),F983&lt;DATE(2020,9,1)),E983&gt;DATE(2020,9,30)),0)))))),0),"")</f>
        <v/>
      </c>
      <c r="X983" s="50" t="str">
        <f>IFERROR(MAX(IF(OR(O983="",P983="",Q983="",R983="",S983="",T983="",U983=""),"",IF(AND(MONTH(E983)=10,MONTH(F983)=10),(NETWORKDAYS(E983,F983,Lister!$D$7:$D$13)-Q983)*N983/NETWORKDAYS(Lister!$D$21,Lister!$E$21,Lister!$D$7:$D$13),IF(AND(MONTH(E983)=10,F983&gt;DATE(2020,10,31)),(NETWORKDAYS(E983,Lister!$E$21,Lister!$D$7:$D$13)-Q983)*N983/NETWORKDAYS(Lister!$D$21,Lister!$E$21,Lister!$D$7:$D$13),IF(AND(E983&lt;DATE(2020,10,1),MONTH(F983)=10),(NETWORKDAYS(Lister!$D$21,F983,Lister!$D$7:$D$13)-Q983)*N983/NETWORKDAYS(Lister!$D$21,Lister!$E$21,Lister!$D$7:$D$13),IF(AND(E983&lt;DATE(2020,31,1),F983&gt;DATE(2020,10,31)),(NETWORKDAYS(Lister!$D$21,Lister!$E$21,Lister!$D$7:$D$13)-Q983)*N983/NETWORKDAYS(Lister!$D$21,Lister!$E$21,Lister!$D$7:$D$13),IF(OR(AND(E983&lt;DATE(2020,10,1),F983&lt;DATE(2020,10,1)),E983&gt;DATE(2020,10,31)),0)))))),0),"")</f>
        <v/>
      </c>
      <c r="Y983" s="50" t="str">
        <f>IFERROR(MAX(IF(OR(O983="",P983="",Q983="",R983="",S983="",T983="",U983=""),"",IF(AND(MONTH(E983)=11,MONTH(F983)=11),(NETWORKDAYS(E983,F983,Lister!$D$7:$D$13)-R983)*N983/NETWORKDAYS(Lister!$D$22,Lister!$E$22,Lister!$D$7:$D$13),IF(AND(MONTH(E983)=11,F983&gt;DATE(2020,11,30)),(NETWORKDAYS(E983,Lister!$E$22,Lister!$D$7:$D$13)-R983)*N983/NETWORKDAYS(Lister!$D$22,Lister!$E$22,Lister!$D$7:$D$13),IF(AND(E983&lt;DATE(2020,11,1),MONTH(F983)=11),(NETWORKDAYS(Lister!$D$22,F983,Lister!$D$7:$D$13)-R983)*N983/NETWORKDAYS(Lister!$D$22,Lister!$E$22,Lister!$D$7:$D$13),IF(AND(E983&lt;DATE(2020,11,1),F983&gt;DATE(2020,11,30)),(NETWORKDAYS(Lister!$D$22,Lister!$E$22,Lister!$D$7:$D$13)-R983)*N983/NETWORKDAYS(Lister!$D$22,Lister!$E$22,Lister!$D$7:$D$13),IF(OR(AND(E983&lt;DATE(2020,11,1),F983&lt;DATE(2020,11,1)),E983&gt;DATE(2020,11,30)),0)))))),0),"")</f>
        <v/>
      </c>
      <c r="Z983" s="50" t="str">
        <f>IFERROR(MAX(IF(OR(O983="",P983="",Q983="",R983="",S983="",T983="",U983=""),"",IF(AND(MONTH(E983)=12,MONTH(F983)=12),(NETWORKDAYS(E983,F983,Lister!$D$7:$D$13)-S983)*N983/NETWORKDAYS(Lister!$D$23,Lister!$E$23,Lister!$D$7:$D$13),IF(AND(MONTH(E983)=12,F983&gt;DATE(2020,12,31)),(NETWORKDAYS(E983,Lister!$E$23,Lister!$D$7:$D$13)-S983)*N983/NETWORKDAYS(Lister!$D$23,Lister!$E$23,Lister!$D$7:$D$13),IF(AND(E983&lt;DATE(2020,12,1),MONTH(F983)=12),(NETWORKDAYS(Lister!$D$23,F983,Lister!$D$7:$D$13)-S983)*N983/NETWORKDAYS(Lister!$D$23,Lister!$E$23,Lister!$D$7:$D$13),IF(AND(E983&lt;DATE(2020,12,1),F983&gt;DATE(2020,12,31)),(NETWORKDAYS(Lister!$D$23,Lister!$E$23,Lister!$D$7:$D$13)-S983)*N983/NETWORKDAYS(Lister!$D$23,Lister!$E$23,Lister!$D$7:$D$13),IF(OR(AND(E983&lt;DATE(2020,12,1),F983&lt;DATE(2020,12,1)),E983&gt;DATE(2020,12,31)),0)))))),0),"")</f>
        <v/>
      </c>
      <c r="AA983" s="50" t="str">
        <f>IFERROR(MAX(IF(OR(O983="",P983="",Q983="",R983="",S983="",T983="",U983=""),"",IF(AND(MONTH(E983)=1,MONTH(F983)=1),(NETWORKDAYS(E983,F983,Lister!$D$7:$D$13)-T983)*N983/NETWORKDAYS(Lister!$D$24,Lister!$E$24,Lister!$D$7:$D$13),IF(AND(MONTH(E983)=1,F983&gt;DATE(2021,1,31)),(NETWORKDAYS(E983,Lister!$E$24,Lister!$D$7:$D$13)-T983)*N983/NETWORKDAYS(Lister!$D$24,Lister!$E$24,Lister!$D$7:$D$13),IF(AND(E983&lt;DATE(2021,1,1),MONTH(F983)=1),(NETWORKDAYS(Lister!$D$24,F983,Lister!$D$7:$D$13)-T983)*N983/NETWORKDAYS(Lister!$D$24,Lister!$E$24,Lister!$D$7:$D$13),IF(AND(E983&lt;DATE(2021,1,1),F983&gt;DATE(2021,1,31)),(NETWORKDAYS(Lister!$D$24,Lister!$E$24,Lister!$D$7:$D$13)-T983)*N983/NETWORKDAYS(Lister!$D$24,Lister!$E$24,Lister!$D$7:$D$13),IF(OR(AND(E983&lt;DATE(2021,1,1),F983&lt;DATE(2021,1,1)),E983&gt;DATE(2021,1,31)),0)))))),0),"")</f>
        <v/>
      </c>
      <c r="AB983" s="50" t="str">
        <f>IFERROR(MAX(IF(OR(O983="",P983="",Q983="",R983="",S983="",T983="",U983=""),"",IF(AND(MONTH(E983)=2,MONTH(F983)=2),(NETWORKDAYS(E983,F983,Lister!$D$7:$D$13)-U983)*N983/NETWORKDAYS(Lister!$D$25,Lister!$E$25,Lister!$D$7:$D$13),IF(AND(E983&lt;DATE(2021,2,1),MONTH(F983)=2),(NETWORKDAYS(Lister!$D$25,F983,Lister!$D$7:$D$13)-U983)*N983/NETWORKDAYS(Lister!$D$25,Lister!$E$25,Lister!$D$7:$D$13),IF(AND(E983&lt;DATE(2021,2,1),F983&lt;DATE(2021,2,1)),0)))),0),"")</f>
        <v/>
      </c>
      <c r="AC983" s="52" t="str">
        <f t="shared" si="78"/>
        <v/>
      </c>
    </row>
    <row r="984" spans="1:29" x14ac:dyDescent="0.35">
      <c r="A984" s="11" t="str">
        <f t="shared" si="79"/>
        <v/>
      </c>
      <c r="B984" s="33"/>
      <c r="C984" s="17"/>
      <c r="D984" s="18"/>
      <c r="E984" s="12"/>
      <c r="F984" s="12"/>
      <c r="G984" s="42" t="str">
        <f>IF(OR(E984="",F984=""),"",NETWORKDAYS(E984,F984,Lister!$D$7:$D$13))</f>
        <v/>
      </c>
      <c r="H984" s="14"/>
      <c r="I984" s="25" t="str">
        <f t="shared" si="75"/>
        <v/>
      </c>
      <c r="J984" s="47"/>
      <c r="K984" s="48"/>
      <c r="L984" s="15"/>
      <c r="M984" s="51" t="str">
        <f t="shared" si="76"/>
        <v/>
      </c>
      <c r="N984" s="49" t="str">
        <f t="shared" si="77"/>
        <v/>
      </c>
      <c r="O984" s="15"/>
      <c r="P984" s="15"/>
      <c r="Q984" s="15"/>
      <c r="R984" s="15"/>
      <c r="S984" s="15"/>
      <c r="T984" s="15"/>
      <c r="U984" s="15"/>
      <c r="V984" s="50" t="str">
        <f>IFERROR(MAX(IF(OR(O984="",P984="",Q984="",R984="",S984="",T984="",U984=""),"",IF(AND(MONTH(E984)=8,MONTH(F984)=8),(NETWORKDAYS(E984,F984,Lister!$D$7:$D$13)-O984)*N984/NETWORKDAYS(Lister!$D$19,Lister!$E$19,Lister!$D$7:$D$13),IF(AND(MONTH(E984)=8,F984&gt;DATE(2020,8,31)),(NETWORKDAYS(E984,Lister!$E$19,Lister!$D$7:$D$13)-O984)*N984/NETWORKDAYS(Lister!$D$19,Lister!$E$19,Lister!$D$7:$D$13),IF(E984&gt;DATE(2020,8,31),0)))),0),"")</f>
        <v/>
      </c>
      <c r="W984" s="50" t="str">
        <f>IFERROR(MAX(IF(OR(O984="",P984="",Q984="",R984="",S984="",T984="",U984=""),"",IF(AND(MONTH(E984)=9,MONTH(F984)=9),(NETWORKDAYS(E984,F984,Lister!$D$7:$D$13)-P984)*N984/NETWORKDAYS(Lister!$D$20,Lister!$E$20,Lister!$D$7:$D$13),IF(AND(MONTH(E984)=9,F984&gt;DATE(2020,9,30)),(NETWORKDAYS(E984,Lister!$E$20,Lister!$D$7:$D$13)-P984)*N984/NETWORKDAYS(Lister!$D$20,Lister!$E$20,Lister!$D$7:$D$13),IF(AND(E984&lt;DATE(2020,9,1),MONTH(F984)=9),(NETWORKDAYS(Lister!$D$20,F984,Lister!$D$7:$D$13)-P984)*N984/NETWORKDAYS(Lister!$D$20,Lister!$E$20,Lister!$D$7:$D$13),IF(AND(E984&lt;DATE(2020,9,1),F984&gt;DATE(2020,9,30)),(NETWORKDAYS(Lister!$D$20,Lister!$E$20,Lister!$D$7:$D$13)-P984)*N984/NETWORKDAYS(Lister!$D$20,Lister!$E$20,Lister!$D$7:$D$13),IF(OR(AND(E984&lt;DATE(2020,9,1),F984&lt;DATE(2020,9,1)),E984&gt;DATE(2020,9,30)),0)))))),0),"")</f>
        <v/>
      </c>
      <c r="X984" s="50" t="str">
        <f>IFERROR(MAX(IF(OR(O984="",P984="",Q984="",R984="",S984="",T984="",U984=""),"",IF(AND(MONTH(E984)=10,MONTH(F984)=10),(NETWORKDAYS(E984,F984,Lister!$D$7:$D$13)-Q984)*N984/NETWORKDAYS(Lister!$D$21,Lister!$E$21,Lister!$D$7:$D$13),IF(AND(MONTH(E984)=10,F984&gt;DATE(2020,10,31)),(NETWORKDAYS(E984,Lister!$E$21,Lister!$D$7:$D$13)-Q984)*N984/NETWORKDAYS(Lister!$D$21,Lister!$E$21,Lister!$D$7:$D$13),IF(AND(E984&lt;DATE(2020,10,1),MONTH(F984)=10),(NETWORKDAYS(Lister!$D$21,F984,Lister!$D$7:$D$13)-Q984)*N984/NETWORKDAYS(Lister!$D$21,Lister!$E$21,Lister!$D$7:$D$13),IF(AND(E984&lt;DATE(2020,31,1),F984&gt;DATE(2020,10,31)),(NETWORKDAYS(Lister!$D$21,Lister!$E$21,Lister!$D$7:$D$13)-Q984)*N984/NETWORKDAYS(Lister!$D$21,Lister!$E$21,Lister!$D$7:$D$13),IF(OR(AND(E984&lt;DATE(2020,10,1),F984&lt;DATE(2020,10,1)),E984&gt;DATE(2020,10,31)),0)))))),0),"")</f>
        <v/>
      </c>
      <c r="Y984" s="50" t="str">
        <f>IFERROR(MAX(IF(OR(O984="",P984="",Q984="",R984="",S984="",T984="",U984=""),"",IF(AND(MONTH(E984)=11,MONTH(F984)=11),(NETWORKDAYS(E984,F984,Lister!$D$7:$D$13)-R984)*N984/NETWORKDAYS(Lister!$D$22,Lister!$E$22,Lister!$D$7:$D$13),IF(AND(MONTH(E984)=11,F984&gt;DATE(2020,11,30)),(NETWORKDAYS(E984,Lister!$E$22,Lister!$D$7:$D$13)-R984)*N984/NETWORKDAYS(Lister!$D$22,Lister!$E$22,Lister!$D$7:$D$13),IF(AND(E984&lt;DATE(2020,11,1),MONTH(F984)=11),(NETWORKDAYS(Lister!$D$22,F984,Lister!$D$7:$D$13)-R984)*N984/NETWORKDAYS(Lister!$D$22,Lister!$E$22,Lister!$D$7:$D$13),IF(AND(E984&lt;DATE(2020,11,1),F984&gt;DATE(2020,11,30)),(NETWORKDAYS(Lister!$D$22,Lister!$E$22,Lister!$D$7:$D$13)-R984)*N984/NETWORKDAYS(Lister!$D$22,Lister!$E$22,Lister!$D$7:$D$13),IF(OR(AND(E984&lt;DATE(2020,11,1),F984&lt;DATE(2020,11,1)),E984&gt;DATE(2020,11,30)),0)))))),0),"")</f>
        <v/>
      </c>
      <c r="Z984" s="50" t="str">
        <f>IFERROR(MAX(IF(OR(O984="",P984="",Q984="",R984="",S984="",T984="",U984=""),"",IF(AND(MONTH(E984)=12,MONTH(F984)=12),(NETWORKDAYS(E984,F984,Lister!$D$7:$D$13)-S984)*N984/NETWORKDAYS(Lister!$D$23,Lister!$E$23,Lister!$D$7:$D$13),IF(AND(MONTH(E984)=12,F984&gt;DATE(2020,12,31)),(NETWORKDAYS(E984,Lister!$E$23,Lister!$D$7:$D$13)-S984)*N984/NETWORKDAYS(Lister!$D$23,Lister!$E$23,Lister!$D$7:$D$13),IF(AND(E984&lt;DATE(2020,12,1),MONTH(F984)=12),(NETWORKDAYS(Lister!$D$23,F984,Lister!$D$7:$D$13)-S984)*N984/NETWORKDAYS(Lister!$D$23,Lister!$E$23,Lister!$D$7:$D$13),IF(AND(E984&lt;DATE(2020,12,1),F984&gt;DATE(2020,12,31)),(NETWORKDAYS(Lister!$D$23,Lister!$E$23,Lister!$D$7:$D$13)-S984)*N984/NETWORKDAYS(Lister!$D$23,Lister!$E$23,Lister!$D$7:$D$13),IF(OR(AND(E984&lt;DATE(2020,12,1),F984&lt;DATE(2020,12,1)),E984&gt;DATE(2020,12,31)),0)))))),0),"")</f>
        <v/>
      </c>
      <c r="AA984" s="50" t="str">
        <f>IFERROR(MAX(IF(OR(O984="",P984="",Q984="",R984="",S984="",T984="",U984=""),"",IF(AND(MONTH(E984)=1,MONTH(F984)=1),(NETWORKDAYS(E984,F984,Lister!$D$7:$D$13)-T984)*N984/NETWORKDAYS(Lister!$D$24,Lister!$E$24,Lister!$D$7:$D$13),IF(AND(MONTH(E984)=1,F984&gt;DATE(2021,1,31)),(NETWORKDAYS(E984,Lister!$E$24,Lister!$D$7:$D$13)-T984)*N984/NETWORKDAYS(Lister!$D$24,Lister!$E$24,Lister!$D$7:$D$13),IF(AND(E984&lt;DATE(2021,1,1),MONTH(F984)=1),(NETWORKDAYS(Lister!$D$24,F984,Lister!$D$7:$D$13)-T984)*N984/NETWORKDAYS(Lister!$D$24,Lister!$E$24,Lister!$D$7:$D$13),IF(AND(E984&lt;DATE(2021,1,1),F984&gt;DATE(2021,1,31)),(NETWORKDAYS(Lister!$D$24,Lister!$E$24,Lister!$D$7:$D$13)-T984)*N984/NETWORKDAYS(Lister!$D$24,Lister!$E$24,Lister!$D$7:$D$13),IF(OR(AND(E984&lt;DATE(2021,1,1),F984&lt;DATE(2021,1,1)),E984&gt;DATE(2021,1,31)),0)))))),0),"")</f>
        <v/>
      </c>
      <c r="AB984" s="50" t="str">
        <f>IFERROR(MAX(IF(OR(O984="",P984="",Q984="",R984="",S984="",T984="",U984=""),"",IF(AND(MONTH(E984)=2,MONTH(F984)=2),(NETWORKDAYS(E984,F984,Lister!$D$7:$D$13)-U984)*N984/NETWORKDAYS(Lister!$D$25,Lister!$E$25,Lister!$D$7:$D$13),IF(AND(E984&lt;DATE(2021,2,1),MONTH(F984)=2),(NETWORKDAYS(Lister!$D$25,F984,Lister!$D$7:$D$13)-U984)*N984/NETWORKDAYS(Lister!$D$25,Lister!$E$25,Lister!$D$7:$D$13),IF(AND(E984&lt;DATE(2021,2,1),F984&lt;DATE(2021,2,1)),0)))),0),"")</f>
        <v/>
      </c>
      <c r="AC984" s="52" t="str">
        <f t="shared" si="78"/>
        <v/>
      </c>
    </row>
    <row r="985" spans="1:29" x14ac:dyDescent="0.35">
      <c r="A985" s="11" t="str">
        <f t="shared" si="79"/>
        <v/>
      </c>
      <c r="B985" s="33"/>
      <c r="C985" s="17"/>
      <c r="D985" s="18"/>
      <c r="E985" s="12"/>
      <c r="F985" s="12"/>
      <c r="G985" s="42" t="str">
        <f>IF(OR(E985="",F985=""),"",NETWORKDAYS(E985,F985,Lister!$D$7:$D$13))</f>
        <v/>
      </c>
      <c r="H985" s="14"/>
      <c r="I985" s="25" t="str">
        <f t="shared" si="75"/>
        <v/>
      </c>
      <c r="J985" s="47"/>
      <c r="K985" s="48"/>
      <c r="L985" s="15"/>
      <c r="M985" s="51" t="str">
        <f t="shared" si="76"/>
        <v/>
      </c>
      <c r="N985" s="49" t="str">
        <f t="shared" si="77"/>
        <v/>
      </c>
      <c r="O985" s="15"/>
      <c r="P985" s="15"/>
      <c r="Q985" s="15"/>
      <c r="R985" s="15"/>
      <c r="S985" s="15"/>
      <c r="T985" s="15"/>
      <c r="U985" s="15"/>
      <c r="V985" s="50" t="str">
        <f>IFERROR(MAX(IF(OR(O985="",P985="",Q985="",R985="",S985="",T985="",U985=""),"",IF(AND(MONTH(E985)=8,MONTH(F985)=8),(NETWORKDAYS(E985,F985,Lister!$D$7:$D$13)-O985)*N985/NETWORKDAYS(Lister!$D$19,Lister!$E$19,Lister!$D$7:$D$13),IF(AND(MONTH(E985)=8,F985&gt;DATE(2020,8,31)),(NETWORKDAYS(E985,Lister!$E$19,Lister!$D$7:$D$13)-O985)*N985/NETWORKDAYS(Lister!$D$19,Lister!$E$19,Lister!$D$7:$D$13),IF(E985&gt;DATE(2020,8,31),0)))),0),"")</f>
        <v/>
      </c>
      <c r="W985" s="50" t="str">
        <f>IFERROR(MAX(IF(OR(O985="",P985="",Q985="",R985="",S985="",T985="",U985=""),"",IF(AND(MONTH(E985)=9,MONTH(F985)=9),(NETWORKDAYS(E985,F985,Lister!$D$7:$D$13)-P985)*N985/NETWORKDAYS(Lister!$D$20,Lister!$E$20,Lister!$D$7:$D$13),IF(AND(MONTH(E985)=9,F985&gt;DATE(2020,9,30)),(NETWORKDAYS(E985,Lister!$E$20,Lister!$D$7:$D$13)-P985)*N985/NETWORKDAYS(Lister!$D$20,Lister!$E$20,Lister!$D$7:$D$13),IF(AND(E985&lt;DATE(2020,9,1),MONTH(F985)=9),(NETWORKDAYS(Lister!$D$20,F985,Lister!$D$7:$D$13)-P985)*N985/NETWORKDAYS(Lister!$D$20,Lister!$E$20,Lister!$D$7:$D$13),IF(AND(E985&lt;DATE(2020,9,1),F985&gt;DATE(2020,9,30)),(NETWORKDAYS(Lister!$D$20,Lister!$E$20,Lister!$D$7:$D$13)-P985)*N985/NETWORKDAYS(Lister!$D$20,Lister!$E$20,Lister!$D$7:$D$13),IF(OR(AND(E985&lt;DATE(2020,9,1),F985&lt;DATE(2020,9,1)),E985&gt;DATE(2020,9,30)),0)))))),0),"")</f>
        <v/>
      </c>
      <c r="X985" s="50" t="str">
        <f>IFERROR(MAX(IF(OR(O985="",P985="",Q985="",R985="",S985="",T985="",U985=""),"",IF(AND(MONTH(E985)=10,MONTH(F985)=10),(NETWORKDAYS(E985,F985,Lister!$D$7:$D$13)-Q985)*N985/NETWORKDAYS(Lister!$D$21,Lister!$E$21,Lister!$D$7:$D$13),IF(AND(MONTH(E985)=10,F985&gt;DATE(2020,10,31)),(NETWORKDAYS(E985,Lister!$E$21,Lister!$D$7:$D$13)-Q985)*N985/NETWORKDAYS(Lister!$D$21,Lister!$E$21,Lister!$D$7:$D$13),IF(AND(E985&lt;DATE(2020,10,1),MONTH(F985)=10),(NETWORKDAYS(Lister!$D$21,F985,Lister!$D$7:$D$13)-Q985)*N985/NETWORKDAYS(Lister!$D$21,Lister!$E$21,Lister!$D$7:$D$13),IF(AND(E985&lt;DATE(2020,31,1),F985&gt;DATE(2020,10,31)),(NETWORKDAYS(Lister!$D$21,Lister!$E$21,Lister!$D$7:$D$13)-Q985)*N985/NETWORKDAYS(Lister!$D$21,Lister!$E$21,Lister!$D$7:$D$13),IF(OR(AND(E985&lt;DATE(2020,10,1),F985&lt;DATE(2020,10,1)),E985&gt;DATE(2020,10,31)),0)))))),0),"")</f>
        <v/>
      </c>
      <c r="Y985" s="50" t="str">
        <f>IFERROR(MAX(IF(OR(O985="",P985="",Q985="",R985="",S985="",T985="",U985=""),"",IF(AND(MONTH(E985)=11,MONTH(F985)=11),(NETWORKDAYS(E985,F985,Lister!$D$7:$D$13)-R985)*N985/NETWORKDAYS(Lister!$D$22,Lister!$E$22,Lister!$D$7:$D$13),IF(AND(MONTH(E985)=11,F985&gt;DATE(2020,11,30)),(NETWORKDAYS(E985,Lister!$E$22,Lister!$D$7:$D$13)-R985)*N985/NETWORKDAYS(Lister!$D$22,Lister!$E$22,Lister!$D$7:$D$13),IF(AND(E985&lt;DATE(2020,11,1),MONTH(F985)=11),(NETWORKDAYS(Lister!$D$22,F985,Lister!$D$7:$D$13)-R985)*N985/NETWORKDAYS(Lister!$D$22,Lister!$E$22,Lister!$D$7:$D$13),IF(AND(E985&lt;DATE(2020,11,1),F985&gt;DATE(2020,11,30)),(NETWORKDAYS(Lister!$D$22,Lister!$E$22,Lister!$D$7:$D$13)-R985)*N985/NETWORKDAYS(Lister!$D$22,Lister!$E$22,Lister!$D$7:$D$13),IF(OR(AND(E985&lt;DATE(2020,11,1),F985&lt;DATE(2020,11,1)),E985&gt;DATE(2020,11,30)),0)))))),0),"")</f>
        <v/>
      </c>
      <c r="Z985" s="50" t="str">
        <f>IFERROR(MAX(IF(OR(O985="",P985="",Q985="",R985="",S985="",T985="",U985=""),"",IF(AND(MONTH(E985)=12,MONTH(F985)=12),(NETWORKDAYS(E985,F985,Lister!$D$7:$D$13)-S985)*N985/NETWORKDAYS(Lister!$D$23,Lister!$E$23,Lister!$D$7:$D$13),IF(AND(MONTH(E985)=12,F985&gt;DATE(2020,12,31)),(NETWORKDAYS(E985,Lister!$E$23,Lister!$D$7:$D$13)-S985)*N985/NETWORKDAYS(Lister!$D$23,Lister!$E$23,Lister!$D$7:$D$13),IF(AND(E985&lt;DATE(2020,12,1),MONTH(F985)=12),(NETWORKDAYS(Lister!$D$23,F985,Lister!$D$7:$D$13)-S985)*N985/NETWORKDAYS(Lister!$D$23,Lister!$E$23,Lister!$D$7:$D$13),IF(AND(E985&lt;DATE(2020,12,1),F985&gt;DATE(2020,12,31)),(NETWORKDAYS(Lister!$D$23,Lister!$E$23,Lister!$D$7:$D$13)-S985)*N985/NETWORKDAYS(Lister!$D$23,Lister!$E$23,Lister!$D$7:$D$13),IF(OR(AND(E985&lt;DATE(2020,12,1),F985&lt;DATE(2020,12,1)),E985&gt;DATE(2020,12,31)),0)))))),0),"")</f>
        <v/>
      </c>
      <c r="AA985" s="50" t="str">
        <f>IFERROR(MAX(IF(OR(O985="",P985="",Q985="",R985="",S985="",T985="",U985=""),"",IF(AND(MONTH(E985)=1,MONTH(F985)=1),(NETWORKDAYS(E985,F985,Lister!$D$7:$D$13)-T985)*N985/NETWORKDAYS(Lister!$D$24,Lister!$E$24,Lister!$D$7:$D$13),IF(AND(MONTH(E985)=1,F985&gt;DATE(2021,1,31)),(NETWORKDAYS(E985,Lister!$E$24,Lister!$D$7:$D$13)-T985)*N985/NETWORKDAYS(Lister!$D$24,Lister!$E$24,Lister!$D$7:$D$13),IF(AND(E985&lt;DATE(2021,1,1),MONTH(F985)=1),(NETWORKDAYS(Lister!$D$24,F985,Lister!$D$7:$D$13)-T985)*N985/NETWORKDAYS(Lister!$D$24,Lister!$E$24,Lister!$D$7:$D$13),IF(AND(E985&lt;DATE(2021,1,1),F985&gt;DATE(2021,1,31)),(NETWORKDAYS(Lister!$D$24,Lister!$E$24,Lister!$D$7:$D$13)-T985)*N985/NETWORKDAYS(Lister!$D$24,Lister!$E$24,Lister!$D$7:$D$13),IF(OR(AND(E985&lt;DATE(2021,1,1),F985&lt;DATE(2021,1,1)),E985&gt;DATE(2021,1,31)),0)))))),0),"")</f>
        <v/>
      </c>
      <c r="AB985" s="50" t="str">
        <f>IFERROR(MAX(IF(OR(O985="",P985="",Q985="",R985="",S985="",T985="",U985=""),"",IF(AND(MONTH(E985)=2,MONTH(F985)=2),(NETWORKDAYS(E985,F985,Lister!$D$7:$D$13)-U985)*N985/NETWORKDAYS(Lister!$D$25,Lister!$E$25,Lister!$D$7:$D$13),IF(AND(E985&lt;DATE(2021,2,1),MONTH(F985)=2),(NETWORKDAYS(Lister!$D$25,F985,Lister!$D$7:$D$13)-U985)*N985/NETWORKDAYS(Lister!$D$25,Lister!$E$25,Lister!$D$7:$D$13),IF(AND(E985&lt;DATE(2021,2,1),F985&lt;DATE(2021,2,1)),0)))),0),"")</f>
        <v/>
      </c>
      <c r="AC985" s="52" t="str">
        <f t="shared" si="78"/>
        <v/>
      </c>
    </row>
    <row r="986" spans="1:29" x14ac:dyDescent="0.35">
      <c r="A986" s="11" t="str">
        <f t="shared" si="79"/>
        <v/>
      </c>
      <c r="B986" s="33"/>
      <c r="C986" s="17"/>
      <c r="D986" s="18"/>
      <c r="E986" s="12"/>
      <c r="F986" s="12"/>
      <c r="G986" s="42" t="str">
        <f>IF(OR(E986="",F986=""),"",NETWORKDAYS(E986,F986,Lister!$D$7:$D$13))</f>
        <v/>
      </c>
      <c r="H986" s="14"/>
      <c r="I986" s="25" t="str">
        <f t="shared" si="75"/>
        <v/>
      </c>
      <c r="J986" s="47"/>
      <c r="K986" s="48"/>
      <c r="L986" s="15"/>
      <c r="M986" s="51" t="str">
        <f t="shared" si="76"/>
        <v/>
      </c>
      <c r="N986" s="49" t="str">
        <f t="shared" si="77"/>
        <v/>
      </c>
      <c r="O986" s="15"/>
      <c r="P986" s="15"/>
      <c r="Q986" s="15"/>
      <c r="R986" s="15"/>
      <c r="S986" s="15"/>
      <c r="T986" s="15"/>
      <c r="U986" s="15"/>
      <c r="V986" s="50" t="str">
        <f>IFERROR(MAX(IF(OR(O986="",P986="",Q986="",R986="",S986="",T986="",U986=""),"",IF(AND(MONTH(E986)=8,MONTH(F986)=8),(NETWORKDAYS(E986,F986,Lister!$D$7:$D$13)-O986)*N986/NETWORKDAYS(Lister!$D$19,Lister!$E$19,Lister!$D$7:$D$13),IF(AND(MONTH(E986)=8,F986&gt;DATE(2020,8,31)),(NETWORKDAYS(E986,Lister!$E$19,Lister!$D$7:$D$13)-O986)*N986/NETWORKDAYS(Lister!$D$19,Lister!$E$19,Lister!$D$7:$D$13),IF(E986&gt;DATE(2020,8,31),0)))),0),"")</f>
        <v/>
      </c>
      <c r="W986" s="50" t="str">
        <f>IFERROR(MAX(IF(OR(O986="",P986="",Q986="",R986="",S986="",T986="",U986=""),"",IF(AND(MONTH(E986)=9,MONTH(F986)=9),(NETWORKDAYS(E986,F986,Lister!$D$7:$D$13)-P986)*N986/NETWORKDAYS(Lister!$D$20,Lister!$E$20,Lister!$D$7:$D$13),IF(AND(MONTH(E986)=9,F986&gt;DATE(2020,9,30)),(NETWORKDAYS(E986,Lister!$E$20,Lister!$D$7:$D$13)-P986)*N986/NETWORKDAYS(Lister!$D$20,Lister!$E$20,Lister!$D$7:$D$13),IF(AND(E986&lt;DATE(2020,9,1),MONTH(F986)=9),(NETWORKDAYS(Lister!$D$20,F986,Lister!$D$7:$D$13)-P986)*N986/NETWORKDAYS(Lister!$D$20,Lister!$E$20,Lister!$D$7:$D$13),IF(AND(E986&lt;DATE(2020,9,1),F986&gt;DATE(2020,9,30)),(NETWORKDAYS(Lister!$D$20,Lister!$E$20,Lister!$D$7:$D$13)-P986)*N986/NETWORKDAYS(Lister!$D$20,Lister!$E$20,Lister!$D$7:$D$13),IF(OR(AND(E986&lt;DATE(2020,9,1),F986&lt;DATE(2020,9,1)),E986&gt;DATE(2020,9,30)),0)))))),0),"")</f>
        <v/>
      </c>
      <c r="X986" s="50" t="str">
        <f>IFERROR(MAX(IF(OR(O986="",P986="",Q986="",R986="",S986="",T986="",U986=""),"",IF(AND(MONTH(E986)=10,MONTH(F986)=10),(NETWORKDAYS(E986,F986,Lister!$D$7:$D$13)-Q986)*N986/NETWORKDAYS(Lister!$D$21,Lister!$E$21,Lister!$D$7:$D$13),IF(AND(MONTH(E986)=10,F986&gt;DATE(2020,10,31)),(NETWORKDAYS(E986,Lister!$E$21,Lister!$D$7:$D$13)-Q986)*N986/NETWORKDAYS(Lister!$D$21,Lister!$E$21,Lister!$D$7:$D$13),IF(AND(E986&lt;DATE(2020,10,1),MONTH(F986)=10),(NETWORKDAYS(Lister!$D$21,F986,Lister!$D$7:$D$13)-Q986)*N986/NETWORKDAYS(Lister!$D$21,Lister!$E$21,Lister!$D$7:$D$13),IF(AND(E986&lt;DATE(2020,31,1),F986&gt;DATE(2020,10,31)),(NETWORKDAYS(Lister!$D$21,Lister!$E$21,Lister!$D$7:$D$13)-Q986)*N986/NETWORKDAYS(Lister!$D$21,Lister!$E$21,Lister!$D$7:$D$13),IF(OR(AND(E986&lt;DATE(2020,10,1),F986&lt;DATE(2020,10,1)),E986&gt;DATE(2020,10,31)),0)))))),0),"")</f>
        <v/>
      </c>
      <c r="Y986" s="50" t="str">
        <f>IFERROR(MAX(IF(OR(O986="",P986="",Q986="",R986="",S986="",T986="",U986=""),"",IF(AND(MONTH(E986)=11,MONTH(F986)=11),(NETWORKDAYS(E986,F986,Lister!$D$7:$D$13)-R986)*N986/NETWORKDAYS(Lister!$D$22,Lister!$E$22,Lister!$D$7:$D$13),IF(AND(MONTH(E986)=11,F986&gt;DATE(2020,11,30)),(NETWORKDAYS(E986,Lister!$E$22,Lister!$D$7:$D$13)-R986)*N986/NETWORKDAYS(Lister!$D$22,Lister!$E$22,Lister!$D$7:$D$13),IF(AND(E986&lt;DATE(2020,11,1),MONTH(F986)=11),(NETWORKDAYS(Lister!$D$22,F986,Lister!$D$7:$D$13)-R986)*N986/NETWORKDAYS(Lister!$D$22,Lister!$E$22,Lister!$D$7:$D$13),IF(AND(E986&lt;DATE(2020,11,1),F986&gt;DATE(2020,11,30)),(NETWORKDAYS(Lister!$D$22,Lister!$E$22,Lister!$D$7:$D$13)-R986)*N986/NETWORKDAYS(Lister!$D$22,Lister!$E$22,Lister!$D$7:$D$13),IF(OR(AND(E986&lt;DATE(2020,11,1),F986&lt;DATE(2020,11,1)),E986&gt;DATE(2020,11,30)),0)))))),0),"")</f>
        <v/>
      </c>
      <c r="Z986" s="50" t="str">
        <f>IFERROR(MAX(IF(OR(O986="",P986="",Q986="",R986="",S986="",T986="",U986=""),"",IF(AND(MONTH(E986)=12,MONTH(F986)=12),(NETWORKDAYS(E986,F986,Lister!$D$7:$D$13)-S986)*N986/NETWORKDAYS(Lister!$D$23,Lister!$E$23,Lister!$D$7:$D$13),IF(AND(MONTH(E986)=12,F986&gt;DATE(2020,12,31)),(NETWORKDAYS(E986,Lister!$E$23,Lister!$D$7:$D$13)-S986)*N986/NETWORKDAYS(Lister!$D$23,Lister!$E$23,Lister!$D$7:$D$13),IF(AND(E986&lt;DATE(2020,12,1),MONTH(F986)=12),(NETWORKDAYS(Lister!$D$23,F986,Lister!$D$7:$D$13)-S986)*N986/NETWORKDAYS(Lister!$D$23,Lister!$E$23,Lister!$D$7:$D$13),IF(AND(E986&lt;DATE(2020,12,1),F986&gt;DATE(2020,12,31)),(NETWORKDAYS(Lister!$D$23,Lister!$E$23,Lister!$D$7:$D$13)-S986)*N986/NETWORKDAYS(Lister!$D$23,Lister!$E$23,Lister!$D$7:$D$13),IF(OR(AND(E986&lt;DATE(2020,12,1),F986&lt;DATE(2020,12,1)),E986&gt;DATE(2020,12,31)),0)))))),0),"")</f>
        <v/>
      </c>
      <c r="AA986" s="50" t="str">
        <f>IFERROR(MAX(IF(OR(O986="",P986="",Q986="",R986="",S986="",T986="",U986=""),"",IF(AND(MONTH(E986)=1,MONTH(F986)=1),(NETWORKDAYS(E986,F986,Lister!$D$7:$D$13)-T986)*N986/NETWORKDAYS(Lister!$D$24,Lister!$E$24,Lister!$D$7:$D$13),IF(AND(MONTH(E986)=1,F986&gt;DATE(2021,1,31)),(NETWORKDAYS(E986,Lister!$E$24,Lister!$D$7:$D$13)-T986)*N986/NETWORKDAYS(Lister!$D$24,Lister!$E$24,Lister!$D$7:$D$13),IF(AND(E986&lt;DATE(2021,1,1),MONTH(F986)=1),(NETWORKDAYS(Lister!$D$24,F986,Lister!$D$7:$D$13)-T986)*N986/NETWORKDAYS(Lister!$D$24,Lister!$E$24,Lister!$D$7:$D$13),IF(AND(E986&lt;DATE(2021,1,1),F986&gt;DATE(2021,1,31)),(NETWORKDAYS(Lister!$D$24,Lister!$E$24,Lister!$D$7:$D$13)-T986)*N986/NETWORKDAYS(Lister!$D$24,Lister!$E$24,Lister!$D$7:$D$13),IF(OR(AND(E986&lt;DATE(2021,1,1),F986&lt;DATE(2021,1,1)),E986&gt;DATE(2021,1,31)),0)))))),0),"")</f>
        <v/>
      </c>
      <c r="AB986" s="50" t="str">
        <f>IFERROR(MAX(IF(OR(O986="",P986="",Q986="",R986="",S986="",T986="",U986=""),"",IF(AND(MONTH(E986)=2,MONTH(F986)=2),(NETWORKDAYS(E986,F986,Lister!$D$7:$D$13)-U986)*N986/NETWORKDAYS(Lister!$D$25,Lister!$E$25,Lister!$D$7:$D$13),IF(AND(E986&lt;DATE(2021,2,1),MONTH(F986)=2),(NETWORKDAYS(Lister!$D$25,F986,Lister!$D$7:$D$13)-U986)*N986/NETWORKDAYS(Lister!$D$25,Lister!$E$25,Lister!$D$7:$D$13),IF(AND(E986&lt;DATE(2021,2,1),F986&lt;DATE(2021,2,1)),0)))),0),"")</f>
        <v/>
      </c>
      <c r="AC986" s="52" t="str">
        <f t="shared" si="78"/>
        <v/>
      </c>
    </row>
    <row r="987" spans="1:29" x14ac:dyDescent="0.35">
      <c r="A987" s="11" t="str">
        <f t="shared" si="79"/>
        <v/>
      </c>
      <c r="B987" s="33"/>
      <c r="C987" s="17"/>
      <c r="D987" s="18"/>
      <c r="E987" s="12"/>
      <c r="F987" s="12"/>
      <c r="G987" s="42" t="str">
        <f>IF(OR(E987="",F987=""),"",NETWORKDAYS(E987,F987,Lister!$D$7:$D$13))</f>
        <v/>
      </c>
      <c r="H987" s="14"/>
      <c r="I987" s="25" t="str">
        <f t="shared" si="75"/>
        <v/>
      </c>
      <c r="J987" s="47"/>
      <c r="K987" s="48"/>
      <c r="L987" s="15"/>
      <c r="M987" s="51" t="str">
        <f t="shared" si="76"/>
        <v/>
      </c>
      <c r="N987" s="49" t="str">
        <f t="shared" si="77"/>
        <v/>
      </c>
      <c r="O987" s="15"/>
      <c r="P987" s="15"/>
      <c r="Q987" s="15"/>
      <c r="R987" s="15"/>
      <c r="S987" s="15"/>
      <c r="T987" s="15"/>
      <c r="U987" s="15"/>
      <c r="V987" s="50" t="str">
        <f>IFERROR(MAX(IF(OR(O987="",P987="",Q987="",R987="",S987="",T987="",U987=""),"",IF(AND(MONTH(E987)=8,MONTH(F987)=8),(NETWORKDAYS(E987,F987,Lister!$D$7:$D$13)-O987)*N987/NETWORKDAYS(Lister!$D$19,Lister!$E$19,Lister!$D$7:$D$13),IF(AND(MONTH(E987)=8,F987&gt;DATE(2020,8,31)),(NETWORKDAYS(E987,Lister!$E$19,Lister!$D$7:$D$13)-O987)*N987/NETWORKDAYS(Lister!$D$19,Lister!$E$19,Lister!$D$7:$D$13),IF(E987&gt;DATE(2020,8,31),0)))),0),"")</f>
        <v/>
      </c>
      <c r="W987" s="50" t="str">
        <f>IFERROR(MAX(IF(OR(O987="",P987="",Q987="",R987="",S987="",T987="",U987=""),"",IF(AND(MONTH(E987)=9,MONTH(F987)=9),(NETWORKDAYS(E987,F987,Lister!$D$7:$D$13)-P987)*N987/NETWORKDAYS(Lister!$D$20,Lister!$E$20,Lister!$D$7:$D$13),IF(AND(MONTH(E987)=9,F987&gt;DATE(2020,9,30)),(NETWORKDAYS(E987,Lister!$E$20,Lister!$D$7:$D$13)-P987)*N987/NETWORKDAYS(Lister!$D$20,Lister!$E$20,Lister!$D$7:$D$13),IF(AND(E987&lt;DATE(2020,9,1),MONTH(F987)=9),(NETWORKDAYS(Lister!$D$20,F987,Lister!$D$7:$D$13)-P987)*N987/NETWORKDAYS(Lister!$D$20,Lister!$E$20,Lister!$D$7:$D$13),IF(AND(E987&lt;DATE(2020,9,1),F987&gt;DATE(2020,9,30)),(NETWORKDAYS(Lister!$D$20,Lister!$E$20,Lister!$D$7:$D$13)-P987)*N987/NETWORKDAYS(Lister!$D$20,Lister!$E$20,Lister!$D$7:$D$13),IF(OR(AND(E987&lt;DATE(2020,9,1),F987&lt;DATE(2020,9,1)),E987&gt;DATE(2020,9,30)),0)))))),0),"")</f>
        <v/>
      </c>
      <c r="X987" s="50" t="str">
        <f>IFERROR(MAX(IF(OR(O987="",P987="",Q987="",R987="",S987="",T987="",U987=""),"",IF(AND(MONTH(E987)=10,MONTH(F987)=10),(NETWORKDAYS(E987,F987,Lister!$D$7:$D$13)-Q987)*N987/NETWORKDAYS(Lister!$D$21,Lister!$E$21,Lister!$D$7:$D$13),IF(AND(MONTH(E987)=10,F987&gt;DATE(2020,10,31)),(NETWORKDAYS(E987,Lister!$E$21,Lister!$D$7:$D$13)-Q987)*N987/NETWORKDAYS(Lister!$D$21,Lister!$E$21,Lister!$D$7:$D$13),IF(AND(E987&lt;DATE(2020,10,1),MONTH(F987)=10),(NETWORKDAYS(Lister!$D$21,F987,Lister!$D$7:$D$13)-Q987)*N987/NETWORKDAYS(Lister!$D$21,Lister!$E$21,Lister!$D$7:$D$13),IF(AND(E987&lt;DATE(2020,31,1),F987&gt;DATE(2020,10,31)),(NETWORKDAYS(Lister!$D$21,Lister!$E$21,Lister!$D$7:$D$13)-Q987)*N987/NETWORKDAYS(Lister!$D$21,Lister!$E$21,Lister!$D$7:$D$13),IF(OR(AND(E987&lt;DATE(2020,10,1),F987&lt;DATE(2020,10,1)),E987&gt;DATE(2020,10,31)),0)))))),0),"")</f>
        <v/>
      </c>
      <c r="Y987" s="50" t="str">
        <f>IFERROR(MAX(IF(OR(O987="",P987="",Q987="",R987="",S987="",T987="",U987=""),"",IF(AND(MONTH(E987)=11,MONTH(F987)=11),(NETWORKDAYS(E987,F987,Lister!$D$7:$D$13)-R987)*N987/NETWORKDAYS(Lister!$D$22,Lister!$E$22,Lister!$D$7:$D$13),IF(AND(MONTH(E987)=11,F987&gt;DATE(2020,11,30)),(NETWORKDAYS(E987,Lister!$E$22,Lister!$D$7:$D$13)-R987)*N987/NETWORKDAYS(Lister!$D$22,Lister!$E$22,Lister!$D$7:$D$13),IF(AND(E987&lt;DATE(2020,11,1),MONTH(F987)=11),(NETWORKDAYS(Lister!$D$22,F987,Lister!$D$7:$D$13)-R987)*N987/NETWORKDAYS(Lister!$D$22,Lister!$E$22,Lister!$D$7:$D$13),IF(AND(E987&lt;DATE(2020,11,1),F987&gt;DATE(2020,11,30)),(NETWORKDAYS(Lister!$D$22,Lister!$E$22,Lister!$D$7:$D$13)-R987)*N987/NETWORKDAYS(Lister!$D$22,Lister!$E$22,Lister!$D$7:$D$13),IF(OR(AND(E987&lt;DATE(2020,11,1),F987&lt;DATE(2020,11,1)),E987&gt;DATE(2020,11,30)),0)))))),0),"")</f>
        <v/>
      </c>
      <c r="Z987" s="50" t="str">
        <f>IFERROR(MAX(IF(OR(O987="",P987="",Q987="",R987="",S987="",T987="",U987=""),"",IF(AND(MONTH(E987)=12,MONTH(F987)=12),(NETWORKDAYS(E987,F987,Lister!$D$7:$D$13)-S987)*N987/NETWORKDAYS(Lister!$D$23,Lister!$E$23,Lister!$D$7:$D$13),IF(AND(MONTH(E987)=12,F987&gt;DATE(2020,12,31)),(NETWORKDAYS(E987,Lister!$E$23,Lister!$D$7:$D$13)-S987)*N987/NETWORKDAYS(Lister!$D$23,Lister!$E$23,Lister!$D$7:$D$13),IF(AND(E987&lt;DATE(2020,12,1),MONTH(F987)=12),(NETWORKDAYS(Lister!$D$23,F987,Lister!$D$7:$D$13)-S987)*N987/NETWORKDAYS(Lister!$D$23,Lister!$E$23,Lister!$D$7:$D$13),IF(AND(E987&lt;DATE(2020,12,1),F987&gt;DATE(2020,12,31)),(NETWORKDAYS(Lister!$D$23,Lister!$E$23,Lister!$D$7:$D$13)-S987)*N987/NETWORKDAYS(Lister!$D$23,Lister!$E$23,Lister!$D$7:$D$13),IF(OR(AND(E987&lt;DATE(2020,12,1),F987&lt;DATE(2020,12,1)),E987&gt;DATE(2020,12,31)),0)))))),0),"")</f>
        <v/>
      </c>
      <c r="AA987" s="50" t="str">
        <f>IFERROR(MAX(IF(OR(O987="",P987="",Q987="",R987="",S987="",T987="",U987=""),"",IF(AND(MONTH(E987)=1,MONTH(F987)=1),(NETWORKDAYS(E987,F987,Lister!$D$7:$D$13)-T987)*N987/NETWORKDAYS(Lister!$D$24,Lister!$E$24,Lister!$D$7:$D$13),IF(AND(MONTH(E987)=1,F987&gt;DATE(2021,1,31)),(NETWORKDAYS(E987,Lister!$E$24,Lister!$D$7:$D$13)-T987)*N987/NETWORKDAYS(Lister!$D$24,Lister!$E$24,Lister!$D$7:$D$13),IF(AND(E987&lt;DATE(2021,1,1),MONTH(F987)=1),(NETWORKDAYS(Lister!$D$24,F987,Lister!$D$7:$D$13)-T987)*N987/NETWORKDAYS(Lister!$D$24,Lister!$E$24,Lister!$D$7:$D$13),IF(AND(E987&lt;DATE(2021,1,1),F987&gt;DATE(2021,1,31)),(NETWORKDAYS(Lister!$D$24,Lister!$E$24,Lister!$D$7:$D$13)-T987)*N987/NETWORKDAYS(Lister!$D$24,Lister!$E$24,Lister!$D$7:$D$13),IF(OR(AND(E987&lt;DATE(2021,1,1),F987&lt;DATE(2021,1,1)),E987&gt;DATE(2021,1,31)),0)))))),0),"")</f>
        <v/>
      </c>
      <c r="AB987" s="50" t="str">
        <f>IFERROR(MAX(IF(OR(O987="",P987="",Q987="",R987="",S987="",T987="",U987=""),"",IF(AND(MONTH(E987)=2,MONTH(F987)=2),(NETWORKDAYS(E987,F987,Lister!$D$7:$D$13)-U987)*N987/NETWORKDAYS(Lister!$D$25,Lister!$E$25,Lister!$D$7:$D$13),IF(AND(E987&lt;DATE(2021,2,1),MONTH(F987)=2),(NETWORKDAYS(Lister!$D$25,F987,Lister!$D$7:$D$13)-U987)*N987/NETWORKDAYS(Lister!$D$25,Lister!$E$25,Lister!$D$7:$D$13),IF(AND(E987&lt;DATE(2021,2,1),F987&lt;DATE(2021,2,1)),0)))),0),"")</f>
        <v/>
      </c>
      <c r="AC987" s="52" t="str">
        <f t="shared" si="78"/>
        <v/>
      </c>
    </row>
    <row r="988" spans="1:29" x14ac:dyDescent="0.35">
      <c r="A988" s="11" t="str">
        <f t="shared" si="79"/>
        <v/>
      </c>
      <c r="B988" s="33"/>
      <c r="C988" s="17"/>
      <c r="D988" s="18"/>
      <c r="E988" s="12"/>
      <c r="F988" s="12"/>
      <c r="G988" s="42" t="str">
        <f>IF(OR(E988="",F988=""),"",NETWORKDAYS(E988,F988,Lister!$D$7:$D$13))</f>
        <v/>
      </c>
      <c r="H988" s="14"/>
      <c r="I988" s="25" t="str">
        <f t="shared" si="75"/>
        <v/>
      </c>
      <c r="J988" s="47"/>
      <c r="K988" s="48"/>
      <c r="L988" s="15"/>
      <c r="M988" s="51" t="str">
        <f t="shared" si="76"/>
        <v/>
      </c>
      <c r="N988" s="49" t="str">
        <f t="shared" si="77"/>
        <v/>
      </c>
      <c r="O988" s="15"/>
      <c r="P988" s="15"/>
      <c r="Q988" s="15"/>
      <c r="R988" s="15"/>
      <c r="S988" s="15"/>
      <c r="T988" s="15"/>
      <c r="U988" s="15"/>
      <c r="V988" s="50" t="str">
        <f>IFERROR(MAX(IF(OR(O988="",P988="",Q988="",R988="",S988="",T988="",U988=""),"",IF(AND(MONTH(E988)=8,MONTH(F988)=8),(NETWORKDAYS(E988,F988,Lister!$D$7:$D$13)-O988)*N988/NETWORKDAYS(Lister!$D$19,Lister!$E$19,Lister!$D$7:$D$13),IF(AND(MONTH(E988)=8,F988&gt;DATE(2020,8,31)),(NETWORKDAYS(E988,Lister!$E$19,Lister!$D$7:$D$13)-O988)*N988/NETWORKDAYS(Lister!$D$19,Lister!$E$19,Lister!$D$7:$D$13),IF(E988&gt;DATE(2020,8,31),0)))),0),"")</f>
        <v/>
      </c>
      <c r="W988" s="50" t="str">
        <f>IFERROR(MAX(IF(OR(O988="",P988="",Q988="",R988="",S988="",T988="",U988=""),"",IF(AND(MONTH(E988)=9,MONTH(F988)=9),(NETWORKDAYS(E988,F988,Lister!$D$7:$D$13)-P988)*N988/NETWORKDAYS(Lister!$D$20,Lister!$E$20,Lister!$D$7:$D$13),IF(AND(MONTH(E988)=9,F988&gt;DATE(2020,9,30)),(NETWORKDAYS(E988,Lister!$E$20,Lister!$D$7:$D$13)-P988)*N988/NETWORKDAYS(Lister!$D$20,Lister!$E$20,Lister!$D$7:$D$13),IF(AND(E988&lt;DATE(2020,9,1),MONTH(F988)=9),(NETWORKDAYS(Lister!$D$20,F988,Lister!$D$7:$D$13)-P988)*N988/NETWORKDAYS(Lister!$D$20,Lister!$E$20,Lister!$D$7:$D$13),IF(AND(E988&lt;DATE(2020,9,1),F988&gt;DATE(2020,9,30)),(NETWORKDAYS(Lister!$D$20,Lister!$E$20,Lister!$D$7:$D$13)-P988)*N988/NETWORKDAYS(Lister!$D$20,Lister!$E$20,Lister!$D$7:$D$13),IF(OR(AND(E988&lt;DATE(2020,9,1),F988&lt;DATE(2020,9,1)),E988&gt;DATE(2020,9,30)),0)))))),0),"")</f>
        <v/>
      </c>
      <c r="X988" s="50" t="str">
        <f>IFERROR(MAX(IF(OR(O988="",P988="",Q988="",R988="",S988="",T988="",U988=""),"",IF(AND(MONTH(E988)=10,MONTH(F988)=10),(NETWORKDAYS(E988,F988,Lister!$D$7:$D$13)-Q988)*N988/NETWORKDAYS(Lister!$D$21,Lister!$E$21,Lister!$D$7:$D$13),IF(AND(MONTH(E988)=10,F988&gt;DATE(2020,10,31)),(NETWORKDAYS(E988,Lister!$E$21,Lister!$D$7:$D$13)-Q988)*N988/NETWORKDAYS(Lister!$D$21,Lister!$E$21,Lister!$D$7:$D$13),IF(AND(E988&lt;DATE(2020,10,1),MONTH(F988)=10),(NETWORKDAYS(Lister!$D$21,F988,Lister!$D$7:$D$13)-Q988)*N988/NETWORKDAYS(Lister!$D$21,Lister!$E$21,Lister!$D$7:$D$13),IF(AND(E988&lt;DATE(2020,31,1),F988&gt;DATE(2020,10,31)),(NETWORKDAYS(Lister!$D$21,Lister!$E$21,Lister!$D$7:$D$13)-Q988)*N988/NETWORKDAYS(Lister!$D$21,Lister!$E$21,Lister!$D$7:$D$13),IF(OR(AND(E988&lt;DATE(2020,10,1),F988&lt;DATE(2020,10,1)),E988&gt;DATE(2020,10,31)),0)))))),0),"")</f>
        <v/>
      </c>
      <c r="Y988" s="50" t="str">
        <f>IFERROR(MAX(IF(OR(O988="",P988="",Q988="",R988="",S988="",T988="",U988=""),"",IF(AND(MONTH(E988)=11,MONTH(F988)=11),(NETWORKDAYS(E988,F988,Lister!$D$7:$D$13)-R988)*N988/NETWORKDAYS(Lister!$D$22,Lister!$E$22,Lister!$D$7:$D$13),IF(AND(MONTH(E988)=11,F988&gt;DATE(2020,11,30)),(NETWORKDAYS(E988,Lister!$E$22,Lister!$D$7:$D$13)-R988)*N988/NETWORKDAYS(Lister!$D$22,Lister!$E$22,Lister!$D$7:$D$13),IF(AND(E988&lt;DATE(2020,11,1),MONTH(F988)=11),(NETWORKDAYS(Lister!$D$22,F988,Lister!$D$7:$D$13)-R988)*N988/NETWORKDAYS(Lister!$D$22,Lister!$E$22,Lister!$D$7:$D$13),IF(AND(E988&lt;DATE(2020,11,1),F988&gt;DATE(2020,11,30)),(NETWORKDAYS(Lister!$D$22,Lister!$E$22,Lister!$D$7:$D$13)-R988)*N988/NETWORKDAYS(Lister!$D$22,Lister!$E$22,Lister!$D$7:$D$13),IF(OR(AND(E988&lt;DATE(2020,11,1),F988&lt;DATE(2020,11,1)),E988&gt;DATE(2020,11,30)),0)))))),0),"")</f>
        <v/>
      </c>
      <c r="Z988" s="50" t="str">
        <f>IFERROR(MAX(IF(OR(O988="",P988="",Q988="",R988="",S988="",T988="",U988=""),"",IF(AND(MONTH(E988)=12,MONTH(F988)=12),(NETWORKDAYS(E988,F988,Lister!$D$7:$D$13)-S988)*N988/NETWORKDAYS(Lister!$D$23,Lister!$E$23,Lister!$D$7:$D$13),IF(AND(MONTH(E988)=12,F988&gt;DATE(2020,12,31)),(NETWORKDAYS(E988,Lister!$E$23,Lister!$D$7:$D$13)-S988)*N988/NETWORKDAYS(Lister!$D$23,Lister!$E$23,Lister!$D$7:$D$13),IF(AND(E988&lt;DATE(2020,12,1),MONTH(F988)=12),(NETWORKDAYS(Lister!$D$23,F988,Lister!$D$7:$D$13)-S988)*N988/NETWORKDAYS(Lister!$D$23,Lister!$E$23,Lister!$D$7:$D$13),IF(AND(E988&lt;DATE(2020,12,1),F988&gt;DATE(2020,12,31)),(NETWORKDAYS(Lister!$D$23,Lister!$E$23,Lister!$D$7:$D$13)-S988)*N988/NETWORKDAYS(Lister!$D$23,Lister!$E$23,Lister!$D$7:$D$13),IF(OR(AND(E988&lt;DATE(2020,12,1),F988&lt;DATE(2020,12,1)),E988&gt;DATE(2020,12,31)),0)))))),0),"")</f>
        <v/>
      </c>
      <c r="AA988" s="50" t="str">
        <f>IFERROR(MAX(IF(OR(O988="",P988="",Q988="",R988="",S988="",T988="",U988=""),"",IF(AND(MONTH(E988)=1,MONTH(F988)=1),(NETWORKDAYS(E988,F988,Lister!$D$7:$D$13)-T988)*N988/NETWORKDAYS(Lister!$D$24,Lister!$E$24,Lister!$D$7:$D$13),IF(AND(MONTH(E988)=1,F988&gt;DATE(2021,1,31)),(NETWORKDAYS(E988,Lister!$E$24,Lister!$D$7:$D$13)-T988)*N988/NETWORKDAYS(Lister!$D$24,Lister!$E$24,Lister!$D$7:$D$13),IF(AND(E988&lt;DATE(2021,1,1),MONTH(F988)=1),(NETWORKDAYS(Lister!$D$24,F988,Lister!$D$7:$D$13)-T988)*N988/NETWORKDAYS(Lister!$D$24,Lister!$E$24,Lister!$D$7:$D$13),IF(AND(E988&lt;DATE(2021,1,1),F988&gt;DATE(2021,1,31)),(NETWORKDAYS(Lister!$D$24,Lister!$E$24,Lister!$D$7:$D$13)-T988)*N988/NETWORKDAYS(Lister!$D$24,Lister!$E$24,Lister!$D$7:$D$13),IF(OR(AND(E988&lt;DATE(2021,1,1),F988&lt;DATE(2021,1,1)),E988&gt;DATE(2021,1,31)),0)))))),0),"")</f>
        <v/>
      </c>
      <c r="AB988" s="50" t="str">
        <f>IFERROR(MAX(IF(OR(O988="",P988="",Q988="",R988="",S988="",T988="",U988=""),"",IF(AND(MONTH(E988)=2,MONTH(F988)=2),(NETWORKDAYS(E988,F988,Lister!$D$7:$D$13)-U988)*N988/NETWORKDAYS(Lister!$D$25,Lister!$E$25,Lister!$D$7:$D$13),IF(AND(E988&lt;DATE(2021,2,1),MONTH(F988)=2),(NETWORKDAYS(Lister!$D$25,F988,Lister!$D$7:$D$13)-U988)*N988/NETWORKDAYS(Lister!$D$25,Lister!$E$25,Lister!$D$7:$D$13),IF(AND(E988&lt;DATE(2021,2,1),F988&lt;DATE(2021,2,1)),0)))),0),"")</f>
        <v/>
      </c>
      <c r="AC988" s="52" t="str">
        <f t="shared" si="78"/>
        <v/>
      </c>
    </row>
    <row r="989" spans="1:29" x14ac:dyDescent="0.35">
      <c r="A989" s="11" t="str">
        <f t="shared" si="79"/>
        <v/>
      </c>
      <c r="B989" s="33"/>
      <c r="C989" s="17"/>
      <c r="D989" s="18"/>
      <c r="E989" s="12"/>
      <c r="F989" s="12"/>
      <c r="G989" s="42" t="str">
        <f>IF(OR(E989="",F989=""),"",NETWORKDAYS(E989,F989,Lister!$D$7:$D$13))</f>
        <v/>
      </c>
      <c r="H989" s="14"/>
      <c r="I989" s="25" t="str">
        <f t="shared" si="75"/>
        <v/>
      </c>
      <c r="J989" s="47"/>
      <c r="K989" s="48"/>
      <c r="L989" s="15"/>
      <c r="M989" s="51" t="str">
        <f t="shared" si="76"/>
        <v/>
      </c>
      <c r="N989" s="49" t="str">
        <f t="shared" si="77"/>
        <v/>
      </c>
      <c r="O989" s="15"/>
      <c r="P989" s="15"/>
      <c r="Q989" s="15"/>
      <c r="R989" s="15"/>
      <c r="S989" s="15"/>
      <c r="T989" s="15"/>
      <c r="U989" s="15"/>
      <c r="V989" s="50" t="str">
        <f>IFERROR(MAX(IF(OR(O989="",P989="",Q989="",R989="",S989="",T989="",U989=""),"",IF(AND(MONTH(E989)=8,MONTH(F989)=8),(NETWORKDAYS(E989,F989,Lister!$D$7:$D$13)-O989)*N989/NETWORKDAYS(Lister!$D$19,Lister!$E$19,Lister!$D$7:$D$13),IF(AND(MONTH(E989)=8,F989&gt;DATE(2020,8,31)),(NETWORKDAYS(E989,Lister!$E$19,Lister!$D$7:$D$13)-O989)*N989/NETWORKDAYS(Lister!$D$19,Lister!$E$19,Lister!$D$7:$D$13),IF(E989&gt;DATE(2020,8,31),0)))),0),"")</f>
        <v/>
      </c>
      <c r="W989" s="50" t="str">
        <f>IFERROR(MAX(IF(OR(O989="",P989="",Q989="",R989="",S989="",T989="",U989=""),"",IF(AND(MONTH(E989)=9,MONTH(F989)=9),(NETWORKDAYS(E989,F989,Lister!$D$7:$D$13)-P989)*N989/NETWORKDAYS(Lister!$D$20,Lister!$E$20,Lister!$D$7:$D$13),IF(AND(MONTH(E989)=9,F989&gt;DATE(2020,9,30)),(NETWORKDAYS(E989,Lister!$E$20,Lister!$D$7:$D$13)-P989)*N989/NETWORKDAYS(Lister!$D$20,Lister!$E$20,Lister!$D$7:$D$13),IF(AND(E989&lt;DATE(2020,9,1),MONTH(F989)=9),(NETWORKDAYS(Lister!$D$20,F989,Lister!$D$7:$D$13)-P989)*N989/NETWORKDAYS(Lister!$D$20,Lister!$E$20,Lister!$D$7:$D$13),IF(AND(E989&lt;DATE(2020,9,1),F989&gt;DATE(2020,9,30)),(NETWORKDAYS(Lister!$D$20,Lister!$E$20,Lister!$D$7:$D$13)-P989)*N989/NETWORKDAYS(Lister!$D$20,Lister!$E$20,Lister!$D$7:$D$13),IF(OR(AND(E989&lt;DATE(2020,9,1),F989&lt;DATE(2020,9,1)),E989&gt;DATE(2020,9,30)),0)))))),0),"")</f>
        <v/>
      </c>
      <c r="X989" s="50" t="str">
        <f>IFERROR(MAX(IF(OR(O989="",P989="",Q989="",R989="",S989="",T989="",U989=""),"",IF(AND(MONTH(E989)=10,MONTH(F989)=10),(NETWORKDAYS(E989,F989,Lister!$D$7:$D$13)-Q989)*N989/NETWORKDAYS(Lister!$D$21,Lister!$E$21,Lister!$D$7:$D$13),IF(AND(MONTH(E989)=10,F989&gt;DATE(2020,10,31)),(NETWORKDAYS(E989,Lister!$E$21,Lister!$D$7:$D$13)-Q989)*N989/NETWORKDAYS(Lister!$D$21,Lister!$E$21,Lister!$D$7:$D$13),IF(AND(E989&lt;DATE(2020,10,1),MONTH(F989)=10),(NETWORKDAYS(Lister!$D$21,F989,Lister!$D$7:$D$13)-Q989)*N989/NETWORKDAYS(Lister!$D$21,Lister!$E$21,Lister!$D$7:$D$13),IF(AND(E989&lt;DATE(2020,31,1),F989&gt;DATE(2020,10,31)),(NETWORKDAYS(Lister!$D$21,Lister!$E$21,Lister!$D$7:$D$13)-Q989)*N989/NETWORKDAYS(Lister!$D$21,Lister!$E$21,Lister!$D$7:$D$13),IF(OR(AND(E989&lt;DATE(2020,10,1),F989&lt;DATE(2020,10,1)),E989&gt;DATE(2020,10,31)),0)))))),0),"")</f>
        <v/>
      </c>
      <c r="Y989" s="50" t="str">
        <f>IFERROR(MAX(IF(OR(O989="",P989="",Q989="",R989="",S989="",T989="",U989=""),"",IF(AND(MONTH(E989)=11,MONTH(F989)=11),(NETWORKDAYS(E989,F989,Lister!$D$7:$D$13)-R989)*N989/NETWORKDAYS(Lister!$D$22,Lister!$E$22,Lister!$D$7:$D$13),IF(AND(MONTH(E989)=11,F989&gt;DATE(2020,11,30)),(NETWORKDAYS(E989,Lister!$E$22,Lister!$D$7:$D$13)-R989)*N989/NETWORKDAYS(Lister!$D$22,Lister!$E$22,Lister!$D$7:$D$13),IF(AND(E989&lt;DATE(2020,11,1),MONTH(F989)=11),(NETWORKDAYS(Lister!$D$22,F989,Lister!$D$7:$D$13)-R989)*N989/NETWORKDAYS(Lister!$D$22,Lister!$E$22,Lister!$D$7:$D$13),IF(AND(E989&lt;DATE(2020,11,1),F989&gt;DATE(2020,11,30)),(NETWORKDAYS(Lister!$D$22,Lister!$E$22,Lister!$D$7:$D$13)-R989)*N989/NETWORKDAYS(Lister!$D$22,Lister!$E$22,Lister!$D$7:$D$13),IF(OR(AND(E989&lt;DATE(2020,11,1),F989&lt;DATE(2020,11,1)),E989&gt;DATE(2020,11,30)),0)))))),0),"")</f>
        <v/>
      </c>
      <c r="Z989" s="50" t="str">
        <f>IFERROR(MAX(IF(OR(O989="",P989="",Q989="",R989="",S989="",T989="",U989=""),"",IF(AND(MONTH(E989)=12,MONTH(F989)=12),(NETWORKDAYS(E989,F989,Lister!$D$7:$D$13)-S989)*N989/NETWORKDAYS(Lister!$D$23,Lister!$E$23,Lister!$D$7:$D$13),IF(AND(MONTH(E989)=12,F989&gt;DATE(2020,12,31)),(NETWORKDAYS(E989,Lister!$E$23,Lister!$D$7:$D$13)-S989)*N989/NETWORKDAYS(Lister!$D$23,Lister!$E$23,Lister!$D$7:$D$13),IF(AND(E989&lt;DATE(2020,12,1),MONTH(F989)=12),(NETWORKDAYS(Lister!$D$23,F989,Lister!$D$7:$D$13)-S989)*N989/NETWORKDAYS(Lister!$D$23,Lister!$E$23,Lister!$D$7:$D$13),IF(AND(E989&lt;DATE(2020,12,1),F989&gt;DATE(2020,12,31)),(NETWORKDAYS(Lister!$D$23,Lister!$E$23,Lister!$D$7:$D$13)-S989)*N989/NETWORKDAYS(Lister!$D$23,Lister!$E$23,Lister!$D$7:$D$13),IF(OR(AND(E989&lt;DATE(2020,12,1),F989&lt;DATE(2020,12,1)),E989&gt;DATE(2020,12,31)),0)))))),0),"")</f>
        <v/>
      </c>
      <c r="AA989" s="50" t="str">
        <f>IFERROR(MAX(IF(OR(O989="",P989="",Q989="",R989="",S989="",T989="",U989=""),"",IF(AND(MONTH(E989)=1,MONTH(F989)=1),(NETWORKDAYS(E989,F989,Lister!$D$7:$D$13)-T989)*N989/NETWORKDAYS(Lister!$D$24,Lister!$E$24,Lister!$D$7:$D$13),IF(AND(MONTH(E989)=1,F989&gt;DATE(2021,1,31)),(NETWORKDAYS(E989,Lister!$E$24,Lister!$D$7:$D$13)-T989)*N989/NETWORKDAYS(Lister!$D$24,Lister!$E$24,Lister!$D$7:$D$13),IF(AND(E989&lt;DATE(2021,1,1),MONTH(F989)=1),(NETWORKDAYS(Lister!$D$24,F989,Lister!$D$7:$D$13)-T989)*N989/NETWORKDAYS(Lister!$D$24,Lister!$E$24,Lister!$D$7:$D$13),IF(AND(E989&lt;DATE(2021,1,1),F989&gt;DATE(2021,1,31)),(NETWORKDAYS(Lister!$D$24,Lister!$E$24,Lister!$D$7:$D$13)-T989)*N989/NETWORKDAYS(Lister!$D$24,Lister!$E$24,Lister!$D$7:$D$13),IF(OR(AND(E989&lt;DATE(2021,1,1),F989&lt;DATE(2021,1,1)),E989&gt;DATE(2021,1,31)),0)))))),0),"")</f>
        <v/>
      </c>
      <c r="AB989" s="50" t="str">
        <f>IFERROR(MAX(IF(OR(O989="",P989="",Q989="",R989="",S989="",T989="",U989=""),"",IF(AND(MONTH(E989)=2,MONTH(F989)=2),(NETWORKDAYS(E989,F989,Lister!$D$7:$D$13)-U989)*N989/NETWORKDAYS(Lister!$D$25,Lister!$E$25,Lister!$D$7:$D$13),IF(AND(E989&lt;DATE(2021,2,1),MONTH(F989)=2),(NETWORKDAYS(Lister!$D$25,F989,Lister!$D$7:$D$13)-U989)*N989/NETWORKDAYS(Lister!$D$25,Lister!$E$25,Lister!$D$7:$D$13),IF(AND(E989&lt;DATE(2021,2,1),F989&lt;DATE(2021,2,1)),0)))),0),"")</f>
        <v/>
      </c>
      <c r="AC989" s="52" t="str">
        <f t="shared" si="78"/>
        <v/>
      </c>
    </row>
    <row r="990" spans="1:29" x14ac:dyDescent="0.35">
      <c r="A990" s="11" t="str">
        <f t="shared" si="79"/>
        <v/>
      </c>
      <c r="B990" s="33"/>
      <c r="C990" s="17"/>
      <c r="D990" s="18"/>
      <c r="E990" s="12"/>
      <c r="F990" s="12"/>
      <c r="G990" s="42" t="str">
        <f>IF(OR(E990="",F990=""),"",NETWORKDAYS(E990,F990,Lister!$D$7:$D$13))</f>
        <v/>
      </c>
      <c r="H990" s="14"/>
      <c r="I990" s="25" t="str">
        <f t="shared" si="75"/>
        <v/>
      </c>
      <c r="J990" s="47"/>
      <c r="K990" s="48"/>
      <c r="L990" s="15"/>
      <c r="M990" s="51" t="str">
        <f t="shared" si="76"/>
        <v/>
      </c>
      <c r="N990" s="49" t="str">
        <f t="shared" si="77"/>
        <v/>
      </c>
      <c r="O990" s="15"/>
      <c r="P990" s="15"/>
      <c r="Q990" s="15"/>
      <c r="R990" s="15"/>
      <c r="S990" s="15"/>
      <c r="T990" s="15"/>
      <c r="U990" s="15"/>
      <c r="V990" s="50" t="str">
        <f>IFERROR(MAX(IF(OR(O990="",P990="",Q990="",R990="",S990="",T990="",U990=""),"",IF(AND(MONTH(E990)=8,MONTH(F990)=8),(NETWORKDAYS(E990,F990,Lister!$D$7:$D$13)-O990)*N990/NETWORKDAYS(Lister!$D$19,Lister!$E$19,Lister!$D$7:$D$13),IF(AND(MONTH(E990)=8,F990&gt;DATE(2020,8,31)),(NETWORKDAYS(E990,Lister!$E$19,Lister!$D$7:$D$13)-O990)*N990/NETWORKDAYS(Lister!$D$19,Lister!$E$19,Lister!$D$7:$D$13),IF(E990&gt;DATE(2020,8,31),0)))),0),"")</f>
        <v/>
      </c>
      <c r="W990" s="50" t="str">
        <f>IFERROR(MAX(IF(OR(O990="",P990="",Q990="",R990="",S990="",T990="",U990=""),"",IF(AND(MONTH(E990)=9,MONTH(F990)=9),(NETWORKDAYS(E990,F990,Lister!$D$7:$D$13)-P990)*N990/NETWORKDAYS(Lister!$D$20,Lister!$E$20,Lister!$D$7:$D$13),IF(AND(MONTH(E990)=9,F990&gt;DATE(2020,9,30)),(NETWORKDAYS(E990,Lister!$E$20,Lister!$D$7:$D$13)-P990)*N990/NETWORKDAYS(Lister!$D$20,Lister!$E$20,Lister!$D$7:$D$13),IF(AND(E990&lt;DATE(2020,9,1),MONTH(F990)=9),(NETWORKDAYS(Lister!$D$20,F990,Lister!$D$7:$D$13)-P990)*N990/NETWORKDAYS(Lister!$D$20,Lister!$E$20,Lister!$D$7:$D$13),IF(AND(E990&lt;DATE(2020,9,1),F990&gt;DATE(2020,9,30)),(NETWORKDAYS(Lister!$D$20,Lister!$E$20,Lister!$D$7:$D$13)-P990)*N990/NETWORKDAYS(Lister!$D$20,Lister!$E$20,Lister!$D$7:$D$13),IF(OR(AND(E990&lt;DATE(2020,9,1),F990&lt;DATE(2020,9,1)),E990&gt;DATE(2020,9,30)),0)))))),0),"")</f>
        <v/>
      </c>
      <c r="X990" s="50" t="str">
        <f>IFERROR(MAX(IF(OR(O990="",P990="",Q990="",R990="",S990="",T990="",U990=""),"",IF(AND(MONTH(E990)=10,MONTH(F990)=10),(NETWORKDAYS(E990,F990,Lister!$D$7:$D$13)-Q990)*N990/NETWORKDAYS(Lister!$D$21,Lister!$E$21,Lister!$D$7:$D$13),IF(AND(MONTH(E990)=10,F990&gt;DATE(2020,10,31)),(NETWORKDAYS(E990,Lister!$E$21,Lister!$D$7:$D$13)-Q990)*N990/NETWORKDAYS(Lister!$D$21,Lister!$E$21,Lister!$D$7:$D$13),IF(AND(E990&lt;DATE(2020,10,1),MONTH(F990)=10),(NETWORKDAYS(Lister!$D$21,F990,Lister!$D$7:$D$13)-Q990)*N990/NETWORKDAYS(Lister!$D$21,Lister!$E$21,Lister!$D$7:$D$13),IF(AND(E990&lt;DATE(2020,31,1),F990&gt;DATE(2020,10,31)),(NETWORKDAYS(Lister!$D$21,Lister!$E$21,Lister!$D$7:$D$13)-Q990)*N990/NETWORKDAYS(Lister!$D$21,Lister!$E$21,Lister!$D$7:$D$13),IF(OR(AND(E990&lt;DATE(2020,10,1),F990&lt;DATE(2020,10,1)),E990&gt;DATE(2020,10,31)),0)))))),0),"")</f>
        <v/>
      </c>
      <c r="Y990" s="50" t="str">
        <f>IFERROR(MAX(IF(OR(O990="",P990="",Q990="",R990="",S990="",T990="",U990=""),"",IF(AND(MONTH(E990)=11,MONTH(F990)=11),(NETWORKDAYS(E990,F990,Lister!$D$7:$D$13)-R990)*N990/NETWORKDAYS(Lister!$D$22,Lister!$E$22,Lister!$D$7:$D$13),IF(AND(MONTH(E990)=11,F990&gt;DATE(2020,11,30)),(NETWORKDAYS(E990,Lister!$E$22,Lister!$D$7:$D$13)-R990)*N990/NETWORKDAYS(Lister!$D$22,Lister!$E$22,Lister!$D$7:$D$13),IF(AND(E990&lt;DATE(2020,11,1),MONTH(F990)=11),(NETWORKDAYS(Lister!$D$22,F990,Lister!$D$7:$D$13)-R990)*N990/NETWORKDAYS(Lister!$D$22,Lister!$E$22,Lister!$D$7:$D$13),IF(AND(E990&lt;DATE(2020,11,1),F990&gt;DATE(2020,11,30)),(NETWORKDAYS(Lister!$D$22,Lister!$E$22,Lister!$D$7:$D$13)-R990)*N990/NETWORKDAYS(Lister!$D$22,Lister!$E$22,Lister!$D$7:$D$13),IF(OR(AND(E990&lt;DATE(2020,11,1),F990&lt;DATE(2020,11,1)),E990&gt;DATE(2020,11,30)),0)))))),0),"")</f>
        <v/>
      </c>
      <c r="Z990" s="50" t="str">
        <f>IFERROR(MAX(IF(OR(O990="",P990="",Q990="",R990="",S990="",T990="",U990=""),"",IF(AND(MONTH(E990)=12,MONTH(F990)=12),(NETWORKDAYS(E990,F990,Lister!$D$7:$D$13)-S990)*N990/NETWORKDAYS(Lister!$D$23,Lister!$E$23,Lister!$D$7:$D$13),IF(AND(MONTH(E990)=12,F990&gt;DATE(2020,12,31)),(NETWORKDAYS(E990,Lister!$E$23,Lister!$D$7:$D$13)-S990)*N990/NETWORKDAYS(Lister!$D$23,Lister!$E$23,Lister!$D$7:$D$13),IF(AND(E990&lt;DATE(2020,12,1),MONTH(F990)=12),(NETWORKDAYS(Lister!$D$23,F990,Lister!$D$7:$D$13)-S990)*N990/NETWORKDAYS(Lister!$D$23,Lister!$E$23,Lister!$D$7:$D$13),IF(AND(E990&lt;DATE(2020,12,1),F990&gt;DATE(2020,12,31)),(NETWORKDAYS(Lister!$D$23,Lister!$E$23,Lister!$D$7:$D$13)-S990)*N990/NETWORKDAYS(Lister!$D$23,Lister!$E$23,Lister!$D$7:$D$13),IF(OR(AND(E990&lt;DATE(2020,12,1),F990&lt;DATE(2020,12,1)),E990&gt;DATE(2020,12,31)),0)))))),0),"")</f>
        <v/>
      </c>
      <c r="AA990" s="50" t="str">
        <f>IFERROR(MAX(IF(OR(O990="",P990="",Q990="",R990="",S990="",T990="",U990=""),"",IF(AND(MONTH(E990)=1,MONTH(F990)=1),(NETWORKDAYS(E990,F990,Lister!$D$7:$D$13)-T990)*N990/NETWORKDAYS(Lister!$D$24,Lister!$E$24,Lister!$D$7:$D$13),IF(AND(MONTH(E990)=1,F990&gt;DATE(2021,1,31)),(NETWORKDAYS(E990,Lister!$E$24,Lister!$D$7:$D$13)-T990)*N990/NETWORKDAYS(Lister!$D$24,Lister!$E$24,Lister!$D$7:$D$13),IF(AND(E990&lt;DATE(2021,1,1),MONTH(F990)=1),(NETWORKDAYS(Lister!$D$24,F990,Lister!$D$7:$D$13)-T990)*N990/NETWORKDAYS(Lister!$D$24,Lister!$E$24,Lister!$D$7:$D$13),IF(AND(E990&lt;DATE(2021,1,1),F990&gt;DATE(2021,1,31)),(NETWORKDAYS(Lister!$D$24,Lister!$E$24,Lister!$D$7:$D$13)-T990)*N990/NETWORKDAYS(Lister!$D$24,Lister!$E$24,Lister!$D$7:$D$13),IF(OR(AND(E990&lt;DATE(2021,1,1),F990&lt;DATE(2021,1,1)),E990&gt;DATE(2021,1,31)),0)))))),0),"")</f>
        <v/>
      </c>
      <c r="AB990" s="50" t="str">
        <f>IFERROR(MAX(IF(OR(O990="",P990="",Q990="",R990="",S990="",T990="",U990=""),"",IF(AND(MONTH(E990)=2,MONTH(F990)=2),(NETWORKDAYS(E990,F990,Lister!$D$7:$D$13)-U990)*N990/NETWORKDAYS(Lister!$D$25,Lister!$E$25,Lister!$D$7:$D$13),IF(AND(E990&lt;DATE(2021,2,1),MONTH(F990)=2),(NETWORKDAYS(Lister!$D$25,F990,Lister!$D$7:$D$13)-U990)*N990/NETWORKDAYS(Lister!$D$25,Lister!$E$25,Lister!$D$7:$D$13),IF(AND(E990&lt;DATE(2021,2,1),F990&lt;DATE(2021,2,1)),0)))),0),"")</f>
        <v/>
      </c>
      <c r="AC990" s="52" t="str">
        <f t="shared" si="78"/>
        <v/>
      </c>
    </row>
    <row r="991" spans="1:29" x14ac:dyDescent="0.35">
      <c r="A991" s="11" t="str">
        <f t="shared" si="79"/>
        <v/>
      </c>
      <c r="B991" s="33"/>
      <c r="C991" s="17"/>
      <c r="D991" s="18"/>
      <c r="E991" s="12"/>
      <c r="F991" s="12"/>
      <c r="G991" s="42" t="str">
        <f>IF(OR(E991="",F991=""),"",NETWORKDAYS(E991,F991,Lister!$D$7:$D$13))</f>
        <v/>
      </c>
      <c r="H991" s="14"/>
      <c r="I991" s="25" t="str">
        <f t="shared" si="75"/>
        <v/>
      </c>
      <c r="J991" s="47"/>
      <c r="K991" s="48"/>
      <c r="L991" s="15"/>
      <c r="M991" s="51" t="str">
        <f t="shared" si="76"/>
        <v/>
      </c>
      <c r="N991" s="49" t="str">
        <f t="shared" si="77"/>
        <v/>
      </c>
      <c r="O991" s="15"/>
      <c r="P991" s="15"/>
      <c r="Q991" s="15"/>
      <c r="R991" s="15"/>
      <c r="S991" s="15"/>
      <c r="T991" s="15"/>
      <c r="U991" s="15"/>
      <c r="V991" s="50" t="str">
        <f>IFERROR(MAX(IF(OR(O991="",P991="",Q991="",R991="",S991="",T991="",U991=""),"",IF(AND(MONTH(E991)=8,MONTH(F991)=8),(NETWORKDAYS(E991,F991,Lister!$D$7:$D$13)-O991)*N991/NETWORKDAYS(Lister!$D$19,Lister!$E$19,Lister!$D$7:$D$13),IF(AND(MONTH(E991)=8,F991&gt;DATE(2020,8,31)),(NETWORKDAYS(E991,Lister!$E$19,Lister!$D$7:$D$13)-O991)*N991/NETWORKDAYS(Lister!$D$19,Lister!$E$19,Lister!$D$7:$D$13),IF(E991&gt;DATE(2020,8,31),0)))),0),"")</f>
        <v/>
      </c>
      <c r="W991" s="50" t="str">
        <f>IFERROR(MAX(IF(OR(O991="",P991="",Q991="",R991="",S991="",T991="",U991=""),"",IF(AND(MONTH(E991)=9,MONTH(F991)=9),(NETWORKDAYS(E991,F991,Lister!$D$7:$D$13)-P991)*N991/NETWORKDAYS(Lister!$D$20,Lister!$E$20,Lister!$D$7:$D$13),IF(AND(MONTH(E991)=9,F991&gt;DATE(2020,9,30)),(NETWORKDAYS(E991,Lister!$E$20,Lister!$D$7:$D$13)-P991)*N991/NETWORKDAYS(Lister!$D$20,Lister!$E$20,Lister!$D$7:$D$13),IF(AND(E991&lt;DATE(2020,9,1),MONTH(F991)=9),(NETWORKDAYS(Lister!$D$20,F991,Lister!$D$7:$D$13)-P991)*N991/NETWORKDAYS(Lister!$D$20,Lister!$E$20,Lister!$D$7:$D$13),IF(AND(E991&lt;DATE(2020,9,1),F991&gt;DATE(2020,9,30)),(NETWORKDAYS(Lister!$D$20,Lister!$E$20,Lister!$D$7:$D$13)-P991)*N991/NETWORKDAYS(Lister!$D$20,Lister!$E$20,Lister!$D$7:$D$13),IF(OR(AND(E991&lt;DATE(2020,9,1),F991&lt;DATE(2020,9,1)),E991&gt;DATE(2020,9,30)),0)))))),0),"")</f>
        <v/>
      </c>
      <c r="X991" s="50" t="str">
        <f>IFERROR(MAX(IF(OR(O991="",P991="",Q991="",R991="",S991="",T991="",U991=""),"",IF(AND(MONTH(E991)=10,MONTH(F991)=10),(NETWORKDAYS(E991,F991,Lister!$D$7:$D$13)-Q991)*N991/NETWORKDAYS(Lister!$D$21,Lister!$E$21,Lister!$D$7:$D$13),IF(AND(MONTH(E991)=10,F991&gt;DATE(2020,10,31)),(NETWORKDAYS(E991,Lister!$E$21,Lister!$D$7:$D$13)-Q991)*N991/NETWORKDAYS(Lister!$D$21,Lister!$E$21,Lister!$D$7:$D$13),IF(AND(E991&lt;DATE(2020,10,1),MONTH(F991)=10),(NETWORKDAYS(Lister!$D$21,F991,Lister!$D$7:$D$13)-Q991)*N991/NETWORKDAYS(Lister!$D$21,Lister!$E$21,Lister!$D$7:$D$13),IF(AND(E991&lt;DATE(2020,31,1),F991&gt;DATE(2020,10,31)),(NETWORKDAYS(Lister!$D$21,Lister!$E$21,Lister!$D$7:$D$13)-Q991)*N991/NETWORKDAYS(Lister!$D$21,Lister!$E$21,Lister!$D$7:$D$13),IF(OR(AND(E991&lt;DATE(2020,10,1),F991&lt;DATE(2020,10,1)),E991&gt;DATE(2020,10,31)),0)))))),0),"")</f>
        <v/>
      </c>
      <c r="Y991" s="50" t="str">
        <f>IFERROR(MAX(IF(OR(O991="",P991="",Q991="",R991="",S991="",T991="",U991=""),"",IF(AND(MONTH(E991)=11,MONTH(F991)=11),(NETWORKDAYS(E991,F991,Lister!$D$7:$D$13)-R991)*N991/NETWORKDAYS(Lister!$D$22,Lister!$E$22,Lister!$D$7:$D$13),IF(AND(MONTH(E991)=11,F991&gt;DATE(2020,11,30)),(NETWORKDAYS(E991,Lister!$E$22,Lister!$D$7:$D$13)-R991)*N991/NETWORKDAYS(Lister!$D$22,Lister!$E$22,Lister!$D$7:$D$13),IF(AND(E991&lt;DATE(2020,11,1),MONTH(F991)=11),(NETWORKDAYS(Lister!$D$22,F991,Lister!$D$7:$D$13)-R991)*N991/NETWORKDAYS(Lister!$D$22,Lister!$E$22,Lister!$D$7:$D$13),IF(AND(E991&lt;DATE(2020,11,1),F991&gt;DATE(2020,11,30)),(NETWORKDAYS(Lister!$D$22,Lister!$E$22,Lister!$D$7:$D$13)-R991)*N991/NETWORKDAYS(Lister!$D$22,Lister!$E$22,Lister!$D$7:$D$13),IF(OR(AND(E991&lt;DATE(2020,11,1),F991&lt;DATE(2020,11,1)),E991&gt;DATE(2020,11,30)),0)))))),0),"")</f>
        <v/>
      </c>
      <c r="Z991" s="50" t="str">
        <f>IFERROR(MAX(IF(OR(O991="",P991="",Q991="",R991="",S991="",T991="",U991=""),"",IF(AND(MONTH(E991)=12,MONTH(F991)=12),(NETWORKDAYS(E991,F991,Lister!$D$7:$D$13)-S991)*N991/NETWORKDAYS(Lister!$D$23,Lister!$E$23,Lister!$D$7:$D$13),IF(AND(MONTH(E991)=12,F991&gt;DATE(2020,12,31)),(NETWORKDAYS(E991,Lister!$E$23,Lister!$D$7:$D$13)-S991)*N991/NETWORKDAYS(Lister!$D$23,Lister!$E$23,Lister!$D$7:$D$13),IF(AND(E991&lt;DATE(2020,12,1),MONTH(F991)=12),(NETWORKDAYS(Lister!$D$23,F991,Lister!$D$7:$D$13)-S991)*N991/NETWORKDAYS(Lister!$D$23,Lister!$E$23,Lister!$D$7:$D$13),IF(AND(E991&lt;DATE(2020,12,1),F991&gt;DATE(2020,12,31)),(NETWORKDAYS(Lister!$D$23,Lister!$E$23,Lister!$D$7:$D$13)-S991)*N991/NETWORKDAYS(Lister!$D$23,Lister!$E$23,Lister!$D$7:$D$13),IF(OR(AND(E991&lt;DATE(2020,12,1),F991&lt;DATE(2020,12,1)),E991&gt;DATE(2020,12,31)),0)))))),0),"")</f>
        <v/>
      </c>
      <c r="AA991" s="50" t="str">
        <f>IFERROR(MAX(IF(OR(O991="",P991="",Q991="",R991="",S991="",T991="",U991=""),"",IF(AND(MONTH(E991)=1,MONTH(F991)=1),(NETWORKDAYS(E991,F991,Lister!$D$7:$D$13)-T991)*N991/NETWORKDAYS(Lister!$D$24,Lister!$E$24,Lister!$D$7:$D$13),IF(AND(MONTH(E991)=1,F991&gt;DATE(2021,1,31)),(NETWORKDAYS(E991,Lister!$E$24,Lister!$D$7:$D$13)-T991)*N991/NETWORKDAYS(Lister!$D$24,Lister!$E$24,Lister!$D$7:$D$13),IF(AND(E991&lt;DATE(2021,1,1),MONTH(F991)=1),(NETWORKDAYS(Lister!$D$24,F991,Lister!$D$7:$D$13)-T991)*N991/NETWORKDAYS(Lister!$D$24,Lister!$E$24,Lister!$D$7:$D$13),IF(AND(E991&lt;DATE(2021,1,1),F991&gt;DATE(2021,1,31)),(NETWORKDAYS(Lister!$D$24,Lister!$E$24,Lister!$D$7:$D$13)-T991)*N991/NETWORKDAYS(Lister!$D$24,Lister!$E$24,Lister!$D$7:$D$13),IF(OR(AND(E991&lt;DATE(2021,1,1),F991&lt;DATE(2021,1,1)),E991&gt;DATE(2021,1,31)),0)))))),0),"")</f>
        <v/>
      </c>
      <c r="AB991" s="50" t="str">
        <f>IFERROR(MAX(IF(OR(O991="",P991="",Q991="",R991="",S991="",T991="",U991=""),"",IF(AND(MONTH(E991)=2,MONTH(F991)=2),(NETWORKDAYS(E991,F991,Lister!$D$7:$D$13)-U991)*N991/NETWORKDAYS(Lister!$D$25,Lister!$E$25,Lister!$D$7:$D$13),IF(AND(E991&lt;DATE(2021,2,1),MONTH(F991)=2),(NETWORKDAYS(Lister!$D$25,F991,Lister!$D$7:$D$13)-U991)*N991/NETWORKDAYS(Lister!$D$25,Lister!$E$25,Lister!$D$7:$D$13),IF(AND(E991&lt;DATE(2021,2,1),F991&lt;DATE(2021,2,1)),0)))),0),"")</f>
        <v/>
      </c>
      <c r="AC991" s="52" t="str">
        <f t="shared" si="78"/>
        <v/>
      </c>
    </row>
    <row r="992" spans="1:29" x14ac:dyDescent="0.35">
      <c r="A992" s="11" t="str">
        <f t="shared" si="79"/>
        <v/>
      </c>
      <c r="B992" s="33"/>
      <c r="C992" s="17"/>
      <c r="D992" s="18"/>
      <c r="E992" s="12"/>
      <c r="F992" s="12"/>
      <c r="G992" s="42" t="str">
        <f>IF(OR(E992="",F992=""),"",NETWORKDAYS(E992,F992,Lister!$D$7:$D$13))</f>
        <v/>
      </c>
      <c r="H992" s="14"/>
      <c r="I992" s="25" t="str">
        <f t="shared" si="75"/>
        <v/>
      </c>
      <c r="J992" s="47"/>
      <c r="K992" s="48"/>
      <c r="L992" s="15"/>
      <c r="M992" s="51" t="str">
        <f t="shared" si="76"/>
        <v/>
      </c>
      <c r="N992" s="49" t="str">
        <f t="shared" si="77"/>
        <v/>
      </c>
      <c r="O992" s="15"/>
      <c r="P992" s="15"/>
      <c r="Q992" s="15"/>
      <c r="R992" s="15"/>
      <c r="S992" s="15"/>
      <c r="T992" s="15"/>
      <c r="U992" s="15"/>
      <c r="V992" s="50" t="str">
        <f>IFERROR(MAX(IF(OR(O992="",P992="",Q992="",R992="",S992="",T992="",U992=""),"",IF(AND(MONTH(E992)=8,MONTH(F992)=8),(NETWORKDAYS(E992,F992,Lister!$D$7:$D$13)-O992)*N992/NETWORKDAYS(Lister!$D$19,Lister!$E$19,Lister!$D$7:$D$13),IF(AND(MONTH(E992)=8,F992&gt;DATE(2020,8,31)),(NETWORKDAYS(E992,Lister!$E$19,Lister!$D$7:$D$13)-O992)*N992/NETWORKDAYS(Lister!$D$19,Lister!$E$19,Lister!$D$7:$D$13),IF(E992&gt;DATE(2020,8,31),0)))),0),"")</f>
        <v/>
      </c>
      <c r="W992" s="50" t="str">
        <f>IFERROR(MAX(IF(OR(O992="",P992="",Q992="",R992="",S992="",T992="",U992=""),"",IF(AND(MONTH(E992)=9,MONTH(F992)=9),(NETWORKDAYS(E992,F992,Lister!$D$7:$D$13)-P992)*N992/NETWORKDAYS(Lister!$D$20,Lister!$E$20,Lister!$D$7:$D$13),IF(AND(MONTH(E992)=9,F992&gt;DATE(2020,9,30)),(NETWORKDAYS(E992,Lister!$E$20,Lister!$D$7:$D$13)-P992)*N992/NETWORKDAYS(Lister!$D$20,Lister!$E$20,Lister!$D$7:$D$13),IF(AND(E992&lt;DATE(2020,9,1),MONTH(F992)=9),(NETWORKDAYS(Lister!$D$20,F992,Lister!$D$7:$D$13)-P992)*N992/NETWORKDAYS(Lister!$D$20,Lister!$E$20,Lister!$D$7:$D$13),IF(AND(E992&lt;DATE(2020,9,1),F992&gt;DATE(2020,9,30)),(NETWORKDAYS(Lister!$D$20,Lister!$E$20,Lister!$D$7:$D$13)-P992)*N992/NETWORKDAYS(Lister!$D$20,Lister!$E$20,Lister!$D$7:$D$13),IF(OR(AND(E992&lt;DATE(2020,9,1),F992&lt;DATE(2020,9,1)),E992&gt;DATE(2020,9,30)),0)))))),0),"")</f>
        <v/>
      </c>
      <c r="X992" s="50" t="str">
        <f>IFERROR(MAX(IF(OR(O992="",P992="",Q992="",R992="",S992="",T992="",U992=""),"",IF(AND(MONTH(E992)=10,MONTH(F992)=10),(NETWORKDAYS(E992,F992,Lister!$D$7:$D$13)-Q992)*N992/NETWORKDAYS(Lister!$D$21,Lister!$E$21,Lister!$D$7:$D$13),IF(AND(MONTH(E992)=10,F992&gt;DATE(2020,10,31)),(NETWORKDAYS(E992,Lister!$E$21,Lister!$D$7:$D$13)-Q992)*N992/NETWORKDAYS(Lister!$D$21,Lister!$E$21,Lister!$D$7:$D$13),IF(AND(E992&lt;DATE(2020,10,1),MONTH(F992)=10),(NETWORKDAYS(Lister!$D$21,F992,Lister!$D$7:$D$13)-Q992)*N992/NETWORKDAYS(Lister!$D$21,Lister!$E$21,Lister!$D$7:$D$13),IF(AND(E992&lt;DATE(2020,31,1),F992&gt;DATE(2020,10,31)),(NETWORKDAYS(Lister!$D$21,Lister!$E$21,Lister!$D$7:$D$13)-Q992)*N992/NETWORKDAYS(Lister!$D$21,Lister!$E$21,Lister!$D$7:$D$13),IF(OR(AND(E992&lt;DATE(2020,10,1),F992&lt;DATE(2020,10,1)),E992&gt;DATE(2020,10,31)),0)))))),0),"")</f>
        <v/>
      </c>
      <c r="Y992" s="50" t="str">
        <f>IFERROR(MAX(IF(OR(O992="",P992="",Q992="",R992="",S992="",T992="",U992=""),"",IF(AND(MONTH(E992)=11,MONTH(F992)=11),(NETWORKDAYS(E992,F992,Lister!$D$7:$D$13)-R992)*N992/NETWORKDAYS(Lister!$D$22,Lister!$E$22,Lister!$D$7:$D$13),IF(AND(MONTH(E992)=11,F992&gt;DATE(2020,11,30)),(NETWORKDAYS(E992,Lister!$E$22,Lister!$D$7:$D$13)-R992)*N992/NETWORKDAYS(Lister!$D$22,Lister!$E$22,Lister!$D$7:$D$13),IF(AND(E992&lt;DATE(2020,11,1),MONTH(F992)=11),(NETWORKDAYS(Lister!$D$22,F992,Lister!$D$7:$D$13)-R992)*N992/NETWORKDAYS(Lister!$D$22,Lister!$E$22,Lister!$D$7:$D$13),IF(AND(E992&lt;DATE(2020,11,1),F992&gt;DATE(2020,11,30)),(NETWORKDAYS(Lister!$D$22,Lister!$E$22,Lister!$D$7:$D$13)-R992)*N992/NETWORKDAYS(Lister!$D$22,Lister!$E$22,Lister!$D$7:$D$13),IF(OR(AND(E992&lt;DATE(2020,11,1),F992&lt;DATE(2020,11,1)),E992&gt;DATE(2020,11,30)),0)))))),0),"")</f>
        <v/>
      </c>
      <c r="Z992" s="50" t="str">
        <f>IFERROR(MAX(IF(OR(O992="",P992="",Q992="",R992="",S992="",T992="",U992=""),"",IF(AND(MONTH(E992)=12,MONTH(F992)=12),(NETWORKDAYS(E992,F992,Lister!$D$7:$D$13)-S992)*N992/NETWORKDAYS(Lister!$D$23,Lister!$E$23,Lister!$D$7:$D$13),IF(AND(MONTH(E992)=12,F992&gt;DATE(2020,12,31)),(NETWORKDAYS(E992,Lister!$E$23,Lister!$D$7:$D$13)-S992)*N992/NETWORKDAYS(Lister!$D$23,Lister!$E$23,Lister!$D$7:$D$13),IF(AND(E992&lt;DATE(2020,12,1),MONTH(F992)=12),(NETWORKDAYS(Lister!$D$23,F992,Lister!$D$7:$D$13)-S992)*N992/NETWORKDAYS(Lister!$D$23,Lister!$E$23,Lister!$D$7:$D$13),IF(AND(E992&lt;DATE(2020,12,1),F992&gt;DATE(2020,12,31)),(NETWORKDAYS(Lister!$D$23,Lister!$E$23,Lister!$D$7:$D$13)-S992)*N992/NETWORKDAYS(Lister!$D$23,Lister!$E$23,Lister!$D$7:$D$13),IF(OR(AND(E992&lt;DATE(2020,12,1),F992&lt;DATE(2020,12,1)),E992&gt;DATE(2020,12,31)),0)))))),0),"")</f>
        <v/>
      </c>
      <c r="AA992" s="50" t="str">
        <f>IFERROR(MAX(IF(OR(O992="",P992="",Q992="",R992="",S992="",T992="",U992=""),"",IF(AND(MONTH(E992)=1,MONTH(F992)=1),(NETWORKDAYS(E992,F992,Lister!$D$7:$D$13)-T992)*N992/NETWORKDAYS(Lister!$D$24,Lister!$E$24,Lister!$D$7:$D$13),IF(AND(MONTH(E992)=1,F992&gt;DATE(2021,1,31)),(NETWORKDAYS(E992,Lister!$E$24,Lister!$D$7:$D$13)-T992)*N992/NETWORKDAYS(Lister!$D$24,Lister!$E$24,Lister!$D$7:$D$13),IF(AND(E992&lt;DATE(2021,1,1),MONTH(F992)=1),(NETWORKDAYS(Lister!$D$24,F992,Lister!$D$7:$D$13)-T992)*N992/NETWORKDAYS(Lister!$D$24,Lister!$E$24,Lister!$D$7:$D$13),IF(AND(E992&lt;DATE(2021,1,1),F992&gt;DATE(2021,1,31)),(NETWORKDAYS(Lister!$D$24,Lister!$E$24,Lister!$D$7:$D$13)-T992)*N992/NETWORKDAYS(Lister!$D$24,Lister!$E$24,Lister!$D$7:$D$13),IF(OR(AND(E992&lt;DATE(2021,1,1),F992&lt;DATE(2021,1,1)),E992&gt;DATE(2021,1,31)),0)))))),0),"")</f>
        <v/>
      </c>
      <c r="AB992" s="50" t="str">
        <f>IFERROR(MAX(IF(OR(O992="",P992="",Q992="",R992="",S992="",T992="",U992=""),"",IF(AND(MONTH(E992)=2,MONTH(F992)=2),(NETWORKDAYS(E992,F992,Lister!$D$7:$D$13)-U992)*N992/NETWORKDAYS(Lister!$D$25,Lister!$E$25,Lister!$D$7:$D$13),IF(AND(E992&lt;DATE(2021,2,1),MONTH(F992)=2),(NETWORKDAYS(Lister!$D$25,F992,Lister!$D$7:$D$13)-U992)*N992/NETWORKDAYS(Lister!$D$25,Lister!$E$25,Lister!$D$7:$D$13),IF(AND(E992&lt;DATE(2021,2,1),F992&lt;DATE(2021,2,1)),0)))),0),"")</f>
        <v/>
      </c>
      <c r="AC992" s="52" t="str">
        <f t="shared" si="78"/>
        <v/>
      </c>
    </row>
    <row r="993" spans="1:29" x14ac:dyDescent="0.35">
      <c r="A993" s="11" t="str">
        <f t="shared" si="79"/>
        <v/>
      </c>
      <c r="B993" s="33"/>
      <c r="C993" s="17"/>
      <c r="D993" s="18"/>
      <c r="E993" s="12"/>
      <c r="F993" s="12"/>
      <c r="G993" s="42" t="str">
        <f>IF(OR(E993="",F993=""),"",NETWORKDAYS(E993,F993,Lister!$D$7:$D$13))</f>
        <v/>
      </c>
      <c r="H993" s="14"/>
      <c r="I993" s="25" t="str">
        <f t="shared" si="75"/>
        <v/>
      </c>
      <c r="J993" s="47"/>
      <c r="K993" s="48"/>
      <c r="L993" s="15"/>
      <c r="M993" s="51" t="str">
        <f t="shared" si="76"/>
        <v/>
      </c>
      <c r="N993" s="49" t="str">
        <f t="shared" si="77"/>
        <v/>
      </c>
      <c r="O993" s="15"/>
      <c r="P993" s="15"/>
      <c r="Q993" s="15"/>
      <c r="R993" s="15"/>
      <c r="S993" s="15"/>
      <c r="T993" s="15"/>
      <c r="U993" s="15"/>
      <c r="V993" s="50" t="str">
        <f>IFERROR(MAX(IF(OR(O993="",P993="",Q993="",R993="",S993="",T993="",U993=""),"",IF(AND(MONTH(E993)=8,MONTH(F993)=8),(NETWORKDAYS(E993,F993,Lister!$D$7:$D$13)-O993)*N993/NETWORKDAYS(Lister!$D$19,Lister!$E$19,Lister!$D$7:$D$13),IF(AND(MONTH(E993)=8,F993&gt;DATE(2020,8,31)),(NETWORKDAYS(E993,Lister!$E$19,Lister!$D$7:$D$13)-O993)*N993/NETWORKDAYS(Lister!$D$19,Lister!$E$19,Lister!$D$7:$D$13),IF(E993&gt;DATE(2020,8,31),0)))),0),"")</f>
        <v/>
      </c>
      <c r="W993" s="50" t="str">
        <f>IFERROR(MAX(IF(OR(O993="",P993="",Q993="",R993="",S993="",T993="",U993=""),"",IF(AND(MONTH(E993)=9,MONTH(F993)=9),(NETWORKDAYS(E993,F993,Lister!$D$7:$D$13)-P993)*N993/NETWORKDAYS(Lister!$D$20,Lister!$E$20,Lister!$D$7:$D$13),IF(AND(MONTH(E993)=9,F993&gt;DATE(2020,9,30)),(NETWORKDAYS(E993,Lister!$E$20,Lister!$D$7:$D$13)-P993)*N993/NETWORKDAYS(Lister!$D$20,Lister!$E$20,Lister!$D$7:$D$13),IF(AND(E993&lt;DATE(2020,9,1),MONTH(F993)=9),(NETWORKDAYS(Lister!$D$20,F993,Lister!$D$7:$D$13)-P993)*N993/NETWORKDAYS(Lister!$D$20,Lister!$E$20,Lister!$D$7:$D$13),IF(AND(E993&lt;DATE(2020,9,1),F993&gt;DATE(2020,9,30)),(NETWORKDAYS(Lister!$D$20,Lister!$E$20,Lister!$D$7:$D$13)-P993)*N993/NETWORKDAYS(Lister!$D$20,Lister!$E$20,Lister!$D$7:$D$13),IF(OR(AND(E993&lt;DATE(2020,9,1),F993&lt;DATE(2020,9,1)),E993&gt;DATE(2020,9,30)),0)))))),0),"")</f>
        <v/>
      </c>
      <c r="X993" s="50" t="str">
        <f>IFERROR(MAX(IF(OR(O993="",P993="",Q993="",R993="",S993="",T993="",U993=""),"",IF(AND(MONTH(E993)=10,MONTH(F993)=10),(NETWORKDAYS(E993,F993,Lister!$D$7:$D$13)-Q993)*N993/NETWORKDAYS(Lister!$D$21,Lister!$E$21,Lister!$D$7:$D$13),IF(AND(MONTH(E993)=10,F993&gt;DATE(2020,10,31)),(NETWORKDAYS(E993,Lister!$E$21,Lister!$D$7:$D$13)-Q993)*N993/NETWORKDAYS(Lister!$D$21,Lister!$E$21,Lister!$D$7:$D$13),IF(AND(E993&lt;DATE(2020,10,1),MONTH(F993)=10),(NETWORKDAYS(Lister!$D$21,F993,Lister!$D$7:$D$13)-Q993)*N993/NETWORKDAYS(Lister!$D$21,Lister!$E$21,Lister!$D$7:$D$13),IF(AND(E993&lt;DATE(2020,31,1),F993&gt;DATE(2020,10,31)),(NETWORKDAYS(Lister!$D$21,Lister!$E$21,Lister!$D$7:$D$13)-Q993)*N993/NETWORKDAYS(Lister!$D$21,Lister!$E$21,Lister!$D$7:$D$13),IF(OR(AND(E993&lt;DATE(2020,10,1),F993&lt;DATE(2020,10,1)),E993&gt;DATE(2020,10,31)),0)))))),0),"")</f>
        <v/>
      </c>
      <c r="Y993" s="50" t="str">
        <f>IFERROR(MAX(IF(OR(O993="",P993="",Q993="",R993="",S993="",T993="",U993=""),"",IF(AND(MONTH(E993)=11,MONTH(F993)=11),(NETWORKDAYS(E993,F993,Lister!$D$7:$D$13)-R993)*N993/NETWORKDAYS(Lister!$D$22,Lister!$E$22,Lister!$D$7:$D$13),IF(AND(MONTH(E993)=11,F993&gt;DATE(2020,11,30)),(NETWORKDAYS(E993,Lister!$E$22,Lister!$D$7:$D$13)-R993)*N993/NETWORKDAYS(Lister!$D$22,Lister!$E$22,Lister!$D$7:$D$13),IF(AND(E993&lt;DATE(2020,11,1),MONTH(F993)=11),(NETWORKDAYS(Lister!$D$22,F993,Lister!$D$7:$D$13)-R993)*N993/NETWORKDAYS(Lister!$D$22,Lister!$E$22,Lister!$D$7:$D$13),IF(AND(E993&lt;DATE(2020,11,1),F993&gt;DATE(2020,11,30)),(NETWORKDAYS(Lister!$D$22,Lister!$E$22,Lister!$D$7:$D$13)-R993)*N993/NETWORKDAYS(Lister!$D$22,Lister!$E$22,Lister!$D$7:$D$13),IF(OR(AND(E993&lt;DATE(2020,11,1),F993&lt;DATE(2020,11,1)),E993&gt;DATE(2020,11,30)),0)))))),0),"")</f>
        <v/>
      </c>
      <c r="Z993" s="50" t="str">
        <f>IFERROR(MAX(IF(OR(O993="",P993="",Q993="",R993="",S993="",T993="",U993=""),"",IF(AND(MONTH(E993)=12,MONTH(F993)=12),(NETWORKDAYS(E993,F993,Lister!$D$7:$D$13)-S993)*N993/NETWORKDAYS(Lister!$D$23,Lister!$E$23,Lister!$D$7:$D$13),IF(AND(MONTH(E993)=12,F993&gt;DATE(2020,12,31)),(NETWORKDAYS(E993,Lister!$E$23,Lister!$D$7:$D$13)-S993)*N993/NETWORKDAYS(Lister!$D$23,Lister!$E$23,Lister!$D$7:$D$13),IF(AND(E993&lt;DATE(2020,12,1),MONTH(F993)=12),(NETWORKDAYS(Lister!$D$23,F993,Lister!$D$7:$D$13)-S993)*N993/NETWORKDAYS(Lister!$D$23,Lister!$E$23,Lister!$D$7:$D$13),IF(AND(E993&lt;DATE(2020,12,1),F993&gt;DATE(2020,12,31)),(NETWORKDAYS(Lister!$D$23,Lister!$E$23,Lister!$D$7:$D$13)-S993)*N993/NETWORKDAYS(Lister!$D$23,Lister!$E$23,Lister!$D$7:$D$13),IF(OR(AND(E993&lt;DATE(2020,12,1),F993&lt;DATE(2020,12,1)),E993&gt;DATE(2020,12,31)),0)))))),0),"")</f>
        <v/>
      </c>
      <c r="AA993" s="50" t="str">
        <f>IFERROR(MAX(IF(OR(O993="",P993="",Q993="",R993="",S993="",T993="",U993=""),"",IF(AND(MONTH(E993)=1,MONTH(F993)=1),(NETWORKDAYS(E993,F993,Lister!$D$7:$D$13)-T993)*N993/NETWORKDAYS(Lister!$D$24,Lister!$E$24,Lister!$D$7:$D$13),IF(AND(MONTH(E993)=1,F993&gt;DATE(2021,1,31)),(NETWORKDAYS(E993,Lister!$E$24,Lister!$D$7:$D$13)-T993)*N993/NETWORKDAYS(Lister!$D$24,Lister!$E$24,Lister!$D$7:$D$13),IF(AND(E993&lt;DATE(2021,1,1),MONTH(F993)=1),(NETWORKDAYS(Lister!$D$24,F993,Lister!$D$7:$D$13)-T993)*N993/NETWORKDAYS(Lister!$D$24,Lister!$E$24,Lister!$D$7:$D$13),IF(AND(E993&lt;DATE(2021,1,1),F993&gt;DATE(2021,1,31)),(NETWORKDAYS(Lister!$D$24,Lister!$E$24,Lister!$D$7:$D$13)-T993)*N993/NETWORKDAYS(Lister!$D$24,Lister!$E$24,Lister!$D$7:$D$13),IF(OR(AND(E993&lt;DATE(2021,1,1),F993&lt;DATE(2021,1,1)),E993&gt;DATE(2021,1,31)),0)))))),0),"")</f>
        <v/>
      </c>
      <c r="AB993" s="50" t="str">
        <f>IFERROR(MAX(IF(OR(O993="",P993="",Q993="",R993="",S993="",T993="",U993=""),"",IF(AND(MONTH(E993)=2,MONTH(F993)=2),(NETWORKDAYS(E993,F993,Lister!$D$7:$D$13)-U993)*N993/NETWORKDAYS(Lister!$D$25,Lister!$E$25,Lister!$D$7:$D$13),IF(AND(E993&lt;DATE(2021,2,1),MONTH(F993)=2),(NETWORKDAYS(Lister!$D$25,F993,Lister!$D$7:$D$13)-U993)*N993/NETWORKDAYS(Lister!$D$25,Lister!$E$25,Lister!$D$7:$D$13),IF(AND(E993&lt;DATE(2021,2,1),F993&lt;DATE(2021,2,1)),0)))),0),"")</f>
        <v/>
      </c>
      <c r="AC993" s="52" t="str">
        <f t="shared" si="78"/>
        <v/>
      </c>
    </row>
    <row r="994" spans="1:29" x14ac:dyDescent="0.35">
      <c r="A994" s="11" t="str">
        <f t="shared" si="79"/>
        <v/>
      </c>
      <c r="B994" s="33"/>
      <c r="C994" s="17"/>
      <c r="D994" s="18"/>
      <c r="E994" s="12"/>
      <c r="F994" s="12"/>
      <c r="G994" s="42" t="str">
        <f>IF(OR(E994="",F994=""),"",NETWORKDAYS(E994,F994,Lister!$D$7:$D$13))</f>
        <v/>
      </c>
      <c r="H994" s="14"/>
      <c r="I994" s="25" t="str">
        <f t="shared" si="75"/>
        <v/>
      </c>
      <c r="J994" s="47"/>
      <c r="K994" s="48"/>
      <c r="L994" s="15"/>
      <c r="M994" s="51" t="str">
        <f t="shared" si="76"/>
        <v/>
      </c>
      <c r="N994" s="49" t="str">
        <f t="shared" si="77"/>
        <v/>
      </c>
      <c r="O994" s="15"/>
      <c r="P994" s="15"/>
      <c r="Q994" s="15"/>
      <c r="R994" s="15"/>
      <c r="S994" s="15"/>
      <c r="T994" s="15"/>
      <c r="U994" s="15"/>
      <c r="V994" s="50" t="str">
        <f>IFERROR(MAX(IF(OR(O994="",P994="",Q994="",R994="",S994="",T994="",U994=""),"",IF(AND(MONTH(E994)=8,MONTH(F994)=8),(NETWORKDAYS(E994,F994,Lister!$D$7:$D$13)-O994)*N994/NETWORKDAYS(Lister!$D$19,Lister!$E$19,Lister!$D$7:$D$13),IF(AND(MONTH(E994)=8,F994&gt;DATE(2020,8,31)),(NETWORKDAYS(E994,Lister!$E$19,Lister!$D$7:$D$13)-O994)*N994/NETWORKDAYS(Lister!$D$19,Lister!$E$19,Lister!$D$7:$D$13),IF(E994&gt;DATE(2020,8,31),0)))),0),"")</f>
        <v/>
      </c>
      <c r="W994" s="50" t="str">
        <f>IFERROR(MAX(IF(OR(O994="",P994="",Q994="",R994="",S994="",T994="",U994=""),"",IF(AND(MONTH(E994)=9,MONTH(F994)=9),(NETWORKDAYS(E994,F994,Lister!$D$7:$D$13)-P994)*N994/NETWORKDAYS(Lister!$D$20,Lister!$E$20,Lister!$D$7:$D$13),IF(AND(MONTH(E994)=9,F994&gt;DATE(2020,9,30)),(NETWORKDAYS(E994,Lister!$E$20,Lister!$D$7:$D$13)-P994)*N994/NETWORKDAYS(Lister!$D$20,Lister!$E$20,Lister!$D$7:$D$13),IF(AND(E994&lt;DATE(2020,9,1),MONTH(F994)=9),(NETWORKDAYS(Lister!$D$20,F994,Lister!$D$7:$D$13)-P994)*N994/NETWORKDAYS(Lister!$D$20,Lister!$E$20,Lister!$D$7:$D$13),IF(AND(E994&lt;DATE(2020,9,1),F994&gt;DATE(2020,9,30)),(NETWORKDAYS(Lister!$D$20,Lister!$E$20,Lister!$D$7:$D$13)-P994)*N994/NETWORKDAYS(Lister!$D$20,Lister!$E$20,Lister!$D$7:$D$13),IF(OR(AND(E994&lt;DATE(2020,9,1),F994&lt;DATE(2020,9,1)),E994&gt;DATE(2020,9,30)),0)))))),0),"")</f>
        <v/>
      </c>
      <c r="X994" s="50" t="str">
        <f>IFERROR(MAX(IF(OR(O994="",P994="",Q994="",R994="",S994="",T994="",U994=""),"",IF(AND(MONTH(E994)=10,MONTH(F994)=10),(NETWORKDAYS(E994,F994,Lister!$D$7:$D$13)-Q994)*N994/NETWORKDAYS(Lister!$D$21,Lister!$E$21,Lister!$D$7:$D$13),IF(AND(MONTH(E994)=10,F994&gt;DATE(2020,10,31)),(NETWORKDAYS(E994,Lister!$E$21,Lister!$D$7:$D$13)-Q994)*N994/NETWORKDAYS(Lister!$D$21,Lister!$E$21,Lister!$D$7:$D$13),IF(AND(E994&lt;DATE(2020,10,1),MONTH(F994)=10),(NETWORKDAYS(Lister!$D$21,F994,Lister!$D$7:$D$13)-Q994)*N994/NETWORKDAYS(Lister!$D$21,Lister!$E$21,Lister!$D$7:$D$13),IF(AND(E994&lt;DATE(2020,31,1),F994&gt;DATE(2020,10,31)),(NETWORKDAYS(Lister!$D$21,Lister!$E$21,Lister!$D$7:$D$13)-Q994)*N994/NETWORKDAYS(Lister!$D$21,Lister!$E$21,Lister!$D$7:$D$13),IF(OR(AND(E994&lt;DATE(2020,10,1),F994&lt;DATE(2020,10,1)),E994&gt;DATE(2020,10,31)),0)))))),0),"")</f>
        <v/>
      </c>
      <c r="Y994" s="50" t="str">
        <f>IFERROR(MAX(IF(OR(O994="",P994="",Q994="",R994="",S994="",T994="",U994=""),"",IF(AND(MONTH(E994)=11,MONTH(F994)=11),(NETWORKDAYS(E994,F994,Lister!$D$7:$D$13)-R994)*N994/NETWORKDAYS(Lister!$D$22,Lister!$E$22,Lister!$D$7:$D$13),IF(AND(MONTH(E994)=11,F994&gt;DATE(2020,11,30)),(NETWORKDAYS(E994,Lister!$E$22,Lister!$D$7:$D$13)-R994)*N994/NETWORKDAYS(Lister!$D$22,Lister!$E$22,Lister!$D$7:$D$13),IF(AND(E994&lt;DATE(2020,11,1),MONTH(F994)=11),(NETWORKDAYS(Lister!$D$22,F994,Lister!$D$7:$D$13)-R994)*N994/NETWORKDAYS(Lister!$D$22,Lister!$E$22,Lister!$D$7:$D$13),IF(AND(E994&lt;DATE(2020,11,1),F994&gt;DATE(2020,11,30)),(NETWORKDAYS(Lister!$D$22,Lister!$E$22,Lister!$D$7:$D$13)-R994)*N994/NETWORKDAYS(Lister!$D$22,Lister!$E$22,Lister!$D$7:$D$13),IF(OR(AND(E994&lt;DATE(2020,11,1),F994&lt;DATE(2020,11,1)),E994&gt;DATE(2020,11,30)),0)))))),0),"")</f>
        <v/>
      </c>
      <c r="Z994" s="50" t="str">
        <f>IFERROR(MAX(IF(OR(O994="",P994="",Q994="",R994="",S994="",T994="",U994=""),"",IF(AND(MONTH(E994)=12,MONTH(F994)=12),(NETWORKDAYS(E994,F994,Lister!$D$7:$D$13)-S994)*N994/NETWORKDAYS(Lister!$D$23,Lister!$E$23,Lister!$D$7:$D$13),IF(AND(MONTH(E994)=12,F994&gt;DATE(2020,12,31)),(NETWORKDAYS(E994,Lister!$E$23,Lister!$D$7:$D$13)-S994)*N994/NETWORKDAYS(Lister!$D$23,Lister!$E$23,Lister!$D$7:$D$13),IF(AND(E994&lt;DATE(2020,12,1),MONTH(F994)=12),(NETWORKDAYS(Lister!$D$23,F994,Lister!$D$7:$D$13)-S994)*N994/NETWORKDAYS(Lister!$D$23,Lister!$E$23,Lister!$D$7:$D$13),IF(AND(E994&lt;DATE(2020,12,1),F994&gt;DATE(2020,12,31)),(NETWORKDAYS(Lister!$D$23,Lister!$E$23,Lister!$D$7:$D$13)-S994)*N994/NETWORKDAYS(Lister!$D$23,Lister!$E$23,Lister!$D$7:$D$13),IF(OR(AND(E994&lt;DATE(2020,12,1),F994&lt;DATE(2020,12,1)),E994&gt;DATE(2020,12,31)),0)))))),0),"")</f>
        <v/>
      </c>
      <c r="AA994" s="50" t="str">
        <f>IFERROR(MAX(IF(OR(O994="",P994="",Q994="",R994="",S994="",T994="",U994=""),"",IF(AND(MONTH(E994)=1,MONTH(F994)=1),(NETWORKDAYS(E994,F994,Lister!$D$7:$D$13)-T994)*N994/NETWORKDAYS(Lister!$D$24,Lister!$E$24,Lister!$D$7:$D$13),IF(AND(MONTH(E994)=1,F994&gt;DATE(2021,1,31)),(NETWORKDAYS(E994,Lister!$E$24,Lister!$D$7:$D$13)-T994)*N994/NETWORKDAYS(Lister!$D$24,Lister!$E$24,Lister!$D$7:$D$13),IF(AND(E994&lt;DATE(2021,1,1),MONTH(F994)=1),(NETWORKDAYS(Lister!$D$24,F994,Lister!$D$7:$D$13)-T994)*N994/NETWORKDAYS(Lister!$D$24,Lister!$E$24,Lister!$D$7:$D$13),IF(AND(E994&lt;DATE(2021,1,1),F994&gt;DATE(2021,1,31)),(NETWORKDAYS(Lister!$D$24,Lister!$E$24,Lister!$D$7:$D$13)-T994)*N994/NETWORKDAYS(Lister!$D$24,Lister!$E$24,Lister!$D$7:$D$13),IF(OR(AND(E994&lt;DATE(2021,1,1),F994&lt;DATE(2021,1,1)),E994&gt;DATE(2021,1,31)),0)))))),0),"")</f>
        <v/>
      </c>
      <c r="AB994" s="50" t="str">
        <f>IFERROR(MAX(IF(OR(O994="",P994="",Q994="",R994="",S994="",T994="",U994=""),"",IF(AND(MONTH(E994)=2,MONTH(F994)=2),(NETWORKDAYS(E994,F994,Lister!$D$7:$D$13)-U994)*N994/NETWORKDAYS(Lister!$D$25,Lister!$E$25,Lister!$D$7:$D$13),IF(AND(E994&lt;DATE(2021,2,1),MONTH(F994)=2),(NETWORKDAYS(Lister!$D$25,F994,Lister!$D$7:$D$13)-U994)*N994/NETWORKDAYS(Lister!$D$25,Lister!$E$25,Lister!$D$7:$D$13),IF(AND(E994&lt;DATE(2021,2,1),F994&lt;DATE(2021,2,1)),0)))),0),"")</f>
        <v/>
      </c>
      <c r="AC994" s="52" t="str">
        <f t="shared" si="78"/>
        <v/>
      </c>
    </row>
    <row r="995" spans="1:29" x14ac:dyDescent="0.35">
      <c r="A995" s="11" t="str">
        <f t="shared" si="79"/>
        <v/>
      </c>
      <c r="B995" s="33"/>
      <c r="C995" s="17"/>
      <c r="D995" s="18"/>
      <c r="E995" s="12"/>
      <c r="F995" s="12"/>
      <c r="G995" s="42" t="str">
        <f>IF(OR(E995="",F995=""),"",NETWORKDAYS(E995,F995,Lister!$D$7:$D$13))</f>
        <v/>
      </c>
      <c r="H995" s="14"/>
      <c r="I995" s="25" t="str">
        <f t="shared" si="75"/>
        <v/>
      </c>
      <c r="J995" s="47"/>
      <c r="K995" s="48"/>
      <c r="L995" s="15"/>
      <c r="M995" s="51" t="str">
        <f t="shared" si="76"/>
        <v/>
      </c>
      <c r="N995" s="49" t="str">
        <f t="shared" si="77"/>
        <v/>
      </c>
      <c r="O995" s="15"/>
      <c r="P995" s="15"/>
      <c r="Q995" s="15"/>
      <c r="R995" s="15"/>
      <c r="S995" s="15"/>
      <c r="T995" s="15"/>
      <c r="U995" s="15"/>
      <c r="V995" s="50" t="str">
        <f>IFERROR(MAX(IF(OR(O995="",P995="",Q995="",R995="",S995="",T995="",U995=""),"",IF(AND(MONTH(E995)=8,MONTH(F995)=8),(NETWORKDAYS(E995,F995,Lister!$D$7:$D$13)-O995)*N995/NETWORKDAYS(Lister!$D$19,Lister!$E$19,Lister!$D$7:$D$13),IF(AND(MONTH(E995)=8,F995&gt;DATE(2020,8,31)),(NETWORKDAYS(E995,Lister!$E$19,Lister!$D$7:$D$13)-O995)*N995/NETWORKDAYS(Lister!$D$19,Lister!$E$19,Lister!$D$7:$D$13),IF(E995&gt;DATE(2020,8,31),0)))),0),"")</f>
        <v/>
      </c>
      <c r="W995" s="50" t="str">
        <f>IFERROR(MAX(IF(OR(O995="",P995="",Q995="",R995="",S995="",T995="",U995=""),"",IF(AND(MONTH(E995)=9,MONTH(F995)=9),(NETWORKDAYS(E995,F995,Lister!$D$7:$D$13)-P995)*N995/NETWORKDAYS(Lister!$D$20,Lister!$E$20,Lister!$D$7:$D$13),IF(AND(MONTH(E995)=9,F995&gt;DATE(2020,9,30)),(NETWORKDAYS(E995,Lister!$E$20,Lister!$D$7:$D$13)-P995)*N995/NETWORKDAYS(Lister!$D$20,Lister!$E$20,Lister!$D$7:$D$13),IF(AND(E995&lt;DATE(2020,9,1),MONTH(F995)=9),(NETWORKDAYS(Lister!$D$20,F995,Lister!$D$7:$D$13)-P995)*N995/NETWORKDAYS(Lister!$D$20,Lister!$E$20,Lister!$D$7:$D$13),IF(AND(E995&lt;DATE(2020,9,1),F995&gt;DATE(2020,9,30)),(NETWORKDAYS(Lister!$D$20,Lister!$E$20,Lister!$D$7:$D$13)-P995)*N995/NETWORKDAYS(Lister!$D$20,Lister!$E$20,Lister!$D$7:$D$13),IF(OR(AND(E995&lt;DATE(2020,9,1),F995&lt;DATE(2020,9,1)),E995&gt;DATE(2020,9,30)),0)))))),0),"")</f>
        <v/>
      </c>
      <c r="X995" s="50" t="str">
        <f>IFERROR(MAX(IF(OR(O995="",P995="",Q995="",R995="",S995="",T995="",U995=""),"",IF(AND(MONTH(E995)=10,MONTH(F995)=10),(NETWORKDAYS(E995,F995,Lister!$D$7:$D$13)-Q995)*N995/NETWORKDAYS(Lister!$D$21,Lister!$E$21,Lister!$D$7:$D$13),IF(AND(MONTH(E995)=10,F995&gt;DATE(2020,10,31)),(NETWORKDAYS(E995,Lister!$E$21,Lister!$D$7:$D$13)-Q995)*N995/NETWORKDAYS(Lister!$D$21,Lister!$E$21,Lister!$D$7:$D$13),IF(AND(E995&lt;DATE(2020,10,1),MONTH(F995)=10),(NETWORKDAYS(Lister!$D$21,F995,Lister!$D$7:$D$13)-Q995)*N995/NETWORKDAYS(Lister!$D$21,Lister!$E$21,Lister!$D$7:$D$13),IF(AND(E995&lt;DATE(2020,31,1),F995&gt;DATE(2020,10,31)),(NETWORKDAYS(Lister!$D$21,Lister!$E$21,Lister!$D$7:$D$13)-Q995)*N995/NETWORKDAYS(Lister!$D$21,Lister!$E$21,Lister!$D$7:$D$13),IF(OR(AND(E995&lt;DATE(2020,10,1),F995&lt;DATE(2020,10,1)),E995&gt;DATE(2020,10,31)),0)))))),0),"")</f>
        <v/>
      </c>
      <c r="Y995" s="50" t="str">
        <f>IFERROR(MAX(IF(OR(O995="",P995="",Q995="",R995="",S995="",T995="",U995=""),"",IF(AND(MONTH(E995)=11,MONTH(F995)=11),(NETWORKDAYS(E995,F995,Lister!$D$7:$D$13)-R995)*N995/NETWORKDAYS(Lister!$D$22,Lister!$E$22,Lister!$D$7:$D$13),IF(AND(MONTH(E995)=11,F995&gt;DATE(2020,11,30)),(NETWORKDAYS(E995,Lister!$E$22,Lister!$D$7:$D$13)-R995)*N995/NETWORKDAYS(Lister!$D$22,Lister!$E$22,Lister!$D$7:$D$13),IF(AND(E995&lt;DATE(2020,11,1),MONTH(F995)=11),(NETWORKDAYS(Lister!$D$22,F995,Lister!$D$7:$D$13)-R995)*N995/NETWORKDAYS(Lister!$D$22,Lister!$E$22,Lister!$D$7:$D$13),IF(AND(E995&lt;DATE(2020,11,1),F995&gt;DATE(2020,11,30)),(NETWORKDAYS(Lister!$D$22,Lister!$E$22,Lister!$D$7:$D$13)-R995)*N995/NETWORKDAYS(Lister!$D$22,Lister!$E$22,Lister!$D$7:$D$13),IF(OR(AND(E995&lt;DATE(2020,11,1),F995&lt;DATE(2020,11,1)),E995&gt;DATE(2020,11,30)),0)))))),0),"")</f>
        <v/>
      </c>
      <c r="Z995" s="50" t="str">
        <f>IFERROR(MAX(IF(OR(O995="",P995="",Q995="",R995="",S995="",T995="",U995=""),"",IF(AND(MONTH(E995)=12,MONTH(F995)=12),(NETWORKDAYS(E995,F995,Lister!$D$7:$D$13)-S995)*N995/NETWORKDAYS(Lister!$D$23,Lister!$E$23,Lister!$D$7:$D$13),IF(AND(MONTH(E995)=12,F995&gt;DATE(2020,12,31)),(NETWORKDAYS(E995,Lister!$E$23,Lister!$D$7:$D$13)-S995)*N995/NETWORKDAYS(Lister!$D$23,Lister!$E$23,Lister!$D$7:$D$13),IF(AND(E995&lt;DATE(2020,12,1),MONTH(F995)=12),(NETWORKDAYS(Lister!$D$23,F995,Lister!$D$7:$D$13)-S995)*N995/NETWORKDAYS(Lister!$D$23,Lister!$E$23,Lister!$D$7:$D$13),IF(AND(E995&lt;DATE(2020,12,1),F995&gt;DATE(2020,12,31)),(NETWORKDAYS(Lister!$D$23,Lister!$E$23,Lister!$D$7:$D$13)-S995)*N995/NETWORKDAYS(Lister!$D$23,Lister!$E$23,Lister!$D$7:$D$13),IF(OR(AND(E995&lt;DATE(2020,12,1),F995&lt;DATE(2020,12,1)),E995&gt;DATE(2020,12,31)),0)))))),0),"")</f>
        <v/>
      </c>
      <c r="AA995" s="50" t="str">
        <f>IFERROR(MAX(IF(OR(O995="",P995="",Q995="",R995="",S995="",T995="",U995=""),"",IF(AND(MONTH(E995)=1,MONTH(F995)=1),(NETWORKDAYS(E995,F995,Lister!$D$7:$D$13)-T995)*N995/NETWORKDAYS(Lister!$D$24,Lister!$E$24,Lister!$D$7:$D$13),IF(AND(MONTH(E995)=1,F995&gt;DATE(2021,1,31)),(NETWORKDAYS(E995,Lister!$E$24,Lister!$D$7:$D$13)-T995)*N995/NETWORKDAYS(Lister!$D$24,Lister!$E$24,Lister!$D$7:$D$13),IF(AND(E995&lt;DATE(2021,1,1),MONTH(F995)=1),(NETWORKDAYS(Lister!$D$24,F995,Lister!$D$7:$D$13)-T995)*N995/NETWORKDAYS(Lister!$D$24,Lister!$E$24,Lister!$D$7:$D$13),IF(AND(E995&lt;DATE(2021,1,1),F995&gt;DATE(2021,1,31)),(NETWORKDAYS(Lister!$D$24,Lister!$E$24,Lister!$D$7:$D$13)-T995)*N995/NETWORKDAYS(Lister!$D$24,Lister!$E$24,Lister!$D$7:$D$13),IF(OR(AND(E995&lt;DATE(2021,1,1),F995&lt;DATE(2021,1,1)),E995&gt;DATE(2021,1,31)),0)))))),0),"")</f>
        <v/>
      </c>
      <c r="AB995" s="50" t="str">
        <f>IFERROR(MAX(IF(OR(O995="",P995="",Q995="",R995="",S995="",T995="",U995=""),"",IF(AND(MONTH(E995)=2,MONTH(F995)=2),(NETWORKDAYS(E995,F995,Lister!$D$7:$D$13)-U995)*N995/NETWORKDAYS(Lister!$D$25,Lister!$E$25,Lister!$D$7:$D$13),IF(AND(E995&lt;DATE(2021,2,1),MONTH(F995)=2),(NETWORKDAYS(Lister!$D$25,F995,Lister!$D$7:$D$13)-U995)*N995/NETWORKDAYS(Lister!$D$25,Lister!$E$25,Lister!$D$7:$D$13),IF(AND(E995&lt;DATE(2021,2,1),F995&lt;DATE(2021,2,1)),0)))),0),"")</f>
        <v/>
      </c>
      <c r="AC995" s="52" t="str">
        <f t="shared" si="78"/>
        <v/>
      </c>
    </row>
    <row r="996" spans="1:29" x14ac:dyDescent="0.35">
      <c r="A996" s="11" t="str">
        <f t="shared" si="79"/>
        <v/>
      </c>
      <c r="B996" s="33"/>
      <c r="C996" s="17"/>
      <c r="D996" s="18"/>
      <c r="E996" s="12"/>
      <c r="F996" s="12"/>
      <c r="G996" s="42" t="str">
        <f>IF(OR(E996="",F996=""),"",NETWORKDAYS(E996,F996,Lister!$D$7:$D$13))</f>
        <v/>
      </c>
      <c r="H996" s="14"/>
      <c r="I996" s="25" t="str">
        <f t="shared" si="75"/>
        <v/>
      </c>
      <c r="J996" s="47"/>
      <c r="K996" s="48"/>
      <c r="L996" s="15"/>
      <c r="M996" s="51" t="str">
        <f t="shared" si="76"/>
        <v/>
      </c>
      <c r="N996" s="49" t="str">
        <f t="shared" si="77"/>
        <v/>
      </c>
      <c r="O996" s="15"/>
      <c r="P996" s="15"/>
      <c r="Q996" s="15"/>
      <c r="R996" s="15"/>
      <c r="S996" s="15"/>
      <c r="T996" s="15"/>
      <c r="U996" s="15"/>
      <c r="V996" s="50" t="str">
        <f>IFERROR(MAX(IF(OR(O996="",P996="",Q996="",R996="",S996="",T996="",U996=""),"",IF(AND(MONTH(E996)=8,MONTH(F996)=8),(NETWORKDAYS(E996,F996,Lister!$D$7:$D$13)-O996)*N996/NETWORKDAYS(Lister!$D$19,Lister!$E$19,Lister!$D$7:$D$13),IF(AND(MONTH(E996)=8,F996&gt;DATE(2020,8,31)),(NETWORKDAYS(E996,Lister!$E$19,Lister!$D$7:$D$13)-O996)*N996/NETWORKDAYS(Lister!$D$19,Lister!$E$19,Lister!$D$7:$D$13),IF(E996&gt;DATE(2020,8,31),0)))),0),"")</f>
        <v/>
      </c>
      <c r="W996" s="50" t="str">
        <f>IFERROR(MAX(IF(OR(O996="",P996="",Q996="",R996="",S996="",T996="",U996=""),"",IF(AND(MONTH(E996)=9,MONTH(F996)=9),(NETWORKDAYS(E996,F996,Lister!$D$7:$D$13)-P996)*N996/NETWORKDAYS(Lister!$D$20,Lister!$E$20,Lister!$D$7:$D$13),IF(AND(MONTH(E996)=9,F996&gt;DATE(2020,9,30)),(NETWORKDAYS(E996,Lister!$E$20,Lister!$D$7:$D$13)-P996)*N996/NETWORKDAYS(Lister!$D$20,Lister!$E$20,Lister!$D$7:$D$13),IF(AND(E996&lt;DATE(2020,9,1),MONTH(F996)=9),(NETWORKDAYS(Lister!$D$20,F996,Lister!$D$7:$D$13)-P996)*N996/NETWORKDAYS(Lister!$D$20,Lister!$E$20,Lister!$D$7:$D$13),IF(AND(E996&lt;DATE(2020,9,1),F996&gt;DATE(2020,9,30)),(NETWORKDAYS(Lister!$D$20,Lister!$E$20,Lister!$D$7:$D$13)-P996)*N996/NETWORKDAYS(Lister!$D$20,Lister!$E$20,Lister!$D$7:$D$13),IF(OR(AND(E996&lt;DATE(2020,9,1),F996&lt;DATE(2020,9,1)),E996&gt;DATE(2020,9,30)),0)))))),0),"")</f>
        <v/>
      </c>
      <c r="X996" s="50" t="str">
        <f>IFERROR(MAX(IF(OR(O996="",P996="",Q996="",R996="",S996="",T996="",U996=""),"",IF(AND(MONTH(E996)=10,MONTH(F996)=10),(NETWORKDAYS(E996,F996,Lister!$D$7:$D$13)-Q996)*N996/NETWORKDAYS(Lister!$D$21,Lister!$E$21,Lister!$D$7:$D$13),IF(AND(MONTH(E996)=10,F996&gt;DATE(2020,10,31)),(NETWORKDAYS(E996,Lister!$E$21,Lister!$D$7:$D$13)-Q996)*N996/NETWORKDAYS(Lister!$D$21,Lister!$E$21,Lister!$D$7:$D$13),IF(AND(E996&lt;DATE(2020,10,1),MONTH(F996)=10),(NETWORKDAYS(Lister!$D$21,F996,Lister!$D$7:$D$13)-Q996)*N996/NETWORKDAYS(Lister!$D$21,Lister!$E$21,Lister!$D$7:$D$13),IF(AND(E996&lt;DATE(2020,31,1),F996&gt;DATE(2020,10,31)),(NETWORKDAYS(Lister!$D$21,Lister!$E$21,Lister!$D$7:$D$13)-Q996)*N996/NETWORKDAYS(Lister!$D$21,Lister!$E$21,Lister!$D$7:$D$13),IF(OR(AND(E996&lt;DATE(2020,10,1),F996&lt;DATE(2020,10,1)),E996&gt;DATE(2020,10,31)),0)))))),0),"")</f>
        <v/>
      </c>
      <c r="Y996" s="50" t="str">
        <f>IFERROR(MAX(IF(OR(O996="",P996="",Q996="",R996="",S996="",T996="",U996=""),"",IF(AND(MONTH(E996)=11,MONTH(F996)=11),(NETWORKDAYS(E996,F996,Lister!$D$7:$D$13)-R996)*N996/NETWORKDAYS(Lister!$D$22,Lister!$E$22,Lister!$D$7:$D$13),IF(AND(MONTH(E996)=11,F996&gt;DATE(2020,11,30)),(NETWORKDAYS(E996,Lister!$E$22,Lister!$D$7:$D$13)-R996)*N996/NETWORKDAYS(Lister!$D$22,Lister!$E$22,Lister!$D$7:$D$13),IF(AND(E996&lt;DATE(2020,11,1),MONTH(F996)=11),(NETWORKDAYS(Lister!$D$22,F996,Lister!$D$7:$D$13)-R996)*N996/NETWORKDAYS(Lister!$D$22,Lister!$E$22,Lister!$D$7:$D$13),IF(AND(E996&lt;DATE(2020,11,1),F996&gt;DATE(2020,11,30)),(NETWORKDAYS(Lister!$D$22,Lister!$E$22,Lister!$D$7:$D$13)-R996)*N996/NETWORKDAYS(Lister!$D$22,Lister!$E$22,Lister!$D$7:$D$13),IF(OR(AND(E996&lt;DATE(2020,11,1),F996&lt;DATE(2020,11,1)),E996&gt;DATE(2020,11,30)),0)))))),0),"")</f>
        <v/>
      </c>
      <c r="Z996" s="50" t="str">
        <f>IFERROR(MAX(IF(OR(O996="",P996="",Q996="",R996="",S996="",T996="",U996=""),"",IF(AND(MONTH(E996)=12,MONTH(F996)=12),(NETWORKDAYS(E996,F996,Lister!$D$7:$D$13)-S996)*N996/NETWORKDAYS(Lister!$D$23,Lister!$E$23,Lister!$D$7:$D$13),IF(AND(MONTH(E996)=12,F996&gt;DATE(2020,12,31)),(NETWORKDAYS(E996,Lister!$E$23,Lister!$D$7:$D$13)-S996)*N996/NETWORKDAYS(Lister!$D$23,Lister!$E$23,Lister!$D$7:$D$13),IF(AND(E996&lt;DATE(2020,12,1),MONTH(F996)=12),(NETWORKDAYS(Lister!$D$23,F996,Lister!$D$7:$D$13)-S996)*N996/NETWORKDAYS(Lister!$D$23,Lister!$E$23,Lister!$D$7:$D$13),IF(AND(E996&lt;DATE(2020,12,1),F996&gt;DATE(2020,12,31)),(NETWORKDAYS(Lister!$D$23,Lister!$E$23,Lister!$D$7:$D$13)-S996)*N996/NETWORKDAYS(Lister!$D$23,Lister!$E$23,Lister!$D$7:$D$13),IF(OR(AND(E996&lt;DATE(2020,12,1),F996&lt;DATE(2020,12,1)),E996&gt;DATE(2020,12,31)),0)))))),0),"")</f>
        <v/>
      </c>
      <c r="AA996" s="50" t="str">
        <f>IFERROR(MAX(IF(OR(O996="",P996="",Q996="",R996="",S996="",T996="",U996=""),"",IF(AND(MONTH(E996)=1,MONTH(F996)=1),(NETWORKDAYS(E996,F996,Lister!$D$7:$D$13)-T996)*N996/NETWORKDAYS(Lister!$D$24,Lister!$E$24,Lister!$D$7:$D$13),IF(AND(MONTH(E996)=1,F996&gt;DATE(2021,1,31)),(NETWORKDAYS(E996,Lister!$E$24,Lister!$D$7:$D$13)-T996)*N996/NETWORKDAYS(Lister!$D$24,Lister!$E$24,Lister!$D$7:$D$13),IF(AND(E996&lt;DATE(2021,1,1),MONTH(F996)=1),(NETWORKDAYS(Lister!$D$24,F996,Lister!$D$7:$D$13)-T996)*N996/NETWORKDAYS(Lister!$D$24,Lister!$E$24,Lister!$D$7:$D$13),IF(AND(E996&lt;DATE(2021,1,1),F996&gt;DATE(2021,1,31)),(NETWORKDAYS(Lister!$D$24,Lister!$E$24,Lister!$D$7:$D$13)-T996)*N996/NETWORKDAYS(Lister!$D$24,Lister!$E$24,Lister!$D$7:$D$13),IF(OR(AND(E996&lt;DATE(2021,1,1),F996&lt;DATE(2021,1,1)),E996&gt;DATE(2021,1,31)),0)))))),0),"")</f>
        <v/>
      </c>
      <c r="AB996" s="50" t="str">
        <f>IFERROR(MAX(IF(OR(O996="",P996="",Q996="",R996="",S996="",T996="",U996=""),"",IF(AND(MONTH(E996)=2,MONTH(F996)=2),(NETWORKDAYS(E996,F996,Lister!$D$7:$D$13)-U996)*N996/NETWORKDAYS(Lister!$D$25,Lister!$E$25,Lister!$D$7:$D$13),IF(AND(E996&lt;DATE(2021,2,1),MONTH(F996)=2),(NETWORKDAYS(Lister!$D$25,F996,Lister!$D$7:$D$13)-U996)*N996/NETWORKDAYS(Lister!$D$25,Lister!$E$25,Lister!$D$7:$D$13),IF(AND(E996&lt;DATE(2021,2,1),F996&lt;DATE(2021,2,1)),0)))),0),"")</f>
        <v/>
      </c>
      <c r="AC996" s="52" t="str">
        <f t="shared" si="78"/>
        <v/>
      </c>
    </row>
    <row r="997" spans="1:29" x14ac:dyDescent="0.35">
      <c r="A997" s="11" t="str">
        <f t="shared" si="79"/>
        <v/>
      </c>
      <c r="B997" s="33"/>
      <c r="C997" s="17"/>
      <c r="D997" s="18"/>
      <c r="E997" s="12"/>
      <c r="F997" s="12"/>
      <c r="G997" s="42" t="str">
        <f>IF(OR(E997="",F997=""),"",NETWORKDAYS(E997,F997,Lister!$D$7:$D$13))</f>
        <v/>
      </c>
      <c r="H997" s="14"/>
      <c r="I997" s="25" t="str">
        <f t="shared" si="75"/>
        <v/>
      </c>
      <c r="J997" s="47"/>
      <c r="K997" s="48"/>
      <c r="L997" s="15"/>
      <c r="M997" s="51" t="str">
        <f t="shared" si="76"/>
        <v/>
      </c>
      <c r="N997" s="49" t="str">
        <f t="shared" si="77"/>
        <v/>
      </c>
      <c r="O997" s="15"/>
      <c r="P997" s="15"/>
      <c r="Q997" s="15"/>
      <c r="R997" s="15"/>
      <c r="S997" s="15"/>
      <c r="T997" s="15"/>
      <c r="U997" s="15"/>
      <c r="V997" s="50" t="str">
        <f>IFERROR(MAX(IF(OR(O997="",P997="",Q997="",R997="",S997="",T997="",U997=""),"",IF(AND(MONTH(E997)=8,MONTH(F997)=8),(NETWORKDAYS(E997,F997,Lister!$D$7:$D$13)-O997)*N997/NETWORKDAYS(Lister!$D$19,Lister!$E$19,Lister!$D$7:$D$13),IF(AND(MONTH(E997)=8,F997&gt;DATE(2020,8,31)),(NETWORKDAYS(E997,Lister!$E$19,Lister!$D$7:$D$13)-O997)*N997/NETWORKDAYS(Lister!$D$19,Lister!$E$19,Lister!$D$7:$D$13),IF(E997&gt;DATE(2020,8,31),0)))),0),"")</f>
        <v/>
      </c>
      <c r="W997" s="50" t="str">
        <f>IFERROR(MAX(IF(OR(O997="",P997="",Q997="",R997="",S997="",T997="",U997=""),"",IF(AND(MONTH(E997)=9,MONTH(F997)=9),(NETWORKDAYS(E997,F997,Lister!$D$7:$D$13)-P997)*N997/NETWORKDAYS(Lister!$D$20,Lister!$E$20,Lister!$D$7:$D$13),IF(AND(MONTH(E997)=9,F997&gt;DATE(2020,9,30)),(NETWORKDAYS(E997,Lister!$E$20,Lister!$D$7:$D$13)-P997)*N997/NETWORKDAYS(Lister!$D$20,Lister!$E$20,Lister!$D$7:$D$13),IF(AND(E997&lt;DATE(2020,9,1),MONTH(F997)=9),(NETWORKDAYS(Lister!$D$20,F997,Lister!$D$7:$D$13)-P997)*N997/NETWORKDAYS(Lister!$D$20,Lister!$E$20,Lister!$D$7:$D$13),IF(AND(E997&lt;DATE(2020,9,1),F997&gt;DATE(2020,9,30)),(NETWORKDAYS(Lister!$D$20,Lister!$E$20,Lister!$D$7:$D$13)-P997)*N997/NETWORKDAYS(Lister!$D$20,Lister!$E$20,Lister!$D$7:$D$13),IF(OR(AND(E997&lt;DATE(2020,9,1),F997&lt;DATE(2020,9,1)),E997&gt;DATE(2020,9,30)),0)))))),0),"")</f>
        <v/>
      </c>
      <c r="X997" s="50" t="str">
        <f>IFERROR(MAX(IF(OR(O997="",P997="",Q997="",R997="",S997="",T997="",U997=""),"",IF(AND(MONTH(E997)=10,MONTH(F997)=10),(NETWORKDAYS(E997,F997,Lister!$D$7:$D$13)-Q997)*N997/NETWORKDAYS(Lister!$D$21,Lister!$E$21,Lister!$D$7:$D$13),IF(AND(MONTH(E997)=10,F997&gt;DATE(2020,10,31)),(NETWORKDAYS(E997,Lister!$E$21,Lister!$D$7:$D$13)-Q997)*N997/NETWORKDAYS(Lister!$D$21,Lister!$E$21,Lister!$D$7:$D$13),IF(AND(E997&lt;DATE(2020,10,1),MONTH(F997)=10),(NETWORKDAYS(Lister!$D$21,F997,Lister!$D$7:$D$13)-Q997)*N997/NETWORKDAYS(Lister!$D$21,Lister!$E$21,Lister!$D$7:$D$13),IF(AND(E997&lt;DATE(2020,31,1),F997&gt;DATE(2020,10,31)),(NETWORKDAYS(Lister!$D$21,Lister!$E$21,Lister!$D$7:$D$13)-Q997)*N997/NETWORKDAYS(Lister!$D$21,Lister!$E$21,Lister!$D$7:$D$13),IF(OR(AND(E997&lt;DATE(2020,10,1),F997&lt;DATE(2020,10,1)),E997&gt;DATE(2020,10,31)),0)))))),0),"")</f>
        <v/>
      </c>
      <c r="Y997" s="50" t="str">
        <f>IFERROR(MAX(IF(OR(O997="",P997="",Q997="",R997="",S997="",T997="",U997=""),"",IF(AND(MONTH(E997)=11,MONTH(F997)=11),(NETWORKDAYS(E997,F997,Lister!$D$7:$D$13)-R997)*N997/NETWORKDAYS(Lister!$D$22,Lister!$E$22,Lister!$D$7:$D$13),IF(AND(MONTH(E997)=11,F997&gt;DATE(2020,11,30)),(NETWORKDAYS(E997,Lister!$E$22,Lister!$D$7:$D$13)-R997)*N997/NETWORKDAYS(Lister!$D$22,Lister!$E$22,Lister!$D$7:$D$13),IF(AND(E997&lt;DATE(2020,11,1),MONTH(F997)=11),(NETWORKDAYS(Lister!$D$22,F997,Lister!$D$7:$D$13)-R997)*N997/NETWORKDAYS(Lister!$D$22,Lister!$E$22,Lister!$D$7:$D$13),IF(AND(E997&lt;DATE(2020,11,1),F997&gt;DATE(2020,11,30)),(NETWORKDAYS(Lister!$D$22,Lister!$E$22,Lister!$D$7:$D$13)-R997)*N997/NETWORKDAYS(Lister!$D$22,Lister!$E$22,Lister!$D$7:$D$13),IF(OR(AND(E997&lt;DATE(2020,11,1),F997&lt;DATE(2020,11,1)),E997&gt;DATE(2020,11,30)),0)))))),0),"")</f>
        <v/>
      </c>
      <c r="Z997" s="50" t="str">
        <f>IFERROR(MAX(IF(OR(O997="",P997="",Q997="",R997="",S997="",T997="",U997=""),"",IF(AND(MONTH(E997)=12,MONTH(F997)=12),(NETWORKDAYS(E997,F997,Lister!$D$7:$D$13)-S997)*N997/NETWORKDAYS(Lister!$D$23,Lister!$E$23,Lister!$D$7:$D$13),IF(AND(MONTH(E997)=12,F997&gt;DATE(2020,12,31)),(NETWORKDAYS(E997,Lister!$E$23,Lister!$D$7:$D$13)-S997)*N997/NETWORKDAYS(Lister!$D$23,Lister!$E$23,Lister!$D$7:$D$13),IF(AND(E997&lt;DATE(2020,12,1),MONTH(F997)=12),(NETWORKDAYS(Lister!$D$23,F997,Lister!$D$7:$D$13)-S997)*N997/NETWORKDAYS(Lister!$D$23,Lister!$E$23,Lister!$D$7:$D$13),IF(AND(E997&lt;DATE(2020,12,1),F997&gt;DATE(2020,12,31)),(NETWORKDAYS(Lister!$D$23,Lister!$E$23,Lister!$D$7:$D$13)-S997)*N997/NETWORKDAYS(Lister!$D$23,Lister!$E$23,Lister!$D$7:$D$13),IF(OR(AND(E997&lt;DATE(2020,12,1),F997&lt;DATE(2020,12,1)),E997&gt;DATE(2020,12,31)),0)))))),0),"")</f>
        <v/>
      </c>
      <c r="AA997" s="50" t="str">
        <f>IFERROR(MAX(IF(OR(O997="",P997="",Q997="",R997="",S997="",T997="",U997=""),"",IF(AND(MONTH(E997)=1,MONTH(F997)=1),(NETWORKDAYS(E997,F997,Lister!$D$7:$D$13)-T997)*N997/NETWORKDAYS(Lister!$D$24,Lister!$E$24,Lister!$D$7:$D$13),IF(AND(MONTH(E997)=1,F997&gt;DATE(2021,1,31)),(NETWORKDAYS(E997,Lister!$E$24,Lister!$D$7:$D$13)-T997)*N997/NETWORKDAYS(Lister!$D$24,Lister!$E$24,Lister!$D$7:$D$13),IF(AND(E997&lt;DATE(2021,1,1),MONTH(F997)=1),(NETWORKDAYS(Lister!$D$24,F997,Lister!$D$7:$D$13)-T997)*N997/NETWORKDAYS(Lister!$D$24,Lister!$E$24,Lister!$D$7:$D$13),IF(AND(E997&lt;DATE(2021,1,1),F997&gt;DATE(2021,1,31)),(NETWORKDAYS(Lister!$D$24,Lister!$E$24,Lister!$D$7:$D$13)-T997)*N997/NETWORKDAYS(Lister!$D$24,Lister!$E$24,Lister!$D$7:$D$13),IF(OR(AND(E997&lt;DATE(2021,1,1),F997&lt;DATE(2021,1,1)),E997&gt;DATE(2021,1,31)),0)))))),0),"")</f>
        <v/>
      </c>
      <c r="AB997" s="50" t="str">
        <f>IFERROR(MAX(IF(OR(O997="",P997="",Q997="",R997="",S997="",T997="",U997=""),"",IF(AND(MONTH(E997)=2,MONTH(F997)=2),(NETWORKDAYS(E997,F997,Lister!$D$7:$D$13)-U997)*N997/NETWORKDAYS(Lister!$D$25,Lister!$E$25,Lister!$D$7:$D$13),IF(AND(E997&lt;DATE(2021,2,1),MONTH(F997)=2),(NETWORKDAYS(Lister!$D$25,F997,Lister!$D$7:$D$13)-U997)*N997/NETWORKDAYS(Lister!$D$25,Lister!$E$25,Lister!$D$7:$D$13),IF(AND(E997&lt;DATE(2021,2,1),F997&lt;DATE(2021,2,1)),0)))),0),"")</f>
        <v/>
      </c>
      <c r="AC997" s="52" t="str">
        <f t="shared" si="78"/>
        <v/>
      </c>
    </row>
    <row r="998" spans="1:29" x14ac:dyDescent="0.35">
      <c r="A998" s="11" t="str">
        <f t="shared" si="79"/>
        <v/>
      </c>
      <c r="B998" s="33"/>
      <c r="C998" s="17"/>
      <c r="D998" s="18"/>
      <c r="E998" s="12"/>
      <c r="F998" s="12"/>
      <c r="G998" s="42" t="str">
        <f>IF(OR(E998="",F998=""),"",NETWORKDAYS(E998,F998,Lister!$D$7:$D$13))</f>
        <v/>
      </c>
      <c r="H998" s="14"/>
      <c r="I998" s="25" t="str">
        <f t="shared" si="75"/>
        <v/>
      </c>
      <c r="J998" s="47"/>
      <c r="K998" s="48"/>
      <c r="L998" s="15"/>
      <c r="M998" s="51" t="str">
        <f t="shared" si="76"/>
        <v/>
      </c>
      <c r="N998" s="49" t="str">
        <f t="shared" si="77"/>
        <v/>
      </c>
      <c r="O998" s="15"/>
      <c r="P998" s="15"/>
      <c r="Q998" s="15"/>
      <c r="R998" s="15"/>
      <c r="S998" s="15"/>
      <c r="T998" s="15"/>
      <c r="U998" s="15"/>
      <c r="V998" s="50" t="str">
        <f>IFERROR(MAX(IF(OR(O998="",P998="",Q998="",R998="",S998="",T998="",U998=""),"",IF(AND(MONTH(E998)=8,MONTH(F998)=8),(NETWORKDAYS(E998,F998,Lister!$D$7:$D$13)-O998)*N998/NETWORKDAYS(Lister!$D$19,Lister!$E$19,Lister!$D$7:$D$13),IF(AND(MONTH(E998)=8,F998&gt;DATE(2020,8,31)),(NETWORKDAYS(E998,Lister!$E$19,Lister!$D$7:$D$13)-O998)*N998/NETWORKDAYS(Lister!$D$19,Lister!$E$19,Lister!$D$7:$D$13),IF(E998&gt;DATE(2020,8,31),0)))),0),"")</f>
        <v/>
      </c>
      <c r="W998" s="50" t="str">
        <f>IFERROR(MAX(IF(OR(O998="",P998="",Q998="",R998="",S998="",T998="",U998=""),"",IF(AND(MONTH(E998)=9,MONTH(F998)=9),(NETWORKDAYS(E998,F998,Lister!$D$7:$D$13)-P998)*N998/NETWORKDAYS(Lister!$D$20,Lister!$E$20,Lister!$D$7:$D$13),IF(AND(MONTH(E998)=9,F998&gt;DATE(2020,9,30)),(NETWORKDAYS(E998,Lister!$E$20,Lister!$D$7:$D$13)-P998)*N998/NETWORKDAYS(Lister!$D$20,Lister!$E$20,Lister!$D$7:$D$13),IF(AND(E998&lt;DATE(2020,9,1),MONTH(F998)=9),(NETWORKDAYS(Lister!$D$20,F998,Lister!$D$7:$D$13)-P998)*N998/NETWORKDAYS(Lister!$D$20,Lister!$E$20,Lister!$D$7:$D$13),IF(AND(E998&lt;DATE(2020,9,1),F998&gt;DATE(2020,9,30)),(NETWORKDAYS(Lister!$D$20,Lister!$E$20,Lister!$D$7:$D$13)-P998)*N998/NETWORKDAYS(Lister!$D$20,Lister!$E$20,Lister!$D$7:$D$13),IF(OR(AND(E998&lt;DATE(2020,9,1),F998&lt;DATE(2020,9,1)),E998&gt;DATE(2020,9,30)),0)))))),0),"")</f>
        <v/>
      </c>
      <c r="X998" s="50" t="str">
        <f>IFERROR(MAX(IF(OR(O998="",P998="",Q998="",R998="",S998="",T998="",U998=""),"",IF(AND(MONTH(E998)=10,MONTH(F998)=10),(NETWORKDAYS(E998,F998,Lister!$D$7:$D$13)-Q998)*N998/NETWORKDAYS(Lister!$D$21,Lister!$E$21,Lister!$D$7:$D$13),IF(AND(MONTH(E998)=10,F998&gt;DATE(2020,10,31)),(NETWORKDAYS(E998,Lister!$E$21,Lister!$D$7:$D$13)-Q998)*N998/NETWORKDAYS(Lister!$D$21,Lister!$E$21,Lister!$D$7:$D$13),IF(AND(E998&lt;DATE(2020,10,1),MONTH(F998)=10),(NETWORKDAYS(Lister!$D$21,F998,Lister!$D$7:$D$13)-Q998)*N998/NETWORKDAYS(Lister!$D$21,Lister!$E$21,Lister!$D$7:$D$13),IF(AND(E998&lt;DATE(2020,31,1),F998&gt;DATE(2020,10,31)),(NETWORKDAYS(Lister!$D$21,Lister!$E$21,Lister!$D$7:$D$13)-Q998)*N998/NETWORKDAYS(Lister!$D$21,Lister!$E$21,Lister!$D$7:$D$13),IF(OR(AND(E998&lt;DATE(2020,10,1),F998&lt;DATE(2020,10,1)),E998&gt;DATE(2020,10,31)),0)))))),0),"")</f>
        <v/>
      </c>
      <c r="Y998" s="50" t="str">
        <f>IFERROR(MAX(IF(OR(O998="",P998="",Q998="",R998="",S998="",T998="",U998=""),"",IF(AND(MONTH(E998)=11,MONTH(F998)=11),(NETWORKDAYS(E998,F998,Lister!$D$7:$D$13)-R998)*N998/NETWORKDAYS(Lister!$D$22,Lister!$E$22,Lister!$D$7:$D$13),IF(AND(MONTH(E998)=11,F998&gt;DATE(2020,11,30)),(NETWORKDAYS(E998,Lister!$E$22,Lister!$D$7:$D$13)-R998)*N998/NETWORKDAYS(Lister!$D$22,Lister!$E$22,Lister!$D$7:$D$13),IF(AND(E998&lt;DATE(2020,11,1),MONTH(F998)=11),(NETWORKDAYS(Lister!$D$22,F998,Lister!$D$7:$D$13)-R998)*N998/NETWORKDAYS(Lister!$D$22,Lister!$E$22,Lister!$D$7:$D$13),IF(AND(E998&lt;DATE(2020,11,1),F998&gt;DATE(2020,11,30)),(NETWORKDAYS(Lister!$D$22,Lister!$E$22,Lister!$D$7:$D$13)-R998)*N998/NETWORKDAYS(Lister!$D$22,Lister!$E$22,Lister!$D$7:$D$13),IF(OR(AND(E998&lt;DATE(2020,11,1),F998&lt;DATE(2020,11,1)),E998&gt;DATE(2020,11,30)),0)))))),0),"")</f>
        <v/>
      </c>
      <c r="Z998" s="50" t="str">
        <f>IFERROR(MAX(IF(OR(O998="",P998="",Q998="",R998="",S998="",T998="",U998=""),"",IF(AND(MONTH(E998)=12,MONTH(F998)=12),(NETWORKDAYS(E998,F998,Lister!$D$7:$D$13)-S998)*N998/NETWORKDAYS(Lister!$D$23,Lister!$E$23,Lister!$D$7:$D$13),IF(AND(MONTH(E998)=12,F998&gt;DATE(2020,12,31)),(NETWORKDAYS(E998,Lister!$E$23,Lister!$D$7:$D$13)-S998)*N998/NETWORKDAYS(Lister!$D$23,Lister!$E$23,Lister!$D$7:$D$13),IF(AND(E998&lt;DATE(2020,12,1),MONTH(F998)=12),(NETWORKDAYS(Lister!$D$23,F998,Lister!$D$7:$D$13)-S998)*N998/NETWORKDAYS(Lister!$D$23,Lister!$E$23,Lister!$D$7:$D$13),IF(AND(E998&lt;DATE(2020,12,1),F998&gt;DATE(2020,12,31)),(NETWORKDAYS(Lister!$D$23,Lister!$E$23,Lister!$D$7:$D$13)-S998)*N998/NETWORKDAYS(Lister!$D$23,Lister!$E$23,Lister!$D$7:$D$13),IF(OR(AND(E998&lt;DATE(2020,12,1),F998&lt;DATE(2020,12,1)),E998&gt;DATE(2020,12,31)),0)))))),0),"")</f>
        <v/>
      </c>
      <c r="AA998" s="50" t="str">
        <f>IFERROR(MAX(IF(OR(O998="",P998="",Q998="",R998="",S998="",T998="",U998=""),"",IF(AND(MONTH(E998)=1,MONTH(F998)=1),(NETWORKDAYS(E998,F998,Lister!$D$7:$D$13)-T998)*N998/NETWORKDAYS(Lister!$D$24,Lister!$E$24,Lister!$D$7:$D$13),IF(AND(MONTH(E998)=1,F998&gt;DATE(2021,1,31)),(NETWORKDAYS(E998,Lister!$E$24,Lister!$D$7:$D$13)-T998)*N998/NETWORKDAYS(Lister!$D$24,Lister!$E$24,Lister!$D$7:$D$13),IF(AND(E998&lt;DATE(2021,1,1),MONTH(F998)=1),(NETWORKDAYS(Lister!$D$24,F998,Lister!$D$7:$D$13)-T998)*N998/NETWORKDAYS(Lister!$D$24,Lister!$E$24,Lister!$D$7:$D$13),IF(AND(E998&lt;DATE(2021,1,1),F998&gt;DATE(2021,1,31)),(NETWORKDAYS(Lister!$D$24,Lister!$E$24,Lister!$D$7:$D$13)-T998)*N998/NETWORKDAYS(Lister!$D$24,Lister!$E$24,Lister!$D$7:$D$13),IF(OR(AND(E998&lt;DATE(2021,1,1),F998&lt;DATE(2021,1,1)),E998&gt;DATE(2021,1,31)),0)))))),0),"")</f>
        <v/>
      </c>
      <c r="AB998" s="50" t="str">
        <f>IFERROR(MAX(IF(OR(O998="",P998="",Q998="",R998="",S998="",T998="",U998=""),"",IF(AND(MONTH(E998)=2,MONTH(F998)=2),(NETWORKDAYS(E998,F998,Lister!$D$7:$D$13)-U998)*N998/NETWORKDAYS(Lister!$D$25,Lister!$E$25,Lister!$D$7:$D$13),IF(AND(E998&lt;DATE(2021,2,1),MONTH(F998)=2),(NETWORKDAYS(Lister!$D$25,F998,Lister!$D$7:$D$13)-U998)*N998/NETWORKDAYS(Lister!$D$25,Lister!$E$25,Lister!$D$7:$D$13),IF(AND(E998&lt;DATE(2021,2,1),F998&lt;DATE(2021,2,1)),0)))),0),"")</f>
        <v/>
      </c>
      <c r="AC998" s="52" t="str">
        <f t="shared" si="78"/>
        <v/>
      </c>
    </row>
    <row r="999" spans="1:29" x14ac:dyDescent="0.35">
      <c r="A999" s="11" t="str">
        <f t="shared" si="79"/>
        <v/>
      </c>
      <c r="B999" s="33"/>
      <c r="C999" s="17"/>
      <c r="D999" s="18"/>
      <c r="E999" s="12"/>
      <c r="F999" s="12"/>
      <c r="G999" s="42" t="str">
        <f>IF(OR(E999="",F999=""),"",NETWORKDAYS(E999,F999,Lister!$D$7:$D$13))</f>
        <v/>
      </c>
      <c r="H999" s="14"/>
      <c r="I999" s="25" t="str">
        <f t="shared" si="75"/>
        <v/>
      </c>
      <c r="J999" s="47"/>
      <c r="K999" s="48"/>
      <c r="L999" s="15"/>
      <c r="M999" s="51" t="str">
        <f t="shared" si="76"/>
        <v/>
      </c>
      <c r="N999" s="49" t="str">
        <f t="shared" si="77"/>
        <v/>
      </c>
      <c r="O999" s="15"/>
      <c r="P999" s="15"/>
      <c r="Q999" s="15"/>
      <c r="R999" s="15"/>
      <c r="S999" s="15"/>
      <c r="T999" s="15"/>
      <c r="U999" s="15"/>
      <c r="V999" s="50" t="str">
        <f>IFERROR(MAX(IF(OR(O999="",P999="",Q999="",R999="",S999="",T999="",U999=""),"",IF(AND(MONTH(E999)=8,MONTH(F999)=8),(NETWORKDAYS(E999,F999,Lister!$D$7:$D$13)-O999)*N999/NETWORKDAYS(Lister!$D$19,Lister!$E$19,Lister!$D$7:$D$13),IF(AND(MONTH(E999)=8,F999&gt;DATE(2020,8,31)),(NETWORKDAYS(E999,Lister!$E$19,Lister!$D$7:$D$13)-O999)*N999/NETWORKDAYS(Lister!$D$19,Lister!$E$19,Lister!$D$7:$D$13),IF(E999&gt;DATE(2020,8,31),0)))),0),"")</f>
        <v/>
      </c>
      <c r="W999" s="50" t="str">
        <f>IFERROR(MAX(IF(OR(O999="",P999="",Q999="",R999="",S999="",T999="",U999=""),"",IF(AND(MONTH(E999)=9,MONTH(F999)=9),(NETWORKDAYS(E999,F999,Lister!$D$7:$D$13)-P999)*N999/NETWORKDAYS(Lister!$D$20,Lister!$E$20,Lister!$D$7:$D$13),IF(AND(MONTH(E999)=9,F999&gt;DATE(2020,9,30)),(NETWORKDAYS(E999,Lister!$E$20,Lister!$D$7:$D$13)-P999)*N999/NETWORKDAYS(Lister!$D$20,Lister!$E$20,Lister!$D$7:$D$13),IF(AND(E999&lt;DATE(2020,9,1),MONTH(F999)=9),(NETWORKDAYS(Lister!$D$20,F999,Lister!$D$7:$D$13)-P999)*N999/NETWORKDAYS(Lister!$D$20,Lister!$E$20,Lister!$D$7:$D$13),IF(AND(E999&lt;DATE(2020,9,1),F999&gt;DATE(2020,9,30)),(NETWORKDAYS(Lister!$D$20,Lister!$E$20,Lister!$D$7:$D$13)-P999)*N999/NETWORKDAYS(Lister!$D$20,Lister!$E$20,Lister!$D$7:$D$13),IF(OR(AND(E999&lt;DATE(2020,9,1),F999&lt;DATE(2020,9,1)),E999&gt;DATE(2020,9,30)),0)))))),0),"")</f>
        <v/>
      </c>
      <c r="X999" s="50" t="str">
        <f>IFERROR(MAX(IF(OR(O999="",P999="",Q999="",R999="",S999="",T999="",U999=""),"",IF(AND(MONTH(E999)=10,MONTH(F999)=10),(NETWORKDAYS(E999,F999,Lister!$D$7:$D$13)-Q999)*N999/NETWORKDAYS(Lister!$D$21,Lister!$E$21,Lister!$D$7:$D$13),IF(AND(MONTH(E999)=10,F999&gt;DATE(2020,10,31)),(NETWORKDAYS(E999,Lister!$E$21,Lister!$D$7:$D$13)-Q999)*N999/NETWORKDAYS(Lister!$D$21,Lister!$E$21,Lister!$D$7:$D$13),IF(AND(E999&lt;DATE(2020,10,1),MONTH(F999)=10),(NETWORKDAYS(Lister!$D$21,F999,Lister!$D$7:$D$13)-Q999)*N999/NETWORKDAYS(Lister!$D$21,Lister!$E$21,Lister!$D$7:$D$13),IF(AND(E999&lt;DATE(2020,31,1),F999&gt;DATE(2020,10,31)),(NETWORKDAYS(Lister!$D$21,Lister!$E$21,Lister!$D$7:$D$13)-Q999)*N999/NETWORKDAYS(Lister!$D$21,Lister!$E$21,Lister!$D$7:$D$13),IF(OR(AND(E999&lt;DATE(2020,10,1),F999&lt;DATE(2020,10,1)),E999&gt;DATE(2020,10,31)),0)))))),0),"")</f>
        <v/>
      </c>
      <c r="Y999" s="50" t="str">
        <f>IFERROR(MAX(IF(OR(O999="",P999="",Q999="",R999="",S999="",T999="",U999=""),"",IF(AND(MONTH(E999)=11,MONTH(F999)=11),(NETWORKDAYS(E999,F999,Lister!$D$7:$D$13)-R999)*N999/NETWORKDAYS(Lister!$D$22,Lister!$E$22,Lister!$D$7:$D$13),IF(AND(MONTH(E999)=11,F999&gt;DATE(2020,11,30)),(NETWORKDAYS(E999,Lister!$E$22,Lister!$D$7:$D$13)-R999)*N999/NETWORKDAYS(Lister!$D$22,Lister!$E$22,Lister!$D$7:$D$13),IF(AND(E999&lt;DATE(2020,11,1),MONTH(F999)=11),(NETWORKDAYS(Lister!$D$22,F999,Lister!$D$7:$D$13)-R999)*N999/NETWORKDAYS(Lister!$D$22,Lister!$E$22,Lister!$D$7:$D$13),IF(AND(E999&lt;DATE(2020,11,1),F999&gt;DATE(2020,11,30)),(NETWORKDAYS(Lister!$D$22,Lister!$E$22,Lister!$D$7:$D$13)-R999)*N999/NETWORKDAYS(Lister!$D$22,Lister!$E$22,Lister!$D$7:$D$13),IF(OR(AND(E999&lt;DATE(2020,11,1),F999&lt;DATE(2020,11,1)),E999&gt;DATE(2020,11,30)),0)))))),0),"")</f>
        <v/>
      </c>
      <c r="Z999" s="50" t="str">
        <f>IFERROR(MAX(IF(OR(O999="",P999="",Q999="",R999="",S999="",T999="",U999=""),"",IF(AND(MONTH(E999)=12,MONTH(F999)=12),(NETWORKDAYS(E999,F999,Lister!$D$7:$D$13)-S999)*N999/NETWORKDAYS(Lister!$D$23,Lister!$E$23,Lister!$D$7:$D$13),IF(AND(MONTH(E999)=12,F999&gt;DATE(2020,12,31)),(NETWORKDAYS(E999,Lister!$E$23,Lister!$D$7:$D$13)-S999)*N999/NETWORKDAYS(Lister!$D$23,Lister!$E$23,Lister!$D$7:$D$13),IF(AND(E999&lt;DATE(2020,12,1),MONTH(F999)=12),(NETWORKDAYS(Lister!$D$23,F999,Lister!$D$7:$D$13)-S999)*N999/NETWORKDAYS(Lister!$D$23,Lister!$E$23,Lister!$D$7:$D$13),IF(AND(E999&lt;DATE(2020,12,1),F999&gt;DATE(2020,12,31)),(NETWORKDAYS(Lister!$D$23,Lister!$E$23,Lister!$D$7:$D$13)-S999)*N999/NETWORKDAYS(Lister!$D$23,Lister!$E$23,Lister!$D$7:$D$13),IF(OR(AND(E999&lt;DATE(2020,12,1),F999&lt;DATE(2020,12,1)),E999&gt;DATE(2020,12,31)),0)))))),0),"")</f>
        <v/>
      </c>
      <c r="AA999" s="50" t="str">
        <f>IFERROR(MAX(IF(OR(O999="",P999="",Q999="",R999="",S999="",T999="",U999=""),"",IF(AND(MONTH(E999)=1,MONTH(F999)=1),(NETWORKDAYS(E999,F999,Lister!$D$7:$D$13)-T999)*N999/NETWORKDAYS(Lister!$D$24,Lister!$E$24,Lister!$D$7:$D$13),IF(AND(MONTH(E999)=1,F999&gt;DATE(2021,1,31)),(NETWORKDAYS(E999,Lister!$E$24,Lister!$D$7:$D$13)-T999)*N999/NETWORKDAYS(Lister!$D$24,Lister!$E$24,Lister!$D$7:$D$13),IF(AND(E999&lt;DATE(2021,1,1),MONTH(F999)=1),(NETWORKDAYS(Lister!$D$24,F999,Lister!$D$7:$D$13)-T999)*N999/NETWORKDAYS(Lister!$D$24,Lister!$E$24,Lister!$D$7:$D$13),IF(AND(E999&lt;DATE(2021,1,1),F999&gt;DATE(2021,1,31)),(NETWORKDAYS(Lister!$D$24,Lister!$E$24,Lister!$D$7:$D$13)-T999)*N999/NETWORKDAYS(Lister!$D$24,Lister!$E$24,Lister!$D$7:$D$13),IF(OR(AND(E999&lt;DATE(2021,1,1),F999&lt;DATE(2021,1,1)),E999&gt;DATE(2021,1,31)),0)))))),0),"")</f>
        <v/>
      </c>
      <c r="AB999" s="50" t="str">
        <f>IFERROR(MAX(IF(OR(O999="",P999="",Q999="",R999="",S999="",T999="",U999=""),"",IF(AND(MONTH(E999)=2,MONTH(F999)=2),(NETWORKDAYS(E999,F999,Lister!$D$7:$D$13)-U999)*N999/NETWORKDAYS(Lister!$D$25,Lister!$E$25,Lister!$D$7:$D$13),IF(AND(E999&lt;DATE(2021,2,1),MONTH(F999)=2),(NETWORKDAYS(Lister!$D$25,F999,Lister!$D$7:$D$13)-U999)*N999/NETWORKDAYS(Lister!$D$25,Lister!$E$25,Lister!$D$7:$D$13),IF(AND(E999&lt;DATE(2021,2,1),F999&lt;DATE(2021,2,1)),0)))),0),"")</f>
        <v/>
      </c>
      <c r="AC999" s="52" t="str">
        <f t="shared" si="78"/>
        <v/>
      </c>
    </row>
    <row r="1000" spans="1:29" x14ac:dyDescent="0.35">
      <c r="A1000" s="11" t="str">
        <f t="shared" si="79"/>
        <v/>
      </c>
      <c r="B1000" s="33"/>
      <c r="C1000" s="17"/>
      <c r="D1000" s="18"/>
      <c r="E1000" s="12"/>
      <c r="F1000" s="12"/>
      <c r="G1000" s="42" t="str">
        <f>IF(OR(E1000="",F1000=""),"",NETWORKDAYS(E1000,F1000,Lister!$D$7:$D$13))</f>
        <v/>
      </c>
      <c r="H1000" s="14"/>
      <c r="I1000" s="25" t="str">
        <f t="shared" si="75"/>
        <v/>
      </c>
      <c r="J1000" s="47"/>
      <c r="K1000" s="48"/>
      <c r="L1000" s="15"/>
      <c r="M1000" s="51" t="str">
        <f t="shared" si="76"/>
        <v/>
      </c>
      <c r="N1000" s="49" t="str">
        <f t="shared" si="77"/>
        <v/>
      </c>
      <c r="O1000" s="15"/>
      <c r="P1000" s="15"/>
      <c r="Q1000" s="15"/>
      <c r="R1000" s="15"/>
      <c r="S1000" s="15"/>
      <c r="T1000" s="15"/>
      <c r="U1000" s="15"/>
      <c r="V1000" s="50" t="str">
        <f>IFERROR(MAX(IF(OR(O1000="",P1000="",Q1000="",R1000="",S1000="",T1000="",U1000=""),"",IF(AND(MONTH(E1000)=8,MONTH(F1000)=8),(NETWORKDAYS(E1000,F1000,Lister!$D$7:$D$13)-O1000)*N1000/NETWORKDAYS(Lister!$D$19,Lister!$E$19,Lister!$D$7:$D$13),IF(AND(MONTH(E1000)=8,F1000&gt;DATE(2020,8,31)),(NETWORKDAYS(E1000,Lister!$E$19,Lister!$D$7:$D$13)-O1000)*N1000/NETWORKDAYS(Lister!$D$19,Lister!$E$19,Lister!$D$7:$D$13),IF(E1000&gt;DATE(2020,8,31),0)))),0),"")</f>
        <v/>
      </c>
      <c r="W1000" s="50" t="str">
        <f>IFERROR(MAX(IF(OR(O1000="",P1000="",Q1000="",R1000="",S1000="",T1000="",U1000=""),"",IF(AND(MONTH(E1000)=9,MONTH(F1000)=9),(NETWORKDAYS(E1000,F1000,Lister!$D$7:$D$13)-P1000)*N1000/NETWORKDAYS(Lister!$D$20,Lister!$E$20,Lister!$D$7:$D$13),IF(AND(MONTH(E1000)=9,F1000&gt;DATE(2020,9,30)),(NETWORKDAYS(E1000,Lister!$E$20,Lister!$D$7:$D$13)-P1000)*N1000/NETWORKDAYS(Lister!$D$20,Lister!$E$20,Lister!$D$7:$D$13),IF(AND(E1000&lt;DATE(2020,9,1),MONTH(F1000)=9),(NETWORKDAYS(Lister!$D$20,F1000,Lister!$D$7:$D$13)-P1000)*N1000/NETWORKDAYS(Lister!$D$20,Lister!$E$20,Lister!$D$7:$D$13),IF(AND(E1000&lt;DATE(2020,9,1),F1000&gt;DATE(2020,9,30)),(NETWORKDAYS(Lister!$D$20,Lister!$E$20,Lister!$D$7:$D$13)-P1000)*N1000/NETWORKDAYS(Lister!$D$20,Lister!$E$20,Lister!$D$7:$D$13),IF(OR(AND(E1000&lt;DATE(2020,9,1),F1000&lt;DATE(2020,9,1)),E1000&gt;DATE(2020,9,30)),0)))))),0),"")</f>
        <v/>
      </c>
      <c r="X1000" s="50" t="str">
        <f>IFERROR(MAX(IF(OR(O1000="",P1000="",Q1000="",R1000="",S1000="",T1000="",U1000=""),"",IF(AND(MONTH(E1000)=10,MONTH(F1000)=10),(NETWORKDAYS(E1000,F1000,Lister!$D$7:$D$13)-Q1000)*N1000/NETWORKDAYS(Lister!$D$21,Lister!$E$21,Lister!$D$7:$D$13),IF(AND(MONTH(E1000)=10,F1000&gt;DATE(2020,10,31)),(NETWORKDAYS(E1000,Lister!$E$21,Lister!$D$7:$D$13)-Q1000)*N1000/NETWORKDAYS(Lister!$D$21,Lister!$E$21,Lister!$D$7:$D$13),IF(AND(E1000&lt;DATE(2020,10,1),MONTH(F1000)=10),(NETWORKDAYS(Lister!$D$21,F1000,Lister!$D$7:$D$13)-Q1000)*N1000/NETWORKDAYS(Lister!$D$21,Lister!$E$21,Lister!$D$7:$D$13),IF(AND(E1000&lt;DATE(2020,31,1),F1000&gt;DATE(2020,10,31)),(NETWORKDAYS(Lister!$D$21,Lister!$E$21,Lister!$D$7:$D$13)-Q1000)*N1000/NETWORKDAYS(Lister!$D$21,Lister!$E$21,Lister!$D$7:$D$13),IF(OR(AND(E1000&lt;DATE(2020,10,1),F1000&lt;DATE(2020,10,1)),E1000&gt;DATE(2020,10,31)),0)))))),0),"")</f>
        <v/>
      </c>
      <c r="Y1000" s="50" t="str">
        <f>IFERROR(MAX(IF(OR(O1000="",P1000="",Q1000="",R1000="",S1000="",T1000="",U1000=""),"",IF(AND(MONTH(E1000)=11,MONTH(F1000)=11),(NETWORKDAYS(E1000,F1000,Lister!$D$7:$D$13)-R1000)*N1000/NETWORKDAYS(Lister!$D$22,Lister!$E$22,Lister!$D$7:$D$13),IF(AND(MONTH(E1000)=11,F1000&gt;DATE(2020,11,30)),(NETWORKDAYS(E1000,Lister!$E$22,Lister!$D$7:$D$13)-R1000)*N1000/NETWORKDAYS(Lister!$D$22,Lister!$E$22,Lister!$D$7:$D$13),IF(AND(E1000&lt;DATE(2020,11,1),MONTH(F1000)=11),(NETWORKDAYS(Lister!$D$22,F1000,Lister!$D$7:$D$13)-R1000)*N1000/NETWORKDAYS(Lister!$D$22,Lister!$E$22,Lister!$D$7:$D$13),IF(AND(E1000&lt;DATE(2020,11,1),F1000&gt;DATE(2020,11,30)),(NETWORKDAYS(Lister!$D$22,Lister!$E$22,Lister!$D$7:$D$13)-R1000)*N1000/NETWORKDAYS(Lister!$D$22,Lister!$E$22,Lister!$D$7:$D$13),IF(OR(AND(E1000&lt;DATE(2020,11,1),F1000&lt;DATE(2020,11,1)),E1000&gt;DATE(2020,11,30)),0)))))),0),"")</f>
        <v/>
      </c>
      <c r="Z1000" s="50" t="str">
        <f>IFERROR(MAX(IF(OR(O1000="",P1000="",Q1000="",R1000="",S1000="",T1000="",U1000=""),"",IF(AND(MONTH(E1000)=12,MONTH(F1000)=12),(NETWORKDAYS(E1000,F1000,Lister!$D$7:$D$13)-S1000)*N1000/NETWORKDAYS(Lister!$D$23,Lister!$E$23,Lister!$D$7:$D$13),IF(AND(MONTH(E1000)=12,F1000&gt;DATE(2020,12,31)),(NETWORKDAYS(E1000,Lister!$E$23,Lister!$D$7:$D$13)-S1000)*N1000/NETWORKDAYS(Lister!$D$23,Lister!$E$23,Lister!$D$7:$D$13),IF(AND(E1000&lt;DATE(2020,12,1),MONTH(F1000)=12),(NETWORKDAYS(Lister!$D$23,F1000,Lister!$D$7:$D$13)-S1000)*N1000/NETWORKDAYS(Lister!$D$23,Lister!$E$23,Lister!$D$7:$D$13),IF(AND(E1000&lt;DATE(2020,12,1),F1000&gt;DATE(2020,12,31)),(NETWORKDAYS(Lister!$D$23,Lister!$E$23,Lister!$D$7:$D$13)-S1000)*N1000/NETWORKDAYS(Lister!$D$23,Lister!$E$23,Lister!$D$7:$D$13),IF(OR(AND(E1000&lt;DATE(2020,12,1),F1000&lt;DATE(2020,12,1)),E1000&gt;DATE(2020,12,31)),0)))))),0),"")</f>
        <v/>
      </c>
      <c r="AA1000" s="50" t="str">
        <f>IFERROR(MAX(IF(OR(O1000="",P1000="",Q1000="",R1000="",S1000="",T1000="",U1000=""),"",IF(AND(MONTH(E1000)=1,MONTH(F1000)=1),(NETWORKDAYS(E1000,F1000,Lister!$D$7:$D$13)-T1000)*N1000/NETWORKDAYS(Lister!$D$24,Lister!$E$24,Lister!$D$7:$D$13),IF(AND(MONTH(E1000)=1,F1000&gt;DATE(2021,1,31)),(NETWORKDAYS(E1000,Lister!$E$24,Lister!$D$7:$D$13)-T1000)*N1000/NETWORKDAYS(Lister!$D$24,Lister!$E$24,Lister!$D$7:$D$13),IF(AND(E1000&lt;DATE(2021,1,1),MONTH(F1000)=1),(NETWORKDAYS(Lister!$D$24,F1000,Lister!$D$7:$D$13)-T1000)*N1000/NETWORKDAYS(Lister!$D$24,Lister!$E$24,Lister!$D$7:$D$13),IF(AND(E1000&lt;DATE(2021,1,1),F1000&gt;DATE(2021,1,31)),(NETWORKDAYS(Lister!$D$24,Lister!$E$24,Lister!$D$7:$D$13)-T1000)*N1000/NETWORKDAYS(Lister!$D$24,Lister!$E$24,Lister!$D$7:$D$13),IF(OR(AND(E1000&lt;DATE(2021,1,1),F1000&lt;DATE(2021,1,1)),E1000&gt;DATE(2021,1,31)),0)))))),0),"")</f>
        <v/>
      </c>
      <c r="AB1000" s="50" t="str">
        <f>IFERROR(MAX(IF(OR(O1000="",P1000="",Q1000="",R1000="",S1000="",T1000="",U1000=""),"",IF(AND(MONTH(E1000)=2,MONTH(F1000)=2),(NETWORKDAYS(E1000,F1000,Lister!$D$7:$D$13)-U1000)*N1000/NETWORKDAYS(Lister!$D$25,Lister!$E$25,Lister!$D$7:$D$13),IF(AND(E1000&lt;DATE(2021,2,1),MONTH(F1000)=2),(NETWORKDAYS(Lister!$D$25,F1000,Lister!$D$7:$D$13)-U1000)*N1000/NETWORKDAYS(Lister!$D$25,Lister!$E$25,Lister!$D$7:$D$13),IF(AND(E1000&lt;DATE(2021,2,1),F1000&lt;DATE(2021,2,1)),0)))),0),"")</f>
        <v/>
      </c>
      <c r="AC1000" s="52" t="str">
        <f t="shared" si="78"/>
        <v/>
      </c>
    </row>
    <row r="1001" spans="1:29" x14ac:dyDescent="0.35">
      <c r="A1001" s="11" t="str">
        <f t="shared" si="79"/>
        <v/>
      </c>
      <c r="B1001" s="33"/>
      <c r="C1001" s="17"/>
      <c r="D1001" s="18"/>
      <c r="E1001" s="12"/>
      <c r="F1001" s="12"/>
      <c r="G1001" s="42" t="str">
        <f>IF(OR(E1001="",F1001=""),"",NETWORKDAYS(E1001,F1001,Lister!$D$7:$D$13))</f>
        <v/>
      </c>
      <c r="H1001" s="14"/>
      <c r="I1001" s="25" t="str">
        <f t="shared" si="75"/>
        <v/>
      </c>
      <c r="J1001" s="47"/>
      <c r="K1001" s="48"/>
      <c r="L1001" s="15"/>
      <c r="M1001" s="51" t="str">
        <f t="shared" si="76"/>
        <v/>
      </c>
      <c r="N1001" s="49" t="str">
        <f t="shared" si="77"/>
        <v/>
      </c>
      <c r="O1001" s="15"/>
      <c r="P1001" s="15"/>
      <c r="Q1001" s="15"/>
      <c r="R1001" s="15"/>
      <c r="S1001" s="15"/>
      <c r="T1001" s="15"/>
      <c r="U1001" s="15"/>
      <c r="V1001" s="50" t="str">
        <f>IFERROR(MAX(IF(OR(O1001="",P1001="",Q1001="",R1001="",S1001="",T1001="",U1001=""),"",IF(AND(MONTH(E1001)=8,MONTH(F1001)=8),(NETWORKDAYS(E1001,F1001,Lister!$D$7:$D$13)-O1001)*N1001/NETWORKDAYS(Lister!$D$19,Lister!$E$19,Lister!$D$7:$D$13),IF(AND(MONTH(E1001)=8,F1001&gt;DATE(2020,8,31)),(NETWORKDAYS(E1001,Lister!$E$19,Lister!$D$7:$D$13)-O1001)*N1001/NETWORKDAYS(Lister!$D$19,Lister!$E$19,Lister!$D$7:$D$13),IF(E1001&gt;DATE(2020,8,31),0)))),0),"")</f>
        <v/>
      </c>
      <c r="W1001" s="50" t="str">
        <f>IFERROR(MAX(IF(OR(O1001="",P1001="",Q1001="",R1001="",S1001="",T1001="",U1001=""),"",IF(AND(MONTH(E1001)=9,MONTH(F1001)=9),(NETWORKDAYS(E1001,F1001,Lister!$D$7:$D$13)-P1001)*N1001/NETWORKDAYS(Lister!$D$20,Lister!$E$20,Lister!$D$7:$D$13),IF(AND(MONTH(E1001)=9,F1001&gt;DATE(2020,9,30)),(NETWORKDAYS(E1001,Lister!$E$20,Lister!$D$7:$D$13)-P1001)*N1001/NETWORKDAYS(Lister!$D$20,Lister!$E$20,Lister!$D$7:$D$13),IF(AND(E1001&lt;DATE(2020,9,1),MONTH(F1001)=9),(NETWORKDAYS(Lister!$D$20,F1001,Lister!$D$7:$D$13)-P1001)*N1001/NETWORKDAYS(Lister!$D$20,Lister!$E$20,Lister!$D$7:$D$13),IF(AND(E1001&lt;DATE(2020,9,1),F1001&gt;DATE(2020,9,30)),(NETWORKDAYS(Lister!$D$20,Lister!$E$20,Lister!$D$7:$D$13)-P1001)*N1001/NETWORKDAYS(Lister!$D$20,Lister!$E$20,Lister!$D$7:$D$13),IF(OR(AND(E1001&lt;DATE(2020,9,1),F1001&lt;DATE(2020,9,1)),E1001&gt;DATE(2020,9,30)),0)))))),0),"")</f>
        <v/>
      </c>
      <c r="X1001" s="50" t="str">
        <f>IFERROR(MAX(IF(OR(O1001="",P1001="",Q1001="",R1001="",S1001="",T1001="",U1001=""),"",IF(AND(MONTH(E1001)=10,MONTH(F1001)=10),(NETWORKDAYS(E1001,F1001,Lister!$D$7:$D$13)-Q1001)*N1001/NETWORKDAYS(Lister!$D$21,Lister!$E$21,Lister!$D$7:$D$13),IF(AND(MONTH(E1001)=10,F1001&gt;DATE(2020,10,31)),(NETWORKDAYS(E1001,Lister!$E$21,Lister!$D$7:$D$13)-Q1001)*N1001/NETWORKDAYS(Lister!$D$21,Lister!$E$21,Lister!$D$7:$D$13),IF(AND(E1001&lt;DATE(2020,10,1),MONTH(F1001)=10),(NETWORKDAYS(Lister!$D$21,F1001,Lister!$D$7:$D$13)-Q1001)*N1001/NETWORKDAYS(Lister!$D$21,Lister!$E$21,Lister!$D$7:$D$13),IF(AND(E1001&lt;DATE(2020,31,1),F1001&gt;DATE(2020,10,31)),(NETWORKDAYS(Lister!$D$21,Lister!$E$21,Lister!$D$7:$D$13)-Q1001)*N1001/NETWORKDAYS(Lister!$D$21,Lister!$E$21,Lister!$D$7:$D$13),IF(OR(AND(E1001&lt;DATE(2020,10,1),F1001&lt;DATE(2020,10,1)),E1001&gt;DATE(2020,10,31)),0)))))),0),"")</f>
        <v/>
      </c>
      <c r="Y1001" s="50" t="str">
        <f>IFERROR(MAX(IF(OR(O1001="",P1001="",Q1001="",R1001="",S1001="",T1001="",U1001=""),"",IF(AND(MONTH(E1001)=11,MONTH(F1001)=11),(NETWORKDAYS(E1001,F1001,Lister!$D$7:$D$13)-R1001)*N1001/NETWORKDAYS(Lister!$D$22,Lister!$E$22,Lister!$D$7:$D$13),IF(AND(MONTH(E1001)=11,F1001&gt;DATE(2020,11,30)),(NETWORKDAYS(E1001,Lister!$E$22,Lister!$D$7:$D$13)-R1001)*N1001/NETWORKDAYS(Lister!$D$22,Lister!$E$22,Lister!$D$7:$D$13),IF(AND(E1001&lt;DATE(2020,11,1),MONTH(F1001)=11),(NETWORKDAYS(Lister!$D$22,F1001,Lister!$D$7:$D$13)-R1001)*N1001/NETWORKDAYS(Lister!$D$22,Lister!$E$22,Lister!$D$7:$D$13),IF(AND(E1001&lt;DATE(2020,11,1),F1001&gt;DATE(2020,11,30)),(NETWORKDAYS(Lister!$D$22,Lister!$E$22,Lister!$D$7:$D$13)-R1001)*N1001/NETWORKDAYS(Lister!$D$22,Lister!$E$22,Lister!$D$7:$D$13),IF(OR(AND(E1001&lt;DATE(2020,11,1),F1001&lt;DATE(2020,11,1)),E1001&gt;DATE(2020,11,30)),0)))))),0),"")</f>
        <v/>
      </c>
      <c r="Z1001" s="50" t="str">
        <f>IFERROR(MAX(IF(OR(O1001="",P1001="",Q1001="",R1001="",S1001="",T1001="",U1001=""),"",IF(AND(MONTH(E1001)=12,MONTH(F1001)=12),(NETWORKDAYS(E1001,F1001,Lister!$D$7:$D$13)-S1001)*N1001/NETWORKDAYS(Lister!$D$23,Lister!$E$23,Lister!$D$7:$D$13),IF(AND(MONTH(E1001)=12,F1001&gt;DATE(2020,12,31)),(NETWORKDAYS(E1001,Lister!$E$23,Lister!$D$7:$D$13)-S1001)*N1001/NETWORKDAYS(Lister!$D$23,Lister!$E$23,Lister!$D$7:$D$13),IF(AND(E1001&lt;DATE(2020,12,1),MONTH(F1001)=12),(NETWORKDAYS(Lister!$D$23,F1001,Lister!$D$7:$D$13)-S1001)*N1001/NETWORKDAYS(Lister!$D$23,Lister!$E$23,Lister!$D$7:$D$13),IF(AND(E1001&lt;DATE(2020,12,1),F1001&gt;DATE(2020,12,31)),(NETWORKDAYS(Lister!$D$23,Lister!$E$23,Lister!$D$7:$D$13)-S1001)*N1001/NETWORKDAYS(Lister!$D$23,Lister!$E$23,Lister!$D$7:$D$13),IF(OR(AND(E1001&lt;DATE(2020,12,1),F1001&lt;DATE(2020,12,1)),E1001&gt;DATE(2020,12,31)),0)))))),0),"")</f>
        <v/>
      </c>
      <c r="AA1001" s="50" t="str">
        <f>IFERROR(MAX(IF(OR(O1001="",P1001="",Q1001="",R1001="",S1001="",T1001="",U1001=""),"",IF(AND(MONTH(E1001)=1,MONTH(F1001)=1),(NETWORKDAYS(E1001,F1001,Lister!$D$7:$D$13)-T1001)*N1001/NETWORKDAYS(Lister!$D$24,Lister!$E$24,Lister!$D$7:$D$13),IF(AND(MONTH(E1001)=1,F1001&gt;DATE(2021,1,31)),(NETWORKDAYS(E1001,Lister!$E$24,Lister!$D$7:$D$13)-T1001)*N1001/NETWORKDAYS(Lister!$D$24,Lister!$E$24,Lister!$D$7:$D$13),IF(AND(E1001&lt;DATE(2021,1,1),MONTH(F1001)=1),(NETWORKDAYS(Lister!$D$24,F1001,Lister!$D$7:$D$13)-T1001)*N1001/NETWORKDAYS(Lister!$D$24,Lister!$E$24,Lister!$D$7:$D$13),IF(AND(E1001&lt;DATE(2021,1,1),F1001&gt;DATE(2021,1,31)),(NETWORKDAYS(Lister!$D$24,Lister!$E$24,Lister!$D$7:$D$13)-T1001)*N1001/NETWORKDAYS(Lister!$D$24,Lister!$E$24,Lister!$D$7:$D$13),IF(OR(AND(E1001&lt;DATE(2021,1,1),F1001&lt;DATE(2021,1,1)),E1001&gt;DATE(2021,1,31)),0)))))),0),"")</f>
        <v/>
      </c>
      <c r="AB1001" s="50" t="str">
        <f>IFERROR(MAX(IF(OR(O1001="",P1001="",Q1001="",R1001="",S1001="",T1001="",U1001=""),"",IF(AND(MONTH(E1001)=2,MONTH(F1001)=2),(NETWORKDAYS(E1001,F1001,Lister!$D$7:$D$13)-U1001)*N1001/NETWORKDAYS(Lister!$D$25,Lister!$E$25,Lister!$D$7:$D$13),IF(AND(E1001&lt;DATE(2021,2,1),MONTH(F1001)=2),(NETWORKDAYS(Lister!$D$25,F1001,Lister!$D$7:$D$13)-U1001)*N1001/NETWORKDAYS(Lister!$D$25,Lister!$E$25,Lister!$D$7:$D$13),IF(AND(E1001&lt;DATE(2021,2,1),F1001&lt;DATE(2021,2,1)),0)))),0),"")</f>
        <v/>
      </c>
      <c r="AC1001" s="52" t="str">
        <f t="shared" si="78"/>
        <v/>
      </c>
    </row>
    <row r="1002" spans="1:29" x14ac:dyDescent="0.35">
      <c r="A1002" s="11" t="str">
        <f t="shared" si="79"/>
        <v/>
      </c>
      <c r="B1002" s="33"/>
      <c r="C1002" s="17"/>
      <c r="D1002" s="18"/>
      <c r="E1002" s="12"/>
      <c r="F1002" s="12"/>
      <c r="G1002" s="42" t="str">
        <f>IF(OR(E1002="",F1002=""),"",NETWORKDAYS(E1002,F1002,Lister!$D$7:$D$13))</f>
        <v/>
      </c>
      <c r="H1002" s="14"/>
      <c r="I1002" s="25" t="str">
        <f t="shared" si="75"/>
        <v/>
      </c>
      <c r="J1002" s="47"/>
      <c r="K1002" s="48"/>
      <c r="L1002" s="15"/>
      <c r="M1002" s="51" t="str">
        <f t="shared" si="76"/>
        <v/>
      </c>
      <c r="N1002" s="49" t="str">
        <f t="shared" si="77"/>
        <v/>
      </c>
      <c r="O1002" s="15"/>
      <c r="P1002" s="15"/>
      <c r="Q1002" s="15"/>
      <c r="R1002" s="15"/>
      <c r="S1002" s="15"/>
      <c r="T1002" s="15"/>
      <c r="U1002" s="15"/>
      <c r="V1002" s="50" t="str">
        <f>IFERROR(MAX(IF(OR(O1002="",P1002="",Q1002="",R1002="",S1002="",T1002="",U1002=""),"",IF(AND(MONTH(E1002)=8,MONTH(F1002)=8),(NETWORKDAYS(E1002,F1002,Lister!$D$7:$D$13)-O1002)*N1002/NETWORKDAYS(Lister!$D$19,Lister!$E$19,Lister!$D$7:$D$13),IF(AND(MONTH(E1002)=8,F1002&gt;DATE(2020,8,31)),(NETWORKDAYS(E1002,Lister!$E$19,Lister!$D$7:$D$13)-O1002)*N1002/NETWORKDAYS(Lister!$D$19,Lister!$E$19,Lister!$D$7:$D$13),IF(E1002&gt;DATE(2020,8,31),0)))),0),"")</f>
        <v/>
      </c>
      <c r="W1002" s="50" t="str">
        <f>IFERROR(MAX(IF(OR(O1002="",P1002="",Q1002="",R1002="",S1002="",T1002="",U1002=""),"",IF(AND(MONTH(E1002)=9,MONTH(F1002)=9),(NETWORKDAYS(E1002,F1002,Lister!$D$7:$D$13)-P1002)*N1002/NETWORKDAYS(Lister!$D$20,Lister!$E$20,Lister!$D$7:$D$13),IF(AND(MONTH(E1002)=9,F1002&gt;DATE(2020,9,30)),(NETWORKDAYS(E1002,Lister!$E$20,Lister!$D$7:$D$13)-P1002)*N1002/NETWORKDAYS(Lister!$D$20,Lister!$E$20,Lister!$D$7:$D$13),IF(AND(E1002&lt;DATE(2020,9,1),MONTH(F1002)=9),(NETWORKDAYS(Lister!$D$20,F1002,Lister!$D$7:$D$13)-P1002)*N1002/NETWORKDAYS(Lister!$D$20,Lister!$E$20,Lister!$D$7:$D$13),IF(AND(E1002&lt;DATE(2020,9,1),F1002&gt;DATE(2020,9,30)),(NETWORKDAYS(Lister!$D$20,Lister!$E$20,Lister!$D$7:$D$13)-P1002)*N1002/NETWORKDAYS(Lister!$D$20,Lister!$E$20,Lister!$D$7:$D$13),IF(OR(AND(E1002&lt;DATE(2020,9,1),F1002&lt;DATE(2020,9,1)),E1002&gt;DATE(2020,9,30)),0)))))),0),"")</f>
        <v/>
      </c>
      <c r="X1002" s="50" t="str">
        <f>IFERROR(MAX(IF(OR(O1002="",P1002="",Q1002="",R1002="",S1002="",T1002="",U1002=""),"",IF(AND(MONTH(E1002)=10,MONTH(F1002)=10),(NETWORKDAYS(E1002,F1002,Lister!$D$7:$D$13)-Q1002)*N1002/NETWORKDAYS(Lister!$D$21,Lister!$E$21,Lister!$D$7:$D$13),IF(AND(MONTH(E1002)=10,F1002&gt;DATE(2020,10,31)),(NETWORKDAYS(E1002,Lister!$E$21,Lister!$D$7:$D$13)-Q1002)*N1002/NETWORKDAYS(Lister!$D$21,Lister!$E$21,Lister!$D$7:$D$13),IF(AND(E1002&lt;DATE(2020,10,1),MONTH(F1002)=10),(NETWORKDAYS(Lister!$D$21,F1002,Lister!$D$7:$D$13)-Q1002)*N1002/NETWORKDAYS(Lister!$D$21,Lister!$E$21,Lister!$D$7:$D$13),IF(AND(E1002&lt;DATE(2020,31,1),F1002&gt;DATE(2020,10,31)),(NETWORKDAYS(Lister!$D$21,Lister!$E$21,Lister!$D$7:$D$13)-Q1002)*N1002/NETWORKDAYS(Lister!$D$21,Lister!$E$21,Lister!$D$7:$D$13),IF(OR(AND(E1002&lt;DATE(2020,10,1),F1002&lt;DATE(2020,10,1)),E1002&gt;DATE(2020,10,31)),0)))))),0),"")</f>
        <v/>
      </c>
      <c r="Y1002" s="50" t="str">
        <f>IFERROR(MAX(IF(OR(O1002="",P1002="",Q1002="",R1002="",S1002="",T1002="",U1002=""),"",IF(AND(MONTH(E1002)=11,MONTH(F1002)=11),(NETWORKDAYS(E1002,F1002,Lister!$D$7:$D$13)-R1002)*N1002/NETWORKDAYS(Lister!$D$22,Lister!$E$22,Lister!$D$7:$D$13),IF(AND(MONTH(E1002)=11,F1002&gt;DATE(2020,11,30)),(NETWORKDAYS(E1002,Lister!$E$22,Lister!$D$7:$D$13)-R1002)*N1002/NETWORKDAYS(Lister!$D$22,Lister!$E$22,Lister!$D$7:$D$13),IF(AND(E1002&lt;DATE(2020,11,1),MONTH(F1002)=11),(NETWORKDAYS(Lister!$D$22,F1002,Lister!$D$7:$D$13)-R1002)*N1002/NETWORKDAYS(Lister!$D$22,Lister!$E$22,Lister!$D$7:$D$13),IF(AND(E1002&lt;DATE(2020,11,1),F1002&gt;DATE(2020,11,30)),(NETWORKDAYS(Lister!$D$22,Lister!$E$22,Lister!$D$7:$D$13)-R1002)*N1002/NETWORKDAYS(Lister!$D$22,Lister!$E$22,Lister!$D$7:$D$13),IF(OR(AND(E1002&lt;DATE(2020,11,1),F1002&lt;DATE(2020,11,1)),E1002&gt;DATE(2020,11,30)),0)))))),0),"")</f>
        <v/>
      </c>
      <c r="Z1002" s="50" t="str">
        <f>IFERROR(MAX(IF(OR(O1002="",P1002="",Q1002="",R1002="",S1002="",T1002="",U1002=""),"",IF(AND(MONTH(E1002)=12,MONTH(F1002)=12),(NETWORKDAYS(E1002,F1002,Lister!$D$7:$D$13)-S1002)*N1002/NETWORKDAYS(Lister!$D$23,Lister!$E$23,Lister!$D$7:$D$13),IF(AND(MONTH(E1002)=12,F1002&gt;DATE(2020,12,31)),(NETWORKDAYS(E1002,Lister!$E$23,Lister!$D$7:$D$13)-S1002)*N1002/NETWORKDAYS(Lister!$D$23,Lister!$E$23,Lister!$D$7:$D$13),IF(AND(E1002&lt;DATE(2020,12,1),MONTH(F1002)=12),(NETWORKDAYS(Lister!$D$23,F1002,Lister!$D$7:$D$13)-S1002)*N1002/NETWORKDAYS(Lister!$D$23,Lister!$E$23,Lister!$D$7:$D$13),IF(AND(E1002&lt;DATE(2020,12,1),F1002&gt;DATE(2020,12,31)),(NETWORKDAYS(Lister!$D$23,Lister!$E$23,Lister!$D$7:$D$13)-S1002)*N1002/NETWORKDAYS(Lister!$D$23,Lister!$E$23,Lister!$D$7:$D$13),IF(OR(AND(E1002&lt;DATE(2020,12,1),F1002&lt;DATE(2020,12,1)),E1002&gt;DATE(2020,12,31)),0)))))),0),"")</f>
        <v/>
      </c>
      <c r="AA1002" s="50" t="str">
        <f>IFERROR(MAX(IF(OR(O1002="",P1002="",Q1002="",R1002="",S1002="",T1002="",U1002=""),"",IF(AND(MONTH(E1002)=1,MONTH(F1002)=1),(NETWORKDAYS(E1002,F1002,Lister!$D$7:$D$13)-T1002)*N1002/NETWORKDAYS(Lister!$D$24,Lister!$E$24,Lister!$D$7:$D$13),IF(AND(MONTH(E1002)=1,F1002&gt;DATE(2021,1,31)),(NETWORKDAYS(E1002,Lister!$E$24,Lister!$D$7:$D$13)-T1002)*N1002/NETWORKDAYS(Lister!$D$24,Lister!$E$24,Lister!$D$7:$D$13),IF(AND(E1002&lt;DATE(2021,1,1),MONTH(F1002)=1),(NETWORKDAYS(Lister!$D$24,F1002,Lister!$D$7:$D$13)-T1002)*N1002/NETWORKDAYS(Lister!$D$24,Lister!$E$24,Lister!$D$7:$D$13),IF(AND(E1002&lt;DATE(2021,1,1),F1002&gt;DATE(2021,1,31)),(NETWORKDAYS(Lister!$D$24,Lister!$E$24,Lister!$D$7:$D$13)-T1002)*N1002/NETWORKDAYS(Lister!$D$24,Lister!$E$24,Lister!$D$7:$D$13),IF(OR(AND(E1002&lt;DATE(2021,1,1),F1002&lt;DATE(2021,1,1)),E1002&gt;DATE(2021,1,31)),0)))))),0),"")</f>
        <v/>
      </c>
      <c r="AB1002" s="50" t="str">
        <f>IFERROR(MAX(IF(OR(O1002="",P1002="",Q1002="",R1002="",S1002="",T1002="",U1002=""),"",IF(AND(MONTH(E1002)=2,MONTH(F1002)=2),(NETWORKDAYS(E1002,F1002,Lister!$D$7:$D$13)-U1002)*N1002/NETWORKDAYS(Lister!$D$25,Lister!$E$25,Lister!$D$7:$D$13),IF(AND(E1002&lt;DATE(2021,2,1),MONTH(F1002)=2),(NETWORKDAYS(Lister!$D$25,F1002,Lister!$D$7:$D$13)-U1002)*N1002/NETWORKDAYS(Lister!$D$25,Lister!$E$25,Lister!$D$7:$D$13),IF(AND(E1002&lt;DATE(2021,2,1),F1002&lt;DATE(2021,2,1)),0)))),0),"")</f>
        <v/>
      </c>
      <c r="AC1002" s="52" t="str">
        <f t="shared" si="78"/>
        <v/>
      </c>
    </row>
    <row r="1003" spans="1:29" x14ac:dyDescent="0.35">
      <c r="A1003" s="11" t="str">
        <f t="shared" si="79"/>
        <v/>
      </c>
      <c r="B1003" s="33"/>
      <c r="C1003" s="17"/>
      <c r="D1003" s="18"/>
      <c r="E1003" s="12"/>
      <c r="F1003" s="12"/>
      <c r="G1003" s="42" t="str">
        <f>IF(OR(E1003="",F1003=""),"",NETWORKDAYS(E1003,F1003,Lister!$D$7:$D$13))</f>
        <v/>
      </c>
      <c r="H1003" s="14"/>
      <c r="I1003" s="25" t="str">
        <f t="shared" si="75"/>
        <v/>
      </c>
      <c r="J1003" s="47"/>
      <c r="K1003" s="48"/>
      <c r="L1003" s="15"/>
      <c r="M1003" s="51" t="str">
        <f t="shared" si="76"/>
        <v/>
      </c>
      <c r="N1003" s="49" t="str">
        <f t="shared" si="77"/>
        <v/>
      </c>
      <c r="O1003" s="15"/>
      <c r="P1003" s="15"/>
      <c r="Q1003" s="15"/>
      <c r="R1003" s="15"/>
      <c r="S1003" s="15"/>
      <c r="T1003" s="15"/>
      <c r="U1003" s="15"/>
      <c r="V1003" s="50" t="str">
        <f>IFERROR(MAX(IF(OR(O1003="",P1003="",Q1003="",R1003="",S1003="",T1003="",U1003=""),"",IF(AND(MONTH(E1003)=8,MONTH(F1003)=8),(NETWORKDAYS(E1003,F1003,Lister!$D$7:$D$13)-O1003)*N1003/NETWORKDAYS(Lister!$D$19,Lister!$E$19,Lister!$D$7:$D$13),IF(AND(MONTH(E1003)=8,F1003&gt;DATE(2020,8,31)),(NETWORKDAYS(E1003,Lister!$E$19,Lister!$D$7:$D$13)-O1003)*N1003/NETWORKDAYS(Lister!$D$19,Lister!$E$19,Lister!$D$7:$D$13),IF(E1003&gt;DATE(2020,8,31),0)))),0),"")</f>
        <v/>
      </c>
      <c r="W1003" s="50" t="str">
        <f>IFERROR(MAX(IF(OR(O1003="",P1003="",Q1003="",R1003="",S1003="",T1003="",U1003=""),"",IF(AND(MONTH(E1003)=9,MONTH(F1003)=9),(NETWORKDAYS(E1003,F1003,Lister!$D$7:$D$13)-P1003)*N1003/NETWORKDAYS(Lister!$D$20,Lister!$E$20,Lister!$D$7:$D$13),IF(AND(MONTH(E1003)=9,F1003&gt;DATE(2020,9,30)),(NETWORKDAYS(E1003,Lister!$E$20,Lister!$D$7:$D$13)-P1003)*N1003/NETWORKDAYS(Lister!$D$20,Lister!$E$20,Lister!$D$7:$D$13),IF(AND(E1003&lt;DATE(2020,9,1),MONTH(F1003)=9),(NETWORKDAYS(Lister!$D$20,F1003,Lister!$D$7:$D$13)-P1003)*N1003/NETWORKDAYS(Lister!$D$20,Lister!$E$20,Lister!$D$7:$D$13),IF(AND(E1003&lt;DATE(2020,9,1),F1003&gt;DATE(2020,9,30)),(NETWORKDAYS(Lister!$D$20,Lister!$E$20,Lister!$D$7:$D$13)-P1003)*N1003/NETWORKDAYS(Lister!$D$20,Lister!$E$20,Lister!$D$7:$D$13),IF(OR(AND(E1003&lt;DATE(2020,9,1),F1003&lt;DATE(2020,9,1)),E1003&gt;DATE(2020,9,30)),0)))))),0),"")</f>
        <v/>
      </c>
      <c r="X1003" s="50" t="str">
        <f>IFERROR(MAX(IF(OR(O1003="",P1003="",Q1003="",R1003="",S1003="",T1003="",U1003=""),"",IF(AND(MONTH(E1003)=10,MONTH(F1003)=10),(NETWORKDAYS(E1003,F1003,Lister!$D$7:$D$13)-Q1003)*N1003/NETWORKDAYS(Lister!$D$21,Lister!$E$21,Lister!$D$7:$D$13),IF(AND(MONTH(E1003)=10,F1003&gt;DATE(2020,10,31)),(NETWORKDAYS(E1003,Lister!$E$21,Lister!$D$7:$D$13)-Q1003)*N1003/NETWORKDAYS(Lister!$D$21,Lister!$E$21,Lister!$D$7:$D$13),IF(AND(E1003&lt;DATE(2020,10,1),MONTH(F1003)=10),(NETWORKDAYS(Lister!$D$21,F1003,Lister!$D$7:$D$13)-Q1003)*N1003/NETWORKDAYS(Lister!$D$21,Lister!$E$21,Lister!$D$7:$D$13),IF(AND(E1003&lt;DATE(2020,31,1),F1003&gt;DATE(2020,10,31)),(NETWORKDAYS(Lister!$D$21,Lister!$E$21,Lister!$D$7:$D$13)-Q1003)*N1003/NETWORKDAYS(Lister!$D$21,Lister!$E$21,Lister!$D$7:$D$13),IF(OR(AND(E1003&lt;DATE(2020,10,1),F1003&lt;DATE(2020,10,1)),E1003&gt;DATE(2020,10,31)),0)))))),0),"")</f>
        <v/>
      </c>
      <c r="Y1003" s="50" t="str">
        <f>IFERROR(MAX(IF(OR(O1003="",P1003="",Q1003="",R1003="",S1003="",T1003="",U1003=""),"",IF(AND(MONTH(E1003)=11,MONTH(F1003)=11),(NETWORKDAYS(E1003,F1003,Lister!$D$7:$D$13)-R1003)*N1003/NETWORKDAYS(Lister!$D$22,Lister!$E$22,Lister!$D$7:$D$13),IF(AND(MONTH(E1003)=11,F1003&gt;DATE(2020,11,30)),(NETWORKDAYS(E1003,Lister!$E$22,Lister!$D$7:$D$13)-R1003)*N1003/NETWORKDAYS(Lister!$D$22,Lister!$E$22,Lister!$D$7:$D$13),IF(AND(E1003&lt;DATE(2020,11,1),MONTH(F1003)=11),(NETWORKDAYS(Lister!$D$22,F1003,Lister!$D$7:$D$13)-R1003)*N1003/NETWORKDAYS(Lister!$D$22,Lister!$E$22,Lister!$D$7:$D$13),IF(AND(E1003&lt;DATE(2020,11,1),F1003&gt;DATE(2020,11,30)),(NETWORKDAYS(Lister!$D$22,Lister!$E$22,Lister!$D$7:$D$13)-R1003)*N1003/NETWORKDAYS(Lister!$D$22,Lister!$E$22,Lister!$D$7:$D$13),IF(OR(AND(E1003&lt;DATE(2020,11,1),F1003&lt;DATE(2020,11,1)),E1003&gt;DATE(2020,11,30)),0)))))),0),"")</f>
        <v/>
      </c>
      <c r="Z1003" s="50" t="str">
        <f>IFERROR(MAX(IF(OR(O1003="",P1003="",Q1003="",R1003="",S1003="",T1003="",U1003=""),"",IF(AND(MONTH(E1003)=12,MONTH(F1003)=12),(NETWORKDAYS(E1003,F1003,Lister!$D$7:$D$13)-S1003)*N1003/NETWORKDAYS(Lister!$D$23,Lister!$E$23,Lister!$D$7:$D$13),IF(AND(MONTH(E1003)=12,F1003&gt;DATE(2020,12,31)),(NETWORKDAYS(E1003,Lister!$E$23,Lister!$D$7:$D$13)-S1003)*N1003/NETWORKDAYS(Lister!$D$23,Lister!$E$23,Lister!$D$7:$D$13),IF(AND(E1003&lt;DATE(2020,12,1),MONTH(F1003)=12),(NETWORKDAYS(Lister!$D$23,F1003,Lister!$D$7:$D$13)-S1003)*N1003/NETWORKDAYS(Lister!$D$23,Lister!$E$23,Lister!$D$7:$D$13),IF(AND(E1003&lt;DATE(2020,12,1),F1003&gt;DATE(2020,12,31)),(NETWORKDAYS(Lister!$D$23,Lister!$E$23,Lister!$D$7:$D$13)-S1003)*N1003/NETWORKDAYS(Lister!$D$23,Lister!$E$23,Lister!$D$7:$D$13),IF(OR(AND(E1003&lt;DATE(2020,12,1),F1003&lt;DATE(2020,12,1)),E1003&gt;DATE(2020,12,31)),0)))))),0),"")</f>
        <v/>
      </c>
      <c r="AA1003" s="50" t="str">
        <f>IFERROR(MAX(IF(OR(O1003="",P1003="",Q1003="",R1003="",S1003="",T1003="",U1003=""),"",IF(AND(MONTH(E1003)=1,MONTH(F1003)=1),(NETWORKDAYS(E1003,F1003,Lister!$D$7:$D$13)-T1003)*N1003/NETWORKDAYS(Lister!$D$24,Lister!$E$24,Lister!$D$7:$D$13),IF(AND(MONTH(E1003)=1,F1003&gt;DATE(2021,1,31)),(NETWORKDAYS(E1003,Lister!$E$24,Lister!$D$7:$D$13)-T1003)*N1003/NETWORKDAYS(Lister!$D$24,Lister!$E$24,Lister!$D$7:$D$13),IF(AND(E1003&lt;DATE(2021,1,1),MONTH(F1003)=1),(NETWORKDAYS(Lister!$D$24,F1003,Lister!$D$7:$D$13)-T1003)*N1003/NETWORKDAYS(Lister!$D$24,Lister!$E$24,Lister!$D$7:$D$13),IF(AND(E1003&lt;DATE(2021,1,1),F1003&gt;DATE(2021,1,31)),(NETWORKDAYS(Lister!$D$24,Lister!$E$24,Lister!$D$7:$D$13)-T1003)*N1003/NETWORKDAYS(Lister!$D$24,Lister!$E$24,Lister!$D$7:$D$13),IF(OR(AND(E1003&lt;DATE(2021,1,1),F1003&lt;DATE(2021,1,1)),E1003&gt;DATE(2021,1,31)),0)))))),0),"")</f>
        <v/>
      </c>
      <c r="AB1003" s="50" t="str">
        <f>IFERROR(MAX(IF(OR(O1003="",P1003="",Q1003="",R1003="",S1003="",T1003="",U1003=""),"",IF(AND(MONTH(E1003)=2,MONTH(F1003)=2),(NETWORKDAYS(E1003,F1003,Lister!$D$7:$D$13)-U1003)*N1003/NETWORKDAYS(Lister!$D$25,Lister!$E$25,Lister!$D$7:$D$13),IF(AND(E1003&lt;DATE(2021,2,1),MONTH(F1003)=2),(NETWORKDAYS(Lister!$D$25,F1003,Lister!$D$7:$D$13)-U1003)*N1003/NETWORKDAYS(Lister!$D$25,Lister!$E$25,Lister!$D$7:$D$13),IF(AND(E1003&lt;DATE(2021,2,1),F1003&lt;DATE(2021,2,1)),0)))),0),"")</f>
        <v/>
      </c>
      <c r="AC1003" s="52" t="str">
        <f t="shared" si="78"/>
        <v/>
      </c>
    </row>
    <row r="1004" spans="1:29" x14ac:dyDescent="0.35">
      <c r="A1004" s="11" t="str">
        <f t="shared" si="79"/>
        <v/>
      </c>
      <c r="B1004" s="33"/>
      <c r="C1004" s="17"/>
      <c r="D1004" s="18"/>
      <c r="E1004" s="12"/>
      <c r="F1004" s="12"/>
      <c r="G1004" s="42" t="str">
        <f>IF(OR(E1004="",F1004=""),"",NETWORKDAYS(E1004,F1004,Lister!$D$7:$D$13))</f>
        <v/>
      </c>
      <c r="H1004" s="14"/>
      <c r="I1004" s="25" t="str">
        <f t="shared" si="75"/>
        <v/>
      </c>
      <c r="J1004" s="47"/>
      <c r="K1004" s="48"/>
      <c r="L1004" s="15"/>
      <c r="M1004" s="51" t="str">
        <f t="shared" si="76"/>
        <v/>
      </c>
      <c r="N1004" s="49" t="str">
        <f t="shared" si="77"/>
        <v/>
      </c>
      <c r="O1004" s="15"/>
      <c r="P1004" s="15"/>
      <c r="Q1004" s="15"/>
      <c r="R1004" s="15"/>
      <c r="S1004" s="15"/>
      <c r="T1004" s="15"/>
      <c r="U1004" s="15"/>
      <c r="V1004" s="50" t="str">
        <f>IFERROR(MAX(IF(OR(O1004="",P1004="",Q1004="",R1004="",S1004="",T1004="",U1004=""),"",IF(AND(MONTH(E1004)=8,MONTH(F1004)=8),(NETWORKDAYS(E1004,F1004,Lister!$D$7:$D$13)-O1004)*N1004/NETWORKDAYS(Lister!$D$19,Lister!$E$19,Lister!$D$7:$D$13),IF(AND(MONTH(E1004)=8,F1004&gt;DATE(2020,8,31)),(NETWORKDAYS(E1004,Lister!$E$19,Lister!$D$7:$D$13)-O1004)*N1004/NETWORKDAYS(Lister!$D$19,Lister!$E$19,Lister!$D$7:$D$13),IF(E1004&gt;DATE(2020,8,31),0)))),0),"")</f>
        <v/>
      </c>
      <c r="W1004" s="50" t="str">
        <f>IFERROR(MAX(IF(OR(O1004="",P1004="",Q1004="",R1004="",S1004="",T1004="",U1004=""),"",IF(AND(MONTH(E1004)=9,MONTH(F1004)=9),(NETWORKDAYS(E1004,F1004,Lister!$D$7:$D$13)-P1004)*N1004/NETWORKDAYS(Lister!$D$20,Lister!$E$20,Lister!$D$7:$D$13),IF(AND(MONTH(E1004)=9,F1004&gt;DATE(2020,9,30)),(NETWORKDAYS(E1004,Lister!$E$20,Lister!$D$7:$D$13)-P1004)*N1004/NETWORKDAYS(Lister!$D$20,Lister!$E$20,Lister!$D$7:$D$13),IF(AND(E1004&lt;DATE(2020,9,1),MONTH(F1004)=9),(NETWORKDAYS(Lister!$D$20,F1004,Lister!$D$7:$D$13)-P1004)*N1004/NETWORKDAYS(Lister!$D$20,Lister!$E$20,Lister!$D$7:$D$13),IF(AND(E1004&lt;DATE(2020,9,1),F1004&gt;DATE(2020,9,30)),(NETWORKDAYS(Lister!$D$20,Lister!$E$20,Lister!$D$7:$D$13)-P1004)*N1004/NETWORKDAYS(Lister!$D$20,Lister!$E$20,Lister!$D$7:$D$13),IF(OR(AND(E1004&lt;DATE(2020,9,1),F1004&lt;DATE(2020,9,1)),E1004&gt;DATE(2020,9,30)),0)))))),0),"")</f>
        <v/>
      </c>
      <c r="X1004" s="50" t="str">
        <f>IFERROR(MAX(IF(OR(O1004="",P1004="",Q1004="",R1004="",S1004="",T1004="",U1004=""),"",IF(AND(MONTH(E1004)=10,MONTH(F1004)=10),(NETWORKDAYS(E1004,F1004,Lister!$D$7:$D$13)-Q1004)*N1004/NETWORKDAYS(Lister!$D$21,Lister!$E$21,Lister!$D$7:$D$13),IF(AND(MONTH(E1004)=10,F1004&gt;DATE(2020,10,31)),(NETWORKDAYS(E1004,Lister!$E$21,Lister!$D$7:$D$13)-Q1004)*N1004/NETWORKDAYS(Lister!$D$21,Lister!$E$21,Lister!$D$7:$D$13),IF(AND(E1004&lt;DATE(2020,10,1),MONTH(F1004)=10),(NETWORKDAYS(Lister!$D$21,F1004,Lister!$D$7:$D$13)-Q1004)*N1004/NETWORKDAYS(Lister!$D$21,Lister!$E$21,Lister!$D$7:$D$13),IF(AND(E1004&lt;DATE(2020,31,1),F1004&gt;DATE(2020,10,31)),(NETWORKDAYS(Lister!$D$21,Lister!$E$21,Lister!$D$7:$D$13)-Q1004)*N1004/NETWORKDAYS(Lister!$D$21,Lister!$E$21,Lister!$D$7:$D$13),IF(OR(AND(E1004&lt;DATE(2020,10,1),F1004&lt;DATE(2020,10,1)),E1004&gt;DATE(2020,10,31)),0)))))),0),"")</f>
        <v/>
      </c>
      <c r="Y1004" s="50" t="str">
        <f>IFERROR(MAX(IF(OR(O1004="",P1004="",Q1004="",R1004="",S1004="",T1004="",U1004=""),"",IF(AND(MONTH(E1004)=11,MONTH(F1004)=11),(NETWORKDAYS(E1004,F1004,Lister!$D$7:$D$13)-R1004)*N1004/NETWORKDAYS(Lister!$D$22,Lister!$E$22,Lister!$D$7:$D$13),IF(AND(MONTH(E1004)=11,F1004&gt;DATE(2020,11,30)),(NETWORKDAYS(E1004,Lister!$E$22,Lister!$D$7:$D$13)-R1004)*N1004/NETWORKDAYS(Lister!$D$22,Lister!$E$22,Lister!$D$7:$D$13),IF(AND(E1004&lt;DATE(2020,11,1),MONTH(F1004)=11),(NETWORKDAYS(Lister!$D$22,F1004,Lister!$D$7:$D$13)-R1004)*N1004/NETWORKDAYS(Lister!$D$22,Lister!$E$22,Lister!$D$7:$D$13),IF(AND(E1004&lt;DATE(2020,11,1),F1004&gt;DATE(2020,11,30)),(NETWORKDAYS(Lister!$D$22,Lister!$E$22,Lister!$D$7:$D$13)-R1004)*N1004/NETWORKDAYS(Lister!$D$22,Lister!$E$22,Lister!$D$7:$D$13),IF(OR(AND(E1004&lt;DATE(2020,11,1),F1004&lt;DATE(2020,11,1)),E1004&gt;DATE(2020,11,30)),0)))))),0),"")</f>
        <v/>
      </c>
      <c r="Z1004" s="50" t="str">
        <f>IFERROR(MAX(IF(OR(O1004="",P1004="",Q1004="",R1004="",S1004="",T1004="",U1004=""),"",IF(AND(MONTH(E1004)=12,MONTH(F1004)=12),(NETWORKDAYS(E1004,F1004,Lister!$D$7:$D$13)-S1004)*N1004/NETWORKDAYS(Lister!$D$23,Lister!$E$23,Lister!$D$7:$D$13),IF(AND(MONTH(E1004)=12,F1004&gt;DATE(2020,12,31)),(NETWORKDAYS(E1004,Lister!$E$23,Lister!$D$7:$D$13)-S1004)*N1004/NETWORKDAYS(Lister!$D$23,Lister!$E$23,Lister!$D$7:$D$13),IF(AND(E1004&lt;DATE(2020,12,1),MONTH(F1004)=12),(NETWORKDAYS(Lister!$D$23,F1004,Lister!$D$7:$D$13)-S1004)*N1004/NETWORKDAYS(Lister!$D$23,Lister!$E$23,Lister!$D$7:$D$13),IF(AND(E1004&lt;DATE(2020,12,1),F1004&gt;DATE(2020,12,31)),(NETWORKDAYS(Lister!$D$23,Lister!$E$23,Lister!$D$7:$D$13)-S1004)*N1004/NETWORKDAYS(Lister!$D$23,Lister!$E$23,Lister!$D$7:$D$13),IF(OR(AND(E1004&lt;DATE(2020,12,1),F1004&lt;DATE(2020,12,1)),E1004&gt;DATE(2020,12,31)),0)))))),0),"")</f>
        <v/>
      </c>
      <c r="AA1004" s="50" t="str">
        <f>IFERROR(MAX(IF(OR(O1004="",P1004="",Q1004="",R1004="",S1004="",T1004="",U1004=""),"",IF(AND(MONTH(E1004)=1,MONTH(F1004)=1),(NETWORKDAYS(E1004,F1004,Lister!$D$7:$D$13)-T1004)*N1004/NETWORKDAYS(Lister!$D$24,Lister!$E$24,Lister!$D$7:$D$13),IF(AND(MONTH(E1004)=1,F1004&gt;DATE(2021,1,31)),(NETWORKDAYS(E1004,Lister!$E$24,Lister!$D$7:$D$13)-T1004)*N1004/NETWORKDAYS(Lister!$D$24,Lister!$E$24,Lister!$D$7:$D$13),IF(AND(E1004&lt;DATE(2021,1,1),MONTH(F1004)=1),(NETWORKDAYS(Lister!$D$24,F1004,Lister!$D$7:$D$13)-T1004)*N1004/NETWORKDAYS(Lister!$D$24,Lister!$E$24,Lister!$D$7:$D$13),IF(AND(E1004&lt;DATE(2021,1,1),F1004&gt;DATE(2021,1,31)),(NETWORKDAYS(Lister!$D$24,Lister!$E$24,Lister!$D$7:$D$13)-T1004)*N1004/NETWORKDAYS(Lister!$D$24,Lister!$E$24,Lister!$D$7:$D$13),IF(OR(AND(E1004&lt;DATE(2021,1,1),F1004&lt;DATE(2021,1,1)),E1004&gt;DATE(2021,1,31)),0)))))),0),"")</f>
        <v/>
      </c>
      <c r="AB1004" s="50" t="str">
        <f>IFERROR(MAX(IF(OR(O1004="",P1004="",Q1004="",R1004="",S1004="",T1004="",U1004=""),"",IF(AND(MONTH(E1004)=2,MONTH(F1004)=2),(NETWORKDAYS(E1004,F1004,Lister!$D$7:$D$13)-U1004)*N1004/NETWORKDAYS(Lister!$D$25,Lister!$E$25,Lister!$D$7:$D$13),IF(AND(E1004&lt;DATE(2021,2,1),MONTH(F1004)=2),(NETWORKDAYS(Lister!$D$25,F1004,Lister!$D$7:$D$13)-U1004)*N1004/NETWORKDAYS(Lister!$D$25,Lister!$E$25,Lister!$D$7:$D$13),IF(AND(E1004&lt;DATE(2021,2,1),F1004&lt;DATE(2021,2,1)),0)))),0),"")</f>
        <v/>
      </c>
      <c r="AC1004" s="52" t="str">
        <f t="shared" si="78"/>
        <v/>
      </c>
    </row>
    <row r="1005" spans="1:29" x14ac:dyDescent="0.35">
      <c r="A1005" s="11" t="str">
        <f t="shared" si="79"/>
        <v/>
      </c>
      <c r="B1005" s="33"/>
      <c r="C1005" s="17"/>
      <c r="D1005" s="18"/>
      <c r="E1005" s="12"/>
      <c r="F1005" s="12"/>
      <c r="G1005" s="42" t="str">
        <f>IF(OR(E1005="",F1005=""),"",NETWORKDAYS(E1005,F1005,Lister!$D$7:$D$13))</f>
        <v/>
      </c>
      <c r="H1005" s="14"/>
      <c r="I1005" s="25" t="str">
        <f t="shared" si="75"/>
        <v/>
      </c>
      <c r="J1005" s="47"/>
      <c r="K1005" s="48"/>
      <c r="L1005" s="15"/>
      <c r="M1005" s="51" t="str">
        <f t="shared" si="76"/>
        <v/>
      </c>
      <c r="N1005" s="49" t="str">
        <f t="shared" si="77"/>
        <v/>
      </c>
      <c r="O1005" s="15"/>
      <c r="P1005" s="15"/>
      <c r="Q1005" s="15"/>
      <c r="R1005" s="15"/>
      <c r="S1005" s="15"/>
      <c r="T1005" s="15"/>
      <c r="U1005" s="15"/>
      <c r="V1005" s="50" t="str">
        <f>IFERROR(MAX(IF(OR(O1005="",P1005="",Q1005="",R1005="",S1005="",T1005="",U1005=""),"",IF(AND(MONTH(E1005)=8,MONTH(F1005)=8),(NETWORKDAYS(E1005,F1005,Lister!$D$7:$D$13)-O1005)*N1005/NETWORKDAYS(Lister!$D$19,Lister!$E$19,Lister!$D$7:$D$13),IF(AND(MONTH(E1005)=8,F1005&gt;DATE(2020,8,31)),(NETWORKDAYS(E1005,Lister!$E$19,Lister!$D$7:$D$13)-O1005)*N1005/NETWORKDAYS(Lister!$D$19,Lister!$E$19,Lister!$D$7:$D$13),IF(E1005&gt;DATE(2020,8,31),0)))),0),"")</f>
        <v/>
      </c>
      <c r="W1005" s="50" t="str">
        <f>IFERROR(MAX(IF(OR(O1005="",P1005="",Q1005="",R1005="",S1005="",T1005="",U1005=""),"",IF(AND(MONTH(E1005)=9,MONTH(F1005)=9),(NETWORKDAYS(E1005,F1005,Lister!$D$7:$D$13)-P1005)*N1005/NETWORKDAYS(Lister!$D$20,Lister!$E$20,Lister!$D$7:$D$13),IF(AND(MONTH(E1005)=9,F1005&gt;DATE(2020,9,30)),(NETWORKDAYS(E1005,Lister!$E$20,Lister!$D$7:$D$13)-P1005)*N1005/NETWORKDAYS(Lister!$D$20,Lister!$E$20,Lister!$D$7:$D$13),IF(AND(E1005&lt;DATE(2020,9,1),MONTH(F1005)=9),(NETWORKDAYS(Lister!$D$20,F1005,Lister!$D$7:$D$13)-P1005)*N1005/NETWORKDAYS(Lister!$D$20,Lister!$E$20,Lister!$D$7:$D$13),IF(AND(E1005&lt;DATE(2020,9,1),F1005&gt;DATE(2020,9,30)),(NETWORKDAYS(Lister!$D$20,Lister!$E$20,Lister!$D$7:$D$13)-P1005)*N1005/NETWORKDAYS(Lister!$D$20,Lister!$E$20,Lister!$D$7:$D$13),IF(OR(AND(E1005&lt;DATE(2020,9,1),F1005&lt;DATE(2020,9,1)),E1005&gt;DATE(2020,9,30)),0)))))),0),"")</f>
        <v/>
      </c>
      <c r="X1005" s="50" t="str">
        <f>IFERROR(MAX(IF(OR(O1005="",P1005="",Q1005="",R1005="",S1005="",T1005="",U1005=""),"",IF(AND(MONTH(E1005)=10,MONTH(F1005)=10),(NETWORKDAYS(E1005,F1005,Lister!$D$7:$D$13)-Q1005)*N1005/NETWORKDAYS(Lister!$D$21,Lister!$E$21,Lister!$D$7:$D$13),IF(AND(MONTH(E1005)=10,F1005&gt;DATE(2020,10,31)),(NETWORKDAYS(E1005,Lister!$E$21,Lister!$D$7:$D$13)-Q1005)*N1005/NETWORKDAYS(Lister!$D$21,Lister!$E$21,Lister!$D$7:$D$13),IF(AND(E1005&lt;DATE(2020,10,1),MONTH(F1005)=10),(NETWORKDAYS(Lister!$D$21,F1005,Lister!$D$7:$D$13)-Q1005)*N1005/NETWORKDAYS(Lister!$D$21,Lister!$E$21,Lister!$D$7:$D$13),IF(AND(E1005&lt;DATE(2020,31,1),F1005&gt;DATE(2020,10,31)),(NETWORKDAYS(Lister!$D$21,Lister!$E$21,Lister!$D$7:$D$13)-Q1005)*N1005/NETWORKDAYS(Lister!$D$21,Lister!$E$21,Lister!$D$7:$D$13),IF(OR(AND(E1005&lt;DATE(2020,10,1),F1005&lt;DATE(2020,10,1)),E1005&gt;DATE(2020,10,31)),0)))))),0),"")</f>
        <v/>
      </c>
      <c r="Y1005" s="50" t="str">
        <f>IFERROR(MAX(IF(OR(O1005="",P1005="",Q1005="",R1005="",S1005="",T1005="",U1005=""),"",IF(AND(MONTH(E1005)=11,MONTH(F1005)=11),(NETWORKDAYS(E1005,F1005,Lister!$D$7:$D$13)-R1005)*N1005/NETWORKDAYS(Lister!$D$22,Lister!$E$22,Lister!$D$7:$D$13),IF(AND(MONTH(E1005)=11,F1005&gt;DATE(2020,11,30)),(NETWORKDAYS(E1005,Lister!$E$22,Lister!$D$7:$D$13)-R1005)*N1005/NETWORKDAYS(Lister!$D$22,Lister!$E$22,Lister!$D$7:$D$13),IF(AND(E1005&lt;DATE(2020,11,1),MONTH(F1005)=11),(NETWORKDAYS(Lister!$D$22,F1005,Lister!$D$7:$D$13)-R1005)*N1005/NETWORKDAYS(Lister!$D$22,Lister!$E$22,Lister!$D$7:$D$13),IF(AND(E1005&lt;DATE(2020,11,1),F1005&gt;DATE(2020,11,30)),(NETWORKDAYS(Lister!$D$22,Lister!$E$22,Lister!$D$7:$D$13)-R1005)*N1005/NETWORKDAYS(Lister!$D$22,Lister!$E$22,Lister!$D$7:$D$13),IF(OR(AND(E1005&lt;DATE(2020,11,1),F1005&lt;DATE(2020,11,1)),E1005&gt;DATE(2020,11,30)),0)))))),0),"")</f>
        <v/>
      </c>
      <c r="Z1005" s="50" t="str">
        <f>IFERROR(MAX(IF(OR(O1005="",P1005="",Q1005="",R1005="",S1005="",T1005="",U1005=""),"",IF(AND(MONTH(E1005)=12,MONTH(F1005)=12),(NETWORKDAYS(E1005,F1005,Lister!$D$7:$D$13)-S1005)*N1005/NETWORKDAYS(Lister!$D$23,Lister!$E$23,Lister!$D$7:$D$13),IF(AND(MONTH(E1005)=12,F1005&gt;DATE(2020,12,31)),(NETWORKDAYS(E1005,Lister!$E$23,Lister!$D$7:$D$13)-S1005)*N1005/NETWORKDAYS(Lister!$D$23,Lister!$E$23,Lister!$D$7:$D$13),IF(AND(E1005&lt;DATE(2020,12,1),MONTH(F1005)=12),(NETWORKDAYS(Lister!$D$23,F1005,Lister!$D$7:$D$13)-S1005)*N1005/NETWORKDAYS(Lister!$D$23,Lister!$E$23,Lister!$D$7:$D$13),IF(AND(E1005&lt;DATE(2020,12,1),F1005&gt;DATE(2020,12,31)),(NETWORKDAYS(Lister!$D$23,Lister!$E$23,Lister!$D$7:$D$13)-S1005)*N1005/NETWORKDAYS(Lister!$D$23,Lister!$E$23,Lister!$D$7:$D$13),IF(OR(AND(E1005&lt;DATE(2020,12,1),F1005&lt;DATE(2020,12,1)),E1005&gt;DATE(2020,12,31)),0)))))),0),"")</f>
        <v/>
      </c>
      <c r="AA1005" s="50" t="str">
        <f>IFERROR(MAX(IF(OR(O1005="",P1005="",Q1005="",R1005="",S1005="",T1005="",U1005=""),"",IF(AND(MONTH(E1005)=1,MONTH(F1005)=1),(NETWORKDAYS(E1005,F1005,Lister!$D$7:$D$13)-T1005)*N1005/NETWORKDAYS(Lister!$D$24,Lister!$E$24,Lister!$D$7:$D$13),IF(AND(MONTH(E1005)=1,F1005&gt;DATE(2021,1,31)),(NETWORKDAYS(E1005,Lister!$E$24,Lister!$D$7:$D$13)-T1005)*N1005/NETWORKDAYS(Lister!$D$24,Lister!$E$24,Lister!$D$7:$D$13),IF(AND(E1005&lt;DATE(2021,1,1),MONTH(F1005)=1),(NETWORKDAYS(Lister!$D$24,F1005,Lister!$D$7:$D$13)-T1005)*N1005/NETWORKDAYS(Lister!$D$24,Lister!$E$24,Lister!$D$7:$D$13),IF(AND(E1005&lt;DATE(2021,1,1),F1005&gt;DATE(2021,1,31)),(NETWORKDAYS(Lister!$D$24,Lister!$E$24,Lister!$D$7:$D$13)-T1005)*N1005/NETWORKDAYS(Lister!$D$24,Lister!$E$24,Lister!$D$7:$D$13),IF(OR(AND(E1005&lt;DATE(2021,1,1),F1005&lt;DATE(2021,1,1)),E1005&gt;DATE(2021,1,31)),0)))))),0),"")</f>
        <v/>
      </c>
      <c r="AB1005" s="50" t="str">
        <f>IFERROR(MAX(IF(OR(O1005="",P1005="",Q1005="",R1005="",S1005="",T1005="",U1005=""),"",IF(AND(MONTH(E1005)=2,MONTH(F1005)=2),(NETWORKDAYS(E1005,F1005,Lister!$D$7:$D$13)-U1005)*N1005/NETWORKDAYS(Lister!$D$25,Lister!$E$25,Lister!$D$7:$D$13),IF(AND(E1005&lt;DATE(2021,2,1),MONTH(F1005)=2),(NETWORKDAYS(Lister!$D$25,F1005,Lister!$D$7:$D$13)-U1005)*N1005/NETWORKDAYS(Lister!$D$25,Lister!$E$25,Lister!$D$7:$D$13),IF(AND(E1005&lt;DATE(2021,2,1),F1005&lt;DATE(2021,2,1)),0)))),0),"")</f>
        <v/>
      </c>
      <c r="AC1005" s="52" t="str">
        <f t="shared" si="78"/>
        <v/>
      </c>
    </row>
    <row r="1006" spans="1:29" x14ac:dyDescent="0.35">
      <c r="A1006" s="11" t="str">
        <f t="shared" si="79"/>
        <v/>
      </c>
      <c r="B1006" s="33"/>
      <c r="C1006" s="17"/>
      <c r="D1006" s="18"/>
      <c r="E1006" s="12"/>
      <c r="F1006" s="12"/>
      <c r="G1006" s="42" t="str">
        <f>IF(OR(E1006="",F1006=""),"",NETWORKDAYS(E1006,F1006,Lister!$D$7:$D$13))</f>
        <v/>
      </c>
      <c r="H1006" s="14"/>
      <c r="I1006" s="25" t="str">
        <f t="shared" si="75"/>
        <v/>
      </c>
      <c r="J1006" s="47"/>
      <c r="K1006" s="48"/>
      <c r="L1006" s="15"/>
      <c r="M1006" s="51" t="str">
        <f t="shared" si="76"/>
        <v/>
      </c>
      <c r="N1006" s="49" t="str">
        <f t="shared" si="77"/>
        <v/>
      </c>
      <c r="O1006" s="15"/>
      <c r="P1006" s="15"/>
      <c r="Q1006" s="15"/>
      <c r="R1006" s="15"/>
      <c r="S1006" s="15"/>
      <c r="T1006" s="15"/>
      <c r="U1006" s="15"/>
      <c r="V1006" s="50" t="str">
        <f>IFERROR(MAX(IF(OR(O1006="",P1006="",Q1006="",R1006="",S1006="",T1006="",U1006=""),"",IF(AND(MONTH(E1006)=8,MONTH(F1006)=8),(NETWORKDAYS(E1006,F1006,Lister!$D$7:$D$13)-O1006)*N1006/NETWORKDAYS(Lister!$D$19,Lister!$E$19,Lister!$D$7:$D$13),IF(AND(MONTH(E1006)=8,F1006&gt;DATE(2020,8,31)),(NETWORKDAYS(E1006,Lister!$E$19,Lister!$D$7:$D$13)-O1006)*N1006/NETWORKDAYS(Lister!$D$19,Lister!$E$19,Lister!$D$7:$D$13),IF(E1006&gt;DATE(2020,8,31),0)))),0),"")</f>
        <v/>
      </c>
      <c r="W1006" s="50" t="str">
        <f>IFERROR(MAX(IF(OR(O1006="",P1006="",Q1006="",R1006="",S1006="",T1006="",U1006=""),"",IF(AND(MONTH(E1006)=9,MONTH(F1006)=9),(NETWORKDAYS(E1006,F1006,Lister!$D$7:$D$13)-P1006)*N1006/NETWORKDAYS(Lister!$D$20,Lister!$E$20,Lister!$D$7:$D$13),IF(AND(MONTH(E1006)=9,F1006&gt;DATE(2020,9,30)),(NETWORKDAYS(E1006,Lister!$E$20,Lister!$D$7:$D$13)-P1006)*N1006/NETWORKDAYS(Lister!$D$20,Lister!$E$20,Lister!$D$7:$D$13),IF(AND(E1006&lt;DATE(2020,9,1),MONTH(F1006)=9),(NETWORKDAYS(Lister!$D$20,F1006,Lister!$D$7:$D$13)-P1006)*N1006/NETWORKDAYS(Lister!$D$20,Lister!$E$20,Lister!$D$7:$D$13),IF(AND(E1006&lt;DATE(2020,9,1),F1006&gt;DATE(2020,9,30)),(NETWORKDAYS(Lister!$D$20,Lister!$E$20,Lister!$D$7:$D$13)-P1006)*N1006/NETWORKDAYS(Lister!$D$20,Lister!$E$20,Lister!$D$7:$D$13),IF(OR(AND(E1006&lt;DATE(2020,9,1),F1006&lt;DATE(2020,9,1)),E1006&gt;DATE(2020,9,30)),0)))))),0),"")</f>
        <v/>
      </c>
      <c r="X1006" s="50" t="str">
        <f>IFERROR(MAX(IF(OR(O1006="",P1006="",Q1006="",R1006="",S1006="",T1006="",U1006=""),"",IF(AND(MONTH(E1006)=10,MONTH(F1006)=10),(NETWORKDAYS(E1006,F1006,Lister!$D$7:$D$13)-Q1006)*N1006/NETWORKDAYS(Lister!$D$21,Lister!$E$21,Lister!$D$7:$D$13),IF(AND(MONTH(E1006)=10,F1006&gt;DATE(2020,10,31)),(NETWORKDAYS(E1006,Lister!$E$21,Lister!$D$7:$D$13)-Q1006)*N1006/NETWORKDAYS(Lister!$D$21,Lister!$E$21,Lister!$D$7:$D$13),IF(AND(E1006&lt;DATE(2020,10,1),MONTH(F1006)=10),(NETWORKDAYS(Lister!$D$21,F1006,Lister!$D$7:$D$13)-Q1006)*N1006/NETWORKDAYS(Lister!$D$21,Lister!$E$21,Lister!$D$7:$D$13),IF(AND(E1006&lt;DATE(2020,31,1),F1006&gt;DATE(2020,10,31)),(NETWORKDAYS(Lister!$D$21,Lister!$E$21,Lister!$D$7:$D$13)-Q1006)*N1006/NETWORKDAYS(Lister!$D$21,Lister!$E$21,Lister!$D$7:$D$13),IF(OR(AND(E1006&lt;DATE(2020,10,1),F1006&lt;DATE(2020,10,1)),E1006&gt;DATE(2020,10,31)),0)))))),0),"")</f>
        <v/>
      </c>
      <c r="Y1006" s="50" t="str">
        <f>IFERROR(MAX(IF(OR(O1006="",P1006="",Q1006="",R1006="",S1006="",T1006="",U1006=""),"",IF(AND(MONTH(E1006)=11,MONTH(F1006)=11),(NETWORKDAYS(E1006,F1006,Lister!$D$7:$D$13)-R1006)*N1006/NETWORKDAYS(Lister!$D$22,Lister!$E$22,Lister!$D$7:$D$13),IF(AND(MONTH(E1006)=11,F1006&gt;DATE(2020,11,30)),(NETWORKDAYS(E1006,Lister!$E$22,Lister!$D$7:$D$13)-R1006)*N1006/NETWORKDAYS(Lister!$D$22,Lister!$E$22,Lister!$D$7:$D$13),IF(AND(E1006&lt;DATE(2020,11,1),MONTH(F1006)=11),(NETWORKDAYS(Lister!$D$22,F1006,Lister!$D$7:$D$13)-R1006)*N1006/NETWORKDAYS(Lister!$D$22,Lister!$E$22,Lister!$D$7:$D$13),IF(AND(E1006&lt;DATE(2020,11,1),F1006&gt;DATE(2020,11,30)),(NETWORKDAYS(Lister!$D$22,Lister!$E$22,Lister!$D$7:$D$13)-R1006)*N1006/NETWORKDAYS(Lister!$D$22,Lister!$E$22,Lister!$D$7:$D$13),IF(OR(AND(E1006&lt;DATE(2020,11,1),F1006&lt;DATE(2020,11,1)),E1006&gt;DATE(2020,11,30)),0)))))),0),"")</f>
        <v/>
      </c>
      <c r="Z1006" s="50" t="str">
        <f>IFERROR(MAX(IF(OR(O1006="",P1006="",Q1006="",R1006="",S1006="",T1006="",U1006=""),"",IF(AND(MONTH(E1006)=12,MONTH(F1006)=12),(NETWORKDAYS(E1006,F1006,Lister!$D$7:$D$13)-S1006)*N1006/NETWORKDAYS(Lister!$D$23,Lister!$E$23,Lister!$D$7:$D$13),IF(AND(MONTH(E1006)=12,F1006&gt;DATE(2020,12,31)),(NETWORKDAYS(E1006,Lister!$E$23,Lister!$D$7:$D$13)-S1006)*N1006/NETWORKDAYS(Lister!$D$23,Lister!$E$23,Lister!$D$7:$D$13),IF(AND(E1006&lt;DATE(2020,12,1),MONTH(F1006)=12),(NETWORKDAYS(Lister!$D$23,F1006,Lister!$D$7:$D$13)-S1006)*N1006/NETWORKDAYS(Lister!$D$23,Lister!$E$23,Lister!$D$7:$D$13),IF(AND(E1006&lt;DATE(2020,12,1),F1006&gt;DATE(2020,12,31)),(NETWORKDAYS(Lister!$D$23,Lister!$E$23,Lister!$D$7:$D$13)-S1006)*N1006/NETWORKDAYS(Lister!$D$23,Lister!$E$23,Lister!$D$7:$D$13),IF(OR(AND(E1006&lt;DATE(2020,12,1),F1006&lt;DATE(2020,12,1)),E1006&gt;DATE(2020,12,31)),0)))))),0),"")</f>
        <v/>
      </c>
      <c r="AA1006" s="50" t="str">
        <f>IFERROR(MAX(IF(OR(O1006="",P1006="",Q1006="",R1006="",S1006="",T1006="",U1006=""),"",IF(AND(MONTH(E1006)=1,MONTH(F1006)=1),(NETWORKDAYS(E1006,F1006,Lister!$D$7:$D$13)-T1006)*N1006/NETWORKDAYS(Lister!$D$24,Lister!$E$24,Lister!$D$7:$D$13),IF(AND(MONTH(E1006)=1,F1006&gt;DATE(2021,1,31)),(NETWORKDAYS(E1006,Lister!$E$24,Lister!$D$7:$D$13)-T1006)*N1006/NETWORKDAYS(Lister!$D$24,Lister!$E$24,Lister!$D$7:$D$13),IF(AND(E1006&lt;DATE(2021,1,1),MONTH(F1006)=1),(NETWORKDAYS(Lister!$D$24,F1006,Lister!$D$7:$D$13)-T1006)*N1006/NETWORKDAYS(Lister!$D$24,Lister!$E$24,Lister!$D$7:$D$13),IF(AND(E1006&lt;DATE(2021,1,1),F1006&gt;DATE(2021,1,31)),(NETWORKDAYS(Lister!$D$24,Lister!$E$24,Lister!$D$7:$D$13)-T1006)*N1006/NETWORKDAYS(Lister!$D$24,Lister!$E$24,Lister!$D$7:$D$13),IF(OR(AND(E1006&lt;DATE(2021,1,1),F1006&lt;DATE(2021,1,1)),E1006&gt;DATE(2021,1,31)),0)))))),0),"")</f>
        <v/>
      </c>
      <c r="AB1006" s="50" t="str">
        <f>IFERROR(MAX(IF(OR(O1006="",P1006="",Q1006="",R1006="",S1006="",T1006="",U1006=""),"",IF(AND(MONTH(E1006)=2,MONTH(F1006)=2),(NETWORKDAYS(E1006,F1006,Lister!$D$7:$D$13)-U1006)*N1006/NETWORKDAYS(Lister!$D$25,Lister!$E$25,Lister!$D$7:$D$13),IF(AND(E1006&lt;DATE(2021,2,1),MONTH(F1006)=2),(NETWORKDAYS(Lister!$D$25,F1006,Lister!$D$7:$D$13)-U1006)*N1006/NETWORKDAYS(Lister!$D$25,Lister!$E$25,Lister!$D$7:$D$13),IF(AND(E1006&lt;DATE(2021,2,1),F1006&lt;DATE(2021,2,1)),0)))),0),"")</f>
        <v/>
      </c>
      <c r="AC1006" s="52" t="str">
        <f t="shared" si="78"/>
        <v/>
      </c>
    </row>
    <row r="1007" spans="1:29" x14ac:dyDescent="0.35">
      <c r="A1007" s="11" t="str">
        <f t="shared" si="79"/>
        <v/>
      </c>
      <c r="B1007" s="33"/>
      <c r="C1007" s="17"/>
      <c r="D1007" s="18"/>
      <c r="E1007" s="12"/>
      <c r="F1007" s="12"/>
      <c r="G1007" s="42" t="str">
        <f>IF(OR(E1007="",F1007=""),"",NETWORKDAYS(E1007,F1007,Lister!$D$7:$D$13))</f>
        <v/>
      </c>
      <c r="H1007" s="14"/>
      <c r="I1007" s="25" t="str">
        <f t="shared" si="75"/>
        <v/>
      </c>
      <c r="J1007" s="47"/>
      <c r="K1007" s="48"/>
      <c r="L1007" s="15"/>
      <c r="M1007" s="51" t="str">
        <f t="shared" si="76"/>
        <v/>
      </c>
      <c r="N1007" s="49" t="str">
        <f t="shared" si="77"/>
        <v/>
      </c>
      <c r="O1007" s="15"/>
      <c r="P1007" s="15"/>
      <c r="Q1007" s="15"/>
      <c r="R1007" s="15"/>
      <c r="S1007" s="15"/>
      <c r="T1007" s="15"/>
      <c r="U1007" s="15"/>
      <c r="V1007" s="50" t="str">
        <f>IFERROR(MAX(IF(OR(O1007="",P1007="",Q1007="",R1007="",S1007="",T1007="",U1007=""),"",IF(AND(MONTH(E1007)=8,MONTH(F1007)=8),(NETWORKDAYS(E1007,F1007,Lister!$D$7:$D$13)-O1007)*N1007/NETWORKDAYS(Lister!$D$19,Lister!$E$19,Lister!$D$7:$D$13),IF(AND(MONTH(E1007)=8,F1007&gt;DATE(2020,8,31)),(NETWORKDAYS(E1007,Lister!$E$19,Lister!$D$7:$D$13)-O1007)*N1007/NETWORKDAYS(Lister!$D$19,Lister!$E$19,Lister!$D$7:$D$13),IF(E1007&gt;DATE(2020,8,31),0)))),0),"")</f>
        <v/>
      </c>
      <c r="W1007" s="50" t="str">
        <f>IFERROR(MAX(IF(OR(O1007="",P1007="",Q1007="",R1007="",S1007="",T1007="",U1007=""),"",IF(AND(MONTH(E1007)=9,MONTH(F1007)=9),(NETWORKDAYS(E1007,F1007,Lister!$D$7:$D$13)-P1007)*N1007/NETWORKDAYS(Lister!$D$20,Lister!$E$20,Lister!$D$7:$D$13),IF(AND(MONTH(E1007)=9,F1007&gt;DATE(2020,9,30)),(NETWORKDAYS(E1007,Lister!$E$20,Lister!$D$7:$D$13)-P1007)*N1007/NETWORKDAYS(Lister!$D$20,Lister!$E$20,Lister!$D$7:$D$13),IF(AND(E1007&lt;DATE(2020,9,1),MONTH(F1007)=9),(NETWORKDAYS(Lister!$D$20,F1007,Lister!$D$7:$D$13)-P1007)*N1007/NETWORKDAYS(Lister!$D$20,Lister!$E$20,Lister!$D$7:$D$13),IF(AND(E1007&lt;DATE(2020,9,1),F1007&gt;DATE(2020,9,30)),(NETWORKDAYS(Lister!$D$20,Lister!$E$20,Lister!$D$7:$D$13)-P1007)*N1007/NETWORKDAYS(Lister!$D$20,Lister!$E$20,Lister!$D$7:$D$13),IF(OR(AND(E1007&lt;DATE(2020,9,1),F1007&lt;DATE(2020,9,1)),E1007&gt;DATE(2020,9,30)),0)))))),0),"")</f>
        <v/>
      </c>
      <c r="X1007" s="50" t="str">
        <f>IFERROR(MAX(IF(OR(O1007="",P1007="",Q1007="",R1007="",S1007="",T1007="",U1007=""),"",IF(AND(MONTH(E1007)=10,MONTH(F1007)=10),(NETWORKDAYS(E1007,F1007,Lister!$D$7:$D$13)-Q1007)*N1007/NETWORKDAYS(Lister!$D$21,Lister!$E$21,Lister!$D$7:$D$13),IF(AND(MONTH(E1007)=10,F1007&gt;DATE(2020,10,31)),(NETWORKDAYS(E1007,Lister!$E$21,Lister!$D$7:$D$13)-Q1007)*N1007/NETWORKDAYS(Lister!$D$21,Lister!$E$21,Lister!$D$7:$D$13),IF(AND(E1007&lt;DATE(2020,10,1),MONTH(F1007)=10),(NETWORKDAYS(Lister!$D$21,F1007,Lister!$D$7:$D$13)-Q1007)*N1007/NETWORKDAYS(Lister!$D$21,Lister!$E$21,Lister!$D$7:$D$13),IF(AND(E1007&lt;DATE(2020,31,1),F1007&gt;DATE(2020,10,31)),(NETWORKDAYS(Lister!$D$21,Lister!$E$21,Lister!$D$7:$D$13)-Q1007)*N1007/NETWORKDAYS(Lister!$D$21,Lister!$E$21,Lister!$D$7:$D$13),IF(OR(AND(E1007&lt;DATE(2020,10,1),F1007&lt;DATE(2020,10,1)),E1007&gt;DATE(2020,10,31)),0)))))),0),"")</f>
        <v/>
      </c>
      <c r="Y1007" s="50" t="str">
        <f>IFERROR(MAX(IF(OR(O1007="",P1007="",Q1007="",R1007="",S1007="",T1007="",U1007=""),"",IF(AND(MONTH(E1007)=11,MONTH(F1007)=11),(NETWORKDAYS(E1007,F1007,Lister!$D$7:$D$13)-R1007)*N1007/NETWORKDAYS(Lister!$D$22,Lister!$E$22,Lister!$D$7:$D$13),IF(AND(MONTH(E1007)=11,F1007&gt;DATE(2020,11,30)),(NETWORKDAYS(E1007,Lister!$E$22,Lister!$D$7:$D$13)-R1007)*N1007/NETWORKDAYS(Lister!$D$22,Lister!$E$22,Lister!$D$7:$D$13),IF(AND(E1007&lt;DATE(2020,11,1),MONTH(F1007)=11),(NETWORKDAYS(Lister!$D$22,F1007,Lister!$D$7:$D$13)-R1007)*N1007/NETWORKDAYS(Lister!$D$22,Lister!$E$22,Lister!$D$7:$D$13),IF(AND(E1007&lt;DATE(2020,11,1),F1007&gt;DATE(2020,11,30)),(NETWORKDAYS(Lister!$D$22,Lister!$E$22,Lister!$D$7:$D$13)-R1007)*N1007/NETWORKDAYS(Lister!$D$22,Lister!$E$22,Lister!$D$7:$D$13),IF(OR(AND(E1007&lt;DATE(2020,11,1),F1007&lt;DATE(2020,11,1)),E1007&gt;DATE(2020,11,30)),0)))))),0),"")</f>
        <v/>
      </c>
      <c r="Z1007" s="50" t="str">
        <f>IFERROR(MAX(IF(OR(O1007="",P1007="",Q1007="",R1007="",S1007="",T1007="",U1007=""),"",IF(AND(MONTH(E1007)=12,MONTH(F1007)=12),(NETWORKDAYS(E1007,F1007,Lister!$D$7:$D$13)-S1007)*N1007/NETWORKDAYS(Lister!$D$23,Lister!$E$23,Lister!$D$7:$D$13),IF(AND(MONTH(E1007)=12,F1007&gt;DATE(2020,12,31)),(NETWORKDAYS(E1007,Lister!$E$23,Lister!$D$7:$D$13)-S1007)*N1007/NETWORKDAYS(Lister!$D$23,Lister!$E$23,Lister!$D$7:$D$13),IF(AND(E1007&lt;DATE(2020,12,1),MONTH(F1007)=12),(NETWORKDAYS(Lister!$D$23,F1007,Lister!$D$7:$D$13)-S1007)*N1007/NETWORKDAYS(Lister!$D$23,Lister!$E$23,Lister!$D$7:$D$13),IF(AND(E1007&lt;DATE(2020,12,1),F1007&gt;DATE(2020,12,31)),(NETWORKDAYS(Lister!$D$23,Lister!$E$23,Lister!$D$7:$D$13)-S1007)*N1007/NETWORKDAYS(Lister!$D$23,Lister!$E$23,Lister!$D$7:$D$13),IF(OR(AND(E1007&lt;DATE(2020,12,1),F1007&lt;DATE(2020,12,1)),E1007&gt;DATE(2020,12,31)),0)))))),0),"")</f>
        <v/>
      </c>
      <c r="AA1007" s="50" t="str">
        <f>IFERROR(MAX(IF(OR(O1007="",P1007="",Q1007="",R1007="",S1007="",T1007="",U1007=""),"",IF(AND(MONTH(E1007)=1,MONTH(F1007)=1),(NETWORKDAYS(E1007,F1007,Lister!$D$7:$D$13)-T1007)*N1007/NETWORKDAYS(Lister!$D$24,Lister!$E$24,Lister!$D$7:$D$13),IF(AND(MONTH(E1007)=1,F1007&gt;DATE(2021,1,31)),(NETWORKDAYS(E1007,Lister!$E$24,Lister!$D$7:$D$13)-T1007)*N1007/NETWORKDAYS(Lister!$D$24,Lister!$E$24,Lister!$D$7:$D$13),IF(AND(E1007&lt;DATE(2021,1,1),MONTH(F1007)=1),(NETWORKDAYS(Lister!$D$24,F1007,Lister!$D$7:$D$13)-T1007)*N1007/NETWORKDAYS(Lister!$D$24,Lister!$E$24,Lister!$D$7:$D$13),IF(AND(E1007&lt;DATE(2021,1,1),F1007&gt;DATE(2021,1,31)),(NETWORKDAYS(Lister!$D$24,Lister!$E$24,Lister!$D$7:$D$13)-T1007)*N1007/NETWORKDAYS(Lister!$D$24,Lister!$E$24,Lister!$D$7:$D$13),IF(OR(AND(E1007&lt;DATE(2021,1,1),F1007&lt;DATE(2021,1,1)),E1007&gt;DATE(2021,1,31)),0)))))),0),"")</f>
        <v/>
      </c>
      <c r="AB1007" s="50" t="str">
        <f>IFERROR(MAX(IF(OR(O1007="",P1007="",Q1007="",R1007="",S1007="",T1007="",U1007=""),"",IF(AND(MONTH(E1007)=2,MONTH(F1007)=2),(NETWORKDAYS(E1007,F1007,Lister!$D$7:$D$13)-U1007)*N1007/NETWORKDAYS(Lister!$D$25,Lister!$E$25,Lister!$D$7:$D$13),IF(AND(E1007&lt;DATE(2021,2,1),MONTH(F1007)=2),(NETWORKDAYS(Lister!$D$25,F1007,Lister!$D$7:$D$13)-U1007)*N1007/NETWORKDAYS(Lister!$D$25,Lister!$E$25,Lister!$D$7:$D$13),IF(AND(E1007&lt;DATE(2021,2,1),F1007&lt;DATE(2021,2,1)),0)))),0),"")</f>
        <v/>
      </c>
      <c r="AC1007" s="52" t="str">
        <f t="shared" si="78"/>
        <v/>
      </c>
    </row>
    <row r="1008" spans="1:29" x14ac:dyDescent="0.35">
      <c r="A1008" s="11" t="str">
        <f t="shared" si="79"/>
        <v/>
      </c>
      <c r="B1008" s="33"/>
      <c r="C1008" s="17"/>
      <c r="D1008" s="18"/>
      <c r="E1008" s="12"/>
      <c r="F1008" s="12"/>
      <c r="G1008" s="42" t="str">
        <f>IF(OR(E1008="",F1008=""),"",NETWORKDAYS(E1008,F1008,Lister!$D$7:$D$13))</f>
        <v/>
      </c>
      <c r="H1008" s="14"/>
      <c r="I1008" s="25" t="str">
        <f t="shared" si="75"/>
        <v/>
      </c>
      <c r="J1008" s="47"/>
      <c r="K1008" s="48"/>
      <c r="L1008" s="15"/>
      <c r="M1008" s="51" t="str">
        <f t="shared" si="76"/>
        <v/>
      </c>
      <c r="N1008" s="49" t="str">
        <f t="shared" si="77"/>
        <v/>
      </c>
      <c r="O1008" s="15"/>
      <c r="P1008" s="15"/>
      <c r="Q1008" s="15"/>
      <c r="R1008" s="15"/>
      <c r="S1008" s="15"/>
      <c r="T1008" s="15"/>
      <c r="U1008" s="15"/>
      <c r="V1008" s="50" t="str">
        <f>IFERROR(MAX(IF(OR(O1008="",P1008="",Q1008="",R1008="",S1008="",T1008="",U1008=""),"",IF(AND(MONTH(E1008)=8,MONTH(F1008)=8),(NETWORKDAYS(E1008,F1008,Lister!$D$7:$D$13)-O1008)*N1008/NETWORKDAYS(Lister!$D$19,Lister!$E$19,Lister!$D$7:$D$13),IF(AND(MONTH(E1008)=8,F1008&gt;DATE(2020,8,31)),(NETWORKDAYS(E1008,Lister!$E$19,Lister!$D$7:$D$13)-O1008)*N1008/NETWORKDAYS(Lister!$D$19,Lister!$E$19,Lister!$D$7:$D$13),IF(E1008&gt;DATE(2020,8,31),0)))),0),"")</f>
        <v/>
      </c>
      <c r="W1008" s="50" t="str">
        <f>IFERROR(MAX(IF(OR(O1008="",P1008="",Q1008="",R1008="",S1008="",T1008="",U1008=""),"",IF(AND(MONTH(E1008)=9,MONTH(F1008)=9),(NETWORKDAYS(E1008,F1008,Lister!$D$7:$D$13)-P1008)*N1008/NETWORKDAYS(Lister!$D$20,Lister!$E$20,Lister!$D$7:$D$13),IF(AND(MONTH(E1008)=9,F1008&gt;DATE(2020,9,30)),(NETWORKDAYS(E1008,Lister!$E$20,Lister!$D$7:$D$13)-P1008)*N1008/NETWORKDAYS(Lister!$D$20,Lister!$E$20,Lister!$D$7:$D$13),IF(AND(E1008&lt;DATE(2020,9,1),MONTH(F1008)=9),(NETWORKDAYS(Lister!$D$20,F1008,Lister!$D$7:$D$13)-P1008)*N1008/NETWORKDAYS(Lister!$D$20,Lister!$E$20,Lister!$D$7:$D$13),IF(AND(E1008&lt;DATE(2020,9,1),F1008&gt;DATE(2020,9,30)),(NETWORKDAYS(Lister!$D$20,Lister!$E$20,Lister!$D$7:$D$13)-P1008)*N1008/NETWORKDAYS(Lister!$D$20,Lister!$E$20,Lister!$D$7:$D$13),IF(OR(AND(E1008&lt;DATE(2020,9,1),F1008&lt;DATE(2020,9,1)),E1008&gt;DATE(2020,9,30)),0)))))),0),"")</f>
        <v/>
      </c>
      <c r="X1008" s="50" t="str">
        <f>IFERROR(MAX(IF(OR(O1008="",P1008="",Q1008="",R1008="",S1008="",T1008="",U1008=""),"",IF(AND(MONTH(E1008)=10,MONTH(F1008)=10),(NETWORKDAYS(E1008,F1008,Lister!$D$7:$D$13)-Q1008)*N1008/NETWORKDAYS(Lister!$D$21,Lister!$E$21,Lister!$D$7:$D$13),IF(AND(MONTH(E1008)=10,F1008&gt;DATE(2020,10,31)),(NETWORKDAYS(E1008,Lister!$E$21,Lister!$D$7:$D$13)-Q1008)*N1008/NETWORKDAYS(Lister!$D$21,Lister!$E$21,Lister!$D$7:$D$13),IF(AND(E1008&lt;DATE(2020,10,1),MONTH(F1008)=10),(NETWORKDAYS(Lister!$D$21,F1008,Lister!$D$7:$D$13)-Q1008)*N1008/NETWORKDAYS(Lister!$D$21,Lister!$E$21,Lister!$D$7:$D$13),IF(AND(E1008&lt;DATE(2020,31,1),F1008&gt;DATE(2020,10,31)),(NETWORKDAYS(Lister!$D$21,Lister!$E$21,Lister!$D$7:$D$13)-Q1008)*N1008/NETWORKDAYS(Lister!$D$21,Lister!$E$21,Lister!$D$7:$D$13),IF(OR(AND(E1008&lt;DATE(2020,10,1),F1008&lt;DATE(2020,10,1)),E1008&gt;DATE(2020,10,31)),0)))))),0),"")</f>
        <v/>
      </c>
      <c r="Y1008" s="50" t="str">
        <f>IFERROR(MAX(IF(OR(O1008="",P1008="",Q1008="",R1008="",S1008="",T1008="",U1008=""),"",IF(AND(MONTH(E1008)=11,MONTH(F1008)=11),(NETWORKDAYS(E1008,F1008,Lister!$D$7:$D$13)-R1008)*N1008/NETWORKDAYS(Lister!$D$22,Lister!$E$22,Lister!$D$7:$D$13),IF(AND(MONTH(E1008)=11,F1008&gt;DATE(2020,11,30)),(NETWORKDAYS(E1008,Lister!$E$22,Lister!$D$7:$D$13)-R1008)*N1008/NETWORKDAYS(Lister!$D$22,Lister!$E$22,Lister!$D$7:$D$13),IF(AND(E1008&lt;DATE(2020,11,1),MONTH(F1008)=11),(NETWORKDAYS(Lister!$D$22,F1008,Lister!$D$7:$D$13)-R1008)*N1008/NETWORKDAYS(Lister!$D$22,Lister!$E$22,Lister!$D$7:$D$13),IF(AND(E1008&lt;DATE(2020,11,1),F1008&gt;DATE(2020,11,30)),(NETWORKDAYS(Lister!$D$22,Lister!$E$22,Lister!$D$7:$D$13)-R1008)*N1008/NETWORKDAYS(Lister!$D$22,Lister!$E$22,Lister!$D$7:$D$13),IF(OR(AND(E1008&lt;DATE(2020,11,1),F1008&lt;DATE(2020,11,1)),E1008&gt;DATE(2020,11,30)),0)))))),0),"")</f>
        <v/>
      </c>
      <c r="Z1008" s="50" t="str">
        <f>IFERROR(MAX(IF(OR(O1008="",P1008="",Q1008="",R1008="",S1008="",T1008="",U1008=""),"",IF(AND(MONTH(E1008)=12,MONTH(F1008)=12),(NETWORKDAYS(E1008,F1008,Lister!$D$7:$D$13)-S1008)*N1008/NETWORKDAYS(Lister!$D$23,Lister!$E$23,Lister!$D$7:$D$13),IF(AND(MONTH(E1008)=12,F1008&gt;DATE(2020,12,31)),(NETWORKDAYS(E1008,Lister!$E$23,Lister!$D$7:$D$13)-S1008)*N1008/NETWORKDAYS(Lister!$D$23,Lister!$E$23,Lister!$D$7:$D$13),IF(AND(E1008&lt;DATE(2020,12,1),MONTH(F1008)=12),(NETWORKDAYS(Lister!$D$23,F1008,Lister!$D$7:$D$13)-S1008)*N1008/NETWORKDAYS(Lister!$D$23,Lister!$E$23,Lister!$D$7:$D$13),IF(AND(E1008&lt;DATE(2020,12,1),F1008&gt;DATE(2020,12,31)),(NETWORKDAYS(Lister!$D$23,Lister!$E$23,Lister!$D$7:$D$13)-S1008)*N1008/NETWORKDAYS(Lister!$D$23,Lister!$E$23,Lister!$D$7:$D$13),IF(OR(AND(E1008&lt;DATE(2020,12,1),F1008&lt;DATE(2020,12,1)),E1008&gt;DATE(2020,12,31)),0)))))),0),"")</f>
        <v/>
      </c>
      <c r="AA1008" s="50" t="str">
        <f>IFERROR(MAX(IF(OR(O1008="",P1008="",Q1008="",R1008="",S1008="",T1008="",U1008=""),"",IF(AND(MONTH(E1008)=1,MONTH(F1008)=1),(NETWORKDAYS(E1008,F1008,Lister!$D$7:$D$13)-T1008)*N1008/NETWORKDAYS(Lister!$D$24,Lister!$E$24,Lister!$D$7:$D$13),IF(AND(MONTH(E1008)=1,F1008&gt;DATE(2021,1,31)),(NETWORKDAYS(E1008,Lister!$E$24,Lister!$D$7:$D$13)-T1008)*N1008/NETWORKDAYS(Lister!$D$24,Lister!$E$24,Lister!$D$7:$D$13),IF(AND(E1008&lt;DATE(2021,1,1),MONTH(F1008)=1),(NETWORKDAYS(Lister!$D$24,F1008,Lister!$D$7:$D$13)-T1008)*N1008/NETWORKDAYS(Lister!$D$24,Lister!$E$24,Lister!$D$7:$D$13),IF(AND(E1008&lt;DATE(2021,1,1),F1008&gt;DATE(2021,1,31)),(NETWORKDAYS(Lister!$D$24,Lister!$E$24,Lister!$D$7:$D$13)-T1008)*N1008/NETWORKDAYS(Lister!$D$24,Lister!$E$24,Lister!$D$7:$D$13),IF(OR(AND(E1008&lt;DATE(2021,1,1),F1008&lt;DATE(2021,1,1)),E1008&gt;DATE(2021,1,31)),0)))))),0),"")</f>
        <v/>
      </c>
      <c r="AB1008" s="50" t="str">
        <f>IFERROR(MAX(IF(OR(O1008="",P1008="",Q1008="",R1008="",S1008="",T1008="",U1008=""),"",IF(AND(MONTH(E1008)=2,MONTH(F1008)=2),(NETWORKDAYS(E1008,F1008,Lister!$D$7:$D$13)-U1008)*N1008/NETWORKDAYS(Lister!$D$25,Lister!$E$25,Lister!$D$7:$D$13),IF(AND(E1008&lt;DATE(2021,2,1),MONTH(F1008)=2),(NETWORKDAYS(Lister!$D$25,F1008,Lister!$D$7:$D$13)-U1008)*N1008/NETWORKDAYS(Lister!$D$25,Lister!$E$25,Lister!$D$7:$D$13),IF(AND(E1008&lt;DATE(2021,2,1),F1008&lt;DATE(2021,2,1)),0)))),0),"")</f>
        <v/>
      </c>
      <c r="AC1008" s="52" t="str">
        <f t="shared" si="78"/>
        <v/>
      </c>
    </row>
    <row r="1009" spans="1:29" x14ac:dyDescent="0.35">
      <c r="A1009" s="11" t="str">
        <f t="shared" si="79"/>
        <v/>
      </c>
      <c r="B1009" s="33"/>
      <c r="C1009" s="17"/>
      <c r="D1009" s="18"/>
      <c r="E1009" s="12"/>
      <c r="F1009" s="12"/>
      <c r="G1009" s="42" t="str">
        <f>IF(OR(E1009="",F1009=""),"",NETWORKDAYS(E1009,F1009,Lister!$D$7:$D$13))</f>
        <v/>
      </c>
      <c r="H1009" s="14"/>
      <c r="I1009" s="25" t="str">
        <f t="shared" si="75"/>
        <v/>
      </c>
      <c r="J1009" s="47"/>
      <c r="K1009" s="48"/>
      <c r="L1009" s="15"/>
      <c r="M1009" s="51" t="str">
        <f t="shared" si="76"/>
        <v/>
      </c>
      <c r="N1009" s="49" t="str">
        <f t="shared" si="77"/>
        <v/>
      </c>
      <c r="O1009" s="15"/>
      <c r="P1009" s="15"/>
      <c r="Q1009" s="15"/>
      <c r="R1009" s="15"/>
      <c r="S1009" s="15"/>
      <c r="T1009" s="15"/>
      <c r="U1009" s="15"/>
      <c r="V1009" s="50" t="str">
        <f>IFERROR(MAX(IF(OR(O1009="",P1009="",Q1009="",R1009="",S1009="",T1009="",U1009=""),"",IF(AND(MONTH(E1009)=8,MONTH(F1009)=8),(NETWORKDAYS(E1009,F1009,Lister!$D$7:$D$13)-O1009)*N1009/NETWORKDAYS(Lister!$D$19,Lister!$E$19,Lister!$D$7:$D$13),IF(AND(MONTH(E1009)=8,F1009&gt;DATE(2020,8,31)),(NETWORKDAYS(E1009,Lister!$E$19,Lister!$D$7:$D$13)-O1009)*N1009/NETWORKDAYS(Lister!$D$19,Lister!$E$19,Lister!$D$7:$D$13),IF(E1009&gt;DATE(2020,8,31),0)))),0),"")</f>
        <v/>
      </c>
      <c r="W1009" s="50" t="str">
        <f>IFERROR(MAX(IF(OR(O1009="",P1009="",Q1009="",R1009="",S1009="",T1009="",U1009=""),"",IF(AND(MONTH(E1009)=9,MONTH(F1009)=9),(NETWORKDAYS(E1009,F1009,Lister!$D$7:$D$13)-P1009)*N1009/NETWORKDAYS(Lister!$D$20,Lister!$E$20,Lister!$D$7:$D$13),IF(AND(MONTH(E1009)=9,F1009&gt;DATE(2020,9,30)),(NETWORKDAYS(E1009,Lister!$E$20,Lister!$D$7:$D$13)-P1009)*N1009/NETWORKDAYS(Lister!$D$20,Lister!$E$20,Lister!$D$7:$D$13),IF(AND(E1009&lt;DATE(2020,9,1),MONTH(F1009)=9),(NETWORKDAYS(Lister!$D$20,F1009,Lister!$D$7:$D$13)-P1009)*N1009/NETWORKDAYS(Lister!$D$20,Lister!$E$20,Lister!$D$7:$D$13),IF(AND(E1009&lt;DATE(2020,9,1),F1009&gt;DATE(2020,9,30)),(NETWORKDAYS(Lister!$D$20,Lister!$E$20,Lister!$D$7:$D$13)-P1009)*N1009/NETWORKDAYS(Lister!$D$20,Lister!$E$20,Lister!$D$7:$D$13),IF(OR(AND(E1009&lt;DATE(2020,9,1),F1009&lt;DATE(2020,9,1)),E1009&gt;DATE(2020,9,30)),0)))))),0),"")</f>
        <v/>
      </c>
      <c r="X1009" s="50" t="str">
        <f>IFERROR(MAX(IF(OR(O1009="",P1009="",Q1009="",R1009="",S1009="",T1009="",U1009=""),"",IF(AND(MONTH(E1009)=10,MONTH(F1009)=10),(NETWORKDAYS(E1009,F1009,Lister!$D$7:$D$13)-Q1009)*N1009/NETWORKDAYS(Lister!$D$21,Lister!$E$21,Lister!$D$7:$D$13),IF(AND(MONTH(E1009)=10,F1009&gt;DATE(2020,10,31)),(NETWORKDAYS(E1009,Lister!$E$21,Lister!$D$7:$D$13)-Q1009)*N1009/NETWORKDAYS(Lister!$D$21,Lister!$E$21,Lister!$D$7:$D$13),IF(AND(E1009&lt;DATE(2020,10,1),MONTH(F1009)=10),(NETWORKDAYS(Lister!$D$21,F1009,Lister!$D$7:$D$13)-Q1009)*N1009/NETWORKDAYS(Lister!$D$21,Lister!$E$21,Lister!$D$7:$D$13),IF(AND(E1009&lt;DATE(2020,31,1),F1009&gt;DATE(2020,10,31)),(NETWORKDAYS(Lister!$D$21,Lister!$E$21,Lister!$D$7:$D$13)-Q1009)*N1009/NETWORKDAYS(Lister!$D$21,Lister!$E$21,Lister!$D$7:$D$13),IF(OR(AND(E1009&lt;DATE(2020,10,1),F1009&lt;DATE(2020,10,1)),E1009&gt;DATE(2020,10,31)),0)))))),0),"")</f>
        <v/>
      </c>
      <c r="Y1009" s="50" t="str">
        <f>IFERROR(MAX(IF(OR(O1009="",P1009="",Q1009="",R1009="",S1009="",T1009="",U1009=""),"",IF(AND(MONTH(E1009)=11,MONTH(F1009)=11),(NETWORKDAYS(E1009,F1009,Lister!$D$7:$D$13)-R1009)*N1009/NETWORKDAYS(Lister!$D$22,Lister!$E$22,Lister!$D$7:$D$13),IF(AND(MONTH(E1009)=11,F1009&gt;DATE(2020,11,30)),(NETWORKDAYS(E1009,Lister!$E$22,Lister!$D$7:$D$13)-R1009)*N1009/NETWORKDAYS(Lister!$D$22,Lister!$E$22,Lister!$D$7:$D$13),IF(AND(E1009&lt;DATE(2020,11,1),MONTH(F1009)=11),(NETWORKDAYS(Lister!$D$22,F1009,Lister!$D$7:$D$13)-R1009)*N1009/NETWORKDAYS(Lister!$D$22,Lister!$E$22,Lister!$D$7:$D$13),IF(AND(E1009&lt;DATE(2020,11,1),F1009&gt;DATE(2020,11,30)),(NETWORKDAYS(Lister!$D$22,Lister!$E$22,Lister!$D$7:$D$13)-R1009)*N1009/NETWORKDAYS(Lister!$D$22,Lister!$E$22,Lister!$D$7:$D$13),IF(OR(AND(E1009&lt;DATE(2020,11,1),F1009&lt;DATE(2020,11,1)),E1009&gt;DATE(2020,11,30)),0)))))),0),"")</f>
        <v/>
      </c>
      <c r="Z1009" s="50" t="str">
        <f>IFERROR(MAX(IF(OR(O1009="",P1009="",Q1009="",R1009="",S1009="",T1009="",U1009=""),"",IF(AND(MONTH(E1009)=12,MONTH(F1009)=12),(NETWORKDAYS(E1009,F1009,Lister!$D$7:$D$13)-S1009)*N1009/NETWORKDAYS(Lister!$D$23,Lister!$E$23,Lister!$D$7:$D$13),IF(AND(MONTH(E1009)=12,F1009&gt;DATE(2020,12,31)),(NETWORKDAYS(E1009,Lister!$E$23,Lister!$D$7:$D$13)-S1009)*N1009/NETWORKDAYS(Lister!$D$23,Lister!$E$23,Lister!$D$7:$D$13),IF(AND(E1009&lt;DATE(2020,12,1),MONTH(F1009)=12),(NETWORKDAYS(Lister!$D$23,F1009,Lister!$D$7:$D$13)-S1009)*N1009/NETWORKDAYS(Lister!$D$23,Lister!$E$23,Lister!$D$7:$D$13),IF(AND(E1009&lt;DATE(2020,12,1),F1009&gt;DATE(2020,12,31)),(NETWORKDAYS(Lister!$D$23,Lister!$E$23,Lister!$D$7:$D$13)-S1009)*N1009/NETWORKDAYS(Lister!$D$23,Lister!$E$23,Lister!$D$7:$D$13),IF(OR(AND(E1009&lt;DATE(2020,12,1),F1009&lt;DATE(2020,12,1)),E1009&gt;DATE(2020,12,31)),0)))))),0),"")</f>
        <v/>
      </c>
      <c r="AA1009" s="50" t="str">
        <f>IFERROR(MAX(IF(OR(O1009="",P1009="",Q1009="",R1009="",S1009="",T1009="",U1009=""),"",IF(AND(MONTH(E1009)=1,MONTH(F1009)=1),(NETWORKDAYS(E1009,F1009,Lister!$D$7:$D$13)-T1009)*N1009/NETWORKDAYS(Lister!$D$24,Lister!$E$24,Lister!$D$7:$D$13),IF(AND(MONTH(E1009)=1,F1009&gt;DATE(2021,1,31)),(NETWORKDAYS(E1009,Lister!$E$24,Lister!$D$7:$D$13)-T1009)*N1009/NETWORKDAYS(Lister!$D$24,Lister!$E$24,Lister!$D$7:$D$13),IF(AND(E1009&lt;DATE(2021,1,1),MONTH(F1009)=1),(NETWORKDAYS(Lister!$D$24,F1009,Lister!$D$7:$D$13)-T1009)*N1009/NETWORKDAYS(Lister!$D$24,Lister!$E$24,Lister!$D$7:$D$13),IF(AND(E1009&lt;DATE(2021,1,1),F1009&gt;DATE(2021,1,31)),(NETWORKDAYS(Lister!$D$24,Lister!$E$24,Lister!$D$7:$D$13)-T1009)*N1009/NETWORKDAYS(Lister!$D$24,Lister!$E$24,Lister!$D$7:$D$13),IF(OR(AND(E1009&lt;DATE(2021,1,1),F1009&lt;DATE(2021,1,1)),E1009&gt;DATE(2021,1,31)),0)))))),0),"")</f>
        <v/>
      </c>
      <c r="AB1009" s="50" t="str">
        <f>IFERROR(MAX(IF(OR(O1009="",P1009="",Q1009="",R1009="",S1009="",T1009="",U1009=""),"",IF(AND(MONTH(E1009)=2,MONTH(F1009)=2),(NETWORKDAYS(E1009,F1009,Lister!$D$7:$D$13)-U1009)*N1009/NETWORKDAYS(Lister!$D$25,Lister!$E$25,Lister!$D$7:$D$13),IF(AND(E1009&lt;DATE(2021,2,1),MONTH(F1009)=2),(NETWORKDAYS(Lister!$D$25,F1009,Lister!$D$7:$D$13)-U1009)*N1009/NETWORKDAYS(Lister!$D$25,Lister!$E$25,Lister!$D$7:$D$13),IF(AND(E1009&lt;DATE(2021,2,1),F1009&lt;DATE(2021,2,1)),0)))),0),"")</f>
        <v/>
      </c>
      <c r="AC1009" s="52" t="str">
        <f t="shared" si="78"/>
        <v/>
      </c>
    </row>
    <row r="1010" spans="1:29" x14ac:dyDescent="0.35">
      <c r="A1010" s="11" t="str">
        <f t="shared" si="79"/>
        <v/>
      </c>
      <c r="B1010" s="33"/>
      <c r="C1010" s="17"/>
      <c r="D1010" s="18"/>
      <c r="E1010" s="12"/>
      <c r="F1010" s="12"/>
      <c r="G1010" s="42" t="str">
        <f>IF(OR(E1010="",F1010=""),"",NETWORKDAYS(E1010,F1010,Lister!$D$7:$D$13))</f>
        <v/>
      </c>
      <c r="H1010" s="14"/>
      <c r="I1010" s="25" t="str">
        <f t="shared" si="75"/>
        <v/>
      </c>
      <c r="J1010" s="47"/>
      <c r="K1010" s="48"/>
      <c r="L1010" s="15"/>
      <c r="M1010" s="51" t="str">
        <f t="shared" si="76"/>
        <v/>
      </c>
      <c r="N1010" s="49" t="str">
        <f t="shared" si="77"/>
        <v/>
      </c>
      <c r="O1010" s="15"/>
      <c r="P1010" s="15"/>
      <c r="Q1010" s="15"/>
      <c r="R1010" s="15"/>
      <c r="S1010" s="15"/>
      <c r="T1010" s="15"/>
      <c r="U1010" s="15"/>
      <c r="V1010" s="50" t="str">
        <f>IFERROR(MAX(IF(OR(O1010="",P1010="",Q1010="",R1010="",S1010="",T1010="",U1010=""),"",IF(AND(MONTH(E1010)=8,MONTH(F1010)=8),(NETWORKDAYS(E1010,F1010,Lister!$D$7:$D$13)-O1010)*N1010/NETWORKDAYS(Lister!$D$19,Lister!$E$19,Lister!$D$7:$D$13),IF(AND(MONTH(E1010)=8,F1010&gt;DATE(2020,8,31)),(NETWORKDAYS(E1010,Lister!$E$19,Lister!$D$7:$D$13)-O1010)*N1010/NETWORKDAYS(Lister!$D$19,Lister!$E$19,Lister!$D$7:$D$13),IF(E1010&gt;DATE(2020,8,31),0)))),0),"")</f>
        <v/>
      </c>
      <c r="W1010" s="50" t="str">
        <f>IFERROR(MAX(IF(OR(O1010="",P1010="",Q1010="",R1010="",S1010="",T1010="",U1010=""),"",IF(AND(MONTH(E1010)=9,MONTH(F1010)=9),(NETWORKDAYS(E1010,F1010,Lister!$D$7:$D$13)-P1010)*N1010/NETWORKDAYS(Lister!$D$20,Lister!$E$20,Lister!$D$7:$D$13),IF(AND(MONTH(E1010)=9,F1010&gt;DATE(2020,9,30)),(NETWORKDAYS(E1010,Lister!$E$20,Lister!$D$7:$D$13)-P1010)*N1010/NETWORKDAYS(Lister!$D$20,Lister!$E$20,Lister!$D$7:$D$13),IF(AND(E1010&lt;DATE(2020,9,1),MONTH(F1010)=9),(NETWORKDAYS(Lister!$D$20,F1010,Lister!$D$7:$D$13)-P1010)*N1010/NETWORKDAYS(Lister!$D$20,Lister!$E$20,Lister!$D$7:$D$13),IF(AND(E1010&lt;DATE(2020,9,1),F1010&gt;DATE(2020,9,30)),(NETWORKDAYS(Lister!$D$20,Lister!$E$20,Lister!$D$7:$D$13)-P1010)*N1010/NETWORKDAYS(Lister!$D$20,Lister!$E$20,Lister!$D$7:$D$13),IF(OR(AND(E1010&lt;DATE(2020,9,1),F1010&lt;DATE(2020,9,1)),E1010&gt;DATE(2020,9,30)),0)))))),0),"")</f>
        <v/>
      </c>
      <c r="X1010" s="50" t="str">
        <f>IFERROR(MAX(IF(OR(O1010="",P1010="",Q1010="",R1010="",S1010="",T1010="",U1010=""),"",IF(AND(MONTH(E1010)=10,MONTH(F1010)=10),(NETWORKDAYS(E1010,F1010,Lister!$D$7:$D$13)-Q1010)*N1010/NETWORKDAYS(Lister!$D$21,Lister!$E$21,Lister!$D$7:$D$13),IF(AND(MONTH(E1010)=10,F1010&gt;DATE(2020,10,31)),(NETWORKDAYS(E1010,Lister!$E$21,Lister!$D$7:$D$13)-Q1010)*N1010/NETWORKDAYS(Lister!$D$21,Lister!$E$21,Lister!$D$7:$D$13),IF(AND(E1010&lt;DATE(2020,10,1),MONTH(F1010)=10),(NETWORKDAYS(Lister!$D$21,F1010,Lister!$D$7:$D$13)-Q1010)*N1010/NETWORKDAYS(Lister!$D$21,Lister!$E$21,Lister!$D$7:$D$13),IF(AND(E1010&lt;DATE(2020,31,1),F1010&gt;DATE(2020,10,31)),(NETWORKDAYS(Lister!$D$21,Lister!$E$21,Lister!$D$7:$D$13)-Q1010)*N1010/NETWORKDAYS(Lister!$D$21,Lister!$E$21,Lister!$D$7:$D$13),IF(OR(AND(E1010&lt;DATE(2020,10,1),F1010&lt;DATE(2020,10,1)),E1010&gt;DATE(2020,10,31)),0)))))),0),"")</f>
        <v/>
      </c>
      <c r="Y1010" s="50" t="str">
        <f>IFERROR(MAX(IF(OR(O1010="",P1010="",Q1010="",R1010="",S1010="",T1010="",U1010=""),"",IF(AND(MONTH(E1010)=11,MONTH(F1010)=11),(NETWORKDAYS(E1010,F1010,Lister!$D$7:$D$13)-R1010)*N1010/NETWORKDAYS(Lister!$D$22,Lister!$E$22,Lister!$D$7:$D$13),IF(AND(MONTH(E1010)=11,F1010&gt;DATE(2020,11,30)),(NETWORKDAYS(E1010,Lister!$E$22,Lister!$D$7:$D$13)-R1010)*N1010/NETWORKDAYS(Lister!$D$22,Lister!$E$22,Lister!$D$7:$D$13),IF(AND(E1010&lt;DATE(2020,11,1),MONTH(F1010)=11),(NETWORKDAYS(Lister!$D$22,F1010,Lister!$D$7:$D$13)-R1010)*N1010/NETWORKDAYS(Lister!$D$22,Lister!$E$22,Lister!$D$7:$D$13),IF(AND(E1010&lt;DATE(2020,11,1),F1010&gt;DATE(2020,11,30)),(NETWORKDAYS(Lister!$D$22,Lister!$E$22,Lister!$D$7:$D$13)-R1010)*N1010/NETWORKDAYS(Lister!$D$22,Lister!$E$22,Lister!$D$7:$D$13),IF(OR(AND(E1010&lt;DATE(2020,11,1),F1010&lt;DATE(2020,11,1)),E1010&gt;DATE(2020,11,30)),0)))))),0),"")</f>
        <v/>
      </c>
      <c r="Z1010" s="50" t="str">
        <f>IFERROR(MAX(IF(OR(O1010="",P1010="",Q1010="",R1010="",S1010="",T1010="",U1010=""),"",IF(AND(MONTH(E1010)=12,MONTH(F1010)=12),(NETWORKDAYS(E1010,F1010,Lister!$D$7:$D$13)-S1010)*N1010/NETWORKDAYS(Lister!$D$23,Lister!$E$23,Lister!$D$7:$D$13),IF(AND(MONTH(E1010)=12,F1010&gt;DATE(2020,12,31)),(NETWORKDAYS(E1010,Lister!$E$23,Lister!$D$7:$D$13)-S1010)*N1010/NETWORKDAYS(Lister!$D$23,Lister!$E$23,Lister!$D$7:$D$13),IF(AND(E1010&lt;DATE(2020,12,1),MONTH(F1010)=12),(NETWORKDAYS(Lister!$D$23,F1010,Lister!$D$7:$D$13)-S1010)*N1010/NETWORKDAYS(Lister!$D$23,Lister!$E$23,Lister!$D$7:$D$13),IF(AND(E1010&lt;DATE(2020,12,1),F1010&gt;DATE(2020,12,31)),(NETWORKDAYS(Lister!$D$23,Lister!$E$23,Lister!$D$7:$D$13)-S1010)*N1010/NETWORKDAYS(Lister!$D$23,Lister!$E$23,Lister!$D$7:$D$13),IF(OR(AND(E1010&lt;DATE(2020,12,1),F1010&lt;DATE(2020,12,1)),E1010&gt;DATE(2020,12,31)),0)))))),0),"")</f>
        <v/>
      </c>
      <c r="AA1010" s="50" t="str">
        <f>IFERROR(MAX(IF(OR(O1010="",P1010="",Q1010="",R1010="",S1010="",T1010="",U1010=""),"",IF(AND(MONTH(E1010)=1,MONTH(F1010)=1),(NETWORKDAYS(E1010,F1010,Lister!$D$7:$D$13)-T1010)*N1010/NETWORKDAYS(Lister!$D$24,Lister!$E$24,Lister!$D$7:$D$13),IF(AND(MONTH(E1010)=1,F1010&gt;DATE(2021,1,31)),(NETWORKDAYS(E1010,Lister!$E$24,Lister!$D$7:$D$13)-T1010)*N1010/NETWORKDAYS(Lister!$D$24,Lister!$E$24,Lister!$D$7:$D$13),IF(AND(E1010&lt;DATE(2021,1,1),MONTH(F1010)=1),(NETWORKDAYS(Lister!$D$24,F1010,Lister!$D$7:$D$13)-T1010)*N1010/NETWORKDAYS(Lister!$D$24,Lister!$E$24,Lister!$D$7:$D$13),IF(AND(E1010&lt;DATE(2021,1,1),F1010&gt;DATE(2021,1,31)),(NETWORKDAYS(Lister!$D$24,Lister!$E$24,Lister!$D$7:$D$13)-T1010)*N1010/NETWORKDAYS(Lister!$D$24,Lister!$E$24,Lister!$D$7:$D$13),IF(OR(AND(E1010&lt;DATE(2021,1,1),F1010&lt;DATE(2021,1,1)),E1010&gt;DATE(2021,1,31)),0)))))),0),"")</f>
        <v/>
      </c>
      <c r="AB1010" s="50" t="str">
        <f>IFERROR(MAX(IF(OR(O1010="",P1010="",Q1010="",R1010="",S1010="",T1010="",U1010=""),"",IF(AND(MONTH(E1010)=2,MONTH(F1010)=2),(NETWORKDAYS(E1010,F1010,Lister!$D$7:$D$13)-U1010)*N1010/NETWORKDAYS(Lister!$D$25,Lister!$E$25,Lister!$D$7:$D$13),IF(AND(E1010&lt;DATE(2021,2,1),MONTH(F1010)=2),(NETWORKDAYS(Lister!$D$25,F1010,Lister!$D$7:$D$13)-U1010)*N1010/NETWORKDAYS(Lister!$D$25,Lister!$E$25,Lister!$D$7:$D$13),IF(AND(E1010&lt;DATE(2021,2,1),F1010&lt;DATE(2021,2,1)),0)))),0),"")</f>
        <v/>
      </c>
      <c r="AC1010" s="52" t="str">
        <f t="shared" si="78"/>
        <v/>
      </c>
    </row>
    <row r="1011" spans="1:29" x14ac:dyDescent="0.35">
      <c r="A1011" s="11" t="str">
        <f t="shared" si="79"/>
        <v/>
      </c>
      <c r="B1011" s="33"/>
      <c r="C1011" s="17"/>
      <c r="D1011" s="18"/>
      <c r="E1011" s="12"/>
      <c r="F1011" s="12"/>
      <c r="G1011" s="42" t="str">
        <f>IF(OR(E1011="",F1011=""),"",NETWORKDAYS(E1011,F1011,Lister!$D$7:$D$13))</f>
        <v/>
      </c>
      <c r="H1011" s="14"/>
      <c r="I1011" s="25" t="str">
        <f t="shared" si="75"/>
        <v/>
      </c>
      <c r="J1011" s="47"/>
      <c r="K1011" s="48"/>
      <c r="L1011" s="15"/>
      <c r="M1011" s="51" t="str">
        <f t="shared" si="76"/>
        <v/>
      </c>
      <c r="N1011" s="49" t="str">
        <f t="shared" si="77"/>
        <v/>
      </c>
      <c r="O1011" s="15"/>
      <c r="P1011" s="15"/>
      <c r="Q1011" s="15"/>
      <c r="R1011" s="15"/>
      <c r="S1011" s="15"/>
      <c r="T1011" s="15"/>
      <c r="U1011" s="15"/>
      <c r="V1011" s="50" t="str">
        <f>IFERROR(MAX(IF(OR(O1011="",P1011="",Q1011="",R1011="",S1011="",T1011="",U1011=""),"",IF(AND(MONTH(E1011)=8,MONTH(F1011)=8),(NETWORKDAYS(E1011,F1011,Lister!$D$7:$D$13)-O1011)*N1011/NETWORKDAYS(Lister!$D$19,Lister!$E$19,Lister!$D$7:$D$13),IF(AND(MONTH(E1011)=8,F1011&gt;DATE(2020,8,31)),(NETWORKDAYS(E1011,Lister!$E$19,Lister!$D$7:$D$13)-O1011)*N1011/NETWORKDAYS(Lister!$D$19,Lister!$E$19,Lister!$D$7:$D$13),IF(E1011&gt;DATE(2020,8,31),0)))),0),"")</f>
        <v/>
      </c>
      <c r="W1011" s="50" t="str">
        <f>IFERROR(MAX(IF(OR(O1011="",P1011="",Q1011="",R1011="",S1011="",T1011="",U1011=""),"",IF(AND(MONTH(E1011)=9,MONTH(F1011)=9),(NETWORKDAYS(E1011,F1011,Lister!$D$7:$D$13)-P1011)*N1011/NETWORKDAYS(Lister!$D$20,Lister!$E$20,Lister!$D$7:$D$13),IF(AND(MONTH(E1011)=9,F1011&gt;DATE(2020,9,30)),(NETWORKDAYS(E1011,Lister!$E$20,Lister!$D$7:$D$13)-P1011)*N1011/NETWORKDAYS(Lister!$D$20,Lister!$E$20,Lister!$D$7:$D$13),IF(AND(E1011&lt;DATE(2020,9,1),MONTH(F1011)=9),(NETWORKDAYS(Lister!$D$20,F1011,Lister!$D$7:$D$13)-P1011)*N1011/NETWORKDAYS(Lister!$D$20,Lister!$E$20,Lister!$D$7:$D$13),IF(AND(E1011&lt;DATE(2020,9,1),F1011&gt;DATE(2020,9,30)),(NETWORKDAYS(Lister!$D$20,Lister!$E$20,Lister!$D$7:$D$13)-P1011)*N1011/NETWORKDAYS(Lister!$D$20,Lister!$E$20,Lister!$D$7:$D$13),IF(OR(AND(E1011&lt;DATE(2020,9,1),F1011&lt;DATE(2020,9,1)),E1011&gt;DATE(2020,9,30)),0)))))),0),"")</f>
        <v/>
      </c>
      <c r="X1011" s="50" t="str">
        <f>IFERROR(MAX(IF(OR(O1011="",P1011="",Q1011="",R1011="",S1011="",T1011="",U1011=""),"",IF(AND(MONTH(E1011)=10,MONTH(F1011)=10),(NETWORKDAYS(E1011,F1011,Lister!$D$7:$D$13)-Q1011)*N1011/NETWORKDAYS(Lister!$D$21,Lister!$E$21,Lister!$D$7:$D$13),IF(AND(MONTH(E1011)=10,F1011&gt;DATE(2020,10,31)),(NETWORKDAYS(E1011,Lister!$E$21,Lister!$D$7:$D$13)-Q1011)*N1011/NETWORKDAYS(Lister!$D$21,Lister!$E$21,Lister!$D$7:$D$13),IF(AND(E1011&lt;DATE(2020,10,1),MONTH(F1011)=10),(NETWORKDAYS(Lister!$D$21,F1011,Lister!$D$7:$D$13)-Q1011)*N1011/NETWORKDAYS(Lister!$D$21,Lister!$E$21,Lister!$D$7:$D$13),IF(AND(E1011&lt;DATE(2020,31,1),F1011&gt;DATE(2020,10,31)),(NETWORKDAYS(Lister!$D$21,Lister!$E$21,Lister!$D$7:$D$13)-Q1011)*N1011/NETWORKDAYS(Lister!$D$21,Lister!$E$21,Lister!$D$7:$D$13),IF(OR(AND(E1011&lt;DATE(2020,10,1),F1011&lt;DATE(2020,10,1)),E1011&gt;DATE(2020,10,31)),0)))))),0),"")</f>
        <v/>
      </c>
      <c r="Y1011" s="50" t="str">
        <f>IFERROR(MAX(IF(OR(O1011="",P1011="",Q1011="",R1011="",S1011="",T1011="",U1011=""),"",IF(AND(MONTH(E1011)=11,MONTH(F1011)=11),(NETWORKDAYS(E1011,F1011,Lister!$D$7:$D$13)-R1011)*N1011/NETWORKDAYS(Lister!$D$22,Lister!$E$22,Lister!$D$7:$D$13),IF(AND(MONTH(E1011)=11,F1011&gt;DATE(2020,11,30)),(NETWORKDAYS(E1011,Lister!$E$22,Lister!$D$7:$D$13)-R1011)*N1011/NETWORKDAYS(Lister!$D$22,Lister!$E$22,Lister!$D$7:$D$13),IF(AND(E1011&lt;DATE(2020,11,1),MONTH(F1011)=11),(NETWORKDAYS(Lister!$D$22,F1011,Lister!$D$7:$D$13)-R1011)*N1011/NETWORKDAYS(Lister!$D$22,Lister!$E$22,Lister!$D$7:$D$13),IF(AND(E1011&lt;DATE(2020,11,1),F1011&gt;DATE(2020,11,30)),(NETWORKDAYS(Lister!$D$22,Lister!$E$22,Lister!$D$7:$D$13)-R1011)*N1011/NETWORKDAYS(Lister!$D$22,Lister!$E$22,Lister!$D$7:$D$13),IF(OR(AND(E1011&lt;DATE(2020,11,1),F1011&lt;DATE(2020,11,1)),E1011&gt;DATE(2020,11,30)),0)))))),0),"")</f>
        <v/>
      </c>
      <c r="Z1011" s="50" t="str">
        <f>IFERROR(MAX(IF(OR(O1011="",P1011="",Q1011="",R1011="",S1011="",T1011="",U1011=""),"",IF(AND(MONTH(E1011)=12,MONTH(F1011)=12),(NETWORKDAYS(E1011,F1011,Lister!$D$7:$D$13)-S1011)*N1011/NETWORKDAYS(Lister!$D$23,Lister!$E$23,Lister!$D$7:$D$13),IF(AND(MONTH(E1011)=12,F1011&gt;DATE(2020,12,31)),(NETWORKDAYS(E1011,Lister!$E$23,Lister!$D$7:$D$13)-S1011)*N1011/NETWORKDAYS(Lister!$D$23,Lister!$E$23,Lister!$D$7:$D$13),IF(AND(E1011&lt;DATE(2020,12,1),MONTH(F1011)=12),(NETWORKDAYS(Lister!$D$23,F1011,Lister!$D$7:$D$13)-S1011)*N1011/NETWORKDAYS(Lister!$D$23,Lister!$E$23,Lister!$D$7:$D$13),IF(AND(E1011&lt;DATE(2020,12,1),F1011&gt;DATE(2020,12,31)),(NETWORKDAYS(Lister!$D$23,Lister!$E$23,Lister!$D$7:$D$13)-S1011)*N1011/NETWORKDAYS(Lister!$D$23,Lister!$E$23,Lister!$D$7:$D$13),IF(OR(AND(E1011&lt;DATE(2020,12,1),F1011&lt;DATE(2020,12,1)),E1011&gt;DATE(2020,12,31)),0)))))),0),"")</f>
        <v/>
      </c>
      <c r="AA1011" s="50" t="str">
        <f>IFERROR(MAX(IF(OR(O1011="",P1011="",Q1011="",R1011="",S1011="",T1011="",U1011=""),"",IF(AND(MONTH(E1011)=1,MONTH(F1011)=1),(NETWORKDAYS(E1011,F1011,Lister!$D$7:$D$13)-T1011)*N1011/NETWORKDAYS(Lister!$D$24,Lister!$E$24,Lister!$D$7:$D$13),IF(AND(MONTH(E1011)=1,F1011&gt;DATE(2021,1,31)),(NETWORKDAYS(E1011,Lister!$E$24,Lister!$D$7:$D$13)-T1011)*N1011/NETWORKDAYS(Lister!$D$24,Lister!$E$24,Lister!$D$7:$D$13),IF(AND(E1011&lt;DATE(2021,1,1),MONTH(F1011)=1),(NETWORKDAYS(Lister!$D$24,F1011,Lister!$D$7:$D$13)-T1011)*N1011/NETWORKDAYS(Lister!$D$24,Lister!$E$24,Lister!$D$7:$D$13),IF(AND(E1011&lt;DATE(2021,1,1),F1011&gt;DATE(2021,1,31)),(NETWORKDAYS(Lister!$D$24,Lister!$E$24,Lister!$D$7:$D$13)-T1011)*N1011/NETWORKDAYS(Lister!$D$24,Lister!$E$24,Lister!$D$7:$D$13),IF(OR(AND(E1011&lt;DATE(2021,1,1),F1011&lt;DATE(2021,1,1)),E1011&gt;DATE(2021,1,31)),0)))))),0),"")</f>
        <v/>
      </c>
      <c r="AB1011" s="50" t="str">
        <f>IFERROR(MAX(IF(OR(O1011="",P1011="",Q1011="",R1011="",S1011="",T1011="",U1011=""),"",IF(AND(MONTH(E1011)=2,MONTH(F1011)=2),(NETWORKDAYS(E1011,F1011,Lister!$D$7:$D$13)-U1011)*N1011/NETWORKDAYS(Lister!$D$25,Lister!$E$25,Lister!$D$7:$D$13),IF(AND(E1011&lt;DATE(2021,2,1),MONTH(F1011)=2),(NETWORKDAYS(Lister!$D$25,F1011,Lister!$D$7:$D$13)-U1011)*N1011/NETWORKDAYS(Lister!$D$25,Lister!$E$25,Lister!$D$7:$D$13),IF(AND(E1011&lt;DATE(2021,2,1),F1011&lt;DATE(2021,2,1)),0)))),0),"")</f>
        <v/>
      </c>
      <c r="AC1011" s="52" t="str">
        <f t="shared" si="78"/>
        <v/>
      </c>
    </row>
    <row r="1012" spans="1:29" x14ac:dyDescent="0.35">
      <c r="A1012" s="11" t="str">
        <f t="shared" si="79"/>
        <v/>
      </c>
      <c r="B1012" s="33"/>
      <c r="C1012" s="17"/>
      <c r="D1012" s="18"/>
      <c r="E1012" s="12"/>
      <c r="F1012" s="12"/>
      <c r="G1012" s="42" t="str">
        <f>IF(OR(E1012="",F1012=""),"",NETWORKDAYS(E1012,F1012,Lister!$D$7:$D$13))</f>
        <v/>
      </c>
      <c r="H1012" s="14"/>
      <c r="I1012" s="25" t="str">
        <f t="shared" si="75"/>
        <v/>
      </c>
      <c r="J1012" s="47"/>
      <c r="K1012" s="48"/>
      <c r="L1012" s="15"/>
      <c r="M1012" s="51" t="str">
        <f t="shared" si="76"/>
        <v/>
      </c>
      <c r="N1012" s="49" t="str">
        <f t="shared" si="77"/>
        <v/>
      </c>
      <c r="O1012" s="15"/>
      <c r="P1012" s="15"/>
      <c r="Q1012" s="15"/>
      <c r="R1012" s="15"/>
      <c r="S1012" s="15"/>
      <c r="T1012" s="15"/>
      <c r="U1012" s="15"/>
      <c r="V1012" s="50" t="str">
        <f>IFERROR(MAX(IF(OR(O1012="",P1012="",Q1012="",R1012="",S1012="",T1012="",U1012=""),"",IF(AND(MONTH(E1012)=8,MONTH(F1012)=8),(NETWORKDAYS(E1012,F1012,Lister!$D$7:$D$13)-O1012)*N1012/NETWORKDAYS(Lister!$D$19,Lister!$E$19,Lister!$D$7:$D$13),IF(AND(MONTH(E1012)=8,F1012&gt;DATE(2020,8,31)),(NETWORKDAYS(E1012,Lister!$E$19,Lister!$D$7:$D$13)-O1012)*N1012/NETWORKDAYS(Lister!$D$19,Lister!$E$19,Lister!$D$7:$D$13),IF(E1012&gt;DATE(2020,8,31),0)))),0),"")</f>
        <v/>
      </c>
      <c r="W1012" s="50" t="str">
        <f>IFERROR(MAX(IF(OR(O1012="",P1012="",Q1012="",R1012="",S1012="",T1012="",U1012=""),"",IF(AND(MONTH(E1012)=9,MONTH(F1012)=9),(NETWORKDAYS(E1012,F1012,Lister!$D$7:$D$13)-P1012)*N1012/NETWORKDAYS(Lister!$D$20,Lister!$E$20,Lister!$D$7:$D$13),IF(AND(MONTH(E1012)=9,F1012&gt;DATE(2020,9,30)),(NETWORKDAYS(E1012,Lister!$E$20,Lister!$D$7:$D$13)-P1012)*N1012/NETWORKDAYS(Lister!$D$20,Lister!$E$20,Lister!$D$7:$D$13),IF(AND(E1012&lt;DATE(2020,9,1),MONTH(F1012)=9),(NETWORKDAYS(Lister!$D$20,F1012,Lister!$D$7:$D$13)-P1012)*N1012/NETWORKDAYS(Lister!$D$20,Lister!$E$20,Lister!$D$7:$D$13),IF(AND(E1012&lt;DATE(2020,9,1),F1012&gt;DATE(2020,9,30)),(NETWORKDAYS(Lister!$D$20,Lister!$E$20,Lister!$D$7:$D$13)-P1012)*N1012/NETWORKDAYS(Lister!$D$20,Lister!$E$20,Lister!$D$7:$D$13),IF(OR(AND(E1012&lt;DATE(2020,9,1),F1012&lt;DATE(2020,9,1)),E1012&gt;DATE(2020,9,30)),0)))))),0),"")</f>
        <v/>
      </c>
      <c r="X1012" s="50" t="str">
        <f>IFERROR(MAX(IF(OR(O1012="",P1012="",Q1012="",R1012="",S1012="",T1012="",U1012=""),"",IF(AND(MONTH(E1012)=10,MONTH(F1012)=10),(NETWORKDAYS(E1012,F1012,Lister!$D$7:$D$13)-Q1012)*N1012/NETWORKDAYS(Lister!$D$21,Lister!$E$21,Lister!$D$7:$D$13),IF(AND(MONTH(E1012)=10,F1012&gt;DATE(2020,10,31)),(NETWORKDAYS(E1012,Lister!$E$21,Lister!$D$7:$D$13)-Q1012)*N1012/NETWORKDAYS(Lister!$D$21,Lister!$E$21,Lister!$D$7:$D$13),IF(AND(E1012&lt;DATE(2020,10,1),MONTH(F1012)=10),(NETWORKDAYS(Lister!$D$21,F1012,Lister!$D$7:$D$13)-Q1012)*N1012/NETWORKDAYS(Lister!$D$21,Lister!$E$21,Lister!$D$7:$D$13),IF(AND(E1012&lt;DATE(2020,31,1),F1012&gt;DATE(2020,10,31)),(NETWORKDAYS(Lister!$D$21,Lister!$E$21,Lister!$D$7:$D$13)-Q1012)*N1012/NETWORKDAYS(Lister!$D$21,Lister!$E$21,Lister!$D$7:$D$13),IF(OR(AND(E1012&lt;DATE(2020,10,1),F1012&lt;DATE(2020,10,1)),E1012&gt;DATE(2020,10,31)),0)))))),0),"")</f>
        <v/>
      </c>
      <c r="Y1012" s="50" t="str">
        <f>IFERROR(MAX(IF(OR(O1012="",P1012="",Q1012="",R1012="",S1012="",T1012="",U1012=""),"",IF(AND(MONTH(E1012)=11,MONTH(F1012)=11),(NETWORKDAYS(E1012,F1012,Lister!$D$7:$D$13)-R1012)*N1012/NETWORKDAYS(Lister!$D$22,Lister!$E$22,Lister!$D$7:$D$13),IF(AND(MONTH(E1012)=11,F1012&gt;DATE(2020,11,30)),(NETWORKDAYS(E1012,Lister!$E$22,Lister!$D$7:$D$13)-R1012)*N1012/NETWORKDAYS(Lister!$D$22,Lister!$E$22,Lister!$D$7:$D$13),IF(AND(E1012&lt;DATE(2020,11,1),MONTH(F1012)=11),(NETWORKDAYS(Lister!$D$22,F1012,Lister!$D$7:$D$13)-R1012)*N1012/NETWORKDAYS(Lister!$D$22,Lister!$E$22,Lister!$D$7:$D$13),IF(AND(E1012&lt;DATE(2020,11,1),F1012&gt;DATE(2020,11,30)),(NETWORKDAYS(Lister!$D$22,Lister!$E$22,Lister!$D$7:$D$13)-R1012)*N1012/NETWORKDAYS(Lister!$D$22,Lister!$E$22,Lister!$D$7:$D$13),IF(OR(AND(E1012&lt;DATE(2020,11,1),F1012&lt;DATE(2020,11,1)),E1012&gt;DATE(2020,11,30)),0)))))),0),"")</f>
        <v/>
      </c>
      <c r="Z1012" s="50" t="str">
        <f>IFERROR(MAX(IF(OR(O1012="",P1012="",Q1012="",R1012="",S1012="",T1012="",U1012=""),"",IF(AND(MONTH(E1012)=12,MONTH(F1012)=12),(NETWORKDAYS(E1012,F1012,Lister!$D$7:$D$13)-S1012)*N1012/NETWORKDAYS(Lister!$D$23,Lister!$E$23,Lister!$D$7:$D$13),IF(AND(MONTH(E1012)=12,F1012&gt;DATE(2020,12,31)),(NETWORKDAYS(E1012,Lister!$E$23,Lister!$D$7:$D$13)-S1012)*N1012/NETWORKDAYS(Lister!$D$23,Lister!$E$23,Lister!$D$7:$D$13),IF(AND(E1012&lt;DATE(2020,12,1),MONTH(F1012)=12),(NETWORKDAYS(Lister!$D$23,F1012,Lister!$D$7:$D$13)-S1012)*N1012/NETWORKDAYS(Lister!$D$23,Lister!$E$23,Lister!$D$7:$D$13),IF(AND(E1012&lt;DATE(2020,12,1),F1012&gt;DATE(2020,12,31)),(NETWORKDAYS(Lister!$D$23,Lister!$E$23,Lister!$D$7:$D$13)-S1012)*N1012/NETWORKDAYS(Lister!$D$23,Lister!$E$23,Lister!$D$7:$D$13),IF(OR(AND(E1012&lt;DATE(2020,12,1),F1012&lt;DATE(2020,12,1)),E1012&gt;DATE(2020,12,31)),0)))))),0),"")</f>
        <v/>
      </c>
      <c r="AA1012" s="50" t="str">
        <f>IFERROR(MAX(IF(OR(O1012="",P1012="",Q1012="",R1012="",S1012="",T1012="",U1012=""),"",IF(AND(MONTH(E1012)=1,MONTH(F1012)=1),(NETWORKDAYS(E1012,F1012,Lister!$D$7:$D$13)-T1012)*N1012/NETWORKDAYS(Lister!$D$24,Lister!$E$24,Lister!$D$7:$D$13),IF(AND(MONTH(E1012)=1,F1012&gt;DATE(2021,1,31)),(NETWORKDAYS(E1012,Lister!$E$24,Lister!$D$7:$D$13)-T1012)*N1012/NETWORKDAYS(Lister!$D$24,Lister!$E$24,Lister!$D$7:$D$13),IF(AND(E1012&lt;DATE(2021,1,1),MONTH(F1012)=1),(NETWORKDAYS(Lister!$D$24,F1012,Lister!$D$7:$D$13)-T1012)*N1012/NETWORKDAYS(Lister!$D$24,Lister!$E$24,Lister!$D$7:$D$13),IF(AND(E1012&lt;DATE(2021,1,1),F1012&gt;DATE(2021,1,31)),(NETWORKDAYS(Lister!$D$24,Lister!$E$24,Lister!$D$7:$D$13)-T1012)*N1012/NETWORKDAYS(Lister!$D$24,Lister!$E$24,Lister!$D$7:$D$13),IF(OR(AND(E1012&lt;DATE(2021,1,1),F1012&lt;DATE(2021,1,1)),E1012&gt;DATE(2021,1,31)),0)))))),0),"")</f>
        <v/>
      </c>
      <c r="AB1012" s="50" t="str">
        <f>IFERROR(MAX(IF(OR(O1012="",P1012="",Q1012="",R1012="",S1012="",T1012="",U1012=""),"",IF(AND(MONTH(E1012)=2,MONTH(F1012)=2),(NETWORKDAYS(E1012,F1012,Lister!$D$7:$D$13)-U1012)*N1012/NETWORKDAYS(Lister!$D$25,Lister!$E$25,Lister!$D$7:$D$13),IF(AND(E1012&lt;DATE(2021,2,1),MONTH(F1012)=2),(NETWORKDAYS(Lister!$D$25,F1012,Lister!$D$7:$D$13)-U1012)*N1012/NETWORKDAYS(Lister!$D$25,Lister!$E$25,Lister!$D$7:$D$13),IF(AND(E1012&lt;DATE(2021,2,1),F1012&lt;DATE(2021,2,1)),0)))),0),"")</f>
        <v/>
      </c>
      <c r="AC1012" s="52" t="str">
        <f t="shared" si="78"/>
        <v/>
      </c>
    </row>
    <row r="1013" spans="1:29" x14ac:dyDescent="0.35">
      <c r="A1013" s="11" t="str">
        <f t="shared" si="79"/>
        <v/>
      </c>
      <c r="B1013" s="33"/>
      <c r="C1013" s="17"/>
      <c r="D1013" s="18"/>
      <c r="E1013" s="12"/>
      <c r="F1013" s="12"/>
      <c r="G1013" s="42" t="str">
        <f>IF(OR(E1013="",F1013=""),"",NETWORKDAYS(E1013,F1013,Lister!$D$7:$D$13))</f>
        <v/>
      </c>
      <c r="H1013" s="14"/>
      <c r="I1013" s="25" t="str">
        <f t="shared" si="75"/>
        <v/>
      </c>
      <c r="J1013" s="47"/>
      <c r="K1013" s="48"/>
      <c r="L1013" s="15"/>
      <c r="M1013" s="51" t="str">
        <f t="shared" si="76"/>
        <v/>
      </c>
      <c r="N1013" s="49" t="str">
        <f t="shared" si="77"/>
        <v/>
      </c>
      <c r="O1013" s="15"/>
      <c r="P1013" s="15"/>
      <c r="Q1013" s="15"/>
      <c r="R1013" s="15"/>
      <c r="S1013" s="15"/>
      <c r="T1013" s="15"/>
      <c r="U1013" s="15"/>
      <c r="V1013" s="50" t="str">
        <f>IFERROR(MAX(IF(OR(O1013="",P1013="",Q1013="",R1013="",S1013="",T1013="",U1013=""),"",IF(AND(MONTH(E1013)=8,MONTH(F1013)=8),(NETWORKDAYS(E1013,F1013,Lister!$D$7:$D$13)-O1013)*N1013/NETWORKDAYS(Lister!$D$19,Lister!$E$19,Lister!$D$7:$D$13),IF(AND(MONTH(E1013)=8,F1013&gt;DATE(2020,8,31)),(NETWORKDAYS(E1013,Lister!$E$19,Lister!$D$7:$D$13)-O1013)*N1013/NETWORKDAYS(Lister!$D$19,Lister!$E$19,Lister!$D$7:$D$13),IF(E1013&gt;DATE(2020,8,31),0)))),0),"")</f>
        <v/>
      </c>
      <c r="W1013" s="50" t="str">
        <f>IFERROR(MAX(IF(OR(O1013="",P1013="",Q1013="",R1013="",S1013="",T1013="",U1013=""),"",IF(AND(MONTH(E1013)=9,MONTH(F1013)=9),(NETWORKDAYS(E1013,F1013,Lister!$D$7:$D$13)-P1013)*N1013/NETWORKDAYS(Lister!$D$20,Lister!$E$20,Lister!$D$7:$D$13),IF(AND(MONTH(E1013)=9,F1013&gt;DATE(2020,9,30)),(NETWORKDAYS(E1013,Lister!$E$20,Lister!$D$7:$D$13)-P1013)*N1013/NETWORKDAYS(Lister!$D$20,Lister!$E$20,Lister!$D$7:$D$13),IF(AND(E1013&lt;DATE(2020,9,1),MONTH(F1013)=9),(NETWORKDAYS(Lister!$D$20,F1013,Lister!$D$7:$D$13)-P1013)*N1013/NETWORKDAYS(Lister!$D$20,Lister!$E$20,Lister!$D$7:$D$13),IF(AND(E1013&lt;DATE(2020,9,1),F1013&gt;DATE(2020,9,30)),(NETWORKDAYS(Lister!$D$20,Lister!$E$20,Lister!$D$7:$D$13)-P1013)*N1013/NETWORKDAYS(Lister!$D$20,Lister!$E$20,Lister!$D$7:$D$13),IF(OR(AND(E1013&lt;DATE(2020,9,1),F1013&lt;DATE(2020,9,1)),E1013&gt;DATE(2020,9,30)),0)))))),0),"")</f>
        <v/>
      </c>
      <c r="X1013" s="50" t="str">
        <f>IFERROR(MAX(IF(OR(O1013="",P1013="",Q1013="",R1013="",S1013="",T1013="",U1013=""),"",IF(AND(MONTH(E1013)=10,MONTH(F1013)=10),(NETWORKDAYS(E1013,F1013,Lister!$D$7:$D$13)-Q1013)*N1013/NETWORKDAYS(Lister!$D$21,Lister!$E$21,Lister!$D$7:$D$13),IF(AND(MONTH(E1013)=10,F1013&gt;DATE(2020,10,31)),(NETWORKDAYS(E1013,Lister!$E$21,Lister!$D$7:$D$13)-Q1013)*N1013/NETWORKDAYS(Lister!$D$21,Lister!$E$21,Lister!$D$7:$D$13),IF(AND(E1013&lt;DATE(2020,10,1),MONTH(F1013)=10),(NETWORKDAYS(Lister!$D$21,F1013,Lister!$D$7:$D$13)-Q1013)*N1013/NETWORKDAYS(Lister!$D$21,Lister!$E$21,Lister!$D$7:$D$13),IF(AND(E1013&lt;DATE(2020,31,1),F1013&gt;DATE(2020,10,31)),(NETWORKDAYS(Lister!$D$21,Lister!$E$21,Lister!$D$7:$D$13)-Q1013)*N1013/NETWORKDAYS(Lister!$D$21,Lister!$E$21,Lister!$D$7:$D$13),IF(OR(AND(E1013&lt;DATE(2020,10,1),F1013&lt;DATE(2020,10,1)),E1013&gt;DATE(2020,10,31)),0)))))),0),"")</f>
        <v/>
      </c>
      <c r="Y1013" s="50" t="str">
        <f>IFERROR(MAX(IF(OR(O1013="",P1013="",Q1013="",R1013="",S1013="",T1013="",U1013=""),"",IF(AND(MONTH(E1013)=11,MONTH(F1013)=11),(NETWORKDAYS(E1013,F1013,Lister!$D$7:$D$13)-R1013)*N1013/NETWORKDAYS(Lister!$D$22,Lister!$E$22,Lister!$D$7:$D$13),IF(AND(MONTH(E1013)=11,F1013&gt;DATE(2020,11,30)),(NETWORKDAYS(E1013,Lister!$E$22,Lister!$D$7:$D$13)-R1013)*N1013/NETWORKDAYS(Lister!$D$22,Lister!$E$22,Lister!$D$7:$D$13),IF(AND(E1013&lt;DATE(2020,11,1),MONTH(F1013)=11),(NETWORKDAYS(Lister!$D$22,F1013,Lister!$D$7:$D$13)-R1013)*N1013/NETWORKDAYS(Lister!$D$22,Lister!$E$22,Lister!$D$7:$D$13),IF(AND(E1013&lt;DATE(2020,11,1),F1013&gt;DATE(2020,11,30)),(NETWORKDAYS(Lister!$D$22,Lister!$E$22,Lister!$D$7:$D$13)-R1013)*N1013/NETWORKDAYS(Lister!$D$22,Lister!$E$22,Lister!$D$7:$D$13),IF(OR(AND(E1013&lt;DATE(2020,11,1),F1013&lt;DATE(2020,11,1)),E1013&gt;DATE(2020,11,30)),0)))))),0),"")</f>
        <v/>
      </c>
      <c r="Z1013" s="50" t="str">
        <f>IFERROR(MAX(IF(OR(O1013="",P1013="",Q1013="",R1013="",S1013="",T1013="",U1013=""),"",IF(AND(MONTH(E1013)=12,MONTH(F1013)=12),(NETWORKDAYS(E1013,F1013,Lister!$D$7:$D$13)-S1013)*N1013/NETWORKDAYS(Lister!$D$23,Lister!$E$23,Lister!$D$7:$D$13),IF(AND(MONTH(E1013)=12,F1013&gt;DATE(2020,12,31)),(NETWORKDAYS(E1013,Lister!$E$23,Lister!$D$7:$D$13)-S1013)*N1013/NETWORKDAYS(Lister!$D$23,Lister!$E$23,Lister!$D$7:$D$13),IF(AND(E1013&lt;DATE(2020,12,1),MONTH(F1013)=12),(NETWORKDAYS(Lister!$D$23,F1013,Lister!$D$7:$D$13)-S1013)*N1013/NETWORKDAYS(Lister!$D$23,Lister!$E$23,Lister!$D$7:$D$13),IF(AND(E1013&lt;DATE(2020,12,1),F1013&gt;DATE(2020,12,31)),(NETWORKDAYS(Lister!$D$23,Lister!$E$23,Lister!$D$7:$D$13)-S1013)*N1013/NETWORKDAYS(Lister!$D$23,Lister!$E$23,Lister!$D$7:$D$13),IF(OR(AND(E1013&lt;DATE(2020,12,1),F1013&lt;DATE(2020,12,1)),E1013&gt;DATE(2020,12,31)),0)))))),0),"")</f>
        <v/>
      </c>
      <c r="AA1013" s="50" t="str">
        <f>IFERROR(MAX(IF(OR(O1013="",P1013="",Q1013="",R1013="",S1013="",T1013="",U1013=""),"",IF(AND(MONTH(E1013)=1,MONTH(F1013)=1),(NETWORKDAYS(E1013,F1013,Lister!$D$7:$D$13)-T1013)*N1013/NETWORKDAYS(Lister!$D$24,Lister!$E$24,Lister!$D$7:$D$13),IF(AND(MONTH(E1013)=1,F1013&gt;DATE(2021,1,31)),(NETWORKDAYS(E1013,Lister!$E$24,Lister!$D$7:$D$13)-T1013)*N1013/NETWORKDAYS(Lister!$D$24,Lister!$E$24,Lister!$D$7:$D$13),IF(AND(E1013&lt;DATE(2021,1,1),MONTH(F1013)=1),(NETWORKDAYS(Lister!$D$24,F1013,Lister!$D$7:$D$13)-T1013)*N1013/NETWORKDAYS(Lister!$D$24,Lister!$E$24,Lister!$D$7:$D$13),IF(AND(E1013&lt;DATE(2021,1,1),F1013&gt;DATE(2021,1,31)),(NETWORKDAYS(Lister!$D$24,Lister!$E$24,Lister!$D$7:$D$13)-T1013)*N1013/NETWORKDAYS(Lister!$D$24,Lister!$E$24,Lister!$D$7:$D$13),IF(OR(AND(E1013&lt;DATE(2021,1,1),F1013&lt;DATE(2021,1,1)),E1013&gt;DATE(2021,1,31)),0)))))),0),"")</f>
        <v/>
      </c>
      <c r="AB1013" s="50" t="str">
        <f>IFERROR(MAX(IF(OR(O1013="",P1013="",Q1013="",R1013="",S1013="",T1013="",U1013=""),"",IF(AND(MONTH(E1013)=2,MONTH(F1013)=2),(NETWORKDAYS(E1013,F1013,Lister!$D$7:$D$13)-U1013)*N1013/NETWORKDAYS(Lister!$D$25,Lister!$E$25,Lister!$D$7:$D$13),IF(AND(E1013&lt;DATE(2021,2,1),MONTH(F1013)=2),(NETWORKDAYS(Lister!$D$25,F1013,Lister!$D$7:$D$13)-U1013)*N1013/NETWORKDAYS(Lister!$D$25,Lister!$E$25,Lister!$D$7:$D$13),IF(AND(E1013&lt;DATE(2021,2,1),F1013&lt;DATE(2021,2,1)),0)))),0),"")</f>
        <v/>
      </c>
      <c r="AC1013" s="52" t="str">
        <f t="shared" si="78"/>
        <v/>
      </c>
    </row>
    <row r="1014" spans="1:29" x14ac:dyDescent="0.35">
      <c r="A1014" s="11" t="str">
        <f t="shared" si="79"/>
        <v/>
      </c>
      <c r="B1014" s="33"/>
      <c r="C1014" s="17"/>
      <c r="D1014" s="18"/>
      <c r="E1014" s="12"/>
      <c r="F1014" s="12"/>
      <c r="G1014" s="42" t="str">
        <f>IF(OR(E1014="",F1014=""),"",NETWORKDAYS(E1014,F1014,Lister!$D$7:$D$13))</f>
        <v/>
      </c>
      <c r="H1014" s="14"/>
      <c r="I1014" s="25" t="str">
        <f t="shared" si="75"/>
        <v/>
      </c>
      <c r="J1014" s="47"/>
      <c r="K1014" s="48"/>
      <c r="L1014" s="15"/>
      <c r="M1014" s="51" t="str">
        <f t="shared" si="76"/>
        <v/>
      </c>
      <c r="N1014" s="49" t="str">
        <f t="shared" si="77"/>
        <v/>
      </c>
      <c r="O1014" s="15"/>
      <c r="P1014" s="15"/>
      <c r="Q1014" s="15"/>
      <c r="R1014" s="15"/>
      <c r="S1014" s="15"/>
      <c r="T1014" s="15"/>
      <c r="U1014" s="15"/>
      <c r="V1014" s="50" t="str">
        <f>IFERROR(MAX(IF(OR(O1014="",P1014="",Q1014="",R1014="",S1014="",T1014="",U1014=""),"",IF(AND(MONTH(E1014)=8,MONTH(F1014)=8),(NETWORKDAYS(E1014,F1014,Lister!$D$7:$D$13)-O1014)*N1014/NETWORKDAYS(Lister!$D$19,Lister!$E$19,Lister!$D$7:$D$13),IF(AND(MONTH(E1014)=8,F1014&gt;DATE(2020,8,31)),(NETWORKDAYS(E1014,Lister!$E$19,Lister!$D$7:$D$13)-O1014)*N1014/NETWORKDAYS(Lister!$D$19,Lister!$E$19,Lister!$D$7:$D$13),IF(E1014&gt;DATE(2020,8,31),0)))),0),"")</f>
        <v/>
      </c>
      <c r="W1014" s="50" t="str">
        <f>IFERROR(MAX(IF(OR(O1014="",P1014="",Q1014="",R1014="",S1014="",T1014="",U1014=""),"",IF(AND(MONTH(E1014)=9,MONTH(F1014)=9),(NETWORKDAYS(E1014,F1014,Lister!$D$7:$D$13)-P1014)*N1014/NETWORKDAYS(Lister!$D$20,Lister!$E$20,Lister!$D$7:$D$13),IF(AND(MONTH(E1014)=9,F1014&gt;DATE(2020,9,30)),(NETWORKDAYS(E1014,Lister!$E$20,Lister!$D$7:$D$13)-P1014)*N1014/NETWORKDAYS(Lister!$D$20,Lister!$E$20,Lister!$D$7:$D$13),IF(AND(E1014&lt;DATE(2020,9,1),MONTH(F1014)=9),(NETWORKDAYS(Lister!$D$20,F1014,Lister!$D$7:$D$13)-P1014)*N1014/NETWORKDAYS(Lister!$D$20,Lister!$E$20,Lister!$D$7:$D$13),IF(AND(E1014&lt;DATE(2020,9,1),F1014&gt;DATE(2020,9,30)),(NETWORKDAYS(Lister!$D$20,Lister!$E$20,Lister!$D$7:$D$13)-P1014)*N1014/NETWORKDAYS(Lister!$D$20,Lister!$E$20,Lister!$D$7:$D$13),IF(OR(AND(E1014&lt;DATE(2020,9,1),F1014&lt;DATE(2020,9,1)),E1014&gt;DATE(2020,9,30)),0)))))),0),"")</f>
        <v/>
      </c>
      <c r="X1014" s="50" t="str">
        <f>IFERROR(MAX(IF(OR(O1014="",P1014="",Q1014="",R1014="",S1014="",T1014="",U1014=""),"",IF(AND(MONTH(E1014)=10,MONTH(F1014)=10),(NETWORKDAYS(E1014,F1014,Lister!$D$7:$D$13)-Q1014)*N1014/NETWORKDAYS(Lister!$D$21,Lister!$E$21,Lister!$D$7:$D$13),IF(AND(MONTH(E1014)=10,F1014&gt;DATE(2020,10,31)),(NETWORKDAYS(E1014,Lister!$E$21,Lister!$D$7:$D$13)-Q1014)*N1014/NETWORKDAYS(Lister!$D$21,Lister!$E$21,Lister!$D$7:$D$13),IF(AND(E1014&lt;DATE(2020,10,1),MONTH(F1014)=10),(NETWORKDAYS(Lister!$D$21,F1014,Lister!$D$7:$D$13)-Q1014)*N1014/NETWORKDAYS(Lister!$D$21,Lister!$E$21,Lister!$D$7:$D$13),IF(AND(E1014&lt;DATE(2020,31,1),F1014&gt;DATE(2020,10,31)),(NETWORKDAYS(Lister!$D$21,Lister!$E$21,Lister!$D$7:$D$13)-Q1014)*N1014/NETWORKDAYS(Lister!$D$21,Lister!$E$21,Lister!$D$7:$D$13),IF(OR(AND(E1014&lt;DATE(2020,10,1),F1014&lt;DATE(2020,10,1)),E1014&gt;DATE(2020,10,31)),0)))))),0),"")</f>
        <v/>
      </c>
      <c r="Y1014" s="50" t="str">
        <f>IFERROR(MAX(IF(OR(O1014="",P1014="",Q1014="",R1014="",S1014="",T1014="",U1014=""),"",IF(AND(MONTH(E1014)=11,MONTH(F1014)=11),(NETWORKDAYS(E1014,F1014,Lister!$D$7:$D$13)-R1014)*N1014/NETWORKDAYS(Lister!$D$22,Lister!$E$22,Lister!$D$7:$D$13),IF(AND(MONTH(E1014)=11,F1014&gt;DATE(2020,11,30)),(NETWORKDAYS(E1014,Lister!$E$22,Lister!$D$7:$D$13)-R1014)*N1014/NETWORKDAYS(Lister!$D$22,Lister!$E$22,Lister!$D$7:$D$13),IF(AND(E1014&lt;DATE(2020,11,1),MONTH(F1014)=11),(NETWORKDAYS(Lister!$D$22,F1014,Lister!$D$7:$D$13)-R1014)*N1014/NETWORKDAYS(Lister!$D$22,Lister!$E$22,Lister!$D$7:$D$13),IF(AND(E1014&lt;DATE(2020,11,1),F1014&gt;DATE(2020,11,30)),(NETWORKDAYS(Lister!$D$22,Lister!$E$22,Lister!$D$7:$D$13)-R1014)*N1014/NETWORKDAYS(Lister!$D$22,Lister!$E$22,Lister!$D$7:$D$13),IF(OR(AND(E1014&lt;DATE(2020,11,1),F1014&lt;DATE(2020,11,1)),E1014&gt;DATE(2020,11,30)),0)))))),0),"")</f>
        <v/>
      </c>
      <c r="Z1014" s="50" t="str">
        <f>IFERROR(MAX(IF(OR(O1014="",P1014="",Q1014="",R1014="",S1014="",T1014="",U1014=""),"",IF(AND(MONTH(E1014)=12,MONTH(F1014)=12),(NETWORKDAYS(E1014,F1014,Lister!$D$7:$D$13)-S1014)*N1014/NETWORKDAYS(Lister!$D$23,Lister!$E$23,Lister!$D$7:$D$13),IF(AND(MONTH(E1014)=12,F1014&gt;DATE(2020,12,31)),(NETWORKDAYS(E1014,Lister!$E$23,Lister!$D$7:$D$13)-S1014)*N1014/NETWORKDAYS(Lister!$D$23,Lister!$E$23,Lister!$D$7:$D$13),IF(AND(E1014&lt;DATE(2020,12,1),MONTH(F1014)=12),(NETWORKDAYS(Lister!$D$23,F1014,Lister!$D$7:$D$13)-S1014)*N1014/NETWORKDAYS(Lister!$D$23,Lister!$E$23,Lister!$D$7:$D$13),IF(AND(E1014&lt;DATE(2020,12,1),F1014&gt;DATE(2020,12,31)),(NETWORKDAYS(Lister!$D$23,Lister!$E$23,Lister!$D$7:$D$13)-S1014)*N1014/NETWORKDAYS(Lister!$D$23,Lister!$E$23,Lister!$D$7:$D$13),IF(OR(AND(E1014&lt;DATE(2020,12,1),F1014&lt;DATE(2020,12,1)),E1014&gt;DATE(2020,12,31)),0)))))),0),"")</f>
        <v/>
      </c>
      <c r="AA1014" s="50" t="str">
        <f>IFERROR(MAX(IF(OR(O1014="",P1014="",Q1014="",R1014="",S1014="",T1014="",U1014=""),"",IF(AND(MONTH(E1014)=1,MONTH(F1014)=1),(NETWORKDAYS(E1014,F1014,Lister!$D$7:$D$13)-T1014)*N1014/NETWORKDAYS(Lister!$D$24,Lister!$E$24,Lister!$D$7:$D$13),IF(AND(MONTH(E1014)=1,F1014&gt;DATE(2021,1,31)),(NETWORKDAYS(E1014,Lister!$E$24,Lister!$D$7:$D$13)-T1014)*N1014/NETWORKDAYS(Lister!$D$24,Lister!$E$24,Lister!$D$7:$D$13),IF(AND(E1014&lt;DATE(2021,1,1),MONTH(F1014)=1),(NETWORKDAYS(Lister!$D$24,F1014,Lister!$D$7:$D$13)-T1014)*N1014/NETWORKDAYS(Lister!$D$24,Lister!$E$24,Lister!$D$7:$D$13),IF(AND(E1014&lt;DATE(2021,1,1),F1014&gt;DATE(2021,1,31)),(NETWORKDAYS(Lister!$D$24,Lister!$E$24,Lister!$D$7:$D$13)-T1014)*N1014/NETWORKDAYS(Lister!$D$24,Lister!$E$24,Lister!$D$7:$D$13),IF(OR(AND(E1014&lt;DATE(2021,1,1),F1014&lt;DATE(2021,1,1)),E1014&gt;DATE(2021,1,31)),0)))))),0),"")</f>
        <v/>
      </c>
      <c r="AB1014" s="50" t="str">
        <f>IFERROR(MAX(IF(OR(O1014="",P1014="",Q1014="",R1014="",S1014="",T1014="",U1014=""),"",IF(AND(MONTH(E1014)=2,MONTH(F1014)=2),(NETWORKDAYS(E1014,F1014,Lister!$D$7:$D$13)-U1014)*N1014/NETWORKDAYS(Lister!$D$25,Lister!$E$25,Lister!$D$7:$D$13),IF(AND(E1014&lt;DATE(2021,2,1),MONTH(F1014)=2),(NETWORKDAYS(Lister!$D$25,F1014,Lister!$D$7:$D$13)-U1014)*N1014/NETWORKDAYS(Lister!$D$25,Lister!$E$25,Lister!$D$7:$D$13),IF(AND(E1014&lt;DATE(2021,2,1),F1014&lt;DATE(2021,2,1)),0)))),0),"")</f>
        <v/>
      </c>
      <c r="AC1014" s="52" t="str">
        <f t="shared" si="78"/>
        <v/>
      </c>
    </row>
    <row r="1015" spans="1:29" x14ac:dyDescent="0.35">
      <c r="A1015" s="11" t="str">
        <f t="shared" si="79"/>
        <v/>
      </c>
      <c r="B1015" s="33"/>
      <c r="C1015" s="17"/>
      <c r="D1015" s="18"/>
      <c r="E1015" s="12"/>
      <c r="F1015" s="12"/>
      <c r="G1015" s="42" t="str">
        <f>IF(OR(E1015="",F1015=""),"",NETWORKDAYS(E1015,F1015,Lister!$D$7:$D$13))</f>
        <v/>
      </c>
      <c r="H1015" s="14"/>
      <c r="I1015" s="25" t="str">
        <f t="shared" si="75"/>
        <v/>
      </c>
      <c r="J1015" s="47"/>
      <c r="K1015" s="48"/>
      <c r="L1015" s="15"/>
      <c r="M1015" s="51" t="str">
        <f t="shared" si="76"/>
        <v/>
      </c>
      <c r="N1015" s="49" t="str">
        <f t="shared" si="77"/>
        <v/>
      </c>
      <c r="O1015" s="15"/>
      <c r="P1015" s="15"/>
      <c r="Q1015" s="15"/>
      <c r="R1015" s="15"/>
      <c r="S1015" s="15"/>
      <c r="T1015" s="15"/>
      <c r="U1015" s="15"/>
      <c r="V1015" s="50" t="str">
        <f>IFERROR(MAX(IF(OR(O1015="",P1015="",Q1015="",R1015="",S1015="",T1015="",U1015=""),"",IF(AND(MONTH(E1015)=8,MONTH(F1015)=8),(NETWORKDAYS(E1015,F1015,Lister!$D$7:$D$13)-O1015)*N1015/NETWORKDAYS(Lister!$D$19,Lister!$E$19,Lister!$D$7:$D$13),IF(AND(MONTH(E1015)=8,F1015&gt;DATE(2020,8,31)),(NETWORKDAYS(E1015,Lister!$E$19,Lister!$D$7:$D$13)-O1015)*N1015/NETWORKDAYS(Lister!$D$19,Lister!$E$19,Lister!$D$7:$D$13),IF(E1015&gt;DATE(2020,8,31),0)))),0),"")</f>
        <v/>
      </c>
      <c r="W1015" s="50" t="str">
        <f>IFERROR(MAX(IF(OR(O1015="",P1015="",Q1015="",R1015="",S1015="",T1015="",U1015=""),"",IF(AND(MONTH(E1015)=9,MONTH(F1015)=9),(NETWORKDAYS(E1015,F1015,Lister!$D$7:$D$13)-P1015)*N1015/NETWORKDAYS(Lister!$D$20,Lister!$E$20,Lister!$D$7:$D$13),IF(AND(MONTH(E1015)=9,F1015&gt;DATE(2020,9,30)),(NETWORKDAYS(E1015,Lister!$E$20,Lister!$D$7:$D$13)-P1015)*N1015/NETWORKDAYS(Lister!$D$20,Lister!$E$20,Lister!$D$7:$D$13),IF(AND(E1015&lt;DATE(2020,9,1),MONTH(F1015)=9),(NETWORKDAYS(Lister!$D$20,F1015,Lister!$D$7:$D$13)-P1015)*N1015/NETWORKDAYS(Lister!$D$20,Lister!$E$20,Lister!$D$7:$D$13),IF(AND(E1015&lt;DATE(2020,9,1),F1015&gt;DATE(2020,9,30)),(NETWORKDAYS(Lister!$D$20,Lister!$E$20,Lister!$D$7:$D$13)-P1015)*N1015/NETWORKDAYS(Lister!$D$20,Lister!$E$20,Lister!$D$7:$D$13),IF(OR(AND(E1015&lt;DATE(2020,9,1),F1015&lt;DATE(2020,9,1)),E1015&gt;DATE(2020,9,30)),0)))))),0),"")</f>
        <v/>
      </c>
      <c r="X1015" s="50" t="str">
        <f>IFERROR(MAX(IF(OR(O1015="",P1015="",Q1015="",R1015="",S1015="",T1015="",U1015=""),"",IF(AND(MONTH(E1015)=10,MONTH(F1015)=10),(NETWORKDAYS(E1015,F1015,Lister!$D$7:$D$13)-Q1015)*N1015/NETWORKDAYS(Lister!$D$21,Lister!$E$21,Lister!$D$7:$D$13),IF(AND(MONTH(E1015)=10,F1015&gt;DATE(2020,10,31)),(NETWORKDAYS(E1015,Lister!$E$21,Lister!$D$7:$D$13)-Q1015)*N1015/NETWORKDAYS(Lister!$D$21,Lister!$E$21,Lister!$D$7:$D$13),IF(AND(E1015&lt;DATE(2020,10,1),MONTH(F1015)=10),(NETWORKDAYS(Lister!$D$21,F1015,Lister!$D$7:$D$13)-Q1015)*N1015/NETWORKDAYS(Lister!$D$21,Lister!$E$21,Lister!$D$7:$D$13),IF(AND(E1015&lt;DATE(2020,31,1),F1015&gt;DATE(2020,10,31)),(NETWORKDAYS(Lister!$D$21,Lister!$E$21,Lister!$D$7:$D$13)-Q1015)*N1015/NETWORKDAYS(Lister!$D$21,Lister!$E$21,Lister!$D$7:$D$13),IF(OR(AND(E1015&lt;DATE(2020,10,1),F1015&lt;DATE(2020,10,1)),E1015&gt;DATE(2020,10,31)),0)))))),0),"")</f>
        <v/>
      </c>
      <c r="Y1015" s="50" t="str">
        <f>IFERROR(MAX(IF(OR(O1015="",P1015="",Q1015="",R1015="",S1015="",T1015="",U1015=""),"",IF(AND(MONTH(E1015)=11,MONTH(F1015)=11),(NETWORKDAYS(E1015,F1015,Lister!$D$7:$D$13)-R1015)*N1015/NETWORKDAYS(Lister!$D$22,Lister!$E$22,Lister!$D$7:$D$13),IF(AND(MONTH(E1015)=11,F1015&gt;DATE(2020,11,30)),(NETWORKDAYS(E1015,Lister!$E$22,Lister!$D$7:$D$13)-R1015)*N1015/NETWORKDAYS(Lister!$D$22,Lister!$E$22,Lister!$D$7:$D$13),IF(AND(E1015&lt;DATE(2020,11,1),MONTH(F1015)=11),(NETWORKDAYS(Lister!$D$22,F1015,Lister!$D$7:$D$13)-R1015)*N1015/NETWORKDAYS(Lister!$D$22,Lister!$E$22,Lister!$D$7:$D$13),IF(AND(E1015&lt;DATE(2020,11,1),F1015&gt;DATE(2020,11,30)),(NETWORKDAYS(Lister!$D$22,Lister!$E$22,Lister!$D$7:$D$13)-R1015)*N1015/NETWORKDAYS(Lister!$D$22,Lister!$E$22,Lister!$D$7:$D$13),IF(OR(AND(E1015&lt;DATE(2020,11,1),F1015&lt;DATE(2020,11,1)),E1015&gt;DATE(2020,11,30)),0)))))),0),"")</f>
        <v/>
      </c>
      <c r="Z1015" s="50" t="str">
        <f>IFERROR(MAX(IF(OR(O1015="",P1015="",Q1015="",R1015="",S1015="",T1015="",U1015=""),"",IF(AND(MONTH(E1015)=12,MONTH(F1015)=12),(NETWORKDAYS(E1015,F1015,Lister!$D$7:$D$13)-S1015)*N1015/NETWORKDAYS(Lister!$D$23,Lister!$E$23,Lister!$D$7:$D$13),IF(AND(MONTH(E1015)=12,F1015&gt;DATE(2020,12,31)),(NETWORKDAYS(E1015,Lister!$E$23,Lister!$D$7:$D$13)-S1015)*N1015/NETWORKDAYS(Lister!$D$23,Lister!$E$23,Lister!$D$7:$D$13),IF(AND(E1015&lt;DATE(2020,12,1),MONTH(F1015)=12),(NETWORKDAYS(Lister!$D$23,F1015,Lister!$D$7:$D$13)-S1015)*N1015/NETWORKDAYS(Lister!$D$23,Lister!$E$23,Lister!$D$7:$D$13),IF(AND(E1015&lt;DATE(2020,12,1),F1015&gt;DATE(2020,12,31)),(NETWORKDAYS(Lister!$D$23,Lister!$E$23,Lister!$D$7:$D$13)-S1015)*N1015/NETWORKDAYS(Lister!$D$23,Lister!$E$23,Lister!$D$7:$D$13),IF(OR(AND(E1015&lt;DATE(2020,12,1),F1015&lt;DATE(2020,12,1)),E1015&gt;DATE(2020,12,31)),0)))))),0),"")</f>
        <v/>
      </c>
      <c r="AA1015" s="50" t="str">
        <f>IFERROR(MAX(IF(OR(O1015="",P1015="",Q1015="",R1015="",S1015="",T1015="",U1015=""),"",IF(AND(MONTH(E1015)=1,MONTH(F1015)=1),(NETWORKDAYS(E1015,F1015,Lister!$D$7:$D$13)-T1015)*N1015/NETWORKDAYS(Lister!$D$24,Lister!$E$24,Lister!$D$7:$D$13),IF(AND(MONTH(E1015)=1,F1015&gt;DATE(2021,1,31)),(NETWORKDAYS(E1015,Lister!$E$24,Lister!$D$7:$D$13)-T1015)*N1015/NETWORKDAYS(Lister!$D$24,Lister!$E$24,Lister!$D$7:$D$13),IF(AND(E1015&lt;DATE(2021,1,1),MONTH(F1015)=1),(NETWORKDAYS(Lister!$D$24,F1015,Lister!$D$7:$D$13)-T1015)*N1015/NETWORKDAYS(Lister!$D$24,Lister!$E$24,Lister!$D$7:$D$13),IF(AND(E1015&lt;DATE(2021,1,1),F1015&gt;DATE(2021,1,31)),(NETWORKDAYS(Lister!$D$24,Lister!$E$24,Lister!$D$7:$D$13)-T1015)*N1015/NETWORKDAYS(Lister!$D$24,Lister!$E$24,Lister!$D$7:$D$13),IF(OR(AND(E1015&lt;DATE(2021,1,1),F1015&lt;DATE(2021,1,1)),E1015&gt;DATE(2021,1,31)),0)))))),0),"")</f>
        <v/>
      </c>
      <c r="AB1015" s="50" t="str">
        <f>IFERROR(MAX(IF(OR(O1015="",P1015="",Q1015="",R1015="",S1015="",T1015="",U1015=""),"",IF(AND(MONTH(E1015)=2,MONTH(F1015)=2),(NETWORKDAYS(E1015,F1015,Lister!$D$7:$D$13)-U1015)*N1015/NETWORKDAYS(Lister!$D$25,Lister!$E$25,Lister!$D$7:$D$13),IF(AND(E1015&lt;DATE(2021,2,1),MONTH(F1015)=2),(NETWORKDAYS(Lister!$D$25,F1015,Lister!$D$7:$D$13)-U1015)*N1015/NETWORKDAYS(Lister!$D$25,Lister!$E$25,Lister!$D$7:$D$13),IF(AND(E1015&lt;DATE(2021,2,1),F1015&lt;DATE(2021,2,1)),0)))),0),"")</f>
        <v/>
      </c>
      <c r="AC1015" s="52" t="str">
        <f t="shared" si="78"/>
        <v/>
      </c>
    </row>
    <row r="1016" spans="1:29" x14ac:dyDescent="0.35">
      <c r="A1016" s="11" t="str">
        <f t="shared" si="79"/>
        <v/>
      </c>
      <c r="B1016" s="33"/>
      <c r="C1016" s="17"/>
      <c r="D1016" s="18"/>
      <c r="E1016" s="12"/>
      <c r="F1016" s="12"/>
      <c r="G1016" s="42" t="str">
        <f>IF(OR(E1016="",F1016=""),"",NETWORKDAYS(E1016,F1016,Lister!$D$7:$D$13))</f>
        <v/>
      </c>
      <c r="H1016" s="14"/>
      <c r="I1016" s="25" t="str">
        <f t="shared" si="75"/>
        <v/>
      </c>
      <c r="J1016" s="47"/>
      <c r="K1016" s="48"/>
      <c r="L1016" s="15"/>
      <c r="M1016" s="51" t="str">
        <f t="shared" si="76"/>
        <v/>
      </c>
      <c r="N1016" s="49" t="str">
        <f t="shared" si="77"/>
        <v/>
      </c>
      <c r="O1016" s="15"/>
      <c r="P1016" s="15"/>
      <c r="Q1016" s="15"/>
      <c r="R1016" s="15"/>
      <c r="S1016" s="15"/>
      <c r="T1016" s="15"/>
      <c r="U1016" s="15"/>
      <c r="V1016" s="50" t="str">
        <f>IFERROR(MAX(IF(OR(O1016="",P1016="",Q1016="",R1016="",S1016="",T1016="",U1016=""),"",IF(AND(MONTH(E1016)=8,MONTH(F1016)=8),(NETWORKDAYS(E1016,F1016,Lister!$D$7:$D$13)-O1016)*N1016/NETWORKDAYS(Lister!$D$19,Lister!$E$19,Lister!$D$7:$D$13),IF(AND(MONTH(E1016)=8,F1016&gt;DATE(2020,8,31)),(NETWORKDAYS(E1016,Lister!$E$19,Lister!$D$7:$D$13)-O1016)*N1016/NETWORKDAYS(Lister!$D$19,Lister!$E$19,Lister!$D$7:$D$13),IF(E1016&gt;DATE(2020,8,31),0)))),0),"")</f>
        <v/>
      </c>
      <c r="W1016" s="50" t="str">
        <f>IFERROR(MAX(IF(OR(O1016="",P1016="",Q1016="",R1016="",S1016="",T1016="",U1016=""),"",IF(AND(MONTH(E1016)=9,MONTH(F1016)=9),(NETWORKDAYS(E1016,F1016,Lister!$D$7:$D$13)-P1016)*N1016/NETWORKDAYS(Lister!$D$20,Lister!$E$20,Lister!$D$7:$D$13),IF(AND(MONTH(E1016)=9,F1016&gt;DATE(2020,9,30)),(NETWORKDAYS(E1016,Lister!$E$20,Lister!$D$7:$D$13)-P1016)*N1016/NETWORKDAYS(Lister!$D$20,Lister!$E$20,Lister!$D$7:$D$13),IF(AND(E1016&lt;DATE(2020,9,1),MONTH(F1016)=9),(NETWORKDAYS(Lister!$D$20,F1016,Lister!$D$7:$D$13)-P1016)*N1016/NETWORKDAYS(Lister!$D$20,Lister!$E$20,Lister!$D$7:$D$13),IF(AND(E1016&lt;DATE(2020,9,1),F1016&gt;DATE(2020,9,30)),(NETWORKDAYS(Lister!$D$20,Lister!$E$20,Lister!$D$7:$D$13)-P1016)*N1016/NETWORKDAYS(Lister!$D$20,Lister!$E$20,Lister!$D$7:$D$13),IF(OR(AND(E1016&lt;DATE(2020,9,1),F1016&lt;DATE(2020,9,1)),E1016&gt;DATE(2020,9,30)),0)))))),0),"")</f>
        <v/>
      </c>
      <c r="X1016" s="50" t="str">
        <f>IFERROR(MAX(IF(OR(O1016="",P1016="",Q1016="",R1016="",S1016="",T1016="",U1016=""),"",IF(AND(MONTH(E1016)=10,MONTH(F1016)=10),(NETWORKDAYS(E1016,F1016,Lister!$D$7:$D$13)-Q1016)*N1016/NETWORKDAYS(Lister!$D$21,Lister!$E$21,Lister!$D$7:$D$13),IF(AND(MONTH(E1016)=10,F1016&gt;DATE(2020,10,31)),(NETWORKDAYS(E1016,Lister!$E$21,Lister!$D$7:$D$13)-Q1016)*N1016/NETWORKDAYS(Lister!$D$21,Lister!$E$21,Lister!$D$7:$D$13),IF(AND(E1016&lt;DATE(2020,10,1),MONTH(F1016)=10),(NETWORKDAYS(Lister!$D$21,F1016,Lister!$D$7:$D$13)-Q1016)*N1016/NETWORKDAYS(Lister!$D$21,Lister!$E$21,Lister!$D$7:$D$13),IF(AND(E1016&lt;DATE(2020,31,1),F1016&gt;DATE(2020,10,31)),(NETWORKDAYS(Lister!$D$21,Lister!$E$21,Lister!$D$7:$D$13)-Q1016)*N1016/NETWORKDAYS(Lister!$D$21,Lister!$E$21,Lister!$D$7:$D$13),IF(OR(AND(E1016&lt;DATE(2020,10,1),F1016&lt;DATE(2020,10,1)),E1016&gt;DATE(2020,10,31)),0)))))),0),"")</f>
        <v/>
      </c>
      <c r="Y1016" s="50" t="str">
        <f>IFERROR(MAX(IF(OR(O1016="",P1016="",Q1016="",R1016="",S1016="",T1016="",U1016=""),"",IF(AND(MONTH(E1016)=11,MONTH(F1016)=11),(NETWORKDAYS(E1016,F1016,Lister!$D$7:$D$13)-R1016)*N1016/NETWORKDAYS(Lister!$D$22,Lister!$E$22,Lister!$D$7:$D$13),IF(AND(MONTH(E1016)=11,F1016&gt;DATE(2020,11,30)),(NETWORKDAYS(E1016,Lister!$E$22,Lister!$D$7:$D$13)-R1016)*N1016/NETWORKDAYS(Lister!$D$22,Lister!$E$22,Lister!$D$7:$D$13),IF(AND(E1016&lt;DATE(2020,11,1),MONTH(F1016)=11),(NETWORKDAYS(Lister!$D$22,F1016,Lister!$D$7:$D$13)-R1016)*N1016/NETWORKDAYS(Lister!$D$22,Lister!$E$22,Lister!$D$7:$D$13),IF(AND(E1016&lt;DATE(2020,11,1),F1016&gt;DATE(2020,11,30)),(NETWORKDAYS(Lister!$D$22,Lister!$E$22,Lister!$D$7:$D$13)-R1016)*N1016/NETWORKDAYS(Lister!$D$22,Lister!$E$22,Lister!$D$7:$D$13),IF(OR(AND(E1016&lt;DATE(2020,11,1),F1016&lt;DATE(2020,11,1)),E1016&gt;DATE(2020,11,30)),0)))))),0),"")</f>
        <v/>
      </c>
      <c r="Z1016" s="50" t="str">
        <f>IFERROR(MAX(IF(OR(O1016="",P1016="",Q1016="",R1016="",S1016="",T1016="",U1016=""),"",IF(AND(MONTH(E1016)=12,MONTH(F1016)=12),(NETWORKDAYS(E1016,F1016,Lister!$D$7:$D$13)-S1016)*N1016/NETWORKDAYS(Lister!$D$23,Lister!$E$23,Lister!$D$7:$D$13),IF(AND(MONTH(E1016)=12,F1016&gt;DATE(2020,12,31)),(NETWORKDAYS(E1016,Lister!$E$23,Lister!$D$7:$D$13)-S1016)*N1016/NETWORKDAYS(Lister!$D$23,Lister!$E$23,Lister!$D$7:$D$13),IF(AND(E1016&lt;DATE(2020,12,1),MONTH(F1016)=12),(NETWORKDAYS(Lister!$D$23,F1016,Lister!$D$7:$D$13)-S1016)*N1016/NETWORKDAYS(Lister!$D$23,Lister!$E$23,Lister!$D$7:$D$13),IF(AND(E1016&lt;DATE(2020,12,1),F1016&gt;DATE(2020,12,31)),(NETWORKDAYS(Lister!$D$23,Lister!$E$23,Lister!$D$7:$D$13)-S1016)*N1016/NETWORKDAYS(Lister!$D$23,Lister!$E$23,Lister!$D$7:$D$13),IF(OR(AND(E1016&lt;DATE(2020,12,1),F1016&lt;DATE(2020,12,1)),E1016&gt;DATE(2020,12,31)),0)))))),0),"")</f>
        <v/>
      </c>
      <c r="AA1016" s="50" t="str">
        <f>IFERROR(MAX(IF(OR(O1016="",P1016="",Q1016="",R1016="",S1016="",T1016="",U1016=""),"",IF(AND(MONTH(E1016)=1,MONTH(F1016)=1),(NETWORKDAYS(E1016,F1016,Lister!$D$7:$D$13)-T1016)*N1016/NETWORKDAYS(Lister!$D$24,Lister!$E$24,Lister!$D$7:$D$13),IF(AND(MONTH(E1016)=1,F1016&gt;DATE(2021,1,31)),(NETWORKDAYS(E1016,Lister!$E$24,Lister!$D$7:$D$13)-T1016)*N1016/NETWORKDAYS(Lister!$D$24,Lister!$E$24,Lister!$D$7:$D$13),IF(AND(E1016&lt;DATE(2021,1,1),MONTH(F1016)=1),(NETWORKDAYS(Lister!$D$24,F1016,Lister!$D$7:$D$13)-T1016)*N1016/NETWORKDAYS(Lister!$D$24,Lister!$E$24,Lister!$D$7:$D$13),IF(AND(E1016&lt;DATE(2021,1,1),F1016&gt;DATE(2021,1,31)),(NETWORKDAYS(Lister!$D$24,Lister!$E$24,Lister!$D$7:$D$13)-T1016)*N1016/NETWORKDAYS(Lister!$D$24,Lister!$E$24,Lister!$D$7:$D$13),IF(OR(AND(E1016&lt;DATE(2021,1,1),F1016&lt;DATE(2021,1,1)),E1016&gt;DATE(2021,1,31)),0)))))),0),"")</f>
        <v/>
      </c>
      <c r="AB1016" s="50" t="str">
        <f>IFERROR(MAX(IF(OR(O1016="",P1016="",Q1016="",R1016="",S1016="",T1016="",U1016=""),"",IF(AND(MONTH(E1016)=2,MONTH(F1016)=2),(NETWORKDAYS(E1016,F1016,Lister!$D$7:$D$13)-U1016)*N1016/NETWORKDAYS(Lister!$D$25,Lister!$E$25,Lister!$D$7:$D$13),IF(AND(E1016&lt;DATE(2021,2,1),MONTH(F1016)=2),(NETWORKDAYS(Lister!$D$25,F1016,Lister!$D$7:$D$13)-U1016)*N1016/NETWORKDAYS(Lister!$D$25,Lister!$E$25,Lister!$D$7:$D$13),IF(AND(E1016&lt;DATE(2021,2,1),F1016&lt;DATE(2021,2,1)),0)))),0),"")</f>
        <v/>
      </c>
      <c r="AC1016" s="52" t="str">
        <f t="shared" si="78"/>
        <v/>
      </c>
    </row>
    <row r="1017" spans="1:29" x14ac:dyDescent="0.35">
      <c r="A1017" s="11" t="str">
        <f t="shared" si="79"/>
        <v/>
      </c>
      <c r="B1017" s="33"/>
      <c r="C1017" s="17"/>
      <c r="D1017" s="18"/>
      <c r="E1017" s="12"/>
      <c r="F1017" s="12"/>
      <c r="G1017" s="42" t="str">
        <f>IF(OR(E1017="",F1017=""),"",NETWORKDAYS(E1017,F1017,Lister!$D$7:$D$13))</f>
        <v/>
      </c>
      <c r="H1017" s="14"/>
      <c r="I1017" s="25" t="str">
        <f t="shared" si="75"/>
        <v/>
      </c>
      <c r="J1017" s="47"/>
      <c r="K1017" s="48"/>
      <c r="L1017" s="15"/>
      <c r="M1017" s="51" t="str">
        <f t="shared" si="76"/>
        <v/>
      </c>
      <c r="N1017" s="49" t="str">
        <f t="shared" si="77"/>
        <v/>
      </c>
      <c r="O1017" s="15"/>
      <c r="P1017" s="15"/>
      <c r="Q1017" s="15"/>
      <c r="R1017" s="15"/>
      <c r="S1017" s="15"/>
      <c r="T1017" s="15"/>
      <c r="U1017" s="15"/>
      <c r="V1017" s="50" t="str">
        <f>IFERROR(MAX(IF(OR(O1017="",P1017="",Q1017="",R1017="",S1017="",T1017="",U1017=""),"",IF(AND(MONTH(E1017)=8,MONTH(F1017)=8),(NETWORKDAYS(E1017,F1017,Lister!$D$7:$D$13)-O1017)*N1017/NETWORKDAYS(Lister!$D$19,Lister!$E$19,Lister!$D$7:$D$13),IF(AND(MONTH(E1017)=8,F1017&gt;DATE(2020,8,31)),(NETWORKDAYS(E1017,Lister!$E$19,Lister!$D$7:$D$13)-O1017)*N1017/NETWORKDAYS(Lister!$D$19,Lister!$E$19,Lister!$D$7:$D$13),IF(E1017&gt;DATE(2020,8,31),0)))),0),"")</f>
        <v/>
      </c>
      <c r="W1017" s="50" t="str">
        <f>IFERROR(MAX(IF(OR(O1017="",P1017="",Q1017="",R1017="",S1017="",T1017="",U1017=""),"",IF(AND(MONTH(E1017)=9,MONTH(F1017)=9),(NETWORKDAYS(E1017,F1017,Lister!$D$7:$D$13)-P1017)*N1017/NETWORKDAYS(Lister!$D$20,Lister!$E$20,Lister!$D$7:$D$13),IF(AND(MONTH(E1017)=9,F1017&gt;DATE(2020,9,30)),(NETWORKDAYS(E1017,Lister!$E$20,Lister!$D$7:$D$13)-P1017)*N1017/NETWORKDAYS(Lister!$D$20,Lister!$E$20,Lister!$D$7:$D$13),IF(AND(E1017&lt;DATE(2020,9,1),MONTH(F1017)=9),(NETWORKDAYS(Lister!$D$20,F1017,Lister!$D$7:$D$13)-P1017)*N1017/NETWORKDAYS(Lister!$D$20,Lister!$E$20,Lister!$D$7:$D$13),IF(AND(E1017&lt;DATE(2020,9,1),F1017&gt;DATE(2020,9,30)),(NETWORKDAYS(Lister!$D$20,Lister!$E$20,Lister!$D$7:$D$13)-P1017)*N1017/NETWORKDAYS(Lister!$D$20,Lister!$E$20,Lister!$D$7:$D$13),IF(OR(AND(E1017&lt;DATE(2020,9,1),F1017&lt;DATE(2020,9,1)),E1017&gt;DATE(2020,9,30)),0)))))),0),"")</f>
        <v/>
      </c>
      <c r="X1017" s="50" t="str">
        <f>IFERROR(MAX(IF(OR(O1017="",P1017="",Q1017="",R1017="",S1017="",T1017="",U1017=""),"",IF(AND(MONTH(E1017)=10,MONTH(F1017)=10),(NETWORKDAYS(E1017,F1017,Lister!$D$7:$D$13)-Q1017)*N1017/NETWORKDAYS(Lister!$D$21,Lister!$E$21,Lister!$D$7:$D$13),IF(AND(MONTH(E1017)=10,F1017&gt;DATE(2020,10,31)),(NETWORKDAYS(E1017,Lister!$E$21,Lister!$D$7:$D$13)-Q1017)*N1017/NETWORKDAYS(Lister!$D$21,Lister!$E$21,Lister!$D$7:$D$13),IF(AND(E1017&lt;DATE(2020,10,1),MONTH(F1017)=10),(NETWORKDAYS(Lister!$D$21,F1017,Lister!$D$7:$D$13)-Q1017)*N1017/NETWORKDAYS(Lister!$D$21,Lister!$E$21,Lister!$D$7:$D$13),IF(AND(E1017&lt;DATE(2020,31,1),F1017&gt;DATE(2020,10,31)),(NETWORKDAYS(Lister!$D$21,Lister!$E$21,Lister!$D$7:$D$13)-Q1017)*N1017/NETWORKDAYS(Lister!$D$21,Lister!$E$21,Lister!$D$7:$D$13),IF(OR(AND(E1017&lt;DATE(2020,10,1),F1017&lt;DATE(2020,10,1)),E1017&gt;DATE(2020,10,31)),0)))))),0),"")</f>
        <v/>
      </c>
      <c r="Y1017" s="50" t="str">
        <f>IFERROR(MAX(IF(OR(O1017="",P1017="",Q1017="",R1017="",S1017="",T1017="",U1017=""),"",IF(AND(MONTH(E1017)=11,MONTH(F1017)=11),(NETWORKDAYS(E1017,F1017,Lister!$D$7:$D$13)-R1017)*N1017/NETWORKDAYS(Lister!$D$22,Lister!$E$22,Lister!$D$7:$D$13),IF(AND(MONTH(E1017)=11,F1017&gt;DATE(2020,11,30)),(NETWORKDAYS(E1017,Lister!$E$22,Lister!$D$7:$D$13)-R1017)*N1017/NETWORKDAYS(Lister!$D$22,Lister!$E$22,Lister!$D$7:$D$13),IF(AND(E1017&lt;DATE(2020,11,1),MONTH(F1017)=11),(NETWORKDAYS(Lister!$D$22,F1017,Lister!$D$7:$D$13)-R1017)*N1017/NETWORKDAYS(Lister!$D$22,Lister!$E$22,Lister!$D$7:$D$13),IF(AND(E1017&lt;DATE(2020,11,1),F1017&gt;DATE(2020,11,30)),(NETWORKDAYS(Lister!$D$22,Lister!$E$22,Lister!$D$7:$D$13)-R1017)*N1017/NETWORKDAYS(Lister!$D$22,Lister!$E$22,Lister!$D$7:$D$13),IF(OR(AND(E1017&lt;DATE(2020,11,1),F1017&lt;DATE(2020,11,1)),E1017&gt;DATE(2020,11,30)),0)))))),0),"")</f>
        <v/>
      </c>
      <c r="Z1017" s="50" t="str">
        <f>IFERROR(MAX(IF(OR(O1017="",P1017="",Q1017="",R1017="",S1017="",T1017="",U1017=""),"",IF(AND(MONTH(E1017)=12,MONTH(F1017)=12),(NETWORKDAYS(E1017,F1017,Lister!$D$7:$D$13)-S1017)*N1017/NETWORKDAYS(Lister!$D$23,Lister!$E$23,Lister!$D$7:$D$13),IF(AND(MONTH(E1017)=12,F1017&gt;DATE(2020,12,31)),(NETWORKDAYS(E1017,Lister!$E$23,Lister!$D$7:$D$13)-S1017)*N1017/NETWORKDAYS(Lister!$D$23,Lister!$E$23,Lister!$D$7:$D$13),IF(AND(E1017&lt;DATE(2020,12,1),MONTH(F1017)=12),(NETWORKDAYS(Lister!$D$23,F1017,Lister!$D$7:$D$13)-S1017)*N1017/NETWORKDAYS(Lister!$D$23,Lister!$E$23,Lister!$D$7:$D$13),IF(AND(E1017&lt;DATE(2020,12,1),F1017&gt;DATE(2020,12,31)),(NETWORKDAYS(Lister!$D$23,Lister!$E$23,Lister!$D$7:$D$13)-S1017)*N1017/NETWORKDAYS(Lister!$D$23,Lister!$E$23,Lister!$D$7:$D$13),IF(OR(AND(E1017&lt;DATE(2020,12,1),F1017&lt;DATE(2020,12,1)),E1017&gt;DATE(2020,12,31)),0)))))),0),"")</f>
        <v/>
      </c>
      <c r="AA1017" s="50" t="str">
        <f>IFERROR(MAX(IF(OR(O1017="",P1017="",Q1017="",R1017="",S1017="",T1017="",U1017=""),"",IF(AND(MONTH(E1017)=1,MONTH(F1017)=1),(NETWORKDAYS(E1017,F1017,Lister!$D$7:$D$13)-T1017)*N1017/NETWORKDAYS(Lister!$D$24,Lister!$E$24,Lister!$D$7:$D$13),IF(AND(MONTH(E1017)=1,F1017&gt;DATE(2021,1,31)),(NETWORKDAYS(E1017,Lister!$E$24,Lister!$D$7:$D$13)-T1017)*N1017/NETWORKDAYS(Lister!$D$24,Lister!$E$24,Lister!$D$7:$D$13),IF(AND(E1017&lt;DATE(2021,1,1),MONTH(F1017)=1),(NETWORKDAYS(Lister!$D$24,F1017,Lister!$D$7:$D$13)-T1017)*N1017/NETWORKDAYS(Lister!$D$24,Lister!$E$24,Lister!$D$7:$D$13),IF(AND(E1017&lt;DATE(2021,1,1),F1017&gt;DATE(2021,1,31)),(NETWORKDAYS(Lister!$D$24,Lister!$E$24,Lister!$D$7:$D$13)-T1017)*N1017/NETWORKDAYS(Lister!$D$24,Lister!$E$24,Lister!$D$7:$D$13),IF(OR(AND(E1017&lt;DATE(2021,1,1),F1017&lt;DATE(2021,1,1)),E1017&gt;DATE(2021,1,31)),0)))))),0),"")</f>
        <v/>
      </c>
      <c r="AB1017" s="50" t="str">
        <f>IFERROR(MAX(IF(OR(O1017="",P1017="",Q1017="",R1017="",S1017="",T1017="",U1017=""),"",IF(AND(MONTH(E1017)=2,MONTH(F1017)=2),(NETWORKDAYS(E1017,F1017,Lister!$D$7:$D$13)-U1017)*N1017/NETWORKDAYS(Lister!$D$25,Lister!$E$25,Lister!$D$7:$D$13),IF(AND(E1017&lt;DATE(2021,2,1),MONTH(F1017)=2),(NETWORKDAYS(Lister!$D$25,F1017,Lister!$D$7:$D$13)-U1017)*N1017/NETWORKDAYS(Lister!$D$25,Lister!$E$25,Lister!$D$7:$D$13),IF(AND(E1017&lt;DATE(2021,2,1),F1017&lt;DATE(2021,2,1)),0)))),0),"")</f>
        <v/>
      </c>
      <c r="AC1017" s="52" t="str">
        <f t="shared" si="78"/>
        <v/>
      </c>
    </row>
    <row r="1018" spans="1:29" x14ac:dyDescent="0.35">
      <c r="A1018" s="11" t="str">
        <f t="shared" si="79"/>
        <v/>
      </c>
      <c r="B1018" s="33"/>
      <c r="C1018" s="17"/>
      <c r="D1018" s="18"/>
      <c r="E1018" s="12"/>
      <c r="F1018" s="12"/>
      <c r="G1018" s="42" t="str">
        <f>IF(OR(E1018="",F1018=""),"",NETWORKDAYS(E1018,F1018,Lister!$D$7:$D$13))</f>
        <v/>
      </c>
      <c r="H1018" s="14"/>
      <c r="I1018" s="25" t="str">
        <f t="shared" si="75"/>
        <v/>
      </c>
      <c r="J1018" s="47"/>
      <c r="K1018" s="48"/>
      <c r="L1018" s="15"/>
      <c r="M1018" s="51" t="str">
        <f t="shared" si="76"/>
        <v/>
      </c>
      <c r="N1018" s="49" t="str">
        <f t="shared" si="77"/>
        <v/>
      </c>
      <c r="O1018" s="15"/>
      <c r="P1018" s="15"/>
      <c r="Q1018" s="15"/>
      <c r="R1018" s="15"/>
      <c r="S1018" s="15"/>
      <c r="T1018" s="15"/>
      <c r="U1018" s="15"/>
      <c r="V1018" s="50" t="str">
        <f>IFERROR(MAX(IF(OR(O1018="",P1018="",Q1018="",R1018="",S1018="",T1018="",U1018=""),"",IF(AND(MONTH(E1018)=8,MONTH(F1018)=8),(NETWORKDAYS(E1018,F1018,Lister!$D$7:$D$13)-O1018)*N1018/NETWORKDAYS(Lister!$D$19,Lister!$E$19,Lister!$D$7:$D$13),IF(AND(MONTH(E1018)=8,F1018&gt;DATE(2020,8,31)),(NETWORKDAYS(E1018,Lister!$E$19,Lister!$D$7:$D$13)-O1018)*N1018/NETWORKDAYS(Lister!$D$19,Lister!$E$19,Lister!$D$7:$D$13),IF(E1018&gt;DATE(2020,8,31),0)))),0),"")</f>
        <v/>
      </c>
      <c r="W1018" s="50" t="str">
        <f>IFERROR(MAX(IF(OR(O1018="",P1018="",Q1018="",R1018="",S1018="",T1018="",U1018=""),"",IF(AND(MONTH(E1018)=9,MONTH(F1018)=9),(NETWORKDAYS(E1018,F1018,Lister!$D$7:$D$13)-P1018)*N1018/NETWORKDAYS(Lister!$D$20,Lister!$E$20,Lister!$D$7:$D$13),IF(AND(MONTH(E1018)=9,F1018&gt;DATE(2020,9,30)),(NETWORKDAYS(E1018,Lister!$E$20,Lister!$D$7:$D$13)-P1018)*N1018/NETWORKDAYS(Lister!$D$20,Lister!$E$20,Lister!$D$7:$D$13),IF(AND(E1018&lt;DATE(2020,9,1),MONTH(F1018)=9),(NETWORKDAYS(Lister!$D$20,F1018,Lister!$D$7:$D$13)-P1018)*N1018/NETWORKDAYS(Lister!$D$20,Lister!$E$20,Lister!$D$7:$D$13),IF(AND(E1018&lt;DATE(2020,9,1),F1018&gt;DATE(2020,9,30)),(NETWORKDAYS(Lister!$D$20,Lister!$E$20,Lister!$D$7:$D$13)-P1018)*N1018/NETWORKDAYS(Lister!$D$20,Lister!$E$20,Lister!$D$7:$D$13),IF(OR(AND(E1018&lt;DATE(2020,9,1),F1018&lt;DATE(2020,9,1)),E1018&gt;DATE(2020,9,30)),0)))))),0),"")</f>
        <v/>
      </c>
      <c r="X1018" s="50" t="str">
        <f>IFERROR(MAX(IF(OR(O1018="",P1018="",Q1018="",R1018="",S1018="",T1018="",U1018=""),"",IF(AND(MONTH(E1018)=10,MONTH(F1018)=10),(NETWORKDAYS(E1018,F1018,Lister!$D$7:$D$13)-Q1018)*N1018/NETWORKDAYS(Lister!$D$21,Lister!$E$21,Lister!$D$7:$D$13),IF(AND(MONTH(E1018)=10,F1018&gt;DATE(2020,10,31)),(NETWORKDAYS(E1018,Lister!$E$21,Lister!$D$7:$D$13)-Q1018)*N1018/NETWORKDAYS(Lister!$D$21,Lister!$E$21,Lister!$D$7:$D$13),IF(AND(E1018&lt;DATE(2020,10,1),MONTH(F1018)=10),(NETWORKDAYS(Lister!$D$21,F1018,Lister!$D$7:$D$13)-Q1018)*N1018/NETWORKDAYS(Lister!$D$21,Lister!$E$21,Lister!$D$7:$D$13),IF(AND(E1018&lt;DATE(2020,31,1),F1018&gt;DATE(2020,10,31)),(NETWORKDAYS(Lister!$D$21,Lister!$E$21,Lister!$D$7:$D$13)-Q1018)*N1018/NETWORKDAYS(Lister!$D$21,Lister!$E$21,Lister!$D$7:$D$13),IF(OR(AND(E1018&lt;DATE(2020,10,1),F1018&lt;DATE(2020,10,1)),E1018&gt;DATE(2020,10,31)),0)))))),0),"")</f>
        <v/>
      </c>
      <c r="Y1018" s="50" t="str">
        <f>IFERROR(MAX(IF(OR(O1018="",P1018="",Q1018="",R1018="",S1018="",T1018="",U1018=""),"",IF(AND(MONTH(E1018)=11,MONTH(F1018)=11),(NETWORKDAYS(E1018,F1018,Lister!$D$7:$D$13)-R1018)*N1018/NETWORKDAYS(Lister!$D$22,Lister!$E$22,Lister!$D$7:$D$13),IF(AND(MONTH(E1018)=11,F1018&gt;DATE(2020,11,30)),(NETWORKDAYS(E1018,Lister!$E$22,Lister!$D$7:$D$13)-R1018)*N1018/NETWORKDAYS(Lister!$D$22,Lister!$E$22,Lister!$D$7:$D$13),IF(AND(E1018&lt;DATE(2020,11,1),MONTH(F1018)=11),(NETWORKDAYS(Lister!$D$22,F1018,Lister!$D$7:$D$13)-R1018)*N1018/NETWORKDAYS(Lister!$D$22,Lister!$E$22,Lister!$D$7:$D$13),IF(AND(E1018&lt;DATE(2020,11,1),F1018&gt;DATE(2020,11,30)),(NETWORKDAYS(Lister!$D$22,Lister!$E$22,Lister!$D$7:$D$13)-R1018)*N1018/NETWORKDAYS(Lister!$D$22,Lister!$E$22,Lister!$D$7:$D$13),IF(OR(AND(E1018&lt;DATE(2020,11,1),F1018&lt;DATE(2020,11,1)),E1018&gt;DATE(2020,11,30)),0)))))),0),"")</f>
        <v/>
      </c>
      <c r="Z1018" s="50" t="str">
        <f>IFERROR(MAX(IF(OR(O1018="",P1018="",Q1018="",R1018="",S1018="",T1018="",U1018=""),"",IF(AND(MONTH(E1018)=12,MONTH(F1018)=12),(NETWORKDAYS(E1018,F1018,Lister!$D$7:$D$13)-S1018)*N1018/NETWORKDAYS(Lister!$D$23,Lister!$E$23,Lister!$D$7:$D$13),IF(AND(MONTH(E1018)=12,F1018&gt;DATE(2020,12,31)),(NETWORKDAYS(E1018,Lister!$E$23,Lister!$D$7:$D$13)-S1018)*N1018/NETWORKDAYS(Lister!$D$23,Lister!$E$23,Lister!$D$7:$D$13),IF(AND(E1018&lt;DATE(2020,12,1),MONTH(F1018)=12),(NETWORKDAYS(Lister!$D$23,F1018,Lister!$D$7:$D$13)-S1018)*N1018/NETWORKDAYS(Lister!$D$23,Lister!$E$23,Lister!$D$7:$D$13),IF(AND(E1018&lt;DATE(2020,12,1),F1018&gt;DATE(2020,12,31)),(NETWORKDAYS(Lister!$D$23,Lister!$E$23,Lister!$D$7:$D$13)-S1018)*N1018/NETWORKDAYS(Lister!$D$23,Lister!$E$23,Lister!$D$7:$D$13),IF(OR(AND(E1018&lt;DATE(2020,12,1),F1018&lt;DATE(2020,12,1)),E1018&gt;DATE(2020,12,31)),0)))))),0),"")</f>
        <v/>
      </c>
      <c r="AA1018" s="50" t="str">
        <f>IFERROR(MAX(IF(OR(O1018="",P1018="",Q1018="",R1018="",S1018="",T1018="",U1018=""),"",IF(AND(MONTH(E1018)=1,MONTH(F1018)=1),(NETWORKDAYS(E1018,F1018,Lister!$D$7:$D$13)-T1018)*N1018/NETWORKDAYS(Lister!$D$24,Lister!$E$24,Lister!$D$7:$D$13),IF(AND(MONTH(E1018)=1,F1018&gt;DATE(2021,1,31)),(NETWORKDAYS(E1018,Lister!$E$24,Lister!$D$7:$D$13)-T1018)*N1018/NETWORKDAYS(Lister!$D$24,Lister!$E$24,Lister!$D$7:$D$13),IF(AND(E1018&lt;DATE(2021,1,1),MONTH(F1018)=1),(NETWORKDAYS(Lister!$D$24,F1018,Lister!$D$7:$D$13)-T1018)*N1018/NETWORKDAYS(Lister!$D$24,Lister!$E$24,Lister!$D$7:$D$13),IF(AND(E1018&lt;DATE(2021,1,1),F1018&gt;DATE(2021,1,31)),(NETWORKDAYS(Lister!$D$24,Lister!$E$24,Lister!$D$7:$D$13)-T1018)*N1018/NETWORKDAYS(Lister!$D$24,Lister!$E$24,Lister!$D$7:$D$13),IF(OR(AND(E1018&lt;DATE(2021,1,1),F1018&lt;DATE(2021,1,1)),E1018&gt;DATE(2021,1,31)),0)))))),0),"")</f>
        <v/>
      </c>
      <c r="AB1018" s="50" t="str">
        <f>IFERROR(MAX(IF(OR(O1018="",P1018="",Q1018="",R1018="",S1018="",T1018="",U1018=""),"",IF(AND(MONTH(E1018)=2,MONTH(F1018)=2),(NETWORKDAYS(E1018,F1018,Lister!$D$7:$D$13)-U1018)*N1018/NETWORKDAYS(Lister!$D$25,Lister!$E$25,Lister!$D$7:$D$13),IF(AND(E1018&lt;DATE(2021,2,1),MONTH(F1018)=2),(NETWORKDAYS(Lister!$D$25,F1018,Lister!$D$7:$D$13)-U1018)*N1018/NETWORKDAYS(Lister!$D$25,Lister!$E$25,Lister!$D$7:$D$13),IF(AND(E1018&lt;DATE(2021,2,1),F1018&lt;DATE(2021,2,1)),0)))),0),"")</f>
        <v/>
      </c>
      <c r="AC1018" s="52" t="str">
        <f t="shared" si="78"/>
        <v/>
      </c>
    </row>
    <row r="1019" spans="1:29" x14ac:dyDescent="0.35">
      <c r="A1019" s="11" t="str">
        <f t="shared" si="79"/>
        <v/>
      </c>
      <c r="B1019" s="33"/>
      <c r="C1019" s="17"/>
      <c r="D1019" s="18"/>
      <c r="E1019" s="12"/>
      <c r="F1019" s="12"/>
      <c r="G1019" s="42" t="str">
        <f>IF(OR(E1019="",F1019=""),"",NETWORKDAYS(E1019,F1019,Lister!$D$7:$D$13))</f>
        <v/>
      </c>
      <c r="H1019" s="14"/>
      <c r="I1019" s="25" t="str">
        <f t="shared" si="75"/>
        <v/>
      </c>
      <c r="J1019" s="47"/>
      <c r="K1019" s="48"/>
      <c r="L1019" s="15"/>
      <c r="M1019" s="51" t="str">
        <f t="shared" si="76"/>
        <v/>
      </c>
      <c r="N1019" s="49" t="str">
        <f t="shared" si="77"/>
        <v/>
      </c>
      <c r="O1019" s="15"/>
      <c r="P1019" s="15"/>
      <c r="Q1019" s="15"/>
      <c r="R1019" s="15"/>
      <c r="S1019" s="15"/>
      <c r="T1019" s="15"/>
      <c r="U1019" s="15"/>
      <c r="V1019" s="50" t="str">
        <f>IFERROR(MAX(IF(OR(O1019="",P1019="",Q1019="",R1019="",S1019="",T1019="",U1019=""),"",IF(AND(MONTH(E1019)=8,MONTH(F1019)=8),(NETWORKDAYS(E1019,F1019,Lister!$D$7:$D$13)-O1019)*N1019/NETWORKDAYS(Lister!$D$19,Lister!$E$19,Lister!$D$7:$D$13),IF(AND(MONTH(E1019)=8,F1019&gt;DATE(2020,8,31)),(NETWORKDAYS(E1019,Lister!$E$19,Lister!$D$7:$D$13)-O1019)*N1019/NETWORKDAYS(Lister!$D$19,Lister!$E$19,Lister!$D$7:$D$13),IF(E1019&gt;DATE(2020,8,31),0)))),0),"")</f>
        <v/>
      </c>
      <c r="W1019" s="50" t="str">
        <f>IFERROR(MAX(IF(OR(O1019="",P1019="",Q1019="",R1019="",S1019="",T1019="",U1019=""),"",IF(AND(MONTH(E1019)=9,MONTH(F1019)=9),(NETWORKDAYS(E1019,F1019,Lister!$D$7:$D$13)-P1019)*N1019/NETWORKDAYS(Lister!$D$20,Lister!$E$20,Lister!$D$7:$D$13),IF(AND(MONTH(E1019)=9,F1019&gt;DATE(2020,9,30)),(NETWORKDAYS(E1019,Lister!$E$20,Lister!$D$7:$D$13)-P1019)*N1019/NETWORKDAYS(Lister!$D$20,Lister!$E$20,Lister!$D$7:$D$13),IF(AND(E1019&lt;DATE(2020,9,1),MONTH(F1019)=9),(NETWORKDAYS(Lister!$D$20,F1019,Lister!$D$7:$D$13)-P1019)*N1019/NETWORKDAYS(Lister!$D$20,Lister!$E$20,Lister!$D$7:$D$13),IF(AND(E1019&lt;DATE(2020,9,1),F1019&gt;DATE(2020,9,30)),(NETWORKDAYS(Lister!$D$20,Lister!$E$20,Lister!$D$7:$D$13)-P1019)*N1019/NETWORKDAYS(Lister!$D$20,Lister!$E$20,Lister!$D$7:$D$13),IF(OR(AND(E1019&lt;DATE(2020,9,1),F1019&lt;DATE(2020,9,1)),E1019&gt;DATE(2020,9,30)),0)))))),0),"")</f>
        <v/>
      </c>
      <c r="X1019" s="50" t="str">
        <f>IFERROR(MAX(IF(OR(O1019="",P1019="",Q1019="",R1019="",S1019="",T1019="",U1019=""),"",IF(AND(MONTH(E1019)=10,MONTH(F1019)=10),(NETWORKDAYS(E1019,F1019,Lister!$D$7:$D$13)-Q1019)*N1019/NETWORKDAYS(Lister!$D$21,Lister!$E$21,Lister!$D$7:$D$13),IF(AND(MONTH(E1019)=10,F1019&gt;DATE(2020,10,31)),(NETWORKDAYS(E1019,Lister!$E$21,Lister!$D$7:$D$13)-Q1019)*N1019/NETWORKDAYS(Lister!$D$21,Lister!$E$21,Lister!$D$7:$D$13),IF(AND(E1019&lt;DATE(2020,10,1),MONTH(F1019)=10),(NETWORKDAYS(Lister!$D$21,F1019,Lister!$D$7:$D$13)-Q1019)*N1019/NETWORKDAYS(Lister!$D$21,Lister!$E$21,Lister!$D$7:$D$13),IF(AND(E1019&lt;DATE(2020,31,1),F1019&gt;DATE(2020,10,31)),(NETWORKDAYS(Lister!$D$21,Lister!$E$21,Lister!$D$7:$D$13)-Q1019)*N1019/NETWORKDAYS(Lister!$D$21,Lister!$E$21,Lister!$D$7:$D$13),IF(OR(AND(E1019&lt;DATE(2020,10,1),F1019&lt;DATE(2020,10,1)),E1019&gt;DATE(2020,10,31)),0)))))),0),"")</f>
        <v/>
      </c>
      <c r="Y1019" s="50" t="str">
        <f>IFERROR(MAX(IF(OR(O1019="",P1019="",Q1019="",R1019="",S1019="",T1019="",U1019=""),"",IF(AND(MONTH(E1019)=11,MONTH(F1019)=11),(NETWORKDAYS(E1019,F1019,Lister!$D$7:$D$13)-R1019)*N1019/NETWORKDAYS(Lister!$D$22,Lister!$E$22,Lister!$D$7:$D$13),IF(AND(MONTH(E1019)=11,F1019&gt;DATE(2020,11,30)),(NETWORKDAYS(E1019,Lister!$E$22,Lister!$D$7:$D$13)-R1019)*N1019/NETWORKDAYS(Lister!$D$22,Lister!$E$22,Lister!$D$7:$D$13),IF(AND(E1019&lt;DATE(2020,11,1),MONTH(F1019)=11),(NETWORKDAYS(Lister!$D$22,F1019,Lister!$D$7:$D$13)-R1019)*N1019/NETWORKDAYS(Lister!$D$22,Lister!$E$22,Lister!$D$7:$D$13),IF(AND(E1019&lt;DATE(2020,11,1),F1019&gt;DATE(2020,11,30)),(NETWORKDAYS(Lister!$D$22,Lister!$E$22,Lister!$D$7:$D$13)-R1019)*N1019/NETWORKDAYS(Lister!$D$22,Lister!$E$22,Lister!$D$7:$D$13),IF(OR(AND(E1019&lt;DATE(2020,11,1),F1019&lt;DATE(2020,11,1)),E1019&gt;DATE(2020,11,30)),0)))))),0),"")</f>
        <v/>
      </c>
      <c r="Z1019" s="50" t="str">
        <f>IFERROR(MAX(IF(OR(O1019="",P1019="",Q1019="",R1019="",S1019="",T1019="",U1019=""),"",IF(AND(MONTH(E1019)=12,MONTH(F1019)=12),(NETWORKDAYS(E1019,F1019,Lister!$D$7:$D$13)-S1019)*N1019/NETWORKDAYS(Lister!$D$23,Lister!$E$23,Lister!$D$7:$D$13),IF(AND(MONTH(E1019)=12,F1019&gt;DATE(2020,12,31)),(NETWORKDAYS(E1019,Lister!$E$23,Lister!$D$7:$D$13)-S1019)*N1019/NETWORKDAYS(Lister!$D$23,Lister!$E$23,Lister!$D$7:$D$13),IF(AND(E1019&lt;DATE(2020,12,1),MONTH(F1019)=12),(NETWORKDAYS(Lister!$D$23,F1019,Lister!$D$7:$D$13)-S1019)*N1019/NETWORKDAYS(Lister!$D$23,Lister!$E$23,Lister!$D$7:$D$13),IF(AND(E1019&lt;DATE(2020,12,1),F1019&gt;DATE(2020,12,31)),(NETWORKDAYS(Lister!$D$23,Lister!$E$23,Lister!$D$7:$D$13)-S1019)*N1019/NETWORKDAYS(Lister!$D$23,Lister!$E$23,Lister!$D$7:$D$13),IF(OR(AND(E1019&lt;DATE(2020,12,1),F1019&lt;DATE(2020,12,1)),E1019&gt;DATE(2020,12,31)),0)))))),0),"")</f>
        <v/>
      </c>
      <c r="AA1019" s="50" t="str">
        <f>IFERROR(MAX(IF(OR(O1019="",P1019="",Q1019="",R1019="",S1019="",T1019="",U1019=""),"",IF(AND(MONTH(E1019)=1,MONTH(F1019)=1),(NETWORKDAYS(E1019,F1019,Lister!$D$7:$D$13)-T1019)*N1019/NETWORKDAYS(Lister!$D$24,Lister!$E$24,Lister!$D$7:$D$13),IF(AND(MONTH(E1019)=1,F1019&gt;DATE(2021,1,31)),(NETWORKDAYS(E1019,Lister!$E$24,Lister!$D$7:$D$13)-T1019)*N1019/NETWORKDAYS(Lister!$D$24,Lister!$E$24,Lister!$D$7:$D$13),IF(AND(E1019&lt;DATE(2021,1,1),MONTH(F1019)=1),(NETWORKDAYS(Lister!$D$24,F1019,Lister!$D$7:$D$13)-T1019)*N1019/NETWORKDAYS(Lister!$D$24,Lister!$E$24,Lister!$D$7:$D$13),IF(AND(E1019&lt;DATE(2021,1,1),F1019&gt;DATE(2021,1,31)),(NETWORKDAYS(Lister!$D$24,Lister!$E$24,Lister!$D$7:$D$13)-T1019)*N1019/NETWORKDAYS(Lister!$D$24,Lister!$E$24,Lister!$D$7:$D$13),IF(OR(AND(E1019&lt;DATE(2021,1,1),F1019&lt;DATE(2021,1,1)),E1019&gt;DATE(2021,1,31)),0)))))),0),"")</f>
        <v/>
      </c>
      <c r="AB1019" s="50" t="str">
        <f>IFERROR(MAX(IF(OR(O1019="",P1019="",Q1019="",R1019="",S1019="",T1019="",U1019=""),"",IF(AND(MONTH(E1019)=2,MONTH(F1019)=2),(NETWORKDAYS(E1019,F1019,Lister!$D$7:$D$13)-U1019)*N1019/NETWORKDAYS(Lister!$D$25,Lister!$E$25,Lister!$D$7:$D$13),IF(AND(E1019&lt;DATE(2021,2,1),MONTH(F1019)=2),(NETWORKDAYS(Lister!$D$25,F1019,Lister!$D$7:$D$13)-U1019)*N1019/NETWORKDAYS(Lister!$D$25,Lister!$E$25,Lister!$D$7:$D$13),IF(AND(E1019&lt;DATE(2021,2,1),F1019&lt;DATE(2021,2,1)),0)))),0),"")</f>
        <v/>
      </c>
      <c r="AC1019" s="52" t="str">
        <f t="shared" si="78"/>
        <v/>
      </c>
    </row>
    <row r="1020" spans="1:29" x14ac:dyDescent="0.35">
      <c r="A1020" s="11" t="str">
        <f t="shared" si="79"/>
        <v/>
      </c>
      <c r="B1020" s="33"/>
      <c r="C1020" s="17"/>
      <c r="D1020" s="18"/>
      <c r="E1020" s="12"/>
      <c r="F1020" s="12"/>
      <c r="G1020" s="42" t="str">
        <f>IF(OR(E1020="",F1020=""),"",NETWORKDAYS(E1020,F1020,Lister!$D$7:$D$13))</f>
        <v/>
      </c>
      <c r="H1020" s="14"/>
      <c r="I1020" s="25" t="str">
        <f t="shared" si="75"/>
        <v/>
      </c>
      <c r="J1020" s="47"/>
      <c r="K1020" s="48"/>
      <c r="L1020" s="15"/>
      <c r="M1020" s="51" t="str">
        <f t="shared" si="76"/>
        <v/>
      </c>
      <c r="N1020" s="49" t="str">
        <f t="shared" si="77"/>
        <v/>
      </c>
      <c r="O1020" s="15"/>
      <c r="P1020" s="15"/>
      <c r="Q1020" s="15"/>
      <c r="R1020" s="15"/>
      <c r="S1020" s="15"/>
      <c r="T1020" s="15"/>
      <c r="U1020" s="15"/>
      <c r="V1020" s="50" t="str">
        <f>IFERROR(MAX(IF(OR(O1020="",P1020="",Q1020="",R1020="",S1020="",T1020="",U1020=""),"",IF(AND(MONTH(E1020)=8,MONTH(F1020)=8),(NETWORKDAYS(E1020,F1020,Lister!$D$7:$D$13)-O1020)*N1020/NETWORKDAYS(Lister!$D$19,Lister!$E$19,Lister!$D$7:$D$13),IF(AND(MONTH(E1020)=8,F1020&gt;DATE(2020,8,31)),(NETWORKDAYS(E1020,Lister!$E$19,Lister!$D$7:$D$13)-O1020)*N1020/NETWORKDAYS(Lister!$D$19,Lister!$E$19,Lister!$D$7:$D$13),IF(E1020&gt;DATE(2020,8,31),0)))),0),"")</f>
        <v/>
      </c>
      <c r="W1020" s="50" t="str">
        <f>IFERROR(MAX(IF(OR(O1020="",P1020="",Q1020="",R1020="",S1020="",T1020="",U1020=""),"",IF(AND(MONTH(E1020)=9,MONTH(F1020)=9),(NETWORKDAYS(E1020,F1020,Lister!$D$7:$D$13)-P1020)*N1020/NETWORKDAYS(Lister!$D$20,Lister!$E$20,Lister!$D$7:$D$13),IF(AND(MONTH(E1020)=9,F1020&gt;DATE(2020,9,30)),(NETWORKDAYS(E1020,Lister!$E$20,Lister!$D$7:$D$13)-P1020)*N1020/NETWORKDAYS(Lister!$D$20,Lister!$E$20,Lister!$D$7:$D$13),IF(AND(E1020&lt;DATE(2020,9,1),MONTH(F1020)=9),(NETWORKDAYS(Lister!$D$20,F1020,Lister!$D$7:$D$13)-P1020)*N1020/NETWORKDAYS(Lister!$D$20,Lister!$E$20,Lister!$D$7:$D$13),IF(AND(E1020&lt;DATE(2020,9,1),F1020&gt;DATE(2020,9,30)),(NETWORKDAYS(Lister!$D$20,Lister!$E$20,Lister!$D$7:$D$13)-P1020)*N1020/NETWORKDAYS(Lister!$D$20,Lister!$E$20,Lister!$D$7:$D$13),IF(OR(AND(E1020&lt;DATE(2020,9,1),F1020&lt;DATE(2020,9,1)),E1020&gt;DATE(2020,9,30)),0)))))),0),"")</f>
        <v/>
      </c>
      <c r="X1020" s="50" t="str">
        <f>IFERROR(MAX(IF(OR(O1020="",P1020="",Q1020="",R1020="",S1020="",T1020="",U1020=""),"",IF(AND(MONTH(E1020)=10,MONTH(F1020)=10),(NETWORKDAYS(E1020,F1020,Lister!$D$7:$D$13)-Q1020)*N1020/NETWORKDAYS(Lister!$D$21,Lister!$E$21,Lister!$D$7:$D$13),IF(AND(MONTH(E1020)=10,F1020&gt;DATE(2020,10,31)),(NETWORKDAYS(E1020,Lister!$E$21,Lister!$D$7:$D$13)-Q1020)*N1020/NETWORKDAYS(Lister!$D$21,Lister!$E$21,Lister!$D$7:$D$13),IF(AND(E1020&lt;DATE(2020,10,1),MONTH(F1020)=10),(NETWORKDAYS(Lister!$D$21,F1020,Lister!$D$7:$D$13)-Q1020)*N1020/NETWORKDAYS(Lister!$D$21,Lister!$E$21,Lister!$D$7:$D$13),IF(AND(E1020&lt;DATE(2020,31,1),F1020&gt;DATE(2020,10,31)),(NETWORKDAYS(Lister!$D$21,Lister!$E$21,Lister!$D$7:$D$13)-Q1020)*N1020/NETWORKDAYS(Lister!$D$21,Lister!$E$21,Lister!$D$7:$D$13),IF(OR(AND(E1020&lt;DATE(2020,10,1),F1020&lt;DATE(2020,10,1)),E1020&gt;DATE(2020,10,31)),0)))))),0),"")</f>
        <v/>
      </c>
      <c r="Y1020" s="50" t="str">
        <f>IFERROR(MAX(IF(OR(O1020="",P1020="",Q1020="",R1020="",S1020="",T1020="",U1020=""),"",IF(AND(MONTH(E1020)=11,MONTH(F1020)=11),(NETWORKDAYS(E1020,F1020,Lister!$D$7:$D$13)-R1020)*N1020/NETWORKDAYS(Lister!$D$22,Lister!$E$22,Lister!$D$7:$D$13),IF(AND(MONTH(E1020)=11,F1020&gt;DATE(2020,11,30)),(NETWORKDAYS(E1020,Lister!$E$22,Lister!$D$7:$D$13)-R1020)*N1020/NETWORKDAYS(Lister!$D$22,Lister!$E$22,Lister!$D$7:$D$13),IF(AND(E1020&lt;DATE(2020,11,1),MONTH(F1020)=11),(NETWORKDAYS(Lister!$D$22,F1020,Lister!$D$7:$D$13)-R1020)*N1020/NETWORKDAYS(Lister!$D$22,Lister!$E$22,Lister!$D$7:$D$13),IF(AND(E1020&lt;DATE(2020,11,1),F1020&gt;DATE(2020,11,30)),(NETWORKDAYS(Lister!$D$22,Lister!$E$22,Lister!$D$7:$D$13)-R1020)*N1020/NETWORKDAYS(Lister!$D$22,Lister!$E$22,Lister!$D$7:$D$13),IF(OR(AND(E1020&lt;DATE(2020,11,1),F1020&lt;DATE(2020,11,1)),E1020&gt;DATE(2020,11,30)),0)))))),0),"")</f>
        <v/>
      </c>
      <c r="Z1020" s="50" t="str">
        <f>IFERROR(MAX(IF(OR(O1020="",P1020="",Q1020="",R1020="",S1020="",T1020="",U1020=""),"",IF(AND(MONTH(E1020)=12,MONTH(F1020)=12),(NETWORKDAYS(E1020,F1020,Lister!$D$7:$D$13)-S1020)*N1020/NETWORKDAYS(Lister!$D$23,Lister!$E$23,Lister!$D$7:$D$13),IF(AND(MONTH(E1020)=12,F1020&gt;DATE(2020,12,31)),(NETWORKDAYS(E1020,Lister!$E$23,Lister!$D$7:$D$13)-S1020)*N1020/NETWORKDAYS(Lister!$D$23,Lister!$E$23,Lister!$D$7:$D$13),IF(AND(E1020&lt;DATE(2020,12,1),MONTH(F1020)=12),(NETWORKDAYS(Lister!$D$23,F1020,Lister!$D$7:$D$13)-S1020)*N1020/NETWORKDAYS(Lister!$D$23,Lister!$E$23,Lister!$D$7:$D$13),IF(AND(E1020&lt;DATE(2020,12,1),F1020&gt;DATE(2020,12,31)),(NETWORKDAYS(Lister!$D$23,Lister!$E$23,Lister!$D$7:$D$13)-S1020)*N1020/NETWORKDAYS(Lister!$D$23,Lister!$E$23,Lister!$D$7:$D$13),IF(OR(AND(E1020&lt;DATE(2020,12,1),F1020&lt;DATE(2020,12,1)),E1020&gt;DATE(2020,12,31)),0)))))),0),"")</f>
        <v/>
      </c>
      <c r="AA1020" s="50" t="str">
        <f>IFERROR(MAX(IF(OR(O1020="",P1020="",Q1020="",R1020="",S1020="",T1020="",U1020=""),"",IF(AND(MONTH(E1020)=1,MONTH(F1020)=1),(NETWORKDAYS(E1020,F1020,Lister!$D$7:$D$13)-T1020)*N1020/NETWORKDAYS(Lister!$D$24,Lister!$E$24,Lister!$D$7:$D$13),IF(AND(MONTH(E1020)=1,F1020&gt;DATE(2021,1,31)),(NETWORKDAYS(E1020,Lister!$E$24,Lister!$D$7:$D$13)-T1020)*N1020/NETWORKDAYS(Lister!$D$24,Lister!$E$24,Lister!$D$7:$D$13),IF(AND(E1020&lt;DATE(2021,1,1),MONTH(F1020)=1),(NETWORKDAYS(Lister!$D$24,F1020,Lister!$D$7:$D$13)-T1020)*N1020/NETWORKDAYS(Lister!$D$24,Lister!$E$24,Lister!$D$7:$D$13),IF(AND(E1020&lt;DATE(2021,1,1),F1020&gt;DATE(2021,1,31)),(NETWORKDAYS(Lister!$D$24,Lister!$E$24,Lister!$D$7:$D$13)-T1020)*N1020/NETWORKDAYS(Lister!$D$24,Lister!$E$24,Lister!$D$7:$D$13),IF(OR(AND(E1020&lt;DATE(2021,1,1),F1020&lt;DATE(2021,1,1)),E1020&gt;DATE(2021,1,31)),0)))))),0),"")</f>
        <v/>
      </c>
      <c r="AB1020" s="50" t="str">
        <f>IFERROR(MAX(IF(OR(O1020="",P1020="",Q1020="",R1020="",S1020="",T1020="",U1020=""),"",IF(AND(MONTH(E1020)=2,MONTH(F1020)=2),(NETWORKDAYS(E1020,F1020,Lister!$D$7:$D$13)-U1020)*N1020/NETWORKDAYS(Lister!$D$25,Lister!$E$25,Lister!$D$7:$D$13),IF(AND(E1020&lt;DATE(2021,2,1),MONTH(F1020)=2),(NETWORKDAYS(Lister!$D$25,F1020,Lister!$D$7:$D$13)-U1020)*N1020/NETWORKDAYS(Lister!$D$25,Lister!$E$25,Lister!$D$7:$D$13),IF(AND(E1020&lt;DATE(2021,2,1),F1020&lt;DATE(2021,2,1)),0)))),0),"")</f>
        <v/>
      </c>
      <c r="AC1020" s="52" t="str">
        <f t="shared" si="78"/>
        <v/>
      </c>
    </row>
    <row r="1021" spans="1:29" x14ac:dyDescent="0.35">
      <c r="A1021" s="11" t="str">
        <f t="shared" si="79"/>
        <v/>
      </c>
      <c r="B1021" s="33"/>
      <c r="C1021" s="17"/>
      <c r="D1021" s="18"/>
      <c r="E1021" s="12"/>
      <c r="F1021" s="12"/>
      <c r="G1021" s="42" t="str">
        <f>IF(OR(E1021="",F1021=""),"",NETWORKDAYS(E1021,F1021,Lister!$D$7:$D$13))</f>
        <v/>
      </c>
      <c r="H1021" s="14"/>
      <c r="I1021" s="25" t="str">
        <f t="shared" si="75"/>
        <v/>
      </c>
      <c r="J1021" s="47"/>
      <c r="K1021" s="48"/>
      <c r="L1021" s="15"/>
      <c r="M1021" s="51" t="str">
        <f t="shared" si="76"/>
        <v/>
      </c>
      <c r="N1021" s="49" t="str">
        <f t="shared" si="77"/>
        <v/>
      </c>
      <c r="O1021" s="15"/>
      <c r="P1021" s="15"/>
      <c r="Q1021" s="15"/>
      <c r="R1021" s="15"/>
      <c r="S1021" s="15"/>
      <c r="T1021" s="15"/>
      <c r="U1021" s="15"/>
      <c r="V1021" s="50" t="str">
        <f>IFERROR(MAX(IF(OR(O1021="",P1021="",Q1021="",R1021="",S1021="",T1021="",U1021=""),"",IF(AND(MONTH(E1021)=8,MONTH(F1021)=8),(NETWORKDAYS(E1021,F1021,Lister!$D$7:$D$13)-O1021)*N1021/NETWORKDAYS(Lister!$D$19,Lister!$E$19,Lister!$D$7:$D$13),IF(AND(MONTH(E1021)=8,F1021&gt;DATE(2020,8,31)),(NETWORKDAYS(E1021,Lister!$E$19,Lister!$D$7:$D$13)-O1021)*N1021/NETWORKDAYS(Lister!$D$19,Lister!$E$19,Lister!$D$7:$D$13),IF(E1021&gt;DATE(2020,8,31),0)))),0),"")</f>
        <v/>
      </c>
      <c r="W1021" s="50" t="str">
        <f>IFERROR(MAX(IF(OR(O1021="",P1021="",Q1021="",R1021="",S1021="",T1021="",U1021=""),"",IF(AND(MONTH(E1021)=9,MONTH(F1021)=9),(NETWORKDAYS(E1021,F1021,Lister!$D$7:$D$13)-P1021)*N1021/NETWORKDAYS(Lister!$D$20,Lister!$E$20,Lister!$D$7:$D$13),IF(AND(MONTH(E1021)=9,F1021&gt;DATE(2020,9,30)),(NETWORKDAYS(E1021,Lister!$E$20,Lister!$D$7:$D$13)-P1021)*N1021/NETWORKDAYS(Lister!$D$20,Lister!$E$20,Lister!$D$7:$D$13),IF(AND(E1021&lt;DATE(2020,9,1),MONTH(F1021)=9),(NETWORKDAYS(Lister!$D$20,F1021,Lister!$D$7:$D$13)-P1021)*N1021/NETWORKDAYS(Lister!$D$20,Lister!$E$20,Lister!$D$7:$D$13),IF(AND(E1021&lt;DATE(2020,9,1),F1021&gt;DATE(2020,9,30)),(NETWORKDAYS(Lister!$D$20,Lister!$E$20,Lister!$D$7:$D$13)-P1021)*N1021/NETWORKDAYS(Lister!$D$20,Lister!$E$20,Lister!$D$7:$D$13),IF(OR(AND(E1021&lt;DATE(2020,9,1),F1021&lt;DATE(2020,9,1)),E1021&gt;DATE(2020,9,30)),0)))))),0),"")</f>
        <v/>
      </c>
      <c r="X1021" s="50" t="str">
        <f>IFERROR(MAX(IF(OR(O1021="",P1021="",Q1021="",R1021="",S1021="",T1021="",U1021=""),"",IF(AND(MONTH(E1021)=10,MONTH(F1021)=10),(NETWORKDAYS(E1021,F1021,Lister!$D$7:$D$13)-Q1021)*N1021/NETWORKDAYS(Lister!$D$21,Lister!$E$21,Lister!$D$7:$D$13),IF(AND(MONTH(E1021)=10,F1021&gt;DATE(2020,10,31)),(NETWORKDAYS(E1021,Lister!$E$21,Lister!$D$7:$D$13)-Q1021)*N1021/NETWORKDAYS(Lister!$D$21,Lister!$E$21,Lister!$D$7:$D$13),IF(AND(E1021&lt;DATE(2020,10,1),MONTH(F1021)=10),(NETWORKDAYS(Lister!$D$21,F1021,Lister!$D$7:$D$13)-Q1021)*N1021/NETWORKDAYS(Lister!$D$21,Lister!$E$21,Lister!$D$7:$D$13),IF(AND(E1021&lt;DATE(2020,31,1),F1021&gt;DATE(2020,10,31)),(NETWORKDAYS(Lister!$D$21,Lister!$E$21,Lister!$D$7:$D$13)-Q1021)*N1021/NETWORKDAYS(Lister!$D$21,Lister!$E$21,Lister!$D$7:$D$13),IF(OR(AND(E1021&lt;DATE(2020,10,1),F1021&lt;DATE(2020,10,1)),E1021&gt;DATE(2020,10,31)),0)))))),0),"")</f>
        <v/>
      </c>
      <c r="Y1021" s="50" t="str">
        <f>IFERROR(MAX(IF(OR(O1021="",P1021="",Q1021="",R1021="",S1021="",T1021="",U1021=""),"",IF(AND(MONTH(E1021)=11,MONTH(F1021)=11),(NETWORKDAYS(E1021,F1021,Lister!$D$7:$D$13)-R1021)*N1021/NETWORKDAYS(Lister!$D$22,Lister!$E$22,Lister!$D$7:$D$13),IF(AND(MONTH(E1021)=11,F1021&gt;DATE(2020,11,30)),(NETWORKDAYS(E1021,Lister!$E$22,Lister!$D$7:$D$13)-R1021)*N1021/NETWORKDAYS(Lister!$D$22,Lister!$E$22,Lister!$D$7:$D$13),IF(AND(E1021&lt;DATE(2020,11,1),MONTH(F1021)=11),(NETWORKDAYS(Lister!$D$22,F1021,Lister!$D$7:$D$13)-R1021)*N1021/NETWORKDAYS(Lister!$D$22,Lister!$E$22,Lister!$D$7:$D$13),IF(AND(E1021&lt;DATE(2020,11,1),F1021&gt;DATE(2020,11,30)),(NETWORKDAYS(Lister!$D$22,Lister!$E$22,Lister!$D$7:$D$13)-R1021)*N1021/NETWORKDAYS(Lister!$D$22,Lister!$E$22,Lister!$D$7:$D$13),IF(OR(AND(E1021&lt;DATE(2020,11,1),F1021&lt;DATE(2020,11,1)),E1021&gt;DATE(2020,11,30)),0)))))),0),"")</f>
        <v/>
      </c>
      <c r="Z1021" s="50" t="str">
        <f>IFERROR(MAX(IF(OR(O1021="",P1021="",Q1021="",R1021="",S1021="",T1021="",U1021=""),"",IF(AND(MONTH(E1021)=12,MONTH(F1021)=12),(NETWORKDAYS(E1021,F1021,Lister!$D$7:$D$13)-S1021)*N1021/NETWORKDAYS(Lister!$D$23,Lister!$E$23,Lister!$D$7:$D$13),IF(AND(MONTH(E1021)=12,F1021&gt;DATE(2020,12,31)),(NETWORKDAYS(E1021,Lister!$E$23,Lister!$D$7:$D$13)-S1021)*N1021/NETWORKDAYS(Lister!$D$23,Lister!$E$23,Lister!$D$7:$D$13),IF(AND(E1021&lt;DATE(2020,12,1),MONTH(F1021)=12),(NETWORKDAYS(Lister!$D$23,F1021,Lister!$D$7:$D$13)-S1021)*N1021/NETWORKDAYS(Lister!$D$23,Lister!$E$23,Lister!$D$7:$D$13),IF(AND(E1021&lt;DATE(2020,12,1),F1021&gt;DATE(2020,12,31)),(NETWORKDAYS(Lister!$D$23,Lister!$E$23,Lister!$D$7:$D$13)-S1021)*N1021/NETWORKDAYS(Lister!$D$23,Lister!$E$23,Lister!$D$7:$D$13),IF(OR(AND(E1021&lt;DATE(2020,12,1),F1021&lt;DATE(2020,12,1)),E1021&gt;DATE(2020,12,31)),0)))))),0),"")</f>
        <v/>
      </c>
      <c r="AA1021" s="50" t="str">
        <f>IFERROR(MAX(IF(OR(O1021="",P1021="",Q1021="",R1021="",S1021="",T1021="",U1021=""),"",IF(AND(MONTH(E1021)=1,MONTH(F1021)=1),(NETWORKDAYS(E1021,F1021,Lister!$D$7:$D$13)-T1021)*N1021/NETWORKDAYS(Lister!$D$24,Lister!$E$24,Lister!$D$7:$D$13),IF(AND(MONTH(E1021)=1,F1021&gt;DATE(2021,1,31)),(NETWORKDAYS(E1021,Lister!$E$24,Lister!$D$7:$D$13)-T1021)*N1021/NETWORKDAYS(Lister!$D$24,Lister!$E$24,Lister!$D$7:$D$13),IF(AND(E1021&lt;DATE(2021,1,1),MONTH(F1021)=1),(NETWORKDAYS(Lister!$D$24,F1021,Lister!$D$7:$D$13)-T1021)*N1021/NETWORKDAYS(Lister!$D$24,Lister!$E$24,Lister!$D$7:$D$13),IF(AND(E1021&lt;DATE(2021,1,1),F1021&gt;DATE(2021,1,31)),(NETWORKDAYS(Lister!$D$24,Lister!$E$24,Lister!$D$7:$D$13)-T1021)*N1021/NETWORKDAYS(Lister!$D$24,Lister!$E$24,Lister!$D$7:$D$13),IF(OR(AND(E1021&lt;DATE(2021,1,1),F1021&lt;DATE(2021,1,1)),E1021&gt;DATE(2021,1,31)),0)))))),0),"")</f>
        <v/>
      </c>
      <c r="AB1021" s="50" t="str">
        <f>IFERROR(MAX(IF(OR(O1021="",P1021="",Q1021="",R1021="",S1021="",T1021="",U1021=""),"",IF(AND(MONTH(E1021)=2,MONTH(F1021)=2),(NETWORKDAYS(E1021,F1021,Lister!$D$7:$D$13)-U1021)*N1021/NETWORKDAYS(Lister!$D$25,Lister!$E$25,Lister!$D$7:$D$13),IF(AND(E1021&lt;DATE(2021,2,1),MONTH(F1021)=2),(NETWORKDAYS(Lister!$D$25,F1021,Lister!$D$7:$D$13)-U1021)*N1021/NETWORKDAYS(Lister!$D$25,Lister!$E$25,Lister!$D$7:$D$13),IF(AND(E1021&lt;DATE(2021,2,1),F1021&lt;DATE(2021,2,1)),0)))),0),"")</f>
        <v/>
      </c>
      <c r="AC1021" s="52" t="str">
        <f t="shared" si="78"/>
        <v/>
      </c>
    </row>
    <row r="1022" spans="1:29" x14ac:dyDescent="0.35">
      <c r="A1022" s="11" t="str">
        <f t="shared" si="79"/>
        <v/>
      </c>
      <c r="B1022" s="33"/>
      <c r="C1022" s="17"/>
      <c r="D1022" s="18"/>
      <c r="E1022" s="12"/>
      <c r="F1022" s="12"/>
      <c r="G1022" s="42" t="str">
        <f>IF(OR(E1022="",F1022=""),"",NETWORKDAYS(E1022,F1022,Lister!$D$7:$D$13))</f>
        <v/>
      </c>
      <c r="H1022" s="14"/>
      <c r="I1022" s="25" t="str">
        <f t="shared" si="75"/>
        <v/>
      </c>
      <c r="J1022" s="47"/>
      <c r="K1022" s="48"/>
      <c r="L1022" s="15"/>
      <c r="M1022" s="51" t="str">
        <f t="shared" si="76"/>
        <v/>
      </c>
      <c r="N1022" s="49" t="str">
        <f t="shared" si="77"/>
        <v/>
      </c>
      <c r="O1022" s="15"/>
      <c r="P1022" s="15"/>
      <c r="Q1022" s="15"/>
      <c r="R1022" s="15"/>
      <c r="S1022" s="15"/>
      <c r="T1022" s="15"/>
      <c r="U1022" s="15"/>
      <c r="V1022" s="50" t="str">
        <f>IFERROR(MAX(IF(OR(O1022="",P1022="",Q1022="",R1022="",S1022="",T1022="",U1022=""),"",IF(AND(MONTH(E1022)=8,MONTH(F1022)=8),(NETWORKDAYS(E1022,F1022,Lister!$D$7:$D$13)-O1022)*N1022/NETWORKDAYS(Lister!$D$19,Lister!$E$19,Lister!$D$7:$D$13),IF(AND(MONTH(E1022)=8,F1022&gt;DATE(2020,8,31)),(NETWORKDAYS(E1022,Lister!$E$19,Lister!$D$7:$D$13)-O1022)*N1022/NETWORKDAYS(Lister!$D$19,Lister!$E$19,Lister!$D$7:$D$13),IF(E1022&gt;DATE(2020,8,31),0)))),0),"")</f>
        <v/>
      </c>
      <c r="W1022" s="50" t="str">
        <f>IFERROR(MAX(IF(OR(O1022="",P1022="",Q1022="",R1022="",S1022="",T1022="",U1022=""),"",IF(AND(MONTH(E1022)=9,MONTH(F1022)=9),(NETWORKDAYS(E1022,F1022,Lister!$D$7:$D$13)-P1022)*N1022/NETWORKDAYS(Lister!$D$20,Lister!$E$20,Lister!$D$7:$D$13),IF(AND(MONTH(E1022)=9,F1022&gt;DATE(2020,9,30)),(NETWORKDAYS(E1022,Lister!$E$20,Lister!$D$7:$D$13)-P1022)*N1022/NETWORKDAYS(Lister!$D$20,Lister!$E$20,Lister!$D$7:$D$13),IF(AND(E1022&lt;DATE(2020,9,1),MONTH(F1022)=9),(NETWORKDAYS(Lister!$D$20,F1022,Lister!$D$7:$D$13)-P1022)*N1022/NETWORKDAYS(Lister!$D$20,Lister!$E$20,Lister!$D$7:$D$13),IF(AND(E1022&lt;DATE(2020,9,1),F1022&gt;DATE(2020,9,30)),(NETWORKDAYS(Lister!$D$20,Lister!$E$20,Lister!$D$7:$D$13)-P1022)*N1022/NETWORKDAYS(Lister!$D$20,Lister!$E$20,Lister!$D$7:$D$13),IF(OR(AND(E1022&lt;DATE(2020,9,1),F1022&lt;DATE(2020,9,1)),E1022&gt;DATE(2020,9,30)),0)))))),0),"")</f>
        <v/>
      </c>
      <c r="X1022" s="50" t="str">
        <f>IFERROR(MAX(IF(OR(O1022="",P1022="",Q1022="",R1022="",S1022="",T1022="",U1022=""),"",IF(AND(MONTH(E1022)=10,MONTH(F1022)=10),(NETWORKDAYS(E1022,F1022,Lister!$D$7:$D$13)-Q1022)*N1022/NETWORKDAYS(Lister!$D$21,Lister!$E$21,Lister!$D$7:$D$13),IF(AND(MONTH(E1022)=10,F1022&gt;DATE(2020,10,31)),(NETWORKDAYS(E1022,Lister!$E$21,Lister!$D$7:$D$13)-Q1022)*N1022/NETWORKDAYS(Lister!$D$21,Lister!$E$21,Lister!$D$7:$D$13),IF(AND(E1022&lt;DATE(2020,10,1),MONTH(F1022)=10),(NETWORKDAYS(Lister!$D$21,F1022,Lister!$D$7:$D$13)-Q1022)*N1022/NETWORKDAYS(Lister!$D$21,Lister!$E$21,Lister!$D$7:$D$13),IF(AND(E1022&lt;DATE(2020,31,1),F1022&gt;DATE(2020,10,31)),(NETWORKDAYS(Lister!$D$21,Lister!$E$21,Lister!$D$7:$D$13)-Q1022)*N1022/NETWORKDAYS(Lister!$D$21,Lister!$E$21,Lister!$D$7:$D$13),IF(OR(AND(E1022&lt;DATE(2020,10,1),F1022&lt;DATE(2020,10,1)),E1022&gt;DATE(2020,10,31)),0)))))),0),"")</f>
        <v/>
      </c>
      <c r="Y1022" s="50" t="str">
        <f>IFERROR(MAX(IF(OR(O1022="",P1022="",Q1022="",R1022="",S1022="",T1022="",U1022=""),"",IF(AND(MONTH(E1022)=11,MONTH(F1022)=11),(NETWORKDAYS(E1022,F1022,Lister!$D$7:$D$13)-R1022)*N1022/NETWORKDAYS(Lister!$D$22,Lister!$E$22,Lister!$D$7:$D$13),IF(AND(MONTH(E1022)=11,F1022&gt;DATE(2020,11,30)),(NETWORKDAYS(E1022,Lister!$E$22,Lister!$D$7:$D$13)-R1022)*N1022/NETWORKDAYS(Lister!$D$22,Lister!$E$22,Lister!$D$7:$D$13),IF(AND(E1022&lt;DATE(2020,11,1),MONTH(F1022)=11),(NETWORKDAYS(Lister!$D$22,F1022,Lister!$D$7:$D$13)-R1022)*N1022/NETWORKDAYS(Lister!$D$22,Lister!$E$22,Lister!$D$7:$D$13),IF(AND(E1022&lt;DATE(2020,11,1),F1022&gt;DATE(2020,11,30)),(NETWORKDAYS(Lister!$D$22,Lister!$E$22,Lister!$D$7:$D$13)-R1022)*N1022/NETWORKDAYS(Lister!$D$22,Lister!$E$22,Lister!$D$7:$D$13),IF(OR(AND(E1022&lt;DATE(2020,11,1),F1022&lt;DATE(2020,11,1)),E1022&gt;DATE(2020,11,30)),0)))))),0),"")</f>
        <v/>
      </c>
      <c r="Z1022" s="50" t="str">
        <f>IFERROR(MAX(IF(OR(O1022="",P1022="",Q1022="",R1022="",S1022="",T1022="",U1022=""),"",IF(AND(MONTH(E1022)=12,MONTH(F1022)=12),(NETWORKDAYS(E1022,F1022,Lister!$D$7:$D$13)-S1022)*N1022/NETWORKDAYS(Lister!$D$23,Lister!$E$23,Lister!$D$7:$D$13),IF(AND(MONTH(E1022)=12,F1022&gt;DATE(2020,12,31)),(NETWORKDAYS(E1022,Lister!$E$23,Lister!$D$7:$D$13)-S1022)*N1022/NETWORKDAYS(Lister!$D$23,Lister!$E$23,Lister!$D$7:$D$13),IF(AND(E1022&lt;DATE(2020,12,1),MONTH(F1022)=12),(NETWORKDAYS(Lister!$D$23,F1022,Lister!$D$7:$D$13)-S1022)*N1022/NETWORKDAYS(Lister!$D$23,Lister!$E$23,Lister!$D$7:$D$13),IF(AND(E1022&lt;DATE(2020,12,1),F1022&gt;DATE(2020,12,31)),(NETWORKDAYS(Lister!$D$23,Lister!$E$23,Lister!$D$7:$D$13)-S1022)*N1022/NETWORKDAYS(Lister!$D$23,Lister!$E$23,Lister!$D$7:$D$13),IF(OR(AND(E1022&lt;DATE(2020,12,1),F1022&lt;DATE(2020,12,1)),E1022&gt;DATE(2020,12,31)),0)))))),0),"")</f>
        <v/>
      </c>
      <c r="AA1022" s="50" t="str">
        <f>IFERROR(MAX(IF(OR(O1022="",P1022="",Q1022="",R1022="",S1022="",T1022="",U1022=""),"",IF(AND(MONTH(E1022)=1,MONTH(F1022)=1),(NETWORKDAYS(E1022,F1022,Lister!$D$7:$D$13)-T1022)*N1022/NETWORKDAYS(Lister!$D$24,Lister!$E$24,Lister!$D$7:$D$13),IF(AND(MONTH(E1022)=1,F1022&gt;DATE(2021,1,31)),(NETWORKDAYS(E1022,Lister!$E$24,Lister!$D$7:$D$13)-T1022)*N1022/NETWORKDAYS(Lister!$D$24,Lister!$E$24,Lister!$D$7:$D$13),IF(AND(E1022&lt;DATE(2021,1,1),MONTH(F1022)=1),(NETWORKDAYS(Lister!$D$24,F1022,Lister!$D$7:$D$13)-T1022)*N1022/NETWORKDAYS(Lister!$D$24,Lister!$E$24,Lister!$D$7:$D$13),IF(AND(E1022&lt;DATE(2021,1,1),F1022&gt;DATE(2021,1,31)),(NETWORKDAYS(Lister!$D$24,Lister!$E$24,Lister!$D$7:$D$13)-T1022)*N1022/NETWORKDAYS(Lister!$D$24,Lister!$E$24,Lister!$D$7:$D$13),IF(OR(AND(E1022&lt;DATE(2021,1,1),F1022&lt;DATE(2021,1,1)),E1022&gt;DATE(2021,1,31)),0)))))),0),"")</f>
        <v/>
      </c>
      <c r="AB1022" s="50" t="str">
        <f>IFERROR(MAX(IF(OR(O1022="",P1022="",Q1022="",R1022="",S1022="",T1022="",U1022=""),"",IF(AND(MONTH(E1022)=2,MONTH(F1022)=2),(NETWORKDAYS(E1022,F1022,Lister!$D$7:$D$13)-U1022)*N1022/NETWORKDAYS(Lister!$D$25,Lister!$E$25,Lister!$D$7:$D$13),IF(AND(E1022&lt;DATE(2021,2,1),MONTH(F1022)=2),(NETWORKDAYS(Lister!$D$25,F1022,Lister!$D$7:$D$13)-U1022)*N1022/NETWORKDAYS(Lister!$D$25,Lister!$E$25,Lister!$D$7:$D$13),IF(AND(E1022&lt;DATE(2021,2,1),F1022&lt;DATE(2021,2,1)),0)))),0),"")</f>
        <v/>
      </c>
      <c r="AC1022" s="52" t="str">
        <f t="shared" si="78"/>
        <v/>
      </c>
    </row>
    <row r="1023" spans="1:29" x14ac:dyDescent="0.35">
      <c r="A1023" s="11" t="str">
        <f t="shared" si="79"/>
        <v/>
      </c>
      <c r="B1023" s="33"/>
      <c r="C1023" s="17"/>
      <c r="D1023" s="18"/>
      <c r="E1023" s="12"/>
      <c r="F1023" s="12"/>
      <c r="G1023" s="42" t="str">
        <f>IF(OR(E1023="",F1023=""),"",NETWORKDAYS(E1023,F1023,Lister!$D$7:$D$13))</f>
        <v/>
      </c>
      <c r="H1023" s="14"/>
      <c r="I1023" s="25" t="str">
        <f t="shared" si="75"/>
        <v/>
      </c>
      <c r="J1023" s="47"/>
      <c r="K1023" s="48"/>
      <c r="L1023" s="15"/>
      <c r="M1023" s="51" t="str">
        <f t="shared" si="76"/>
        <v/>
      </c>
      <c r="N1023" s="49" t="str">
        <f t="shared" si="77"/>
        <v/>
      </c>
      <c r="O1023" s="15"/>
      <c r="P1023" s="15"/>
      <c r="Q1023" s="15"/>
      <c r="R1023" s="15"/>
      <c r="S1023" s="15"/>
      <c r="T1023" s="15"/>
      <c r="U1023" s="15"/>
      <c r="V1023" s="50" t="str">
        <f>IFERROR(MAX(IF(OR(O1023="",P1023="",Q1023="",R1023="",S1023="",T1023="",U1023=""),"",IF(AND(MONTH(E1023)=8,MONTH(F1023)=8),(NETWORKDAYS(E1023,F1023,Lister!$D$7:$D$13)-O1023)*N1023/NETWORKDAYS(Lister!$D$19,Lister!$E$19,Lister!$D$7:$D$13),IF(AND(MONTH(E1023)=8,F1023&gt;DATE(2020,8,31)),(NETWORKDAYS(E1023,Lister!$E$19,Lister!$D$7:$D$13)-O1023)*N1023/NETWORKDAYS(Lister!$D$19,Lister!$E$19,Lister!$D$7:$D$13),IF(E1023&gt;DATE(2020,8,31),0)))),0),"")</f>
        <v/>
      </c>
      <c r="W1023" s="50" t="str">
        <f>IFERROR(MAX(IF(OR(O1023="",P1023="",Q1023="",R1023="",S1023="",T1023="",U1023=""),"",IF(AND(MONTH(E1023)=9,MONTH(F1023)=9),(NETWORKDAYS(E1023,F1023,Lister!$D$7:$D$13)-P1023)*N1023/NETWORKDAYS(Lister!$D$20,Lister!$E$20,Lister!$D$7:$D$13),IF(AND(MONTH(E1023)=9,F1023&gt;DATE(2020,9,30)),(NETWORKDAYS(E1023,Lister!$E$20,Lister!$D$7:$D$13)-P1023)*N1023/NETWORKDAYS(Lister!$D$20,Lister!$E$20,Lister!$D$7:$D$13),IF(AND(E1023&lt;DATE(2020,9,1),MONTH(F1023)=9),(NETWORKDAYS(Lister!$D$20,F1023,Lister!$D$7:$D$13)-P1023)*N1023/NETWORKDAYS(Lister!$D$20,Lister!$E$20,Lister!$D$7:$D$13),IF(AND(E1023&lt;DATE(2020,9,1),F1023&gt;DATE(2020,9,30)),(NETWORKDAYS(Lister!$D$20,Lister!$E$20,Lister!$D$7:$D$13)-P1023)*N1023/NETWORKDAYS(Lister!$D$20,Lister!$E$20,Lister!$D$7:$D$13),IF(OR(AND(E1023&lt;DATE(2020,9,1),F1023&lt;DATE(2020,9,1)),E1023&gt;DATE(2020,9,30)),0)))))),0),"")</f>
        <v/>
      </c>
      <c r="X1023" s="50" t="str">
        <f>IFERROR(MAX(IF(OR(O1023="",P1023="",Q1023="",R1023="",S1023="",T1023="",U1023=""),"",IF(AND(MONTH(E1023)=10,MONTH(F1023)=10),(NETWORKDAYS(E1023,F1023,Lister!$D$7:$D$13)-Q1023)*N1023/NETWORKDAYS(Lister!$D$21,Lister!$E$21,Lister!$D$7:$D$13),IF(AND(MONTH(E1023)=10,F1023&gt;DATE(2020,10,31)),(NETWORKDAYS(E1023,Lister!$E$21,Lister!$D$7:$D$13)-Q1023)*N1023/NETWORKDAYS(Lister!$D$21,Lister!$E$21,Lister!$D$7:$D$13),IF(AND(E1023&lt;DATE(2020,10,1),MONTH(F1023)=10),(NETWORKDAYS(Lister!$D$21,F1023,Lister!$D$7:$D$13)-Q1023)*N1023/NETWORKDAYS(Lister!$D$21,Lister!$E$21,Lister!$D$7:$D$13),IF(AND(E1023&lt;DATE(2020,31,1),F1023&gt;DATE(2020,10,31)),(NETWORKDAYS(Lister!$D$21,Lister!$E$21,Lister!$D$7:$D$13)-Q1023)*N1023/NETWORKDAYS(Lister!$D$21,Lister!$E$21,Lister!$D$7:$D$13),IF(OR(AND(E1023&lt;DATE(2020,10,1),F1023&lt;DATE(2020,10,1)),E1023&gt;DATE(2020,10,31)),0)))))),0),"")</f>
        <v/>
      </c>
      <c r="Y1023" s="50" t="str">
        <f>IFERROR(MAX(IF(OR(O1023="",P1023="",Q1023="",R1023="",S1023="",T1023="",U1023=""),"",IF(AND(MONTH(E1023)=11,MONTH(F1023)=11),(NETWORKDAYS(E1023,F1023,Lister!$D$7:$D$13)-R1023)*N1023/NETWORKDAYS(Lister!$D$22,Lister!$E$22,Lister!$D$7:$D$13),IF(AND(MONTH(E1023)=11,F1023&gt;DATE(2020,11,30)),(NETWORKDAYS(E1023,Lister!$E$22,Lister!$D$7:$D$13)-R1023)*N1023/NETWORKDAYS(Lister!$D$22,Lister!$E$22,Lister!$D$7:$D$13),IF(AND(E1023&lt;DATE(2020,11,1),MONTH(F1023)=11),(NETWORKDAYS(Lister!$D$22,F1023,Lister!$D$7:$D$13)-R1023)*N1023/NETWORKDAYS(Lister!$D$22,Lister!$E$22,Lister!$D$7:$D$13),IF(AND(E1023&lt;DATE(2020,11,1),F1023&gt;DATE(2020,11,30)),(NETWORKDAYS(Lister!$D$22,Lister!$E$22,Lister!$D$7:$D$13)-R1023)*N1023/NETWORKDAYS(Lister!$D$22,Lister!$E$22,Lister!$D$7:$D$13),IF(OR(AND(E1023&lt;DATE(2020,11,1),F1023&lt;DATE(2020,11,1)),E1023&gt;DATE(2020,11,30)),0)))))),0),"")</f>
        <v/>
      </c>
      <c r="Z1023" s="50" t="str">
        <f>IFERROR(MAX(IF(OR(O1023="",P1023="",Q1023="",R1023="",S1023="",T1023="",U1023=""),"",IF(AND(MONTH(E1023)=12,MONTH(F1023)=12),(NETWORKDAYS(E1023,F1023,Lister!$D$7:$D$13)-S1023)*N1023/NETWORKDAYS(Lister!$D$23,Lister!$E$23,Lister!$D$7:$D$13),IF(AND(MONTH(E1023)=12,F1023&gt;DATE(2020,12,31)),(NETWORKDAYS(E1023,Lister!$E$23,Lister!$D$7:$D$13)-S1023)*N1023/NETWORKDAYS(Lister!$D$23,Lister!$E$23,Lister!$D$7:$D$13),IF(AND(E1023&lt;DATE(2020,12,1),MONTH(F1023)=12),(NETWORKDAYS(Lister!$D$23,F1023,Lister!$D$7:$D$13)-S1023)*N1023/NETWORKDAYS(Lister!$D$23,Lister!$E$23,Lister!$D$7:$D$13),IF(AND(E1023&lt;DATE(2020,12,1),F1023&gt;DATE(2020,12,31)),(NETWORKDAYS(Lister!$D$23,Lister!$E$23,Lister!$D$7:$D$13)-S1023)*N1023/NETWORKDAYS(Lister!$D$23,Lister!$E$23,Lister!$D$7:$D$13),IF(OR(AND(E1023&lt;DATE(2020,12,1),F1023&lt;DATE(2020,12,1)),E1023&gt;DATE(2020,12,31)),0)))))),0),"")</f>
        <v/>
      </c>
      <c r="AA1023" s="50" t="str">
        <f>IFERROR(MAX(IF(OR(O1023="",P1023="",Q1023="",R1023="",S1023="",T1023="",U1023=""),"",IF(AND(MONTH(E1023)=1,MONTH(F1023)=1),(NETWORKDAYS(E1023,F1023,Lister!$D$7:$D$13)-T1023)*N1023/NETWORKDAYS(Lister!$D$24,Lister!$E$24,Lister!$D$7:$D$13),IF(AND(MONTH(E1023)=1,F1023&gt;DATE(2021,1,31)),(NETWORKDAYS(E1023,Lister!$E$24,Lister!$D$7:$D$13)-T1023)*N1023/NETWORKDAYS(Lister!$D$24,Lister!$E$24,Lister!$D$7:$D$13),IF(AND(E1023&lt;DATE(2021,1,1),MONTH(F1023)=1),(NETWORKDAYS(Lister!$D$24,F1023,Lister!$D$7:$D$13)-T1023)*N1023/NETWORKDAYS(Lister!$D$24,Lister!$E$24,Lister!$D$7:$D$13),IF(AND(E1023&lt;DATE(2021,1,1),F1023&gt;DATE(2021,1,31)),(NETWORKDAYS(Lister!$D$24,Lister!$E$24,Lister!$D$7:$D$13)-T1023)*N1023/NETWORKDAYS(Lister!$D$24,Lister!$E$24,Lister!$D$7:$D$13),IF(OR(AND(E1023&lt;DATE(2021,1,1),F1023&lt;DATE(2021,1,1)),E1023&gt;DATE(2021,1,31)),0)))))),0),"")</f>
        <v/>
      </c>
      <c r="AB1023" s="50" t="str">
        <f>IFERROR(MAX(IF(OR(O1023="",P1023="",Q1023="",R1023="",S1023="",T1023="",U1023=""),"",IF(AND(MONTH(E1023)=2,MONTH(F1023)=2),(NETWORKDAYS(E1023,F1023,Lister!$D$7:$D$13)-U1023)*N1023/NETWORKDAYS(Lister!$D$25,Lister!$E$25,Lister!$D$7:$D$13),IF(AND(E1023&lt;DATE(2021,2,1),MONTH(F1023)=2),(NETWORKDAYS(Lister!$D$25,F1023,Lister!$D$7:$D$13)-U1023)*N1023/NETWORKDAYS(Lister!$D$25,Lister!$E$25,Lister!$D$7:$D$13),IF(AND(E1023&lt;DATE(2021,2,1),F1023&lt;DATE(2021,2,1)),0)))),0),"")</f>
        <v/>
      </c>
      <c r="AC1023" s="52" t="str">
        <f t="shared" si="78"/>
        <v/>
      </c>
    </row>
    <row r="1024" spans="1:29" x14ac:dyDescent="0.35">
      <c r="A1024" s="11" t="str">
        <f t="shared" si="79"/>
        <v/>
      </c>
      <c r="B1024" s="33"/>
      <c r="C1024" s="17"/>
      <c r="D1024" s="18"/>
      <c r="E1024" s="12"/>
      <c r="F1024" s="12"/>
      <c r="G1024" s="42" t="str">
        <f>IF(OR(E1024="",F1024=""),"",NETWORKDAYS(E1024,F1024,Lister!$D$7:$D$13))</f>
        <v/>
      </c>
      <c r="H1024" s="14"/>
      <c r="I1024" s="25" t="str">
        <f t="shared" si="75"/>
        <v/>
      </c>
      <c r="J1024" s="47"/>
      <c r="K1024" s="48"/>
      <c r="L1024" s="15"/>
      <c r="M1024" s="51" t="str">
        <f t="shared" si="76"/>
        <v/>
      </c>
      <c r="N1024" s="49" t="str">
        <f t="shared" si="77"/>
        <v/>
      </c>
      <c r="O1024" s="15"/>
      <c r="P1024" s="15"/>
      <c r="Q1024" s="15"/>
      <c r="R1024" s="15"/>
      <c r="S1024" s="15"/>
      <c r="T1024" s="15"/>
      <c r="U1024" s="15"/>
      <c r="V1024" s="50" t="str">
        <f>IFERROR(MAX(IF(OR(O1024="",P1024="",Q1024="",R1024="",S1024="",T1024="",U1024=""),"",IF(AND(MONTH(E1024)=8,MONTH(F1024)=8),(NETWORKDAYS(E1024,F1024,Lister!$D$7:$D$13)-O1024)*N1024/NETWORKDAYS(Lister!$D$19,Lister!$E$19,Lister!$D$7:$D$13),IF(AND(MONTH(E1024)=8,F1024&gt;DATE(2020,8,31)),(NETWORKDAYS(E1024,Lister!$E$19,Lister!$D$7:$D$13)-O1024)*N1024/NETWORKDAYS(Lister!$D$19,Lister!$E$19,Lister!$D$7:$D$13),IF(E1024&gt;DATE(2020,8,31),0)))),0),"")</f>
        <v/>
      </c>
      <c r="W1024" s="50" t="str">
        <f>IFERROR(MAX(IF(OR(O1024="",P1024="",Q1024="",R1024="",S1024="",T1024="",U1024=""),"",IF(AND(MONTH(E1024)=9,MONTH(F1024)=9),(NETWORKDAYS(E1024,F1024,Lister!$D$7:$D$13)-P1024)*N1024/NETWORKDAYS(Lister!$D$20,Lister!$E$20,Lister!$D$7:$D$13),IF(AND(MONTH(E1024)=9,F1024&gt;DATE(2020,9,30)),(NETWORKDAYS(E1024,Lister!$E$20,Lister!$D$7:$D$13)-P1024)*N1024/NETWORKDAYS(Lister!$D$20,Lister!$E$20,Lister!$D$7:$D$13),IF(AND(E1024&lt;DATE(2020,9,1),MONTH(F1024)=9),(NETWORKDAYS(Lister!$D$20,F1024,Lister!$D$7:$D$13)-P1024)*N1024/NETWORKDAYS(Lister!$D$20,Lister!$E$20,Lister!$D$7:$D$13),IF(AND(E1024&lt;DATE(2020,9,1),F1024&gt;DATE(2020,9,30)),(NETWORKDAYS(Lister!$D$20,Lister!$E$20,Lister!$D$7:$D$13)-P1024)*N1024/NETWORKDAYS(Lister!$D$20,Lister!$E$20,Lister!$D$7:$D$13),IF(OR(AND(E1024&lt;DATE(2020,9,1),F1024&lt;DATE(2020,9,1)),E1024&gt;DATE(2020,9,30)),0)))))),0),"")</f>
        <v/>
      </c>
      <c r="X1024" s="50" t="str">
        <f>IFERROR(MAX(IF(OR(O1024="",P1024="",Q1024="",R1024="",S1024="",T1024="",U1024=""),"",IF(AND(MONTH(E1024)=10,MONTH(F1024)=10),(NETWORKDAYS(E1024,F1024,Lister!$D$7:$D$13)-Q1024)*N1024/NETWORKDAYS(Lister!$D$21,Lister!$E$21,Lister!$D$7:$D$13),IF(AND(MONTH(E1024)=10,F1024&gt;DATE(2020,10,31)),(NETWORKDAYS(E1024,Lister!$E$21,Lister!$D$7:$D$13)-Q1024)*N1024/NETWORKDAYS(Lister!$D$21,Lister!$E$21,Lister!$D$7:$D$13),IF(AND(E1024&lt;DATE(2020,10,1),MONTH(F1024)=10),(NETWORKDAYS(Lister!$D$21,F1024,Lister!$D$7:$D$13)-Q1024)*N1024/NETWORKDAYS(Lister!$D$21,Lister!$E$21,Lister!$D$7:$D$13),IF(AND(E1024&lt;DATE(2020,31,1),F1024&gt;DATE(2020,10,31)),(NETWORKDAYS(Lister!$D$21,Lister!$E$21,Lister!$D$7:$D$13)-Q1024)*N1024/NETWORKDAYS(Lister!$D$21,Lister!$E$21,Lister!$D$7:$D$13),IF(OR(AND(E1024&lt;DATE(2020,10,1),F1024&lt;DATE(2020,10,1)),E1024&gt;DATE(2020,10,31)),0)))))),0),"")</f>
        <v/>
      </c>
      <c r="Y1024" s="50" t="str">
        <f>IFERROR(MAX(IF(OR(O1024="",P1024="",Q1024="",R1024="",S1024="",T1024="",U1024=""),"",IF(AND(MONTH(E1024)=11,MONTH(F1024)=11),(NETWORKDAYS(E1024,F1024,Lister!$D$7:$D$13)-R1024)*N1024/NETWORKDAYS(Lister!$D$22,Lister!$E$22,Lister!$D$7:$D$13),IF(AND(MONTH(E1024)=11,F1024&gt;DATE(2020,11,30)),(NETWORKDAYS(E1024,Lister!$E$22,Lister!$D$7:$D$13)-R1024)*N1024/NETWORKDAYS(Lister!$D$22,Lister!$E$22,Lister!$D$7:$D$13),IF(AND(E1024&lt;DATE(2020,11,1),MONTH(F1024)=11),(NETWORKDAYS(Lister!$D$22,F1024,Lister!$D$7:$D$13)-R1024)*N1024/NETWORKDAYS(Lister!$D$22,Lister!$E$22,Lister!$D$7:$D$13),IF(AND(E1024&lt;DATE(2020,11,1),F1024&gt;DATE(2020,11,30)),(NETWORKDAYS(Lister!$D$22,Lister!$E$22,Lister!$D$7:$D$13)-R1024)*N1024/NETWORKDAYS(Lister!$D$22,Lister!$E$22,Lister!$D$7:$D$13),IF(OR(AND(E1024&lt;DATE(2020,11,1),F1024&lt;DATE(2020,11,1)),E1024&gt;DATE(2020,11,30)),0)))))),0),"")</f>
        <v/>
      </c>
      <c r="Z1024" s="50" t="str">
        <f>IFERROR(MAX(IF(OR(O1024="",P1024="",Q1024="",R1024="",S1024="",T1024="",U1024=""),"",IF(AND(MONTH(E1024)=12,MONTH(F1024)=12),(NETWORKDAYS(E1024,F1024,Lister!$D$7:$D$13)-S1024)*N1024/NETWORKDAYS(Lister!$D$23,Lister!$E$23,Lister!$D$7:$D$13),IF(AND(MONTH(E1024)=12,F1024&gt;DATE(2020,12,31)),(NETWORKDAYS(E1024,Lister!$E$23,Lister!$D$7:$D$13)-S1024)*N1024/NETWORKDAYS(Lister!$D$23,Lister!$E$23,Lister!$D$7:$D$13),IF(AND(E1024&lt;DATE(2020,12,1),MONTH(F1024)=12),(NETWORKDAYS(Lister!$D$23,F1024,Lister!$D$7:$D$13)-S1024)*N1024/NETWORKDAYS(Lister!$D$23,Lister!$E$23,Lister!$D$7:$D$13),IF(AND(E1024&lt;DATE(2020,12,1),F1024&gt;DATE(2020,12,31)),(NETWORKDAYS(Lister!$D$23,Lister!$E$23,Lister!$D$7:$D$13)-S1024)*N1024/NETWORKDAYS(Lister!$D$23,Lister!$E$23,Lister!$D$7:$D$13),IF(OR(AND(E1024&lt;DATE(2020,12,1),F1024&lt;DATE(2020,12,1)),E1024&gt;DATE(2020,12,31)),0)))))),0),"")</f>
        <v/>
      </c>
      <c r="AA1024" s="50" t="str">
        <f>IFERROR(MAX(IF(OR(O1024="",P1024="",Q1024="",R1024="",S1024="",T1024="",U1024=""),"",IF(AND(MONTH(E1024)=1,MONTH(F1024)=1),(NETWORKDAYS(E1024,F1024,Lister!$D$7:$D$13)-T1024)*N1024/NETWORKDAYS(Lister!$D$24,Lister!$E$24,Lister!$D$7:$D$13),IF(AND(MONTH(E1024)=1,F1024&gt;DATE(2021,1,31)),(NETWORKDAYS(E1024,Lister!$E$24,Lister!$D$7:$D$13)-T1024)*N1024/NETWORKDAYS(Lister!$D$24,Lister!$E$24,Lister!$D$7:$D$13),IF(AND(E1024&lt;DATE(2021,1,1),MONTH(F1024)=1),(NETWORKDAYS(Lister!$D$24,F1024,Lister!$D$7:$D$13)-T1024)*N1024/NETWORKDAYS(Lister!$D$24,Lister!$E$24,Lister!$D$7:$D$13),IF(AND(E1024&lt;DATE(2021,1,1),F1024&gt;DATE(2021,1,31)),(NETWORKDAYS(Lister!$D$24,Lister!$E$24,Lister!$D$7:$D$13)-T1024)*N1024/NETWORKDAYS(Lister!$D$24,Lister!$E$24,Lister!$D$7:$D$13),IF(OR(AND(E1024&lt;DATE(2021,1,1),F1024&lt;DATE(2021,1,1)),E1024&gt;DATE(2021,1,31)),0)))))),0),"")</f>
        <v/>
      </c>
      <c r="AB1024" s="50" t="str">
        <f>IFERROR(MAX(IF(OR(O1024="",P1024="",Q1024="",R1024="",S1024="",T1024="",U1024=""),"",IF(AND(MONTH(E1024)=2,MONTH(F1024)=2),(NETWORKDAYS(E1024,F1024,Lister!$D$7:$D$13)-U1024)*N1024/NETWORKDAYS(Lister!$D$25,Lister!$E$25,Lister!$D$7:$D$13),IF(AND(E1024&lt;DATE(2021,2,1),MONTH(F1024)=2),(NETWORKDAYS(Lister!$D$25,F1024,Lister!$D$7:$D$13)-U1024)*N1024/NETWORKDAYS(Lister!$D$25,Lister!$E$25,Lister!$D$7:$D$13),IF(AND(E1024&lt;DATE(2021,2,1),F1024&lt;DATE(2021,2,1)),0)))),0),"")</f>
        <v/>
      </c>
      <c r="AC1024" s="52" t="str">
        <f t="shared" si="78"/>
        <v/>
      </c>
    </row>
    <row r="1025" spans="1:29" x14ac:dyDescent="0.35">
      <c r="A1025" s="11" t="str">
        <f t="shared" si="79"/>
        <v/>
      </c>
      <c r="B1025" s="33"/>
      <c r="C1025" s="17"/>
      <c r="D1025" s="18"/>
      <c r="E1025" s="12"/>
      <c r="F1025" s="12"/>
      <c r="G1025" s="42" t="str">
        <f>IF(OR(E1025="",F1025=""),"",NETWORKDAYS(E1025,F1025,Lister!$D$7:$D$13))</f>
        <v/>
      </c>
      <c r="H1025" s="14"/>
      <c r="I1025" s="25" t="str">
        <f t="shared" si="75"/>
        <v/>
      </c>
      <c r="J1025" s="47"/>
      <c r="K1025" s="48"/>
      <c r="L1025" s="15"/>
      <c r="M1025" s="51" t="str">
        <f t="shared" si="76"/>
        <v/>
      </c>
      <c r="N1025" s="49" t="str">
        <f t="shared" si="77"/>
        <v/>
      </c>
      <c r="O1025" s="15"/>
      <c r="P1025" s="15"/>
      <c r="Q1025" s="15"/>
      <c r="R1025" s="15"/>
      <c r="S1025" s="15"/>
      <c r="T1025" s="15"/>
      <c r="U1025" s="15"/>
      <c r="V1025" s="50" t="str">
        <f>IFERROR(MAX(IF(OR(O1025="",P1025="",Q1025="",R1025="",S1025="",T1025="",U1025=""),"",IF(AND(MONTH(E1025)=8,MONTH(F1025)=8),(NETWORKDAYS(E1025,F1025,Lister!$D$7:$D$13)-O1025)*N1025/NETWORKDAYS(Lister!$D$19,Lister!$E$19,Lister!$D$7:$D$13),IF(AND(MONTH(E1025)=8,F1025&gt;DATE(2020,8,31)),(NETWORKDAYS(E1025,Lister!$E$19,Lister!$D$7:$D$13)-O1025)*N1025/NETWORKDAYS(Lister!$D$19,Lister!$E$19,Lister!$D$7:$D$13),IF(E1025&gt;DATE(2020,8,31),0)))),0),"")</f>
        <v/>
      </c>
      <c r="W1025" s="50" t="str">
        <f>IFERROR(MAX(IF(OR(O1025="",P1025="",Q1025="",R1025="",S1025="",T1025="",U1025=""),"",IF(AND(MONTH(E1025)=9,MONTH(F1025)=9),(NETWORKDAYS(E1025,F1025,Lister!$D$7:$D$13)-P1025)*N1025/NETWORKDAYS(Lister!$D$20,Lister!$E$20,Lister!$D$7:$D$13),IF(AND(MONTH(E1025)=9,F1025&gt;DATE(2020,9,30)),(NETWORKDAYS(E1025,Lister!$E$20,Lister!$D$7:$D$13)-P1025)*N1025/NETWORKDAYS(Lister!$D$20,Lister!$E$20,Lister!$D$7:$D$13),IF(AND(E1025&lt;DATE(2020,9,1),MONTH(F1025)=9),(NETWORKDAYS(Lister!$D$20,F1025,Lister!$D$7:$D$13)-P1025)*N1025/NETWORKDAYS(Lister!$D$20,Lister!$E$20,Lister!$D$7:$D$13),IF(AND(E1025&lt;DATE(2020,9,1),F1025&gt;DATE(2020,9,30)),(NETWORKDAYS(Lister!$D$20,Lister!$E$20,Lister!$D$7:$D$13)-P1025)*N1025/NETWORKDAYS(Lister!$D$20,Lister!$E$20,Lister!$D$7:$D$13),IF(OR(AND(E1025&lt;DATE(2020,9,1),F1025&lt;DATE(2020,9,1)),E1025&gt;DATE(2020,9,30)),0)))))),0),"")</f>
        <v/>
      </c>
      <c r="X1025" s="50" t="str">
        <f>IFERROR(MAX(IF(OR(O1025="",P1025="",Q1025="",R1025="",S1025="",T1025="",U1025=""),"",IF(AND(MONTH(E1025)=10,MONTH(F1025)=10),(NETWORKDAYS(E1025,F1025,Lister!$D$7:$D$13)-Q1025)*N1025/NETWORKDAYS(Lister!$D$21,Lister!$E$21,Lister!$D$7:$D$13),IF(AND(MONTH(E1025)=10,F1025&gt;DATE(2020,10,31)),(NETWORKDAYS(E1025,Lister!$E$21,Lister!$D$7:$D$13)-Q1025)*N1025/NETWORKDAYS(Lister!$D$21,Lister!$E$21,Lister!$D$7:$D$13),IF(AND(E1025&lt;DATE(2020,10,1),MONTH(F1025)=10),(NETWORKDAYS(Lister!$D$21,F1025,Lister!$D$7:$D$13)-Q1025)*N1025/NETWORKDAYS(Lister!$D$21,Lister!$E$21,Lister!$D$7:$D$13),IF(AND(E1025&lt;DATE(2020,31,1),F1025&gt;DATE(2020,10,31)),(NETWORKDAYS(Lister!$D$21,Lister!$E$21,Lister!$D$7:$D$13)-Q1025)*N1025/NETWORKDAYS(Lister!$D$21,Lister!$E$21,Lister!$D$7:$D$13),IF(OR(AND(E1025&lt;DATE(2020,10,1),F1025&lt;DATE(2020,10,1)),E1025&gt;DATE(2020,10,31)),0)))))),0),"")</f>
        <v/>
      </c>
      <c r="Y1025" s="50" t="str">
        <f>IFERROR(MAX(IF(OR(O1025="",P1025="",Q1025="",R1025="",S1025="",T1025="",U1025=""),"",IF(AND(MONTH(E1025)=11,MONTH(F1025)=11),(NETWORKDAYS(E1025,F1025,Lister!$D$7:$D$13)-R1025)*N1025/NETWORKDAYS(Lister!$D$22,Lister!$E$22,Lister!$D$7:$D$13),IF(AND(MONTH(E1025)=11,F1025&gt;DATE(2020,11,30)),(NETWORKDAYS(E1025,Lister!$E$22,Lister!$D$7:$D$13)-R1025)*N1025/NETWORKDAYS(Lister!$D$22,Lister!$E$22,Lister!$D$7:$D$13),IF(AND(E1025&lt;DATE(2020,11,1),MONTH(F1025)=11),(NETWORKDAYS(Lister!$D$22,F1025,Lister!$D$7:$D$13)-R1025)*N1025/NETWORKDAYS(Lister!$D$22,Lister!$E$22,Lister!$D$7:$D$13),IF(AND(E1025&lt;DATE(2020,11,1),F1025&gt;DATE(2020,11,30)),(NETWORKDAYS(Lister!$D$22,Lister!$E$22,Lister!$D$7:$D$13)-R1025)*N1025/NETWORKDAYS(Lister!$D$22,Lister!$E$22,Lister!$D$7:$D$13),IF(OR(AND(E1025&lt;DATE(2020,11,1),F1025&lt;DATE(2020,11,1)),E1025&gt;DATE(2020,11,30)),0)))))),0),"")</f>
        <v/>
      </c>
      <c r="Z1025" s="50" t="str">
        <f>IFERROR(MAX(IF(OR(O1025="",P1025="",Q1025="",R1025="",S1025="",T1025="",U1025=""),"",IF(AND(MONTH(E1025)=12,MONTH(F1025)=12),(NETWORKDAYS(E1025,F1025,Lister!$D$7:$D$13)-S1025)*N1025/NETWORKDAYS(Lister!$D$23,Lister!$E$23,Lister!$D$7:$D$13),IF(AND(MONTH(E1025)=12,F1025&gt;DATE(2020,12,31)),(NETWORKDAYS(E1025,Lister!$E$23,Lister!$D$7:$D$13)-S1025)*N1025/NETWORKDAYS(Lister!$D$23,Lister!$E$23,Lister!$D$7:$D$13),IF(AND(E1025&lt;DATE(2020,12,1),MONTH(F1025)=12),(NETWORKDAYS(Lister!$D$23,F1025,Lister!$D$7:$D$13)-S1025)*N1025/NETWORKDAYS(Lister!$D$23,Lister!$E$23,Lister!$D$7:$D$13),IF(AND(E1025&lt;DATE(2020,12,1),F1025&gt;DATE(2020,12,31)),(NETWORKDAYS(Lister!$D$23,Lister!$E$23,Lister!$D$7:$D$13)-S1025)*N1025/NETWORKDAYS(Lister!$D$23,Lister!$E$23,Lister!$D$7:$D$13),IF(OR(AND(E1025&lt;DATE(2020,12,1),F1025&lt;DATE(2020,12,1)),E1025&gt;DATE(2020,12,31)),0)))))),0),"")</f>
        <v/>
      </c>
      <c r="AA1025" s="50" t="str">
        <f>IFERROR(MAX(IF(OR(O1025="",P1025="",Q1025="",R1025="",S1025="",T1025="",U1025=""),"",IF(AND(MONTH(E1025)=1,MONTH(F1025)=1),(NETWORKDAYS(E1025,F1025,Lister!$D$7:$D$13)-T1025)*N1025/NETWORKDAYS(Lister!$D$24,Lister!$E$24,Lister!$D$7:$D$13),IF(AND(MONTH(E1025)=1,F1025&gt;DATE(2021,1,31)),(NETWORKDAYS(E1025,Lister!$E$24,Lister!$D$7:$D$13)-T1025)*N1025/NETWORKDAYS(Lister!$D$24,Lister!$E$24,Lister!$D$7:$D$13),IF(AND(E1025&lt;DATE(2021,1,1),MONTH(F1025)=1),(NETWORKDAYS(Lister!$D$24,F1025,Lister!$D$7:$D$13)-T1025)*N1025/NETWORKDAYS(Lister!$D$24,Lister!$E$24,Lister!$D$7:$D$13),IF(AND(E1025&lt;DATE(2021,1,1),F1025&gt;DATE(2021,1,31)),(NETWORKDAYS(Lister!$D$24,Lister!$E$24,Lister!$D$7:$D$13)-T1025)*N1025/NETWORKDAYS(Lister!$D$24,Lister!$E$24,Lister!$D$7:$D$13),IF(OR(AND(E1025&lt;DATE(2021,1,1),F1025&lt;DATE(2021,1,1)),E1025&gt;DATE(2021,1,31)),0)))))),0),"")</f>
        <v/>
      </c>
      <c r="AB1025" s="50" t="str">
        <f>IFERROR(MAX(IF(OR(O1025="",P1025="",Q1025="",R1025="",S1025="",T1025="",U1025=""),"",IF(AND(MONTH(E1025)=2,MONTH(F1025)=2),(NETWORKDAYS(E1025,F1025,Lister!$D$7:$D$13)-U1025)*N1025/NETWORKDAYS(Lister!$D$25,Lister!$E$25,Lister!$D$7:$D$13),IF(AND(E1025&lt;DATE(2021,2,1),MONTH(F1025)=2),(NETWORKDAYS(Lister!$D$25,F1025,Lister!$D$7:$D$13)-U1025)*N1025/NETWORKDAYS(Lister!$D$25,Lister!$E$25,Lister!$D$7:$D$13),IF(AND(E1025&lt;DATE(2021,2,1),F1025&lt;DATE(2021,2,1)),0)))),0),"")</f>
        <v/>
      </c>
      <c r="AC1025" s="52" t="str">
        <f t="shared" si="78"/>
        <v/>
      </c>
    </row>
    <row r="1026" spans="1:29" x14ac:dyDescent="0.35">
      <c r="A1026" s="11" t="str">
        <f t="shared" si="79"/>
        <v/>
      </c>
      <c r="B1026" s="33"/>
      <c r="C1026" s="17"/>
      <c r="D1026" s="18"/>
      <c r="E1026" s="12"/>
      <c r="F1026" s="12"/>
      <c r="G1026" s="42" t="str">
        <f>IF(OR(E1026="",F1026=""),"",NETWORKDAYS(E1026,F1026,Lister!$D$7:$D$13))</f>
        <v/>
      </c>
      <c r="H1026" s="14"/>
      <c r="I1026" s="25" t="str">
        <f t="shared" si="75"/>
        <v/>
      </c>
      <c r="J1026" s="47"/>
      <c r="K1026" s="48"/>
      <c r="L1026" s="15"/>
      <c r="M1026" s="51" t="str">
        <f t="shared" si="76"/>
        <v/>
      </c>
      <c r="N1026" s="49" t="str">
        <f t="shared" si="77"/>
        <v/>
      </c>
      <c r="O1026" s="15"/>
      <c r="P1026" s="15"/>
      <c r="Q1026" s="15"/>
      <c r="R1026" s="15"/>
      <c r="S1026" s="15"/>
      <c r="T1026" s="15"/>
      <c r="U1026" s="15"/>
      <c r="V1026" s="50" t="str">
        <f>IFERROR(MAX(IF(OR(O1026="",P1026="",Q1026="",R1026="",S1026="",T1026="",U1026=""),"",IF(AND(MONTH(E1026)=8,MONTH(F1026)=8),(NETWORKDAYS(E1026,F1026,Lister!$D$7:$D$13)-O1026)*N1026/NETWORKDAYS(Lister!$D$19,Lister!$E$19,Lister!$D$7:$D$13),IF(AND(MONTH(E1026)=8,F1026&gt;DATE(2020,8,31)),(NETWORKDAYS(E1026,Lister!$E$19,Lister!$D$7:$D$13)-O1026)*N1026/NETWORKDAYS(Lister!$D$19,Lister!$E$19,Lister!$D$7:$D$13),IF(E1026&gt;DATE(2020,8,31),0)))),0),"")</f>
        <v/>
      </c>
      <c r="W1026" s="50" t="str">
        <f>IFERROR(MAX(IF(OR(O1026="",P1026="",Q1026="",R1026="",S1026="",T1026="",U1026=""),"",IF(AND(MONTH(E1026)=9,MONTH(F1026)=9),(NETWORKDAYS(E1026,F1026,Lister!$D$7:$D$13)-P1026)*N1026/NETWORKDAYS(Lister!$D$20,Lister!$E$20,Lister!$D$7:$D$13),IF(AND(MONTH(E1026)=9,F1026&gt;DATE(2020,9,30)),(NETWORKDAYS(E1026,Lister!$E$20,Lister!$D$7:$D$13)-P1026)*N1026/NETWORKDAYS(Lister!$D$20,Lister!$E$20,Lister!$D$7:$D$13),IF(AND(E1026&lt;DATE(2020,9,1),MONTH(F1026)=9),(NETWORKDAYS(Lister!$D$20,F1026,Lister!$D$7:$D$13)-P1026)*N1026/NETWORKDAYS(Lister!$D$20,Lister!$E$20,Lister!$D$7:$D$13),IF(AND(E1026&lt;DATE(2020,9,1),F1026&gt;DATE(2020,9,30)),(NETWORKDAYS(Lister!$D$20,Lister!$E$20,Lister!$D$7:$D$13)-P1026)*N1026/NETWORKDAYS(Lister!$D$20,Lister!$E$20,Lister!$D$7:$D$13),IF(OR(AND(E1026&lt;DATE(2020,9,1),F1026&lt;DATE(2020,9,1)),E1026&gt;DATE(2020,9,30)),0)))))),0),"")</f>
        <v/>
      </c>
      <c r="X1026" s="50" t="str">
        <f>IFERROR(MAX(IF(OR(O1026="",P1026="",Q1026="",R1026="",S1026="",T1026="",U1026=""),"",IF(AND(MONTH(E1026)=10,MONTH(F1026)=10),(NETWORKDAYS(E1026,F1026,Lister!$D$7:$D$13)-Q1026)*N1026/NETWORKDAYS(Lister!$D$21,Lister!$E$21,Lister!$D$7:$D$13),IF(AND(MONTH(E1026)=10,F1026&gt;DATE(2020,10,31)),(NETWORKDAYS(E1026,Lister!$E$21,Lister!$D$7:$D$13)-Q1026)*N1026/NETWORKDAYS(Lister!$D$21,Lister!$E$21,Lister!$D$7:$D$13),IF(AND(E1026&lt;DATE(2020,10,1),MONTH(F1026)=10),(NETWORKDAYS(Lister!$D$21,F1026,Lister!$D$7:$D$13)-Q1026)*N1026/NETWORKDAYS(Lister!$D$21,Lister!$E$21,Lister!$D$7:$D$13),IF(AND(E1026&lt;DATE(2020,31,1),F1026&gt;DATE(2020,10,31)),(NETWORKDAYS(Lister!$D$21,Lister!$E$21,Lister!$D$7:$D$13)-Q1026)*N1026/NETWORKDAYS(Lister!$D$21,Lister!$E$21,Lister!$D$7:$D$13),IF(OR(AND(E1026&lt;DATE(2020,10,1),F1026&lt;DATE(2020,10,1)),E1026&gt;DATE(2020,10,31)),0)))))),0),"")</f>
        <v/>
      </c>
      <c r="Y1026" s="50" t="str">
        <f>IFERROR(MAX(IF(OR(O1026="",P1026="",Q1026="",R1026="",S1026="",T1026="",U1026=""),"",IF(AND(MONTH(E1026)=11,MONTH(F1026)=11),(NETWORKDAYS(E1026,F1026,Lister!$D$7:$D$13)-R1026)*N1026/NETWORKDAYS(Lister!$D$22,Lister!$E$22,Lister!$D$7:$D$13),IF(AND(MONTH(E1026)=11,F1026&gt;DATE(2020,11,30)),(NETWORKDAYS(E1026,Lister!$E$22,Lister!$D$7:$D$13)-R1026)*N1026/NETWORKDAYS(Lister!$D$22,Lister!$E$22,Lister!$D$7:$D$13),IF(AND(E1026&lt;DATE(2020,11,1),MONTH(F1026)=11),(NETWORKDAYS(Lister!$D$22,F1026,Lister!$D$7:$D$13)-R1026)*N1026/NETWORKDAYS(Lister!$D$22,Lister!$E$22,Lister!$D$7:$D$13),IF(AND(E1026&lt;DATE(2020,11,1),F1026&gt;DATE(2020,11,30)),(NETWORKDAYS(Lister!$D$22,Lister!$E$22,Lister!$D$7:$D$13)-R1026)*N1026/NETWORKDAYS(Lister!$D$22,Lister!$E$22,Lister!$D$7:$D$13),IF(OR(AND(E1026&lt;DATE(2020,11,1),F1026&lt;DATE(2020,11,1)),E1026&gt;DATE(2020,11,30)),0)))))),0),"")</f>
        <v/>
      </c>
      <c r="Z1026" s="50" t="str">
        <f>IFERROR(MAX(IF(OR(O1026="",P1026="",Q1026="",R1026="",S1026="",T1026="",U1026=""),"",IF(AND(MONTH(E1026)=12,MONTH(F1026)=12),(NETWORKDAYS(E1026,F1026,Lister!$D$7:$D$13)-S1026)*N1026/NETWORKDAYS(Lister!$D$23,Lister!$E$23,Lister!$D$7:$D$13),IF(AND(MONTH(E1026)=12,F1026&gt;DATE(2020,12,31)),(NETWORKDAYS(E1026,Lister!$E$23,Lister!$D$7:$D$13)-S1026)*N1026/NETWORKDAYS(Lister!$D$23,Lister!$E$23,Lister!$D$7:$D$13),IF(AND(E1026&lt;DATE(2020,12,1),MONTH(F1026)=12),(NETWORKDAYS(Lister!$D$23,F1026,Lister!$D$7:$D$13)-S1026)*N1026/NETWORKDAYS(Lister!$D$23,Lister!$E$23,Lister!$D$7:$D$13),IF(AND(E1026&lt;DATE(2020,12,1),F1026&gt;DATE(2020,12,31)),(NETWORKDAYS(Lister!$D$23,Lister!$E$23,Lister!$D$7:$D$13)-S1026)*N1026/NETWORKDAYS(Lister!$D$23,Lister!$E$23,Lister!$D$7:$D$13),IF(OR(AND(E1026&lt;DATE(2020,12,1),F1026&lt;DATE(2020,12,1)),E1026&gt;DATE(2020,12,31)),0)))))),0),"")</f>
        <v/>
      </c>
      <c r="AA1026" s="50" t="str">
        <f>IFERROR(MAX(IF(OR(O1026="",P1026="",Q1026="",R1026="",S1026="",T1026="",U1026=""),"",IF(AND(MONTH(E1026)=1,MONTH(F1026)=1),(NETWORKDAYS(E1026,F1026,Lister!$D$7:$D$13)-T1026)*N1026/NETWORKDAYS(Lister!$D$24,Lister!$E$24,Lister!$D$7:$D$13),IF(AND(MONTH(E1026)=1,F1026&gt;DATE(2021,1,31)),(NETWORKDAYS(E1026,Lister!$E$24,Lister!$D$7:$D$13)-T1026)*N1026/NETWORKDAYS(Lister!$D$24,Lister!$E$24,Lister!$D$7:$D$13),IF(AND(E1026&lt;DATE(2021,1,1),MONTH(F1026)=1),(NETWORKDAYS(Lister!$D$24,F1026,Lister!$D$7:$D$13)-T1026)*N1026/NETWORKDAYS(Lister!$D$24,Lister!$E$24,Lister!$D$7:$D$13),IF(AND(E1026&lt;DATE(2021,1,1),F1026&gt;DATE(2021,1,31)),(NETWORKDAYS(Lister!$D$24,Lister!$E$24,Lister!$D$7:$D$13)-T1026)*N1026/NETWORKDAYS(Lister!$D$24,Lister!$E$24,Lister!$D$7:$D$13),IF(OR(AND(E1026&lt;DATE(2021,1,1),F1026&lt;DATE(2021,1,1)),E1026&gt;DATE(2021,1,31)),0)))))),0),"")</f>
        <v/>
      </c>
      <c r="AB1026" s="50" t="str">
        <f>IFERROR(MAX(IF(OR(O1026="",P1026="",Q1026="",R1026="",S1026="",T1026="",U1026=""),"",IF(AND(MONTH(E1026)=2,MONTH(F1026)=2),(NETWORKDAYS(E1026,F1026,Lister!$D$7:$D$13)-U1026)*N1026/NETWORKDAYS(Lister!$D$25,Lister!$E$25,Lister!$D$7:$D$13),IF(AND(E1026&lt;DATE(2021,2,1),MONTH(F1026)=2),(NETWORKDAYS(Lister!$D$25,F1026,Lister!$D$7:$D$13)-U1026)*N1026/NETWORKDAYS(Lister!$D$25,Lister!$E$25,Lister!$D$7:$D$13),IF(AND(E1026&lt;DATE(2021,2,1),F1026&lt;DATE(2021,2,1)),0)))),0),"")</f>
        <v/>
      </c>
      <c r="AC1026" s="52" t="str">
        <f t="shared" si="78"/>
        <v/>
      </c>
    </row>
    <row r="1027" spans="1:29" x14ac:dyDescent="0.35">
      <c r="A1027" s="11" t="str">
        <f t="shared" si="79"/>
        <v/>
      </c>
      <c r="B1027" s="33"/>
      <c r="C1027" s="17"/>
      <c r="D1027" s="18"/>
      <c r="E1027" s="12"/>
      <c r="F1027" s="12"/>
      <c r="G1027" s="42" t="str">
        <f>IF(OR(E1027="",F1027=""),"",NETWORKDAYS(E1027,F1027,Lister!$D$7:$D$13))</f>
        <v/>
      </c>
      <c r="H1027" s="14"/>
      <c r="I1027" s="25" t="str">
        <f t="shared" si="75"/>
        <v/>
      </c>
      <c r="J1027" s="47"/>
      <c r="K1027" s="48"/>
      <c r="L1027" s="15"/>
      <c r="M1027" s="51" t="str">
        <f t="shared" si="76"/>
        <v/>
      </c>
      <c r="N1027" s="49" t="str">
        <f t="shared" si="77"/>
        <v/>
      </c>
      <c r="O1027" s="15"/>
      <c r="P1027" s="15"/>
      <c r="Q1027" s="15"/>
      <c r="R1027" s="15"/>
      <c r="S1027" s="15"/>
      <c r="T1027" s="15"/>
      <c r="U1027" s="15"/>
      <c r="V1027" s="50" t="str">
        <f>IFERROR(MAX(IF(OR(O1027="",P1027="",Q1027="",R1027="",S1027="",T1027="",U1027=""),"",IF(AND(MONTH(E1027)=8,MONTH(F1027)=8),(NETWORKDAYS(E1027,F1027,Lister!$D$7:$D$13)-O1027)*N1027/NETWORKDAYS(Lister!$D$19,Lister!$E$19,Lister!$D$7:$D$13),IF(AND(MONTH(E1027)=8,F1027&gt;DATE(2020,8,31)),(NETWORKDAYS(E1027,Lister!$E$19,Lister!$D$7:$D$13)-O1027)*N1027/NETWORKDAYS(Lister!$D$19,Lister!$E$19,Lister!$D$7:$D$13),IF(E1027&gt;DATE(2020,8,31),0)))),0),"")</f>
        <v/>
      </c>
      <c r="W1027" s="50" t="str">
        <f>IFERROR(MAX(IF(OR(O1027="",P1027="",Q1027="",R1027="",S1027="",T1027="",U1027=""),"",IF(AND(MONTH(E1027)=9,MONTH(F1027)=9),(NETWORKDAYS(E1027,F1027,Lister!$D$7:$D$13)-P1027)*N1027/NETWORKDAYS(Lister!$D$20,Lister!$E$20,Lister!$D$7:$D$13),IF(AND(MONTH(E1027)=9,F1027&gt;DATE(2020,9,30)),(NETWORKDAYS(E1027,Lister!$E$20,Lister!$D$7:$D$13)-P1027)*N1027/NETWORKDAYS(Lister!$D$20,Lister!$E$20,Lister!$D$7:$D$13),IF(AND(E1027&lt;DATE(2020,9,1),MONTH(F1027)=9),(NETWORKDAYS(Lister!$D$20,F1027,Lister!$D$7:$D$13)-P1027)*N1027/NETWORKDAYS(Lister!$D$20,Lister!$E$20,Lister!$D$7:$D$13),IF(AND(E1027&lt;DATE(2020,9,1),F1027&gt;DATE(2020,9,30)),(NETWORKDAYS(Lister!$D$20,Lister!$E$20,Lister!$D$7:$D$13)-P1027)*N1027/NETWORKDAYS(Lister!$D$20,Lister!$E$20,Lister!$D$7:$D$13),IF(OR(AND(E1027&lt;DATE(2020,9,1),F1027&lt;DATE(2020,9,1)),E1027&gt;DATE(2020,9,30)),0)))))),0),"")</f>
        <v/>
      </c>
      <c r="X1027" s="50" t="str">
        <f>IFERROR(MAX(IF(OR(O1027="",P1027="",Q1027="",R1027="",S1027="",T1027="",U1027=""),"",IF(AND(MONTH(E1027)=10,MONTH(F1027)=10),(NETWORKDAYS(E1027,F1027,Lister!$D$7:$D$13)-Q1027)*N1027/NETWORKDAYS(Lister!$D$21,Lister!$E$21,Lister!$D$7:$D$13),IF(AND(MONTH(E1027)=10,F1027&gt;DATE(2020,10,31)),(NETWORKDAYS(E1027,Lister!$E$21,Lister!$D$7:$D$13)-Q1027)*N1027/NETWORKDAYS(Lister!$D$21,Lister!$E$21,Lister!$D$7:$D$13),IF(AND(E1027&lt;DATE(2020,10,1),MONTH(F1027)=10),(NETWORKDAYS(Lister!$D$21,F1027,Lister!$D$7:$D$13)-Q1027)*N1027/NETWORKDAYS(Lister!$D$21,Lister!$E$21,Lister!$D$7:$D$13),IF(AND(E1027&lt;DATE(2020,31,1),F1027&gt;DATE(2020,10,31)),(NETWORKDAYS(Lister!$D$21,Lister!$E$21,Lister!$D$7:$D$13)-Q1027)*N1027/NETWORKDAYS(Lister!$D$21,Lister!$E$21,Lister!$D$7:$D$13),IF(OR(AND(E1027&lt;DATE(2020,10,1),F1027&lt;DATE(2020,10,1)),E1027&gt;DATE(2020,10,31)),0)))))),0),"")</f>
        <v/>
      </c>
      <c r="Y1027" s="50" t="str">
        <f>IFERROR(MAX(IF(OR(O1027="",P1027="",Q1027="",R1027="",S1027="",T1027="",U1027=""),"",IF(AND(MONTH(E1027)=11,MONTH(F1027)=11),(NETWORKDAYS(E1027,F1027,Lister!$D$7:$D$13)-R1027)*N1027/NETWORKDAYS(Lister!$D$22,Lister!$E$22,Lister!$D$7:$D$13),IF(AND(MONTH(E1027)=11,F1027&gt;DATE(2020,11,30)),(NETWORKDAYS(E1027,Lister!$E$22,Lister!$D$7:$D$13)-R1027)*N1027/NETWORKDAYS(Lister!$D$22,Lister!$E$22,Lister!$D$7:$D$13),IF(AND(E1027&lt;DATE(2020,11,1),MONTH(F1027)=11),(NETWORKDAYS(Lister!$D$22,F1027,Lister!$D$7:$D$13)-R1027)*N1027/NETWORKDAYS(Lister!$D$22,Lister!$E$22,Lister!$D$7:$D$13),IF(AND(E1027&lt;DATE(2020,11,1),F1027&gt;DATE(2020,11,30)),(NETWORKDAYS(Lister!$D$22,Lister!$E$22,Lister!$D$7:$D$13)-R1027)*N1027/NETWORKDAYS(Lister!$D$22,Lister!$E$22,Lister!$D$7:$D$13),IF(OR(AND(E1027&lt;DATE(2020,11,1),F1027&lt;DATE(2020,11,1)),E1027&gt;DATE(2020,11,30)),0)))))),0),"")</f>
        <v/>
      </c>
      <c r="Z1027" s="50" t="str">
        <f>IFERROR(MAX(IF(OR(O1027="",P1027="",Q1027="",R1027="",S1027="",T1027="",U1027=""),"",IF(AND(MONTH(E1027)=12,MONTH(F1027)=12),(NETWORKDAYS(E1027,F1027,Lister!$D$7:$D$13)-S1027)*N1027/NETWORKDAYS(Lister!$D$23,Lister!$E$23,Lister!$D$7:$D$13),IF(AND(MONTH(E1027)=12,F1027&gt;DATE(2020,12,31)),(NETWORKDAYS(E1027,Lister!$E$23,Lister!$D$7:$D$13)-S1027)*N1027/NETWORKDAYS(Lister!$D$23,Lister!$E$23,Lister!$D$7:$D$13),IF(AND(E1027&lt;DATE(2020,12,1),MONTH(F1027)=12),(NETWORKDAYS(Lister!$D$23,F1027,Lister!$D$7:$D$13)-S1027)*N1027/NETWORKDAYS(Lister!$D$23,Lister!$E$23,Lister!$D$7:$D$13),IF(AND(E1027&lt;DATE(2020,12,1),F1027&gt;DATE(2020,12,31)),(NETWORKDAYS(Lister!$D$23,Lister!$E$23,Lister!$D$7:$D$13)-S1027)*N1027/NETWORKDAYS(Lister!$D$23,Lister!$E$23,Lister!$D$7:$D$13),IF(OR(AND(E1027&lt;DATE(2020,12,1),F1027&lt;DATE(2020,12,1)),E1027&gt;DATE(2020,12,31)),0)))))),0),"")</f>
        <v/>
      </c>
      <c r="AA1027" s="50" t="str">
        <f>IFERROR(MAX(IF(OR(O1027="",P1027="",Q1027="",R1027="",S1027="",T1027="",U1027=""),"",IF(AND(MONTH(E1027)=1,MONTH(F1027)=1),(NETWORKDAYS(E1027,F1027,Lister!$D$7:$D$13)-T1027)*N1027/NETWORKDAYS(Lister!$D$24,Lister!$E$24,Lister!$D$7:$D$13),IF(AND(MONTH(E1027)=1,F1027&gt;DATE(2021,1,31)),(NETWORKDAYS(E1027,Lister!$E$24,Lister!$D$7:$D$13)-T1027)*N1027/NETWORKDAYS(Lister!$D$24,Lister!$E$24,Lister!$D$7:$D$13),IF(AND(E1027&lt;DATE(2021,1,1),MONTH(F1027)=1),(NETWORKDAYS(Lister!$D$24,F1027,Lister!$D$7:$D$13)-T1027)*N1027/NETWORKDAYS(Lister!$D$24,Lister!$E$24,Lister!$D$7:$D$13),IF(AND(E1027&lt;DATE(2021,1,1),F1027&gt;DATE(2021,1,31)),(NETWORKDAYS(Lister!$D$24,Lister!$E$24,Lister!$D$7:$D$13)-T1027)*N1027/NETWORKDAYS(Lister!$D$24,Lister!$E$24,Lister!$D$7:$D$13),IF(OR(AND(E1027&lt;DATE(2021,1,1),F1027&lt;DATE(2021,1,1)),E1027&gt;DATE(2021,1,31)),0)))))),0),"")</f>
        <v/>
      </c>
      <c r="AB1027" s="50" t="str">
        <f>IFERROR(MAX(IF(OR(O1027="",P1027="",Q1027="",R1027="",S1027="",T1027="",U1027=""),"",IF(AND(MONTH(E1027)=2,MONTH(F1027)=2),(NETWORKDAYS(E1027,F1027,Lister!$D$7:$D$13)-U1027)*N1027/NETWORKDAYS(Lister!$D$25,Lister!$E$25,Lister!$D$7:$D$13),IF(AND(E1027&lt;DATE(2021,2,1),MONTH(F1027)=2),(NETWORKDAYS(Lister!$D$25,F1027,Lister!$D$7:$D$13)-U1027)*N1027/NETWORKDAYS(Lister!$D$25,Lister!$E$25,Lister!$D$7:$D$13),IF(AND(E1027&lt;DATE(2021,2,1),F1027&lt;DATE(2021,2,1)),0)))),0),"")</f>
        <v/>
      </c>
      <c r="AC1027" s="52" t="str">
        <f t="shared" si="78"/>
        <v/>
      </c>
    </row>
    <row r="1028" spans="1:29" x14ac:dyDescent="0.35">
      <c r="A1028" s="11" t="str">
        <f t="shared" si="79"/>
        <v/>
      </c>
      <c r="B1028" s="33"/>
      <c r="C1028" s="17"/>
      <c r="D1028" s="18"/>
      <c r="E1028" s="12"/>
      <c r="F1028" s="12"/>
      <c r="G1028" s="42" t="str">
        <f>IF(OR(E1028="",F1028=""),"",NETWORKDAYS(E1028,F1028,Lister!$D$7:$D$13))</f>
        <v/>
      </c>
      <c r="H1028" s="14"/>
      <c r="I1028" s="25" t="str">
        <f t="shared" si="75"/>
        <v/>
      </c>
      <c r="J1028" s="47"/>
      <c r="K1028" s="48"/>
      <c r="L1028" s="15"/>
      <c r="M1028" s="51" t="str">
        <f t="shared" si="76"/>
        <v/>
      </c>
      <c r="N1028" s="49" t="str">
        <f t="shared" si="77"/>
        <v/>
      </c>
      <c r="O1028" s="15"/>
      <c r="P1028" s="15"/>
      <c r="Q1028" s="15"/>
      <c r="R1028" s="15"/>
      <c r="S1028" s="15"/>
      <c r="T1028" s="15"/>
      <c r="U1028" s="15"/>
      <c r="V1028" s="50" t="str">
        <f>IFERROR(MAX(IF(OR(O1028="",P1028="",Q1028="",R1028="",S1028="",T1028="",U1028=""),"",IF(AND(MONTH(E1028)=8,MONTH(F1028)=8),(NETWORKDAYS(E1028,F1028,Lister!$D$7:$D$13)-O1028)*N1028/NETWORKDAYS(Lister!$D$19,Lister!$E$19,Lister!$D$7:$D$13),IF(AND(MONTH(E1028)=8,F1028&gt;DATE(2020,8,31)),(NETWORKDAYS(E1028,Lister!$E$19,Lister!$D$7:$D$13)-O1028)*N1028/NETWORKDAYS(Lister!$D$19,Lister!$E$19,Lister!$D$7:$D$13),IF(E1028&gt;DATE(2020,8,31),0)))),0),"")</f>
        <v/>
      </c>
      <c r="W1028" s="50" t="str">
        <f>IFERROR(MAX(IF(OR(O1028="",P1028="",Q1028="",R1028="",S1028="",T1028="",U1028=""),"",IF(AND(MONTH(E1028)=9,MONTH(F1028)=9),(NETWORKDAYS(E1028,F1028,Lister!$D$7:$D$13)-P1028)*N1028/NETWORKDAYS(Lister!$D$20,Lister!$E$20,Lister!$D$7:$D$13),IF(AND(MONTH(E1028)=9,F1028&gt;DATE(2020,9,30)),(NETWORKDAYS(E1028,Lister!$E$20,Lister!$D$7:$D$13)-P1028)*N1028/NETWORKDAYS(Lister!$D$20,Lister!$E$20,Lister!$D$7:$D$13),IF(AND(E1028&lt;DATE(2020,9,1),MONTH(F1028)=9),(NETWORKDAYS(Lister!$D$20,F1028,Lister!$D$7:$D$13)-P1028)*N1028/NETWORKDAYS(Lister!$D$20,Lister!$E$20,Lister!$D$7:$D$13),IF(AND(E1028&lt;DATE(2020,9,1),F1028&gt;DATE(2020,9,30)),(NETWORKDAYS(Lister!$D$20,Lister!$E$20,Lister!$D$7:$D$13)-P1028)*N1028/NETWORKDAYS(Lister!$D$20,Lister!$E$20,Lister!$D$7:$D$13),IF(OR(AND(E1028&lt;DATE(2020,9,1),F1028&lt;DATE(2020,9,1)),E1028&gt;DATE(2020,9,30)),0)))))),0),"")</f>
        <v/>
      </c>
      <c r="X1028" s="50" t="str">
        <f>IFERROR(MAX(IF(OR(O1028="",P1028="",Q1028="",R1028="",S1028="",T1028="",U1028=""),"",IF(AND(MONTH(E1028)=10,MONTH(F1028)=10),(NETWORKDAYS(E1028,F1028,Lister!$D$7:$D$13)-Q1028)*N1028/NETWORKDAYS(Lister!$D$21,Lister!$E$21,Lister!$D$7:$D$13),IF(AND(MONTH(E1028)=10,F1028&gt;DATE(2020,10,31)),(NETWORKDAYS(E1028,Lister!$E$21,Lister!$D$7:$D$13)-Q1028)*N1028/NETWORKDAYS(Lister!$D$21,Lister!$E$21,Lister!$D$7:$D$13),IF(AND(E1028&lt;DATE(2020,10,1),MONTH(F1028)=10),(NETWORKDAYS(Lister!$D$21,F1028,Lister!$D$7:$D$13)-Q1028)*N1028/NETWORKDAYS(Lister!$D$21,Lister!$E$21,Lister!$D$7:$D$13),IF(AND(E1028&lt;DATE(2020,31,1),F1028&gt;DATE(2020,10,31)),(NETWORKDAYS(Lister!$D$21,Lister!$E$21,Lister!$D$7:$D$13)-Q1028)*N1028/NETWORKDAYS(Lister!$D$21,Lister!$E$21,Lister!$D$7:$D$13),IF(OR(AND(E1028&lt;DATE(2020,10,1),F1028&lt;DATE(2020,10,1)),E1028&gt;DATE(2020,10,31)),0)))))),0),"")</f>
        <v/>
      </c>
      <c r="Y1028" s="50" t="str">
        <f>IFERROR(MAX(IF(OR(O1028="",P1028="",Q1028="",R1028="",S1028="",T1028="",U1028=""),"",IF(AND(MONTH(E1028)=11,MONTH(F1028)=11),(NETWORKDAYS(E1028,F1028,Lister!$D$7:$D$13)-R1028)*N1028/NETWORKDAYS(Lister!$D$22,Lister!$E$22,Lister!$D$7:$D$13),IF(AND(MONTH(E1028)=11,F1028&gt;DATE(2020,11,30)),(NETWORKDAYS(E1028,Lister!$E$22,Lister!$D$7:$D$13)-R1028)*N1028/NETWORKDAYS(Lister!$D$22,Lister!$E$22,Lister!$D$7:$D$13),IF(AND(E1028&lt;DATE(2020,11,1),MONTH(F1028)=11),(NETWORKDAYS(Lister!$D$22,F1028,Lister!$D$7:$D$13)-R1028)*N1028/NETWORKDAYS(Lister!$D$22,Lister!$E$22,Lister!$D$7:$D$13),IF(AND(E1028&lt;DATE(2020,11,1),F1028&gt;DATE(2020,11,30)),(NETWORKDAYS(Lister!$D$22,Lister!$E$22,Lister!$D$7:$D$13)-R1028)*N1028/NETWORKDAYS(Lister!$D$22,Lister!$E$22,Lister!$D$7:$D$13),IF(OR(AND(E1028&lt;DATE(2020,11,1),F1028&lt;DATE(2020,11,1)),E1028&gt;DATE(2020,11,30)),0)))))),0),"")</f>
        <v/>
      </c>
      <c r="Z1028" s="50" t="str">
        <f>IFERROR(MAX(IF(OR(O1028="",P1028="",Q1028="",R1028="",S1028="",T1028="",U1028=""),"",IF(AND(MONTH(E1028)=12,MONTH(F1028)=12),(NETWORKDAYS(E1028,F1028,Lister!$D$7:$D$13)-S1028)*N1028/NETWORKDAYS(Lister!$D$23,Lister!$E$23,Lister!$D$7:$D$13),IF(AND(MONTH(E1028)=12,F1028&gt;DATE(2020,12,31)),(NETWORKDAYS(E1028,Lister!$E$23,Lister!$D$7:$D$13)-S1028)*N1028/NETWORKDAYS(Lister!$D$23,Lister!$E$23,Lister!$D$7:$D$13),IF(AND(E1028&lt;DATE(2020,12,1),MONTH(F1028)=12),(NETWORKDAYS(Lister!$D$23,F1028,Lister!$D$7:$D$13)-S1028)*N1028/NETWORKDAYS(Lister!$D$23,Lister!$E$23,Lister!$D$7:$D$13),IF(AND(E1028&lt;DATE(2020,12,1),F1028&gt;DATE(2020,12,31)),(NETWORKDAYS(Lister!$D$23,Lister!$E$23,Lister!$D$7:$D$13)-S1028)*N1028/NETWORKDAYS(Lister!$D$23,Lister!$E$23,Lister!$D$7:$D$13),IF(OR(AND(E1028&lt;DATE(2020,12,1),F1028&lt;DATE(2020,12,1)),E1028&gt;DATE(2020,12,31)),0)))))),0),"")</f>
        <v/>
      </c>
      <c r="AA1028" s="50" t="str">
        <f>IFERROR(MAX(IF(OR(O1028="",P1028="",Q1028="",R1028="",S1028="",T1028="",U1028=""),"",IF(AND(MONTH(E1028)=1,MONTH(F1028)=1),(NETWORKDAYS(E1028,F1028,Lister!$D$7:$D$13)-T1028)*N1028/NETWORKDAYS(Lister!$D$24,Lister!$E$24,Lister!$D$7:$D$13),IF(AND(MONTH(E1028)=1,F1028&gt;DATE(2021,1,31)),(NETWORKDAYS(E1028,Lister!$E$24,Lister!$D$7:$D$13)-T1028)*N1028/NETWORKDAYS(Lister!$D$24,Lister!$E$24,Lister!$D$7:$D$13),IF(AND(E1028&lt;DATE(2021,1,1),MONTH(F1028)=1),(NETWORKDAYS(Lister!$D$24,F1028,Lister!$D$7:$D$13)-T1028)*N1028/NETWORKDAYS(Lister!$D$24,Lister!$E$24,Lister!$D$7:$D$13),IF(AND(E1028&lt;DATE(2021,1,1),F1028&gt;DATE(2021,1,31)),(NETWORKDAYS(Lister!$D$24,Lister!$E$24,Lister!$D$7:$D$13)-T1028)*N1028/NETWORKDAYS(Lister!$D$24,Lister!$E$24,Lister!$D$7:$D$13),IF(OR(AND(E1028&lt;DATE(2021,1,1),F1028&lt;DATE(2021,1,1)),E1028&gt;DATE(2021,1,31)),0)))))),0),"")</f>
        <v/>
      </c>
      <c r="AB1028" s="50" t="str">
        <f>IFERROR(MAX(IF(OR(O1028="",P1028="",Q1028="",R1028="",S1028="",T1028="",U1028=""),"",IF(AND(MONTH(E1028)=2,MONTH(F1028)=2),(NETWORKDAYS(E1028,F1028,Lister!$D$7:$D$13)-U1028)*N1028/NETWORKDAYS(Lister!$D$25,Lister!$E$25,Lister!$D$7:$D$13),IF(AND(E1028&lt;DATE(2021,2,1),MONTH(F1028)=2),(NETWORKDAYS(Lister!$D$25,F1028,Lister!$D$7:$D$13)-U1028)*N1028/NETWORKDAYS(Lister!$D$25,Lister!$E$25,Lister!$D$7:$D$13),IF(AND(E1028&lt;DATE(2021,2,1),F1028&lt;DATE(2021,2,1)),0)))),0),"")</f>
        <v/>
      </c>
      <c r="AC1028" s="52" t="str">
        <f t="shared" si="78"/>
        <v/>
      </c>
    </row>
    <row r="1029" spans="1:29" x14ac:dyDescent="0.35">
      <c r="A1029" s="11" t="str">
        <f t="shared" si="79"/>
        <v/>
      </c>
      <c r="B1029" s="33"/>
      <c r="C1029" s="17"/>
      <c r="D1029" s="18"/>
      <c r="E1029" s="12"/>
      <c r="F1029" s="12"/>
      <c r="G1029" s="42" t="str">
        <f>IF(OR(E1029="",F1029=""),"",NETWORKDAYS(E1029,F1029,Lister!$D$7:$D$13))</f>
        <v/>
      </c>
      <c r="H1029" s="14"/>
      <c r="I1029" s="25" t="str">
        <f t="shared" si="75"/>
        <v/>
      </c>
      <c r="J1029" s="47"/>
      <c r="K1029" s="48"/>
      <c r="L1029" s="15"/>
      <c r="M1029" s="51" t="str">
        <f t="shared" si="76"/>
        <v/>
      </c>
      <c r="N1029" s="49" t="str">
        <f t="shared" si="77"/>
        <v/>
      </c>
      <c r="O1029" s="15"/>
      <c r="P1029" s="15"/>
      <c r="Q1029" s="15"/>
      <c r="R1029" s="15"/>
      <c r="S1029" s="15"/>
      <c r="T1029" s="15"/>
      <c r="U1029" s="15"/>
      <c r="V1029" s="50" t="str">
        <f>IFERROR(MAX(IF(OR(O1029="",P1029="",Q1029="",R1029="",S1029="",T1029="",U1029=""),"",IF(AND(MONTH(E1029)=8,MONTH(F1029)=8),(NETWORKDAYS(E1029,F1029,Lister!$D$7:$D$13)-O1029)*N1029/NETWORKDAYS(Lister!$D$19,Lister!$E$19,Lister!$D$7:$D$13),IF(AND(MONTH(E1029)=8,F1029&gt;DATE(2020,8,31)),(NETWORKDAYS(E1029,Lister!$E$19,Lister!$D$7:$D$13)-O1029)*N1029/NETWORKDAYS(Lister!$D$19,Lister!$E$19,Lister!$D$7:$D$13),IF(E1029&gt;DATE(2020,8,31),0)))),0),"")</f>
        <v/>
      </c>
      <c r="W1029" s="50" t="str">
        <f>IFERROR(MAX(IF(OR(O1029="",P1029="",Q1029="",R1029="",S1029="",T1029="",U1029=""),"",IF(AND(MONTH(E1029)=9,MONTH(F1029)=9),(NETWORKDAYS(E1029,F1029,Lister!$D$7:$D$13)-P1029)*N1029/NETWORKDAYS(Lister!$D$20,Lister!$E$20,Lister!$D$7:$D$13),IF(AND(MONTH(E1029)=9,F1029&gt;DATE(2020,9,30)),(NETWORKDAYS(E1029,Lister!$E$20,Lister!$D$7:$D$13)-P1029)*N1029/NETWORKDAYS(Lister!$D$20,Lister!$E$20,Lister!$D$7:$D$13),IF(AND(E1029&lt;DATE(2020,9,1),MONTH(F1029)=9),(NETWORKDAYS(Lister!$D$20,F1029,Lister!$D$7:$D$13)-P1029)*N1029/NETWORKDAYS(Lister!$D$20,Lister!$E$20,Lister!$D$7:$D$13),IF(AND(E1029&lt;DATE(2020,9,1),F1029&gt;DATE(2020,9,30)),(NETWORKDAYS(Lister!$D$20,Lister!$E$20,Lister!$D$7:$D$13)-P1029)*N1029/NETWORKDAYS(Lister!$D$20,Lister!$E$20,Lister!$D$7:$D$13),IF(OR(AND(E1029&lt;DATE(2020,9,1),F1029&lt;DATE(2020,9,1)),E1029&gt;DATE(2020,9,30)),0)))))),0),"")</f>
        <v/>
      </c>
      <c r="X1029" s="50" t="str">
        <f>IFERROR(MAX(IF(OR(O1029="",P1029="",Q1029="",R1029="",S1029="",T1029="",U1029=""),"",IF(AND(MONTH(E1029)=10,MONTH(F1029)=10),(NETWORKDAYS(E1029,F1029,Lister!$D$7:$D$13)-Q1029)*N1029/NETWORKDAYS(Lister!$D$21,Lister!$E$21,Lister!$D$7:$D$13),IF(AND(MONTH(E1029)=10,F1029&gt;DATE(2020,10,31)),(NETWORKDAYS(E1029,Lister!$E$21,Lister!$D$7:$D$13)-Q1029)*N1029/NETWORKDAYS(Lister!$D$21,Lister!$E$21,Lister!$D$7:$D$13),IF(AND(E1029&lt;DATE(2020,10,1),MONTH(F1029)=10),(NETWORKDAYS(Lister!$D$21,F1029,Lister!$D$7:$D$13)-Q1029)*N1029/NETWORKDAYS(Lister!$D$21,Lister!$E$21,Lister!$D$7:$D$13),IF(AND(E1029&lt;DATE(2020,31,1),F1029&gt;DATE(2020,10,31)),(NETWORKDAYS(Lister!$D$21,Lister!$E$21,Lister!$D$7:$D$13)-Q1029)*N1029/NETWORKDAYS(Lister!$D$21,Lister!$E$21,Lister!$D$7:$D$13),IF(OR(AND(E1029&lt;DATE(2020,10,1),F1029&lt;DATE(2020,10,1)),E1029&gt;DATE(2020,10,31)),0)))))),0),"")</f>
        <v/>
      </c>
      <c r="Y1029" s="50" t="str">
        <f>IFERROR(MAX(IF(OR(O1029="",P1029="",Q1029="",R1029="",S1029="",T1029="",U1029=""),"",IF(AND(MONTH(E1029)=11,MONTH(F1029)=11),(NETWORKDAYS(E1029,F1029,Lister!$D$7:$D$13)-R1029)*N1029/NETWORKDAYS(Lister!$D$22,Lister!$E$22,Lister!$D$7:$D$13),IF(AND(MONTH(E1029)=11,F1029&gt;DATE(2020,11,30)),(NETWORKDAYS(E1029,Lister!$E$22,Lister!$D$7:$D$13)-R1029)*N1029/NETWORKDAYS(Lister!$D$22,Lister!$E$22,Lister!$D$7:$D$13),IF(AND(E1029&lt;DATE(2020,11,1),MONTH(F1029)=11),(NETWORKDAYS(Lister!$D$22,F1029,Lister!$D$7:$D$13)-R1029)*N1029/NETWORKDAYS(Lister!$D$22,Lister!$E$22,Lister!$D$7:$D$13),IF(AND(E1029&lt;DATE(2020,11,1),F1029&gt;DATE(2020,11,30)),(NETWORKDAYS(Lister!$D$22,Lister!$E$22,Lister!$D$7:$D$13)-R1029)*N1029/NETWORKDAYS(Lister!$D$22,Lister!$E$22,Lister!$D$7:$D$13),IF(OR(AND(E1029&lt;DATE(2020,11,1),F1029&lt;DATE(2020,11,1)),E1029&gt;DATE(2020,11,30)),0)))))),0),"")</f>
        <v/>
      </c>
      <c r="Z1029" s="50" t="str">
        <f>IFERROR(MAX(IF(OR(O1029="",P1029="",Q1029="",R1029="",S1029="",T1029="",U1029=""),"",IF(AND(MONTH(E1029)=12,MONTH(F1029)=12),(NETWORKDAYS(E1029,F1029,Lister!$D$7:$D$13)-S1029)*N1029/NETWORKDAYS(Lister!$D$23,Lister!$E$23,Lister!$D$7:$D$13),IF(AND(MONTH(E1029)=12,F1029&gt;DATE(2020,12,31)),(NETWORKDAYS(E1029,Lister!$E$23,Lister!$D$7:$D$13)-S1029)*N1029/NETWORKDAYS(Lister!$D$23,Lister!$E$23,Lister!$D$7:$D$13),IF(AND(E1029&lt;DATE(2020,12,1),MONTH(F1029)=12),(NETWORKDAYS(Lister!$D$23,F1029,Lister!$D$7:$D$13)-S1029)*N1029/NETWORKDAYS(Lister!$D$23,Lister!$E$23,Lister!$D$7:$D$13),IF(AND(E1029&lt;DATE(2020,12,1),F1029&gt;DATE(2020,12,31)),(NETWORKDAYS(Lister!$D$23,Lister!$E$23,Lister!$D$7:$D$13)-S1029)*N1029/NETWORKDAYS(Lister!$D$23,Lister!$E$23,Lister!$D$7:$D$13),IF(OR(AND(E1029&lt;DATE(2020,12,1),F1029&lt;DATE(2020,12,1)),E1029&gt;DATE(2020,12,31)),0)))))),0),"")</f>
        <v/>
      </c>
      <c r="AA1029" s="50" t="str">
        <f>IFERROR(MAX(IF(OR(O1029="",P1029="",Q1029="",R1029="",S1029="",T1029="",U1029=""),"",IF(AND(MONTH(E1029)=1,MONTH(F1029)=1),(NETWORKDAYS(E1029,F1029,Lister!$D$7:$D$13)-T1029)*N1029/NETWORKDAYS(Lister!$D$24,Lister!$E$24,Lister!$D$7:$D$13),IF(AND(MONTH(E1029)=1,F1029&gt;DATE(2021,1,31)),(NETWORKDAYS(E1029,Lister!$E$24,Lister!$D$7:$D$13)-T1029)*N1029/NETWORKDAYS(Lister!$D$24,Lister!$E$24,Lister!$D$7:$D$13),IF(AND(E1029&lt;DATE(2021,1,1),MONTH(F1029)=1),(NETWORKDAYS(Lister!$D$24,F1029,Lister!$D$7:$D$13)-T1029)*N1029/NETWORKDAYS(Lister!$D$24,Lister!$E$24,Lister!$D$7:$D$13),IF(AND(E1029&lt;DATE(2021,1,1),F1029&gt;DATE(2021,1,31)),(NETWORKDAYS(Lister!$D$24,Lister!$E$24,Lister!$D$7:$D$13)-T1029)*N1029/NETWORKDAYS(Lister!$D$24,Lister!$E$24,Lister!$D$7:$D$13),IF(OR(AND(E1029&lt;DATE(2021,1,1),F1029&lt;DATE(2021,1,1)),E1029&gt;DATE(2021,1,31)),0)))))),0),"")</f>
        <v/>
      </c>
      <c r="AB1029" s="50" t="str">
        <f>IFERROR(MAX(IF(OR(O1029="",P1029="",Q1029="",R1029="",S1029="",T1029="",U1029=""),"",IF(AND(MONTH(E1029)=2,MONTH(F1029)=2),(NETWORKDAYS(E1029,F1029,Lister!$D$7:$D$13)-U1029)*N1029/NETWORKDAYS(Lister!$D$25,Lister!$E$25,Lister!$D$7:$D$13),IF(AND(E1029&lt;DATE(2021,2,1),MONTH(F1029)=2),(NETWORKDAYS(Lister!$D$25,F1029,Lister!$D$7:$D$13)-U1029)*N1029/NETWORKDAYS(Lister!$D$25,Lister!$E$25,Lister!$D$7:$D$13),IF(AND(E1029&lt;DATE(2021,2,1),F1029&lt;DATE(2021,2,1)),0)))),0),"")</f>
        <v/>
      </c>
      <c r="AC1029" s="52" t="str">
        <f t="shared" si="78"/>
        <v/>
      </c>
    </row>
    <row r="1030" spans="1:29" x14ac:dyDescent="0.35">
      <c r="A1030" s="11" t="str">
        <f t="shared" si="79"/>
        <v/>
      </c>
      <c r="B1030" s="33"/>
      <c r="C1030" s="17"/>
      <c r="D1030" s="18"/>
      <c r="E1030" s="12"/>
      <c r="F1030" s="12"/>
      <c r="G1030" s="42" t="str">
        <f>IF(OR(E1030="",F1030=""),"",NETWORKDAYS(E1030,F1030,Lister!$D$7:$D$13))</f>
        <v/>
      </c>
      <c r="H1030" s="14"/>
      <c r="I1030" s="25" t="str">
        <f t="shared" si="75"/>
        <v/>
      </c>
      <c r="J1030" s="47"/>
      <c r="K1030" s="48"/>
      <c r="L1030" s="15"/>
      <c r="M1030" s="51" t="str">
        <f t="shared" si="76"/>
        <v/>
      </c>
      <c r="N1030" s="49" t="str">
        <f t="shared" si="77"/>
        <v/>
      </c>
      <c r="O1030" s="15"/>
      <c r="P1030" s="15"/>
      <c r="Q1030" s="15"/>
      <c r="R1030" s="15"/>
      <c r="S1030" s="15"/>
      <c r="T1030" s="15"/>
      <c r="U1030" s="15"/>
      <c r="V1030" s="50" t="str">
        <f>IFERROR(MAX(IF(OR(O1030="",P1030="",Q1030="",R1030="",S1030="",T1030="",U1030=""),"",IF(AND(MONTH(E1030)=8,MONTH(F1030)=8),(NETWORKDAYS(E1030,F1030,Lister!$D$7:$D$13)-O1030)*N1030/NETWORKDAYS(Lister!$D$19,Lister!$E$19,Lister!$D$7:$D$13),IF(AND(MONTH(E1030)=8,F1030&gt;DATE(2020,8,31)),(NETWORKDAYS(E1030,Lister!$E$19,Lister!$D$7:$D$13)-O1030)*N1030/NETWORKDAYS(Lister!$D$19,Lister!$E$19,Lister!$D$7:$D$13),IF(E1030&gt;DATE(2020,8,31),0)))),0),"")</f>
        <v/>
      </c>
      <c r="W1030" s="50" t="str">
        <f>IFERROR(MAX(IF(OR(O1030="",P1030="",Q1030="",R1030="",S1030="",T1030="",U1030=""),"",IF(AND(MONTH(E1030)=9,MONTH(F1030)=9),(NETWORKDAYS(E1030,F1030,Lister!$D$7:$D$13)-P1030)*N1030/NETWORKDAYS(Lister!$D$20,Lister!$E$20,Lister!$D$7:$D$13),IF(AND(MONTH(E1030)=9,F1030&gt;DATE(2020,9,30)),(NETWORKDAYS(E1030,Lister!$E$20,Lister!$D$7:$D$13)-P1030)*N1030/NETWORKDAYS(Lister!$D$20,Lister!$E$20,Lister!$D$7:$D$13),IF(AND(E1030&lt;DATE(2020,9,1),MONTH(F1030)=9),(NETWORKDAYS(Lister!$D$20,F1030,Lister!$D$7:$D$13)-P1030)*N1030/NETWORKDAYS(Lister!$D$20,Lister!$E$20,Lister!$D$7:$D$13),IF(AND(E1030&lt;DATE(2020,9,1),F1030&gt;DATE(2020,9,30)),(NETWORKDAYS(Lister!$D$20,Lister!$E$20,Lister!$D$7:$D$13)-P1030)*N1030/NETWORKDAYS(Lister!$D$20,Lister!$E$20,Lister!$D$7:$D$13),IF(OR(AND(E1030&lt;DATE(2020,9,1),F1030&lt;DATE(2020,9,1)),E1030&gt;DATE(2020,9,30)),0)))))),0),"")</f>
        <v/>
      </c>
      <c r="X1030" s="50" t="str">
        <f>IFERROR(MAX(IF(OR(O1030="",P1030="",Q1030="",R1030="",S1030="",T1030="",U1030=""),"",IF(AND(MONTH(E1030)=10,MONTH(F1030)=10),(NETWORKDAYS(E1030,F1030,Lister!$D$7:$D$13)-Q1030)*N1030/NETWORKDAYS(Lister!$D$21,Lister!$E$21,Lister!$D$7:$D$13),IF(AND(MONTH(E1030)=10,F1030&gt;DATE(2020,10,31)),(NETWORKDAYS(E1030,Lister!$E$21,Lister!$D$7:$D$13)-Q1030)*N1030/NETWORKDAYS(Lister!$D$21,Lister!$E$21,Lister!$D$7:$D$13),IF(AND(E1030&lt;DATE(2020,10,1),MONTH(F1030)=10),(NETWORKDAYS(Lister!$D$21,F1030,Lister!$D$7:$D$13)-Q1030)*N1030/NETWORKDAYS(Lister!$D$21,Lister!$E$21,Lister!$D$7:$D$13),IF(AND(E1030&lt;DATE(2020,31,1),F1030&gt;DATE(2020,10,31)),(NETWORKDAYS(Lister!$D$21,Lister!$E$21,Lister!$D$7:$D$13)-Q1030)*N1030/NETWORKDAYS(Lister!$D$21,Lister!$E$21,Lister!$D$7:$D$13),IF(OR(AND(E1030&lt;DATE(2020,10,1),F1030&lt;DATE(2020,10,1)),E1030&gt;DATE(2020,10,31)),0)))))),0),"")</f>
        <v/>
      </c>
      <c r="Y1030" s="50" t="str">
        <f>IFERROR(MAX(IF(OR(O1030="",P1030="",Q1030="",R1030="",S1030="",T1030="",U1030=""),"",IF(AND(MONTH(E1030)=11,MONTH(F1030)=11),(NETWORKDAYS(E1030,F1030,Lister!$D$7:$D$13)-R1030)*N1030/NETWORKDAYS(Lister!$D$22,Lister!$E$22,Lister!$D$7:$D$13),IF(AND(MONTH(E1030)=11,F1030&gt;DATE(2020,11,30)),(NETWORKDAYS(E1030,Lister!$E$22,Lister!$D$7:$D$13)-R1030)*N1030/NETWORKDAYS(Lister!$D$22,Lister!$E$22,Lister!$D$7:$D$13),IF(AND(E1030&lt;DATE(2020,11,1),MONTH(F1030)=11),(NETWORKDAYS(Lister!$D$22,F1030,Lister!$D$7:$D$13)-R1030)*N1030/NETWORKDAYS(Lister!$D$22,Lister!$E$22,Lister!$D$7:$D$13),IF(AND(E1030&lt;DATE(2020,11,1),F1030&gt;DATE(2020,11,30)),(NETWORKDAYS(Lister!$D$22,Lister!$E$22,Lister!$D$7:$D$13)-R1030)*N1030/NETWORKDAYS(Lister!$D$22,Lister!$E$22,Lister!$D$7:$D$13),IF(OR(AND(E1030&lt;DATE(2020,11,1),F1030&lt;DATE(2020,11,1)),E1030&gt;DATE(2020,11,30)),0)))))),0),"")</f>
        <v/>
      </c>
      <c r="Z1030" s="50" t="str">
        <f>IFERROR(MAX(IF(OR(O1030="",P1030="",Q1030="",R1030="",S1030="",T1030="",U1030=""),"",IF(AND(MONTH(E1030)=12,MONTH(F1030)=12),(NETWORKDAYS(E1030,F1030,Lister!$D$7:$D$13)-S1030)*N1030/NETWORKDAYS(Lister!$D$23,Lister!$E$23,Lister!$D$7:$D$13),IF(AND(MONTH(E1030)=12,F1030&gt;DATE(2020,12,31)),(NETWORKDAYS(E1030,Lister!$E$23,Lister!$D$7:$D$13)-S1030)*N1030/NETWORKDAYS(Lister!$D$23,Lister!$E$23,Lister!$D$7:$D$13),IF(AND(E1030&lt;DATE(2020,12,1),MONTH(F1030)=12),(NETWORKDAYS(Lister!$D$23,F1030,Lister!$D$7:$D$13)-S1030)*N1030/NETWORKDAYS(Lister!$D$23,Lister!$E$23,Lister!$D$7:$D$13),IF(AND(E1030&lt;DATE(2020,12,1),F1030&gt;DATE(2020,12,31)),(NETWORKDAYS(Lister!$D$23,Lister!$E$23,Lister!$D$7:$D$13)-S1030)*N1030/NETWORKDAYS(Lister!$D$23,Lister!$E$23,Lister!$D$7:$D$13),IF(OR(AND(E1030&lt;DATE(2020,12,1),F1030&lt;DATE(2020,12,1)),E1030&gt;DATE(2020,12,31)),0)))))),0),"")</f>
        <v/>
      </c>
      <c r="AA1030" s="50" t="str">
        <f>IFERROR(MAX(IF(OR(O1030="",P1030="",Q1030="",R1030="",S1030="",T1030="",U1030=""),"",IF(AND(MONTH(E1030)=1,MONTH(F1030)=1),(NETWORKDAYS(E1030,F1030,Lister!$D$7:$D$13)-T1030)*N1030/NETWORKDAYS(Lister!$D$24,Lister!$E$24,Lister!$D$7:$D$13),IF(AND(MONTH(E1030)=1,F1030&gt;DATE(2021,1,31)),(NETWORKDAYS(E1030,Lister!$E$24,Lister!$D$7:$D$13)-T1030)*N1030/NETWORKDAYS(Lister!$D$24,Lister!$E$24,Lister!$D$7:$D$13),IF(AND(E1030&lt;DATE(2021,1,1),MONTH(F1030)=1),(NETWORKDAYS(Lister!$D$24,F1030,Lister!$D$7:$D$13)-T1030)*N1030/NETWORKDAYS(Lister!$D$24,Lister!$E$24,Lister!$D$7:$D$13),IF(AND(E1030&lt;DATE(2021,1,1),F1030&gt;DATE(2021,1,31)),(NETWORKDAYS(Lister!$D$24,Lister!$E$24,Lister!$D$7:$D$13)-T1030)*N1030/NETWORKDAYS(Lister!$D$24,Lister!$E$24,Lister!$D$7:$D$13),IF(OR(AND(E1030&lt;DATE(2021,1,1),F1030&lt;DATE(2021,1,1)),E1030&gt;DATE(2021,1,31)),0)))))),0),"")</f>
        <v/>
      </c>
      <c r="AB1030" s="50" t="str">
        <f>IFERROR(MAX(IF(OR(O1030="",P1030="",Q1030="",R1030="",S1030="",T1030="",U1030=""),"",IF(AND(MONTH(E1030)=2,MONTH(F1030)=2),(NETWORKDAYS(E1030,F1030,Lister!$D$7:$D$13)-U1030)*N1030/NETWORKDAYS(Lister!$D$25,Lister!$E$25,Lister!$D$7:$D$13),IF(AND(E1030&lt;DATE(2021,2,1),MONTH(F1030)=2),(NETWORKDAYS(Lister!$D$25,F1030,Lister!$D$7:$D$13)-U1030)*N1030/NETWORKDAYS(Lister!$D$25,Lister!$E$25,Lister!$D$7:$D$13),IF(AND(E1030&lt;DATE(2021,2,1),F1030&lt;DATE(2021,2,1)),0)))),0),"")</f>
        <v/>
      </c>
      <c r="AC1030" s="52" t="str">
        <f t="shared" si="78"/>
        <v/>
      </c>
    </row>
    <row r="1031" spans="1:29" x14ac:dyDescent="0.35">
      <c r="A1031" s="11" t="str">
        <f t="shared" si="79"/>
        <v/>
      </c>
      <c r="B1031" s="33"/>
      <c r="C1031" s="17"/>
      <c r="D1031" s="18"/>
      <c r="E1031" s="12"/>
      <c r="F1031" s="12"/>
      <c r="G1031" s="42" t="str">
        <f>IF(OR(E1031="",F1031=""),"",NETWORKDAYS(E1031,F1031,Lister!$D$7:$D$13))</f>
        <v/>
      </c>
      <c r="H1031" s="14"/>
      <c r="I1031" s="25" t="str">
        <f t="shared" si="75"/>
        <v/>
      </c>
      <c r="J1031" s="47"/>
      <c r="K1031" s="48"/>
      <c r="L1031" s="15"/>
      <c r="M1031" s="51" t="str">
        <f t="shared" si="76"/>
        <v/>
      </c>
      <c r="N1031" s="49" t="str">
        <f t="shared" si="77"/>
        <v/>
      </c>
      <c r="O1031" s="15"/>
      <c r="P1031" s="15"/>
      <c r="Q1031" s="15"/>
      <c r="R1031" s="15"/>
      <c r="S1031" s="15"/>
      <c r="T1031" s="15"/>
      <c r="U1031" s="15"/>
      <c r="V1031" s="50" t="str">
        <f>IFERROR(MAX(IF(OR(O1031="",P1031="",Q1031="",R1031="",S1031="",T1031="",U1031=""),"",IF(AND(MONTH(E1031)=8,MONTH(F1031)=8),(NETWORKDAYS(E1031,F1031,Lister!$D$7:$D$13)-O1031)*N1031/NETWORKDAYS(Lister!$D$19,Lister!$E$19,Lister!$D$7:$D$13),IF(AND(MONTH(E1031)=8,F1031&gt;DATE(2020,8,31)),(NETWORKDAYS(E1031,Lister!$E$19,Lister!$D$7:$D$13)-O1031)*N1031/NETWORKDAYS(Lister!$D$19,Lister!$E$19,Lister!$D$7:$D$13),IF(E1031&gt;DATE(2020,8,31),0)))),0),"")</f>
        <v/>
      </c>
      <c r="W1031" s="50" t="str">
        <f>IFERROR(MAX(IF(OR(O1031="",P1031="",Q1031="",R1031="",S1031="",T1031="",U1031=""),"",IF(AND(MONTH(E1031)=9,MONTH(F1031)=9),(NETWORKDAYS(E1031,F1031,Lister!$D$7:$D$13)-P1031)*N1031/NETWORKDAYS(Lister!$D$20,Lister!$E$20,Lister!$D$7:$D$13),IF(AND(MONTH(E1031)=9,F1031&gt;DATE(2020,9,30)),(NETWORKDAYS(E1031,Lister!$E$20,Lister!$D$7:$D$13)-P1031)*N1031/NETWORKDAYS(Lister!$D$20,Lister!$E$20,Lister!$D$7:$D$13),IF(AND(E1031&lt;DATE(2020,9,1),MONTH(F1031)=9),(NETWORKDAYS(Lister!$D$20,F1031,Lister!$D$7:$D$13)-P1031)*N1031/NETWORKDAYS(Lister!$D$20,Lister!$E$20,Lister!$D$7:$D$13),IF(AND(E1031&lt;DATE(2020,9,1),F1031&gt;DATE(2020,9,30)),(NETWORKDAYS(Lister!$D$20,Lister!$E$20,Lister!$D$7:$D$13)-P1031)*N1031/NETWORKDAYS(Lister!$D$20,Lister!$E$20,Lister!$D$7:$D$13),IF(OR(AND(E1031&lt;DATE(2020,9,1),F1031&lt;DATE(2020,9,1)),E1031&gt;DATE(2020,9,30)),0)))))),0),"")</f>
        <v/>
      </c>
      <c r="X1031" s="50" t="str">
        <f>IFERROR(MAX(IF(OR(O1031="",P1031="",Q1031="",R1031="",S1031="",T1031="",U1031=""),"",IF(AND(MONTH(E1031)=10,MONTH(F1031)=10),(NETWORKDAYS(E1031,F1031,Lister!$D$7:$D$13)-Q1031)*N1031/NETWORKDAYS(Lister!$D$21,Lister!$E$21,Lister!$D$7:$D$13),IF(AND(MONTH(E1031)=10,F1031&gt;DATE(2020,10,31)),(NETWORKDAYS(E1031,Lister!$E$21,Lister!$D$7:$D$13)-Q1031)*N1031/NETWORKDAYS(Lister!$D$21,Lister!$E$21,Lister!$D$7:$D$13),IF(AND(E1031&lt;DATE(2020,10,1),MONTH(F1031)=10),(NETWORKDAYS(Lister!$D$21,F1031,Lister!$D$7:$D$13)-Q1031)*N1031/NETWORKDAYS(Lister!$D$21,Lister!$E$21,Lister!$D$7:$D$13),IF(AND(E1031&lt;DATE(2020,31,1),F1031&gt;DATE(2020,10,31)),(NETWORKDAYS(Lister!$D$21,Lister!$E$21,Lister!$D$7:$D$13)-Q1031)*N1031/NETWORKDAYS(Lister!$D$21,Lister!$E$21,Lister!$D$7:$D$13),IF(OR(AND(E1031&lt;DATE(2020,10,1),F1031&lt;DATE(2020,10,1)),E1031&gt;DATE(2020,10,31)),0)))))),0),"")</f>
        <v/>
      </c>
      <c r="Y1031" s="50" t="str">
        <f>IFERROR(MAX(IF(OR(O1031="",P1031="",Q1031="",R1031="",S1031="",T1031="",U1031=""),"",IF(AND(MONTH(E1031)=11,MONTH(F1031)=11),(NETWORKDAYS(E1031,F1031,Lister!$D$7:$D$13)-R1031)*N1031/NETWORKDAYS(Lister!$D$22,Lister!$E$22,Lister!$D$7:$D$13),IF(AND(MONTH(E1031)=11,F1031&gt;DATE(2020,11,30)),(NETWORKDAYS(E1031,Lister!$E$22,Lister!$D$7:$D$13)-R1031)*N1031/NETWORKDAYS(Lister!$D$22,Lister!$E$22,Lister!$D$7:$D$13),IF(AND(E1031&lt;DATE(2020,11,1),MONTH(F1031)=11),(NETWORKDAYS(Lister!$D$22,F1031,Lister!$D$7:$D$13)-R1031)*N1031/NETWORKDAYS(Lister!$D$22,Lister!$E$22,Lister!$D$7:$D$13),IF(AND(E1031&lt;DATE(2020,11,1),F1031&gt;DATE(2020,11,30)),(NETWORKDAYS(Lister!$D$22,Lister!$E$22,Lister!$D$7:$D$13)-R1031)*N1031/NETWORKDAYS(Lister!$D$22,Lister!$E$22,Lister!$D$7:$D$13),IF(OR(AND(E1031&lt;DATE(2020,11,1),F1031&lt;DATE(2020,11,1)),E1031&gt;DATE(2020,11,30)),0)))))),0),"")</f>
        <v/>
      </c>
      <c r="Z1031" s="50" t="str">
        <f>IFERROR(MAX(IF(OR(O1031="",P1031="",Q1031="",R1031="",S1031="",T1031="",U1031=""),"",IF(AND(MONTH(E1031)=12,MONTH(F1031)=12),(NETWORKDAYS(E1031,F1031,Lister!$D$7:$D$13)-S1031)*N1031/NETWORKDAYS(Lister!$D$23,Lister!$E$23,Lister!$D$7:$D$13),IF(AND(MONTH(E1031)=12,F1031&gt;DATE(2020,12,31)),(NETWORKDAYS(E1031,Lister!$E$23,Lister!$D$7:$D$13)-S1031)*N1031/NETWORKDAYS(Lister!$D$23,Lister!$E$23,Lister!$D$7:$D$13),IF(AND(E1031&lt;DATE(2020,12,1),MONTH(F1031)=12),(NETWORKDAYS(Lister!$D$23,F1031,Lister!$D$7:$D$13)-S1031)*N1031/NETWORKDAYS(Lister!$D$23,Lister!$E$23,Lister!$D$7:$D$13),IF(AND(E1031&lt;DATE(2020,12,1),F1031&gt;DATE(2020,12,31)),(NETWORKDAYS(Lister!$D$23,Lister!$E$23,Lister!$D$7:$D$13)-S1031)*N1031/NETWORKDAYS(Lister!$D$23,Lister!$E$23,Lister!$D$7:$D$13),IF(OR(AND(E1031&lt;DATE(2020,12,1),F1031&lt;DATE(2020,12,1)),E1031&gt;DATE(2020,12,31)),0)))))),0),"")</f>
        <v/>
      </c>
      <c r="AA1031" s="50" t="str">
        <f>IFERROR(MAX(IF(OR(O1031="",P1031="",Q1031="",R1031="",S1031="",T1031="",U1031=""),"",IF(AND(MONTH(E1031)=1,MONTH(F1031)=1),(NETWORKDAYS(E1031,F1031,Lister!$D$7:$D$13)-T1031)*N1031/NETWORKDAYS(Lister!$D$24,Lister!$E$24,Lister!$D$7:$D$13),IF(AND(MONTH(E1031)=1,F1031&gt;DATE(2021,1,31)),(NETWORKDAYS(E1031,Lister!$E$24,Lister!$D$7:$D$13)-T1031)*N1031/NETWORKDAYS(Lister!$D$24,Lister!$E$24,Lister!$D$7:$D$13),IF(AND(E1031&lt;DATE(2021,1,1),MONTH(F1031)=1),(NETWORKDAYS(Lister!$D$24,F1031,Lister!$D$7:$D$13)-T1031)*N1031/NETWORKDAYS(Lister!$D$24,Lister!$E$24,Lister!$D$7:$D$13),IF(AND(E1031&lt;DATE(2021,1,1),F1031&gt;DATE(2021,1,31)),(NETWORKDAYS(Lister!$D$24,Lister!$E$24,Lister!$D$7:$D$13)-T1031)*N1031/NETWORKDAYS(Lister!$D$24,Lister!$E$24,Lister!$D$7:$D$13),IF(OR(AND(E1031&lt;DATE(2021,1,1),F1031&lt;DATE(2021,1,1)),E1031&gt;DATE(2021,1,31)),0)))))),0),"")</f>
        <v/>
      </c>
      <c r="AB1031" s="50" t="str">
        <f>IFERROR(MAX(IF(OR(O1031="",P1031="",Q1031="",R1031="",S1031="",T1031="",U1031=""),"",IF(AND(MONTH(E1031)=2,MONTH(F1031)=2),(NETWORKDAYS(E1031,F1031,Lister!$D$7:$D$13)-U1031)*N1031/NETWORKDAYS(Lister!$D$25,Lister!$E$25,Lister!$D$7:$D$13),IF(AND(E1031&lt;DATE(2021,2,1),MONTH(F1031)=2),(NETWORKDAYS(Lister!$D$25,F1031,Lister!$D$7:$D$13)-U1031)*N1031/NETWORKDAYS(Lister!$D$25,Lister!$E$25,Lister!$D$7:$D$13),IF(AND(E1031&lt;DATE(2021,2,1),F1031&lt;DATE(2021,2,1)),0)))),0),"")</f>
        <v/>
      </c>
      <c r="AC1031" s="52" t="str">
        <f t="shared" si="78"/>
        <v/>
      </c>
    </row>
    <row r="1032" spans="1:29" x14ac:dyDescent="0.35">
      <c r="A1032" s="11" t="str">
        <f t="shared" si="79"/>
        <v/>
      </c>
      <c r="B1032" s="33"/>
      <c r="C1032" s="17"/>
      <c r="D1032" s="18"/>
      <c r="E1032" s="12"/>
      <c r="F1032" s="12"/>
      <c r="G1032" s="42" t="str">
        <f>IF(OR(E1032="",F1032=""),"",NETWORKDAYS(E1032,F1032,Lister!$D$7:$D$13))</f>
        <v/>
      </c>
      <c r="H1032" s="14"/>
      <c r="I1032" s="25" t="str">
        <f t="shared" si="75"/>
        <v/>
      </c>
      <c r="J1032" s="47"/>
      <c r="K1032" s="48"/>
      <c r="L1032" s="15"/>
      <c r="M1032" s="51" t="str">
        <f t="shared" si="76"/>
        <v/>
      </c>
      <c r="N1032" s="49" t="str">
        <f t="shared" si="77"/>
        <v/>
      </c>
      <c r="O1032" s="15"/>
      <c r="P1032" s="15"/>
      <c r="Q1032" s="15"/>
      <c r="R1032" s="15"/>
      <c r="S1032" s="15"/>
      <c r="T1032" s="15"/>
      <c r="U1032" s="15"/>
      <c r="V1032" s="50" t="str">
        <f>IFERROR(MAX(IF(OR(O1032="",P1032="",Q1032="",R1032="",S1032="",T1032="",U1032=""),"",IF(AND(MONTH(E1032)=8,MONTH(F1032)=8),(NETWORKDAYS(E1032,F1032,Lister!$D$7:$D$13)-O1032)*N1032/NETWORKDAYS(Lister!$D$19,Lister!$E$19,Lister!$D$7:$D$13),IF(AND(MONTH(E1032)=8,F1032&gt;DATE(2020,8,31)),(NETWORKDAYS(E1032,Lister!$E$19,Lister!$D$7:$D$13)-O1032)*N1032/NETWORKDAYS(Lister!$D$19,Lister!$E$19,Lister!$D$7:$D$13),IF(E1032&gt;DATE(2020,8,31),0)))),0),"")</f>
        <v/>
      </c>
      <c r="W1032" s="50" t="str">
        <f>IFERROR(MAX(IF(OR(O1032="",P1032="",Q1032="",R1032="",S1032="",T1032="",U1032=""),"",IF(AND(MONTH(E1032)=9,MONTH(F1032)=9),(NETWORKDAYS(E1032,F1032,Lister!$D$7:$D$13)-P1032)*N1032/NETWORKDAYS(Lister!$D$20,Lister!$E$20,Lister!$D$7:$D$13),IF(AND(MONTH(E1032)=9,F1032&gt;DATE(2020,9,30)),(NETWORKDAYS(E1032,Lister!$E$20,Lister!$D$7:$D$13)-P1032)*N1032/NETWORKDAYS(Lister!$D$20,Lister!$E$20,Lister!$D$7:$D$13),IF(AND(E1032&lt;DATE(2020,9,1),MONTH(F1032)=9),(NETWORKDAYS(Lister!$D$20,F1032,Lister!$D$7:$D$13)-P1032)*N1032/NETWORKDAYS(Lister!$D$20,Lister!$E$20,Lister!$D$7:$D$13),IF(AND(E1032&lt;DATE(2020,9,1),F1032&gt;DATE(2020,9,30)),(NETWORKDAYS(Lister!$D$20,Lister!$E$20,Lister!$D$7:$D$13)-P1032)*N1032/NETWORKDAYS(Lister!$D$20,Lister!$E$20,Lister!$D$7:$D$13),IF(OR(AND(E1032&lt;DATE(2020,9,1),F1032&lt;DATE(2020,9,1)),E1032&gt;DATE(2020,9,30)),0)))))),0),"")</f>
        <v/>
      </c>
      <c r="X1032" s="50" t="str">
        <f>IFERROR(MAX(IF(OR(O1032="",P1032="",Q1032="",R1032="",S1032="",T1032="",U1032=""),"",IF(AND(MONTH(E1032)=10,MONTH(F1032)=10),(NETWORKDAYS(E1032,F1032,Lister!$D$7:$D$13)-Q1032)*N1032/NETWORKDAYS(Lister!$D$21,Lister!$E$21,Lister!$D$7:$D$13),IF(AND(MONTH(E1032)=10,F1032&gt;DATE(2020,10,31)),(NETWORKDAYS(E1032,Lister!$E$21,Lister!$D$7:$D$13)-Q1032)*N1032/NETWORKDAYS(Lister!$D$21,Lister!$E$21,Lister!$D$7:$D$13),IF(AND(E1032&lt;DATE(2020,10,1),MONTH(F1032)=10),(NETWORKDAYS(Lister!$D$21,F1032,Lister!$D$7:$D$13)-Q1032)*N1032/NETWORKDAYS(Lister!$D$21,Lister!$E$21,Lister!$D$7:$D$13),IF(AND(E1032&lt;DATE(2020,31,1),F1032&gt;DATE(2020,10,31)),(NETWORKDAYS(Lister!$D$21,Lister!$E$21,Lister!$D$7:$D$13)-Q1032)*N1032/NETWORKDAYS(Lister!$D$21,Lister!$E$21,Lister!$D$7:$D$13),IF(OR(AND(E1032&lt;DATE(2020,10,1),F1032&lt;DATE(2020,10,1)),E1032&gt;DATE(2020,10,31)),0)))))),0),"")</f>
        <v/>
      </c>
      <c r="Y1032" s="50" t="str">
        <f>IFERROR(MAX(IF(OR(O1032="",P1032="",Q1032="",R1032="",S1032="",T1032="",U1032=""),"",IF(AND(MONTH(E1032)=11,MONTH(F1032)=11),(NETWORKDAYS(E1032,F1032,Lister!$D$7:$D$13)-R1032)*N1032/NETWORKDAYS(Lister!$D$22,Lister!$E$22,Lister!$D$7:$D$13),IF(AND(MONTH(E1032)=11,F1032&gt;DATE(2020,11,30)),(NETWORKDAYS(E1032,Lister!$E$22,Lister!$D$7:$D$13)-R1032)*N1032/NETWORKDAYS(Lister!$D$22,Lister!$E$22,Lister!$D$7:$D$13),IF(AND(E1032&lt;DATE(2020,11,1),MONTH(F1032)=11),(NETWORKDAYS(Lister!$D$22,F1032,Lister!$D$7:$D$13)-R1032)*N1032/NETWORKDAYS(Lister!$D$22,Lister!$E$22,Lister!$D$7:$D$13),IF(AND(E1032&lt;DATE(2020,11,1),F1032&gt;DATE(2020,11,30)),(NETWORKDAYS(Lister!$D$22,Lister!$E$22,Lister!$D$7:$D$13)-R1032)*N1032/NETWORKDAYS(Lister!$D$22,Lister!$E$22,Lister!$D$7:$D$13),IF(OR(AND(E1032&lt;DATE(2020,11,1),F1032&lt;DATE(2020,11,1)),E1032&gt;DATE(2020,11,30)),0)))))),0),"")</f>
        <v/>
      </c>
      <c r="Z1032" s="50" t="str">
        <f>IFERROR(MAX(IF(OR(O1032="",P1032="",Q1032="",R1032="",S1032="",T1032="",U1032=""),"",IF(AND(MONTH(E1032)=12,MONTH(F1032)=12),(NETWORKDAYS(E1032,F1032,Lister!$D$7:$D$13)-S1032)*N1032/NETWORKDAYS(Lister!$D$23,Lister!$E$23,Lister!$D$7:$D$13),IF(AND(MONTH(E1032)=12,F1032&gt;DATE(2020,12,31)),(NETWORKDAYS(E1032,Lister!$E$23,Lister!$D$7:$D$13)-S1032)*N1032/NETWORKDAYS(Lister!$D$23,Lister!$E$23,Lister!$D$7:$D$13),IF(AND(E1032&lt;DATE(2020,12,1),MONTH(F1032)=12),(NETWORKDAYS(Lister!$D$23,F1032,Lister!$D$7:$D$13)-S1032)*N1032/NETWORKDAYS(Lister!$D$23,Lister!$E$23,Lister!$D$7:$D$13),IF(AND(E1032&lt;DATE(2020,12,1),F1032&gt;DATE(2020,12,31)),(NETWORKDAYS(Lister!$D$23,Lister!$E$23,Lister!$D$7:$D$13)-S1032)*N1032/NETWORKDAYS(Lister!$D$23,Lister!$E$23,Lister!$D$7:$D$13),IF(OR(AND(E1032&lt;DATE(2020,12,1),F1032&lt;DATE(2020,12,1)),E1032&gt;DATE(2020,12,31)),0)))))),0),"")</f>
        <v/>
      </c>
      <c r="AA1032" s="50" t="str">
        <f>IFERROR(MAX(IF(OR(O1032="",P1032="",Q1032="",R1032="",S1032="",T1032="",U1032=""),"",IF(AND(MONTH(E1032)=1,MONTH(F1032)=1),(NETWORKDAYS(E1032,F1032,Lister!$D$7:$D$13)-T1032)*N1032/NETWORKDAYS(Lister!$D$24,Lister!$E$24,Lister!$D$7:$D$13),IF(AND(MONTH(E1032)=1,F1032&gt;DATE(2021,1,31)),(NETWORKDAYS(E1032,Lister!$E$24,Lister!$D$7:$D$13)-T1032)*N1032/NETWORKDAYS(Lister!$D$24,Lister!$E$24,Lister!$D$7:$D$13),IF(AND(E1032&lt;DATE(2021,1,1),MONTH(F1032)=1),(NETWORKDAYS(Lister!$D$24,F1032,Lister!$D$7:$D$13)-T1032)*N1032/NETWORKDAYS(Lister!$D$24,Lister!$E$24,Lister!$D$7:$D$13),IF(AND(E1032&lt;DATE(2021,1,1),F1032&gt;DATE(2021,1,31)),(NETWORKDAYS(Lister!$D$24,Lister!$E$24,Lister!$D$7:$D$13)-T1032)*N1032/NETWORKDAYS(Lister!$D$24,Lister!$E$24,Lister!$D$7:$D$13),IF(OR(AND(E1032&lt;DATE(2021,1,1),F1032&lt;DATE(2021,1,1)),E1032&gt;DATE(2021,1,31)),0)))))),0),"")</f>
        <v/>
      </c>
      <c r="AB1032" s="50" t="str">
        <f>IFERROR(MAX(IF(OR(O1032="",P1032="",Q1032="",R1032="",S1032="",T1032="",U1032=""),"",IF(AND(MONTH(E1032)=2,MONTH(F1032)=2),(NETWORKDAYS(E1032,F1032,Lister!$D$7:$D$13)-U1032)*N1032/NETWORKDAYS(Lister!$D$25,Lister!$E$25,Lister!$D$7:$D$13),IF(AND(E1032&lt;DATE(2021,2,1),MONTH(F1032)=2),(NETWORKDAYS(Lister!$D$25,F1032,Lister!$D$7:$D$13)-U1032)*N1032/NETWORKDAYS(Lister!$D$25,Lister!$E$25,Lister!$D$7:$D$13),IF(AND(E1032&lt;DATE(2021,2,1),F1032&lt;DATE(2021,2,1)),0)))),0),"")</f>
        <v/>
      </c>
      <c r="AC1032" s="52" t="str">
        <f t="shared" si="78"/>
        <v/>
      </c>
    </row>
    <row r="1033" spans="1:29" x14ac:dyDescent="0.35">
      <c r="A1033" s="11" t="str">
        <f t="shared" si="79"/>
        <v/>
      </c>
      <c r="B1033" s="33"/>
      <c r="C1033" s="17"/>
      <c r="D1033" s="18"/>
      <c r="E1033" s="12"/>
      <c r="F1033" s="12"/>
      <c r="G1033" s="42" t="str">
        <f>IF(OR(E1033="",F1033=""),"",NETWORKDAYS(E1033,F1033,Lister!$D$7:$D$13))</f>
        <v/>
      </c>
      <c r="H1033" s="14"/>
      <c r="I1033" s="25" t="str">
        <f t="shared" si="75"/>
        <v/>
      </c>
      <c r="J1033" s="47"/>
      <c r="K1033" s="48"/>
      <c r="L1033" s="15"/>
      <c r="M1033" s="51" t="str">
        <f t="shared" si="76"/>
        <v/>
      </c>
      <c r="N1033" s="49" t="str">
        <f t="shared" si="77"/>
        <v/>
      </c>
      <c r="O1033" s="15"/>
      <c r="P1033" s="15"/>
      <c r="Q1033" s="15"/>
      <c r="R1033" s="15"/>
      <c r="S1033" s="15"/>
      <c r="T1033" s="15"/>
      <c r="U1033" s="15"/>
      <c r="V1033" s="50" t="str">
        <f>IFERROR(MAX(IF(OR(O1033="",P1033="",Q1033="",R1033="",S1033="",T1033="",U1033=""),"",IF(AND(MONTH(E1033)=8,MONTH(F1033)=8),(NETWORKDAYS(E1033,F1033,Lister!$D$7:$D$13)-O1033)*N1033/NETWORKDAYS(Lister!$D$19,Lister!$E$19,Lister!$D$7:$D$13),IF(AND(MONTH(E1033)=8,F1033&gt;DATE(2020,8,31)),(NETWORKDAYS(E1033,Lister!$E$19,Lister!$D$7:$D$13)-O1033)*N1033/NETWORKDAYS(Lister!$D$19,Lister!$E$19,Lister!$D$7:$D$13),IF(E1033&gt;DATE(2020,8,31),0)))),0),"")</f>
        <v/>
      </c>
      <c r="W1033" s="50" t="str">
        <f>IFERROR(MAX(IF(OR(O1033="",P1033="",Q1033="",R1033="",S1033="",T1033="",U1033=""),"",IF(AND(MONTH(E1033)=9,MONTH(F1033)=9),(NETWORKDAYS(E1033,F1033,Lister!$D$7:$D$13)-P1033)*N1033/NETWORKDAYS(Lister!$D$20,Lister!$E$20,Lister!$D$7:$D$13),IF(AND(MONTH(E1033)=9,F1033&gt;DATE(2020,9,30)),(NETWORKDAYS(E1033,Lister!$E$20,Lister!$D$7:$D$13)-P1033)*N1033/NETWORKDAYS(Lister!$D$20,Lister!$E$20,Lister!$D$7:$D$13),IF(AND(E1033&lt;DATE(2020,9,1),MONTH(F1033)=9),(NETWORKDAYS(Lister!$D$20,F1033,Lister!$D$7:$D$13)-P1033)*N1033/NETWORKDAYS(Lister!$D$20,Lister!$E$20,Lister!$D$7:$D$13),IF(AND(E1033&lt;DATE(2020,9,1),F1033&gt;DATE(2020,9,30)),(NETWORKDAYS(Lister!$D$20,Lister!$E$20,Lister!$D$7:$D$13)-P1033)*N1033/NETWORKDAYS(Lister!$D$20,Lister!$E$20,Lister!$D$7:$D$13),IF(OR(AND(E1033&lt;DATE(2020,9,1),F1033&lt;DATE(2020,9,1)),E1033&gt;DATE(2020,9,30)),0)))))),0),"")</f>
        <v/>
      </c>
      <c r="X1033" s="50" t="str">
        <f>IFERROR(MAX(IF(OR(O1033="",P1033="",Q1033="",R1033="",S1033="",T1033="",U1033=""),"",IF(AND(MONTH(E1033)=10,MONTH(F1033)=10),(NETWORKDAYS(E1033,F1033,Lister!$D$7:$D$13)-Q1033)*N1033/NETWORKDAYS(Lister!$D$21,Lister!$E$21,Lister!$D$7:$D$13),IF(AND(MONTH(E1033)=10,F1033&gt;DATE(2020,10,31)),(NETWORKDAYS(E1033,Lister!$E$21,Lister!$D$7:$D$13)-Q1033)*N1033/NETWORKDAYS(Lister!$D$21,Lister!$E$21,Lister!$D$7:$D$13),IF(AND(E1033&lt;DATE(2020,10,1),MONTH(F1033)=10),(NETWORKDAYS(Lister!$D$21,F1033,Lister!$D$7:$D$13)-Q1033)*N1033/NETWORKDAYS(Lister!$D$21,Lister!$E$21,Lister!$D$7:$D$13),IF(AND(E1033&lt;DATE(2020,31,1),F1033&gt;DATE(2020,10,31)),(NETWORKDAYS(Lister!$D$21,Lister!$E$21,Lister!$D$7:$D$13)-Q1033)*N1033/NETWORKDAYS(Lister!$D$21,Lister!$E$21,Lister!$D$7:$D$13),IF(OR(AND(E1033&lt;DATE(2020,10,1),F1033&lt;DATE(2020,10,1)),E1033&gt;DATE(2020,10,31)),0)))))),0),"")</f>
        <v/>
      </c>
      <c r="Y1033" s="50" t="str">
        <f>IFERROR(MAX(IF(OR(O1033="",P1033="",Q1033="",R1033="",S1033="",T1033="",U1033=""),"",IF(AND(MONTH(E1033)=11,MONTH(F1033)=11),(NETWORKDAYS(E1033,F1033,Lister!$D$7:$D$13)-R1033)*N1033/NETWORKDAYS(Lister!$D$22,Lister!$E$22,Lister!$D$7:$D$13),IF(AND(MONTH(E1033)=11,F1033&gt;DATE(2020,11,30)),(NETWORKDAYS(E1033,Lister!$E$22,Lister!$D$7:$D$13)-R1033)*N1033/NETWORKDAYS(Lister!$D$22,Lister!$E$22,Lister!$D$7:$D$13),IF(AND(E1033&lt;DATE(2020,11,1),MONTH(F1033)=11),(NETWORKDAYS(Lister!$D$22,F1033,Lister!$D$7:$D$13)-R1033)*N1033/NETWORKDAYS(Lister!$D$22,Lister!$E$22,Lister!$D$7:$D$13),IF(AND(E1033&lt;DATE(2020,11,1),F1033&gt;DATE(2020,11,30)),(NETWORKDAYS(Lister!$D$22,Lister!$E$22,Lister!$D$7:$D$13)-R1033)*N1033/NETWORKDAYS(Lister!$D$22,Lister!$E$22,Lister!$D$7:$D$13),IF(OR(AND(E1033&lt;DATE(2020,11,1),F1033&lt;DATE(2020,11,1)),E1033&gt;DATE(2020,11,30)),0)))))),0),"")</f>
        <v/>
      </c>
      <c r="Z1033" s="50" t="str">
        <f>IFERROR(MAX(IF(OR(O1033="",P1033="",Q1033="",R1033="",S1033="",T1033="",U1033=""),"",IF(AND(MONTH(E1033)=12,MONTH(F1033)=12),(NETWORKDAYS(E1033,F1033,Lister!$D$7:$D$13)-S1033)*N1033/NETWORKDAYS(Lister!$D$23,Lister!$E$23,Lister!$D$7:$D$13),IF(AND(MONTH(E1033)=12,F1033&gt;DATE(2020,12,31)),(NETWORKDAYS(E1033,Lister!$E$23,Lister!$D$7:$D$13)-S1033)*N1033/NETWORKDAYS(Lister!$D$23,Lister!$E$23,Lister!$D$7:$D$13),IF(AND(E1033&lt;DATE(2020,12,1),MONTH(F1033)=12),(NETWORKDAYS(Lister!$D$23,F1033,Lister!$D$7:$D$13)-S1033)*N1033/NETWORKDAYS(Lister!$D$23,Lister!$E$23,Lister!$D$7:$D$13),IF(AND(E1033&lt;DATE(2020,12,1),F1033&gt;DATE(2020,12,31)),(NETWORKDAYS(Lister!$D$23,Lister!$E$23,Lister!$D$7:$D$13)-S1033)*N1033/NETWORKDAYS(Lister!$D$23,Lister!$E$23,Lister!$D$7:$D$13),IF(OR(AND(E1033&lt;DATE(2020,12,1),F1033&lt;DATE(2020,12,1)),E1033&gt;DATE(2020,12,31)),0)))))),0),"")</f>
        <v/>
      </c>
      <c r="AA1033" s="50" t="str">
        <f>IFERROR(MAX(IF(OR(O1033="",P1033="",Q1033="",R1033="",S1033="",T1033="",U1033=""),"",IF(AND(MONTH(E1033)=1,MONTH(F1033)=1),(NETWORKDAYS(E1033,F1033,Lister!$D$7:$D$13)-T1033)*N1033/NETWORKDAYS(Lister!$D$24,Lister!$E$24,Lister!$D$7:$D$13),IF(AND(MONTH(E1033)=1,F1033&gt;DATE(2021,1,31)),(NETWORKDAYS(E1033,Lister!$E$24,Lister!$D$7:$D$13)-T1033)*N1033/NETWORKDAYS(Lister!$D$24,Lister!$E$24,Lister!$D$7:$D$13),IF(AND(E1033&lt;DATE(2021,1,1),MONTH(F1033)=1),(NETWORKDAYS(Lister!$D$24,F1033,Lister!$D$7:$D$13)-T1033)*N1033/NETWORKDAYS(Lister!$D$24,Lister!$E$24,Lister!$D$7:$D$13),IF(AND(E1033&lt;DATE(2021,1,1),F1033&gt;DATE(2021,1,31)),(NETWORKDAYS(Lister!$D$24,Lister!$E$24,Lister!$D$7:$D$13)-T1033)*N1033/NETWORKDAYS(Lister!$D$24,Lister!$E$24,Lister!$D$7:$D$13),IF(OR(AND(E1033&lt;DATE(2021,1,1),F1033&lt;DATE(2021,1,1)),E1033&gt;DATE(2021,1,31)),0)))))),0),"")</f>
        <v/>
      </c>
      <c r="AB1033" s="50" t="str">
        <f>IFERROR(MAX(IF(OR(O1033="",P1033="",Q1033="",R1033="",S1033="",T1033="",U1033=""),"",IF(AND(MONTH(E1033)=2,MONTH(F1033)=2),(NETWORKDAYS(E1033,F1033,Lister!$D$7:$D$13)-U1033)*N1033/NETWORKDAYS(Lister!$D$25,Lister!$E$25,Lister!$D$7:$D$13),IF(AND(E1033&lt;DATE(2021,2,1),MONTH(F1033)=2),(NETWORKDAYS(Lister!$D$25,F1033,Lister!$D$7:$D$13)-U1033)*N1033/NETWORKDAYS(Lister!$D$25,Lister!$E$25,Lister!$D$7:$D$13),IF(AND(E1033&lt;DATE(2021,2,1),F1033&lt;DATE(2021,2,1)),0)))),0),"")</f>
        <v/>
      </c>
      <c r="AC1033" s="52" t="str">
        <f t="shared" si="78"/>
        <v/>
      </c>
    </row>
    <row r="1034" spans="1:29" x14ac:dyDescent="0.35">
      <c r="A1034" s="11" t="str">
        <f t="shared" si="79"/>
        <v/>
      </c>
      <c r="B1034" s="33"/>
      <c r="C1034" s="17"/>
      <c r="D1034" s="18"/>
      <c r="E1034" s="12"/>
      <c r="F1034" s="12"/>
      <c r="G1034" s="42" t="str">
        <f>IF(OR(E1034="",F1034=""),"",NETWORKDAYS(E1034,F1034,Lister!$D$7:$D$13))</f>
        <v/>
      </c>
      <c r="H1034" s="14"/>
      <c r="I1034" s="25" t="str">
        <f t="shared" si="75"/>
        <v/>
      </c>
      <c r="J1034" s="47"/>
      <c r="K1034" s="48"/>
      <c r="L1034" s="15"/>
      <c r="M1034" s="51" t="str">
        <f t="shared" si="76"/>
        <v/>
      </c>
      <c r="N1034" s="49" t="str">
        <f t="shared" si="77"/>
        <v/>
      </c>
      <c r="O1034" s="15"/>
      <c r="P1034" s="15"/>
      <c r="Q1034" s="15"/>
      <c r="R1034" s="15"/>
      <c r="S1034" s="15"/>
      <c r="T1034" s="15"/>
      <c r="U1034" s="15"/>
      <c r="V1034" s="50" t="str">
        <f>IFERROR(MAX(IF(OR(O1034="",P1034="",Q1034="",R1034="",S1034="",T1034="",U1034=""),"",IF(AND(MONTH(E1034)=8,MONTH(F1034)=8),(NETWORKDAYS(E1034,F1034,Lister!$D$7:$D$13)-O1034)*N1034/NETWORKDAYS(Lister!$D$19,Lister!$E$19,Lister!$D$7:$D$13),IF(AND(MONTH(E1034)=8,F1034&gt;DATE(2020,8,31)),(NETWORKDAYS(E1034,Lister!$E$19,Lister!$D$7:$D$13)-O1034)*N1034/NETWORKDAYS(Lister!$D$19,Lister!$E$19,Lister!$D$7:$D$13),IF(E1034&gt;DATE(2020,8,31),0)))),0),"")</f>
        <v/>
      </c>
      <c r="W1034" s="50" t="str">
        <f>IFERROR(MAX(IF(OR(O1034="",P1034="",Q1034="",R1034="",S1034="",T1034="",U1034=""),"",IF(AND(MONTH(E1034)=9,MONTH(F1034)=9),(NETWORKDAYS(E1034,F1034,Lister!$D$7:$D$13)-P1034)*N1034/NETWORKDAYS(Lister!$D$20,Lister!$E$20,Lister!$D$7:$D$13),IF(AND(MONTH(E1034)=9,F1034&gt;DATE(2020,9,30)),(NETWORKDAYS(E1034,Lister!$E$20,Lister!$D$7:$D$13)-P1034)*N1034/NETWORKDAYS(Lister!$D$20,Lister!$E$20,Lister!$D$7:$D$13),IF(AND(E1034&lt;DATE(2020,9,1),MONTH(F1034)=9),(NETWORKDAYS(Lister!$D$20,F1034,Lister!$D$7:$D$13)-P1034)*N1034/NETWORKDAYS(Lister!$D$20,Lister!$E$20,Lister!$D$7:$D$13),IF(AND(E1034&lt;DATE(2020,9,1),F1034&gt;DATE(2020,9,30)),(NETWORKDAYS(Lister!$D$20,Lister!$E$20,Lister!$D$7:$D$13)-P1034)*N1034/NETWORKDAYS(Lister!$D$20,Lister!$E$20,Lister!$D$7:$D$13),IF(OR(AND(E1034&lt;DATE(2020,9,1),F1034&lt;DATE(2020,9,1)),E1034&gt;DATE(2020,9,30)),0)))))),0),"")</f>
        <v/>
      </c>
      <c r="X1034" s="50" t="str">
        <f>IFERROR(MAX(IF(OR(O1034="",P1034="",Q1034="",R1034="",S1034="",T1034="",U1034=""),"",IF(AND(MONTH(E1034)=10,MONTH(F1034)=10),(NETWORKDAYS(E1034,F1034,Lister!$D$7:$D$13)-Q1034)*N1034/NETWORKDAYS(Lister!$D$21,Lister!$E$21,Lister!$D$7:$D$13),IF(AND(MONTH(E1034)=10,F1034&gt;DATE(2020,10,31)),(NETWORKDAYS(E1034,Lister!$E$21,Lister!$D$7:$D$13)-Q1034)*N1034/NETWORKDAYS(Lister!$D$21,Lister!$E$21,Lister!$D$7:$D$13),IF(AND(E1034&lt;DATE(2020,10,1),MONTH(F1034)=10),(NETWORKDAYS(Lister!$D$21,F1034,Lister!$D$7:$D$13)-Q1034)*N1034/NETWORKDAYS(Lister!$D$21,Lister!$E$21,Lister!$D$7:$D$13),IF(AND(E1034&lt;DATE(2020,31,1),F1034&gt;DATE(2020,10,31)),(NETWORKDAYS(Lister!$D$21,Lister!$E$21,Lister!$D$7:$D$13)-Q1034)*N1034/NETWORKDAYS(Lister!$D$21,Lister!$E$21,Lister!$D$7:$D$13),IF(OR(AND(E1034&lt;DATE(2020,10,1),F1034&lt;DATE(2020,10,1)),E1034&gt;DATE(2020,10,31)),0)))))),0),"")</f>
        <v/>
      </c>
      <c r="Y1034" s="50" t="str">
        <f>IFERROR(MAX(IF(OR(O1034="",P1034="",Q1034="",R1034="",S1034="",T1034="",U1034=""),"",IF(AND(MONTH(E1034)=11,MONTH(F1034)=11),(NETWORKDAYS(E1034,F1034,Lister!$D$7:$D$13)-R1034)*N1034/NETWORKDAYS(Lister!$D$22,Lister!$E$22,Lister!$D$7:$D$13),IF(AND(MONTH(E1034)=11,F1034&gt;DATE(2020,11,30)),(NETWORKDAYS(E1034,Lister!$E$22,Lister!$D$7:$D$13)-R1034)*N1034/NETWORKDAYS(Lister!$D$22,Lister!$E$22,Lister!$D$7:$D$13),IF(AND(E1034&lt;DATE(2020,11,1),MONTH(F1034)=11),(NETWORKDAYS(Lister!$D$22,F1034,Lister!$D$7:$D$13)-R1034)*N1034/NETWORKDAYS(Lister!$D$22,Lister!$E$22,Lister!$D$7:$D$13),IF(AND(E1034&lt;DATE(2020,11,1),F1034&gt;DATE(2020,11,30)),(NETWORKDAYS(Lister!$D$22,Lister!$E$22,Lister!$D$7:$D$13)-R1034)*N1034/NETWORKDAYS(Lister!$D$22,Lister!$E$22,Lister!$D$7:$D$13),IF(OR(AND(E1034&lt;DATE(2020,11,1),F1034&lt;DATE(2020,11,1)),E1034&gt;DATE(2020,11,30)),0)))))),0),"")</f>
        <v/>
      </c>
      <c r="Z1034" s="50" t="str">
        <f>IFERROR(MAX(IF(OR(O1034="",P1034="",Q1034="",R1034="",S1034="",T1034="",U1034=""),"",IF(AND(MONTH(E1034)=12,MONTH(F1034)=12),(NETWORKDAYS(E1034,F1034,Lister!$D$7:$D$13)-S1034)*N1034/NETWORKDAYS(Lister!$D$23,Lister!$E$23,Lister!$D$7:$D$13),IF(AND(MONTH(E1034)=12,F1034&gt;DATE(2020,12,31)),(NETWORKDAYS(E1034,Lister!$E$23,Lister!$D$7:$D$13)-S1034)*N1034/NETWORKDAYS(Lister!$D$23,Lister!$E$23,Lister!$D$7:$D$13),IF(AND(E1034&lt;DATE(2020,12,1),MONTH(F1034)=12),(NETWORKDAYS(Lister!$D$23,F1034,Lister!$D$7:$D$13)-S1034)*N1034/NETWORKDAYS(Lister!$D$23,Lister!$E$23,Lister!$D$7:$D$13),IF(AND(E1034&lt;DATE(2020,12,1),F1034&gt;DATE(2020,12,31)),(NETWORKDAYS(Lister!$D$23,Lister!$E$23,Lister!$D$7:$D$13)-S1034)*N1034/NETWORKDAYS(Lister!$D$23,Lister!$E$23,Lister!$D$7:$D$13),IF(OR(AND(E1034&lt;DATE(2020,12,1),F1034&lt;DATE(2020,12,1)),E1034&gt;DATE(2020,12,31)),0)))))),0),"")</f>
        <v/>
      </c>
      <c r="AA1034" s="50" t="str">
        <f>IFERROR(MAX(IF(OR(O1034="",P1034="",Q1034="",R1034="",S1034="",T1034="",U1034=""),"",IF(AND(MONTH(E1034)=1,MONTH(F1034)=1),(NETWORKDAYS(E1034,F1034,Lister!$D$7:$D$13)-T1034)*N1034/NETWORKDAYS(Lister!$D$24,Lister!$E$24,Lister!$D$7:$D$13),IF(AND(MONTH(E1034)=1,F1034&gt;DATE(2021,1,31)),(NETWORKDAYS(E1034,Lister!$E$24,Lister!$D$7:$D$13)-T1034)*N1034/NETWORKDAYS(Lister!$D$24,Lister!$E$24,Lister!$D$7:$D$13),IF(AND(E1034&lt;DATE(2021,1,1),MONTH(F1034)=1),(NETWORKDAYS(Lister!$D$24,F1034,Lister!$D$7:$D$13)-T1034)*N1034/NETWORKDAYS(Lister!$D$24,Lister!$E$24,Lister!$D$7:$D$13),IF(AND(E1034&lt;DATE(2021,1,1),F1034&gt;DATE(2021,1,31)),(NETWORKDAYS(Lister!$D$24,Lister!$E$24,Lister!$D$7:$D$13)-T1034)*N1034/NETWORKDAYS(Lister!$D$24,Lister!$E$24,Lister!$D$7:$D$13),IF(OR(AND(E1034&lt;DATE(2021,1,1),F1034&lt;DATE(2021,1,1)),E1034&gt;DATE(2021,1,31)),0)))))),0),"")</f>
        <v/>
      </c>
      <c r="AB1034" s="50" t="str">
        <f>IFERROR(MAX(IF(OR(O1034="",P1034="",Q1034="",R1034="",S1034="",T1034="",U1034=""),"",IF(AND(MONTH(E1034)=2,MONTH(F1034)=2),(NETWORKDAYS(E1034,F1034,Lister!$D$7:$D$13)-U1034)*N1034/NETWORKDAYS(Lister!$D$25,Lister!$E$25,Lister!$D$7:$D$13),IF(AND(E1034&lt;DATE(2021,2,1),MONTH(F1034)=2),(NETWORKDAYS(Lister!$D$25,F1034,Lister!$D$7:$D$13)-U1034)*N1034/NETWORKDAYS(Lister!$D$25,Lister!$E$25,Lister!$D$7:$D$13),IF(AND(E1034&lt;DATE(2021,2,1),F1034&lt;DATE(2021,2,1)),0)))),0),"")</f>
        <v/>
      </c>
      <c r="AC1034" s="52" t="str">
        <f t="shared" si="78"/>
        <v/>
      </c>
    </row>
    <row r="1035" spans="1:29" x14ac:dyDescent="0.35">
      <c r="A1035" s="11" t="str">
        <f t="shared" si="79"/>
        <v/>
      </c>
      <c r="B1035" s="33"/>
      <c r="C1035" s="17"/>
      <c r="D1035" s="18"/>
      <c r="E1035" s="12"/>
      <c r="F1035" s="12"/>
      <c r="G1035" s="42" t="str">
        <f>IF(OR(E1035="",F1035=""),"",NETWORKDAYS(E1035,F1035,Lister!$D$7:$D$13))</f>
        <v/>
      </c>
      <c r="H1035" s="14"/>
      <c r="I1035" s="25" t="str">
        <f t="shared" si="75"/>
        <v/>
      </c>
      <c r="J1035" s="47"/>
      <c r="K1035" s="48"/>
      <c r="L1035" s="15"/>
      <c r="M1035" s="51" t="str">
        <f t="shared" si="76"/>
        <v/>
      </c>
      <c r="N1035" s="49" t="str">
        <f t="shared" si="77"/>
        <v/>
      </c>
      <c r="O1035" s="15"/>
      <c r="P1035" s="15"/>
      <c r="Q1035" s="15"/>
      <c r="R1035" s="15"/>
      <c r="S1035" s="15"/>
      <c r="T1035" s="15"/>
      <c r="U1035" s="15"/>
      <c r="V1035" s="50" t="str">
        <f>IFERROR(MAX(IF(OR(O1035="",P1035="",Q1035="",R1035="",S1035="",T1035="",U1035=""),"",IF(AND(MONTH(E1035)=8,MONTH(F1035)=8),(NETWORKDAYS(E1035,F1035,Lister!$D$7:$D$13)-O1035)*N1035/NETWORKDAYS(Lister!$D$19,Lister!$E$19,Lister!$D$7:$D$13),IF(AND(MONTH(E1035)=8,F1035&gt;DATE(2020,8,31)),(NETWORKDAYS(E1035,Lister!$E$19,Lister!$D$7:$D$13)-O1035)*N1035/NETWORKDAYS(Lister!$D$19,Lister!$E$19,Lister!$D$7:$D$13),IF(E1035&gt;DATE(2020,8,31),0)))),0),"")</f>
        <v/>
      </c>
      <c r="W1035" s="50" t="str">
        <f>IFERROR(MAX(IF(OR(O1035="",P1035="",Q1035="",R1035="",S1035="",T1035="",U1035=""),"",IF(AND(MONTH(E1035)=9,MONTH(F1035)=9),(NETWORKDAYS(E1035,F1035,Lister!$D$7:$D$13)-P1035)*N1035/NETWORKDAYS(Lister!$D$20,Lister!$E$20,Lister!$D$7:$D$13),IF(AND(MONTH(E1035)=9,F1035&gt;DATE(2020,9,30)),(NETWORKDAYS(E1035,Lister!$E$20,Lister!$D$7:$D$13)-P1035)*N1035/NETWORKDAYS(Lister!$D$20,Lister!$E$20,Lister!$D$7:$D$13),IF(AND(E1035&lt;DATE(2020,9,1),MONTH(F1035)=9),(NETWORKDAYS(Lister!$D$20,F1035,Lister!$D$7:$D$13)-P1035)*N1035/NETWORKDAYS(Lister!$D$20,Lister!$E$20,Lister!$D$7:$D$13),IF(AND(E1035&lt;DATE(2020,9,1),F1035&gt;DATE(2020,9,30)),(NETWORKDAYS(Lister!$D$20,Lister!$E$20,Lister!$D$7:$D$13)-P1035)*N1035/NETWORKDAYS(Lister!$D$20,Lister!$E$20,Lister!$D$7:$D$13),IF(OR(AND(E1035&lt;DATE(2020,9,1),F1035&lt;DATE(2020,9,1)),E1035&gt;DATE(2020,9,30)),0)))))),0),"")</f>
        <v/>
      </c>
      <c r="X1035" s="50" t="str">
        <f>IFERROR(MAX(IF(OR(O1035="",P1035="",Q1035="",R1035="",S1035="",T1035="",U1035=""),"",IF(AND(MONTH(E1035)=10,MONTH(F1035)=10),(NETWORKDAYS(E1035,F1035,Lister!$D$7:$D$13)-Q1035)*N1035/NETWORKDAYS(Lister!$D$21,Lister!$E$21,Lister!$D$7:$D$13),IF(AND(MONTH(E1035)=10,F1035&gt;DATE(2020,10,31)),(NETWORKDAYS(E1035,Lister!$E$21,Lister!$D$7:$D$13)-Q1035)*N1035/NETWORKDAYS(Lister!$D$21,Lister!$E$21,Lister!$D$7:$D$13),IF(AND(E1035&lt;DATE(2020,10,1),MONTH(F1035)=10),(NETWORKDAYS(Lister!$D$21,F1035,Lister!$D$7:$D$13)-Q1035)*N1035/NETWORKDAYS(Lister!$D$21,Lister!$E$21,Lister!$D$7:$D$13),IF(AND(E1035&lt;DATE(2020,31,1),F1035&gt;DATE(2020,10,31)),(NETWORKDAYS(Lister!$D$21,Lister!$E$21,Lister!$D$7:$D$13)-Q1035)*N1035/NETWORKDAYS(Lister!$D$21,Lister!$E$21,Lister!$D$7:$D$13),IF(OR(AND(E1035&lt;DATE(2020,10,1),F1035&lt;DATE(2020,10,1)),E1035&gt;DATE(2020,10,31)),0)))))),0),"")</f>
        <v/>
      </c>
      <c r="Y1035" s="50" t="str">
        <f>IFERROR(MAX(IF(OR(O1035="",P1035="",Q1035="",R1035="",S1035="",T1035="",U1035=""),"",IF(AND(MONTH(E1035)=11,MONTH(F1035)=11),(NETWORKDAYS(E1035,F1035,Lister!$D$7:$D$13)-R1035)*N1035/NETWORKDAYS(Lister!$D$22,Lister!$E$22,Lister!$D$7:$D$13),IF(AND(MONTH(E1035)=11,F1035&gt;DATE(2020,11,30)),(NETWORKDAYS(E1035,Lister!$E$22,Lister!$D$7:$D$13)-R1035)*N1035/NETWORKDAYS(Lister!$D$22,Lister!$E$22,Lister!$D$7:$D$13),IF(AND(E1035&lt;DATE(2020,11,1),MONTH(F1035)=11),(NETWORKDAYS(Lister!$D$22,F1035,Lister!$D$7:$D$13)-R1035)*N1035/NETWORKDAYS(Lister!$D$22,Lister!$E$22,Lister!$D$7:$D$13),IF(AND(E1035&lt;DATE(2020,11,1),F1035&gt;DATE(2020,11,30)),(NETWORKDAYS(Lister!$D$22,Lister!$E$22,Lister!$D$7:$D$13)-R1035)*N1035/NETWORKDAYS(Lister!$D$22,Lister!$E$22,Lister!$D$7:$D$13),IF(OR(AND(E1035&lt;DATE(2020,11,1),F1035&lt;DATE(2020,11,1)),E1035&gt;DATE(2020,11,30)),0)))))),0),"")</f>
        <v/>
      </c>
      <c r="Z1035" s="50" t="str">
        <f>IFERROR(MAX(IF(OR(O1035="",P1035="",Q1035="",R1035="",S1035="",T1035="",U1035=""),"",IF(AND(MONTH(E1035)=12,MONTH(F1035)=12),(NETWORKDAYS(E1035,F1035,Lister!$D$7:$D$13)-S1035)*N1035/NETWORKDAYS(Lister!$D$23,Lister!$E$23,Lister!$D$7:$D$13),IF(AND(MONTH(E1035)=12,F1035&gt;DATE(2020,12,31)),(NETWORKDAYS(E1035,Lister!$E$23,Lister!$D$7:$D$13)-S1035)*N1035/NETWORKDAYS(Lister!$D$23,Lister!$E$23,Lister!$D$7:$D$13),IF(AND(E1035&lt;DATE(2020,12,1),MONTH(F1035)=12),(NETWORKDAYS(Lister!$D$23,F1035,Lister!$D$7:$D$13)-S1035)*N1035/NETWORKDAYS(Lister!$D$23,Lister!$E$23,Lister!$D$7:$D$13),IF(AND(E1035&lt;DATE(2020,12,1),F1035&gt;DATE(2020,12,31)),(NETWORKDAYS(Lister!$D$23,Lister!$E$23,Lister!$D$7:$D$13)-S1035)*N1035/NETWORKDAYS(Lister!$D$23,Lister!$E$23,Lister!$D$7:$D$13),IF(OR(AND(E1035&lt;DATE(2020,12,1),F1035&lt;DATE(2020,12,1)),E1035&gt;DATE(2020,12,31)),0)))))),0),"")</f>
        <v/>
      </c>
      <c r="AA1035" s="50" t="str">
        <f>IFERROR(MAX(IF(OR(O1035="",P1035="",Q1035="",R1035="",S1035="",T1035="",U1035=""),"",IF(AND(MONTH(E1035)=1,MONTH(F1035)=1),(NETWORKDAYS(E1035,F1035,Lister!$D$7:$D$13)-T1035)*N1035/NETWORKDAYS(Lister!$D$24,Lister!$E$24,Lister!$D$7:$D$13),IF(AND(MONTH(E1035)=1,F1035&gt;DATE(2021,1,31)),(NETWORKDAYS(E1035,Lister!$E$24,Lister!$D$7:$D$13)-T1035)*N1035/NETWORKDAYS(Lister!$D$24,Lister!$E$24,Lister!$D$7:$D$13),IF(AND(E1035&lt;DATE(2021,1,1),MONTH(F1035)=1),(NETWORKDAYS(Lister!$D$24,F1035,Lister!$D$7:$D$13)-T1035)*N1035/NETWORKDAYS(Lister!$D$24,Lister!$E$24,Lister!$D$7:$D$13),IF(AND(E1035&lt;DATE(2021,1,1),F1035&gt;DATE(2021,1,31)),(NETWORKDAYS(Lister!$D$24,Lister!$E$24,Lister!$D$7:$D$13)-T1035)*N1035/NETWORKDAYS(Lister!$D$24,Lister!$E$24,Lister!$D$7:$D$13),IF(OR(AND(E1035&lt;DATE(2021,1,1),F1035&lt;DATE(2021,1,1)),E1035&gt;DATE(2021,1,31)),0)))))),0),"")</f>
        <v/>
      </c>
      <c r="AB1035" s="50" t="str">
        <f>IFERROR(MAX(IF(OR(O1035="",P1035="",Q1035="",R1035="",S1035="",T1035="",U1035=""),"",IF(AND(MONTH(E1035)=2,MONTH(F1035)=2),(NETWORKDAYS(E1035,F1035,Lister!$D$7:$D$13)-U1035)*N1035/NETWORKDAYS(Lister!$D$25,Lister!$E$25,Lister!$D$7:$D$13),IF(AND(E1035&lt;DATE(2021,2,1),MONTH(F1035)=2),(NETWORKDAYS(Lister!$D$25,F1035,Lister!$D$7:$D$13)-U1035)*N1035/NETWORKDAYS(Lister!$D$25,Lister!$E$25,Lister!$D$7:$D$13),IF(AND(E1035&lt;DATE(2021,2,1),F1035&lt;DATE(2021,2,1)),0)))),0),"")</f>
        <v/>
      </c>
      <c r="AC1035" s="52" t="str">
        <f t="shared" si="78"/>
        <v/>
      </c>
    </row>
    <row r="1036" spans="1:29" x14ac:dyDescent="0.35">
      <c r="A1036" s="11" t="str">
        <f t="shared" si="79"/>
        <v/>
      </c>
      <c r="B1036" s="33"/>
      <c r="C1036" s="17"/>
      <c r="D1036" s="18"/>
      <c r="E1036" s="12"/>
      <c r="F1036" s="12"/>
      <c r="G1036" s="42" t="str">
        <f>IF(OR(E1036="",F1036=""),"",NETWORKDAYS(E1036,F1036,Lister!$D$7:$D$13))</f>
        <v/>
      </c>
      <c r="H1036" s="14"/>
      <c r="I1036" s="25" t="str">
        <f t="shared" si="75"/>
        <v/>
      </c>
      <c r="J1036" s="47"/>
      <c r="K1036" s="48"/>
      <c r="L1036" s="15"/>
      <c r="M1036" s="51" t="str">
        <f t="shared" si="76"/>
        <v/>
      </c>
      <c r="N1036" s="49" t="str">
        <f t="shared" si="77"/>
        <v/>
      </c>
      <c r="O1036" s="15"/>
      <c r="P1036" s="15"/>
      <c r="Q1036" s="15"/>
      <c r="R1036" s="15"/>
      <c r="S1036" s="15"/>
      <c r="T1036" s="15"/>
      <c r="U1036" s="15"/>
      <c r="V1036" s="50" t="str">
        <f>IFERROR(MAX(IF(OR(O1036="",P1036="",Q1036="",R1036="",S1036="",T1036="",U1036=""),"",IF(AND(MONTH(E1036)=8,MONTH(F1036)=8),(NETWORKDAYS(E1036,F1036,Lister!$D$7:$D$13)-O1036)*N1036/NETWORKDAYS(Lister!$D$19,Lister!$E$19,Lister!$D$7:$D$13),IF(AND(MONTH(E1036)=8,F1036&gt;DATE(2020,8,31)),(NETWORKDAYS(E1036,Lister!$E$19,Lister!$D$7:$D$13)-O1036)*N1036/NETWORKDAYS(Lister!$D$19,Lister!$E$19,Lister!$D$7:$D$13),IF(E1036&gt;DATE(2020,8,31),0)))),0),"")</f>
        <v/>
      </c>
      <c r="W1036" s="50" t="str">
        <f>IFERROR(MAX(IF(OR(O1036="",P1036="",Q1036="",R1036="",S1036="",T1036="",U1036=""),"",IF(AND(MONTH(E1036)=9,MONTH(F1036)=9),(NETWORKDAYS(E1036,F1036,Lister!$D$7:$D$13)-P1036)*N1036/NETWORKDAYS(Lister!$D$20,Lister!$E$20,Lister!$D$7:$D$13),IF(AND(MONTH(E1036)=9,F1036&gt;DATE(2020,9,30)),(NETWORKDAYS(E1036,Lister!$E$20,Lister!$D$7:$D$13)-P1036)*N1036/NETWORKDAYS(Lister!$D$20,Lister!$E$20,Lister!$D$7:$D$13),IF(AND(E1036&lt;DATE(2020,9,1),MONTH(F1036)=9),(NETWORKDAYS(Lister!$D$20,F1036,Lister!$D$7:$D$13)-P1036)*N1036/NETWORKDAYS(Lister!$D$20,Lister!$E$20,Lister!$D$7:$D$13),IF(AND(E1036&lt;DATE(2020,9,1),F1036&gt;DATE(2020,9,30)),(NETWORKDAYS(Lister!$D$20,Lister!$E$20,Lister!$D$7:$D$13)-P1036)*N1036/NETWORKDAYS(Lister!$D$20,Lister!$E$20,Lister!$D$7:$D$13),IF(OR(AND(E1036&lt;DATE(2020,9,1),F1036&lt;DATE(2020,9,1)),E1036&gt;DATE(2020,9,30)),0)))))),0),"")</f>
        <v/>
      </c>
      <c r="X1036" s="50" t="str">
        <f>IFERROR(MAX(IF(OR(O1036="",P1036="",Q1036="",R1036="",S1036="",T1036="",U1036=""),"",IF(AND(MONTH(E1036)=10,MONTH(F1036)=10),(NETWORKDAYS(E1036,F1036,Lister!$D$7:$D$13)-Q1036)*N1036/NETWORKDAYS(Lister!$D$21,Lister!$E$21,Lister!$D$7:$D$13),IF(AND(MONTH(E1036)=10,F1036&gt;DATE(2020,10,31)),(NETWORKDAYS(E1036,Lister!$E$21,Lister!$D$7:$D$13)-Q1036)*N1036/NETWORKDAYS(Lister!$D$21,Lister!$E$21,Lister!$D$7:$D$13),IF(AND(E1036&lt;DATE(2020,10,1),MONTH(F1036)=10),(NETWORKDAYS(Lister!$D$21,F1036,Lister!$D$7:$D$13)-Q1036)*N1036/NETWORKDAYS(Lister!$D$21,Lister!$E$21,Lister!$D$7:$D$13),IF(AND(E1036&lt;DATE(2020,31,1),F1036&gt;DATE(2020,10,31)),(NETWORKDAYS(Lister!$D$21,Lister!$E$21,Lister!$D$7:$D$13)-Q1036)*N1036/NETWORKDAYS(Lister!$D$21,Lister!$E$21,Lister!$D$7:$D$13),IF(OR(AND(E1036&lt;DATE(2020,10,1),F1036&lt;DATE(2020,10,1)),E1036&gt;DATE(2020,10,31)),0)))))),0),"")</f>
        <v/>
      </c>
      <c r="Y1036" s="50" t="str">
        <f>IFERROR(MAX(IF(OR(O1036="",P1036="",Q1036="",R1036="",S1036="",T1036="",U1036=""),"",IF(AND(MONTH(E1036)=11,MONTH(F1036)=11),(NETWORKDAYS(E1036,F1036,Lister!$D$7:$D$13)-R1036)*N1036/NETWORKDAYS(Lister!$D$22,Lister!$E$22,Lister!$D$7:$D$13),IF(AND(MONTH(E1036)=11,F1036&gt;DATE(2020,11,30)),(NETWORKDAYS(E1036,Lister!$E$22,Lister!$D$7:$D$13)-R1036)*N1036/NETWORKDAYS(Lister!$D$22,Lister!$E$22,Lister!$D$7:$D$13),IF(AND(E1036&lt;DATE(2020,11,1),MONTH(F1036)=11),(NETWORKDAYS(Lister!$D$22,F1036,Lister!$D$7:$D$13)-R1036)*N1036/NETWORKDAYS(Lister!$D$22,Lister!$E$22,Lister!$D$7:$D$13),IF(AND(E1036&lt;DATE(2020,11,1),F1036&gt;DATE(2020,11,30)),(NETWORKDAYS(Lister!$D$22,Lister!$E$22,Lister!$D$7:$D$13)-R1036)*N1036/NETWORKDAYS(Lister!$D$22,Lister!$E$22,Lister!$D$7:$D$13),IF(OR(AND(E1036&lt;DATE(2020,11,1),F1036&lt;DATE(2020,11,1)),E1036&gt;DATE(2020,11,30)),0)))))),0),"")</f>
        <v/>
      </c>
      <c r="Z1036" s="50" t="str">
        <f>IFERROR(MAX(IF(OR(O1036="",P1036="",Q1036="",R1036="",S1036="",T1036="",U1036=""),"",IF(AND(MONTH(E1036)=12,MONTH(F1036)=12),(NETWORKDAYS(E1036,F1036,Lister!$D$7:$D$13)-S1036)*N1036/NETWORKDAYS(Lister!$D$23,Lister!$E$23,Lister!$D$7:$D$13),IF(AND(MONTH(E1036)=12,F1036&gt;DATE(2020,12,31)),(NETWORKDAYS(E1036,Lister!$E$23,Lister!$D$7:$D$13)-S1036)*N1036/NETWORKDAYS(Lister!$D$23,Lister!$E$23,Lister!$D$7:$D$13),IF(AND(E1036&lt;DATE(2020,12,1),MONTH(F1036)=12),(NETWORKDAYS(Lister!$D$23,F1036,Lister!$D$7:$D$13)-S1036)*N1036/NETWORKDAYS(Lister!$D$23,Lister!$E$23,Lister!$D$7:$D$13),IF(AND(E1036&lt;DATE(2020,12,1),F1036&gt;DATE(2020,12,31)),(NETWORKDAYS(Lister!$D$23,Lister!$E$23,Lister!$D$7:$D$13)-S1036)*N1036/NETWORKDAYS(Lister!$D$23,Lister!$E$23,Lister!$D$7:$D$13),IF(OR(AND(E1036&lt;DATE(2020,12,1),F1036&lt;DATE(2020,12,1)),E1036&gt;DATE(2020,12,31)),0)))))),0),"")</f>
        <v/>
      </c>
      <c r="AA1036" s="50" t="str">
        <f>IFERROR(MAX(IF(OR(O1036="",P1036="",Q1036="",R1036="",S1036="",T1036="",U1036=""),"",IF(AND(MONTH(E1036)=1,MONTH(F1036)=1),(NETWORKDAYS(E1036,F1036,Lister!$D$7:$D$13)-T1036)*N1036/NETWORKDAYS(Lister!$D$24,Lister!$E$24,Lister!$D$7:$D$13),IF(AND(MONTH(E1036)=1,F1036&gt;DATE(2021,1,31)),(NETWORKDAYS(E1036,Lister!$E$24,Lister!$D$7:$D$13)-T1036)*N1036/NETWORKDAYS(Lister!$D$24,Lister!$E$24,Lister!$D$7:$D$13),IF(AND(E1036&lt;DATE(2021,1,1),MONTH(F1036)=1),(NETWORKDAYS(Lister!$D$24,F1036,Lister!$D$7:$D$13)-T1036)*N1036/NETWORKDAYS(Lister!$D$24,Lister!$E$24,Lister!$D$7:$D$13),IF(AND(E1036&lt;DATE(2021,1,1),F1036&gt;DATE(2021,1,31)),(NETWORKDAYS(Lister!$D$24,Lister!$E$24,Lister!$D$7:$D$13)-T1036)*N1036/NETWORKDAYS(Lister!$D$24,Lister!$E$24,Lister!$D$7:$D$13),IF(OR(AND(E1036&lt;DATE(2021,1,1),F1036&lt;DATE(2021,1,1)),E1036&gt;DATE(2021,1,31)),0)))))),0),"")</f>
        <v/>
      </c>
      <c r="AB1036" s="50" t="str">
        <f>IFERROR(MAX(IF(OR(O1036="",P1036="",Q1036="",R1036="",S1036="",T1036="",U1036=""),"",IF(AND(MONTH(E1036)=2,MONTH(F1036)=2),(NETWORKDAYS(E1036,F1036,Lister!$D$7:$D$13)-U1036)*N1036/NETWORKDAYS(Lister!$D$25,Lister!$E$25,Lister!$D$7:$D$13),IF(AND(E1036&lt;DATE(2021,2,1),MONTH(F1036)=2),(NETWORKDAYS(Lister!$D$25,F1036,Lister!$D$7:$D$13)-U1036)*N1036/NETWORKDAYS(Lister!$D$25,Lister!$E$25,Lister!$D$7:$D$13),IF(AND(E1036&lt;DATE(2021,2,1),F1036&lt;DATE(2021,2,1)),0)))),0),"")</f>
        <v/>
      </c>
      <c r="AC1036" s="52" t="str">
        <f t="shared" si="78"/>
        <v/>
      </c>
    </row>
    <row r="1037" spans="1:29" x14ac:dyDescent="0.35">
      <c r="A1037" s="11" t="str">
        <f t="shared" si="79"/>
        <v/>
      </c>
      <c r="B1037" s="33"/>
      <c r="C1037" s="17"/>
      <c r="D1037" s="18"/>
      <c r="E1037" s="12"/>
      <c r="F1037" s="12"/>
      <c r="G1037" s="42" t="str">
        <f>IF(OR(E1037="",F1037=""),"",NETWORKDAYS(E1037,F1037,Lister!$D$7:$D$13))</f>
        <v/>
      </c>
      <c r="H1037" s="14"/>
      <c r="I1037" s="25" t="str">
        <f t="shared" si="75"/>
        <v/>
      </c>
      <c r="J1037" s="47"/>
      <c r="K1037" s="48"/>
      <c r="L1037" s="15"/>
      <c r="M1037" s="51" t="str">
        <f t="shared" si="76"/>
        <v/>
      </c>
      <c r="N1037" s="49" t="str">
        <f t="shared" si="77"/>
        <v/>
      </c>
      <c r="O1037" s="15"/>
      <c r="P1037" s="15"/>
      <c r="Q1037" s="15"/>
      <c r="R1037" s="15"/>
      <c r="S1037" s="15"/>
      <c r="T1037" s="15"/>
      <c r="U1037" s="15"/>
      <c r="V1037" s="50" t="str">
        <f>IFERROR(MAX(IF(OR(O1037="",P1037="",Q1037="",R1037="",S1037="",T1037="",U1037=""),"",IF(AND(MONTH(E1037)=8,MONTH(F1037)=8),(NETWORKDAYS(E1037,F1037,Lister!$D$7:$D$13)-O1037)*N1037/NETWORKDAYS(Lister!$D$19,Lister!$E$19,Lister!$D$7:$D$13),IF(AND(MONTH(E1037)=8,F1037&gt;DATE(2020,8,31)),(NETWORKDAYS(E1037,Lister!$E$19,Lister!$D$7:$D$13)-O1037)*N1037/NETWORKDAYS(Lister!$D$19,Lister!$E$19,Lister!$D$7:$D$13),IF(E1037&gt;DATE(2020,8,31),0)))),0),"")</f>
        <v/>
      </c>
      <c r="W1037" s="50" t="str">
        <f>IFERROR(MAX(IF(OR(O1037="",P1037="",Q1037="",R1037="",S1037="",T1037="",U1037=""),"",IF(AND(MONTH(E1037)=9,MONTH(F1037)=9),(NETWORKDAYS(E1037,F1037,Lister!$D$7:$D$13)-P1037)*N1037/NETWORKDAYS(Lister!$D$20,Lister!$E$20,Lister!$D$7:$D$13),IF(AND(MONTH(E1037)=9,F1037&gt;DATE(2020,9,30)),(NETWORKDAYS(E1037,Lister!$E$20,Lister!$D$7:$D$13)-P1037)*N1037/NETWORKDAYS(Lister!$D$20,Lister!$E$20,Lister!$D$7:$D$13),IF(AND(E1037&lt;DATE(2020,9,1),MONTH(F1037)=9),(NETWORKDAYS(Lister!$D$20,F1037,Lister!$D$7:$D$13)-P1037)*N1037/NETWORKDAYS(Lister!$D$20,Lister!$E$20,Lister!$D$7:$D$13),IF(AND(E1037&lt;DATE(2020,9,1),F1037&gt;DATE(2020,9,30)),(NETWORKDAYS(Lister!$D$20,Lister!$E$20,Lister!$D$7:$D$13)-P1037)*N1037/NETWORKDAYS(Lister!$D$20,Lister!$E$20,Lister!$D$7:$D$13),IF(OR(AND(E1037&lt;DATE(2020,9,1),F1037&lt;DATE(2020,9,1)),E1037&gt;DATE(2020,9,30)),0)))))),0),"")</f>
        <v/>
      </c>
      <c r="X1037" s="50" t="str">
        <f>IFERROR(MAX(IF(OR(O1037="",P1037="",Q1037="",R1037="",S1037="",T1037="",U1037=""),"",IF(AND(MONTH(E1037)=10,MONTH(F1037)=10),(NETWORKDAYS(E1037,F1037,Lister!$D$7:$D$13)-Q1037)*N1037/NETWORKDAYS(Lister!$D$21,Lister!$E$21,Lister!$D$7:$D$13),IF(AND(MONTH(E1037)=10,F1037&gt;DATE(2020,10,31)),(NETWORKDAYS(E1037,Lister!$E$21,Lister!$D$7:$D$13)-Q1037)*N1037/NETWORKDAYS(Lister!$D$21,Lister!$E$21,Lister!$D$7:$D$13),IF(AND(E1037&lt;DATE(2020,10,1),MONTH(F1037)=10),(NETWORKDAYS(Lister!$D$21,F1037,Lister!$D$7:$D$13)-Q1037)*N1037/NETWORKDAYS(Lister!$D$21,Lister!$E$21,Lister!$D$7:$D$13),IF(AND(E1037&lt;DATE(2020,31,1),F1037&gt;DATE(2020,10,31)),(NETWORKDAYS(Lister!$D$21,Lister!$E$21,Lister!$D$7:$D$13)-Q1037)*N1037/NETWORKDAYS(Lister!$D$21,Lister!$E$21,Lister!$D$7:$D$13),IF(OR(AND(E1037&lt;DATE(2020,10,1),F1037&lt;DATE(2020,10,1)),E1037&gt;DATE(2020,10,31)),0)))))),0),"")</f>
        <v/>
      </c>
      <c r="Y1037" s="50" t="str">
        <f>IFERROR(MAX(IF(OR(O1037="",P1037="",Q1037="",R1037="",S1037="",T1037="",U1037=""),"",IF(AND(MONTH(E1037)=11,MONTH(F1037)=11),(NETWORKDAYS(E1037,F1037,Lister!$D$7:$D$13)-R1037)*N1037/NETWORKDAYS(Lister!$D$22,Lister!$E$22,Lister!$D$7:$D$13),IF(AND(MONTH(E1037)=11,F1037&gt;DATE(2020,11,30)),(NETWORKDAYS(E1037,Lister!$E$22,Lister!$D$7:$D$13)-R1037)*N1037/NETWORKDAYS(Lister!$D$22,Lister!$E$22,Lister!$D$7:$D$13),IF(AND(E1037&lt;DATE(2020,11,1),MONTH(F1037)=11),(NETWORKDAYS(Lister!$D$22,F1037,Lister!$D$7:$D$13)-R1037)*N1037/NETWORKDAYS(Lister!$D$22,Lister!$E$22,Lister!$D$7:$D$13),IF(AND(E1037&lt;DATE(2020,11,1),F1037&gt;DATE(2020,11,30)),(NETWORKDAYS(Lister!$D$22,Lister!$E$22,Lister!$D$7:$D$13)-R1037)*N1037/NETWORKDAYS(Lister!$D$22,Lister!$E$22,Lister!$D$7:$D$13),IF(OR(AND(E1037&lt;DATE(2020,11,1),F1037&lt;DATE(2020,11,1)),E1037&gt;DATE(2020,11,30)),0)))))),0),"")</f>
        <v/>
      </c>
      <c r="Z1037" s="50" t="str">
        <f>IFERROR(MAX(IF(OR(O1037="",P1037="",Q1037="",R1037="",S1037="",T1037="",U1037=""),"",IF(AND(MONTH(E1037)=12,MONTH(F1037)=12),(NETWORKDAYS(E1037,F1037,Lister!$D$7:$D$13)-S1037)*N1037/NETWORKDAYS(Lister!$D$23,Lister!$E$23,Lister!$D$7:$D$13),IF(AND(MONTH(E1037)=12,F1037&gt;DATE(2020,12,31)),(NETWORKDAYS(E1037,Lister!$E$23,Lister!$D$7:$D$13)-S1037)*N1037/NETWORKDAYS(Lister!$D$23,Lister!$E$23,Lister!$D$7:$D$13),IF(AND(E1037&lt;DATE(2020,12,1),MONTH(F1037)=12),(NETWORKDAYS(Lister!$D$23,F1037,Lister!$D$7:$D$13)-S1037)*N1037/NETWORKDAYS(Lister!$D$23,Lister!$E$23,Lister!$D$7:$D$13),IF(AND(E1037&lt;DATE(2020,12,1),F1037&gt;DATE(2020,12,31)),(NETWORKDAYS(Lister!$D$23,Lister!$E$23,Lister!$D$7:$D$13)-S1037)*N1037/NETWORKDAYS(Lister!$D$23,Lister!$E$23,Lister!$D$7:$D$13),IF(OR(AND(E1037&lt;DATE(2020,12,1),F1037&lt;DATE(2020,12,1)),E1037&gt;DATE(2020,12,31)),0)))))),0),"")</f>
        <v/>
      </c>
      <c r="AA1037" s="50" t="str">
        <f>IFERROR(MAX(IF(OR(O1037="",P1037="",Q1037="",R1037="",S1037="",T1037="",U1037=""),"",IF(AND(MONTH(E1037)=1,MONTH(F1037)=1),(NETWORKDAYS(E1037,F1037,Lister!$D$7:$D$13)-T1037)*N1037/NETWORKDAYS(Lister!$D$24,Lister!$E$24,Lister!$D$7:$D$13),IF(AND(MONTH(E1037)=1,F1037&gt;DATE(2021,1,31)),(NETWORKDAYS(E1037,Lister!$E$24,Lister!$D$7:$D$13)-T1037)*N1037/NETWORKDAYS(Lister!$D$24,Lister!$E$24,Lister!$D$7:$D$13),IF(AND(E1037&lt;DATE(2021,1,1),MONTH(F1037)=1),(NETWORKDAYS(Lister!$D$24,F1037,Lister!$D$7:$D$13)-T1037)*N1037/NETWORKDAYS(Lister!$D$24,Lister!$E$24,Lister!$D$7:$D$13),IF(AND(E1037&lt;DATE(2021,1,1),F1037&gt;DATE(2021,1,31)),(NETWORKDAYS(Lister!$D$24,Lister!$E$24,Lister!$D$7:$D$13)-T1037)*N1037/NETWORKDAYS(Lister!$D$24,Lister!$E$24,Lister!$D$7:$D$13),IF(OR(AND(E1037&lt;DATE(2021,1,1),F1037&lt;DATE(2021,1,1)),E1037&gt;DATE(2021,1,31)),0)))))),0),"")</f>
        <v/>
      </c>
      <c r="AB1037" s="50" t="str">
        <f>IFERROR(MAX(IF(OR(O1037="",P1037="",Q1037="",R1037="",S1037="",T1037="",U1037=""),"",IF(AND(MONTH(E1037)=2,MONTH(F1037)=2),(NETWORKDAYS(E1037,F1037,Lister!$D$7:$D$13)-U1037)*N1037/NETWORKDAYS(Lister!$D$25,Lister!$E$25,Lister!$D$7:$D$13),IF(AND(E1037&lt;DATE(2021,2,1),MONTH(F1037)=2),(NETWORKDAYS(Lister!$D$25,F1037,Lister!$D$7:$D$13)-U1037)*N1037/NETWORKDAYS(Lister!$D$25,Lister!$E$25,Lister!$D$7:$D$13),IF(AND(E1037&lt;DATE(2021,2,1),F1037&lt;DATE(2021,2,1)),0)))),0),"")</f>
        <v/>
      </c>
      <c r="AC1037" s="52" t="str">
        <f t="shared" si="78"/>
        <v/>
      </c>
    </row>
    <row r="1038" spans="1:29" x14ac:dyDescent="0.35">
      <c r="A1038" s="11" t="str">
        <f t="shared" si="79"/>
        <v/>
      </c>
      <c r="B1038" s="33"/>
      <c r="C1038" s="17"/>
      <c r="D1038" s="18"/>
      <c r="E1038" s="12"/>
      <c r="F1038" s="12"/>
      <c r="G1038" s="42" t="str">
        <f>IF(OR(E1038="",F1038=""),"",NETWORKDAYS(E1038,F1038,Lister!$D$7:$D$13))</f>
        <v/>
      </c>
      <c r="H1038" s="14"/>
      <c r="I1038" s="25" t="str">
        <f t="shared" si="75"/>
        <v/>
      </c>
      <c r="J1038" s="47"/>
      <c r="K1038" s="48"/>
      <c r="L1038" s="15"/>
      <c r="M1038" s="51" t="str">
        <f t="shared" si="76"/>
        <v/>
      </c>
      <c r="N1038" s="49" t="str">
        <f t="shared" si="77"/>
        <v/>
      </c>
      <c r="O1038" s="15"/>
      <c r="P1038" s="15"/>
      <c r="Q1038" s="15"/>
      <c r="R1038" s="15"/>
      <c r="S1038" s="15"/>
      <c r="T1038" s="15"/>
      <c r="U1038" s="15"/>
      <c r="V1038" s="50" t="str">
        <f>IFERROR(MAX(IF(OR(O1038="",P1038="",Q1038="",R1038="",S1038="",T1038="",U1038=""),"",IF(AND(MONTH(E1038)=8,MONTH(F1038)=8),(NETWORKDAYS(E1038,F1038,Lister!$D$7:$D$13)-O1038)*N1038/NETWORKDAYS(Lister!$D$19,Lister!$E$19,Lister!$D$7:$D$13),IF(AND(MONTH(E1038)=8,F1038&gt;DATE(2020,8,31)),(NETWORKDAYS(E1038,Lister!$E$19,Lister!$D$7:$D$13)-O1038)*N1038/NETWORKDAYS(Lister!$D$19,Lister!$E$19,Lister!$D$7:$D$13),IF(E1038&gt;DATE(2020,8,31),0)))),0),"")</f>
        <v/>
      </c>
      <c r="W1038" s="50" t="str">
        <f>IFERROR(MAX(IF(OR(O1038="",P1038="",Q1038="",R1038="",S1038="",T1038="",U1038=""),"",IF(AND(MONTH(E1038)=9,MONTH(F1038)=9),(NETWORKDAYS(E1038,F1038,Lister!$D$7:$D$13)-P1038)*N1038/NETWORKDAYS(Lister!$D$20,Lister!$E$20,Lister!$D$7:$D$13),IF(AND(MONTH(E1038)=9,F1038&gt;DATE(2020,9,30)),(NETWORKDAYS(E1038,Lister!$E$20,Lister!$D$7:$D$13)-P1038)*N1038/NETWORKDAYS(Lister!$D$20,Lister!$E$20,Lister!$D$7:$D$13),IF(AND(E1038&lt;DATE(2020,9,1),MONTH(F1038)=9),(NETWORKDAYS(Lister!$D$20,F1038,Lister!$D$7:$D$13)-P1038)*N1038/NETWORKDAYS(Lister!$D$20,Lister!$E$20,Lister!$D$7:$D$13),IF(AND(E1038&lt;DATE(2020,9,1),F1038&gt;DATE(2020,9,30)),(NETWORKDAYS(Lister!$D$20,Lister!$E$20,Lister!$D$7:$D$13)-P1038)*N1038/NETWORKDAYS(Lister!$D$20,Lister!$E$20,Lister!$D$7:$D$13),IF(OR(AND(E1038&lt;DATE(2020,9,1),F1038&lt;DATE(2020,9,1)),E1038&gt;DATE(2020,9,30)),0)))))),0),"")</f>
        <v/>
      </c>
      <c r="X1038" s="50" t="str">
        <f>IFERROR(MAX(IF(OR(O1038="",P1038="",Q1038="",R1038="",S1038="",T1038="",U1038=""),"",IF(AND(MONTH(E1038)=10,MONTH(F1038)=10),(NETWORKDAYS(E1038,F1038,Lister!$D$7:$D$13)-Q1038)*N1038/NETWORKDAYS(Lister!$D$21,Lister!$E$21,Lister!$D$7:$D$13),IF(AND(MONTH(E1038)=10,F1038&gt;DATE(2020,10,31)),(NETWORKDAYS(E1038,Lister!$E$21,Lister!$D$7:$D$13)-Q1038)*N1038/NETWORKDAYS(Lister!$D$21,Lister!$E$21,Lister!$D$7:$D$13),IF(AND(E1038&lt;DATE(2020,10,1),MONTH(F1038)=10),(NETWORKDAYS(Lister!$D$21,F1038,Lister!$D$7:$D$13)-Q1038)*N1038/NETWORKDAYS(Lister!$D$21,Lister!$E$21,Lister!$D$7:$D$13),IF(AND(E1038&lt;DATE(2020,31,1),F1038&gt;DATE(2020,10,31)),(NETWORKDAYS(Lister!$D$21,Lister!$E$21,Lister!$D$7:$D$13)-Q1038)*N1038/NETWORKDAYS(Lister!$D$21,Lister!$E$21,Lister!$D$7:$D$13),IF(OR(AND(E1038&lt;DATE(2020,10,1),F1038&lt;DATE(2020,10,1)),E1038&gt;DATE(2020,10,31)),0)))))),0),"")</f>
        <v/>
      </c>
      <c r="Y1038" s="50" t="str">
        <f>IFERROR(MAX(IF(OR(O1038="",P1038="",Q1038="",R1038="",S1038="",T1038="",U1038=""),"",IF(AND(MONTH(E1038)=11,MONTH(F1038)=11),(NETWORKDAYS(E1038,F1038,Lister!$D$7:$D$13)-R1038)*N1038/NETWORKDAYS(Lister!$D$22,Lister!$E$22,Lister!$D$7:$D$13),IF(AND(MONTH(E1038)=11,F1038&gt;DATE(2020,11,30)),(NETWORKDAYS(E1038,Lister!$E$22,Lister!$D$7:$D$13)-R1038)*N1038/NETWORKDAYS(Lister!$D$22,Lister!$E$22,Lister!$D$7:$D$13),IF(AND(E1038&lt;DATE(2020,11,1),MONTH(F1038)=11),(NETWORKDAYS(Lister!$D$22,F1038,Lister!$D$7:$D$13)-R1038)*N1038/NETWORKDAYS(Lister!$D$22,Lister!$E$22,Lister!$D$7:$D$13),IF(AND(E1038&lt;DATE(2020,11,1),F1038&gt;DATE(2020,11,30)),(NETWORKDAYS(Lister!$D$22,Lister!$E$22,Lister!$D$7:$D$13)-R1038)*N1038/NETWORKDAYS(Lister!$D$22,Lister!$E$22,Lister!$D$7:$D$13),IF(OR(AND(E1038&lt;DATE(2020,11,1),F1038&lt;DATE(2020,11,1)),E1038&gt;DATE(2020,11,30)),0)))))),0),"")</f>
        <v/>
      </c>
      <c r="Z1038" s="50" t="str">
        <f>IFERROR(MAX(IF(OR(O1038="",P1038="",Q1038="",R1038="",S1038="",T1038="",U1038=""),"",IF(AND(MONTH(E1038)=12,MONTH(F1038)=12),(NETWORKDAYS(E1038,F1038,Lister!$D$7:$D$13)-S1038)*N1038/NETWORKDAYS(Lister!$D$23,Lister!$E$23,Lister!$D$7:$D$13),IF(AND(MONTH(E1038)=12,F1038&gt;DATE(2020,12,31)),(NETWORKDAYS(E1038,Lister!$E$23,Lister!$D$7:$D$13)-S1038)*N1038/NETWORKDAYS(Lister!$D$23,Lister!$E$23,Lister!$D$7:$D$13),IF(AND(E1038&lt;DATE(2020,12,1),MONTH(F1038)=12),(NETWORKDAYS(Lister!$D$23,F1038,Lister!$D$7:$D$13)-S1038)*N1038/NETWORKDAYS(Lister!$D$23,Lister!$E$23,Lister!$D$7:$D$13),IF(AND(E1038&lt;DATE(2020,12,1),F1038&gt;DATE(2020,12,31)),(NETWORKDAYS(Lister!$D$23,Lister!$E$23,Lister!$D$7:$D$13)-S1038)*N1038/NETWORKDAYS(Lister!$D$23,Lister!$E$23,Lister!$D$7:$D$13),IF(OR(AND(E1038&lt;DATE(2020,12,1),F1038&lt;DATE(2020,12,1)),E1038&gt;DATE(2020,12,31)),0)))))),0),"")</f>
        <v/>
      </c>
      <c r="AA1038" s="50" t="str">
        <f>IFERROR(MAX(IF(OR(O1038="",P1038="",Q1038="",R1038="",S1038="",T1038="",U1038=""),"",IF(AND(MONTH(E1038)=1,MONTH(F1038)=1),(NETWORKDAYS(E1038,F1038,Lister!$D$7:$D$13)-T1038)*N1038/NETWORKDAYS(Lister!$D$24,Lister!$E$24,Lister!$D$7:$D$13),IF(AND(MONTH(E1038)=1,F1038&gt;DATE(2021,1,31)),(NETWORKDAYS(E1038,Lister!$E$24,Lister!$D$7:$D$13)-T1038)*N1038/NETWORKDAYS(Lister!$D$24,Lister!$E$24,Lister!$D$7:$D$13),IF(AND(E1038&lt;DATE(2021,1,1),MONTH(F1038)=1),(NETWORKDAYS(Lister!$D$24,F1038,Lister!$D$7:$D$13)-T1038)*N1038/NETWORKDAYS(Lister!$D$24,Lister!$E$24,Lister!$D$7:$D$13),IF(AND(E1038&lt;DATE(2021,1,1),F1038&gt;DATE(2021,1,31)),(NETWORKDAYS(Lister!$D$24,Lister!$E$24,Lister!$D$7:$D$13)-T1038)*N1038/NETWORKDAYS(Lister!$D$24,Lister!$E$24,Lister!$D$7:$D$13),IF(OR(AND(E1038&lt;DATE(2021,1,1),F1038&lt;DATE(2021,1,1)),E1038&gt;DATE(2021,1,31)),0)))))),0),"")</f>
        <v/>
      </c>
      <c r="AB1038" s="50" t="str">
        <f>IFERROR(MAX(IF(OR(O1038="",P1038="",Q1038="",R1038="",S1038="",T1038="",U1038=""),"",IF(AND(MONTH(E1038)=2,MONTH(F1038)=2),(NETWORKDAYS(E1038,F1038,Lister!$D$7:$D$13)-U1038)*N1038/NETWORKDAYS(Lister!$D$25,Lister!$E$25,Lister!$D$7:$D$13),IF(AND(E1038&lt;DATE(2021,2,1),MONTH(F1038)=2),(NETWORKDAYS(Lister!$D$25,F1038,Lister!$D$7:$D$13)-U1038)*N1038/NETWORKDAYS(Lister!$D$25,Lister!$E$25,Lister!$D$7:$D$13),IF(AND(E1038&lt;DATE(2021,2,1),F1038&lt;DATE(2021,2,1)),0)))),0),"")</f>
        <v/>
      </c>
      <c r="AC1038" s="52" t="str">
        <f t="shared" si="78"/>
        <v/>
      </c>
    </row>
    <row r="1039" spans="1:29" x14ac:dyDescent="0.35">
      <c r="A1039" s="11" t="str">
        <f t="shared" si="79"/>
        <v/>
      </c>
      <c r="B1039" s="33"/>
      <c r="C1039" s="17"/>
      <c r="D1039" s="18"/>
      <c r="E1039" s="12"/>
      <c r="F1039" s="12"/>
      <c r="G1039" s="42" t="str">
        <f>IF(OR(E1039="",F1039=""),"",NETWORKDAYS(E1039,F1039,Lister!$D$7:$D$13))</f>
        <v/>
      </c>
      <c r="H1039" s="14"/>
      <c r="I1039" s="25" t="str">
        <f t="shared" si="75"/>
        <v/>
      </c>
      <c r="J1039" s="47"/>
      <c r="K1039" s="48"/>
      <c r="L1039" s="15"/>
      <c r="M1039" s="51" t="str">
        <f t="shared" si="76"/>
        <v/>
      </c>
      <c r="N1039" s="49" t="str">
        <f t="shared" si="77"/>
        <v/>
      </c>
      <c r="O1039" s="15"/>
      <c r="P1039" s="15"/>
      <c r="Q1039" s="15"/>
      <c r="R1039" s="15"/>
      <c r="S1039" s="15"/>
      <c r="T1039" s="15"/>
      <c r="U1039" s="15"/>
      <c r="V1039" s="50" t="str">
        <f>IFERROR(MAX(IF(OR(O1039="",P1039="",Q1039="",R1039="",S1039="",T1039="",U1039=""),"",IF(AND(MONTH(E1039)=8,MONTH(F1039)=8),(NETWORKDAYS(E1039,F1039,Lister!$D$7:$D$13)-O1039)*N1039/NETWORKDAYS(Lister!$D$19,Lister!$E$19,Lister!$D$7:$D$13),IF(AND(MONTH(E1039)=8,F1039&gt;DATE(2020,8,31)),(NETWORKDAYS(E1039,Lister!$E$19,Lister!$D$7:$D$13)-O1039)*N1039/NETWORKDAYS(Lister!$D$19,Lister!$E$19,Lister!$D$7:$D$13),IF(E1039&gt;DATE(2020,8,31),0)))),0),"")</f>
        <v/>
      </c>
      <c r="W1039" s="50" t="str">
        <f>IFERROR(MAX(IF(OR(O1039="",P1039="",Q1039="",R1039="",S1039="",T1039="",U1039=""),"",IF(AND(MONTH(E1039)=9,MONTH(F1039)=9),(NETWORKDAYS(E1039,F1039,Lister!$D$7:$D$13)-P1039)*N1039/NETWORKDAYS(Lister!$D$20,Lister!$E$20,Lister!$D$7:$D$13),IF(AND(MONTH(E1039)=9,F1039&gt;DATE(2020,9,30)),(NETWORKDAYS(E1039,Lister!$E$20,Lister!$D$7:$D$13)-P1039)*N1039/NETWORKDAYS(Lister!$D$20,Lister!$E$20,Lister!$D$7:$D$13),IF(AND(E1039&lt;DATE(2020,9,1),MONTH(F1039)=9),(NETWORKDAYS(Lister!$D$20,F1039,Lister!$D$7:$D$13)-P1039)*N1039/NETWORKDAYS(Lister!$D$20,Lister!$E$20,Lister!$D$7:$D$13),IF(AND(E1039&lt;DATE(2020,9,1),F1039&gt;DATE(2020,9,30)),(NETWORKDAYS(Lister!$D$20,Lister!$E$20,Lister!$D$7:$D$13)-P1039)*N1039/NETWORKDAYS(Lister!$D$20,Lister!$E$20,Lister!$D$7:$D$13),IF(OR(AND(E1039&lt;DATE(2020,9,1),F1039&lt;DATE(2020,9,1)),E1039&gt;DATE(2020,9,30)),0)))))),0),"")</f>
        <v/>
      </c>
      <c r="X1039" s="50" t="str">
        <f>IFERROR(MAX(IF(OR(O1039="",P1039="",Q1039="",R1039="",S1039="",T1039="",U1039=""),"",IF(AND(MONTH(E1039)=10,MONTH(F1039)=10),(NETWORKDAYS(E1039,F1039,Lister!$D$7:$D$13)-Q1039)*N1039/NETWORKDAYS(Lister!$D$21,Lister!$E$21,Lister!$D$7:$D$13),IF(AND(MONTH(E1039)=10,F1039&gt;DATE(2020,10,31)),(NETWORKDAYS(E1039,Lister!$E$21,Lister!$D$7:$D$13)-Q1039)*N1039/NETWORKDAYS(Lister!$D$21,Lister!$E$21,Lister!$D$7:$D$13),IF(AND(E1039&lt;DATE(2020,10,1),MONTH(F1039)=10),(NETWORKDAYS(Lister!$D$21,F1039,Lister!$D$7:$D$13)-Q1039)*N1039/NETWORKDAYS(Lister!$D$21,Lister!$E$21,Lister!$D$7:$D$13),IF(AND(E1039&lt;DATE(2020,31,1),F1039&gt;DATE(2020,10,31)),(NETWORKDAYS(Lister!$D$21,Lister!$E$21,Lister!$D$7:$D$13)-Q1039)*N1039/NETWORKDAYS(Lister!$D$21,Lister!$E$21,Lister!$D$7:$D$13),IF(OR(AND(E1039&lt;DATE(2020,10,1),F1039&lt;DATE(2020,10,1)),E1039&gt;DATE(2020,10,31)),0)))))),0),"")</f>
        <v/>
      </c>
      <c r="Y1039" s="50" t="str">
        <f>IFERROR(MAX(IF(OR(O1039="",P1039="",Q1039="",R1039="",S1039="",T1039="",U1039=""),"",IF(AND(MONTH(E1039)=11,MONTH(F1039)=11),(NETWORKDAYS(E1039,F1039,Lister!$D$7:$D$13)-R1039)*N1039/NETWORKDAYS(Lister!$D$22,Lister!$E$22,Lister!$D$7:$D$13),IF(AND(MONTH(E1039)=11,F1039&gt;DATE(2020,11,30)),(NETWORKDAYS(E1039,Lister!$E$22,Lister!$D$7:$D$13)-R1039)*N1039/NETWORKDAYS(Lister!$D$22,Lister!$E$22,Lister!$D$7:$D$13),IF(AND(E1039&lt;DATE(2020,11,1),MONTH(F1039)=11),(NETWORKDAYS(Lister!$D$22,F1039,Lister!$D$7:$D$13)-R1039)*N1039/NETWORKDAYS(Lister!$D$22,Lister!$E$22,Lister!$D$7:$D$13),IF(AND(E1039&lt;DATE(2020,11,1),F1039&gt;DATE(2020,11,30)),(NETWORKDAYS(Lister!$D$22,Lister!$E$22,Lister!$D$7:$D$13)-R1039)*N1039/NETWORKDAYS(Lister!$D$22,Lister!$E$22,Lister!$D$7:$D$13),IF(OR(AND(E1039&lt;DATE(2020,11,1),F1039&lt;DATE(2020,11,1)),E1039&gt;DATE(2020,11,30)),0)))))),0),"")</f>
        <v/>
      </c>
      <c r="Z1039" s="50" t="str">
        <f>IFERROR(MAX(IF(OR(O1039="",P1039="",Q1039="",R1039="",S1039="",T1039="",U1039=""),"",IF(AND(MONTH(E1039)=12,MONTH(F1039)=12),(NETWORKDAYS(E1039,F1039,Lister!$D$7:$D$13)-S1039)*N1039/NETWORKDAYS(Lister!$D$23,Lister!$E$23,Lister!$D$7:$D$13),IF(AND(MONTH(E1039)=12,F1039&gt;DATE(2020,12,31)),(NETWORKDAYS(E1039,Lister!$E$23,Lister!$D$7:$D$13)-S1039)*N1039/NETWORKDAYS(Lister!$D$23,Lister!$E$23,Lister!$D$7:$D$13),IF(AND(E1039&lt;DATE(2020,12,1),MONTH(F1039)=12),(NETWORKDAYS(Lister!$D$23,F1039,Lister!$D$7:$D$13)-S1039)*N1039/NETWORKDAYS(Lister!$D$23,Lister!$E$23,Lister!$D$7:$D$13),IF(AND(E1039&lt;DATE(2020,12,1),F1039&gt;DATE(2020,12,31)),(NETWORKDAYS(Lister!$D$23,Lister!$E$23,Lister!$D$7:$D$13)-S1039)*N1039/NETWORKDAYS(Lister!$D$23,Lister!$E$23,Lister!$D$7:$D$13),IF(OR(AND(E1039&lt;DATE(2020,12,1),F1039&lt;DATE(2020,12,1)),E1039&gt;DATE(2020,12,31)),0)))))),0),"")</f>
        <v/>
      </c>
      <c r="AA1039" s="50" t="str">
        <f>IFERROR(MAX(IF(OR(O1039="",P1039="",Q1039="",R1039="",S1039="",T1039="",U1039=""),"",IF(AND(MONTH(E1039)=1,MONTH(F1039)=1),(NETWORKDAYS(E1039,F1039,Lister!$D$7:$D$13)-T1039)*N1039/NETWORKDAYS(Lister!$D$24,Lister!$E$24,Lister!$D$7:$D$13),IF(AND(MONTH(E1039)=1,F1039&gt;DATE(2021,1,31)),(NETWORKDAYS(E1039,Lister!$E$24,Lister!$D$7:$D$13)-T1039)*N1039/NETWORKDAYS(Lister!$D$24,Lister!$E$24,Lister!$D$7:$D$13),IF(AND(E1039&lt;DATE(2021,1,1),MONTH(F1039)=1),(NETWORKDAYS(Lister!$D$24,F1039,Lister!$D$7:$D$13)-T1039)*N1039/NETWORKDAYS(Lister!$D$24,Lister!$E$24,Lister!$D$7:$D$13),IF(AND(E1039&lt;DATE(2021,1,1),F1039&gt;DATE(2021,1,31)),(NETWORKDAYS(Lister!$D$24,Lister!$E$24,Lister!$D$7:$D$13)-T1039)*N1039/NETWORKDAYS(Lister!$D$24,Lister!$E$24,Lister!$D$7:$D$13),IF(OR(AND(E1039&lt;DATE(2021,1,1),F1039&lt;DATE(2021,1,1)),E1039&gt;DATE(2021,1,31)),0)))))),0),"")</f>
        <v/>
      </c>
      <c r="AB1039" s="50" t="str">
        <f>IFERROR(MAX(IF(OR(O1039="",P1039="",Q1039="",R1039="",S1039="",T1039="",U1039=""),"",IF(AND(MONTH(E1039)=2,MONTH(F1039)=2),(NETWORKDAYS(E1039,F1039,Lister!$D$7:$D$13)-U1039)*N1039/NETWORKDAYS(Lister!$D$25,Lister!$E$25,Lister!$D$7:$D$13),IF(AND(E1039&lt;DATE(2021,2,1),MONTH(F1039)=2),(NETWORKDAYS(Lister!$D$25,F1039,Lister!$D$7:$D$13)-U1039)*N1039/NETWORKDAYS(Lister!$D$25,Lister!$E$25,Lister!$D$7:$D$13),IF(AND(E1039&lt;DATE(2021,2,1),F1039&lt;DATE(2021,2,1)),0)))),0),"")</f>
        <v/>
      </c>
      <c r="AC1039" s="52" t="str">
        <f t="shared" si="78"/>
        <v/>
      </c>
    </row>
    <row r="1040" spans="1:29" x14ac:dyDescent="0.35">
      <c r="A1040" s="11" t="str">
        <f t="shared" si="79"/>
        <v/>
      </c>
      <c r="B1040" s="33"/>
      <c r="C1040" s="17"/>
      <c r="D1040" s="18"/>
      <c r="E1040" s="12"/>
      <c r="F1040" s="12"/>
      <c r="G1040" s="42" t="str">
        <f>IF(OR(E1040="",F1040=""),"",NETWORKDAYS(E1040,F1040,Lister!$D$7:$D$13))</f>
        <v/>
      </c>
      <c r="H1040" s="14"/>
      <c r="I1040" s="25" t="str">
        <f t="shared" si="75"/>
        <v/>
      </c>
      <c r="J1040" s="47"/>
      <c r="K1040" s="48"/>
      <c r="L1040" s="15"/>
      <c r="M1040" s="51" t="str">
        <f t="shared" si="76"/>
        <v/>
      </c>
      <c r="N1040" s="49" t="str">
        <f t="shared" si="77"/>
        <v/>
      </c>
      <c r="O1040" s="15"/>
      <c r="P1040" s="15"/>
      <c r="Q1040" s="15"/>
      <c r="R1040" s="15"/>
      <c r="S1040" s="15"/>
      <c r="T1040" s="15"/>
      <c r="U1040" s="15"/>
      <c r="V1040" s="50" t="str">
        <f>IFERROR(MAX(IF(OR(O1040="",P1040="",Q1040="",R1040="",S1040="",T1040="",U1040=""),"",IF(AND(MONTH(E1040)=8,MONTH(F1040)=8),(NETWORKDAYS(E1040,F1040,Lister!$D$7:$D$13)-O1040)*N1040/NETWORKDAYS(Lister!$D$19,Lister!$E$19,Lister!$D$7:$D$13),IF(AND(MONTH(E1040)=8,F1040&gt;DATE(2020,8,31)),(NETWORKDAYS(E1040,Lister!$E$19,Lister!$D$7:$D$13)-O1040)*N1040/NETWORKDAYS(Lister!$D$19,Lister!$E$19,Lister!$D$7:$D$13),IF(E1040&gt;DATE(2020,8,31),0)))),0),"")</f>
        <v/>
      </c>
      <c r="W1040" s="50" t="str">
        <f>IFERROR(MAX(IF(OR(O1040="",P1040="",Q1040="",R1040="",S1040="",T1040="",U1040=""),"",IF(AND(MONTH(E1040)=9,MONTH(F1040)=9),(NETWORKDAYS(E1040,F1040,Lister!$D$7:$D$13)-P1040)*N1040/NETWORKDAYS(Lister!$D$20,Lister!$E$20,Lister!$D$7:$D$13),IF(AND(MONTH(E1040)=9,F1040&gt;DATE(2020,9,30)),(NETWORKDAYS(E1040,Lister!$E$20,Lister!$D$7:$D$13)-P1040)*N1040/NETWORKDAYS(Lister!$D$20,Lister!$E$20,Lister!$D$7:$D$13),IF(AND(E1040&lt;DATE(2020,9,1),MONTH(F1040)=9),(NETWORKDAYS(Lister!$D$20,F1040,Lister!$D$7:$D$13)-P1040)*N1040/NETWORKDAYS(Lister!$D$20,Lister!$E$20,Lister!$D$7:$D$13),IF(AND(E1040&lt;DATE(2020,9,1),F1040&gt;DATE(2020,9,30)),(NETWORKDAYS(Lister!$D$20,Lister!$E$20,Lister!$D$7:$D$13)-P1040)*N1040/NETWORKDAYS(Lister!$D$20,Lister!$E$20,Lister!$D$7:$D$13),IF(OR(AND(E1040&lt;DATE(2020,9,1),F1040&lt;DATE(2020,9,1)),E1040&gt;DATE(2020,9,30)),0)))))),0),"")</f>
        <v/>
      </c>
      <c r="X1040" s="50" t="str">
        <f>IFERROR(MAX(IF(OR(O1040="",P1040="",Q1040="",R1040="",S1040="",T1040="",U1040=""),"",IF(AND(MONTH(E1040)=10,MONTH(F1040)=10),(NETWORKDAYS(E1040,F1040,Lister!$D$7:$D$13)-Q1040)*N1040/NETWORKDAYS(Lister!$D$21,Lister!$E$21,Lister!$D$7:$D$13),IF(AND(MONTH(E1040)=10,F1040&gt;DATE(2020,10,31)),(NETWORKDAYS(E1040,Lister!$E$21,Lister!$D$7:$D$13)-Q1040)*N1040/NETWORKDAYS(Lister!$D$21,Lister!$E$21,Lister!$D$7:$D$13),IF(AND(E1040&lt;DATE(2020,10,1),MONTH(F1040)=10),(NETWORKDAYS(Lister!$D$21,F1040,Lister!$D$7:$D$13)-Q1040)*N1040/NETWORKDAYS(Lister!$D$21,Lister!$E$21,Lister!$D$7:$D$13),IF(AND(E1040&lt;DATE(2020,31,1),F1040&gt;DATE(2020,10,31)),(NETWORKDAYS(Lister!$D$21,Lister!$E$21,Lister!$D$7:$D$13)-Q1040)*N1040/NETWORKDAYS(Lister!$D$21,Lister!$E$21,Lister!$D$7:$D$13),IF(OR(AND(E1040&lt;DATE(2020,10,1),F1040&lt;DATE(2020,10,1)),E1040&gt;DATE(2020,10,31)),0)))))),0),"")</f>
        <v/>
      </c>
      <c r="Y1040" s="50" t="str">
        <f>IFERROR(MAX(IF(OR(O1040="",P1040="",Q1040="",R1040="",S1040="",T1040="",U1040=""),"",IF(AND(MONTH(E1040)=11,MONTH(F1040)=11),(NETWORKDAYS(E1040,F1040,Lister!$D$7:$D$13)-R1040)*N1040/NETWORKDAYS(Lister!$D$22,Lister!$E$22,Lister!$D$7:$D$13),IF(AND(MONTH(E1040)=11,F1040&gt;DATE(2020,11,30)),(NETWORKDAYS(E1040,Lister!$E$22,Lister!$D$7:$D$13)-R1040)*N1040/NETWORKDAYS(Lister!$D$22,Lister!$E$22,Lister!$D$7:$D$13),IF(AND(E1040&lt;DATE(2020,11,1),MONTH(F1040)=11),(NETWORKDAYS(Lister!$D$22,F1040,Lister!$D$7:$D$13)-R1040)*N1040/NETWORKDAYS(Lister!$D$22,Lister!$E$22,Lister!$D$7:$D$13),IF(AND(E1040&lt;DATE(2020,11,1),F1040&gt;DATE(2020,11,30)),(NETWORKDAYS(Lister!$D$22,Lister!$E$22,Lister!$D$7:$D$13)-R1040)*N1040/NETWORKDAYS(Lister!$D$22,Lister!$E$22,Lister!$D$7:$D$13),IF(OR(AND(E1040&lt;DATE(2020,11,1),F1040&lt;DATE(2020,11,1)),E1040&gt;DATE(2020,11,30)),0)))))),0),"")</f>
        <v/>
      </c>
      <c r="Z1040" s="50" t="str">
        <f>IFERROR(MAX(IF(OR(O1040="",P1040="",Q1040="",R1040="",S1040="",T1040="",U1040=""),"",IF(AND(MONTH(E1040)=12,MONTH(F1040)=12),(NETWORKDAYS(E1040,F1040,Lister!$D$7:$D$13)-S1040)*N1040/NETWORKDAYS(Lister!$D$23,Lister!$E$23,Lister!$D$7:$D$13),IF(AND(MONTH(E1040)=12,F1040&gt;DATE(2020,12,31)),(NETWORKDAYS(E1040,Lister!$E$23,Lister!$D$7:$D$13)-S1040)*N1040/NETWORKDAYS(Lister!$D$23,Lister!$E$23,Lister!$D$7:$D$13),IF(AND(E1040&lt;DATE(2020,12,1),MONTH(F1040)=12),(NETWORKDAYS(Lister!$D$23,F1040,Lister!$D$7:$D$13)-S1040)*N1040/NETWORKDAYS(Lister!$D$23,Lister!$E$23,Lister!$D$7:$D$13),IF(AND(E1040&lt;DATE(2020,12,1),F1040&gt;DATE(2020,12,31)),(NETWORKDAYS(Lister!$D$23,Lister!$E$23,Lister!$D$7:$D$13)-S1040)*N1040/NETWORKDAYS(Lister!$D$23,Lister!$E$23,Lister!$D$7:$D$13),IF(OR(AND(E1040&lt;DATE(2020,12,1),F1040&lt;DATE(2020,12,1)),E1040&gt;DATE(2020,12,31)),0)))))),0),"")</f>
        <v/>
      </c>
      <c r="AA1040" s="50" t="str">
        <f>IFERROR(MAX(IF(OR(O1040="",P1040="",Q1040="",R1040="",S1040="",T1040="",U1040=""),"",IF(AND(MONTH(E1040)=1,MONTH(F1040)=1),(NETWORKDAYS(E1040,F1040,Lister!$D$7:$D$13)-T1040)*N1040/NETWORKDAYS(Lister!$D$24,Lister!$E$24,Lister!$D$7:$D$13),IF(AND(MONTH(E1040)=1,F1040&gt;DATE(2021,1,31)),(NETWORKDAYS(E1040,Lister!$E$24,Lister!$D$7:$D$13)-T1040)*N1040/NETWORKDAYS(Lister!$D$24,Lister!$E$24,Lister!$D$7:$D$13),IF(AND(E1040&lt;DATE(2021,1,1),MONTH(F1040)=1),(NETWORKDAYS(Lister!$D$24,F1040,Lister!$D$7:$D$13)-T1040)*N1040/NETWORKDAYS(Lister!$D$24,Lister!$E$24,Lister!$D$7:$D$13),IF(AND(E1040&lt;DATE(2021,1,1),F1040&gt;DATE(2021,1,31)),(NETWORKDAYS(Lister!$D$24,Lister!$E$24,Lister!$D$7:$D$13)-T1040)*N1040/NETWORKDAYS(Lister!$D$24,Lister!$E$24,Lister!$D$7:$D$13),IF(OR(AND(E1040&lt;DATE(2021,1,1),F1040&lt;DATE(2021,1,1)),E1040&gt;DATE(2021,1,31)),0)))))),0),"")</f>
        <v/>
      </c>
      <c r="AB1040" s="50" t="str">
        <f>IFERROR(MAX(IF(OR(O1040="",P1040="",Q1040="",R1040="",S1040="",T1040="",U1040=""),"",IF(AND(MONTH(E1040)=2,MONTH(F1040)=2),(NETWORKDAYS(E1040,F1040,Lister!$D$7:$D$13)-U1040)*N1040/NETWORKDAYS(Lister!$D$25,Lister!$E$25,Lister!$D$7:$D$13),IF(AND(E1040&lt;DATE(2021,2,1),MONTH(F1040)=2),(NETWORKDAYS(Lister!$D$25,F1040,Lister!$D$7:$D$13)-U1040)*N1040/NETWORKDAYS(Lister!$D$25,Lister!$E$25,Lister!$D$7:$D$13),IF(AND(E1040&lt;DATE(2021,2,1),F1040&lt;DATE(2021,2,1)),0)))),0),"")</f>
        <v/>
      </c>
      <c r="AC1040" s="52" t="str">
        <f t="shared" si="78"/>
        <v/>
      </c>
    </row>
    <row r="1041" spans="1:29" x14ac:dyDescent="0.35">
      <c r="A1041" s="11" t="str">
        <f t="shared" si="79"/>
        <v/>
      </c>
      <c r="B1041" s="33"/>
      <c r="C1041" s="17"/>
      <c r="D1041" s="18"/>
      <c r="E1041" s="12"/>
      <c r="F1041" s="12"/>
      <c r="G1041" s="42" t="str">
        <f>IF(OR(E1041="",F1041=""),"",NETWORKDAYS(E1041,F1041,Lister!$D$7:$D$13))</f>
        <v/>
      </c>
      <c r="H1041" s="14"/>
      <c r="I1041" s="25" t="str">
        <f t="shared" si="75"/>
        <v/>
      </c>
      <c r="J1041" s="47"/>
      <c r="K1041" s="48"/>
      <c r="L1041" s="15"/>
      <c r="M1041" s="51" t="str">
        <f t="shared" si="76"/>
        <v/>
      </c>
      <c r="N1041" s="49" t="str">
        <f t="shared" si="77"/>
        <v/>
      </c>
      <c r="O1041" s="15"/>
      <c r="P1041" s="15"/>
      <c r="Q1041" s="15"/>
      <c r="R1041" s="15"/>
      <c r="S1041" s="15"/>
      <c r="T1041" s="15"/>
      <c r="U1041" s="15"/>
      <c r="V1041" s="50" t="str">
        <f>IFERROR(MAX(IF(OR(O1041="",P1041="",Q1041="",R1041="",S1041="",T1041="",U1041=""),"",IF(AND(MONTH(E1041)=8,MONTH(F1041)=8),(NETWORKDAYS(E1041,F1041,Lister!$D$7:$D$13)-O1041)*N1041/NETWORKDAYS(Lister!$D$19,Lister!$E$19,Lister!$D$7:$D$13),IF(AND(MONTH(E1041)=8,F1041&gt;DATE(2020,8,31)),(NETWORKDAYS(E1041,Lister!$E$19,Lister!$D$7:$D$13)-O1041)*N1041/NETWORKDAYS(Lister!$D$19,Lister!$E$19,Lister!$D$7:$D$13),IF(E1041&gt;DATE(2020,8,31),0)))),0),"")</f>
        <v/>
      </c>
      <c r="W1041" s="50" t="str">
        <f>IFERROR(MAX(IF(OR(O1041="",P1041="",Q1041="",R1041="",S1041="",T1041="",U1041=""),"",IF(AND(MONTH(E1041)=9,MONTH(F1041)=9),(NETWORKDAYS(E1041,F1041,Lister!$D$7:$D$13)-P1041)*N1041/NETWORKDAYS(Lister!$D$20,Lister!$E$20,Lister!$D$7:$D$13),IF(AND(MONTH(E1041)=9,F1041&gt;DATE(2020,9,30)),(NETWORKDAYS(E1041,Lister!$E$20,Lister!$D$7:$D$13)-P1041)*N1041/NETWORKDAYS(Lister!$D$20,Lister!$E$20,Lister!$D$7:$D$13),IF(AND(E1041&lt;DATE(2020,9,1),MONTH(F1041)=9),(NETWORKDAYS(Lister!$D$20,F1041,Lister!$D$7:$D$13)-P1041)*N1041/NETWORKDAYS(Lister!$D$20,Lister!$E$20,Lister!$D$7:$D$13),IF(AND(E1041&lt;DATE(2020,9,1),F1041&gt;DATE(2020,9,30)),(NETWORKDAYS(Lister!$D$20,Lister!$E$20,Lister!$D$7:$D$13)-P1041)*N1041/NETWORKDAYS(Lister!$D$20,Lister!$E$20,Lister!$D$7:$D$13),IF(OR(AND(E1041&lt;DATE(2020,9,1),F1041&lt;DATE(2020,9,1)),E1041&gt;DATE(2020,9,30)),0)))))),0),"")</f>
        <v/>
      </c>
      <c r="X1041" s="50" t="str">
        <f>IFERROR(MAX(IF(OR(O1041="",P1041="",Q1041="",R1041="",S1041="",T1041="",U1041=""),"",IF(AND(MONTH(E1041)=10,MONTH(F1041)=10),(NETWORKDAYS(E1041,F1041,Lister!$D$7:$D$13)-Q1041)*N1041/NETWORKDAYS(Lister!$D$21,Lister!$E$21,Lister!$D$7:$D$13),IF(AND(MONTH(E1041)=10,F1041&gt;DATE(2020,10,31)),(NETWORKDAYS(E1041,Lister!$E$21,Lister!$D$7:$D$13)-Q1041)*N1041/NETWORKDAYS(Lister!$D$21,Lister!$E$21,Lister!$D$7:$D$13),IF(AND(E1041&lt;DATE(2020,10,1),MONTH(F1041)=10),(NETWORKDAYS(Lister!$D$21,F1041,Lister!$D$7:$D$13)-Q1041)*N1041/NETWORKDAYS(Lister!$D$21,Lister!$E$21,Lister!$D$7:$D$13),IF(AND(E1041&lt;DATE(2020,31,1),F1041&gt;DATE(2020,10,31)),(NETWORKDAYS(Lister!$D$21,Lister!$E$21,Lister!$D$7:$D$13)-Q1041)*N1041/NETWORKDAYS(Lister!$D$21,Lister!$E$21,Lister!$D$7:$D$13),IF(OR(AND(E1041&lt;DATE(2020,10,1),F1041&lt;DATE(2020,10,1)),E1041&gt;DATE(2020,10,31)),0)))))),0),"")</f>
        <v/>
      </c>
      <c r="Y1041" s="50" t="str">
        <f>IFERROR(MAX(IF(OR(O1041="",P1041="",Q1041="",R1041="",S1041="",T1041="",U1041=""),"",IF(AND(MONTH(E1041)=11,MONTH(F1041)=11),(NETWORKDAYS(E1041,F1041,Lister!$D$7:$D$13)-R1041)*N1041/NETWORKDAYS(Lister!$D$22,Lister!$E$22,Lister!$D$7:$D$13),IF(AND(MONTH(E1041)=11,F1041&gt;DATE(2020,11,30)),(NETWORKDAYS(E1041,Lister!$E$22,Lister!$D$7:$D$13)-R1041)*N1041/NETWORKDAYS(Lister!$D$22,Lister!$E$22,Lister!$D$7:$D$13),IF(AND(E1041&lt;DATE(2020,11,1),MONTH(F1041)=11),(NETWORKDAYS(Lister!$D$22,F1041,Lister!$D$7:$D$13)-R1041)*N1041/NETWORKDAYS(Lister!$D$22,Lister!$E$22,Lister!$D$7:$D$13),IF(AND(E1041&lt;DATE(2020,11,1),F1041&gt;DATE(2020,11,30)),(NETWORKDAYS(Lister!$D$22,Lister!$E$22,Lister!$D$7:$D$13)-R1041)*N1041/NETWORKDAYS(Lister!$D$22,Lister!$E$22,Lister!$D$7:$D$13),IF(OR(AND(E1041&lt;DATE(2020,11,1),F1041&lt;DATE(2020,11,1)),E1041&gt;DATE(2020,11,30)),0)))))),0),"")</f>
        <v/>
      </c>
      <c r="Z1041" s="50" t="str">
        <f>IFERROR(MAX(IF(OR(O1041="",P1041="",Q1041="",R1041="",S1041="",T1041="",U1041=""),"",IF(AND(MONTH(E1041)=12,MONTH(F1041)=12),(NETWORKDAYS(E1041,F1041,Lister!$D$7:$D$13)-S1041)*N1041/NETWORKDAYS(Lister!$D$23,Lister!$E$23,Lister!$D$7:$D$13),IF(AND(MONTH(E1041)=12,F1041&gt;DATE(2020,12,31)),(NETWORKDAYS(E1041,Lister!$E$23,Lister!$D$7:$D$13)-S1041)*N1041/NETWORKDAYS(Lister!$D$23,Lister!$E$23,Lister!$D$7:$D$13),IF(AND(E1041&lt;DATE(2020,12,1),MONTH(F1041)=12),(NETWORKDAYS(Lister!$D$23,F1041,Lister!$D$7:$D$13)-S1041)*N1041/NETWORKDAYS(Lister!$D$23,Lister!$E$23,Lister!$D$7:$D$13),IF(AND(E1041&lt;DATE(2020,12,1),F1041&gt;DATE(2020,12,31)),(NETWORKDAYS(Lister!$D$23,Lister!$E$23,Lister!$D$7:$D$13)-S1041)*N1041/NETWORKDAYS(Lister!$D$23,Lister!$E$23,Lister!$D$7:$D$13),IF(OR(AND(E1041&lt;DATE(2020,12,1),F1041&lt;DATE(2020,12,1)),E1041&gt;DATE(2020,12,31)),0)))))),0),"")</f>
        <v/>
      </c>
      <c r="AA1041" s="50" t="str">
        <f>IFERROR(MAX(IF(OR(O1041="",P1041="",Q1041="",R1041="",S1041="",T1041="",U1041=""),"",IF(AND(MONTH(E1041)=1,MONTH(F1041)=1),(NETWORKDAYS(E1041,F1041,Lister!$D$7:$D$13)-T1041)*N1041/NETWORKDAYS(Lister!$D$24,Lister!$E$24,Lister!$D$7:$D$13),IF(AND(MONTH(E1041)=1,F1041&gt;DATE(2021,1,31)),(NETWORKDAYS(E1041,Lister!$E$24,Lister!$D$7:$D$13)-T1041)*N1041/NETWORKDAYS(Lister!$D$24,Lister!$E$24,Lister!$D$7:$D$13),IF(AND(E1041&lt;DATE(2021,1,1),MONTH(F1041)=1),(NETWORKDAYS(Lister!$D$24,F1041,Lister!$D$7:$D$13)-T1041)*N1041/NETWORKDAYS(Lister!$D$24,Lister!$E$24,Lister!$D$7:$D$13),IF(AND(E1041&lt;DATE(2021,1,1),F1041&gt;DATE(2021,1,31)),(NETWORKDAYS(Lister!$D$24,Lister!$E$24,Lister!$D$7:$D$13)-T1041)*N1041/NETWORKDAYS(Lister!$D$24,Lister!$E$24,Lister!$D$7:$D$13),IF(OR(AND(E1041&lt;DATE(2021,1,1),F1041&lt;DATE(2021,1,1)),E1041&gt;DATE(2021,1,31)),0)))))),0),"")</f>
        <v/>
      </c>
      <c r="AB1041" s="50" t="str">
        <f>IFERROR(MAX(IF(OR(O1041="",P1041="",Q1041="",R1041="",S1041="",T1041="",U1041=""),"",IF(AND(MONTH(E1041)=2,MONTH(F1041)=2),(NETWORKDAYS(E1041,F1041,Lister!$D$7:$D$13)-U1041)*N1041/NETWORKDAYS(Lister!$D$25,Lister!$E$25,Lister!$D$7:$D$13),IF(AND(E1041&lt;DATE(2021,2,1),MONTH(F1041)=2),(NETWORKDAYS(Lister!$D$25,F1041,Lister!$D$7:$D$13)-U1041)*N1041/NETWORKDAYS(Lister!$D$25,Lister!$E$25,Lister!$D$7:$D$13),IF(AND(E1041&lt;DATE(2021,2,1),F1041&lt;DATE(2021,2,1)),0)))),0),"")</f>
        <v/>
      </c>
      <c r="AC1041" s="52" t="str">
        <f t="shared" si="78"/>
        <v/>
      </c>
    </row>
    <row r="1042" spans="1:29" x14ac:dyDescent="0.35">
      <c r="A1042" s="11" t="str">
        <f t="shared" si="79"/>
        <v/>
      </c>
      <c r="B1042" s="33"/>
      <c r="C1042" s="17"/>
      <c r="D1042" s="18"/>
      <c r="E1042" s="12"/>
      <c r="F1042" s="12"/>
      <c r="G1042" s="42" t="str">
        <f>IF(OR(E1042="",F1042=""),"",NETWORKDAYS(E1042,F1042,Lister!$D$7:$D$13))</f>
        <v/>
      </c>
      <c r="H1042" s="14"/>
      <c r="I1042" s="25" t="str">
        <f t="shared" si="75"/>
        <v/>
      </c>
      <c r="J1042" s="47"/>
      <c r="K1042" s="48"/>
      <c r="L1042" s="15"/>
      <c r="M1042" s="51" t="str">
        <f t="shared" si="76"/>
        <v/>
      </c>
      <c r="N1042" s="49" t="str">
        <f t="shared" si="77"/>
        <v/>
      </c>
      <c r="O1042" s="15"/>
      <c r="P1042" s="15"/>
      <c r="Q1042" s="15"/>
      <c r="R1042" s="15"/>
      <c r="S1042" s="15"/>
      <c r="T1042" s="15"/>
      <c r="U1042" s="15"/>
      <c r="V1042" s="50" t="str">
        <f>IFERROR(MAX(IF(OR(O1042="",P1042="",Q1042="",R1042="",S1042="",T1042="",U1042=""),"",IF(AND(MONTH(E1042)=8,MONTH(F1042)=8),(NETWORKDAYS(E1042,F1042,Lister!$D$7:$D$13)-O1042)*N1042/NETWORKDAYS(Lister!$D$19,Lister!$E$19,Lister!$D$7:$D$13),IF(AND(MONTH(E1042)=8,F1042&gt;DATE(2020,8,31)),(NETWORKDAYS(E1042,Lister!$E$19,Lister!$D$7:$D$13)-O1042)*N1042/NETWORKDAYS(Lister!$D$19,Lister!$E$19,Lister!$D$7:$D$13),IF(E1042&gt;DATE(2020,8,31),0)))),0),"")</f>
        <v/>
      </c>
      <c r="W1042" s="50" t="str">
        <f>IFERROR(MAX(IF(OR(O1042="",P1042="",Q1042="",R1042="",S1042="",T1042="",U1042=""),"",IF(AND(MONTH(E1042)=9,MONTH(F1042)=9),(NETWORKDAYS(E1042,F1042,Lister!$D$7:$D$13)-P1042)*N1042/NETWORKDAYS(Lister!$D$20,Lister!$E$20,Lister!$D$7:$D$13),IF(AND(MONTH(E1042)=9,F1042&gt;DATE(2020,9,30)),(NETWORKDAYS(E1042,Lister!$E$20,Lister!$D$7:$D$13)-P1042)*N1042/NETWORKDAYS(Lister!$D$20,Lister!$E$20,Lister!$D$7:$D$13),IF(AND(E1042&lt;DATE(2020,9,1),MONTH(F1042)=9),(NETWORKDAYS(Lister!$D$20,F1042,Lister!$D$7:$D$13)-P1042)*N1042/NETWORKDAYS(Lister!$D$20,Lister!$E$20,Lister!$D$7:$D$13),IF(AND(E1042&lt;DATE(2020,9,1),F1042&gt;DATE(2020,9,30)),(NETWORKDAYS(Lister!$D$20,Lister!$E$20,Lister!$D$7:$D$13)-P1042)*N1042/NETWORKDAYS(Lister!$D$20,Lister!$E$20,Lister!$D$7:$D$13),IF(OR(AND(E1042&lt;DATE(2020,9,1),F1042&lt;DATE(2020,9,1)),E1042&gt;DATE(2020,9,30)),0)))))),0),"")</f>
        <v/>
      </c>
      <c r="X1042" s="50" t="str">
        <f>IFERROR(MAX(IF(OR(O1042="",P1042="",Q1042="",R1042="",S1042="",T1042="",U1042=""),"",IF(AND(MONTH(E1042)=10,MONTH(F1042)=10),(NETWORKDAYS(E1042,F1042,Lister!$D$7:$D$13)-Q1042)*N1042/NETWORKDAYS(Lister!$D$21,Lister!$E$21,Lister!$D$7:$D$13),IF(AND(MONTH(E1042)=10,F1042&gt;DATE(2020,10,31)),(NETWORKDAYS(E1042,Lister!$E$21,Lister!$D$7:$D$13)-Q1042)*N1042/NETWORKDAYS(Lister!$D$21,Lister!$E$21,Lister!$D$7:$D$13),IF(AND(E1042&lt;DATE(2020,10,1),MONTH(F1042)=10),(NETWORKDAYS(Lister!$D$21,F1042,Lister!$D$7:$D$13)-Q1042)*N1042/NETWORKDAYS(Lister!$D$21,Lister!$E$21,Lister!$D$7:$D$13),IF(AND(E1042&lt;DATE(2020,31,1),F1042&gt;DATE(2020,10,31)),(NETWORKDAYS(Lister!$D$21,Lister!$E$21,Lister!$D$7:$D$13)-Q1042)*N1042/NETWORKDAYS(Lister!$D$21,Lister!$E$21,Lister!$D$7:$D$13),IF(OR(AND(E1042&lt;DATE(2020,10,1),F1042&lt;DATE(2020,10,1)),E1042&gt;DATE(2020,10,31)),0)))))),0),"")</f>
        <v/>
      </c>
      <c r="Y1042" s="50" t="str">
        <f>IFERROR(MAX(IF(OR(O1042="",P1042="",Q1042="",R1042="",S1042="",T1042="",U1042=""),"",IF(AND(MONTH(E1042)=11,MONTH(F1042)=11),(NETWORKDAYS(E1042,F1042,Lister!$D$7:$D$13)-R1042)*N1042/NETWORKDAYS(Lister!$D$22,Lister!$E$22,Lister!$D$7:$D$13),IF(AND(MONTH(E1042)=11,F1042&gt;DATE(2020,11,30)),(NETWORKDAYS(E1042,Lister!$E$22,Lister!$D$7:$D$13)-R1042)*N1042/NETWORKDAYS(Lister!$D$22,Lister!$E$22,Lister!$D$7:$D$13),IF(AND(E1042&lt;DATE(2020,11,1),MONTH(F1042)=11),(NETWORKDAYS(Lister!$D$22,F1042,Lister!$D$7:$D$13)-R1042)*N1042/NETWORKDAYS(Lister!$D$22,Lister!$E$22,Lister!$D$7:$D$13),IF(AND(E1042&lt;DATE(2020,11,1),F1042&gt;DATE(2020,11,30)),(NETWORKDAYS(Lister!$D$22,Lister!$E$22,Lister!$D$7:$D$13)-R1042)*N1042/NETWORKDAYS(Lister!$D$22,Lister!$E$22,Lister!$D$7:$D$13),IF(OR(AND(E1042&lt;DATE(2020,11,1),F1042&lt;DATE(2020,11,1)),E1042&gt;DATE(2020,11,30)),0)))))),0),"")</f>
        <v/>
      </c>
      <c r="Z1042" s="50" t="str">
        <f>IFERROR(MAX(IF(OR(O1042="",P1042="",Q1042="",R1042="",S1042="",T1042="",U1042=""),"",IF(AND(MONTH(E1042)=12,MONTH(F1042)=12),(NETWORKDAYS(E1042,F1042,Lister!$D$7:$D$13)-S1042)*N1042/NETWORKDAYS(Lister!$D$23,Lister!$E$23,Lister!$D$7:$D$13),IF(AND(MONTH(E1042)=12,F1042&gt;DATE(2020,12,31)),(NETWORKDAYS(E1042,Lister!$E$23,Lister!$D$7:$D$13)-S1042)*N1042/NETWORKDAYS(Lister!$D$23,Lister!$E$23,Lister!$D$7:$D$13),IF(AND(E1042&lt;DATE(2020,12,1),MONTH(F1042)=12),(NETWORKDAYS(Lister!$D$23,F1042,Lister!$D$7:$D$13)-S1042)*N1042/NETWORKDAYS(Lister!$D$23,Lister!$E$23,Lister!$D$7:$D$13),IF(AND(E1042&lt;DATE(2020,12,1),F1042&gt;DATE(2020,12,31)),(NETWORKDAYS(Lister!$D$23,Lister!$E$23,Lister!$D$7:$D$13)-S1042)*N1042/NETWORKDAYS(Lister!$D$23,Lister!$E$23,Lister!$D$7:$D$13),IF(OR(AND(E1042&lt;DATE(2020,12,1),F1042&lt;DATE(2020,12,1)),E1042&gt;DATE(2020,12,31)),0)))))),0),"")</f>
        <v/>
      </c>
      <c r="AA1042" s="50" t="str">
        <f>IFERROR(MAX(IF(OR(O1042="",P1042="",Q1042="",R1042="",S1042="",T1042="",U1042=""),"",IF(AND(MONTH(E1042)=1,MONTH(F1042)=1),(NETWORKDAYS(E1042,F1042,Lister!$D$7:$D$13)-T1042)*N1042/NETWORKDAYS(Lister!$D$24,Lister!$E$24,Lister!$D$7:$D$13),IF(AND(MONTH(E1042)=1,F1042&gt;DATE(2021,1,31)),(NETWORKDAYS(E1042,Lister!$E$24,Lister!$D$7:$D$13)-T1042)*N1042/NETWORKDAYS(Lister!$D$24,Lister!$E$24,Lister!$D$7:$D$13),IF(AND(E1042&lt;DATE(2021,1,1),MONTH(F1042)=1),(NETWORKDAYS(Lister!$D$24,F1042,Lister!$D$7:$D$13)-T1042)*N1042/NETWORKDAYS(Lister!$D$24,Lister!$E$24,Lister!$D$7:$D$13),IF(AND(E1042&lt;DATE(2021,1,1),F1042&gt;DATE(2021,1,31)),(NETWORKDAYS(Lister!$D$24,Lister!$E$24,Lister!$D$7:$D$13)-T1042)*N1042/NETWORKDAYS(Lister!$D$24,Lister!$E$24,Lister!$D$7:$D$13),IF(OR(AND(E1042&lt;DATE(2021,1,1),F1042&lt;DATE(2021,1,1)),E1042&gt;DATE(2021,1,31)),0)))))),0),"")</f>
        <v/>
      </c>
      <c r="AB1042" s="50" t="str">
        <f>IFERROR(MAX(IF(OR(O1042="",P1042="",Q1042="",R1042="",S1042="",T1042="",U1042=""),"",IF(AND(MONTH(E1042)=2,MONTH(F1042)=2),(NETWORKDAYS(E1042,F1042,Lister!$D$7:$D$13)-U1042)*N1042/NETWORKDAYS(Lister!$D$25,Lister!$E$25,Lister!$D$7:$D$13),IF(AND(E1042&lt;DATE(2021,2,1),MONTH(F1042)=2),(NETWORKDAYS(Lister!$D$25,F1042,Lister!$D$7:$D$13)-U1042)*N1042/NETWORKDAYS(Lister!$D$25,Lister!$E$25,Lister!$D$7:$D$13),IF(AND(E1042&lt;DATE(2021,2,1),F1042&lt;DATE(2021,2,1)),0)))),0),"")</f>
        <v/>
      </c>
      <c r="AC1042" s="52" t="str">
        <f t="shared" si="78"/>
        <v/>
      </c>
    </row>
    <row r="1043" spans="1:29" x14ac:dyDescent="0.35">
      <c r="A1043" s="11" t="str">
        <f t="shared" si="79"/>
        <v/>
      </c>
      <c r="B1043" s="33"/>
      <c r="C1043" s="17"/>
      <c r="D1043" s="18"/>
      <c r="E1043" s="12"/>
      <c r="F1043" s="12"/>
      <c r="G1043" s="42" t="str">
        <f>IF(OR(E1043="",F1043=""),"",NETWORKDAYS(E1043,F1043,Lister!$D$7:$D$13))</f>
        <v/>
      </c>
      <c r="H1043" s="14"/>
      <c r="I1043" s="25" t="str">
        <f t="shared" si="75"/>
        <v/>
      </c>
      <c r="J1043" s="47"/>
      <c r="K1043" s="48"/>
      <c r="L1043" s="15"/>
      <c r="M1043" s="51" t="str">
        <f t="shared" si="76"/>
        <v/>
      </c>
      <c r="N1043" s="49" t="str">
        <f t="shared" si="77"/>
        <v/>
      </c>
      <c r="O1043" s="15"/>
      <c r="P1043" s="15"/>
      <c r="Q1043" s="15"/>
      <c r="R1043" s="15"/>
      <c r="S1043" s="15"/>
      <c r="T1043" s="15"/>
      <c r="U1043" s="15"/>
      <c r="V1043" s="50" t="str">
        <f>IFERROR(MAX(IF(OR(O1043="",P1043="",Q1043="",R1043="",S1043="",T1043="",U1043=""),"",IF(AND(MONTH(E1043)=8,MONTH(F1043)=8),(NETWORKDAYS(E1043,F1043,Lister!$D$7:$D$13)-O1043)*N1043/NETWORKDAYS(Lister!$D$19,Lister!$E$19,Lister!$D$7:$D$13),IF(AND(MONTH(E1043)=8,F1043&gt;DATE(2020,8,31)),(NETWORKDAYS(E1043,Lister!$E$19,Lister!$D$7:$D$13)-O1043)*N1043/NETWORKDAYS(Lister!$D$19,Lister!$E$19,Lister!$D$7:$D$13),IF(E1043&gt;DATE(2020,8,31),0)))),0),"")</f>
        <v/>
      </c>
      <c r="W1043" s="50" t="str">
        <f>IFERROR(MAX(IF(OR(O1043="",P1043="",Q1043="",R1043="",S1043="",T1043="",U1043=""),"",IF(AND(MONTH(E1043)=9,MONTH(F1043)=9),(NETWORKDAYS(E1043,F1043,Lister!$D$7:$D$13)-P1043)*N1043/NETWORKDAYS(Lister!$D$20,Lister!$E$20,Lister!$D$7:$D$13),IF(AND(MONTH(E1043)=9,F1043&gt;DATE(2020,9,30)),(NETWORKDAYS(E1043,Lister!$E$20,Lister!$D$7:$D$13)-P1043)*N1043/NETWORKDAYS(Lister!$D$20,Lister!$E$20,Lister!$D$7:$D$13),IF(AND(E1043&lt;DATE(2020,9,1),MONTH(F1043)=9),(NETWORKDAYS(Lister!$D$20,F1043,Lister!$D$7:$D$13)-P1043)*N1043/NETWORKDAYS(Lister!$D$20,Lister!$E$20,Lister!$D$7:$D$13),IF(AND(E1043&lt;DATE(2020,9,1),F1043&gt;DATE(2020,9,30)),(NETWORKDAYS(Lister!$D$20,Lister!$E$20,Lister!$D$7:$D$13)-P1043)*N1043/NETWORKDAYS(Lister!$D$20,Lister!$E$20,Lister!$D$7:$D$13),IF(OR(AND(E1043&lt;DATE(2020,9,1),F1043&lt;DATE(2020,9,1)),E1043&gt;DATE(2020,9,30)),0)))))),0),"")</f>
        <v/>
      </c>
      <c r="X1043" s="50" t="str">
        <f>IFERROR(MAX(IF(OR(O1043="",P1043="",Q1043="",R1043="",S1043="",T1043="",U1043=""),"",IF(AND(MONTH(E1043)=10,MONTH(F1043)=10),(NETWORKDAYS(E1043,F1043,Lister!$D$7:$D$13)-Q1043)*N1043/NETWORKDAYS(Lister!$D$21,Lister!$E$21,Lister!$D$7:$D$13),IF(AND(MONTH(E1043)=10,F1043&gt;DATE(2020,10,31)),(NETWORKDAYS(E1043,Lister!$E$21,Lister!$D$7:$D$13)-Q1043)*N1043/NETWORKDAYS(Lister!$D$21,Lister!$E$21,Lister!$D$7:$D$13),IF(AND(E1043&lt;DATE(2020,10,1),MONTH(F1043)=10),(NETWORKDAYS(Lister!$D$21,F1043,Lister!$D$7:$D$13)-Q1043)*N1043/NETWORKDAYS(Lister!$D$21,Lister!$E$21,Lister!$D$7:$D$13),IF(AND(E1043&lt;DATE(2020,31,1),F1043&gt;DATE(2020,10,31)),(NETWORKDAYS(Lister!$D$21,Lister!$E$21,Lister!$D$7:$D$13)-Q1043)*N1043/NETWORKDAYS(Lister!$D$21,Lister!$E$21,Lister!$D$7:$D$13),IF(OR(AND(E1043&lt;DATE(2020,10,1),F1043&lt;DATE(2020,10,1)),E1043&gt;DATE(2020,10,31)),0)))))),0),"")</f>
        <v/>
      </c>
      <c r="Y1043" s="50" t="str">
        <f>IFERROR(MAX(IF(OR(O1043="",P1043="",Q1043="",R1043="",S1043="",T1043="",U1043=""),"",IF(AND(MONTH(E1043)=11,MONTH(F1043)=11),(NETWORKDAYS(E1043,F1043,Lister!$D$7:$D$13)-R1043)*N1043/NETWORKDAYS(Lister!$D$22,Lister!$E$22,Lister!$D$7:$D$13),IF(AND(MONTH(E1043)=11,F1043&gt;DATE(2020,11,30)),(NETWORKDAYS(E1043,Lister!$E$22,Lister!$D$7:$D$13)-R1043)*N1043/NETWORKDAYS(Lister!$D$22,Lister!$E$22,Lister!$D$7:$D$13),IF(AND(E1043&lt;DATE(2020,11,1),MONTH(F1043)=11),(NETWORKDAYS(Lister!$D$22,F1043,Lister!$D$7:$D$13)-R1043)*N1043/NETWORKDAYS(Lister!$D$22,Lister!$E$22,Lister!$D$7:$D$13),IF(AND(E1043&lt;DATE(2020,11,1),F1043&gt;DATE(2020,11,30)),(NETWORKDAYS(Lister!$D$22,Lister!$E$22,Lister!$D$7:$D$13)-R1043)*N1043/NETWORKDAYS(Lister!$D$22,Lister!$E$22,Lister!$D$7:$D$13),IF(OR(AND(E1043&lt;DATE(2020,11,1),F1043&lt;DATE(2020,11,1)),E1043&gt;DATE(2020,11,30)),0)))))),0),"")</f>
        <v/>
      </c>
      <c r="Z1043" s="50" t="str">
        <f>IFERROR(MAX(IF(OR(O1043="",P1043="",Q1043="",R1043="",S1043="",T1043="",U1043=""),"",IF(AND(MONTH(E1043)=12,MONTH(F1043)=12),(NETWORKDAYS(E1043,F1043,Lister!$D$7:$D$13)-S1043)*N1043/NETWORKDAYS(Lister!$D$23,Lister!$E$23,Lister!$D$7:$D$13),IF(AND(MONTH(E1043)=12,F1043&gt;DATE(2020,12,31)),(NETWORKDAYS(E1043,Lister!$E$23,Lister!$D$7:$D$13)-S1043)*N1043/NETWORKDAYS(Lister!$D$23,Lister!$E$23,Lister!$D$7:$D$13),IF(AND(E1043&lt;DATE(2020,12,1),MONTH(F1043)=12),(NETWORKDAYS(Lister!$D$23,F1043,Lister!$D$7:$D$13)-S1043)*N1043/NETWORKDAYS(Lister!$D$23,Lister!$E$23,Lister!$D$7:$D$13),IF(AND(E1043&lt;DATE(2020,12,1),F1043&gt;DATE(2020,12,31)),(NETWORKDAYS(Lister!$D$23,Lister!$E$23,Lister!$D$7:$D$13)-S1043)*N1043/NETWORKDAYS(Lister!$D$23,Lister!$E$23,Lister!$D$7:$D$13),IF(OR(AND(E1043&lt;DATE(2020,12,1),F1043&lt;DATE(2020,12,1)),E1043&gt;DATE(2020,12,31)),0)))))),0),"")</f>
        <v/>
      </c>
      <c r="AA1043" s="50" t="str">
        <f>IFERROR(MAX(IF(OR(O1043="",P1043="",Q1043="",R1043="",S1043="",T1043="",U1043=""),"",IF(AND(MONTH(E1043)=1,MONTH(F1043)=1),(NETWORKDAYS(E1043,F1043,Lister!$D$7:$D$13)-T1043)*N1043/NETWORKDAYS(Lister!$D$24,Lister!$E$24,Lister!$D$7:$D$13),IF(AND(MONTH(E1043)=1,F1043&gt;DATE(2021,1,31)),(NETWORKDAYS(E1043,Lister!$E$24,Lister!$D$7:$D$13)-T1043)*N1043/NETWORKDAYS(Lister!$D$24,Lister!$E$24,Lister!$D$7:$D$13),IF(AND(E1043&lt;DATE(2021,1,1),MONTH(F1043)=1),(NETWORKDAYS(Lister!$D$24,F1043,Lister!$D$7:$D$13)-T1043)*N1043/NETWORKDAYS(Lister!$D$24,Lister!$E$24,Lister!$D$7:$D$13),IF(AND(E1043&lt;DATE(2021,1,1),F1043&gt;DATE(2021,1,31)),(NETWORKDAYS(Lister!$D$24,Lister!$E$24,Lister!$D$7:$D$13)-T1043)*N1043/NETWORKDAYS(Lister!$D$24,Lister!$E$24,Lister!$D$7:$D$13),IF(OR(AND(E1043&lt;DATE(2021,1,1),F1043&lt;DATE(2021,1,1)),E1043&gt;DATE(2021,1,31)),0)))))),0),"")</f>
        <v/>
      </c>
      <c r="AB1043" s="50" t="str">
        <f>IFERROR(MAX(IF(OR(O1043="",P1043="",Q1043="",R1043="",S1043="",T1043="",U1043=""),"",IF(AND(MONTH(E1043)=2,MONTH(F1043)=2),(NETWORKDAYS(E1043,F1043,Lister!$D$7:$D$13)-U1043)*N1043/NETWORKDAYS(Lister!$D$25,Lister!$E$25,Lister!$D$7:$D$13),IF(AND(E1043&lt;DATE(2021,2,1),MONTH(F1043)=2),(NETWORKDAYS(Lister!$D$25,F1043,Lister!$D$7:$D$13)-U1043)*N1043/NETWORKDAYS(Lister!$D$25,Lister!$E$25,Lister!$D$7:$D$13),IF(AND(E1043&lt;DATE(2021,2,1),F1043&lt;DATE(2021,2,1)),0)))),0),"")</f>
        <v/>
      </c>
      <c r="AC1043" s="52" t="str">
        <f t="shared" si="78"/>
        <v/>
      </c>
    </row>
    <row r="1044" spans="1:29" x14ac:dyDescent="0.35">
      <c r="A1044" s="11" t="str">
        <f t="shared" si="79"/>
        <v/>
      </c>
      <c r="B1044" s="33"/>
      <c r="C1044" s="17"/>
      <c r="D1044" s="18"/>
      <c r="E1044" s="12"/>
      <c r="F1044" s="12"/>
      <c r="G1044" s="42" t="str">
        <f>IF(OR(E1044="",F1044=""),"",NETWORKDAYS(E1044,F1044,Lister!$D$7:$D$13))</f>
        <v/>
      </c>
      <c r="H1044" s="14"/>
      <c r="I1044" s="25" t="str">
        <f t="shared" si="75"/>
        <v/>
      </c>
      <c r="J1044" s="47"/>
      <c r="K1044" s="48"/>
      <c r="L1044" s="15"/>
      <c r="M1044" s="51" t="str">
        <f t="shared" si="76"/>
        <v/>
      </c>
      <c r="N1044" s="49" t="str">
        <f t="shared" si="77"/>
        <v/>
      </c>
      <c r="O1044" s="15"/>
      <c r="P1044" s="15"/>
      <c r="Q1044" s="15"/>
      <c r="R1044" s="15"/>
      <c r="S1044" s="15"/>
      <c r="T1044" s="15"/>
      <c r="U1044" s="15"/>
      <c r="V1044" s="50" t="str">
        <f>IFERROR(MAX(IF(OR(O1044="",P1044="",Q1044="",R1044="",S1044="",T1044="",U1044=""),"",IF(AND(MONTH(E1044)=8,MONTH(F1044)=8),(NETWORKDAYS(E1044,F1044,Lister!$D$7:$D$13)-O1044)*N1044/NETWORKDAYS(Lister!$D$19,Lister!$E$19,Lister!$D$7:$D$13),IF(AND(MONTH(E1044)=8,F1044&gt;DATE(2020,8,31)),(NETWORKDAYS(E1044,Lister!$E$19,Lister!$D$7:$D$13)-O1044)*N1044/NETWORKDAYS(Lister!$D$19,Lister!$E$19,Lister!$D$7:$D$13),IF(E1044&gt;DATE(2020,8,31),0)))),0),"")</f>
        <v/>
      </c>
      <c r="W1044" s="50" t="str">
        <f>IFERROR(MAX(IF(OR(O1044="",P1044="",Q1044="",R1044="",S1044="",T1044="",U1044=""),"",IF(AND(MONTH(E1044)=9,MONTH(F1044)=9),(NETWORKDAYS(E1044,F1044,Lister!$D$7:$D$13)-P1044)*N1044/NETWORKDAYS(Lister!$D$20,Lister!$E$20,Lister!$D$7:$D$13),IF(AND(MONTH(E1044)=9,F1044&gt;DATE(2020,9,30)),(NETWORKDAYS(E1044,Lister!$E$20,Lister!$D$7:$D$13)-P1044)*N1044/NETWORKDAYS(Lister!$D$20,Lister!$E$20,Lister!$D$7:$D$13),IF(AND(E1044&lt;DATE(2020,9,1),MONTH(F1044)=9),(NETWORKDAYS(Lister!$D$20,F1044,Lister!$D$7:$D$13)-P1044)*N1044/NETWORKDAYS(Lister!$D$20,Lister!$E$20,Lister!$D$7:$D$13),IF(AND(E1044&lt;DATE(2020,9,1),F1044&gt;DATE(2020,9,30)),(NETWORKDAYS(Lister!$D$20,Lister!$E$20,Lister!$D$7:$D$13)-P1044)*N1044/NETWORKDAYS(Lister!$D$20,Lister!$E$20,Lister!$D$7:$D$13),IF(OR(AND(E1044&lt;DATE(2020,9,1),F1044&lt;DATE(2020,9,1)),E1044&gt;DATE(2020,9,30)),0)))))),0),"")</f>
        <v/>
      </c>
      <c r="X1044" s="50" t="str">
        <f>IFERROR(MAX(IF(OR(O1044="",P1044="",Q1044="",R1044="",S1044="",T1044="",U1044=""),"",IF(AND(MONTH(E1044)=10,MONTH(F1044)=10),(NETWORKDAYS(E1044,F1044,Lister!$D$7:$D$13)-Q1044)*N1044/NETWORKDAYS(Lister!$D$21,Lister!$E$21,Lister!$D$7:$D$13),IF(AND(MONTH(E1044)=10,F1044&gt;DATE(2020,10,31)),(NETWORKDAYS(E1044,Lister!$E$21,Lister!$D$7:$D$13)-Q1044)*N1044/NETWORKDAYS(Lister!$D$21,Lister!$E$21,Lister!$D$7:$D$13),IF(AND(E1044&lt;DATE(2020,10,1),MONTH(F1044)=10),(NETWORKDAYS(Lister!$D$21,F1044,Lister!$D$7:$D$13)-Q1044)*N1044/NETWORKDAYS(Lister!$D$21,Lister!$E$21,Lister!$D$7:$D$13),IF(AND(E1044&lt;DATE(2020,31,1),F1044&gt;DATE(2020,10,31)),(NETWORKDAYS(Lister!$D$21,Lister!$E$21,Lister!$D$7:$D$13)-Q1044)*N1044/NETWORKDAYS(Lister!$D$21,Lister!$E$21,Lister!$D$7:$D$13),IF(OR(AND(E1044&lt;DATE(2020,10,1),F1044&lt;DATE(2020,10,1)),E1044&gt;DATE(2020,10,31)),0)))))),0),"")</f>
        <v/>
      </c>
      <c r="Y1044" s="50" t="str">
        <f>IFERROR(MAX(IF(OR(O1044="",P1044="",Q1044="",R1044="",S1044="",T1044="",U1044=""),"",IF(AND(MONTH(E1044)=11,MONTH(F1044)=11),(NETWORKDAYS(E1044,F1044,Lister!$D$7:$D$13)-R1044)*N1044/NETWORKDAYS(Lister!$D$22,Lister!$E$22,Lister!$D$7:$D$13),IF(AND(MONTH(E1044)=11,F1044&gt;DATE(2020,11,30)),(NETWORKDAYS(E1044,Lister!$E$22,Lister!$D$7:$D$13)-R1044)*N1044/NETWORKDAYS(Lister!$D$22,Lister!$E$22,Lister!$D$7:$D$13),IF(AND(E1044&lt;DATE(2020,11,1),MONTH(F1044)=11),(NETWORKDAYS(Lister!$D$22,F1044,Lister!$D$7:$D$13)-R1044)*N1044/NETWORKDAYS(Lister!$D$22,Lister!$E$22,Lister!$D$7:$D$13),IF(AND(E1044&lt;DATE(2020,11,1),F1044&gt;DATE(2020,11,30)),(NETWORKDAYS(Lister!$D$22,Lister!$E$22,Lister!$D$7:$D$13)-R1044)*N1044/NETWORKDAYS(Lister!$D$22,Lister!$E$22,Lister!$D$7:$D$13),IF(OR(AND(E1044&lt;DATE(2020,11,1),F1044&lt;DATE(2020,11,1)),E1044&gt;DATE(2020,11,30)),0)))))),0),"")</f>
        <v/>
      </c>
      <c r="Z1044" s="50" t="str">
        <f>IFERROR(MAX(IF(OR(O1044="",P1044="",Q1044="",R1044="",S1044="",T1044="",U1044=""),"",IF(AND(MONTH(E1044)=12,MONTH(F1044)=12),(NETWORKDAYS(E1044,F1044,Lister!$D$7:$D$13)-S1044)*N1044/NETWORKDAYS(Lister!$D$23,Lister!$E$23,Lister!$D$7:$D$13),IF(AND(MONTH(E1044)=12,F1044&gt;DATE(2020,12,31)),(NETWORKDAYS(E1044,Lister!$E$23,Lister!$D$7:$D$13)-S1044)*N1044/NETWORKDAYS(Lister!$D$23,Lister!$E$23,Lister!$D$7:$D$13),IF(AND(E1044&lt;DATE(2020,12,1),MONTH(F1044)=12),(NETWORKDAYS(Lister!$D$23,F1044,Lister!$D$7:$D$13)-S1044)*N1044/NETWORKDAYS(Lister!$D$23,Lister!$E$23,Lister!$D$7:$D$13),IF(AND(E1044&lt;DATE(2020,12,1),F1044&gt;DATE(2020,12,31)),(NETWORKDAYS(Lister!$D$23,Lister!$E$23,Lister!$D$7:$D$13)-S1044)*N1044/NETWORKDAYS(Lister!$D$23,Lister!$E$23,Lister!$D$7:$D$13),IF(OR(AND(E1044&lt;DATE(2020,12,1),F1044&lt;DATE(2020,12,1)),E1044&gt;DATE(2020,12,31)),0)))))),0),"")</f>
        <v/>
      </c>
      <c r="AA1044" s="50" t="str">
        <f>IFERROR(MAX(IF(OR(O1044="",P1044="",Q1044="",R1044="",S1044="",T1044="",U1044=""),"",IF(AND(MONTH(E1044)=1,MONTH(F1044)=1),(NETWORKDAYS(E1044,F1044,Lister!$D$7:$D$13)-T1044)*N1044/NETWORKDAYS(Lister!$D$24,Lister!$E$24,Lister!$D$7:$D$13),IF(AND(MONTH(E1044)=1,F1044&gt;DATE(2021,1,31)),(NETWORKDAYS(E1044,Lister!$E$24,Lister!$D$7:$D$13)-T1044)*N1044/NETWORKDAYS(Lister!$D$24,Lister!$E$24,Lister!$D$7:$D$13),IF(AND(E1044&lt;DATE(2021,1,1),MONTH(F1044)=1),(NETWORKDAYS(Lister!$D$24,F1044,Lister!$D$7:$D$13)-T1044)*N1044/NETWORKDAYS(Lister!$D$24,Lister!$E$24,Lister!$D$7:$D$13),IF(AND(E1044&lt;DATE(2021,1,1),F1044&gt;DATE(2021,1,31)),(NETWORKDAYS(Lister!$D$24,Lister!$E$24,Lister!$D$7:$D$13)-T1044)*N1044/NETWORKDAYS(Lister!$D$24,Lister!$E$24,Lister!$D$7:$D$13),IF(OR(AND(E1044&lt;DATE(2021,1,1),F1044&lt;DATE(2021,1,1)),E1044&gt;DATE(2021,1,31)),0)))))),0),"")</f>
        <v/>
      </c>
      <c r="AB1044" s="50" t="str">
        <f>IFERROR(MAX(IF(OR(O1044="",P1044="",Q1044="",R1044="",S1044="",T1044="",U1044=""),"",IF(AND(MONTH(E1044)=2,MONTH(F1044)=2),(NETWORKDAYS(E1044,F1044,Lister!$D$7:$D$13)-U1044)*N1044/NETWORKDAYS(Lister!$D$25,Lister!$E$25,Lister!$D$7:$D$13),IF(AND(E1044&lt;DATE(2021,2,1),MONTH(F1044)=2),(NETWORKDAYS(Lister!$D$25,F1044,Lister!$D$7:$D$13)-U1044)*N1044/NETWORKDAYS(Lister!$D$25,Lister!$E$25,Lister!$D$7:$D$13),IF(AND(E1044&lt;DATE(2021,2,1),F1044&lt;DATE(2021,2,1)),0)))),0),"")</f>
        <v/>
      </c>
      <c r="AC1044" s="52" t="str">
        <f t="shared" si="78"/>
        <v/>
      </c>
    </row>
    <row r="1045" spans="1:29" x14ac:dyDescent="0.35">
      <c r="A1045" s="11" t="str">
        <f t="shared" si="79"/>
        <v/>
      </c>
      <c r="B1045" s="33"/>
      <c r="C1045" s="17"/>
      <c r="D1045" s="18"/>
      <c r="E1045" s="12"/>
      <c r="F1045" s="12"/>
      <c r="G1045" s="42" t="str">
        <f>IF(OR(E1045="",F1045=""),"",NETWORKDAYS(E1045,F1045,Lister!$D$7:$D$13))</f>
        <v/>
      </c>
      <c r="H1045" s="14"/>
      <c r="I1045" s="25" t="str">
        <f t="shared" si="75"/>
        <v/>
      </c>
      <c r="J1045" s="47"/>
      <c r="K1045" s="48"/>
      <c r="L1045" s="15"/>
      <c r="M1045" s="51" t="str">
        <f t="shared" si="76"/>
        <v/>
      </c>
      <c r="N1045" s="49" t="str">
        <f t="shared" si="77"/>
        <v/>
      </c>
      <c r="O1045" s="15"/>
      <c r="P1045" s="15"/>
      <c r="Q1045" s="15"/>
      <c r="R1045" s="15"/>
      <c r="S1045" s="15"/>
      <c r="T1045" s="15"/>
      <c r="U1045" s="15"/>
      <c r="V1045" s="50" t="str">
        <f>IFERROR(MAX(IF(OR(O1045="",P1045="",Q1045="",R1045="",S1045="",T1045="",U1045=""),"",IF(AND(MONTH(E1045)=8,MONTH(F1045)=8),(NETWORKDAYS(E1045,F1045,Lister!$D$7:$D$13)-O1045)*N1045/NETWORKDAYS(Lister!$D$19,Lister!$E$19,Lister!$D$7:$D$13),IF(AND(MONTH(E1045)=8,F1045&gt;DATE(2020,8,31)),(NETWORKDAYS(E1045,Lister!$E$19,Lister!$D$7:$D$13)-O1045)*N1045/NETWORKDAYS(Lister!$D$19,Lister!$E$19,Lister!$D$7:$D$13),IF(E1045&gt;DATE(2020,8,31),0)))),0),"")</f>
        <v/>
      </c>
      <c r="W1045" s="50" t="str">
        <f>IFERROR(MAX(IF(OR(O1045="",P1045="",Q1045="",R1045="",S1045="",T1045="",U1045=""),"",IF(AND(MONTH(E1045)=9,MONTH(F1045)=9),(NETWORKDAYS(E1045,F1045,Lister!$D$7:$D$13)-P1045)*N1045/NETWORKDAYS(Lister!$D$20,Lister!$E$20,Lister!$D$7:$D$13),IF(AND(MONTH(E1045)=9,F1045&gt;DATE(2020,9,30)),(NETWORKDAYS(E1045,Lister!$E$20,Lister!$D$7:$D$13)-P1045)*N1045/NETWORKDAYS(Lister!$D$20,Lister!$E$20,Lister!$D$7:$D$13),IF(AND(E1045&lt;DATE(2020,9,1),MONTH(F1045)=9),(NETWORKDAYS(Lister!$D$20,F1045,Lister!$D$7:$D$13)-P1045)*N1045/NETWORKDAYS(Lister!$D$20,Lister!$E$20,Lister!$D$7:$D$13),IF(AND(E1045&lt;DATE(2020,9,1),F1045&gt;DATE(2020,9,30)),(NETWORKDAYS(Lister!$D$20,Lister!$E$20,Lister!$D$7:$D$13)-P1045)*N1045/NETWORKDAYS(Lister!$D$20,Lister!$E$20,Lister!$D$7:$D$13),IF(OR(AND(E1045&lt;DATE(2020,9,1),F1045&lt;DATE(2020,9,1)),E1045&gt;DATE(2020,9,30)),0)))))),0),"")</f>
        <v/>
      </c>
      <c r="X1045" s="50" t="str">
        <f>IFERROR(MAX(IF(OR(O1045="",P1045="",Q1045="",R1045="",S1045="",T1045="",U1045=""),"",IF(AND(MONTH(E1045)=10,MONTH(F1045)=10),(NETWORKDAYS(E1045,F1045,Lister!$D$7:$D$13)-Q1045)*N1045/NETWORKDAYS(Lister!$D$21,Lister!$E$21,Lister!$D$7:$D$13),IF(AND(MONTH(E1045)=10,F1045&gt;DATE(2020,10,31)),(NETWORKDAYS(E1045,Lister!$E$21,Lister!$D$7:$D$13)-Q1045)*N1045/NETWORKDAYS(Lister!$D$21,Lister!$E$21,Lister!$D$7:$D$13),IF(AND(E1045&lt;DATE(2020,10,1),MONTH(F1045)=10),(NETWORKDAYS(Lister!$D$21,F1045,Lister!$D$7:$D$13)-Q1045)*N1045/NETWORKDAYS(Lister!$D$21,Lister!$E$21,Lister!$D$7:$D$13),IF(AND(E1045&lt;DATE(2020,31,1),F1045&gt;DATE(2020,10,31)),(NETWORKDAYS(Lister!$D$21,Lister!$E$21,Lister!$D$7:$D$13)-Q1045)*N1045/NETWORKDAYS(Lister!$D$21,Lister!$E$21,Lister!$D$7:$D$13),IF(OR(AND(E1045&lt;DATE(2020,10,1),F1045&lt;DATE(2020,10,1)),E1045&gt;DATE(2020,10,31)),0)))))),0),"")</f>
        <v/>
      </c>
      <c r="Y1045" s="50" t="str">
        <f>IFERROR(MAX(IF(OR(O1045="",P1045="",Q1045="",R1045="",S1045="",T1045="",U1045=""),"",IF(AND(MONTH(E1045)=11,MONTH(F1045)=11),(NETWORKDAYS(E1045,F1045,Lister!$D$7:$D$13)-R1045)*N1045/NETWORKDAYS(Lister!$D$22,Lister!$E$22,Lister!$D$7:$D$13),IF(AND(MONTH(E1045)=11,F1045&gt;DATE(2020,11,30)),(NETWORKDAYS(E1045,Lister!$E$22,Lister!$D$7:$D$13)-R1045)*N1045/NETWORKDAYS(Lister!$D$22,Lister!$E$22,Lister!$D$7:$D$13),IF(AND(E1045&lt;DATE(2020,11,1),MONTH(F1045)=11),(NETWORKDAYS(Lister!$D$22,F1045,Lister!$D$7:$D$13)-R1045)*N1045/NETWORKDAYS(Lister!$D$22,Lister!$E$22,Lister!$D$7:$D$13),IF(AND(E1045&lt;DATE(2020,11,1),F1045&gt;DATE(2020,11,30)),(NETWORKDAYS(Lister!$D$22,Lister!$E$22,Lister!$D$7:$D$13)-R1045)*N1045/NETWORKDAYS(Lister!$D$22,Lister!$E$22,Lister!$D$7:$D$13),IF(OR(AND(E1045&lt;DATE(2020,11,1),F1045&lt;DATE(2020,11,1)),E1045&gt;DATE(2020,11,30)),0)))))),0),"")</f>
        <v/>
      </c>
      <c r="Z1045" s="50" t="str">
        <f>IFERROR(MAX(IF(OR(O1045="",P1045="",Q1045="",R1045="",S1045="",T1045="",U1045=""),"",IF(AND(MONTH(E1045)=12,MONTH(F1045)=12),(NETWORKDAYS(E1045,F1045,Lister!$D$7:$D$13)-S1045)*N1045/NETWORKDAYS(Lister!$D$23,Lister!$E$23,Lister!$D$7:$D$13),IF(AND(MONTH(E1045)=12,F1045&gt;DATE(2020,12,31)),(NETWORKDAYS(E1045,Lister!$E$23,Lister!$D$7:$D$13)-S1045)*N1045/NETWORKDAYS(Lister!$D$23,Lister!$E$23,Lister!$D$7:$D$13),IF(AND(E1045&lt;DATE(2020,12,1),MONTH(F1045)=12),(NETWORKDAYS(Lister!$D$23,F1045,Lister!$D$7:$D$13)-S1045)*N1045/NETWORKDAYS(Lister!$D$23,Lister!$E$23,Lister!$D$7:$D$13),IF(AND(E1045&lt;DATE(2020,12,1),F1045&gt;DATE(2020,12,31)),(NETWORKDAYS(Lister!$D$23,Lister!$E$23,Lister!$D$7:$D$13)-S1045)*N1045/NETWORKDAYS(Lister!$D$23,Lister!$E$23,Lister!$D$7:$D$13),IF(OR(AND(E1045&lt;DATE(2020,12,1),F1045&lt;DATE(2020,12,1)),E1045&gt;DATE(2020,12,31)),0)))))),0),"")</f>
        <v/>
      </c>
      <c r="AA1045" s="50" t="str">
        <f>IFERROR(MAX(IF(OR(O1045="",P1045="",Q1045="",R1045="",S1045="",T1045="",U1045=""),"",IF(AND(MONTH(E1045)=1,MONTH(F1045)=1),(NETWORKDAYS(E1045,F1045,Lister!$D$7:$D$13)-T1045)*N1045/NETWORKDAYS(Lister!$D$24,Lister!$E$24,Lister!$D$7:$D$13),IF(AND(MONTH(E1045)=1,F1045&gt;DATE(2021,1,31)),(NETWORKDAYS(E1045,Lister!$E$24,Lister!$D$7:$D$13)-T1045)*N1045/NETWORKDAYS(Lister!$D$24,Lister!$E$24,Lister!$D$7:$D$13),IF(AND(E1045&lt;DATE(2021,1,1),MONTH(F1045)=1),(NETWORKDAYS(Lister!$D$24,F1045,Lister!$D$7:$D$13)-T1045)*N1045/NETWORKDAYS(Lister!$D$24,Lister!$E$24,Lister!$D$7:$D$13),IF(AND(E1045&lt;DATE(2021,1,1),F1045&gt;DATE(2021,1,31)),(NETWORKDAYS(Lister!$D$24,Lister!$E$24,Lister!$D$7:$D$13)-T1045)*N1045/NETWORKDAYS(Lister!$D$24,Lister!$E$24,Lister!$D$7:$D$13),IF(OR(AND(E1045&lt;DATE(2021,1,1),F1045&lt;DATE(2021,1,1)),E1045&gt;DATE(2021,1,31)),0)))))),0),"")</f>
        <v/>
      </c>
      <c r="AB1045" s="50" t="str">
        <f>IFERROR(MAX(IF(OR(O1045="",P1045="",Q1045="",R1045="",S1045="",T1045="",U1045=""),"",IF(AND(MONTH(E1045)=2,MONTH(F1045)=2),(NETWORKDAYS(E1045,F1045,Lister!$D$7:$D$13)-U1045)*N1045/NETWORKDAYS(Lister!$D$25,Lister!$E$25,Lister!$D$7:$D$13),IF(AND(E1045&lt;DATE(2021,2,1),MONTH(F1045)=2),(NETWORKDAYS(Lister!$D$25,F1045,Lister!$D$7:$D$13)-U1045)*N1045/NETWORKDAYS(Lister!$D$25,Lister!$E$25,Lister!$D$7:$D$13),IF(AND(E1045&lt;DATE(2021,2,1),F1045&lt;DATE(2021,2,1)),0)))),0),"")</f>
        <v/>
      </c>
      <c r="AC1045" s="52" t="str">
        <f t="shared" si="78"/>
        <v/>
      </c>
    </row>
    <row r="1046" spans="1:29" x14ac:dyDescent="0.35">
      <c r="A1046" s="11" t="str">
        <f t="shared" si="79"/>
        <v/>
      </c>
      <c r="B1046" s="33"/>
      <c r="C1046" s="17"/>
      <c r="D1046" s="18"/>
      <c r="E1046" s="12"/>
      <c r="F1046" s="12"/>
      <c r="G1046" s="42" t="str">
        <f>IF(OR(E1046="",F1046=""),"",NETWORKDAYS(E1046,F1046,Lister!$D$7:$D$13))</f>
        <v/>
      </c>
      <c r="H1046" s="14"/>
      <c r="I1046" s="25" t="str">
        <f t="shared" ref="I1046:I1109" si="80">IF(H1046="","",IF(H1046="Funktionær",0.75,IF(H1046="Ikke-funktionær",0.9,IF(H1046="Elev/lærling",0.9))))</f>
        <v/>
      </c>
      <c r="J1046" s="47"/>
      <c r="K1046" s="48"/>
      <c r="L1046" s="15"/>
      <c r="M1046" s="51" t="str">
        <f t="shared" ref="M1046:M1109" si="81">IF(B1046="","",IF(J1046*I1046&gt;30000*IF(L1046&gt;37,37,L1046)/37,30000*IF(L1046&gt;37,37,L1046)/37,J1046*I1046))</f>
        <v/>
      </c>
      <c r="N1046" s="49" t="str">
        <f t="shared" ref="N1046:N1109" si="82">IF(M1046="","",IF(M1046&lt;=J1046-K1046,M1046,J1046-K1046))</f>
        <v/>
      </c>
      <c r="O1046" s="15"/>
      <c r="P1046" s="15"/>
      <c r="Q1046" s="15"/>
      <c r="R1046" s="15"/>
      <c r="S1046" s="15"/>
      <c r="T1046" s="15"/>
      <c r="U1046" s="15"/>
      <c r="V1046" s="50" t="str">
        <f>IFERROR(MAX(IF(OR(O1046="",P1046="",Q1046="",R1046="",S1046="",T1046="",U1046=""),"",IF(AND(MONTH(E1046)=8,MONTH(F1046)=8),(NETWORKDAYS(E1046,F1046,Lister!$D$7:$D$13)-O1046)*N1046/NETWORKDAYS(Lister!$D$19,Lister!$E$19,Lister!$D$7:$D$13),IF(AND(MONTH(E1046)=8,F1046&gt;DATE(2020,8,31)),(NETWORKDAYS(E1046,Lister!$E$19,Lister!$D$7:$D$13)-O1046)*N1046/NETWORKDAYS(Lister!$D$19,Lister!$E$19,Lister!$D$7:$D$13),IF(E1046&gt;DATE(2020,8,31),0)))),0),"")</f>
        <v/>
      </c>
      <c r="W1046" s="50" t="str">
        <f>IFERROR(MAX(IF(OR(O1046="",P1046="",Q1046="",R1046="",S1046="",T1046="",U1046=""),"",IF(AND(MONTH(E1046)=9,MONTH(F1046)=9),(NETWORKDAYS(E1046,F1046,Lister!$D$7:$D$13)-P1046)*N1046/NETWORKDAYS(Lister!$D$20,Lister!$E$20,Lister!$D$7:$D$13),IF(AND(MONTH(E1046)=9,F1046&gt;DATE(2020,9,30)),(NETWORKDAYS(E1046,Lister!$E$20,Lister!$D$7:$D$13)-P1046)*N1046/NETWORKDAYS(Lister!$D$20,Lister!$E$20,Lister!$D$7:$D$13),IF(AND(E1046&lt;DATE(2020,9,1),MONTH(F1046)=9),(NETWORKDAYS(Lister!$D$20,F1046,Lister!$D$7:$D$13)-P1046)*N1046/NETWORKDAYS(Lister!$D$20,Lister!$E$20,Lister!$D$7:$D$13),IF(AND(E1046&lt;DATE(2020,9,1),F1046&gt;DATE(2020,9,30)),(NETWORKDAYS(Lister!$D$20,Lister!$E$20,Lister!$D$7:$D$13)-P1046)*N1046/NETWORKDAYS(Lister!$D$20,Lister!$E$20,Lister!$D$7:$D$13),IF(OR(AND(E1046&lt;DATE(2020,9,1),F1046&lt;DATE(2020,9,1)),E1046&gt;DATE(2020,9,30)),0)))))),0),"")</f>
        <v/>
      </c>
      <c r="X1046" s="50" t="str">
        <f>IFERROR(MAX(IF(OR(O1046="",P1046="",Q1046="",R1046="",S1046="",T1046="",U1046=""),"",IF(AND(MONTH(E1046)=10,MONTH(F1046)=10),(NETWORKDAYS(E1046,F1046,Lister!$D$7:$D$13)-Q1046)*N1046/NETWORKDAYS(Lister!$D$21,Lister!$E$21,Lister!$D$7:$D$13),IF(AND(MONTH(E1046)=10,F1046&gt;DATE(2020,10,31)),(NETWORKDAYS(E1046,Lister!$E$21,Lister!$D$7:$D$13)-Q1046)*N1046/NETWORKDAYS(Lister!$D$21,Lister!$E$21,Lister!$D$7:$D$13),IF(AND(E1046&lt;DATE(2020,10,1),MONTH(F1046)=10),(NETWORKDAYS(Lister!$D$21,F1046,Lister!$D$7:$D$13)-Q1046)*N1046/NETWORKDAYS(Lister!$D$21,Lister!$E$21,Lister!$D$7:$D$13),IF(AND(E1046&lt;DATE(2020,31,1),F1046&gt;DATE(2020,10,31)),(NETWORKDAYS(Lister!$D$21,Lister!$E$21,Lister!$D$7:$D$13)-Q1046)*N1046/NETWORKDAYS(Lister!$D$21,Lister!$E$21,Lister!$D$7:$D$13),IF(OR(AND(E1046&lt;DATE(2020,10,1),F1046&lt;DATE(2020,10,1)),E1046&gt;DATE(2020,10,31)),0)))))),0),"")</f>
        <v/>
      </c>
      <c r="Y1046" s="50" t="str">
        <f>IFERROR(MAX(IF(OR(O1046="",P1046="",Q1046="",R1046="",S1046="",T1046="",U1046=""),"",IF(AND(MONTH(E1046)=11,MONTH(F1046)=11),(NETWORKDAYS(E1046,F1046,Lister!$D$7:$D$13)-R1046)*N1046/NETWORKDAYS(Lister!$D$22,Lister!$E$22,Lister!$D$7:$D$13),IF(AND(MONTH(E1046)=11,F1046&gt;DATE(2020,11,30)),(NETWORKDAYS(E1046,Lister!$E$22,Lister!$D$7:$D$13)-R1046)*N1046/NETWORKDAYS(Lister!$D$22,Lister!$E$22,Lister!$D$7:$D$13),IF(AND(E1046&lt;DATE(2020,11,1),MONTH(F1046)=11),(NETWORKDAYS(Lister!$D$22,F1046,Lister!$D$7:$D$13)-R1046)*N1046/NETWORKDAYS(Lister!$D$22,Lister!$E$22,Lister!$D$7:$D$13),IF(AND(E1046&lt;DATE(2020,11,1),F1046&gt;DATE(2020,11,30)),(NETWORKDAYS(Lister!$D$22,Lister!$E$22,Lister!$D$7:$D$13)-R1046)*N1046/NETWORKDAYS(Lister!$D$22,Lister!$E$22,Lister!$D$7:$D$13),IF(OR(AND(E1046&lt;DATE(2020,11,1),F1046&lt;DATE(2020,11,1)),E1046&gt;DATE(2020,11,30)),0)))))),0),"")</f>
        <v/>
      </c>
      <c r="Z1046" s="50" t="str">
        <f>IFERROR(MAX(IF(OR(O1046="",P1046="",Q1046="",R1046="",S1046="",T1046="",U1046=""),"",IF(AND(MONTH(E1046)=12,MONTH(F1046)=12),(NETWORKDAYS(E1046,F1046,Lister!$D$7:$D$13)-S1046)*N1046/NETWORKDAYS(Lister!$D$23,Lister!$E$23,Lister!$D$7:$D$13),IF(AND(MONTH(E1046)=12,F1046&gt;DATE(2020,12,31)),(NETWORKDAYS(E1046,Lister!$E$23,Lister!$D$7:$D$13)-S1046)*N1046/NETWORKDAYS(Lister!$D$23,Lister!$E$23,Lister!$D$7:$D$13),IF(AND(E1046&lt;DATE(2020,12,1),MONTH(F1046)=12),(NETWORKDAYS(Lister!$D$23,F1046,Lister!$D$7:$D$13)-S1046)*N1046/NETWORKDAYS(Lister!$D$23,Lister!$E$23,Lister!$D$7:$D$13),IF(AND(E1046&lt;DATE(2020,12,1),F1046&gt;DATE(2020,12,31)),(NETWORKDAYS(Lister!$D$23,Lister!$E$23,Lister!$D$7:$D$13)-S1046)*N1046/NETWORKDAYS(Lister!$D$23,Lister!$E$23,Lister!$D$7:$D$13),IF(OR(AND(E1046&lt;DATE(2020,12,1),F1046&lt;DATE(2020,12,1)),E1046&gt;DATE(2020,12,31)),0)))))),0),"")</f>
        <v/>
      </c>
      <c r="AA1046" s="50" t="str">
        <f>IFERROR(MAX(IF(OR(O1046="",P1046="",Q1046="",R1046="",S1046="",T1046="",U1046=""),"",IF(AND(MONTH(E1046)=1,MONTH(F1046)=1),(NETWORKDAYS(E1046,F1046,Lister!$D$7:$D$13)-T1046)*N1046/NETWORKDAYS(Lister!$D$24,Lister!$E$24,Lister!$D$7:$D$13),IF(AND(MONTH(E1046)=1,F1046&gt;DATE(2021,1,31)),(NETWORKDAYS(E1046,Lister!$E$24,Lister!$D$7:$D$13)-T1046)*N1046/NETWORKDAYS(Lister!$D$24,Lister!$E$24,Lister!$D$7:$D$13),IF(AND(E1046&lt;DATE(2021,1,1),MONTH(F1046)=1),(NETWORKDAYS(Lister!$D$24,F1046,Lister!$D$7:$D$13)-T1046)*N1046/NETWORKDAYS(Lister!$D$24,Lister!$E$24,Lister!$D$7:$D$13),IF(AND(E1046&lt;DATE(2021,1,1),F1046&gt;DATE(2021,1,31)),(NETWORKDAYS(Lister!$D$24,Lister!$E$24,Lister!$D$7:$D$13)-T1046)*N1046/NETWORKDAYS(Lister!$D$24,Lister!$E$24,Lister!$D$7:$D$13),IF(OR(AND(E1046&lt;DATE(2021,1,1),F1046&lt;DATE(2021,1,1)),E1046&gt;DATE(2021,1,31)),0)))))),0),"")</f>
        <v/>
      </c>
      <c r="AB1046" s="50" t="str">
        <f>IFERROR(MAX(IF(OR(O1046="",P1046="",Q1046="",R1046="",S1046="",T1046="",U1046=""),"",IF(AND(MONTH(E1046)=2,MONTH(F1046)=2),(NETWORKDAYS(E1046,F1046,Lister!$D$7:$D$13)-U1046)*N1046/NETWORKDAYS(Lister!$D$25,Lister!$E$25,Lister!$D$7:$D$13),IF(AND(E1046&lt;DATE(2021,2,1),MONTH(F1046)=2),(NETWORKDAYS(Lister!$D$25,F1046,Lister!$D$7:$D$13)-U1046)*N1046/NETWORKDAYS(Lister!$D$25,Lister!$E$25,Lister!$D$7:$D$13),IF(AND(E1046&lt;DATE(2021,2,1),F1046&lt;DATE(2021,2,1)),0)))),0),"")</f>
        <v/>
      </c>
      <c r="AC1046" s="52" t="str">
        <f t="shared" ref="AC1046:AC1109" si="83">IF(AND(ISNUMBER(V1046),ISNUMBER(W1046),ISNUMBER(X1046),ISNUMBER(Y1046),ISNUMBER(Z1046),ISNUMBER(AA1046),ISNUMBER(AB1046)),IF(AND(SUM(V1046:AB1046)&gt;150000,E1046=DATE(2020,8,30),F1046=DATE(2021,2,28)),150000,SUM(V1046:AB1046)),"")</f>
        <v/>
      </c>
    </row>
    <row r="1047" spans="1:29" x14ac:dyDescent="0.35">
      <c r="A1047" s="11" t="str">
        <f t="shared" ref="A1047:A1110" si="84">IF(B1047="","",A1046+1)</f>
        <v/>
      </c>
      <c r="B1047" s="33"/>
      <c r="C1047" s="17"/>
      <c r="D1047" s="18"/>
      <c r="E1047" s="12"/>
      <c r="F1047" s="12"/>
      <c r="G1047" s="42" t="str">
        <f>IF(OR(E1047="",F1047=""),"",NETWORKDAYS(E1047,F1047,Lister!$D$7:$D$13))</f>
        <v/>
      </c>
      <c r="H1047" s="14"/>
      <c r="I1047" s="25" t="str">
        <f t="shared" si="80"/>
        <v/>
      </c>
      <c r="J1047" s="47"/>
      <c r="K1047" s="48"/>
      <c r="L1047" s="15"/>
      <c r="M1047" s="51" t="str">
        <f t="shared" si="81"/>
        <v/>
      </c>
      <c r="N1047" s="49" t="str">
        <f t="shared" si="82"/>
        <v/>
      </c>
      <c r="O1047" s="15"/>
      <c r="P1047" s="15"/>
      <c r="Q1047" s="15"/>
      <c r="R1047" s="15"/>
      <c r="S1047" s="15"/>
      <c r="T1047" s="15"/>
      <c r="U1047" s="15"/>
      <c r="V1047" s="50" t="str">
        <f>IFERROR(MAX(IF(OR(O1047="",P1047="",Q1047="",R1047="",S1047="",T1047="",U1047=""),"",IF(AND(MONTH(E1047)=8,MONTH(F1047)=8),(NETWORKDAYS(E1047,F1047,Lister!$D$7:$D$13)-O1047)*N1047/NETWORKDAYS(Lister!$D$19,Lister!$E$19,Lister!$D$7:$D$13),IF(AND(MONTH(E1047)=8,F1047&gt;DATE(2020,8,31)),(NETWORKDAYS(E1047,Lister!$E$19,Lister!$D$7:$D$13)-O1047)*N1047/NETWORKDAYS(Lister!$D$19,Lister!$E$19,Lister!$D$7:$D$13),IF(E1047&gt;DATE(2020,8,31),0)))),0),"")</f>
        <v/>
      </c>
      <c r="W1047" s="50" t="str">
        <f>IFERROR(MAX(IF(OR(O1047="",P1047="",Q1047="",R1047="",S1047="",T1047="",U1047=""),"",IF(AND(MONTH(E1047)=9,MONTH(F1047)=9),(NETWORKDAYS(E1047,F1047,Lister!$D$7:$D$13)-P1047)*N1047/NETWORKDAYS(Lister!$D$20,Lister!$E$20,Lister!$D$7:$D$13),IF(AND(MONTH(E1047)=9,F1047&gt;DATE(2020,9,30)),(NETWORKDAYS(E1047,Lister!$E$20,Lister!$D$7:$D$13)-P1047)*N1047/NETWORKDAYS(Lister!$D$20,Lister!$E$20,Lister!$D$7:$D$13),IF(AND(E1047&lt;DATE(2020,9,1),MONTH(F1047)=9),(NETWORKDAYS(Lister!$D$20,F1047,Lister!$D$7:$D$13)-P1047)*N1047/NETWORKDAYS(Lister!$D$20,Lister!$E$20,Lister!$D$7:$D$13),IF(AND(E1047&lt;DATE(2020,9,1),F1047&gt;DATE(2020,9,30)),(NETWORKDAYS(Lister!$D$20,Lister!$E$20,Lister!$D$7:$D$13)-P1047)*N1047/NETWORKDAYS(Lister!$D$20,Lister!$E$20,Lister!$D$7:$D$13),IF(OR(AND(E1047&lt;DATE(2020,9,1),F1047&lt;DATE(2020,9,1)),E1047&gt;DATE(2020,9,30)),0)))))),0),"")</f>
        <v/>
      </c>
      <c r="X1047" s="50" t="str">
        <f>IFERROR(MAX(IF(OR(O1047="",P1047="",Q1047="",R1047="",S1047="",T1047="",U1047=""),"",IF(AND(MONTH(E1047)=10,MONTH(F1047)=10),(NETWORKDAYS(E1047,F1047,Lister!$D$7:$D$13)-Q1047)*N1047/NETWORKDAYS(Lister!$D$21,Lister!$E$21,Lister!$D$7:$D$13),IF(AND(MONTH(E1047)=10,F1047&gt;DATE(2020,10,31)),(NETWORKDAYS(E1047,Lister!$E$21,Lister!$D$7:$D$13)-Q1047)*N1047/NETWORKDAYS(Lister!$D$21,Lister!$E$21,Lister!$D$7:$D$13),IF(AND(E1047&lt;DATE(2020,10,1),MONTH(F1047)=10),(NETWORKDAYS(Lister!$D$21,F1047,Lister!$D$7:$D$13)-Q1047)*N1047/NETWORKDAYS(Lister!$D$21,Lister!$E$21,Lister!$D$7:$D$13),IF(AND(E1047&lt;DATE(2020,31,1),F1047&gt;DATE(2020,10,31)),(NETWORKDAYS(Lister!$D$21,Lister!$E$21,Lister!$D$7:$D$13)-Q1047)*N1047/NETWORKDAYS(Lister!$D$21,Lister!$E$21,Lister!$D$7:$D$13),IF(OR(AND(E1047&lt;DATE(2020,10,1),F1047&lt;DATE(2020,10,1)),E1047&gt;DATE(2020,10,31)),0)))))),0),"")</f>
        <v/>
      </c>
      <c r="Y1047" s="50" t="str">
        <f>IFERROR(MAX(IF(OR(O1047="",P1047="",Q1047="",R1047="",S1047="",T1047="",U1047=""),"",IF(AND(MONTH(E1047)=11,MONTH(F1047)=11),(NETWORKDAYS(E1047,F1047,Lister!$D$7:$D$13)-R1047)*N1047/NETWORKDAYS(Lister!$D$22,Lister!$E$22,Lister!$D$7:$D$13),IF(AND(MONTH(E1047)=11,F1047&gt;DATE(2020,11,30)),(NETWORKDAYS(E1047,Lister!$E$22,Lister!$D$7:$D$13)-R1047)*N1047/NETWORKDAYS(Lister!$D$22,Lister!$E$22,Lister!$D$7:$D$13),IF(AND(E1047&lt;DATE(2020,11,1),MONTH(F1047)=11),(NETWORKDAYS(Lister!$D$22,F1047,Lister!$D$7:$D$13)-R1047)*N1047/NETWORKDAYS(Lister!$D$22,Lister!$E$22,Lister!$D$7:$D$13),IF(AND(E1047&lt;DATE(2020,11,1),F1047&gt;DATE(2020,11,30)),(NETWORKDAYS(Lister!$D$22,Lister!$E$22,Lister!$D$7:$D$13)-R1047)*N1047/NETWORKDAYS(Lister!$D$22,Lister!$E$22,Lister!$D$7:$D$13),IF(OR(AND(E1047&lt;DATE(2020,11,1),F1047&lt;DATE(2020,11,1)),E1047&gt;DATE(2020,11,30)),0)))))),0),"")</f>
        <v/>
      </c>
      <c r="Z1047" s="50" t="str">
        <f>IFERROR(MAX(IF(OR(O1047="",P1047="",Q1047="",R1047="",S1047="",T1047="",U1047=""),"",IF(AND(MONTH(E1047)=12,MONTH(F1047)=12),(NETWORKDAYS(E1047,F1047,Lister!$D$7:$D$13)-S1047)*N1047/NETWORKDAYS(Lister!$D$23,Lister!$E$23,Lister!$D$7:$D$13),IF(AND(MONTH(E1047)=12,F1047&gt;DATE(2020,12,31)),(NETWORKDAYS(E1047,Lister!$E$23,Lister!$D$7:$D$13)-S1047)*N1047/NETWORKDAYS(Lister!$D$23,Lister!$E$23,Lister!$D$7:$D$13),IF(AND(E1047&lt;DATE(2020,12,1),MONTH(F1047)=12),(NETWORKDAYS(Lister!$D$23,F1047,Lister!$D$7:$D$13)-S1047)*N1047/NETWORKDAYS(Lister!$D$23,Lister!$E$23,Lister!$D$7:$D$13),IF(AND(E1047&lt;DATE(2020,12,1),F1047&gt;DATE(2020,12,31)),(NETWORKDAYS(Lister!$D$23,Lister!$E$23,Lister!$D$7:$D$13)-S1047)*N1047/NETWORKDAYS(Lister!$D$23,Lister!$E$23,Lister!$D$7:$D$13),IF(OR(AND(E1047&lt;DATE(2020,12,1),F1047&lt;DATE(2020,12,1)),E1047&gt;DATE(2020,12,31)),0)))))),0),"")</f>
        <v/>
      </c>
      <c r="AA1047" s="50" t="str">
        <f>IFERROR(MAX(IF(OR(O1047="",P1047="",Q1047="",R1047="",S1047="",T1047="",U1047=""),"",IF(AND(MONTH(E1047)=1,MONTH(F1047)=1),(NETWORKDAYS(E1047,F1047,Lister!$D$7:$D$13)-T1047)*N1047/NETWORKDAYS(Lister!$D$24,Lister!$E$24,Lister!$D$7:$D$13),IF(AND(MONTH(E1047)=1,F1047&gt;DATE(2021,1,31)),(NETWORKDAYS(E1047,Lister!$E$24,Lister!$D$7:$D$13)-T1047)*N1047/NETWORKDAYS(Lister!$D$24,Lister!$E$24,Lister!$D$7:$D$13),IF(AND(E1047&lt;DATE(2021,1,1),MONTH(F1047)=1),(NETWORKDAYS(Lister!$D$24,F1047,Lister!$D$7:$D$13)-T1047)*N1047/NETWORKDAYS(Lister!$D$24,Lister!$E$24,Lister!$D$7:$D$13),IF(AND(E1047&lt;DATE(2021,1,1),F1047&gt;DATE(2021,1,31)),(NETWORKDAYS(Lister!$D$24,Lister!$E$24,Lister!$D$7:$D$13)-T1047)*N1047/NETWORKDAYS(Lister!$D$24,Lister!$E$24,Lister!$D$7:$D$13),IF(OR(AND(E1047&lt;DATE(2021,1,1),F1047&lt;DATE(2021,1,1)),E1047&gt;DATE(2021,1,31)),0)))))),0),"")</f>
        <v/>
      </c>
      <c r="AB1047" s="50" t="str">
        <f>IFERROR(MAX(IF(OR(O1047="",P1047="",Q1047="",R1047="",S1047="",T1047="",U1047=""),"",IF(AND(MONTH(E1047)=2,MONTH(F1047)=2),(NETWORKDAYS(E1047,F1047,Lister!$D$7:$D$13)-U1047)*N1047/NETWORKDAYS(Lister!$D$25,Lister!$E$25,Lister!$D$7:$D$13),IF(AND(E1047&lt;DATE(2021,2,1),MONTH(F1047)=2),(NETWORKDAYS(Lister!$D$25,F1047,Lister!$D$7:$D$13)-U1047)*N1047/NETWORKDAYS(Lister!$D$25,Lister!$E$25,Lister!$D$7:$D$13),IF(AND(E1047&lt;DATE(2021,2,1),F1047&lt;DATE(2021,2,1)),0)))),0),"")</f>
        <v/>
      </c>
      <c r="AC1047" s="52" t="str">
        <f t="shared" si="83"/>
        <v/>
      </c>
    </row>
    <row r="1048" spans="1:29" x14ac:dyDescent="0.35">
      <c r="A1048" s="11" t="str">
        <f t="shared" si="84"/>
        <v/>
      </c>
      <c r="B1048" s="33"/>
      <c r="C1048" s="17"/>
      <c r="D1048" s="18"/>
      <c r="E1048" s="12"/>
      <c r="F1048" s="12"/>
      <c r="G1048" s="42" t="str">
        <f>IF(OR(E1048="",F1048=""),"",NETWORKDAYS(E1048,F1048,Lister!$D$7:$D$13))</f>
        <v/>
      </c>
      <c r="H1048" s="14"/>
      <c r="I1048" s="25" t="str">
        <f t="shared" si="80"/>
        <v/>
      </c>
      <c r="J1048" s="47"/>
      <c r="K1048" s="48"/>
      <c r="L1048" s="15"/>
      <c r="M1048" s="51" t="str">
        <f t="shared" si="81"/>
        <v/>
      </c>
      <c r="N1048" s="49" t="str">
        <f t="shared" si="82"/>
        <v/>
      </c>
      <c r="O1048" s="15"/>
      <c r="P1048" s="15"/>
      <c r="Q1048" s="15"/>
      <c r="R1048" s="15"/>
      <c r="S1048" s="15"/>
      <c r="T1048" s="15"/>
      <c r="U1048" s="15"/>
      <c r="V1048" s="50" t="str">
        <f>IFERROR(MAX(IF(OR(O1048="",P1048="",Q1048="",R1048="",S1048="",T1048="",U1048=""),"",IF(AND(MONTH(E1048)=8,MONTH(F1048)=8),(NETWORKDAYS(E1048,F1048,Lister!$D$7:$D$13)-O1048)*N1048/NETWORKDAYS(Lister!$D$19,Lister!$E$19,Lister!$D$7:$D$13),IF(AND(MONTH(E1048)=8,F1048&gt;DATE(2020,8,31)),(NETWORKDAYS(E1048,Lister!$E$19,Lister!$D$7:$D$13)-O1048)*N1048/NETWORKDAYS(Lister!$D$19,Lister!$E$19,Lister!$D$7:$D$13),IF(E1048&gt;DATE(2020,8,31),0)))),0),"")</f>
        <v/>
      </c>
      <c r="W1048" s="50" t="str">
        <f>IFERROR(MAX(IF(OR(O1048="",P1048="",Q1048="",R1048="",S1048="",T1048="",U1048=""),"",IF(AND(MONTH(E1048)=9,MONTH(F1048)=9),(NETWORKDAYS(E1048,F1048,Lister!$D$7:$D$13)-P1048)*N1048/NETWORKDAYS(Lister!$D$20,Lister!$E$20,Lister!$D$7:$D$13),IF(AND(MONTH(E1048)=9,F1048&gt;DATE(2020,9,30)),(NETWORKDAYS(E1048,Lister!$E$20,Lister!$D$7:$D$13)-P1048)*N1048/NETWORKDAYS(Lister!$D$20,Lister!$E$20,Lister!$D$7:$D$13),IF(AND(E1048&lt;DATE(2020,9,1),MONTH(F1048)=9),(NETWORKDAYS(Lister!$D$20,F1048,Lister!$D$7:$D$13)-P1048)*N1048/NETWORKDAYS(Lister!$D$20,Lister!$E$20,Lister!$D$7:$D$13),IF(AND(E1048&lt;DATE(2020,9,1),F1048&gt;DATE(2020,9,30)),(NETWORKDAYS(Lister!$D$20,Lister!$E$20,Lister!$D$7:$D$13)-P1048)*N1048/NETWORKDAYS(Lister!$D$20,Lister!$E$20,Lister!$D$7:$D$13),IF(OR(AND(E1048&lt;DATE(2020,9,1),F1048&lt;DATE(2020,9,1)),E1048&gt;DATE(2020,9,30)),0)))))),0),"")</f>
        <v/>
      </c>
      <c r="X1048" s="50" t="str">
        <f>IFERROR(MAX(IF(OR(O1048="",P1048="",Q1048="",R1048="",S1048="",T1048="",U1048=""),"",IF(AND(MONTH(E1048)=10,MONTH(F1048)=10),(NETWORKDAYS(E1048,F1048,Lister!$D$7:$D$13)-Q1048)*N1048/NETWORKDAYS(Lister!$D$21,Lister!$E$21,Lister!$D$7:$D$13),IF(AND(MONTH(E1048)=10,F1048&gt;DATE(2020,10,31)),(NETWORKDAYS(E1048,Lister!$E$21,Lister!$D$7:$D$13)-Q1048)*N1048/NETWORKDAYS(Lister!$D$21,Lister!$E$21,Lister!$D$7:$D$13),IF(AND(E1048&lt;DATE(2020,10,1),MONTH(F1048)=10),(NETWORKDAYS(Lister!$D$21,F1048,Lister!$D$7:$D$13)-Q1048)*N1048/NETWORKDAYS(Lister!$D$21,Lister!$E$21,Lister!$D$7:$D$13),IF(AND(E1048&lt;DATE(2020,31,1),F1048&gt;DATE(2020,10,31)),(NETWORKDAYS(Lister!$D$21,Lister!$E$21,Lister!$D$7:$D$13)-Q1048)*N1048/NETWORKDAYS(Lister!$D$21,Lister!$E$21,Lister!$D$7:$D$13),IF(OR(AND(E1048&lt;DATE(2020,10,1),F1048&lt;DATE(2020,10,1)),E1048&gt;DATE(2020,10,31)),0)))))),0),"")</f>
        <v/>
      </c>
      <c r="Y1048" s="50" t="str">
        <f>IFERROR(MAX(IF(OR(O1048="",P1048="",Q1048="",R1048="",S1048="",T1048="",U1048=""),"",IF(AND(MONTH(E1048)=11,MONTH(F1048)=11),(NETWORKDAYS(E1048,F1048,Lister!$D$7:$D$13)-R1048)*N1048/NETWORKDAYS(Lister!$D$22,Lister!$E$22,Lister!$D$7:$D$13),IF(AND(MONTH(E1048)=11,F1048&gt;DATE(2020,11,30)),(NETWORKDAYS(E1048,Lister!$E$22,Lister!$D$7:$D$13)-R1048)*N1048/NETWORKDAYS(Lister!$D$22,Lister!$E$22,Lister!$D$7:$D$13),IF(AND(E1048&lt;DATE(2020,11,1),MONTH(F1048)=11),(NETWORKDAYS(Lister!$D$22,F1048,Lister!$D$7:$D$13)-R1048)*N1048/NETWORKDAYS(Lister!$D$22,Lister!$E$22,Lister!$D$7:$D$13),IF(AND(E1048&lt;DATE(2020,11,1),F1048&gt;DATE(2020,11,30)),(NETWORKDAYS(Lister!$D$22,Lister!$E$22,Lister!$D$7:$D$13)-R1048)*N1048/NETWORKDAYS(Lister!$D$22,Lister!$E$22,Lister!$D$7:$D$13),IF(OR(AND(E1048&lt;DATE(2020,11,1),F1048&lt;DATE(2020,11,1)),E1048&gt;DATE(2020,11,30)),0)))))),0),"")</f>
        <v/>
      </c>
      <c r="Z1048" s="50" t="str">
        <f>IFERROR(MAX(IF(OR(O1048="",P1048="",Q1048="",R1048="",S1048="",T1048="",U1048=""),"",IF(AND(MONTH(E1048)=12,MONTH(F1048)=12),(NETWORKDAYS(E1048,F1048,Lister!$D$7:$D$13)-S1048)*N1048/NETWORKDAYS(Lister!$D$23,Lister!$E$23,Lister!$D$7:$D$13),IF(AND(MONTH(E1048)=12,F1048&gt;DATE(2020,12,31)),(NETWORKDAYS(E1048,Lister!$E$23,Lister!$D$7:$D$13)-S1048)*N1048/NETWORKDAYS(Lister!$D$23,Lister!$E$23,Lister!$D$7:$D$13),IF(AND(E1048&lt;DATE(2020,12,1),MONTH(F1048)=12),(NETWORKDAYS(Lister!$D$23,F1048,Lister!$D$7:$D$13)-S1048)*N1048/NETWORKDAYS(Lister!$D$23,Lister!$E$23,Lister!$D$7:$D$13),IF(AND(E1048&lt;DATE(2020,12,1),F1048&gt;DATE(2020,12,31)),(NETWORKDAYS(Lister!$D$23,Lister!$E$23,Lister!$D$7:$D$13)-S1048)*N1048/NETWORKDAYS(Lister!$D$23,Lister!$E$23,Lister!$D$7:$D$13),IF(OR(AND(E1048&lt;DATE(2020,12,1),F1048&lt;DATE(2020,12,1)),E1048&gt;DATE(2020,12,31)),0)))))),0),"")</f>
        <v/>
      </c>
      <c r="AA1048" s="50" t="str">
        <f>IFERROR(MAX(IF(OR(O1048="",P1048="",Q1048="",R1048="",S1048="",T1048="",U1048=""),"",IF(AND(MONTH(E1048)=1,MONTH(F1048)=1),(NETWORKDAYS(E1048,F1048,Lister!$D$7:$D$13)-T1048)*N1048/NETWORKDAYS(Lister!$D$24,Lister!$E$24,Lister!$D$7:$D$13),IF(AND(MONTH(E1048)=1,F1048&gt;DATE(2021,1,31)),(NETWORKDAYS(E1048,Lister!$E$24,Lister!$D$7:$D$13)-T1048)*N1048/NETWORKDAYS(Lister!$D$24,Lister!$E$24,Lister!$D$7:$D$13),IF(AND(E1048&lt;DATE(2021,1,1),MONTH(F1048)=1),(NETWORKDAYS(Lister!$D$24,F1048,Lister!$D$7:$D$13)-T1048)*N1048/NETWORKDAYS(Lister!$D$24,Lister!$E$24,Lister!$D$7:$D$13),IF(AND(E1048&lt;DATE(2021,1,1),F1048&gt;DATE(2021,1,31)),(NETWORKDAYS(Lister!$D$24,Lister!$E$24,Lister!$D$7:$D$13)-T1048)*N1048/NETWORKDAYS(Lister!$D$24,Lister!$E$24,Lister!$D$7:$D$13),IF(OR(AND(E1048&lt;DATE(2021,1,1),F1048&lt;DATE(2021,1,1)),E1048&gt;DATE(2021,1,31)),0)))))),0),"")</f>
        <v/>
      </c>
      <c r="AB1048" s="50" t="str">
        <f>IFERROR(MAX(IF(OR(O1048="",P1048="",Q1048="",R1048="",S1048="",T1048="",U1048=""),"",IF(AND(MONTH(E1048)=2,MONTH(F1048)=2),(NETWORKDAYS(E1048,F1048,Lister!$D$7:$D$13)-U1048)*N1048/NETWORKDAYS(Lister!$D$25,Lister!$E$25,Lister!$D$7:$D$13),IF(AND(E1048&lt;DATE(2021,2,1),MONTH(F1048)=2),(NETWORKDAYS(Lister!$D$25,F1048,Lister!$D$7:$D$13)-U1048)*N1048/NETWORKDAYS(Lister!$D$25,Lister!$E$25,Lister!$D$7:$D$13),IF(AND(E1048&lt;DATE(2021,2,1),F1048&lt;DATE(2021,2,1)),0)))),0),"")</f>
        <v/>
      </c>
      <c r="AC1048" s="52" t="str">
        <f t="shared" si="83"/>
        <v/>
      </c>
    </row>
    <row r="1049" spans="1:29" x14ac:dyDescent="0.35">
      <c r="A1049" s="11" t="str">
        <f t="shared" si="84"/>
        <v/>
      </c>
      <c r="B1049" s="33"/>
      <c r="C1049" s="17"/>
      <c r="D1049" s="18"/>
      <c r="E1049" s="12"/>
      <c r="F1049" s="12"/>
      <c r="G1049" s="42" t="str">
        <f>IF(OR(E1049="",F1049=""),"",NETWORKDAYS(E1049,F1049,Lister!$D$7:$D$13))</f>
        <v/>
      </c>
      <c r="H1049" s="14"/>
      <c r="I1049" s="25" t="str">
        <f t="shared" si="80"/>
        <v/>
      </c>
      <c r="J1049" s="47"/>
      <c r="K1049" s="48"/>
      <c r="L1049" s="15"/>
      <c r="M1049" s="51" t="str">
        <f t="shared" si="81"/>
        <v/>
      </c>
      <c r="N1049" s="49" t="str">
        <f t="shared" si="82"/>
        <v/>
      </c>
      <c r="O1049" s="15"/>
      <c r="P1049" s="15"/>
      <c r="Q1049" s="15"/>
      <c r="R1049" s="15"/>
      <c r="S1049" s="15"/>
      <c r="T1049" s="15"/>
      <c r="U1049" s="15"/>
      <c r="V1049" s="50" t="str">
        <f>IFERROR(MAX(IF(OR(O1049="",P1049="",Q1049="",R1049="",S1049="",T1049="",U1049=""),"",IF(AND(MONTH(E1049)=8,MONTH(F1049)=8),(NETWORKDAYS(E1049,F1049,Lister!$D$7:$D$13)-O1049)*N1049/NETWORKDAYS(Lister!$D$19,Lister!$E$19,Lister!$D$7:$D$13),IF(AND(MONTH(E1049)=8,F1049&gt;DATE(2020,8,31)),(NETWORKDAYS(E1049,Lister!$E$19,Lister!$D$7:$D$13)-O1049)*N1049/NETWORKDAYS(Lister!$D$19,Lister!$E$19,Lister!$D$7:$D$13),IF(E1049&gt;DATE(2020,8,31),0)))),0),"")</f>
        <v/>
      </c>
      <c r="W1049" s="50" t="str">
        <f>IFERROR(MAX(IF(OR(O1049="",P1049="",Q1049="",R1049="",S1049="",T1049="",U1049=""),"",IF(AND(MONTH(E1049)=9,MONTH(F1049)=9),(NETWORKDAYS(E1049,F1049,Lister!$D$7:$D$13)-P1049)*N1049/NETWORKDAYS(Lister!$D$20,Lister!$E$20,Lister!$D$7:$D$13),IF(AND(MONTH(E1049)=9,F1049&gt;DATE(2020,9,30)),(NETWORKDAYS(E1049,Lister!$E$20,Lister!$D$7:$D$13)-P1049)*N1049/NETWORKDAYS(Lister!$D$20,Lister!$E$20,Lister!$D$7:$D$13),IF(AND(E1049&lt;DATE(2020,9,1),MONTH(F1049)=9),(NETWORKDAYS(Lister!$D$20,F1049,Lister!$D$7:$D$13)-P1049)*N1049/NETWORKDAYS(Lister!$D$20,Lister!$E$20,Lister!$D$7:$D$13),IF(AND(E1049&lt;DATE(2020,9,1),F1049&gt;DATE(2020,9,30)),(NETWORKDAYS(Lister!$D$20,Lister!$E$20,Lister!$D$7:$D$13)-P1049)*N1049/NETWORKDAYS(Lister!$D$20,Lister!$E$20,Lister!$D$7:$D$13),IF(OR(AND(E1049&lt;DATE(2020,9,1),F1049&lt;DATE(2020,9,1)),E1049&gt;DATE(2020,9,30)),0)))))),0),"")</f>
        <v/>
      </c>
      <c r="X1049" s="50" t="str">
        <f>IFERROR(MAX(IF(OR(O1049="",P1049="",Q1049="",R1049="",S1049="",T1049="",U1049=""),"",IF(AND(MONTH(E1049)=10,MONTH(F1049)=10),(NETWORKDAYS(E1049,F1049,Lister!$D$7:$D$13)-Q1049)*N1049/NETWORKDAYS(Lister!$D$21,Lister!$E$21,Lister!$D$7:$D$13),IF(AND(MONTH(E1049)=10,F1049&gt;DATE(2020,10,31)),(NETWORKDAYS(E1049,Lister!$E$21,Lister!$D$7:$D$13)-Q1049)*N1049/NETWORKDAYS(Lister!$D$21,Lister!$E$21,Lister!$D$7:$D$13),IF(AND(E1049&lt;DATE(2020,10,1),MONTH(F1049)=10),(NETWORKDAYS(Lister!$D$21,F1049,Lister!$D$7:$D$13)-Q1049)*N1049/NETWORKDAYS(Lister!$D$21,Lister!$E$21,Lister!$D$7:$D$13),IF(AND(E1049&lt;DATE(2020,31,1),F1049&gt;DATE(2020,10,31)),(NETWORKDAYS(Lister!$D$21,Lister!$E$21,Lister!$D$7:$D$13)-Q1049)*N1049/NETWORKDAYS(Lister!$D$21,Lister!$E$21,Lister!$D$7:$D$13),IF(OR(AND(E1049&lt;DATE(2020,10,1),F1049&lt;DATE(2020,10,1)),E1049&gt;DATE(2020,10,31)),0)))))),0),"")</f>
        <v/>
      </c>
      <c r="Y1049" s="50" t="str">
        <f>IFERROR(MAX(IF(OR(O1049="",P1049="",Q1049="",R1049="",S1049="",T1049="",U1049=""),"",IF(AND(MONTH(E1049)=11,MONTH(F1049)=11),(NETWORKDAYS(E1049,F1049,Lister!$D$7:$D$13)-R1049)*N1049/NETWORKDAYS(Lister!$D$22,Lister!$E$22,Lister!$D$7:$D$13),IF(AND(MONTH(E1049)=11,F1049&gt;DATE(2020,11,30)),(NETWORKDAYS(E1049,Lister!$E$22,Lister!$D$7:$D$13)-R1049)*N1049/NETWORKDAYS(Lister!$D$22,Lister!$E$22,Lister!$D$7:$D$13),IF(AND(E1049&lt;DATE(2020,11,1),MONTH(F1049)=11),(NETWORKDAYS(Lister!$D$22,F1049,Lister!$D$7:$D$13)-R1049)*N1049/NETWORKDAYS(Lister!$D$22,Lister!$E$22,Lister!$D$7:$D$13),IF(AND(E1049&lt;DATE(2020,11,1),F1049&gt;DATE(2020,11,30)),(NETWORKDAYS(Lister!$D$22,Lister!$E$22,Lister!$D$7:$D$13)-R1049)*N1049/NETWORKDAYS(Lister!$D$22,Lister!$E$22,Lister!$D$7:$D$13),IF(OR(AND(E1049&lt;DATE(2020,11,1),F1049&lt;DATE(2020,11,1)),E1049&gt;DATE(2020,11,30)),0)))))),0),"")</f>
        <v/>
      </c>
      <c r="Z1049" s="50" t="str">
        <f>IFERROR(MAX(IF(OR(O1049="",P1049="",Q1049="",R1049="",S1049="",T1049="",U1049=""),"",IF(AND(MONTH(E1049)=12,MONTH(F1049)=12),(NETWORKDAYS(E1049,F1049,Lister!$D$7:$D$13)-S1049)*N1049/NETWORKDAYS(Lister!$D$23,Lister!$E$23,Lister!$D$7:$D$13),IF(AND(MONTH(E1049)=12,F1049&gt;DATE(2020,12,31)),(NETWORKDAYS(E1049,Lister!$E$23,Lister!$D$7:$D$13)-S1049)*N1049/NETWORKDAYS(Lister!$D$23,Lister!$E$23,Lister!$D$7:$D$13),IF(AND(E1049&lt;DATE(2020,12,1),MONTH(F1049)=12),(NETWORKDAYS(Lister!$D$23,F1049,Lister!$D$7:$D$13)-S1049)*N1049/NETWORKDAYS(Lister!$D$23,Lister!$E$23,Lister!$D$7:$D$13),IF(AND(E1049&lt;DATE(2020,12,1),F1049&gt;DATE(2020,12,31)),(NETWORKDAYS(Lister!$D$23,Lister!$E$23,Lister!$D$7:$D$13)-S1049)*N1049/NETWORKDAYS(Lister!$D$23,Lister!$E$23,Lister!$D$7:$D$13),IF(OR(AND(E1049&lt;DATE(2020,12,1),F1049&lt;DATE(2020,12,1)),E1049&gt;DATE(2020,12,31)),0)))))),0),"")</f>
        <v/>
      </c>
      <c r="AA1049" s="50" t="str">
        <f>IFERROR(MAX(IF(OR(O1049="",P1049="",Q1049="",R1049="",S1049="",T1049="",U1049=""),"",IF(AND(MONTH(E1049)=1,MONTH(F1049)=1),(NETWORKDAYS(E1049,F1049,Lister!$D$7:$D$13)-T1049)*N1049/NETWORKDAYS(Lister!$D$24,Lister!$E$24,Lister!$D$7:$D$13),IF(AND(MONTH(E1049)=1,F1049&gt;DATE(2021,1,31)),(NETWORKDAYS(E1049,Lister!$E$24,Lister!$D$7:$D$13)-T1049)*N1049/NETWORKDAYS(Lister!$D$24,Lister!$E$24,Lister!$D$7:$D$13),IF(AND(E1049&lt;DATE(2021,1,1),MONTH(F1049)=1),(NETWORKDAYS(Lister!$D$24,F1049,Lister!$D$7:$D$13)-T1049)*N1049/NETWORKDAYS(Lister!$D$24,Lister!$E$24,Lister!$D$7:$D$13),IF(AND(E1049&lt;DATE(2021,1,1),F1049&gt;DATE(2021,1,31)),(NETWORKDAYS(Lister!$D$24,Lister!$E$24,Lister!$D$7:$D$13)-T1049)*N1049/NETWORKDAYS(Lister!$D$24,Lister!$E$24,Lister!$D$7:$D$13),IF(OR(AND(E1049&lt;DATE(2021,1,1),F1049&lt;DATE(2021,1,1)),E1049&gt;DATE(2021,1,31)),0)))))),0),"")</f>
        <v/>
      </c>
      <c r="AB1049" s="50" t="str">
        <f>IFERROR(MAX(IF(OR(O1049="",P1049="",Q1049="",R1049="",S1049="",T1049="",U1049=""),"",IF(AND(MONTH(E1049)=2,MONTH(F1049)=2),(NETWORKDAYS(E1049,F1049,Lister!$D$7:$D$13)-U1049)*N1049/NETWORKDAYS(Lister!$D$25,Lister!$E$25,Lister!$D$7:$D$13),IF(AND(E1049&lt;DATE(2021,2,1),MONTH(F1049)=2),(NETWORKDAYS(Lister!$D$25,F1049,Lister!$D$7:$D$13)-U1049)*N1049/NETWORKDAYS(Lister!$D$25,Lister!$E$25,Lister!$D$7:$D$13),IF(AND(E1049&lt;DATE(2021,2,1),F1049&lt;DATE(2021,2,1)),0)))),0),"")</f>
        <v/>
      </c>
      <c r="AC1049" s="52" t="str">
        <f t="shared" si="83"/>
        <v/>
      </c>
    </row>
    <row r="1050" spans="1:29" x14ac:dyDescent="0.35">
      <c r="A1050" s="11" t="str">
        <f t="shared" si="84"/>
        <v/>
      </c>
      <c r="B1050" s="33"/>
      <c r="C1050" s="17"/>
      <c r="D1050" s="18"/>
      <c r="E1050" s="12"/>
      <c r="F1050" s="12"/>
      <c r="G1050" s="42" t="str">
        <f>IF(OR(E1050="",F1050=""),"",NETWORKDAYS(E1050,F1050,Lister!$D$7:$D$13))</f>
        <v/>
      </c>
      <c r="H1050" s="14"/>
      <c r="I1050" s="25" t="str">
        <f t="shared" si="80"/>
        <v/>
      </c>
      <c r="J1050" s="47"/>
      <c r="K1050" s="48"/>
      <c r="L1050" s="15"/>
      <c r="M1050" s="51" t="str">
        <f t="shared" si="81"/>
        <v/>
      </c>
      <c r="N1050" s="49" t="str">
        <f t="shared" si="82"/>
        <v/>
      </c>
      <c r="O1050" s="15"/>
      <c r="P1050" s="15"/>
      <c r="Q1050" s="15"/>
      <c r="R1050" s="15"/>
      <c r="S1050" s="15"/>
      <c r="T1050" s="15"/>
      <c r="U1050" s="15"/>
      <c r="V1050" s="50" t="str">
        <f>IFERROR(MAX(IF(OR(O1050="",P1050="",Q1050="",R1050="",S1050="",T1050="",U1050=""),"",IF(AND(MONTH(E1050)=8,MONTH(F1050)=8),(NETWORKDAYS(E1050,F1050,Lister!$D$7:$D$13)-O1050)*N1050/NETWORKDAYS(Lister!$D$19,Lister!$E$19,Lister!$D$7:$D$13),IF(AND(MONTH(E1050)=8,F1050&gt;DATE(2020,8,31)),(NETWORKDAYS(E1050,Lister!$E$19,Lister!$D$7:$D$13)-O1050)*N1050/NETWORKDAYS(Lister!$D$19,Lister!$E$19,Lister!$D$7:$D$13),IF(E1050&gt;DATE(2020,8,31),0)))),0),"")</f>
        <v/>
      </c>
      <c r="W1050" s="50" t="str">
        <f>IFERROR(MAX(IF(OR(O1050="",P1050="",Q1050="",R1050="",S1050="",T1050="",U1050=""),"",IF(AND(MONTH(E1050)=9,MONTH(F1050)=9),(NETWORKDAYS(E1050,F1050,Lister!$D$7:$D$13)-P1050)*N1050/NETWORKDAYS(Lister!$D$20,Lister!$E$20,Lister!$D$7:$D$13),IF(AND(MONTH(E1050)=9,F1050&gt;DATE(2020,9,30)),(NETWORKDAYS(E1050,Lister!$E$20,Lister!$D$7:$D$13)-P1050)*N1050/NETWORKDAYS(Lister!$D$20,Lister!$E$20,Lister!$D$7:$D$13),IF(AND(E1050&lt;DATE(2020,9,1),MONTH(F1050)=9),(NETWORKDAYS(Lister!$D$20,F1050,Lister!$D$7:$D$13)-P1050)*N1050/NETWORKDAYS(Lister!$D$20,Lister!$E$20,Lister!$D$7:$D$13),IF(AND(E1050&lt;DATE(2020,9,1),F1050&gt;DATE(2020,9,30)),(NETWORKDAYS(Lister!$D$20,Lister!$E$20,Lister!$D$7:$D$13)-P1050)*N1050/NETWORKDAYS(Lister!$D$20,Lister!$E$20,Lister!$D$7:$D$13),IF(OR(AND(E1050&lt;DATE(2020,9,1),F1050&lt;DATE(2020,9,1)),E1050&gt;DATE(2020,9,30)),0)))))),0),"")</f>
        <v/>
      </c>
      <c r="X1050" s="50" t="str">
        <f>IFERROR(MAX(IF(OR(O1050="",P1050="",Q1050="",R1050="",S1050="",T1050="",U1050=""),"",IF(AND(MONTH(E1050)=10,MONTH(F1050)=10),(NETWORKDAYS(E1050,F1050,Lister!$D$7:$D$13)-Q1050)*N1050/NETWORKDAYS(Lister!$D$21,Lister!$E$21,Lister!$D$7:$D$13),IF(AND(MONTH(E1050)=10,F1050&gt;DATE(2020,10,31)),(NETWORKDAYS(E1050,Lister!$E$21,Lister!$D$7:$D$13)-Q1050)*N1050/NETWORKDAYS(Lister!$D$21,Lister!$E$21,Lister!$D$7:$D$13),IF(AND(E1050&lt;DATE(2020,10,1),MONTH(F1050)=10),(NETWORKDAYS(Lister!$D$21,F1050,Lister!$D$7:$D$13)-Q1050)*N1050/NETWORKDAYS(Lister!$D$21,Lister!$E$21,Lister!$D$7:$D$13),IF(AND(E1050&lt;DATE(2020,31,1),F1050&gt;DATE(2020,10,31)),(NETWORKDAYS(Lister!$D$21,Lister!$E$21,Lister!$D$7:$D$13)-Q1050)*N1050/NETWORKDAYS(Lister!$D$21,Lister!$E$21,Lister!$D$7:$D$13),IF(OR(AND(E1050&lt;DATE(2020,10,1),F1050&lt;DATE(2020,10,1)),E1050&gt;DATE(2020,10,31)),0)))))),0),"")</f>
        <v/>
      </c>
      <c r="Y1050" s="50" t="str">
        <f>IFERROR(MAX(IF(OR(O1050="",P1050="",Q1050="",R1050="",S1050="",T1050="",U1050=""),"",IF(AND(MONTH(E1050)=11,MONTH(F1050)=11),(NETWORKDAYS(E1050,F1050,Lister!$D$7:$D$13)-R1050)*N1050/NETWORKDAYS(Lister!$D$22,Lister!$E$22,Lister!$D$7:$D$13),IF(AND(MONTH(E1050)=11,F1050&gt;DATE(2020,11,30)),(NETWORKDAYS(E1050,Lister!$E$22,Lister!$D$7:$D$13)-R1050)*N1050/NETWORKDAYS(Lister!$D$22,Lister!$E$22,Lister!$D$7:$D$13),IF(AND(E1050&lt;DATE(2020,11,1),MONTH(F1050)=11),(NETWORKDAYS(Lister!$D$22,F1050,Lister!$D$7:$D$13)-R1050)*N1050/NETWORKDAYS(Lister!$D$22,Lister!$E$22,Lister!$D$7:$D$13),IF(AND(E1050&lt;DATE(2020,11,1),F1050&gt;DATE(2020,11,30)),(NETWORKDAYS(Lister!$D$22,Lister!$E$22,Lister!$D$7:$D$13)-R1050)*N1050/NETWORKDAYS(Lister!$D$22,Lister!$E$22,Lister!$D$7:$D$13),IF(OR(AND(E1050&lt;DATE(2020,11,1),F1050&lt;DATE(2020,11,1)),E1050&gt;DATE(2020,11,30)),0)))))),0),"")</f>
        <v/>
      </c>
      <c r="Z1050" s="50" t="str">
        <f>IFERROR(MAX(IF(OR(O1050="",P1050="",Q1050="",R1050="",S1050="",T1050="",U1050=""),"",IF(AND(MONTH(E1050)=12,MONTH(F1050)=12),(NETWORKDAYS(E1050,F1050,Lister!$D$7:$D$13)-S1050)*N1050/NETWORKDAYS(Lister!$D$23,Lister!$E$23,Lister!$D$7:$D$13),IF(AND(MONTH(E1050)=12,F1050&gt;DATE(2020,12,31)),(NETWORKDAYS(E1050,Lister!$E$23,Lister!$D$7:$D$13)-S1050)*N1050/NETWORKDAYS(Lister!$D$23,Lister!$E$23,Lister!$D$7:$D$13),IF(AND(E1050&lt;DATE(2020,12,1),MONTH(F1050)=12),(NETWORKDAYS(Lister!$D$23,F1050,Lister!$D$7:$D$13)-S1050)*N1050/NETWORKDAYS(Lister!$D$23,Lister!$E$23,Lister!$D$7:$D$13),IF(AND(E1050&lt;DATE(2020,12,1),F1050&gt;DATE(2020,12,31)),(NETWORKDAYS(Lister!$D$23,Lister!$E$23,Lister!$D$7:$D$13)-S1050)*N1050/NETWORKDAYS(Lister!$D$23,Lister!$E$23,Lister!$D$7:$D$13),IF(OR(AND(E1050&lt;DATE(2020,12,1),F1050&lt;DATE(2020,12,1)),E1050&gt;DATE(2020,12,31)),0)))))),0),"")</f>
        <v/>
      </c>
      <c r="AA1050" s="50" t="str">
        <f>IFERROR(MAX(IF(OR(O1050="",P1050="",Q1050="",R1050="",S1050="",T1050="",U1050=""),"",IF(AND(MONTH(E1050)=1,MONTH(F1050)=1),(NETWORKDAYS(E1050,F1050,Lister!$D$7:$D$13)-T1050)*N1050/NETWORKDAYS(Lister!$D$24,Lister!$E$24,Lister!$D$7:$D$13),IF(AND(MONTH(E1050)=1,F1050&gt;DATE(2021,1,31)),(NETWORKDAYS(E1050,Lister!$E$24,Lister!$D$7:$D$13)-T1050)*N1050/NETWORKDAYS(Lister!$D$24,Lister!$E$24,Lister!$D$7:$D$13),IF(AND(E1050&lt;DATE(2021,1,1),MONTH(F1050)=1),(NETWORKDAYS(Lister!$D$24,F1050,Lister!$D$7:$D$13)-T1050)*N1050/NETWORKDAYS(Lister!$D$24,Lister!$E$24,Lister!$D$7:$D$13),IF(AND(E1050&lt;DATE(2021,1,1),F1050&gt;DATE(2021,1,31)),(NETWORKDAYS(Lister!$D$24,Lister!$E$24,Lister!$D$7:$D$13)-T1050)*N1050/NETWORKDAYS(Lister!$D$24,Lister!$E$24,Lister!$D$7:$D$13),IF(OR(AND(E1050&lt;DATE(2021,1,1),F1050&lt;DATE(2021,1,1)),E1050&gt;DATE(2021,1,31)),0)))))),0),"")</f>
        <v/>
      </c>
      <c r="AB1050" s="50" t="str">
        <f>IFERROR(MAX(IF(OR(O1050="",P1050="",Q1050="",R1050="",S1050="",T1050="",U1050=""),"",IF(AND(MONTH(E1050)=2,MONTH(F1050)=2),(NETWORKDAYS(E1050,F1050,Lister!$D$7:$D$13)-U1050)*N1050/NETWORKDAYS(Lister!$D$25,Lister!$E$25,Lister!$D$7:$D$13),IF(AND(E1050&lt;DATE(2021,2,1),MONTH(F1050)=2),(NETWORKDAYS(Lister!$D$25,F1050,Lister!$D$7:$D$13)-U1050)*N1050/NETWORKDAYS(Lister!$D$25,Lister!$E$25,Lister!$D$7:$D$13),IF(AND(E1050&lt;DATE(2021,2,1),F1050&lt;DATE(2021,2,1)),0)))),0),"")</f>
        <v/>
      </c>
      <c r="AC1050" s="52" t="str">
        <f t="shared" si="83"/>
        <v/>
      </c>
    </row>
    <row r="1051" spans="1:29" x14ac:dyDescent="0.35">
      <c r="A1051" s="11" t="str">
        <f t="shared" si="84"/>
        <v/>
      </c>
      <c r="B1051" s="33"/>
      <c r="C1051" s="17"/>
      <c r="D1051" s="18"/>
      <c r="E1051" s="12"/>
      <c r="F1051" s="12"/>
      <c r="G1051" s="42" t="str">
        <f>IF(OR(E1051="",F1051=""),"",NETWORKDAYS(E1051,F1051,Lister!$D$7:$D$13))</f>
        <v/>
      </c>
      <c r="H1051" s="14"/>
      <c r="I1051" s="25" t="str">
        <f t="shared" si="80"/>
        <v/>
      </c>
      <c r="J1051" s="47"/>
      <c r="K1051" s="48"/>
      <c r="L1051" s="15"/>
      <c r="M1051" s="51" t="str">
        <f t="shared" si="81"/>
        <v/>
      </c>
      <c r="N1051" s="49" t="str">
        <f t="shared" si="82"/>
        <v/>
      </c>
      <c r="O1051" s="15"/>
      <c r="P1051" s="15"/>
      <c r="Q1051" s="15"/>
      <c r="R1051" s="15"/>
      <c r="S1051" s="15"/>
      <c r="T1051" s="15"/>
      <c r="U1051" s="15"/>
      <c r="V1051" s="50" t="str">
        <f>IFERROR(MAX(IF(OR(O1051="",P1051="",Q1051="",R1051="",S1051="",T1051="",U1051=""),"",IF(AND(MONTH(E1051)=8,MONTH(F1051)=8),(NETWORKDAYS(E1051,F1051,Lister!$D$7:$D$13)-O1051)*N1051/NETWORKDAYS(Lister!$D$19,Lister!$E$19,Lister!$D$7:$D$13),IF(AND(MONTH(E1051)=8,F1051&gt;DATE(2020,8,31)),(NETWORKDAYS(E1051,Lister!$E$19,Lister!$D$7:$D$13)-O1051)*N1051/NETWORKDAYS(Lister!$D$19,Lister!$E$19,Lister!$D$7:$D$13),IF(E1051&gt;DATE(2020,8,31),0)))),0),"")</f>
        <v/>
      </c>
      <c r="W1051" s="50" t="str">
        <f>IFERROR(MAX(IF(OR(O1051="",P1051="",Q1051="",R1051="",S1051="",T1051="",U1051=""),"",IF(AND(MONTH(E1051)=9,MONTH(F1051)=9),(NETWORKDAYS(E1051,F1051,Lister!$D$7:$D$13)-P1051)*N1051/NETWORKDAYS(Lister!$D$20,Lister!$E$20,Lister!$D$7:$D$13),IF(AND(MONTH(E1051)=9,F1051&gt;DATE(2020,9,30)),(NETWORKDAYS(E1051,Lister!$E$20,Lister!$D$7:$D$13)-P1051)*N1051/NETWORKDAYS(Lister!$D$20,Lister!$E$20,Lister!$D$7:$D$13),IF(AND(E1051&lt;DATE(2020,9,1),MONTH(F1051)=9),(NETWORKDAYS(Lister!$D$20,F1051,Lister!$D$7:$D$13)-P1051)*N1051/NETWORKDAYS(Lister!$D$20,Lister!$E$20,Lister!$D$7:$D$13),IF(AND(E1051&lt;DATE(2020,9,1),F1051&gt;DATE(2020,9,30)),(NETWORKDAYS(Lister!$D$20,Lister!$E$20,Lister!$D$7:$D$13)-P1051)*N1051/NETWORKDAYS(Lister!$D$20,Lister!$E$20,Lister!$D$7:$D$13),IF(OR(AND(E1051&lt;DATE(2020,9,1),F1051&lt;DATE(2020,9,1)),E1051&gt;DATE(2020,9,30)),0)))))),0),"")</f>
        <v/>
      </c>
      <c r="X1051" s="50" t="str">
        <f>IFERROR(MAX(IF(OR(O1051="",P1051="",Q1051="",R1051="",S1051="",T1051="",U1051=""),"",IF(AND(MONTH(E1051)=10,MONTH(F1051)=10),(NETWORKDAYS(E1051,F1051,Lister!$D$7:$D$13)-Q1051)*N1051/NETWORKDAYS(Lister!$D$21,Lister!$E$21,Lister!$D$7:$D$13),IF(AND(MONTH(E1051)=10,F1051&gt;DATE(2020,10,31)),(NETWORKDAYS(E1051,Lister!$E$21,Lister!$D$7:$D$13)-Q1051)*N1051/NETWORKDAYS(Lister!$D$21,Lister!$E$21,Lister!$D$7:$D$13),IF(AND(E1051&lt;DATE(2020,10,1),MONTH(F1051)=10),(NETWORKDAYS(Lister!$D$21,F1051,Lister!$D$7:$D$13)-Q1051)*N1051/NETWORKDAYS(Lister!$D$21,Lister!$E$21,Lister!$D$7:$D$13),IF(AND(E1051&lt;DATE(2020,31,1),F1051&gt;DATE(2020,10,31)),(NETWORKDAYS(Lister!$D$21,Lister!$E$21,Lister!$D$7:$D$13)-Q1051)*N1051/NETWORKDAYS(Lister!$D$21,Lister!$E$21,Lister!$D$7:$D$13),IF(OR(AND(E1051&lt;DATE(2020,10,1),F1051&lt;DATE(2020,10,1)),E1051&gt;DATE(2020,10,31)),0)))))),0),"")</f>
        <v/>
      </c>
      <c r="Y1051" s="50" t="str">
        <f>IFERROR(MAX(IF(OR(O1051="",P1051="",Q1051="",R1051="",S1051="",T1051="",U1051=""),"",IF(AND(MONTH(E1051)=11,MONTH(F1051)=11),(NETWORKDAYS(E1051,F1051,Lister!$D$7:$D$13)-R1051)*N1051/NETWORKDAYS(Lister!$D$22,Lister!$E$22,Lister!$D$7:$D$13),IF(AND(MONTH(E1051)=11,F1051&gt;DATE(2020,11,30)),(NETWORKDAYS(E1051,Lister!$E$22,Lister!$D$7:$D$13)-R1051)*N1051/NETWORKDAYS(Lister!$D$22,Lister!$E$22,Lister!$D$7:$D$13),IF(AND(E1051&lt;DATE(2020,11,1),MONTH(F1051)=11),(NETWORKDAYS(Lister!$D$22,F1051,Lister!$D$7:$D$13)-R1051)*N1051/NETWORKDAYS(Lister!$D$22,Lister!$E$22,Lister!$D$7:$D$13),IF(AND(E1051&lt;DATE(2020,11,1),F1051&gt;DATE(2020,11,30)),(NETWORKDAYS(Lister!$D$22,Lister!$E$22,Lister!$D$7:$D$13)-R1051)*N1051/NETWORKDAYS(Lister!$D$22,Lister!$E$22,Lister!$D$7:$D$13),IF(OR(AND(E1051&lt;DATE(2020,11,1),F1051&lt;DATE(2020,11,1)),E1051&gt;DATE(2020,11,30)),0)))))),0),"")</f>
        <v/>
      </c>
      <c r="Z1051" s="50" t="str">
        <f>IFERROR(MAX(IF(OR(O1051="",P1051="",Q1051="",R1051="",S1051="",T1051="",U1051=""),"",IF(AND(MONTH(E1051)=12,MONTH(F1051)=12),(NETWORKDAYS(E1051,F1051,Lister!$D$7:$D$13)-S1051)*N1051/NETWORKDAYS(Lister!$D$23,Lister!$E$23,Lister!$D$7:$D$13),IF(AND(MONTH(E1051)=12,F1051&gt;DATE(2020,12,31)),(NETWORKDAYS(E1051,Lister!$E$23,Lister!$D$7:$D$13)-S1051)*N1051/NETWORKDAYS(Lister!$D$23,Lister!$E$23,Lister!$D$7:$D$13),IF(AND(E1051&lt;DATE(2020,12,1),MONTH(F1051)=12),(NETWORKDAYS(Lister!$D$23,F1051,Lister!$D$7:$D$13)-S1051)*N1051/NETWORKDAYS(Lister!$D$23,Lister!$E$23,Lister!$D$7:$D$13),IF(AND(E1051&lt;DATE(2020,12,1),F1051&gt;DATE(2020,12,31)),(NETWORKDAYS(Lister!$D$23,Lister!$E$23,Lister!$D$7:$D$13)-S1051)*N1051/NETWORKDAYS(Lister!$D$23,Lister!$E$23,Lister!$D$7:$D$13),IF(OR(AND(E1051&lt;DATE(2020,12,1),F1051&lt;DATE(2020,12,1)),E1051&gt;DATE(2020,12,31)),0)))))),0),"")</f>
        <v/>
      </c>
      <c r="AA1051" s="50" t="str">
        <f>IFERROR(MAX(IF(OR(O1051="",P1051="",Q1051="",R1051="",S1051="",T1051="",U1051=""),"",IF(AND(MONTH(E1051)=1,MONTH(F1051)=1),(NETWORKDAYS(E1051,F1051,Lister!$D$7:$D$13)-T1051)*N1051/NETWORKDAYS(Lister!$D$24,Lister!$E$24,Lister!$D$7:$D$13),IF(AND(MONTH(E1051)=1,F1051&gt;DATE(2021,1,31)),(NETWORKDAYS(E1051,Lister!$E$24,Lister!$D$7:$D$13)-T1051)*N1051/NETWORKDAYS(Lister!$D$24,Lister!$E$24,Lister!$D$7:$D$13),IF(AND(E1051&lt;DATE(2021,1,1),MONTH(F1051)=1),(NETWORKDAYS(Lister!$D$24,F1051,Lister!$D$7:$D$13)-T1051)*N1051/NETWORKDAYS(Lister!$D$24,Lister!$E$24,Lister!$D$7:$D$13),IF(AND(E1051&lt;DATE(2021,1,1),F1051&gt;DATE(2021,1,31)),(NETWORKDAYS(Lister!$D$24,Lister!$E$24,Lister!$D$7:$D$13)-T1051)*N1051/NETWORKDAYS(Lister!$D$24,Lister!$E$24,Lister!$D$7:$D$13),IF(OR(AND(E1051&lt;DATE(2021,1,1),F1051&lt;DATE(2021,1,1)),E1051&gt;DATE(2021,1,31)),0)))))),0),"")</f>
        <v/>
      </c>
      <c r="AB1051" s="50" t="str">
        <f>IFERROR(MAX(IF(OR(O1051="",P1051="",Q1051="",R1051="",S1051="",T1051="",U1051=""),"",IF(AND(MONTH(E1051)=2,MONTH(F1051)=2),(NETWORKDAYS(E1051,F1051,Lister!$D$7:$D$13)-U1051)*N1051/NETWORKDAYS(Lister!$D$25,Lister!$E$25,Lister!$D$7:$D$13),IF(AND(E1051&lt;DATE(2021,2,1),MONTH(F1051)=2),(NETWORKDAYS(Lister!$D$25,F1051,Lister!$D$7:$D$13)-U1051)*N1051/NETWORKDAYS(Lister!$D$25,Lister!$E$25,Lister!$D$7:$D$13),IF(AND(E1051&lt;DATE(2021,2,1),F1051&lt;DATE(2021,2,1)),0)))),0),"")</f>
        <v/>
      </c>
      <c r="AC1051" s="52" t="str">
        <f t="shared" si="83"/>
        <v/>
      </c>
    </row>
    <row r="1052" spans="1:29" x14ac:dyDescent="0.35">
      <c r="A1052" s="11" t="str">
        <f t="shared" si="84"/>
        <v/>
      </c>
      <c r="B1052" s="33"/>
      <c r="C1052" s="17"/>
      <c r="D1052" s="18"/>
      <c r="E1052" s="12"/>
      <c r="F1052" s="12"/>
      <c r="G1052" s="42" t="str">
        <f>IF(OR(E1052="",F1052=""),"",NETWORKDAYS(E1052,F1052,Lister!$D$7:$D$13))</f>
        <v/>
      </c>
      <c r="H1052" s="14"/>
      <c r="I1052" s="25" t="str">
        <f t="shared" si="80"/>
        <v/>
      </c>
      <c r="J1052" s="47"/>
      <c r="K1052" s="48"/>
      <c r="L1052" s="15"/>
      <c r="M1052" s="51" t="str">
        <f t="shared" si="81"/>
        <v/>
      </c>
      <c r="N1052" s="49" t="str">
        <f t="shared" si="82"/>
        <v/>
      </c>
      <c r="O1052" s="15"/>
      <c r="P1052" s="15"/>
      <c r="Q1052" s="15"/>
      <c r="R1052" s="15"/>
      <c r="S1052" s="15"/>
      <c r="T1052" s="15"/>
      <c r="U1052" s="15"/>
      <c r="V1052" s="50" t="str">
        <f>IFERROR(MAX(IF(OR(O1052="",P1052="",Q1052="",R1052="",S1052="",T1052="",U1052=""),"",IF(AND(MONTH(E1052)=8,MONTH(F1052)=8),(NETWORKDAYS(E1052,F1052,Lister!$D$7:$D$13)-O1052)*N1052/NETWORKDAYS(Lister!$D$19,Lister!$E$19,Lister!$D$7:$D$13),IF(AND(MONTH(E1052)=8,F1052&gt;DATE(2020,8,31)),(NETWORKDAYS(E1052,Lister!$E$19,Lister!$D$7:$D$13)-O1052)*N1052/NETWORKDAYS(Lister!$D$19,Lister!$E$19,Lister!$D$7:$D$13),IF(E1052&gt;DATE(2020,8,31),0)))),0),"")</f>
        <v/>
      </c>
      <c r="W1052" s="50" t="str">
        <f>IFERROR(MAX(IF(OR(O1052="",P1052="",Q1052="",R1052="",S1052="",T1052="",U1052=""),"",IF(AND(MONTH(E1052)=9,MONTH(F1052)=9),(NETWORKDAYS(E1052,F1052,Lister!$D$7:$D$13)-P1052)*N1052/NETWORKDAYS(Lister!$D$20,Lister!$E$20,Lister!$D$7:$D$13),IF(AND(MONTH(E1052)=9,F1052&gt;DATE(2020,9,30)),(NETWORKDAYS(E1052,Lister!$E$20,Lister!$D$7:$D$13)-P1052)*N1052/NETWORKDAYS(Lister!$D$20,Lister!$E$20,Lister!$D$7:$D$13),IF(AND(E1052&lt;DATE(2020,9,1),MONTH(F1052)=9),(NETWORKDAYS(Lister!$D$20,F1052,Lister!$D$7:$D$13)-P1052)*N1052/NETWORKDAYS(Lister!$D$20,Lister!$E$20,Lister!$D$7:$D$13),IF(AND(E1052&lt;DATE(2020,9,1),F1052&gt;DATE(2020,9,30)),(NETWORKDAYS(Lister!$D$20,Lister!$E$20,Lister!$D$7:$D$13)-P1052)*N1052/NETWORKDAYS(Lister!$D$20,Lister!$E$20,Lister!$D$7:$D$13),IF(OR(AND(E1052&lt;DATE(2020,9,1),F1052&lt;DATE(2020,9,1)),E1052&gt;DATE(2020,9,30)),0)))))),0),"")</f>
        <v/>
      </c>
      <c r="X1052" s="50" t="str">
        <f>IFERROR(MAX(IF(OR(O1052="",P1052="",Q1052="",R1052="",S1052="",T1052="",U1052=""),"",IF(AND(MONTH(E1052)=10,MONTH(F1052)=10),(NETWORKDAYS(E1052,F1052,Lister!$D$7:$D$13)-Q1052)*N1052/NETWORKDAYS(Lister!$D$21,Lister!$E$21,Lister!$D$7:$D$13),IF(AND(MONTH(E1052)=10,F1052&gt;DATE(2020,10,31)),(NETWORKDAYS(E1052,Lister!$E$21,Lister!$D$7:$D$13)-Q1052)*N1052/NETWORKDAYS(Lister!$D$21,Lister!$E$21,Lister!$D$7:$D$13),IF(AND(E1052&lt;DATE(2020,10,1),MONTH(F1052)=10),(NETWORKDAYS(Lister!$D$21,F1052,Lister!$D$7:$D$13)-Q1052)*N1052/NETWORKDAYS(Lister!$D$21,Lister!$E$21,Lister!$D$7:$D$13),IF(AND(E1052&lt;DATE(2020,31,1),F1052&gt;DATE(2020,10,31)),(NETWORKDAYS(Lister!$D$21,Lister!$E$21,Lister!$D$7:$D$13)-Q1052)*N1052/NETWORKDAYS(Lister!$D$21,Lister!$E$21,Lister!$D$7:$D$13),IF(OR(AND(E1052&lt;DATE(2020,10,1),F1052&lt;DATE(2020,10,1)),E1052&gt;DATE(2020,10,31)),0)))))),0),"")</f>
        <v/>
      </c>
      <c r="Y1052" s="50" t="str">
        <f>IFERROR(MAX(IF(OR(O1052="",P1052="",Q1052="",R1052="",S1052="",T1052="",U1052=""),"",IF(AND(MONTH(E1052)=11,MONTH(F1052)=11),(NETWORKDAYS(E1052,F1052,Lister!$D$7:$D$13)-R1052)*N1052/NETWORKDAYS(Lister!$D$22,Lister!$E$22,Lister!$D$7:$D$13),IF(AND(MONTH(E1052)=11,F1052&gt;DATE(2020,11,30)),(NETWORKDAYS(E1052,Lister!$E$22,Lister!$D$7:$D$13)-R1052)*N1052/NETWORKDAYS(Lister!$D$22,Lister!$E$22,Lister!$D$7:$D$13),IF(AND(E1052&lt;DATE(2020,11,1),MONTH(F1052)=11),(NETWORKDAYS(Lister!$D$22,F1052,Lister!$D$7:$D$13)-R1052)*N1052/NETWORKDAYS(Lister!$D$22,Lister!$E$22,Lister!$D$7:$D$13),IF(AND(E1052&lt;DATE(2020,11,1),F1052&gt;DATE(2020,11,30)),(NETWORKDAYS(Lister!$D$22,Lister!$E$22,Lister!$D$7:$D$13)-R1052)*N1052/NETWORKDAYS(Lister!$D$22,Lister!$E$22,Lister!$D$7:$D$13),IF(OR(AND(E1052&lt;DATE(2020,11,1),F1052&lt;DATE(2020,11,1)),E1052&gt;DATE(2020,11,30)),0)))))),0),"")</f>
        <v/>
      </c>
      <c r="Z1052" s="50" t="str">
        <f>IFERROR(MAX(IF(OR(O1052="",P1052="",Q1052="",R1052="",S1052="",T1052="",U1052=""),"",IF(AND(MONTH(E1052)=12,MONTH(F1052)=12),(NETWORKDAYS(E1052,F1052,Lister!$D$7:$D$13)-S1052)*N1052/NETWORKDAYS(Lister!$D$23,Lister!$E$23,Lister!$D$7:$D$13),IF(AND(MONTH(E1052)=12,F1052&gt;DATE(2020,12,31)),(NETWORKDAYS(E1052,Lister!$E$23,Lister!$D$7:$D$13)-S1052)*N1052/NETWORKDAYS(Lister!$D$23,Lister!$E$23,Lister!$D$7:$D$13),IF(AND(E1052&lt;DATE(2020,12,1),MONTH(F1052)=12),(NETWORKDAYS(Lister!$D$23,F1052,Lister!$D$7:$D$13)-S1052)*N1052/NETWORKDAYS(Lister!$D$23,Lister!$E$23,Lister!$D$7:$D$13),IF(AND(E1052&lt;DATE(2020,12,1),F1052&gt;DATE(2020,12,31)),(NETWORKDAYS(Lister!$D$23,Lister!$E$23,Lister!$D$7:$D$13)-S1052)*N1052/NETWORKDAYS(Lister!$D$23,Lister!$E$23,Lister!$D$7:$D$13),IF(OR(AND(E1052&lt;DATE(2020,12,1),F1052&lt;DATE(2020,12,1)),E1052&gt;DATE(2020,12,31)),0)))))),0),"")</f>
        <v/>
      </c>
      <c r="AA1052" s="50" t="str">
        <f>IFERROR(MAX(IF(OR(O1052="",P1052="",Q1052="",R1052="",S1052="",T1052="",U1052=""),"",IF(AND(MONTH(E1052)=1,MONTH(F1052)=1),(NETWORKDAYS(E1052,F1052,Lister!$D$7:$D$13)-T1052)*N1052/NETWORKDAYS(Lister!$D$24,Lister!$E$24,Lister!$D$7:$D$13),IF(AND(MONTH(E1052)=1,F1052&gt;DATE(2021,1,31)),(NETWORKDAYS(E1052,Lister!$E$24,Lister!$D$7:$D$13)-T1052)*N1052/NETWORKDAYS(Lister!$D$24,Lister!$E$24,Lister!$D$7:$D$13),IF(AND(E1052&lt;DATE(2021,1,1),MONTH(F1052)=1),(NETWORKDAYS(Lister!$D$24,F1052,Lister!$D$7:$D$13)-T1052)*N1052/NETWORKDAYS(Lister!$D$24,Lister!$E$24,Lister!$D$7:$D$13),IF(AND(E1052&lt;DATE(2021,1,1),F1052&gt;DATE(2021,1,31)),(NETWORKDAYS(Lister!$D$24,Lister!$E$24,Lister!$D$7:$D$13)-T1052)*N1052/NETWORKDAYS(Lister!$D$24,Lister!$E$24,Lister!$D$7:$D$13),IF(OR(AND(E1052&lt;DATE(2021,1,1),F1052&lt;DATE(2021,1,1)),E1052&gt;DATE(2021,1,31)),0)))))),0),"")</f>
        <v/>
      </c>
      <c r="AB1052" s="50" t="str">
        <f>IFERROR(MAX(IF(OR(O1052="",P1052="",Q1052="",R1052="",S1052="",T1052="",U1052=""),"",IF(AND(MONTH(E1052)=2,MONTH(F1052)=2),(NETWORKDAYS(E1052,F1052,Lister!$D$7:$D$13)-U1052)*N1052/NETWORKDAYS(Lister!$D$25,Lister!$E$25,Lister!$D$7:$D$13),IF(AND(E1052&lt;DATE(2021,2,1),MONTH(F1052)=2),(NETWORKDAYS(Lister!$D$25,F1052,Lister!$D$7:$D$13)-U1052)*N1052/NETWORKDAYS(Lister!$D$25,Lister!$E$25,Lister!$D$7:$D$13),IF(AND(E1052&lt;DATE(2021,2,1),F1052&lt;DATE(2021,2,1)),0)))),0),"")</f>
        <v/>
      </c>
      <c r="AC1052" s="52" t="str">
        <f t="shared" si="83"/>
        <v/>
      </c>
    </row>
    <row r="1053" spans="1:29" x14ac:dyDescent="0.35">
      <c r="A1053" s="11" t="str">
        <f t="shared" si="84"/>
        <v/>
      </c>
      <c r="B1053" s="33"/>
      <c r="C1053" s="17"/>
      <c r="D1053" s="18"/>
      <c r="E1053" s="12"/>
      <c r="F1053" s="12"/>
      <c r="G1053" s="42" t="str">
        <f>IF(OR(E1053="",F1053=""),"",NETWORKDAYS(E1053,F1053,Lister!$D$7:$D$13))</f>
        <v/>
      </c>
      <c r="H1053" s="14"/>
      <c r="I1053" s="25" t="str">
        <f t="shared" si="80"/>
        <v/>
      </c>
      <c r="J1053" s="47"/>
      <c r="K1053" s="48"/>
      <c r="L1053" s="15"/>
      <c r="M1053" s="51" t="str">
        <f t="shared" si="81"/>
        <v/>
      </c>
      <c r="N1053" s="49" t="str">
        <f t="shared" si="82"/>
        <v/>
      </c>
      <c r="O1053" s="15"/>
      <c r="P1053" s="15"/>
      <c r="Q1053" s="15"/>
      <c r="R1053" s="15"/>
      <c r="S1053" s="15"/>
      <c r="T1053" s="15"/>
      <c r="U1053" s="15"/>
      <c r="V1053" s="50" t="str">
        <f>IFERROR(MAX(IF(OR(O1053="",P1053="",Q1053="",R1053="",S1053="",T1053="",U1053=""),"",IF(AND(MONTH(E1053)=8,MONTH(F1053)=8),(NETWORKDAYS(E1053,F1053,Lister!$D$7:$D$13)-O1053)*N1053/NETWORKDAYS(Lister!$D$19,Lister!$E$19,Lister!$D$7:$D$13),IF(AND(MONTH(E1053)=8,F1053&gt;DATE(2020,8,31)),(NETWORKDAYS(E1053,Lister!$E$19,Lister!$D$7:$D$13)-O1053)*N1053/NETWORKDAYS(Lister!$D$19,Lister!$E$19,Lister!$D$7:$D$13),IF(E1053&gt;DATE(2020,8,31),0)))),0),"")</f>
        <v/>
      </c>
      <c r="W1053" s="50" t="str">
        <f>IFERROR(MAX(IF(OR(O1053="",P1053="",Q1053="",R1053="",S1053="",T1053="",U1053=""),"",IF(AND(MONTH(E1053)=9,MONTH(F1053)=9),(NETWORKDAYS(E1053,F1053,Lister!$D$7:$D$13)-P1053)*N1053/NETWORKDAYS(Lister!$D$20,Lister!$E$20,Lister!$D$7:$D$13),IF(AND(MONTH(E1053)=9,F1053&gt;DATE(2020,9,30)),(NETWORKDAYS(E1053,Lister!$E$20,Lister!$D$7:$D$13)-P1053)*N1053/NETWORKDAYS(Lister!$D$20,Lister!$E$20,Lister!$D$7:$D$13),IF(AND(E1053&lt;DATE(2020,9,1),MONTH(F1053)=9),(NETWORKDAYS(Lister!$D$20,F1053,Lister!$D$7:$D$13)-P1053)*N1053/NETWORKDAYS(Lister!$D$20,Lister!$E$20,Lister!$D$7:$D$13),IF(AND(E1053&lt;DATE(2020,9,1),F1053&gt;DATE(2020,9,30)),(NETWORKDAYS(Lister!$D$20,Lister!$E$20,Lister!$D$7:$D$13)-P1053)*N1053/NETWORKDAYS(Lister!$D$20,Lister!$E$20,Lister!$D$7:$D$13),IF(OR(AND(E1053&lt;DATE(2020,9,1),F1053&lt;DATE(2020,9,1)),E1053&gt;DATE(2020,9,30)),0)))))),0),"")</f>
        <v/>
      </c>
      <c r="X1053" s="50" t="str">
        <f>IFERROR(MAX(IF(OR(O1053="",P1053="",Q1053="",R1053="",S1053="",T1053="",U1053=""),"",IF(AND(MONTH(E1053)=10,MONTH(F1053)=10),(NETWORKDAYS(E1053,F1053,Lister!$D$7:$D$13)-Q1053)*N1053/NETWORKDAYS(Lister!$D$21,Lister!$E$21,Lister!$D$7:$D$13),IF(AND(MONTH(E1053)=10,F1053&gt;DATE(2020,10,31)),(NETWORKDAYS(E1053,Lister!$E$21,Lister!$D$7:$D$13)-Q1053)*N1053/NETWORKDAYS(Lister!$D$21,Lister!$E$21,Lister!$D$7:$D$13),IF(AND(E1053&lt;DATE(2020,10,1),MONTH(F1053)=10),(NETWORKDAYS(Lister!$D$21,F1053,Lister!$D$7:$D$13)-Q1053)*N1053/NETWORKDAYS(Lister!$D$21,Lister!$E$21,Lister!$D$7:$D$13),IF(AND(E1053&lt;DATE(2020,31,1),F1053&gt;DATE(2020,10,31)),(NETWORKDAYS(Lister!$D$21,Lister!$E$21,Lister!$D$7:$D$13)-Q1053)*N1053/NETWORKDAYS(Lister!$D$21,Lister!$E$21,Lister!$D$7:$D$13),IF(OR(AND(E1053&lt;DATE(2020,10,1),F1053&lt;DATE(2020,10,1)),E1053&gt;DATE(2020,10,31)),0)))))),0),"")</f>
        <v/>
      </c>
      <c r="Y1053" s="50" t="str">
        <f>IFERROR(MAX(IF(OR(O1053="",P1053="",Q1053="",R1053="",S1053="",T1053="",U1053=""),"",IF(AND(MONTH(E1053)=11,MONTH(F1053)=11),(NETWORKDAYS(E1053,F1053,Lister!$D$7:$D$13)-R1053)*N1053/NETWORKDAYS(Lister!$D$22,Lister!$E$22,Lister!$D$7:$D$13),IF(AND(MONTH(E1053)=11,F1053&gt;DATE(2020,11,30)),(NETWORKDAYS(E1053,Lister!$E$22,Lister!$D$7:$D$13)-R1053)*N1053/NETWORKDAYS(Lister!$D$22,Lister!$E$22,Lister!$D$7:$D$13),IF(AND(E1053&lt;DATE(2020,11,1),MONTH(F1053)=11),(NETWORKDAYS(Lister!$D$22,F1053,Lister!$D$7:$D$13)-R1053)*N1053/NETWORKDAYS(Lister!$D$22,Lister!$E$22,Lister!$D$7:$D$13),IF(AND(E1053&lt;DATE(2020,11,1),F1053&gt;DATE(2020,11,30)),(NETWORKDAYS(Lister!$D$22,Lister!$E$22,Lister!$D$7:$D$13)-R1053)*N1053/NETWORKDAYS(Lister!$D$22,Lister!$E$22,Lister!$D$7:$D$13),IF(OR(AND(E1053&lt;DATE(2020,11,1),F1053&lt;DATE(2020,11,1)),E1053&gt;DATE(2020,11,30)),0)))))),0),"")</f>
        <v/>
      </c>
      <c r="Z1053" s="50" t="str">
        <f>IFERROR(MAX(IF(OR(O1053="",P1053="",Q1053="",R1053="",S1053="",T1053="",U1053=""),"",IF(AND(MONTH(E1053)=12,MONTH(F1053)=12),(NETWORKDAYS(E1053,F1053,Lister!$D$7:$D$13)-S1053)*N1053/NETWORKDAYS(Lister!$D$23,Lister!$E$23,Lister!$D$7:$D$13),IF(AND(MONTH(E1053)=12,F1053&gt;DATE(2020,12,31)),(NETWORKDAYS(E1053,Lister!$E$23,Lister!$D$7:$D$13)-S1053)*N1053/NETWORKDAYS(Lister!$D$23,Lister!$E$23,Lister!$D$7:$D$13),IF(AND(E1053&lt;DATE(2020,12,1),MONTH(F1053)=12),(NETWORKDAYS(Lister!$D$23,F1053,Lister!$D$7:$D$13)-S1053)*N1053/NETWORKDAYS(Lister!$D$23,Lister!$E$23,Lister!$D$7:$D$13),IF(AND(E1053&lt;DATE(2020,12,1),F1053&gt;DATE(2020,12,31)),(NETWORKDAYS(Lister!$D$23,Lister!$E$23,Lister!$D$7:$D$13)-S1053)*N1053/NETWORKDAYS(Lister!$D$23,Lister!$E$23,Lister!$D$7:$D$13),IF(OR(AND(E1053&lt;DATE(2020,12,1),F1053&lt;DATE(2020,12,1)),E1053&gt;DATE(2020,12,31)),0)))))),0),"")</f>
        <v/>
      </c>
      <c r="AA1053" s="50" t="str">
        <f>IFERROR(MAX(IF(OR(O1053="",P1053="",Q1053="",R1053="",S1053="",T1053="",U1053=""),"",IF(AND(MONTH(E1053)=1,MONTH(F1053)=1),(NETWORKDAYS(E1053,F1053,Lister!$D$7:$D$13)-T1053)*N1053/NETWORKDAYS(Lister!$D$24,Lister!$E$24,Lister!$D$7:$D$13),IF(AND(MONTH(E1053)=1,F1053&gt;DATE(2021,1,31)),(NETWORKDAYS(E1053,Lister!$E$24,Lister!$D$7:$D$13)-T1053)*N1053/NETWORKDAYS(Lister!$D$24,Lister!$E$24,Lister!$D$7:$D$13),IF(AND(E1053&lt;DATE(2021,1,1),MONTH(F1053)=1),(NETWORKDAYS(Lister!$D$24,F1053,Lister!$D$7:$D$13)-T1053)*N1053/NETWORKDAYS(Lister!$D$24,Lister!$E$24,Lister!$D$7:$D$13),IF(AND(E1053&lt;DATE(2021,1,1),F1053&gt;DATE(2021,1,31)),(NETWORKDAYS(Lister!$D$24,Lister!$E$24,Lister!$D$7:$D$13)-T1053)*N1053/NETWORKDAYS(Lister!$D$24,Lister!$E$24,Lister!$D$7:$D$13),IF(OR(AND(E1053&lt;DATE(2021,1,1),F1053&lt;DATE(2021,1,1)),E1053&gt;DATE(2021,1,31)),0)))))),0),"")</f>
        <v/>
      </c>
      <c r="AB1053" s="50" t="str">
        <f>IFERROR(MAX(IF(OR(O1053="",P1053="",Q1053="",R1053="",S1053="",T1053="",U1053=""),"",IF(AND(MONTH(E1053)=2,MONTH(F1053)=2),(NETWORKDAYS(E1053,F1053,Lister!$D$7:$D$13)-U1053)*N1053/NETWORKDAYS(Lister!$D$25,Lister!$E$25,Lister!$D$7:$D$13),IF(AND(E1053&lt;DATE(2021,2,1),MONTH(F1053)=2),(NETWORKDAYS(Lister!$D$25,F1053,Lister!$D$7:$D$13)-U1053)*N1053/NETWORKDAYS(Lister!$D$25,Lister!$E$25,Lister!$D$7:$D$13),IF(AND(E1053&lt;DATE(2021,2,1),F1053&lt;DATE(2021,2,1)),0)))),0),"")</f>
        <v/>
      </c>
      <c r="AC1053" s="52" t="str">
        <f t="shared" si="83"/>
        <v/>
      </c>
    </row>
    <row r="1054" spans="1:29" x14ac:dyDescent="0.35">
      <c r="A1054" s="11" t="str">
        <f t="shared" si="84"/>
        <v/>
      </c>
      <c r="B1054" s="33"/>
      <c r="C1054" s="17"/>
      <c r="D1054" s="18"/>
      <c r="E1054" s="12"/>
      <c r="F1054" s="12"/>
      <c r="G1054" s="42" t="str">
        <f>IF(OR(E1054="",F1054=""),"",NETWORKDAYS(E1054,F1054,Lister!$D$7:$D$13))</f>
        <v/>
      </c>
      <c r="H1054" s="14"/>
      <c r="I1054" s="25" t="str">
        <f t="shared" si="80"/>
        <v/>
      </c>
      <c r="J1054" s="47"/>
      <c r="K1054" s="48"/>
      <c r="L1054" s="15"/>
      <c r="M1054" s="51" t="str">
        <f t="shared" si="81"/>
        <v/>
      </c>
      <c r="N1054" s="49" t="str">
        <f t="shared" si="82"/>
        <v/>
      </c>
      <c r="O1054" s="15"/>
      <c r="P1054" s="15"/>
      <c r="Q1054" s="15"/>
      <c r="R1054" s="15"/>
      <c r="S1054" s="15"/>
      <c r="T1054" s="15"/>
      <c r="U1054" s="15"/>
      <c r="V1054" s="50" t="str">
        <f>IFERROR(MAX(IF(OR(O1054="",P1054="",Q1054="",R1054="",S1054="",T1054="",U1054=""),"",IF(AND(MONTH(E1054)=8,MONTH(F1054)=8),(NETWORKDAYS(E1054,F1054,Lister!$D$7:$D$13)-O1054)*N1054/NETWORKDAYS(Lister!$D$19,Lister!$E$19,Lister!$D$7:$D$13),IF(AND(MONTH(E1054)=8,F1054&gt;DATE(2020,8,31)),(NETWORKDAYS(E1054,Lister!$E$19,Lister!$D$7:$D$13)-O1054)*N1054/NETWORKDAYS(Lister!$D$19,Lister!$E$19,Lister!$D$7:$D$13),IF(E1054&gt;DATE(2020,8,31),0)))),0),"")</f>
        <v/>
      </c>
      <c r="W1054" s="50" t="str">
        <f>IFERROR(MAX(IF(OR(O1054="",P1054="",Q1054="",R1054="",S1054="",T1054="",U1054=""),"",IF(AND(MONTH(E1054)=9,MONTH(F1054)=9),(NETWORKDAYS(E1054,F1054,Lister!$D$7:$D$13)-P1054)*N1054/NETWORKDAYS(Lister!$D$20,Lister!$E$20,Lister!$D$7:$D$13),IF(AND(MONTH(E1054)=9,F1054&gt;DATE(2020,9,30)),(NETWORKDAYS(E1054,Lister!$E$20,Lister!$D$7:$D$13)-P1054)*N1054/NETWORKDAYS(Lister!$D$20,Lister!$E$20,Lister!$D$7:$D$13),IF(AND(E1054&lt;DATE(2020,9,1),MONTH(F1054)=9),(NETWORKDAYS(Lister!$D$20,F1054,Lister!$D$7:$D$13)-P1054)*N1054/NETWORKDAYS(Lister!$D$20,Lister!$E$20,Lister!$D$7:$D$13),IF(AND(E1054&lt;DATE(2020,9,1),F1054&gt;DATE(2020,9,30)),(NETWORKDAYS(Lister!$D$20,Lister!$E$20,Lister!$D$7:$D$13)-P1054)*N1054/NETWORKDAYS(Lister!$D$20,Lister!$E$20,Lister!$D$7:$D$13),IF(OR(AND(E1054&lt;DATE(2020,9,1),F1054&lt;DATE(2020,9,1)),E1054&gt;DATE(2020,9,30)),0)))))),0),"")</f>
        <v/>
      </c>
      <c r="X1054" s="50" t="str">
        <f>IFERROR(MAX(IF(OR(O1054="",P1054="",Q1054="",R1054="",S1054="",T1054="",U1054=""),"",IF(AND(MONTH(E1054)=10,MONTH(F1054)=10),(NETWORKDAYS(E1054,F1054,Lister!$D$7:$D$13)-Q1054)*N1054/NETWORKDAYS(Lister!$D$21,Lister!$E$21,Lister!$D$7:$D$13),IF(AND(MONTH(E1054)=10,F1054&gt;DATE(2020,10,31)),(NETWORKDAYS(E1054,Lister!$E$21,Lister!$D$7:$D$13)-Q1054)*N1054/NETWORKDAYS(Lister!$D$21,Lister!$E$21,Lister!$D$7:$D$13),IF(AND(E1054&lt;DATE(2020,10,1),MONTH(F1054)=10),(NETWORKDAYS(Lister!$D$21,F1054,Lister!$D$7:$D$13)-Q1054)*N1054/NETWORKDAYS(Lister!$D$21,Lister!$E$21,Lister!$D$7:$D$13),IF(AND(E1054&lt;DATE(2020,31,1),F1054&gt;DATE(2020,10,31)),(NETWORKDAYS(Lister!$D$21,Lister!$E$21,Lister!$D$7:$D$13)-Q1054)*N1054/NETWORKDAYS(Lister!$D$21,Lister!$E$21,Lister!$D$7:$D$13),IF(OR(AND(E1054&lt;DATE(2020,10,1),F1054&lt;DATE(2020,10,1)),E1054&gt;DATE(2020,10,31)),0)))))),0),"")</f>
        <v/>
      </c>
      <c r="Y1054" s="50" t="str">
        <f>IFERROR(MAX(IF(OR(O1054="",P1054="",Q1054="",R1054="",S1054="",T1054="",U1054=""),"",IF(AND(MONTH(E1054)=11,MONTH(F1054)=11),(NETWORKDAYS(E1054,F1054,Lister!$D$7:$D$13)-R1054)*N1054/NETWORKDAYS(Lister!$D$22,Lister!$E$22,Lister!$D$7:$D$13),IF(AND(MONTH(E1054)=11,F1054&gt;DATE(2020,11,30)),(NETWORKDAYS(E1054,Lister!$E$22,Lister!$D$7:$D$13)-R1054)*N1054/NETWORKDAYS(Lister!$D$22,Lister!$E$22,Lister!$D$7:$D$13),IF(AND(E1054&lt;DATE(2020,11,1),MONTH(F1054)=11),(NETWORKDAYS(Lister!$D$22,F1054,Lister!$D$7:$D$13)-R1054)*N1054/NETWORKDAYS(Lister!$D$22,Lister!$E$22,Lister!$D$7:$D$13),IF(AND(E1054&lt;DATE(2020,11,1),F1054&gt;DATE(2020,11,30)),(NETWORKDAYS(Lister!$D$22,Lister!$E$22,Lister!$D$7:$D$13)-R1054)*N1054/NETWORKDAYS(Lister!$D$22,Lister!$E$22,Lister!$D$7:$D$13),IF(OR(AND(E1054&lt;DATE(2020,11,1),F1054&lt;DATE(2020,11,1)),E1054&gt;DATE(2020,11,30)),0)))))),0),"")</f>
        <v/>
      </c>
      <c r="Z1054" s="50" t="str">
        <f>IFERROR(MAX(IF(OR(O1054="",P1054="",Q1054="",R1054="",S1054="",T1054="",U1054=""),"",IF(AND(MONTH(E1054)=12,MONTH(F1054)=12),(NETWORKDAYS(E1054,F1054,Lister!$D$7:$D$13)-S1054)*N1054/NETWORKDAYS(Lister!$D$23,Lister!$E$23,Lister!$D$7:$D$13),IF(AND(MONTH(E1054)=12,F1054&gt;DATE(2020,12,31)),(NETWORKDAYS(E1054,Lister!$E$23,Lister!$D$7:$D$13)-S1054)*N1054/NETWORKDAYS(Lister!$D$23,Lister!$E$23,Lister!$D$7:$D$13),IF(AND(E1054&lt;DATE(2020,12,1),MONTH(F1054)=12),(NETWORKDAYS(Lister!$D$23,F1054,Lister!$D$7:$D$13)-S1054)*N1054/NETWORKDAYS(Lister!$D$23,Lister!$E$23,Lister!$D$7:$D$13),IF(AND(E1054&lt;DATE(2020,12,1),F1054&gt;DATE(2020,12,31)),(NETWORKDAYS(Lister!$D$23,Lister!$E$23,Lister!$D$7:$D$13)-S1054)*N1054/NETWORKDAYS(Lister!$D$23,Lister!$E$23,Lister!$D$7:$D$13),IF(OR(AND(E1054&lt;DATE(2020,12,1),F1054&lt;DATE(2020,12,1)),E1054&gt;DATE(2020,12,31)),0)))))),0),"")</f>
        <v/>
      </c>
      <c r="AA1054" s="50" t="str">
        <f>IFERROR(MAX(IF(OR(O1054="",P1054="",Q1054="",R1054="",S1054="",T1054="",U1054=""),"",IF(AND(MONTH(E1054)=1,MONTH(F1054)=1),(NETWORKDAYS(E1054,F1054,Lister!$D$7:$D$13)-T1054)*N1054/NETWORKDAYS(Lister!$D$24,Lister!$E$24,Lister!$D$7:$D$13),IF(AND(MONTH(E1054)=1,F1054&gt;DATE(2021,1,31)),(NETWORKDAYS(E1054,Lister!$E$24,Lister!$D$7:$D$13)-T1054)*N1054/NETWORKDAYS(Lister!$D$24,Lister!$E$24,Lister!$D$7:$D$13),IF(AND(E1054&lt;DATE(2021,1,1),MONTH(F1054)=1),(NETWORKDAYS(Lister!$D$24,F1054,Lister!$D$7:$D$13)-T1054)*N1054/NETWORKDAYS(Lister!$D$24,Lister!$E$24,Lister!$D$7:$D$13),IF(AND(E1054&lt;DATE(2021,1,1),F1054&gt;DATE(2021,1,31)),(NETWORKDAYS(Lister!$D$24,Lister!$E$24,Lister!$D$7:$D$13)-T1054)*N1054/NETWORKDAYS(Lister!$D$24,Lister!$E$24,Lister!$D$7:$D$13),IF(OR(AND(E1054&lt;DATE(2021,1,1),F1054&lt;DATE(2021,1,1)),E1054&gt;DATE(2021,1,31)),0)))))),0),"")</f>
        <v/>
      </c>
      <c r="AB1054" s="50" t="str">
        <f>IFERROR(MAX(IF(OR(O1054="",P1054="",Q1054="",R1054="",S1054="",T1054="",U1054=""),"",IF(AND(MONTH(E1054)=2,MONTH(F1054)=2),(NETWORKDAYS(E1054,F1054,Lister!$D$7:$D$13)-U1054)*N1054/NETWORKDAYS(Lister!$D$25,Lister!$E$25,Lister!$D$7:$D$13),IF(AND(E1054&lt;DATE(2021,2,1),MONTH(F1054)=2),(NETWORKDAYS(Lister!$D$25,F1054,Lister!$D$7:$D$13)-U1054)*N1054/NETWORKDAYS(Lister!$D$25,Lister!$E$25,Lister!$D$7:$D$13),IF(AND(E1054&lt;DATE(2021,2,1),F1054&lt;DATE(2021,2,1)),0)))),0),"")</f>
        <v/>
      </c>
      <c r="AC1054" s="52" t="str">
        <f t="shared" si="83"/>
        <v/>
      </c>
    </row>
    <row r="1055" spans="1:29" x14ac:dyDescent="0.35">
      <c r="A1055" s="11" t="str">
        <f t="shared" si="84"/>
        <v/>
      </c>
      <c r="B1055" s="33"/>
      <c r="C1055" s="17"/>
      <c r="D1055" s="18"/>
      <c r="E1055" s="12"/>
      <c r="F1055" s="12"/>
      <c r="G1055" s="42" t="str">
        <f>IF(OR(E1055="",F1055=""),"",NETWORKDAYS(E1055,F1055,Lister!$D$7:$D$13))</f>
        <v/>
      </c>
      <c r="H1055" s="14"/>
      <c r="I1055" s="25" t="str">
        <f t="shared" si="80"/>
        <v/>
      </c>
      <c r="J1055" s="47"/>
      <c r="K1055" s="48"/>
      <c r="L1055" s="15"/>
      <c r="M1055" s="51" t="str">
        <f t="shared" si="81"/>
        <v/>
      </c>
      <c r="N1055" s="49" t="str">
        <f t="shared" si="82"/>
        <v/>
      </c>
      <c r="O1055" s="15"/>
      <c r="P1055" s="15"/>
      <c r="Q1055" s="15"/>
      <c r="R1055" s="15"/>
      <c r="S1055" s="15"/>
      <c r="T1055" s="15"/>
      <c r="U1055" s="15"/>
      <c r="V1055" s="50" t="str">
        <f>IFERROR(MAX(IF(OR(O1055="",P1055="",Q1055="",R1055="",S1055="",T1055="",U1055=""),"",IF(AND(MONTH(E1055)=8,MONTH(F1055)=8),(NETWORKDAYS(E1055,F1055,Lister!$D$7:$D$13)-O1055)*N1055/NETWORKDAYS(Lister!$D$19,Lister!$E$19,Lister!$D$7:$D$13),IF(AND(MONTH(E1055)=8,F1055&gt;DATE(2020,8,31)),(NETWORKDAYS(E1055,Lister!$E$19,Lister!$D$7:$D$13)-O1055)*N1055/NETWORKDAYS(Lister!$D$19,Lister!$E$19,Lister!$D$7:$D$13),IF(E1055&gt;DATE(2020,8,31),0)))),0),"")</f>
        <v/>
      </c>
      <c r="W1055" s="50" t="str">
        <f>IFERROR(MAX(IF(OR(O1055="",P1055="",Q1055="",R1055="",S1055="",T1055="",U1055=""),"",IF(AND(MONTH(E1055)=9,MONTH(F1055)=9),(NETWORKDAYS(E1055,F1055,Lister!$D$7:$D$13)-P1055)*N1055/NETWORKDAYS(Lister!$D$20,Lister!$E$20,Lister!$D$7:$D$13),IF(AND(MONTH(E1055)=9,F1055&gt;DATE(2020,9,30)),(NETWORKDAYS(E1055,Lister!$E$20,Lister!$D$7:$D$13)-P1055)*N1055/NETWORKDAYS(Lister!$D$20,Lister!$E$20,Lister!$D$7:$D$13),IF(AND(E1055&lt;DATE(2020,9,1),MONTH(F1055)=9),(NETWORKDAYS(Lister!$D$20,F1055,Lister!$D$7:$D$13)-P1055)*N1055/NETWORKDAYS(Lister!$D$20,Lister!$E$20,Lister!$D$7:$D$13),IF(AND(E1055&lt;DATE(2020,9,1),F1055&gt;DATE(2020,9,30)),(NETWORKDAYS(Lister!$D$20,Lister!$E$20,Lister!$D$7:$D$13)-P1055)*N1055/NETWORKDAYS(Lister!$D$20,Lister!$E$20,Lister!$D$7:$D$13),IF(OR(AND(E1055&lt;DATE(2020,9,1),F1055&lt;DATE(2020,9,1)),E1055&gt;DATE(2020,9,30)),0)))))),0),"")</f>
        <v/>
      </c>
      <c r="X1055" s="50" t="str">
        <f>IFERROR(MAX(IF(OR(O1055="",P1055="",Q1055="",R1055="",S1055="",T1055="",U1055=""),"",IF(AND(MONTH(E1055)=10,MONTH(F1055)=10),(NETWORKDAYS(E1055,F1055,Lister!$D$7:$D$13)-Q1055)*N1055/NETWORKDAYS(Lister!$D$21,Lister!$E$21,Lister!$D$7:$D$13),IF(AND(MONTH(E1055)=10,F1055&gt;DATE(2020,10,31)),(NETWORKDAYS(E1055,Lister!$E$21,Lister!$D$7:$D$13)-Q1055)*N1055/NETWORKDAYS(Lister!$D$21,Lister!$E$21,Lister!$D$7:$D$13),IF(AND(E1055&lt;DATE(2020,10,1),MONTH(F1055)=10),(NETWORKDAYS(Lister!$D$21,F1055,Lister!$D$7:$D$13)-Q1055)*N1055/NETWORKDAYS(Lister!$D$21,Lister!$E$21,Lister!$D$7:$D$13),IF(AND(E1055&lt;DATE(2020,31,1),F1055&gt;DATE(2020,10,31)),(NETWORKDAYS(Lister!$D$21,Lister!$E$21,Lister!$D$7:$D$13)-Q1055)*N1055/NETWORKDAYS(Lister!$D$21,Lister!$E$21,Lister!$D$7:$D$13),IF(OR(AND(E1055&lt;DATE(2020,10,1),F1055&lt;DATE(2020,10,1)),E1055&gt;DATE(2020,10,31)),0)))))),0),"")</f>
        <v/>
      </c>
      <c r="Y1055" s="50" t="str">
        <f>IFERROR(MAX(IF(OR(O1055="",P1055="",Q1055="",R1055="",S1055="",T1055="",U1055=""),"",IF(AND(MONTH(E1055)=11,MONTH(F1055)=11),(NETWORKDAYS(E1055,F1055,Lister!$D$7:$D$13)-R1055)*N1055/NETWORKDAYS(Lister!$D$22,Lister!$E$22,Lister!$D$7:$D$13),IF(AND(MONTH(E1055)=11,F1055&gt;DATE(2020,11,30)),(NETWORKDAYS(E1055,Lister!$E$22,Lister!$D$7:$D$13)-R1055)*N1055/NETWORKDAYS(Lister!$D$22,Lister!$E$22,Lister!$D$7:$D$13),IF(AND(E1055&lt;DATE(2020,11,1),MONTH(F1055)=11),(NETWORKDAYS(Lister!$D$22,F1055,Lister!$D$7:$D$13)-R1055)*N1055/NETWORKDAYS(Lister!$D$22,Lister!$E$22,Lister!$D$7:$D$13),IF(AND(E1055&lt;DATE(2020,11,1),F1055&gt;DATE(2020,11,30)),(NETWORKDAYS(Lister!$D$22,Lister!$E$22,Lister!$D$7:$D$13)-R1055)*N1055/NETWORKDAYS(Lister!$D$22,Lister!$E$22,Lister!$D$7:$D$13),IF(OR(AND(E1055&lt;DATE(2020,11,1),F1055&lt;DATE(2020,11,1)),E1055&gt;DATE(2020,11,30)),0)))))),0),"")</f>
        <v/>
      </c>
      <c r="Z1055" s="50" t="str">
        <f>IFERROR(MAX(IF(OR(O1055="",P1055="",Q1055="",R1055="",S1055="",T1055="",U1055=""),"",IF(AND(MONTH(E1055)=12,MONTH(F1055)=12),(NETWORKDAYS(E1055,F1055,Lister!$D$7:$D$13)-S1055)*N1055/NETWORKDAYS(Lister!$D$23,Lister!$E$23,Lister!$D$7:$D$13),IF(AND(MONTH(E1055)=12,F1055&gt;DATE(2020,12,31)),(NETWORKDAYS(E1055,Lister!$E$23,Lister!$D$7:$D$13)-S1055)*N1055/NETWORKDAYS(Lister!$D$23,Lister!$E$23,Lister!$D$7:$D$13),IF(AND(E1055&lt;DATE(2020,12,1),MONTH(F1055)=12),(NETWORKDAYS(Lister!$D$23,F1055,Lister!$D$7:$D$13)-S1055)*N1055/NETWORKDAYS(Lister!$D$23,Lister!$E$23,Lister!$D$7:$D$13),IF(AND(E1055&lt;DATE(2020,12,1),F1055&gt;DATE(2020,12,31)),(NETWORKDAYS(Lister!$D$23,Lister!$E$23,Lister!$D$7:$D$13)-S1055)*N1055/NETWORKDAYS(Lister!$D$23,Lister!$E$23,Lister!$D$7:$D$13),IF(OR(AND(E1055&lt;DATE(2020,12,1),F1055&lt;DATE(2020,12,1)),E1055&gt;DATE(2020,12,31)),0)))))),0),"")</f>
        <v/>
      </c>
      <c r="AA1055" s="50" t="str">
        <f>IFERROR(MAX(IF(OR(O1055="",P1055="",Q1055="",R1055="",S1055="",T1055="",U1055=""),"",IF(AND(MONTH(E1055)=1,MONTH(F1055)=1),(NETWORKDAYS(E1055,F1055,Lister!$D$7:$D$13)-T1055)*N1055/NETWORKDAYS(Lister!$D$24,Lister!$E$24,Lister!$D$7:$D$13),IF(AND(MONTH(E1055)=1,F1055&gt;DATE(2021,1,31)),(NETWORKDAYS(E1055,Lister!$E$24,Lister!$D$7:$D$13)-T1055)*N1055/NETWORKDAYS(Lister!$D$24,Lister!$E$24,Lister!$D$7:$D$13),IF(AND(E1055&lt;DATE(2021,1,1),MONTH(F1055)=1),(NETWORKDAYS(Lister!$D$24,F1055,Lister!$D$7:$D$13)-T1055)*N1055/NETWORKDAYS(Lister!$D$24,Lister!$E$24,Lister!$D$7:$D$13),IF(AND(E1055&lt;DATE(2021,1,1),F1055&gt;DATE(2021,1,31)),(NETWORKDAYS(Lister!$D$24,Lister!$E$24,Lister!$D$7:$D$13)-T1055)*N1055/NETWORKDAYS(Lister!$D$24,Lister!$E$24,Lister!$D$7:$D$13),IF(OR(AND(E1055&lt;DATE(2021,1,1),F1055&lt;DATE(2021,1,1)),E1055&gt;DATE(2021,1,31)),0)))))),0),"")</f>
        <v/>
      </c>
      <c r="AB1055" s="50" t="str">
        <f>IFERROR(MAX(IF(OR(O1055="",P1055="",Q1055="",R1055="",S1055="",T1055="",U1055=""),"",IF(AND(MONTH(E1055)=2,MONTH(F1055)=2),(NETWORKDAYS(E1055,F1055,Lister!$D$7:$D$13)-U1055)*N1055/NETWORKDAYS(Lister!$D$25,Lister!$E$25,Lister!$D$7:$D$13),IF(AND(E1055&lt;DATE(2021,2,1),MONTH(F1055)=2),(NETWORKDAYS(Lister!$D$25,F1055,Lister!$D$7:$D$13)-U1055)*N1055/NETWORKDAYS(Lister!$D$25,Lister!$E$25,Lister!$D$7:$D$13),IF(AND(E1055&lt;DATE(2021,2,1),F1055&lt;DATE(2021,2,1)),0)))),0),"")</f>
        <v/>
      </c>
      <c r="AC1055" s="52" t="str">
        <f t="shared" si="83"/>
        <v/>
      </c>
    </row>
    <row r="1056" spans="1:29" x14ac:dyDescent="0.35">
      <c r="A1056" s="11" t="str">
        <f t="shared" si="84"/>
        <v/>
      </c>
      <c r="B1056" s="33"/>
      <c r="C1056" s="17"/>
      <c r="D1056" s="18"/>
      <c r="E1056" s="12"/>
      <c r="F1056" s="12"/>
      <c r="G1056" s="42" t="str">
        <f>IF(OR(E1056="",F1056=""),"",NETWORKDAYS(E1056,F1056,Lister!$D$7:$D$13))</f>
        <v/>
      </c>
      <c r="H1056" s="14"/>
      <c r="I1056" s="25" t="str">
        <f t="shared" si="80"/>
        <v/>
      </c>
      <c r="J1056" s="47"/>
      <c r="K1056" s="48"/>
      <c r="L1056" s="15"/>
      <c r="M1056" s="51" t="str">
        <f t="shared" si="81"/>
        <v/>
      </c>
      <c r="N1056" s="49" t="str">
        <f t="shared" si="82"/>
        <v/>
      </c>
      <c r="O1056" s="15"/>
      <c r="P1056" s="15"/>
      <c r="Q1056" s="15"/>
      <c r="R1056" s="15"/>
      <c r="S1056" s="15"/>
      <c r="T1056" s="15"/>
      <c r="U1056" s="15"/>
      <c r="V1056" s="50" t="str">
        <f>IFERROR(MAX(IF(OR(O1056="",P1056="",Q1056="",R1056="",S1056="",T1056="",U1056=""),"",IF(AND(MONTH(E1056)=8,MONTH(F1056)=8),(NETWORKDAYS(E1056,F1056,Lister!$D$7:$D$13)-O1056)*N1056/NETWORKDAYS(Lister!$D$19,Lister!$E$19,Lister!$D$7:$D$13),IF(AND(MONTH(E1056)=8,F1056&gt;DATE(2020,8,31)),(NETWORKDAYS(E1056,Lister!$E$19,Lister!$D$7:$D$13)-O1056)*N1056/NETWORKDAYS(Lister!$D$19,Lister!$E$19,Lister!$D$7:$D$13),IF(E1056&gt;DATE(2020,8,31),0)))),0),"")</f>
        <v/>
      </c>
      <c r="W1056" s="50" t="str">
        <f>IFERROR(MAX(IF(OR(O1056="",P1056="",Q1056="",R1056="",S1056="",T1056="",U1056=""),"",IF(AND(MONTH(E1056)=9,MONTH(F1056)=9),(NETWORKDAYS(E1056,F1056,Lister!$D$7:$D$13)-P1056)*N1056/NETWORKDAYS(Lister!$D$20,Lister!$E$20,Lister!$D$7:$D$13),IF(AND(MONTH(E1056)=9,F1056&gt;DATE(2020,9,30)),(NETWORKDAYS(E1056,Lister!$E$20,Lister!$D$7:$D$13)-P1056)*N1056/NETWORKDAYS(Lister!$D$20,Lister!$E$20,Lister!$D$7:$D$13),IF(AND(E1056&lt;DATE(2020,9,1),MONTH(F1056)=9),(NETWORKDAYS(Lister!$D$20,F1056,Lister!$D$7:$D$13)-P1056)*N1056/NETWORKDAYS(Lister!$D$20,Lister!$E$20,Lister!$D$7:$D$13),IF(AND(E1056&lt;DATE(2020,9,1),F1056&gt;DATE(2020,9,30)),(NETWORKDAYS(Lister!$D$20,Lister!$E$20,Lister!$D$7:$D$13)-P1056)*N1056/NETWORKDAYS(Lister!$D$20,Lister!$E$20,Lister!$D$7:$D$13),IF(OR(AND(E1056&lt;DATE(2020,9,1),F1056&lt;DATE(2020,9,1)),E1056&gt;DATE(2020,9,30)),0)))))),0),"")</f>
        <v/>
      </c>
      <c r="X1056" s="50" t="str">
        <f>IFERROR(MAX(IF(OR(O1056="",P1056="",Q1056="",R1056="",S1056="",T1056="",U1056=""),"",IF(AND(MONTH(E1056)=10,MONTH(F1056)=10),(NETWORKDAYS(E1056,F1056,Lister!$D$7:$D$13)-Q1056)*N1056/NETWORKDAYS(Lister!$D$21,Lister!$E$21,Lister!$D$7:$D$13),IF(AND(MONTH(E1056)=10,F1056&gt;DATE(2020,10,31)),(NETWORKDAYS(E1056,Lister!$E$21,Lister!$D$7:$D$13)-Q1056)*N1056/NETWORKDAYS(Lister!$D$21,Lister!$E$21,Lister!$D$7:$D$13),IF(AND(E1056&lt;DATE(2020,10,1),MONTH(F1056)=10),(NETWORKDAYS(Lister!$D$21,F1056,Lister!$D$7:$D$13)-Q1056)*N1056/NETWORKDAYS(Lister!$D$21,Lister!$E$21,Lister!$D$7:$D$13),IF(AND(E1056&lt;DATE(2020,31,1),F1056&gt;DATE(2020,10,31)),(NETWORKDAYS(Lister!$D$21,Lister!$E$21,Lister!$D$7:$D$13)-Q1056)*N1056/NETWORKDAYS(Lister!$D$21,Lister!$E$21,Lister!$D$7:$D$13),IF(OR(AND(E1056&lt;DATE(2020,10,1),F1056&lt;DATE(2020,10,1)),E1056&gt;DATE(2020,10,31)),0)))))),0),"")</f>
        <v/>
      </c>
      <c r="Y1056" s="50" t="str">
        <f>IFERROR(MAX(IF(OR(O1056="",P1056="",Q1056="",R1056="",S1056="",T1056="",U1056=""),"",IF(AND(MONTH(E1056)=11,MONTH(F1056)=11),(NETWORKDAYS(E1056,F1056,Lister!$D$7:$D$13)-R1056)*N1056/NETWORKDAYS(Lister!$D$22,Lister!$E$22,Lister!$D$7:$D$13),IF(AND(MONTH(E1056)=11,F1056&gt;DATE(2020,11,30)),(NETWORKDAYS(E1056,Lister!$E$22,Lister!$D$7:$D$13)-R1056)*N1056/NETWORKDAYS(Lister!$D$22,Lister!$E$22,Lister!$D$7:$D$13),IF(AND(E1056&lt;DATE(2020,11,1),MONTH(F1056)=11),(NETWORKDAYS(Lister!$D$22,F1056,Lister!$D$7:$D$13)-R1056)*N1056/NETWORKDAYS(Lister!$D$22,Lister!$E$22,Lister!$D$7:$D$13),IF(AND(E1056&lt;DATE(2020,11,1),F1056&gt;DATE(2020,11,30)),(NETWORKDAYS(Lister!$D$22,Lister!$E$22,Lister!$D$7:$D$13)-R1056)*N1056/NETWORKDAYS(Lister!$D$22,Lister!$E$22,Lister!$D$7:$D$13),IF(OR(AND(E1056&lt;DATE(2020,11,1),F1056&lt;DATE(2020,11,1)),E1056&gt;DATE(2020,11,30)),0)))))),0),"")</f>
        <v/>
      </c>
      <c r="Z1056" s="50" t="str">
        <f>IFERROR(MAX(IF(OR(O1056="",P1056="",Q1056="",R1056="",S1056="",T1056="",U1056=""),"",IF(AND(MONTH(E1056)=12,MONTH(F1056)=12),(NETWORKDAYS(E1056,F1056,Lister!$D$7:$D$13)-S1056)*N1056/NETWORKDAYS(Lister!$D$23,Lister!$E$23,Lister!$D$7:$D$13),IF(AND(MONTH(E1056)=12,F1056&gt;DATE(2020,12,31)),(NETWORKDAYS(E1056,Lister!$E$23,Lister!$D$7:$D$13)-S1056)*N1056/NETWORKDAYS(Lister!$D$23,Lister!$E$23,Lister!$D$7:$D$13),IF(AND(E1056&lt;DATE(2020,12,1),MONTH(F1056)=12),(NETWORKDAYS(Lister!$D$23,F1056,Lister!$D$7:$D$13)-S1056)*N1056/NETWORKDAYS(Lister!$D$23,Lister!$E$23,Lister!$D$7:$D$13),IF(AND(E1056&lt;DATE(2020,12,1),F1056&gt;DATE(2020,12,31)),(NETWORKDAYS(Lister!$D$23,Lister!$E$23,Lister!$D$7:$D$13)-S1056)*N1056/NETWORKDAYS(Lister!$D$23,Lister!$E$23,Lister!$D$7:$D$13),IF(OR(AND(E1056&lt;DATE(2020,12,1),F1056&lt;DATE(2020,12,1)),E1056&gt;DATE(2020,12,31)),0)))))),0),"")</f>
        <v/>
      </c>
      <c r="AA1056" s="50" t="str">
        <f>IFERROR(MAX(IF(OR(O1056="",P1056="",Q1056="",R1056="",S1056="",T1056="",U1056=""),"",IF(AND(MONTH(E1056)=1,MONTH(F1056)=1),(NETWORKDAYS(E1056,F1056,Lister!$D$7:$D$13)-T1056)*N1056/NETWORKDAYS(Lister!$D$24,Lister!$E$24,Lister!$D$7:$D$13),IF(AND(MONTH(E1056)=1,F1056&gt;DATE(2021,1,31)),(NETWORKDAYS(E1056,Lister!$E$24,Lister!$D$7:$D$13)-T1056)*N1056/NETWORKDAYS(Lister!$D$24,Lister!$E$24,Lister!$D$7:$D$13),IF(AND(E1056&lt;DATE(2021,1,1),MONTH(F1056)=1),(NETWORKDAYS(Lister!$D$24,F1056,Lister!$D$7:$D$13)-T1056)*N1056/NETWORKDAYS(Lister!$D$24,Lister!$E$24,Lister!$D$7:$D$13),IF(AND(E1056&lt;DATE(2021,1,1),F1056&gt;DATE(2021,1,31)),(NETWORKDAYS(Lister!$D$24,Lister!$E$24,Lister!$D$7:$D$13)-T1056)*N1056/NETWORKDAYS(Lister!$D$24,Lister!$E$24,Lister!$D$7:$D$13),IF(OR(AND(E1056&lt;DATE(2021,1,1),F1056&lt;DATE(2021,1,1)),E1056&gt;DATE(2021,1,31)),0)))))),0),"")</f>
        <v/>
      </c>
      <c r="AB1056" s="50" t="str">
        <f>IFERROR(MAX(IF(OR(O1056="",P1056="",Q1056="",R1056="",S1056="",T1056="",U1056=""),"",IF(AND(MONTH(E1056)=2,MONTH(F1056)=2),(NETWORKDAYS(E1056,F1056,Lister!$D$7:$D$13)-U1056)*N1056/NETWORKDAYS(Lister!$D$25,Lister!$E$25,Lister!$D$7:$D$13),IF(AND(E1056&lt;DATE(2021,2,1),MONTH(F1056)=2),(NETWORKDAYS(Lister!$D$25,F1056,Lister!$D$7:$D$13)-U1056)*N1056/NETWORKDAYS(Lister!$D$25,Lister!$E$25,Lister!$D$7:$D$13),IF(AND(E1056&lt;DATE(2021,2,1),F1056&lt;DATE(2021,2,1)),0)))),0),"")</f>
        <v/>
      </c>
      <c r="AC1056" s="52" t="str">
        <f t="shared" si="83"/>
        <v/>
      </c>
    </row>
    <row r="1057" spans="1:29" x14ac:dyDescent="0.35">
      <c r="A1057" s="11" t="str">
        <f t="shared" si="84"/>
        <v/>
      </c>
      <c r="B1057" s="33"/>
      <c r="C1057" s="17"/>
      <c r="D1057" s="18"/>
      <c r="E1057" s="12"/>
      <c r="F1057" s="12"/>
      <c r="G1057" s="42" t="str">
        <f>IF(OR(E1057="",F1057=""),"",NETWORKDAYS(E1057,F1057,Lister!$D$7:$D$13))</f>
        <v/>
      </c>
      <c r="H1057" s="14"/>
      <c r="I1057" s="25" t="str">
        <f t="shared" si="80"/>
        <v/>
      </c>
      <c r="J1057" s="47"/>
      <c r="K1057" s="48"/>
      <c r="L1057" s="15"/>
      <c r="M1057" s="51" t="str">
        <f t="shared" si="81"/>
        <v/>
      </c>
      <c r="N1057" s="49" t="str">
        <f t="shared" si="82"/>
        <v/>
      </c>
      <c r="O1057" s="15"/>
      <c r="P1057" s="15"/>
      <c r="Q1057" s="15"/>
      <c r="R1057" s="15"/>
      <c r="S1057" s="15"/>
      <c r="T1057" s="15"/>
      <c r="U1057" s="15"/>
      <c r="V1057" s="50" t="str">
        <f>IFERROR(MAX(IF(OR(O1057="",P1057="",Q1057="",R1057="",S1057="",T1057="",U1057=""),"",IF(AND(MONTH(E1057)=8,MONTH(F1057)=8),(NETWORKDAYS(E1057,F1057,Lister!$D$7:$D$13)-O1057)*N1057/NETWORKDAYS(Lister!$D$19,Lister!$E$19,Lister!$D$7:$D$13),IF(AND(MONTH(E1057)=8,F1057&gt;DATE(2020,8,31)),(NETWORKDAYS(E1057,Lister!$E$19,Lister!$D$7:$D$13)-O1057)*N1057/NETWORKDAYS(Lister!$D$19,Lister!$E$19,Lister!$D$7:$D$13),IF(E1057&gt;DATE(2020,8,31),0)))),0),"")</f>
        <v/>
      </c>
      <c r="W1057" s="50" t="str">
        <f>IFERROR(MAX(IF(OR(O1057="",P1057="",Q1057="",R1057="",S1057="",T1057="",U1057=""),"",IF(AND(MONTH(E1057)=9,MONTH(F1057)=9),(NETWORKDAYS(E1057,F1057,Lister!$D$7:$D$13)-P1057)*N1057/NETWORKDAYS(Lister!$D$20,Lister!$E$20,Lister!$D$7:$D$13),IF(AND(MONTH(E1057)=9,F1057&gt;DATE(2020,9,30)),(NETWORKDAYS(E1057,Lister!$E$20,Lister!$D$7:$D$13)-P1057)*N1057/NETWORKDAYS(Lister!$D$20,Lister!$E$20,Lister!$D$7:$D$13),IF(AND(E1057&lt;DATE(2020,9,1),MONTH(F1057)=9),(NETWORKDAYS(Lister!$D$20,F1057,Lister!$D$7:$D$13)-P1057)*N1057/NETWORKDAYS(Lister!$D$20,Lister!$E$20,Lister!$D$7:$D$13),IF(AND(E1057&lt;DATE(2020,9,1),F1057&gt;DATE(2020,9,30)),(NETWORKDAYS(Lister!$D$20,Lister!$E$20,Lister!$D$7:$D$13)-P1057)*N1057/NETWORKDAYS(Lister!$D$20,Lister!$E$20,Lister!$D$7:$D$13),IF(OR(AND(E1057&lt;DATE(2020,9,1),F1057&lt;DATE(2020,9,1)),E1057&gt;DATE(2020,9,30)),0)))))),0),"")</f>
        <v/>
      </c>
      <c r="X1057" s="50" t="str">
        <f>IFERROR(MAX(IF(OR(O1057="",P1057="",Q1057="",R1057="",S1057="",T1057="",U1057=""),"",IF(AND(MONTH(E1057)=10,MONTH(F1057)=10),(NETWORKDAYS(E1057,F1057,Lister!$D$7:$D$13)-Q1057)*N1057/NETWORKDAYS(Lister!$D$21,Lister!$E$21,Lister!$D$7:$D$13),IF(AND(MONTH(E1057)=10,F1057&gt;DATE(2020,10,31)),(NETWORKDAYS(E1057,Lister!$E$21,Lister!$D$7:$D$13)-Q1057)*N1057/NETWORKDAYS(Lister!$D$21,Lister!$E$21,Lister!$D$7:$D$13),IF(AND(E1057&lt;DATE(2020,10,1),MONTH(F1057)=10),(NETWORKDAYS(Lister!$D$21,F1057,Lister!$D$7:$D$13)-Q1057)*N1057/NETWORKDAYS(Lister!$D$21,Lister!$E$21,Lister!$D$7:$D$13),IF(AND(E1057&lt;DATE(2020,31,1),F1057&gt;DATE(2020,10,31)),(NETWORKDAYS(Lister!$D$21,Lister!$E$21,Lister!$D$7:$D$13)-Q1057)*N1057/NETWORKDAYS(Lister!$D$21,Lister!$E$21,Lister!$D$7:$D$13),IF(OR(AND(E1057&lt;DATE(2020,10,1),F1057&lt;DATE(2020,10,1)),E1057&gt;DATE(2020,10,31)),0)))))),0),"")</f>
        <v/>
      </c>
      <c r="Y1057" s="50" t="str">
        <f>IFERROR(MAX(IF(OR(O1057="",P1057="",Q1057="",R1057="",S1057="",T1057="",U1057=""),"",IF(AND(MONTH(E1057)=11,MONTH(F1057)=11),(NETWORKDAYS(E1057,F1057,Lister!$D$7:$D$13)-R1057)*N1057/NETWORKDAYS(Lister!$D$22,Lister!$E$22,Lister!$D$7:$D$13),IF(AND(MONTH(E1057)=11,F1057&gt;DATE(2020,11,30)),(NETWORKDAYS(E1057,Lister!$E$22,Lister!$D$7:$D$13)-R1057)*N1057/NETWORKDAYS(Lister!$D$22,Lister!$E$22,Lister!$D$7:$D$13),IF(AND(E1057&lt;DATE(2020,11,1),MONTH(F1057)=11),(NETWORKDAYS(Lister!$D$22,F1057,Lister!$D$7:$D$13)-R1057)*N1057/NETWORKDAYS(Lister!$D$22,Lister!$E$22,Lister!$D$7:$D$13),IF(AND(E1057&lt;DATE(2020,11,1),F1057&gt;DATE(2020,11,30)),(NETWORKDAYS(Lister!$D$22,Lister!$E$22,Lister!$D$7:$D$13)-R1057)*N1057/NETWORKDAYS(Lister!$D$22,Lister!$E$22,Lister!$D$7:$D$13),IF(OR(AND(E1057&lt;DATE(2020,11,1),F1057&lt;DATE(2020,11,1)),E1057&gt;DATE(2020,11,30)),0)))))),0),"")</f>
        <v/>
      </c>
      <c r="Z1057" s="50" t="str">
        <f>IFERROR(MAX(IF(OR(O1057="",P1057="",Q1057="",R1057="",S1057="",T1057="",U1057=""),"",IF(AND(MONTH(E1057)=12,MONTH(F1057)=12),(NETWORKDAYS(E1057,F1057,Lister!$D$7:$D$13)-S1057)*N1057/NETWORKDAYS(Lister!$D$23,Lister!$E$23,Lister!$D$7:$D$13),IF(AND(MONTH(E1057)=12,F1057&gt;DATE(2020,12,31)),(NETWORKDAYS(E1057,Lister!$E$23,Lister!$D$7:$D$13)-S1057)*N1057/NETWORKDAYS(Lister!$D$23,Lister!$E$23,Lister!$D$7:$D$13),IF(AND(E1057&lt;DATE(2020,12,1),MONTH(F1057)=12),(NETWORKDAYS(Lister!$D$23,F1057,Lister!$D$7:$D$13)-S1057)*N1057/NETWORKDAYS(Lister!$D$23,Lister!$E$23,Lister!$D$7:$D$13),IF(AND(E1057&lt;DATE(2020,12,1),F1057&gt;DATE(2020,12,31)),(NETWORKDAYS(Lister!$D$23,Lister!$E$23,Lister!$D$7:$D$13)-S1057)*N1057/NETWORKDAYS(Lister!$D$23,Lister!$E$23,Lister!$D$7:$D$13),IF(OR(AND(E1057&lt;DATE(2020,12,1),F1057&lt;DATE(2020,12,1)),E1057&gt;DATE(2020,12,31)),0)))))),0),"")</f>
        <v/>
      </c>
      <c r="AA1057" s="50" t="str">
        <f>IFERROR(MAX(IF(OR(O1057="",P1057="",Q1057="",R1057="",S1057="",T1057="",U1057=""),"",IF(AND(MONTH(E1057)=1,MONTH(F1057)=1),(NETWORKDAYS(E1057,F1057,Lister!$D$7:$D$13)-T1057)*N1057/NETWORKDAYS(Lister!$D$24,Lister!$E$24,Lister!$D$7:$D$13),IF(AND(MONTH(E1057)=1,F1057&gt;DATE(2021,1,31)),(NETWORKDAYS(E1057,Lister!$E$24,Lister!$D$7:$D$13)-T1057)*N1057/NETWORKDAYS(Lister!$D$24,Lister!$E$24,Lister!$D$7:$D$13),IF(AND(E1057&lt;DATE(2021,1,1),MONTH(F1057)=1),(NETWORKDAYS(Lister!$D$24,F1057,Lister!$D$7:$D$13)-T1057)*N1057/NETWORKDAYS(Lister!$D$24,Lister!$E$24,Lister!$D$7:$D$13),IF(AND(E1057&lt;DATE(2021,1,1),F1057&gt;DATE(2021,1,31)),(NETWORKDAYS(Lister!$D$24,Lister!$E$24,Lister!$D$7:$D$13)-T1057)*N1057/NETWORKDAYS(Lister!$D$24,Lister!$E$24,Lister!$D$7:$D$13),IF(OR(AND(E1057&lt;DATE(2021,1,1),F1057&lt;DATE(2021,1,1)),E1057&gt;DATE(2021,1,31)),0)))))),0),"")</f>
        <v/>
      </c>
      <c r="AB1057" s="50" t="str">
        <f>IFERROR(MAX(IF(OR(O1057="",P1057="",Q1057="",R1057="",S1057="",T1057="",U1057=""),"",IF(AND(MONTH(E1057)=2,MONTH(F1057)=2),(NETWORKDAYS(E1057,F1057,Lister!$D$7:$D$13)-U1057)*N1057/NETWORKDAYS(Lister!$D$25,Lister!$E$25,Lister!$D$7:$D$13),IF(AND(E1057&lt;DATE(2021,2,1),MONTH(F1057)=2),(NETWORKDAYS(Lister!$D$25,F1057,Lister!$D$7:$D$13)-U1057)*N1057/NETWORKDAYS(Lister!$D$25,Lister!$E$25,Lister!$D$7:$D$13),IF(AND(E1057&lt;DATE(2021,2,1),F1057&lt;DATE(2021,2,1)),0)))),0),"")</f>
        <v/>
      </c>
      <c r="AC1057" s="52" t="str">
        <f t="shared" si="83"/>
        <v/>
      </c>
    </row>
    <row r="1058" spans="1:29" x14ac:dyDescent="0.35">
      <c r="A1058" s="11" t="str">
        <f t="shared" si="84"/>
        <v/>
      </c>
      <c r="B1058" s="33"/>
      <c r="C1058" s="17"/>
      <c r="D1058" s="18"/>
      <c r="E1058" s="12"/>
      <c r="F1058" s="12"/>
      <c r="G1058" s="42" t="str">
        <f>IF(OR(E1058="",F1058=""),"",NETWORKDAYS(E1058,F1058,Lister!$D$7:$D$13))</f>
        <v/>
      </c>
      <c r="H1058" s="14"/>
      <c r="I1058" s="25" t="str">
        <f t="shared" si="80"/>
        <v/>
      </c>
      <c r="J1058" s="47"/>
      <c r="K1058" s="48"/>
      <c r="L1058" s="15"/>
      <c r="M1058" s="51" t="str">
        <f t="shared" si="81"/>
        <v/>
      </c>
      <c r="N1058" s="49" t="str">
        <f t="shared" si="82"/>
        <v/>
      </c>
      <c r="O1058" s="15"/>
      <c r="P1058" s="15"/>
      <c r="Q1058" s="15"/>
      <c r="R1058" s="15"/>
      <c r="S1058" s="15"/>
      <c r="T1058" s="15"/>
      <c r="U1058" s="15"/>
      <c r="V1058" s="50" t="str">
        <f>IFERROR(MAX(IF(OR(O1058="",P1058="",Q1058="",R1058="",S1058="",T1058="",U1058=""),"",IF(AND(MONTH(E1058)=8,MONTH(F1058)=8),(NETWORKDAYS(E1058,F1058,Lister!$D$7:$D$13)-O1058)*N1058/NETWORKDAYS(Lister!$D$19,Lister!$E$19,Lister!$D$7:$D$13),IF(AND(MONTH(E1058)=8,F1058&gt;DATE(2020,8,31)),(NETWORKDAYS(E1058,Lister!$E$19,Lister!$D$7:$D$13)-O1058)*N1058/NETWORKDAYS(Lister!$D$19,Lister!$E$19,Lister!$D$7:$D$13),IF(E1058&gt;DATE(2020,8,31),0)))),0),"")</f>
        <v/>
      </c>
      <c r="W1058" s="50" t="str">
        <f>IFERROR(MAX(IF(OR(O1058="",P1058="",Q1058="",R1058="",S1058="",T1058="",U1058=""),"",IF(AND(MONTH(E1058)=9,MONTH(F1058)=9),(NETWORKDAYS(E1058,F1058,Lister!$D$7:$D$13)-P1058)*N1058/NETWORKDAYS(Lister!$D$20,Lister!$E$20,Lister!$D$7:$D$13),IF(AND(MONTH(E1058)=9,F1058&gt;DATE(2020,9,30)),(NETWORKDAYS(E1058,Lister!$E$20,Lister!$D$7:$D$13)-P1058)*N1058/NETWORKDAYS(Lister!$D$20,Lister!$E$20,Lister!$D$7:$D$13),IF(AND(E1058&lt;DATE(2020,9,1),MONTH(F1058)=9),(NETWORKDAYS(Lister!$D$20,F1058,Lister!$D$7:$D$13)-P1058)*N1058/NETWORKDAYS(Lister!$D$20,Lister!$E$20,Lister!$D$7:$D$13),IF(AND(E1058&lt;DATE(2020,9,1),F1058&gt;DATE(2020,9,30)),(NETWORKDAYS(Lister!$D$20,Lister!$E$20,Lister!$D$7:$D$13)-P1058)*N1058/NETWORKDAYS(Lister!$D$20,Lister!$E$20,Lister!$D$7:$D$13),IF(OR(AND(E1058&lt;DATE(2020,9,1),F1058&lt;DATE(2020,9,1)),E1058&gt;DATE(2020,9,30)),0)))))),0),"")</f>
        <v/>
      </c>
      <c r="X1058" s="50" t="str">
        <f>IFERROR(MAX(IF(OR(O1058="",P1058="",Q1058="",R1058="",S1058="",T1058="",U1058=""),"",IF(AND(MONTH(E1058)=10,MONTH(F1058)=10),(NETWORKDAYS(E1058,F1058,Lister!$D$7:$D$13)-Q1058)*N1058/NETWORKDAYS(Lister!$D$21,Lister!$E$21,Lister!$D$7:$D$13),IF(AND(MONTH(E1058)=10,F1058&gt;DATE(2020,10,31)),(NETWORKDAYS(E1058,Lister!$E$21,Lister!$D$7:$D$13)-Q1058)*N1058/NETWORKDAYS(Lister!$D$21,Lister!$E$21,Lister!$D$7:$D$13),IF(AND(E1058&lt;DATE(2020,10,1),MONTH(F1058)=10),(NETWORKDAYS(Lister!$D$21,F1058,Lister!$D$7:$D$13)-Q1058)*N1058/NETWORKDAYS(Lister!$D$21,Lister!$E$21,Lister!$D$7:$D$13),IF(AND(E1058&lt;DATE(2020,31,1),F1058&gt;DATE(2020,10,31)),(NETWORKDAYS(Lister!$D$21,Lister!$E$21,Lister!$D$7:$D$13)-Q1058)*N1058/NETWORKDAYS(Lister!$D$21,Lister!$E$21,Lister!$D$7:$D$13),IF(OR(AND(E1058&lt;DATE(2020,10,1),F1058&lt;DATE(2020,10,1)),E1058&gt;DATE(2020,10,31)),0)))))),0),"")</f>
        <v/>
      </c>
      <c r="Y1058" s="50" t="str">
        <f>IFERROR(MAX(IF(OR(O1058="",P1058="",Q1058="",R1058="",S1058="",T1058="",U1058=""),"",IF(AND(MONTH(E1058)=11,MONTH(F1058)=11),(NETWORKDAYS(E1058,F1058,Lister!$D$7:$D$13)-R1058)*N1058/NETWORKDAYS(Lister!$D$22,Lister!$E$22,Lister!$D$7:$D$13),IF(AND(MONTH(E1058)=11,F1058&gt;DATE(2020,11,30)),(NETWORKDAYS(E1058,Lister!$E$22,Lister!$D$7:$D$13)-R1058)*N1058/NETWORKDAYS(Lister!$D$22,Lister!$E$22,Lister!$D$7:$D$13),IF(AND(E1058&lt;DATE(2020,11,1),MONTH(F1058)=11),(NETWORKDAYS(Lister!$D$22,F1058,Lister!$D$7:$D$13)-R1058)*N1058/NETWORKDAYS(Lister!$D$22,Lister!$E$22,Lister!$D$7:$D$13),IF(AND(E1058&lt;DATE(2020,11,1),F1058&gt;DATE(2020,11,30)),(NETWORKDAYS(Lister!$D$22,Lister!$E$22,Lister!$D$7:$D$13)-R1058)*N1058/NETWORKDAYS(Lister!$D$22,Lister!$E$22,Lister!$D$7:$D$13),IF(OR(AND(E1058&lt;DATE(2020,11,1),F1058&lt;DATE(2020,11,1)),E1058&gt;DATE(2020,11,30)),0)))))),0),"")</f>
        <v/>
      </c>
      <c r="Z1058" s="50" t="str">
        <f>IFERROR(MAX(IF(OR(O1058="",P1058="",Q1058="",R1058="",S1058="",T1058="",U1058=""),"",IF(AND(MONTH(E1058)=12,MONTH(F1058)=12),(NETWORKDAYS(E1058,F1058,Lister!$D$7:$D$13)-S1058)*N1058/NETWORKDAYS(Lister!$D$23,Lister!$E$23,Lister!$D$7:$D$13),IF(AND(MONTH(E1058)=12,F1058&gt;DATE(2020,12,31)),(NETWORKDAYS(E1058,Lister!$E$23,Lister!$D$7:$D$13)-S1058)*N1058/NETWORKDAYS(Lister!$D$23,Lister!$E$23,Lister!$D$7:$D$13),IF(AND(E1058&lt;DATE(2020,12,1),MONTH(F1058)=12),(NETWORKDAYS(Lister!$D$23,F1058,Lister!$D$7:$D$13)-S1058)*N1058/NETWORKDAYS(Lister!$D$23,Lister!$E$23,Lister!$D$7:$D$13),IF(AND(E1058&lt;DATE(2020,12,1),F1058&gt;DATE(2020,12,31)),(NETWORKDAYS(Lister!$D$23,Lister!$E$23,Lister!$D$7:$D$13)-S1058)*N1058/NETWORKDAYS(Lister!$D$23,Lister!$E$23,Lister!$D$7:$D$13),IF(OR(AND(E1058&lt;DATE(2020,12,1),F1058&lt;DATE(2020,12,1)),E1058&gt;DATE(2020,12,31)),0)))))),0),"")</f>
        <v/>
      </c>
      <c r="AA1058" s="50" t="str">
        <f>IFERROR(MAX(IF(OR(O1058="",P1058="",Q1058="",R1058="",S1058="",T1058="",U1058=""),"",IF(AND(MONTH(E1058)=1,MONTH(F1058)=1),(NETWORKDAYS(E1058,F1058,Lister!$D$7:$D$13)-T1058)*N1058/NETWORKDAYS(Lister!$D$24,Lister!$E$24,Lister!$D$7:$D$13),IF(AND(MONTH(E1058)=1,F1058&gt;DATE(2021,1,31)),(NETWORKDAYS(E1058,Lister!$E$24,Lister!$D$7:$D$13)-T1058)*N1058/NETWORKDAYS(Lister!$D$24,Lister!$E$24,Lister!$D$7:$D$13),IF(AND(E1058&lt;DATE(2021,1,1),MONTH(F1058)=1),(NETWORKDAYS(Lister!$D$24,F1058,Lister!$D$7:$D$13)-T1058)*N1058/NETWORKDAYS(Lister!$D$24,Lister!$E$24,Lister!$D$7:$D$13),IF(AND(E1058&lt;DATE(2021,1,1),F1058&gt;DATE(2021,1,31)),(NETWORKDAYS(Lister!$D$24,Lister!$E$24,Lister!$D$7:$D$13)-T1058)*N1058/NETWORKDAYS(Lister!$D$24,Lister!$E$24,Lister!$D$7:$D$13),IF(OR(AND(E1058&lt;DATE(2021,1,1),F1058&lt;DATE(2021,1,1)),E1058&gt;DATE(2021,1,31)),0)))))),0),"")</f>
        <v/>
      </c>
      <c r="AB1058" s="50" t="str">
        <f>IFERROR(MAX(IF(OR(O1058="",P1058="",Q1058="",R1058="",S1058="",T1058="",U1058=""),"",IF(AND(MONTH(E1058)=2,MONTH(F1058)=2),(NETWORKDAYS(E1058,F1058,Lister!$D$7:$D$13)-U1058)*N1058/NETWORKDAYS(Lister!$D$25,Lister!$E$25,Lister!$D$7:$D$13),IF(AND(E1058&lt;DATE(2021,2,1),MONTH(F1058)=2),(NETWORKDAYS(Lister!$D$25,F1058,Lister!$D$7:$D$13)-U1058)*N1058/NETWORKDAYS(Lister!$D$25,Lister!$E$25,Lister!$D$7:$D$13),IF(AND(E1058&lt;DATE(2021,2,1),F1058&lt;DATE(2021,2,1)),0)))),0),"")</f>
        <v/>
      </c>
      <c r="AC1058" s="52" t="str">
        <f t="shared" si="83"/>
        <v/>
      </c>
    </row>
    <row r="1059" spans="1:29" x14ac:dyDescent="0.35">
      <c r="A1059" s="11" t="str">
        <f t="shared" si="84"/>
        <v/>
      </c>
      <c r="B1059" s="33"/>
      <c r="C1059" s="17"/>
      <c r="D1059" s="18"/>
      <c r="E1059" s="12"/>
      <c r="F1059" s="12"/>
      <c r="G1059" s="42" t="str">
        <f>IF(OR(E1059="",F1059=""),"",NETWORKDAYS(E1059,F1059,Lister!$D$7:$D$13))</f>
        <v/>
      </c>
      <c r="H1059" s="14"/>
      <c r="I1059" s="25" t="str">
        <f t="shared" si="80"/>
        <v/>
      </c>
      <c r="J1059" s="47"/>
      <c r="K1059" s="48"/>
      <c r="L1059" s="15"/>
      <c r="M1059" s="51" t="str">
        <f t="shared" si="81"/>
        <v/>
      </c>
      <c r="N1059" s="49" t="str">
        <f t="shared" si="82"/>
        <v/>
      </c>
      <c r="O1059" s="15"/>
      <c r="P1059" s="15"/>
      <c r="Q1059" s="15"/>
      <c r="R1059" s="15"/>
      <c r="S1059" s="15"/>
      <c r="T1059" s="15"/>
      <c r="U1059" s="15"/>
      <c r="V1059" s="50" t="str">
        <f>IFERROR(MAX(IF(OR(O1059="",P1059="",Q1059="",R1059="",S1059="",T1059="",U1059=""),"",IF(AND(MONTH(E1059)=8,MONTH(F1059)=8),(NETWORKDAYS(E1059,F1059,Lister!$D$7:$D$13)-O1059)*N1059/NETWORKDAYS(Lister!$D$19,Lister!$E$19,Lister!$D$7:$D$13),IF(AND(MONTH(E1059)=8,F1059&gt;DATE(2020,8,31)),(NETWORKDAYS(E1059,Lister!$E$19,Lister!$D$7:$D$13)-O1059)*N1059/NETWORKDAYS(Lister!$D$19,Lister!$E$19,Lister!$D$7:$D$13),IF(E1059&gt;DATE(2020,8,31),0)))),0),"")</f>
        <v/>
      </c>
      <c r="W1059" s="50" t="str">
        <f>IFERROR(MAX(IF(OR(O1059="",P1059="",Q1059="",R1059="",S1059="",T1059="",U1059=""),"",IF(AND(MONTH(E1059)=9,MONTH(F1059)=9),(NETWORKDAYS(E1059,F1059,Lister!$D$7:$D$13)-P1059)*N1059/NETWORKDAYS(Lister!$D$20,Lister!$E$20,Lister!$D$7:$D$13),IF(AND(MONTH(E1059)=9,F1059&gt;DATE(2020,9,30)),(NETWORKDAYS(E1059,Lister!$E$20,Lister!$D$7:$D$13)-P1059)*N1059/NETWORKDAYS(Lister!$D$20,Lister!$E$20,Lister!$D$7:$D$13),IF(AND(E1059&lt;DATE(2020,9,1),MONTH(F1059)=9),(NETWORKDAYS(Lister!$D$20,F1059,Lister!$D$7:$D$13)-P1059)*N1059/NETWORKDAYS(Lister!$D$20,Lister!$E$20,Lister!$D$7:$D$13),IF(AND(E1059&lt;DATE(2020,9,1),F1059&gt;DATE(2020,9,30)),(NETWORKDAYS(Lister!$D$20,Lister!$E$20,Lister!$D$7:$D$13)-P1059)*N1059/NETWORKDAYS(Lister!$D$20,Lister!$E$20,Lister!$D$7:$D$13),IF(OR(AND(E1059&lt;DATE(2020,9,1),F1059&lt;DATE(2020,9,1)),E1059&gt;DATE(2020,9,30)),0)))))),0),"")</f>
        <v/>
      </c>
      <c r="X1059" s="50" t="str">
        <f>IFERROR(MAX(IF(OR(O1059="",P1059="",Q1059="",R1059="",S1059="",T1059="",U1059=""),"",IF(AND(MONTH(E1059)=10,MONTH(F1059)=10),(NETWORKDAYS(E1059,F1059,Lister!$D$7:$D$13)-Q1059)*N1059/NETWORKDAYS(Lister!$D$21,Lister!$E$21,Lister!$D$7:$D$13),IF(AND(MONTH(E1059)=10,F1059&gt;DATE(2020,10,31)),(NETWORKDAYS(E1059,Lister!$E$21,Lister!$D$7:$D$13)-Q1059)*N1059/NETWORKDAYS(Lister!$D$21,Lister!$E$21,Lister!$D$7:$D$13),IF(AND(E1059&lt;DATE(2020,10,1),MONTH(F1059)=10),(NETWORKDAYS(Lister!$D$21,F1059,Lister!$D$7:$D$13)-Q1059)*N1059/NETWORKDAYS(Lister!$D$21,Lister!$E$21,Lister!$D$7:$D$13),IF(AND(E1059&lt;DATE(2020,31,1),F1059&gt;DATE(2020,10,31)),(NETWORKDAYS(Lister!$D$21,Lister!$E$21,Lister!$D$7:$D$13)-Q1059)*N1059/NETWORKDAYS(Lister!$D$21,Lister!$E$21,Lister!$D$7:$D$13),IF(OR(AND(E1059&lt;DATE(2020,10,1),F1059&lt;DATE(2020,10,1)),E1059&gt;DATE(2020,10,31)),0)))))),0),"")</f>
        <v/>
      </c>
      <c r="Y1059" s="50" t="str">
        <f>IFERROR(MAX(IF(OR(O1059="",P1059="",Q1059="",R1059="",S1059="",T1059="",U1059=""),"",IF(AND(MONTH(E1059)=11,MONTH(F1059)=11),(NETWORKDAYS(E1059,F1059,Lister!$D$7:$D$13)-R1059)*N1059/NETWORKDAYS(Lister!$D$22,Lister!$E$22,Lister!$D$7:$D$13),IF(AND(MONTH(E1059)=11,F1059&gt;DATE(2020,11,30)),(NETWORKDAYS(E1059,Lister!$E$22,Lister!$D$7:$D$13)-R1059)*N1059/NETWORKDAYS(Lister!$D$22,Lister!$E$22,Lister!$D$7:$D$13),IF(AND(E1059&lt;DATE(2020,11,1),MONTH(F1059)=11),(NETWORKDAYS(Lister!$D$22,F1059,Lister!$D$7:$D$13)-R1059)*N1059/NETWORKDAYS(Lister!$D$22,Lister!$E$22,Lister!$D$7:$D$13),IF(AND(E1059&lt;DATE(2020,11,1),F1059&gt;DATE(2020,11,30)),(NETWORKDAYS(Lister!$D$22,Lister!$E$22,Lister!$D$7:$D$13)-R1059)*N1059/NETWORKDAYS(Lister!$D$22,Lister!$E$22,Lister!$D$7:$D$13),IF(OR(AND(E1059&lt;DATE(2020,11,1),F1059&lt;DATE(2020,11,1)),E1059&gt;DATE(2020,11,30)),0)))))),0),"")</f>
        <v/>
      </c>
      <c r="Z1059" s="50" t="str">
        <f>IFERROR(MAX(IF(OR(O1059="",P1059="",Q1059="",R1059="",S1059="",T1059="",U1059=""),"",IF(AND(MONTH(E1059)=12,MONTH(F1059)=12),(NETWORKDAYS(E1059,F1059,Lister!$D$7:$D$13)-S1059)*N1059/NETWORKDAYS(Lister!$D$23,Lister!$E$23,Lister!$D$7:$D$13),IF(AND(MONTH(E1059)=12,F1059&gt;DATE(2020,12,31)),(NETWORKDAYS(E1059,Lister!$E$23,Lister!$D$7:$D$13)-S1059)*N1059/NETWORKDAYS(Lister!$D$23,Lister!$E$23,Lister!$D$7:$D$13),IF(AND(E1059&lt;DATE(2020,12,1),MONTH(F1059)=12),(NETWORKDAYS(Lister!$D$23,F1059,Lister!$D$7:$D$13)-S1059)*N1059/NETWORKDAYS(Lister!$D$23,Lister!$E$23,Lister!$D$7:$D$13),IF(AND(E1059&lt;DATE(2020,12,1),F1059&gt;DATE(2020,12,31)),(NETWORKDAYS(Lister!$D$23,Lister!$E$23,Lister!$D$7:$D$13)-S1059)*N1059/NETWORKDAYS(Lister!$D$23,Lister!$E$23,Lister!$D$7:$D$13),IF(OR(AND(E1059&lt;DATE(2020,12,1),F1059&lt;DATE(2020,12,1)),E1059&gt;DATE(2020,12,31)),0)))))),0),"")</f>
        <v/>
      </c>
      <c r="AA1059" s="50" t="str">
        <f>IFERROR(MAX(IF(OR(O1059="",P1059="",Q1059="",R1059="",S1059="",T1059="",U1059=""),"",IF(AND(MONTH(E1059)=1,MONTH(F1059)=1),(NETWORKDAYS(E1059,F1059,Lister!$D$7:$D$13)-T1059)*N1059/NETWORKDAYS(Lister!$D$24,Lister!$E$24,Lister!$D$7:$D$13),IF(AND(MONTH(E1059)=1,F1059&gt;DATE(2021,1,31)),(NETWORKDAYS(E1059,Lister!$E$24,Lister!$D$7:$D$13)-T1059)*N1059/NETWORKDAYS(Lister!$D$24,Lister!$E$24,Lister!$D$7:$D$13),IF(AND(E1059&lt;DATE(2021,1,1),MONTH(F1059)=1),(NETWORKDAYS(Lister!$D$24,F1059,Lister!$D$7:$D$13)-T1059)*N1059/NETWORKDAYS(Lister!$D$24,Lister!$E$24,Lister!$D$7:$D$13),IF(AND(E1059&lt;DATE(2021,1,1),F1059&gt;DATE(2021,1,31)),(NETWORKDAYS(Lister!$D$24,Lister!$E$24,Lister!$D$7:$D$13)-T1059)*N1059/NETWORKDAYS(Lister!$D$24,Lister!$E$24,Lister!$D$7:$D$13),IF(OR(AND(E1059&lt;DATE(2021,1,1),F1059&lt;DATE(2021,1,1)),E1059&gt;DATE(2021,1,31)),0)))))),0),"")</f>
        <v/>
      </c>
      <c r="AB1059" s="50" t="str">
        <f>IFERROR(MAX(IF(OR(O1059="",P1059="",Q1059="",R1059="",S1059="",T1059="",U1059=""),"",IF(AND(MONTH(E1059)=2,MONTH(F1059)=2),(NETWORKDAYS(E1059,F1059,Lister!$D$7:$D$13)-U1059)*N1059/NETWORKDAYS(Lister!$D$25,Lister!$E$25,Lister!$D$7:$D$13),IF(AND(E1059&lt;DATE(2021,2,1),MONTH(F1059)=2),(NETWORKDAYS(Lister!$D$25,F1059,Lister!$D$7:$D$13)-U1059)*N1059/NETWORKDAYS(Lister!$D$25,Lister!$E$25,Lister!$D$7:$D$13),IF(AND(E1059&lt;DATE(2021,2,1),F1059&lt;DATE(2021,2,1)),0)))),0),"")</f>
        <v/>
      </c>
      <c r="AC1059" s="52" t="str">
        <f t="shared" si="83"/>
        <v/>
      </c>
    </row>
    <row r="1060" spans="1:29" x14ac:dyDescent="0.35">
      <c r="A1060" s="11" t="str">
        <f t="shared" si="84"/>
        <v/>
      </c>
      <c r="B1060" s="33"/>
      <c r="C1060" s="17"/>
      <c r="D1060" s="18"/>
      <c r="E1060" s="12"/>
      <c r="F1060" s="12"/>
      <c r="G1060" s="42" t="str">
        <f>IF(OR(E1060="",F1060=""),"",NETWORKDAYS(E1060,F1060,Lister!$D$7:$D$13))</f>
        <v/>
      </c>
      <c r="H1060" s="14"/>
      <c r="I1060" s="25" t="str">
        <f t="shared" si="80"/>
        <v/>
      </c>
      <c r="J1060" s="47"/>
      <c r="K1060" s="48"/>
      <c r="L1060" s="15"/>
      <c r="M1060" s="51" t="str">
        <f t="shared" si="81"/>
        <v/>
      </c>
      <c r="N1060" s="49" t="str">
        <f t="shared" si="82"/>
        <v/>
      </c>
      <c r="O1060" s="15"/>
      <c r="P1060" s="15"/>
      <c r="Q1060" s="15"/>
      <c r="R1060" s="15"/>
      <c r="S1060" s="15"/>
      <c r="T1060" s="15"/>
      <c r="U1060" s="15"/>
      <c r="V1060" s="50" t="str">
        <f>IFERROR(MAX(IF(OR(O1060="",P1060="",Q1060="",R1060="",S1060="",T1060="",U1060=""),"",IF(AND(MONTH(E1060)=8,MONTH(F1060)=8),(NETWORKDAYS(E1060,F1060,Lister!$D$7:$D$13)-O1060)*N1060/NETWORKDAYS(Lister!$D$19,Lister!$E$19,Lister!$D$7:$D$13),IF(AND(MONTH(E1060)=8,F1060&gt;DATE(2020,8,31)),(NETWORKDAYS(E1060,Lister!$E$19,Lister!$D$7:$D$13)-O1060)*N1060/NETWORKDAYS(Lister!$D$19,Lister!$E$19,Lister!$D$7:$D$13),IF(E1060&gt;DATE(2020,8,31),0)))),0),"")</f>
        <v/>
      </c>
      <c r="W1060" s="50" t="str">
        <f>IFERROR(MAX(IF(OR(O1060="",P1060="",Q1060="",R1060="",S1060="",T1060="",U1060=""),"",IF(AND(MONTH(E1060)=9,MONTH(F1060)=9),(NETWORKDAYS(E1060,F1060,Lister!$D$7:$D$13)-P1060)*N1060/NETWORKDAYS(Lister!$D$20,Lister!$E$20,Lister!$D$7:$D$13),IF(AND(MONTH(E1060)=9,F1060&gt;DATE(2020,9,30)),(NETWORKDAYS(E1060,Lister!$E$20,Lister!$D$7:$D$13)-P1060)*N1060/NETWORKDAYS(Lister!$D$20,Lister!$E$20,Lister!$D$7:$D$13),IF(AND(E1060&lt;DATE(2020,9,1),MONTH(F1060)=9),(NETWORKDAYS(Lister!$D$20,F1060,Lister!$D$7:$D$13)-P1060)*N1060/NETWORKDAYS(Lister!$D$20,Lister!$E$20,Lister!$D$7:$D$13),IF(AND(E1060&lt;DATE(2020,9,1),F1060&gt;DATE(2020,9,30)),(NETWORKDAYS(Lister!$D$20,Lister!$E$20,Lister!$D$7:$D$13)-P1060)*N1060/NETWORKDAYS(Lister!$D$20,Lister!$E$20,Lister!$D$7:$D$13),IF(OR(AND(E1060&lt;DATE(2020,9,1),F1060&lt;DATE(2020,9,1)),E1060&gt;DATE(2020,9,30)),0)))))),0),"")</f>
        <v/>
      </c>
      <c r="X1060" s="50" t="str">
        <f>IFERROR(MAX(IF(OR(O1060="",P1060="",Q1060="",R1060="",S1060="",T1060="",U1060=""),"",IF(AND(MONTH(E1060)=10,MONTH(F1060)=10),(NETWORKDAYS(E1060,F1060,Lister!$D$7:$D$13)-Q1060)*N1060/NETWORKDAYS(Lister!$D$21,Lister!$E$21,Lister!$D$7:$D$13),IF(AND(MONTH(E1060)=10,F1060&gt;DATE(2020,10,31)),(NETWORKDAYS(E1060,Lister!$E$21,Lister!$D$7:$D$13)-Q1060)*N1060/NETWORKDAYS(Lister!$D$21,Lister!$E$21,Lister!$D$7:$D$13),IF(AND(E1060&lt;DATE(2020,10,1),MONTH(F1060)=10),(NETWORKDAYS(Lister!$D$21,F1060,Lister!$D$7:$D$13)-Q1060)*N1060/NETWORKDAYS(Lister!$D$21,Lister!$E$21,Lister!$D$7:$D$13),IF(AND(E1060&lt;DATE(2020,31,1),F1060&gt;DATE(2020,10,31)),(NETWORKDAYS(Lister!$D$21,Lister!$E$21,Lister!$D$7:$D$13)-Q1060)*N1060/NETWORKDAYS(Lister!$D$21,Lister!$E$21,Lister!$D$7:$D$13),IF(OR(AND(E1060&lt;DATE(2020,10,1),F1060&lt;DATE(2020,10,1)),E1060&gt;DATE(2020,10,31)),0)))))),0),"")</f>
        <v/>
      </c>
      <c r="Y1060" s="50" t="str">
        <f>IFERROR(MAX(IF(OR(O1060="",P1060="",Q1060="",R1060="",S1060="",T1060="",U1060=""),"",IF(AND(MONTH(E1060)=11,MONTH(F1060)=11),(NETWORKDAYS(E1060,F1060,Lister!$D$7:$D$13)-R1060)*N1060/NETWORKDAYS(Lister!$D$22,Lister!$E$22,Lister!$D$7:$D$13),IF(AND(MONTH(E1060)=11,F1060&gt;DATE(2020,11,30)),(NETWORKDAYS(E1060,Lister!$E$22,Lister!$D$7:$D$13)-R1060)*N1060/NETWORKDAYS(Lister!$D$22,Lister!$E$22,Lister!$D$7:$D$13),IF(AND(E1060&lt;DATE(2020,11,1),MONTH(F1060)=11),(NETWORKDAYS(Lister!$D$22,F1060,Lister!$D$7:$D$13)-R1060)*N1060/NETWORKDAYS(Lister!$D$22,Lister!$E$22,Lister!$D$7:$D$13),IF(AND(E1060&lt;DATE(2020,11,1),F1060&gt;DATE(2020,11,30)),(NETWORKDAYS(Lister!$D$22,Lister!$E$22,Lister!$D$7:$D$13)-R1060)*N1060/NETWORKDAYS(Lister!$D$22,Lister!$E$22,Lister!$D$7:$D$13),IF(OR(AND(E1060&lt;DATE(2020,11,1),F1060&lt;DATE(2020,11,1)),E1060&gt;DATE(2020,11,30)),0)))))),0),"")</f>
        <v/>
      </c>
      <c r="Z1060" s="50" t="str">
        <f>IFERROR(MAX(IF(OR(O1060="",P1060="",Q1060="",R1060="",S1060="",T1060="",U1060=""),"",IF(AND(MONTH(E1060)=12,MONTH(F1060)=12),(NETWORKDAYS(E1060,F1060,Lister!$D$7:$D$13)-S1060)*N1060/NETWORKDAYS(Lister!$D$23,Lister!$E$23,Lister!$D$7:$D$13),IF(AND(MONTH(E1060)=12,F1060&gt;DATE(2020,12,31)),(NETWORKDAYS(E1060,Lister!$E$23,Lister!$D$7:$D$13)-S1060)*N1060/NETWORKDAYS(Lister!$D$23,Lister!$E$23,Lister!$D$7:$D$13),IF(AND(E1060&lt;DATE(2020,12,1),MONTH(F1060)=12),(NETWORKDAYS(Lister!$D$23,F1060,Lister!$D$7:$D$13)-S1060)*N1060/NETWORKDAYS(Lister!$D$23,Lister!$E$23,Lister!$D$7:$D$13),IF(AND(E1060&lt;DATE(2020,12,1),F1060&gt;DATE(2020,12,31)),(NETWORKDAYS(Lister!$D$23,Lister!$E$23,Lister!$D$7:$D$13)-S1060)*N1060/NETWORKDAYS(Lister!$D$23,Lister!$E$23,Lister!$D$7:$D$13),IF(OR(AND(E1060&lt;DATE(2020,12,1),F1060&lt;DATE(2020,12,1)),E1060&gt;DATE(2020,12,31)),0)))))),0),"")</f>
        <v/>
      </c>
      <c r="AA1060" s="50" t="str">
        <f>IFERROR(MAX(IF(OR(O1060="",P1060="",Q1060="",R1060="",S1060="",T1060="",U1060=""),"",IF(AND(MONTH(E1060)=1,MONTH(F1060)=1),(NETWORKDAYS(E1060,F1060,Lister!$D$7:$D$13)-T1060)*N1060/NETWORKDAYS(Lister!$D$24,Lister!$E$24,Lister!$D$7:$D$13),IF(AND(MONTH(E1060)=1,F1060&gt;DATE(2021,1,31)),(NETWORKDAYS(E1060,Lister!$E$24,Lister!$D$7:$D$13)-T1060)*N1060/NETWORKDAYS(Lister!$D$24,Lister!$E$24,Lister!$D$7:$D$13),IF(AND(E1060&lt;DATE(2021,1,1),MONTH(F1060)=1),(NETWORKDAYS(Lister!$D$24,F1060,Lister!$D$7:$D$13)-T1060)*N1060/NETWORKDAYS(Lister!$D$24,Lister!$E$24,Lister!$D$7:$D$13),IF(AND(E1060&lt;DATE(2021,1,1),F1060&gt;DATE(2021,1,31)),(NETWORKDAYS(Lister!$D$24,Lister!$E$24,Lister!$D$7:$D$13)-T1060)*N1060/NETWORKDAYS(Lister!$D$24,Lister!$E$24,Lister!$D$7:$D$13),IF(OR(AND(E1060&lt;DATE(2021,1,1),F1060&lt;DATE(2021,1,1)),E1060&gt;DATE(2021,1,31)),0)))))),0),"")</f>
        <v/>
      </c>
      <c r="AB1060" s="50" t="str">
        <f>IFERROR(MAX(IF(OR(O1060="",P1060="",Q1060="",R1060="",S1060="",T1060="",U1060=""),"",IF(AND(MONTH(E1060)=2,MONTH(F1060)=2),(NETWORKDAYS(E1060,F1060,Lister!$D$7:$D$13)-U1060)*N1060/NETWORKDAYS(Lister!$D$25,Lister!$E$25,Lister!$D$7:$D$13),IF(AND(E1060&lt;DATE(2021,2,1),MONTH(F1060)=2),(NETWORKDAYS(Lister!$D$25,F1060,Lister!$D$7:$D$13)-U1060)*N1060/NETWORKDAYS(Lister!$D$25,Lister!$E$25,Lister!$D$7:$D$13),IF(AND(E1060&lt;DATE(2021,2,1),F1060&lt;DATE(2021,2,1)),0)))),0),"")</f>
        <v/>
      </c>
      <c r="AC1060" s="52" t="str">
        <f t="shared" si="83"/>
        <v/>
      </c>
    </row>
    <row r="1061" spans="1:29" x14ac:dyDescent="0.35">
      <c r="A1061" s="11" t="str">
        <f t="shared" si="84"/>
        <v/>
      </c>
      <c r="B1061" s="33"/>
      <c r="C1061" s="17"/>
      <c r="D1061" s="18"/>
      <c r="E1061" s="12"/>
      <c r="F1061" s="12"/>
      <c r="G1061" s="42" t="str">
        <f>IF(OR(E1061="",F1061=""),"",NETWORKDAYS(E1061,F1061,Lister!$D$7:$D$13))</f>
        <v/>
      </c>
      <c r="H1061" s="14"/>
      <c r="I1061" s="25" t="str">
        <f t="shared" si="80"/>
        <v/>
      </c>
      <c r="J1061" s="47"/>
      <c r="K1061" s="48"/>
      <c r="L1061" s="15"/>
      <c r="M1061" s="51" t="str">
        <f t="shared" si="81"/>
        <v/>
      </c>
      <c r="N1061" s="49" t="str">
        <f t="shared" si="82"/>
        <v/>
      </c>
      <c r="O1061" s="15"/>
      <c r="P1061" s="15"/>
      <c r="Q1061" s="15"/>
      <c r="R1061" s="15"/>
      <c r="S1061" s="15"/>
      <c r="T1061" s="15"/>
      <c r="U1061" s="15"/>
      <c r="V1061" s="50" t="str">
        <f>IFERROR(MAX(IF(OR(O1061="",P1061="",Q1061="",R1061="",S1061="",T1061="",U1061=""),"",IF(AND(MONTH(E1061)=8,MONTH(F1061)=8),(NETWORKDAYS(E1061,F1061,Lister!$D$7:$D$13)-O1061)*N1061/NETWORKDAYS(Lister!$D$19,Lister!$E$19,Lister!$D$7:$D$13),IF(AND(MONTH(E1061)=8,F1061&gt;DATE(2020,8,31)),(NETWORKDAYS(E1061,Lister!$E$19,Lister!$D$7:$D$13)-O1061)*N1061/NETWORKDAYS(Lister!$D$19,Lister!$E$19,Lister!$D$7:$D$13),IF(E1061&gt;DATE(2020,8,31),0)))),0),"")</f>
        <v/>
      </c>
      <c r="W1061" s="50" t="str">
        <f>IFERROR(MAX(IF(OR(O1061="",P1061="",Q1061="",R1061="",S1061="",T1061="",U1061=""),"",IF(AND(MONTH(E1061)=9,MONTH(F1061)=9),(NETWORKDAYS(E1061,F1061,Lister!$D$7:$D$13)-P1061)*N1061/NETWORKDAYS(Lister!$D$20,Lister!$E$20,Lister!$D$7:$D$13),IF(AND(MONTH(E1061)=9,F1061&gt;DATE(2020,9,30)),(NETWORKDAYS(E1061,Lister!$E$20,Lister!$D$7:$D$13)-P1061)*N1061/NETWORKDAYS(Lister!$D$20,Lister!$E$20,Lister!$D$7:$D$13),IF(AND(E1061&lt;DATE(2020,9,1),MONTH(F1061)=9),(NETWORKDAYS(Lister!$D$20,F1061,Lister!$D$7:$D$13)-P1061)*N1061/NETWORKDAYS(Lister!$D$20,Lister!$E$20,Lister!$D$7:$D$13),IF(AND(E1061&lt;DATE(2020,9,1),F1061&gt;DATE(2020,9,30)),(NETWORKDAYS(Lister!$D$20,Lister!$E$20,Lister!$D$7:$D$13)-P1061)*N1061/NETWORKDAYS(Lister!$D$20,Lister!$E$20,Lister!$D$7:$D$13),IF(OR(AND(E1061&lt;DATE(2020,9,1),F1061&lt;DATE(2020,9,1)),E1061&gt;DATE(2020,9,30)),0)))))),0),"")</f>
        <v/>
      </c>
      <c r="X1061" s="50" t="str">
        <f>IFERROR(MAX(IF(OR(O1061="",P1061="",Q1061="",R1061="",S1061="",T1061="",U1061=""),"",IF(AND(MONTH(E1061)=10,MONTH(F1061)=10),(NETWORKDAYS(E1061,F1061,Lister!$D$7:$D$13)-Q1061)*N1061/NETWORKDAYS(Lister!$D$21,Lister!$E$21,Lister!$D$7:$D$13),IF(AND(MONTH(E1061)=10,F1061&gt;DATE(2020,10,31)),(NETWORKDAYS(E1061,Lister!$E$21,Lister!$D$7:$D$13)-Q1061)*N1061/NETWORKDAYS(Lister!$D$21,Lister!$E$21,Lister!$D$7:$D$13),IF(AND(E1061&lt;DATE(2020,10,1),MONTH(F1061)=10),(NETWORKDAYS(Lister!$D$21,F1061,Lister!$D$7:$D$13)-Q1061)*N1061/NETWORKDAYS(Lister!$D$21,Lister!$E$21,Lister!$D$7:$D$13),IF(AND(E1061&lt;DATE(2020,31,1),F1061&gt;DATE(2020,10,31)),(NETWORKDAYS(Lister!$D$21,Lister!$E$21,Lister!$D$7:$D$13)-Q1061)*N1061/NETWORKDAYS(Lister!$D$21,Lister!$E$21,Lister!$D$7:$D$13),IF(OR(AND(E1061&lt;DATE(2020,10,1),F1061&lt;DATE(2020,10,1)),E1061&gt;DATE(2020,10,31)),0)))))),0),"")</f>
        <v/>
      </c>
      <c r="Y1061" s="50" t="str">
        <f>IFERROR(MAX(IF(OR(O1061="",P1061="",Q1061="",R1061="",S1061="",T1061="",U1061=""),"",IF(AND(MONTH(E1061)=11,MONTH(F1061)=11),(NETWORKDAYS(E1061,F1061,Lister!$D$7:$D$13)-R1061)*N1061/NETWORKDAYS(Lister!$D$22,Lister!$E$22,Lister!$D$7:$D$13),IF(AND(MONTH(E1061)=11,F1061&gt;DATE(2020,11,30)),(NETWORKDAYS(E1061,Lister!$E$22,Lister!$D$7:$D$13)-R1061)*N1061/NETWORKDAYS(Lister!$D$22,Lister!$E$22,Lister!$D$7:$D$13),IF(AND(E1061&lt;DATE(2020,11,1),MONTH(F1061)=11),(NETWORKDAYS(Lister!$D$22,F1061,Lister!$D$7:$D$13)-R1061)*N1061/NETWORKDAYS(Lister!$D$22,Lister!$E$22,Lister!$D$7:$D$13),IF(AND(E1061&lt;DATE(2020,11,1),F1061&gt;DATE(2020,11,30)),(NETWORKDAYS(Lister!$D$22,Lister!$E$22,Lister!$D$7:$D$13)-R1061)*N1061/NETWORKDAYS(Lister!$D$22,Lister!$E$22,Lister!$D$7:$D$13),IF(OR(AND(E1061&lt;DATE(2020,11,1),F1061&lt;DATE(2020,11,1)),E1061&gt;DATE(2020,11,30)),0)))))),0),"")</f>
        <v/>
      </c>
      <c r="Z1061" s="50" t="str">
        <f>IFERROR(MAX(IF(OR(O1061="",P1061="",Q1061="",R1061="",S1061="",T1061="",U1061=""),"",IF(AND(MONTH(E1061)=12,MONTH(F1061)=12),(NETWORKDAYS(E1061,F1061,Lister!$D$7:$D$13)-S1061)*N1061/NETWORKDAYS(Lister!$D$23,Lister!$E$23,Lister!$D$7:$D$13),IF(AND(MONTH(E1061)=12,F1061&gt;DATE(2020,12,31)),(NETWORKDAYS(E1061,Lister!$E$23,Lister!$D$7:$D$13)-S1061)*N1061/NETWORKDAYS(Lister!$D$23,Lister!$E$23,Lister!$D$7:$D$13),IF(AND(E1061&lt;DATE(2020,12,1),MONTH(F1061)=12),(NETWORKDAYS(Lister!$D$23,F1061,Lister!$D$7:$D$13)-S1061)*N1061/NETWORKDAYS(Lister!$D$23,Lister!$E$23,Lister!$D$7:$D$13),IF(AND(E1061&lt;DATE(2020,12,1),F1061&gt;DATE(2020,12,31)),(NETWORKDAYS(Lister!$D$23,Lister!$E$23,Lister!$D$7:$D$13)-S1061)*N1061/NETWORKDAYS(Lister!$D$23,Lister!$E$23,Lister!$D$7:$D$13),IF(OR(AND(E1061&lt;DATE(2020,12,1),F1061&lt;DATE(2020,12,1)),E1061&gt;DATE(2020,12,31)),0)))))),0),"")</f>
        <v/>
      </c>
      <c r="AA1061" s="50" t="str">
        <f>IFERROR(MAX(IF(OR(O1061="",P1061="",Q1061="",R1061="",S1061="",T1061="",U1061=""),"",IF(AND(MONTH(E1061)=1,MONTH(F1061)=1),(NETWORKDAYS(E1061,F1061,Lister!$D$7:$D$13)-T1061)*N1061/NETWORKDAYS(Lister!$D$24,Lister!$E$24,Lister!$D$7:$D$13),IF(AND(MONTH(E1061)=1,F1061&gt;DATE(2021,1,31)),(NETWORKDAYS(E1061,Lister!$E$24,Lister!$D$7:$D$13)-T1061)*N1061/NETWORKDAYS(Lister!$D$24,Lister!$E$24,Lister!$D$7:$D$13),IF(AND(E1061&lt;DATE(2021,1,1),MONTH(F1061)=1),(NETWORKDAYS(Lister!$D$24,F1061,Lister!$D$7:$D$13)-T1061)*N1061/NETWORKDAYS(Lister!$D$24,Lister!$E$24,Lister!$D$7:$D$13),IF(AND(E1061&lt;DATE(2021,1,1),F1061&gt;DATE(2021,1,31)),(NETWORKDAYS(Lister!$D$24,Lister!$E$24,Lister!$D$7:$D$13)-T1061)*N1061/NETWORKDAYS(Lister!$D$24,Lister!$E$24,Lister!$D$7:$D$13),IF(OR(AND(E1061&lt;DATE(2021,1,1),F1061&lt;DATE(2021,1,1)),E1061&gt;DATE(2021,1,31)),0)))))),0),"")</f>
        <v/>
      </c>
      <c r="AB1061" s="50" t="str">
        <f>IFERROR(MAX(IF(OR(O1061="",P1061="",Q1061="",R1061="",S1061="",T1061="",U1061=""),"",IF(AND(MONTH(E1061)=2,MONTH(F1061)=2),(NETWORKDAYS(E1061,F1061,Lister!$D$7:$D$13)-U1061)*N1061/NETWORKDAYS(Lister!$D$25,Lister!$E$25,Lister!$D$7:$D$13),IF(AND(E1061&lt;DATE(2021,2,1),MONTH(F1061)=2),(NETWORKDAYS(Lister!$D$25,F1061,Lister!$D$7:$D$13)-U1061)*N1061/NETWORKDAYS(Lister!$D$25,Lister!$E$25,Lister!$D$7:$D$13),IF(AND(E1061&lt;DATE(2021,2,1),F1061&lt;DATE(2021,2,1)),0)))),0),"")</f>
        <v/>
      </c>
      <c r="AC1061" s="52" t="str">
        <f t="shared" si="83"/>
        <v/>
      </c>
    </row>
    <row r="1062" spans="1:29" x14ac:dyDescent="0.35">
      <c r="A1062" s="11" t="str">
        <f t="shared" si="84"/>
        <v/>
      </c>
      <c r="B1062" s="33"/>
      <c r="C1062" s="17"/>
      <c r="D1062" s="18"/>
      <c r="E1062" s="12"/>
      <c r="F1062" s="12"/>
      <c r="G1062" s="42" t="str">
        <f>IF(OR(E1062="",F1062=""),"",NETWORKDAYS(E1062,F1062,Lister!$D$7:$D$13))</f>
        <v/>
      </c>
      <c r="H1062" s="14"/>
      <c r="I1062" s="25" t="str">
        <f t="shared" si="80"/>
        <v/>
      </c>
      <c r="J1062" s="47"/>
      <c r="K1062" s="48"/>
      <c r="L1062" s="15"/>
      <c r="M1062" s="51" t="str">
        <f t="shared" si="81"/>
        <v/>
      </c>
      <c r="N1062" s="49" t="str">
        <f t="shared" si="82"/>
        <v/>
      </c>
      <c r="O1062" s="15"/>
      <c r="P1062" s="15"/>
      <c r="Q1062" s="15"/>
      <c r="R1062" s="15"/>
      <c r="S1062" s="15"/>
      <c r="T1062" s="15"/>
      <c r="U1062" s="15"/>
      <c r="V1062" s="50" t="str">
        <f>IFERROR(MAX(IF(OR(O1062="",P1062="",Q1062="",R1062="",S1062="",T1062="",U1062=""),"",IF(AND(MONTH(E1062)=8,MONTH(F1062)=8),(NETWORKDAYS(E1062,F1062,Lister!$D$7:$D$13)-O1062)*N1062/NETWORKDAYS(Lister!$D$19,Lister!$E$19,Lister!$D$7:$D$13),IF(AND(MONTH(E1062)=8,F1062&gt;DATE(2020,8,31)),(NETWORKDAYS(E1062,Lister!$E$19,Lister!$D$7:$D$13)-O1062)*N1062/NETWORKDAYS(Lister!$D$19,Lister!$E$19,Lister!$D$7:$D$13),IF(E1062&gt;DATE(2020,8,31),0)))),0),"")</f>
        <v/>
      </c>
      <c r="W1062" s="50" t="str">
        <f>IFERROR(MAX(IF(OR(O1062="",P1062="",Q1062="",R1062="",S1062="",T1062="",U1062=""),"",IF(AND(MONTH(E1062)=9,MONTH(F1062)=9),(NETWORKDAYS(E1062,F1062,Lister!$D$7:$D$13)-P1062)*N1062/NETWORKDAYS(Lister!$D$20,Lister!$E$20,Lister!$D$7:$D$13),IF(AND(MONTH(E1062)=9,F1062&gt;DATE(2020,9,30)),(NETWORKDAYS(E1062,Lister!$E$20,Lister!$D$7:$D$13)-P1062)*N1062/NETWORKDAYS(Lister!$D$20,Lister!$E$20,Lister!$D$7:$D$13),IF(AND(E1062&lt;DATE(2020,9,1),MONTH(F1062)=9),(NETWORKDAYS(Lister!$D$20,F1062,Lister!$D$7:$D$13)-P1062)*N1062/NETWORKDAYS(Lister!$D$20,Lister!$E$20,Lister!$D$7:$D$13),IF(AND(E1062&lt;DATE(2020,9,1),F1062&gt;DATE(2020,9,30)),(NETWORKDAYS(Lister!$D$20,Lister!$E$20,Lister!$D$7:$D$13)-P1062)*N1062/NETWORKDAYS(Lister!$D$20,Lister!$E$20,Lister!$D$7:$D$13),IF(OR(AND(E1062&lt;DATE(2020,9,1),F1062&lt;DATE(2020,9,1)),E1062&gt;DATE(2020,9,30)),0)))))),0),"")</f>
        <v/>
      </c>
      <c r="X1062" s="50" t="str">
        <f>IFERROR(MAX(IF(OR(O1062="",P1062="",Q1062="",R1062="",S1062="",T1062="",U1062=""),"",IF(AND(MONTH(E1062)=10,MONTH(F1062)=10),(NETWORKDAYS(E1062,F1062,Lister!$D$7:$D$13)-Q1062)*N1062/NETWORKDAYS(Lister!$D$21,Lister!$E$21,Lister!$D$7:$D$13),IF(AND(MONTH(E1062)=10,F1062&gt;DATE(2020,10,31)),(NETWORKDAYS(E1062,Lister!$E$21,Lister!$D$7:$D$13)-Q1062)*N1062/NETWORKDAYS(Lister!$D$21,Lister!$E$21,Lister!$D$7:$D$13),IF(AND(E1062&lt;DATE(2020,10,1),MONTH(F1062)=10),(NETWORKDAYS(Lister!$D$21,F1062,Lister!$D$7:$D$13)-Q1062)*N1062/NETWORKDAYS(Lister!$D$21,Lister!$E$21,Lister!$D$7:$D$13),IF(AND(E1062&lt;DATE(2020,31,1),F1062&gt;DATE(2020,10,31)),(NETWORKDAYS(Lister!$D$21,Lister!$E$21,Lister!$D$7:$D$13)-Q1062)*N1062/NETWORKDAYS(Lister!$D$21,Lister!$E$21,Lister!$D$7:$D$13),IF(OR(AND(E1062&lt;DATE(2020,10,1),F1062&lt;DATE(2020,10,1)),E1062&gt;DATE(2020,10,31)),0)))))),0),"")</f>
        <v/>
      </c>
      <c r="Y1062" s="50" t="str">
        <f>IFERROR(MAX(IF(OR(O1062="",P1062="",Q1062="",R1062="",S1062="",T1062="",U1062=""),"",IF(AND(MONTH(E1062)=11,MONTH(F1062)=11),(NETWORKDAYS(E1062,F1062,Lister!$D$7:$D$13)-R1062)*N1062/NETWORKDAYS(Lister!$D$22,Lister!$E$22,Lister!$D$7:$D$13),IF(AND(MONTH(E1062)=11,F1062&gt;DATE(2020,11,30)),(NETWORKDAYS(E1062,Lister!$E$22,Lister!$D$7:$D$13)-R1062)*N1062/NETWORKDAYS(Lister!$D$22,Lister!$E$22,Lister!$D$7:$D$13),IF(AND(E1062&lt;DATE(2020,11,1),MONTH(F1062)=11),(NETWORKDAYS(Lister!$D$22,F1062,Lister!$D$7:$D$13)-R1062)*N1062/NETWORKDAYS(Lister!$D$22,Lister!$E$22,Lister!$D$7:$D$13),IF(AND(E1062&lt;DATE(2020,11,1),F1062&gt;DATE(2020,11,30)),(NETWORKDAYS(Lister!$D$22,Lister!$E$22,Lister!$D$7:$D$13)-R1062)*N1062/NETWORKDAYS(Lister!$D$22,Lister!$E$22,Lister!$D$7:$D$13),IF(OR(AND(E1062&lt;DATE(2020,11,1),F1062&lt;DATE(2020,11,1)),E1062&gt;DATE(2020,11,30)),0)))))),0),"")</f>
        <v/>
      </c>
      <c r="Z1062" s="50" t="str">
        <f>IFERROR(MAX(IF(OR(O1062="",P1062="",Q1062="",R1062="",S1062="",T1062="",U1062=""),"",IF(AND(MONTH(E1062)=12,MONTH(F1062)=12),(NETWORKDAYS(E1062,F1062,Lister!$D$7:$D$13)-S1062)*N1062/NETWORKDAYS(Lister!$D$23,Lister!$E$23,Lister!$D$7:$D$13),IF(AND(MONTH(E1062)=12,F1062&gt;DATE(2020,12,31)),(NETWORKDAYS(E1062,Lister!$E$23,Lister!$D$7:$D$13)-S1062)*N1062/NETWORKDAYS(Lister!$D$23,Lister!$E$23,Lister!$D$7:$D$13),IF(AND(E1062&lt;DATE(2020,12,1),MONTH(F1062)=12),(NETWORKDAYS(Lister!$D$23,F1062,Lister!$D$7:$D$13)-S1062)*N1062/NETWORKDAYS(Lister!$D$23,Lister!$E$23,Lister!$D$7:$D$13),IF(AND(E1062&lt;DATE(2020,12,1),F1062&gt;DATE(2020,12,31)),(NETWORKDAYS(Lister!$D$23,Lister!$E$23,Lister!$D$7:$D$13)-S1062)*N1062/NETWORKDAYS(Lister!$D$23,Lister!$E$23,Lister!$D$7:$D$13),IF(OR(AND(E1062&lt;DATE(2020,12,1),F1062&lt;DATE(2020,12,1)),E1062&gt;DATE(2020,12,31)),0)))))),0),"")</f>
        <v/>
      </c>
      <c r="AA1062" s="50" t="str">
        <f>IFERROR(MAX(IF(OR(O1062="",P1062="",Q1062="",R1062="",S1062="",T1062="",U1062=""),"",IF(AND(MONTH(E1062)=1,MONTH(F1062)=1),(NETWORKDAYS(E1062,F1062,Lister!$D$7:$D$13)-T1062)*N1062/NETWORKDAYS(Lister!$D$24,Lister!$E$24,Lister!$D$7:$D$13),IF(AND(MONTH(E1062)=1,F1062&gt;DATE(2021,1,31)),(NETWORKDAYS(E1062,Lister!$E$24,Lister!$D$7:$D$13)-T1062)*N1062/NETWORKDAYS(Lister!$D$24,Lister!$E$24,Lister!$D$7:$D$13),IF(AND(E1062&lt;DATE(2021,1,1),MONTH(F1062)=1),(NETWORKDAYS(Lister!$D$24,F1062,Lister!$D$7:$D$13)-T1062)*N1062/NETWORKDAYS(Lister!$D$24,Lister!$E$24,Lister!$D$7:$D$13),IF(AND(E1062&lt;DATE(2021,1,1),F1062&gt;DATE(2021,1,31)),(NETWORKDAYS(Lister!$D$24,Lister!$E$24,Lister!$D$7:$D$13)-T1062)*N1062/NETWORKDAYS(Lister!$D$24,Lister!$E$24,Lister!$D$7:$D$13),IF(OR(AND(E1062&lt;DATE(2021,1,1),F1062&lt;DATE(2021,1,1)),E1062&gt;DATE(2021,1,31)),0)))))),0),"")</f>
        <v/>
      </c>
      <c r="AB1062" s="50" t="str">
        <f>IFERROR(MAX(IF(OR(O1062="",P1062="",Q1062="",R1062="",S1062="",T1062="",U1062=""),"",IF(AND(MONTH(E1062)=2,MONTH(F1062)=2),(NETWORKDAYS(E1062,F1062,Lister!$D$7:$D$13)-U1062)*N1062/NETWORKDAYS(Lister!$D$25,Lister!$E$25,Lister!$D$7:$D$13),IF(AND(E1062&lt;DATE(2021,2,1),MONTH(F1062)=2),(NETWORKDAYS(Lister!$D$25,F1062,Lister!$D$7:$D$13)-U1062)*N1062/NETWORKDAYS(Lister!$D$25,Lister!$E$25,Lister!$D$7:$D$13),IF(AND(E1062&lt;DATE(2021,2,1),F1062&lt;DATE(2021,2,1)),0)))),0),"")</f>
        <v/>
      </c>
      <c r="AC1062" s="52" t="str">
        <f t="shared" si="83"/>
        <v/>
      </c>
    </row>
    <row r="1063" spans="1:29" x14ac:dyDescent="0.35">
      <c r="A1063" s="11" t="str">
        <f t="shared" si="84"/>
        <v/>
      </c>
      <c r="B1063" s="33"/>
      <c r="C1063" s="17"/>
      <c r="D1063" s="18"/>
      <c r="E1063" s="12"/>
      <c r="F1063" s="12"/>
      <c r="G1063" s="42" t="str">
        <f>IF(OR(E1063="",F1063=""),"",NETWORKDAYS(E1063,F1063,Lister!$D$7:$D$13))</f>
        <v/>
      </c>
      <c r="H1063" s="14"/>
      <c r="I1063" s="25" t="str">
        <f t="shared" si="80"/>
        <v/>
      </c>
      <c r="J1063" s="47"/>
      <c r="K1063" s="48"/>
      <c r="L1063" s="15"/>
      <c r="M1063" s="51" t="str">
        <f t="shared" si="81"/>
        <v/>
      </c>
      <c r="N1063" s="49" t="str">
        <f t="shared" si="82"/>
        <v/>
      </c>
      <c r="O1063" s="15"/>
      <c r="P1063" s="15"/>
      <c r="Q1063" s="15"/>
      <c r="R1063" s="15"/>
      <c r="S1063" s="15"/>
      <c r="T1063" s="15"/>
      <c r="U1063" s="15"/>
      <c r="V1063" s="50" t="str">
        <f>IFERROR(MAX(IF(OR(O1063="",P1063="",Q1063="",R1063="",S1063="",T1063="",U1063=""),"",IF(AND(MONTH(E1063)=8,MONTH(F1063)=8),(NETWORKDAYS(E1063,F1063,Lister!$D$7:$D$13)-O1063)*N1063/NETWORKDAYS(Lister!$D$19,Lister!$E$19,Lister!$D$7:$D$13),IF(AND(MONTH(E1063)=8,F1063&gt;DATE(2020,8,31)),(NETWORKDAYS(E1063,Lister!$E$19,Lister!$D$7:$D$13)-O1063)*N1063/NETWORKDAYS(Lister!$D$19,Lister!$E$19,Lister!$D$7:$D$13),IF(E1063&gt;DATE(2020,8,31),0)))),0),"")</f>
        <v/>
      </c>
      <c r="W1063" s="50" t="str">
        <f>IFERROR(MAX(IF(OR(O1063="",P1063="",Q1063="",R1063="",S1063="",T1063="",U1063=""),"",IF(AND(MONTH(E1063)=9,MONTH(F1063)=9),(NETWORKDAYS(E1063,F1063,Lister!$D$7:$D$13)-P1063)*N1063/NETWORKDAYS(Lister!$D$20,Lister!$E$20,Lister!$D$7:$D$13),IF(AND(MONTH(E1063)=9,F1063&gt;DATE(2020,9,30)),(NETWORKDAYS(E1063,Lister!$E$20,Lister!$D$7:$D$13)-P1063)*N1063/NETWORKDAYS(Lister!$D$20,Lister!$E$20,Lister!$D$7:$D$13),IF(AND(E1063&lt;DATE(2020,9,1),MONTH(F1063)=9),(NETWORKDAYS(Lister!$D$20,F1063,Lister!$D$7:$D$13)-P1063)*N1063/NETWORKDAYS(Lister!$D$20,Lister!$E$20,Lister!$D$7:$D$13),IF(AND(E1063&lt;DATE(2020,9,1),F1063&gt;DATE(2020,9,30)),(NETWORKDAYS(Lister!$D$20,Lister!$E$20,Lister!$D$7:$D$13)-P1063)*N1063/NETWORKDAYS(Lister!$D$20,Lister!$E$20,Lister!$D$7:$D$13),IF(OR(AND(E1063&lt;DATE(2020,9,1),F1063&lt;DATE(2020,9,1)),E1063&gt;DATE(2020,9,30)),0)))))),0),"")</f>
        <v/>
      </c>
      <c r="X1063" s="50" t="str">
        <f>IFERROR(MAX(IF(OR(O1063="",P1063="",Q1063="",R1063="",S1063="",T1063="",U1063=""),"",IF(AND(MONTH(E1063)=10,MONTH(F1063)=10),(NETWORKDAYS(E1063,F1063,Lister!$D$7:$D$13)-Q1063)*N1063/NETWORKDAYS(Lister!$D$21,Lister!$E$21,Lister!$D$7:$D$13),IF(AND(MONTH(E1063)=10,F1063&gt;DATE(2020,10,31)),(NETWORKDAYS(E1063,Lister!$E$21,Lister!$D$7:$D$13)-Q1063)*N1063/NETWORKDAYS(Lister!$D$21,Lister!$E$21,Lister!$D$7:$D$13),IF(AND(E1063&lt;DATE(2020,10,1),MONTH(F1063)=10),(NETWORKDAYS(Lister!$D$21,F1063,Lister!$D$7:$D$13)-Q1063)*N1063/NETWORKDAYS(Lister!$D$21,Lister!$E$21,Lister!$D$7:$D$13),IF(AND(E1063&lt;DATE(2020,31,1),F1063&gt;DATE(2020,10,31)),(NETWORKDAYS(Lister!$D$21,Lister!$E$21,Lister!$D$7:$D$13)-Q1063)*N1063/NETWORKDAYS(Lister!$D$21,Lister!$E$21,Lister!$D$7:$D$13),IF(OR(AND(E1063&lt;DATE(2020,10,1),F1063&lt;DATE(2020,10,1)),E1063&gt;DATE(2020,10,31)),0)))))),0),"")</f>
        <v/>
      </c>
      <c r="Y1063" s="50" t="str">
        <f>IFERROR(MAX(IF(OR(O1063="",P1063="",Q1063="",R1063="",S1063="",T1063="",U1063=""),"",IF(AND(MONTH(E1063)=11,MONTH(F1063)=11),(NETWORKDAYS(E1063,F1063,Lister!$D$7:$D$13)-R1063)*N1063/NETWORKDAYS(Lister!$D$22,Lister!$E$22,Lister!$D$7:$D$13),IF(AND(MONTH(E1063)=11,F1063&gt;DATE(2020,11,30)),(NETWORKDAYS(E1063,Lister!$E$22,Lister!$D$7:$D$13)-R1063)*N1063/NETWORKDAYS(Lister!$D$22,Lister!$E$22,Lister!$D$7:$D$13),IF(AND(E1063&lt;DATE(2020,11,1),MONTH(F1063)=11),(NETWORKDAYS(Lister!$D$22,F1063,Lister!$D$7:$D$13)-R1063)*N1063/NETWORKDAYS(Lister!$D$22,Lister!$E$22,Lister!$D$7:$D$13),IF(AND(E1063&lt;DATE(2020,11,1),F1063&gt;DATE(2020,11,30)),(NETWORKDAYS(Lister!$D$22,Lister!$E$22,Lister!$D$7:$D$13)-R1063)*N1063/NETWORKDAYS(Lister!$D$22,Lister!$E$22,Lister!$D$7:$D$13),IF(OR(AND(E1063&lt;DATE(2020,11,1),F1063&lt;DATE(2020,11,1)),E1063&gt;DATE(2020,11,30)),0)))))),0),"")</f>
        <v/>
      </c>
      <c r="Z1063" s="50" t="str">
        <f>IFERROR(MAX(IF(OR(O1063="",P1063="",Q1063="",R1063="",S1063="",T1063="",U1063=""),"",IF(AND(MONTH(E1063)=12,MONTH(F1063)=12),(NETWORKDAYS(E1063,F1063,Lister!$D$7:$D$13)-S1063)*N1063/NETWORKDAYS(Lister!$D$23,Lister!$E$23,Lister!$D$7:$D$13),IF(AND(MONTH(E1063)=12,F1063&gt;DATE(2020,12,31)),(NETWORKDAYS(E1063,Lister!$E$23,Lister!$D$7:$D$13)-S1063)*N1063/NETWORKDAYS(Lister!$D$23,Lister!$E$23,Lister!$D$7:$D$13),IF(AND(E1063&lt;DATE(2020,12,1),MONTH(F1063)=12),(NETWORKDAYS(Lister!$D$23,F1063,Lister!$D$7:$D$13)-S1063)*N1063/NETWORKDAYS(Lister!$D$23,Lister!$E$23,Lister!$D$7:$D$13),IF(AND(E1063&lt;DATE(2020,12,1),F1063&gt;DATE(2020,12,31)),(NETWORKDAYS(Lister!$D$23,Lister!$E$23,Lister!$D$7:$D$13)-S1063)*N1063/NETWORKDAYS(Lister!$D$23,Lister!$E$23,Lister!$D$7:$D$13),IF(OR(AND(E1063&lt;DATE(2020,12,1),F1063&lt;DATE(2020,12,1)),E1063&gt;DATE(2020,12,31)),0)))))),0),"")</f>
        <v/>
      </c>
      <c r="AA1063" s="50" t="str">
        <f>IFERROR(MAX(IF(OR(O1063="",P1063="",Q1063="",R1063="",S1063="",T1063="",U1063=""),"",IF(AND(MONTH(E1063)=1,MONTH(F1063)=1),(NETWORKDAYS(E1063,F1063,Lister!$D$7:$D$13)-T1063)*N1063/NETWORKDAYS(Lister!$D$24,Lister!$E$24,Lister!$D$7:$D$13),IF(AND(MONTH(E1063)=1,F1063&gt;DATE(2021,1,31)),(NETWORKDAYS(E1063,Lister!$E$24,Lister!$D$7:$D$13)-T1063)*N1063/NETWORKDAYS(Lister!$D$24,Lister!$E$24,Lister!$D$7:$D$13),IF(AND(E1063&lt;DATE(2021,1,1),MONTH(F1063)=1),(NETWORKDAYS(Lister!$D$24,F1063,Lister!$D$7:$D$13)-T1063)*N1063/NETWORKDAYS(Lister!$D$24,Lister!$E$24,Lister!$D$7:$D$13),IF(AND(E1063&lt;DATE(2021,1,1),F1063&gt;DATE(2021,1,31)),(NETWORKDAYS(Lister!$D$24,Lister!$E$24,Lister!$D$7:$D$13)-T1063)*N1063/NETWORKDAYS(Lister!$D$24,Lister!$E$24,Lister!$D$7:$D$13),IF(OR(AND(E1063&lt;DATE(2021,1,1),F1063&lt;DATE(2021,1,1)),E1063&gt;DATE(2021,1,31)),0)))))),0),"")</f>
        <v/>
      </c>
      <c r="AB1063" s="50" t="str">
        <f>IFERROR(MAX(IF(OR(O1063="",P1063="",Q1063="",R1063="",S1063="",T1063="",U1063=""),"",IF(AND(MONTH(E1063)=2,MONTH(F1063)=2),(NETWORKDAYS(E1063,F1063,Lister!$D$7:$D$13)-U1063)*N1063/NETWORKDAYS(Lister!$D$25,Lister!$E$25,Lister!$D$7:$D$13),IF(AND(E1063&lt;DATE(2021,2,1),MONTH(F1063)=2),(NETWORKDAYS(Lister!$D$25,F1063,Lister!$D$7:$D$13)-U1063)*N1063/NETWORKDAYS(Lister!$D$25,Lister!$E$25,Lister!$D$7:$D$13),IF(AND(E1063&lt;DATE(2021,2,1),F1063&lt;DATE(2021,2,1)),0)))),0),"")</f>
        <v/>
      </c>
      <c r="AC1063" s="52" t="str">
        <f t="shared" si="83"/>
        <v/>
      </c>
    </row>
    <row r="1064" spans="1:29" x14ac:dyDescent="0.35">
      <c r="A1064" s="11" t="str">
        <f t="shared" si="84"/>
        <v/>
      </c>
      <c r="B1064" s="33"/>
      <c r="C1064" s="17"/>
      <c r="D1064" s="18"/>
      <c r="E1064" s="12"/>
      <c r="F1064" s="12"/>
      <c r="G1064" s="42" t="str">
        <f>IF(OR(E1064="",F1064=""),"",NETWORKDAYS(E1064,F1064,Lister!$D$7:$D$13))</f>
        <v/>
      </c>
      <c r="H1064" s="14"/>
      <c r="I1064" s="25" t="str">
        <f t="shared" si="80"/>
        <v/>
      </c>
      <c r="J1064" s="47"/>
      <c r="K1064" s="48"/>
      <c r="L1064" s="15"/>
      <c r="M1064" s="51" t="str">
        <f t="shared" si="81"/>
        <v/>
      </c>
      <c r="N1064" s="49" t="str">
        <f t="shared" si="82"/>
        <v/>
      </c>
      <c r="O1064" s="15"/>
      <c r="P1064" s="15"/>
      <c r="Q1064" s="15"/>
      <c r="R1064" s="15"/>
      <c r="S1064" s="15"/>
      <c r="T1064" s="15"/>
      <c r="U1064" s="15"/>
      <c r="V1064" s="50" t="str">
        <f>IFERROR(MAX(IF(OR(O1064="",P1064="",Q1064="",R1064="",S1064="",T1064="",U1064=""),"",IF(AND(MONTH(E1064)=8,MONTH(F1064)=8),(NETWORKDAYS(E1064,F1064,Lister!$D$7:$D$13)-O1064)*N1064/NETWORKDAYS(Lister!$D$19,Lister!$E$19,Lister!$D$7:$D$13),IF(AND(MONTH(E1064)=8,F1064&gt;DATE(2020,8,31)),(NETWORKDAYS(E1064,Lister!$E$19,Lister!$D$7:$D$13)-O1064)*N1064/NETWORKDAYS(Lister!$D$19,Lister!$E$19,Lister!$D$7:$D$13),IF(E1064&gt;DATE(2020,8,31),0)))),0),"")</f>
        <v/>
      </c>
      <c r="W1064" s="50" t="str">
        <f>IFERROR(MAX(IF(OR(O1064="",P1064="",Q1064="",R1064="",S1064="",T1064="",U1064=""),"",IF(AND(MONTH(E1064)=9,MONTH(F1064)=9),(NETWORKDAYS(E1064,F1064,Lister!$D$7:$D$13)-P1064)*N1064/NETWORKDAYS(Lister!$D$20,Lister!$E$20,Lister!$D$7:$D$13),IF(AND(MONTH(E1064)=9,F1064&gt;DATE(2020,9,30)),(NETWORKDAYS(E1064,Lister!$E$20,Lister!$D$7:$D$13)-P1064)*N1064/NETWORKDAYS(Lister!$D$20,Lister!$E$20,Lister!$D$7:$D$13),IF(AND(E1064&lt;DATE(2020,9,1),MONTH(F1064)=9),(NETWORKDAYS(Lister!$D$20,F1064,Lister!$D$7:$D$13)-P1064)*N1064/NETWORKDAYS(Lister!$D$20,Lister!$E$20,Lister!$D$7:$D$13),IF(AND(E1064&lt;DATE(2020,9,1),F1064&gt;DATE(2020,9,30)),(NETWORKDAYS(Lister!$D$20,Lister!$E$20,Lister!$D$7:$D$13)-P1064)*N1064/NETWORKDAYS(Lister!$D$20,Lister!$E$20,Lister!$D$7:$D$13),IF(OR(AND(E1064&lt;DATE(2020,9,1),F1064&lt;DATE(2020,9,1)),E1064&gt;DATE(2020,9,30)),0)))))),0),"")</f>
        <v/>
      </c>
      <c r="X1064" s="50" t="str">
        <f>IFERROR(MAX(IF(OR(O1064="",P1064="",Q1064="",R1064="",S1064="",T1064="",U1064=""),"",IF(AND(MONTH(E1064)=10,MONTH(F1064)=10),(NETWORKDAYS(E1064,F1064,Lister!$D$7:$D$13)-Q1064)*N1064/NETWORKDAYS(Lister!$D$21,Lister!$E$21,Lister!$D$7:$D$13),IF(AND(MONTH(E1064)=10,F1064&gt;DATE(2020,10,31)),(NETWORKDAYS(E1064,Lister!$E$21,Lister!$D$7:$D$13)-Q1064)*N1064/NETWORKDAYS(Lister!$D$21,Lister!$E$21,Lister!$D$7:$D$13),IF(AND(E1064&lt;DATE(2020,10,1),MONTH(F1064)=10),(NETWORKDAYS(Lister!$D$21,F1064,Lister!$D$7:$D$13)-Q1064)*N1064/NETWORKDAYS(Lister!$D$21,Lister!$E$21,Lister!$D$7:$D$13),IF(AND(E1064&lt;DATE(2020,31,1),F1064&gt;DATE(2020,10,31)),(NETWORKDAYS(Lister!$D$21,Lister!$E$21,Lister!$D$7:$D$13)-Q1064)*N1064/NETWORKDAYS(Lister!$D$21,Lister!$E$21,Lister!$D$7:$D$13),IF(OR(AND(E1064&lt;DATE(2020,10,1),F1064&lt;DATE(2020,10,1)),E1064&gt;DATE(2020,10,31)),0)))))),0),"")</f>
        <v/>
      </c>
      <c r="Y1064" s="50" t="str">
        <f>IFERROR(MAX(IF(OR(O1064="",P1064="",Q1064="",R1064="",S1064="",T1064="",U1064=""),"",IF(AND(MONTH(E1064)=11,MONTH(F1064)=11),(NETWORKDAYS(E1064,F1064,Lister!$D$7:$D$13)-R1064)*N1064/NETWORKDAYS(Lister!$D$22,Lister!$E$22,Lister!$D$7:$D$13),IF(AND(MONTH(E1064)=11,F1064&gt;DATE(2020,11,30)),(NETWORKDAYS(E1064,Lister!$E$22,Lister!$D$7:$D$13)-R1064)*N1064/NETWORKDAYS(Lister!$D$22,Lister!$E$22,Lister!$D$7:$D$13),IF(AND(E1064&lt;DATE(2020,11,1),MONTH(F1064)=11),(NETWORKDAYS(Lister!$D$22,F1064,Lister!$D$7:$D$13)-R1064)*N1064/NETWORKDAYS(Lister!$D$22,Lister!$E$22,Lister!$D$7:$D$13),IF(AND(E1064&lt;DATE(2020,11,1),F1064&gt;DATE(2020,11,30)),(NETWORKDAYS(Lister!$D$22,Lister!$E$22,Lister!$D$7:$D$13)-R1064)*N1064/NETWORKDAYS(Lister!$D$22,Lister!$E$22,Lister!$D$7:$D$13),IF(OR(AND(E1064&lt;DATE(2020,11,1),F1064&lt;DATE(2020,11,1)),E1064&gt;DATE(2020,11,30)),0)))))),0),"")</f>
        <v/>
      </c>
      <c r="Z1064" s="50" t="str">
        <f>IFERROR(MAX(IF(OR(O1064="",P1064="",Q1064="",R1064="",S1064="",T1064="",U1064=""),"",IF(AND(MONTH(E1064)=12,MONTH(F1064)=12),(NETWORKDAYS(E1064,F1064,Lister!$D$7:$D$13)-S1064)*N1064/NETWORKDAYS(Lister!$D$23,Lister!$E$23,Lister!$D$7:$D$13),IF(AND(MONTH(E1064)=12,F1064&gt;DATE(2020,12,31)),(NETWORKDAYS(E1064,Lister!$E$23,Lister!$D$7:$D$13)-S1064)*N1064/NETWORKDAYS(Lister!$D$23,Lister!$E$23,Lister!$D$7:$D$13),IF(AND(E1064&lt;DATE(2020,12,1),MONTH(F1064)=12),(NETWORKDAYS(Lister!$D$23,F1064,Lister!$D$7:$D$13)-S1064)*N1064/NETWORKDAYS(Lister!$D$23,Lister!$E$23,Lister!$D$7:$D$13),IF(AND(E1064&lt;DATE(2020,12,1),F1064&gt;DATE(2020,12,31)),(NETWORKDAYS(Lister!$D$23,Lister!$E$23,Lister!$D$7:$D$13)-S1064)*N1064/NETWORKDAYS(Lister!$D$23,Lister!$E$23,Lister!$D$7:$D$13),IF(OR(AND(E1064&lt;DATE(2020,12,1),F1064&lt;DATE(2020,12,1)),E1064&gt;DATE(2020,12,31)),0)))))),0),"")</f>
        <v/>
      </c>
      <c r="AA1064" s="50" t="str">
        <f>IFERROR(MAX(IF(OR(O1064="",P1064="",Q1064="",R1064="",S1064="",T1064="",U1064=""),"",IF(AND(MONTH(E1064)=1,MONTH(F1064)=1),(NETWORKDAYS(E1064,F1064,Lister!$D$7:$D$13)-T1064)*N1064/NETWORKDAYS(Lister!$D$24,Lister!$E$24,Lister!$D$7:$D$13),IF(AND(MONTH(E1064)=1,F1064&gt;DATE(2021,1,31)),(NETWORKDAYS(E1064,Lister!$E$24,Lister!$D$7:$D$13)-T1064)*N1064/NETWORKDAYS(Lister!$D$24,Lister!$E$24,Lister!$D$7:$D$13),IF(AND(E1064&lt;DATE(2021,1,1),MONTH(F1064)=1),(NETWORKDAYS(Lister!$D$24,F1064,Lister!$D$7:$D$13)-T1064)*N1064/NETWORKDAYS(Lister!$D$24,Lister!$E$24,Lister!$D$7:$D$13),IF(AND(E1064&lt;DATE(2021,1,1),F1064&gt;DATE(2021,1,31)),(NETWORKDAYS(Lister!$D$24,Lister!$E$24,Lister!$D$7:$D$13)-T1064)*N1064/NETWORKDAYS(Lister!$D$24,Lister!$E$24,Lister!$D$7:$D$13),IF(OR(AND(E1064&lt;DATE(2021,1,1),F1064&lt;DATE(2021,1,1)),E1064&gt;DATE(2021,1,31)),0)))))),0),"")</f>
        <v/>
      </c>
      <c r="AB1064" s="50" t="str">
        <f>IFERROR(MAX(IF(OR(O1064="",P1064="",Q1064="",R1064="",S1064="",T1064="",U1064=""),"",IF(AND(MONTH(E1064)=2,MONTH(F1064)=2),(NETWORKDAYS(E1064,F1064,Lister!$D$7:$D$13)-U1064)*N1064/NETWORKDAYS(Lister!$D$25,Lister!$E$25,Lister!$D$7:$D$13),IF(AND(E1064&lt;DATE(2021,2,1),MONTH(F1064)=2),(NETWORKDAYS(Lister!$D$25,F1064,Lister!$D$7:$D$13)-U1064)*N1064/NETWORKDAYS(Lister!$D$25,Lister!$E$25,Lister!$D$7:$D$13),IF(AND(E1064&lt;DATE(2021,2,1),F1064&lt;DATE(2021,2,1)),0)))),0),"")</f>
        <v/>
      </c>
      <c r="AC1064" s="52" t="str">
        <f t="shared" si="83"/>
        <v/>
      </c>
    </row>
    <row r="1065" spans="1:29" x14ac:dyDescent="0.35">
      <c r="A1065" s="11" t="str">
        <f t="shared" si="84"/>
        <v/>
      </c>
      <c r="B1065" s="33"/>
      <c r="C1065" s="17"/>
      <c r="D1065" s="18"/>
      <c r="E1065" s="12"/>
      <c r="F1065" s="12"/>
      <c r="G1065" s="42" t="str">
        <f>IF(OR(E1065="",F1065=""),"",NETWORKDAYS(E1065,F1065,Lister!$D$7:$D$13))</f>
        <v/>
      </c>
      <c r="H1065" s="14"/>
      <c r="I1065" s="25" t="str">
        <f t="shared" si="80"/>
        <v/>
      </c>
      <c r="J1065" s="47"/>
      <c r="K1065" s="48"/>
      <c r="L1065" s="15"/>
      <c r="M1065" s="51" t="str">
        <f t="shared" si="81"/>
        <v/>
      </c>
      <c r="N1065" s="49" t="str">
        <f t="shared" si="82"/>
        <v/>
      </c>
      <c r="O1065" s="15"/>
      <c r="P1065" s="15"/>
      <c r="Q1065" s="15"/>
      <c r="R1065" s="15"/>
      <c r="S1065" s="15"/>
      <c r="T1065" s="15"/>
      <c r="U1065" s="15"/>
      <c r="V1065" s="50" t="str">
        <f>IFERROR(MAX(IF(OR(O1065="",P1065="",Q1065="",R1065="",S1065="",T1065="",U1065=""),"",IF(AND(MONTH(E1065)=8,MONTH(F1065)=8),(NETWORKDAYS(E1065,F1065,Lister!$D$7:$D$13)-O1065)*N1065/NETWORKDAYS(Lister!$D$19,Lister!$E$19,Lister!$D$7:$D$13),IF(AND(MONTH(E1065)=8,F1065&gt;DATE(2020,8,31)),(NETWORKDAYS(E1065,Lister!$E$19,Lister!$D$7:$D$13)-O1065)*N1065/NETWORKDAYS(Lister!$D$19,Lister!$E$19,Lister!$D$7:$D$13),IF(E1065&gt;DATE(2020,8,31),0)))),0),"")</f>
        <v/>
      </c>
      <c r="W1065" s="50" t="str">
        <f>IFERROR(MAX(IF(OR(O1065="",P1065="",Q1065="",R1065="",S1065="",T1065="",U1065=""),"",IF(AND(MONTH(E1065)=9,MONTH(F1065)=9),(NETWORKDAYS(E1065,F1065,Lister!$D$7:$D$13)-P1065)*N1065/NETWORKDAYS(Lister!$D$20,Lister!$E$20,Lister!$D$7:$D$13),IF(AND(MONTH(E1065)=9,F1065&gt;DATE(2020,9,30)),(NETWORKDAYS(E1065,Lister!$E$20,Lister!$D$7:$D$13)-P1065)*N1065/NETWORKDAYS(Lister!$D$20,Lister!$E$20,Lister!$D$7:$D$13),IF(AND(E1065&lt;DATE(2020,9,1),MONTH(F1065)=9),(NETWORKDAYS(Lister!$D$20,F1065,Lister!$D$7:$D$13)-P1065)*N1065/NETWORKDAYS(Lister!$D$20,Lister!$E$20,Lister!$D$7:$D$13),IF(AND(E1065&lt;DATE(2020,9,1),F1065&gt;DATE(2020,9,30)),(NETWORKDAYS(Lister!$D$20,Lister!$E$20,Lister!$D$7:$D$13)-P1065)*N1065/NETWORKDAYS(Lister!$D$20,Lister!$E$20,Lister!$D$7:$D$13),IF(OR(AND(E1065&lt;DATE(2020,9,1),F1065&lt;DATE(2020,9,1)),E1065&gt;DATE(2020,9,30)),0)))))),0),"")</f>
        <v/>
      </c>
      <c r="X1065" s="50" t="str">
        <f>IFERROR(MAX(IF(OR(O1065="",P1065="",Q1065="",R1065="",S1065="",T1065="",U1065=""),"",IF(AND(MONTH(E1065)=10,MONTH(F1065)=10),(NETWORKDAYS(E1065,F1065,Lister!$D$7:$D$13)-Q1065)*N1065/NETWORKDAYS(Lister!$D$21,Lister!$E$21,Lister!$D$7:$D$13),IF(AND(MONTH(E1065)=10,F1065&gt;DATE(2020,10,31)),(NETWORKDAYS(E1065,Lister!$E$21,Lister!$D$7:$D$13)-Q1065)*N1065/NETWORKDAYS(Lister!$D$21,Lister!$E$21,Lister!$D$7:$D$13),IF(AND(E1065&lt;DATE(2020,10,1),MONTH(F1065)=10),(NETWORKDAYS(Lister!$D$21,F1065,Lister!$D$7:$D$13)-Q1065)*N1065/NETWORKDAYS(Lister!$D$21,Lister!$E$21,Lister!$D$7:$D$13),IF(AND(E1065&lt;DATE(2020,31,1),F1065&gt;DATE(2020,10,31)),(NETWORKDAYS(Lister!$D$21,Lister!$E$21,Lister!$D$7:$D$13)-Q1065)*N1065/NETWORKDAYS(Lister!$D$21,Lister!$E$21,Lister!$D$7:$D$13),IF(OR(AND(E1065&lt;DATE(2020,10,1),F1065&lt;DATE(2020,10,1)),E1065&gt;DATE(2020,10,31)),0)))))),0),"")</f>
        <v/>
      </c>
      <c r="Y1065" s="50" t="str">
        <f>IFERROR(MAX(IF(OR(O1065="",P1065="",Q1065="",R1065="",S1065="",T1065="",U1065=""),"",IF(AND(MONTH(E1065)=11,MONTH(F1065)=11),(NETWORKDAYS(E1065,F1065,Lister!$D$7:$D$13)-R1065)*N1065/NETWORKDAYS(Lister!$D$22,Lister!$E$22,Lister!$D$7:$D$13),IF(AND(MONTH(E1065)=11,F1065&gt;DATE(2020,11,30)),(NETWORKDAYS(E1065,Lister!$E$22,Lister!$D$7:$D$13)-R1065)*N1065/NETWORKDAYS(Lister!$D$22,Lister!$E$22,Lister!$D$7:$D$13),IF(AND(E1065&lt;DATE(2020,11,1),MONTH(F1065)=11),(NETWORKDAYS(Lister!$D$22,F1065,Lister!$D$7:$D$13)-R1065)*N1065/NETWORKDAYS(Lister!$D$22,Lister!$E$22,Lister!$D$7:$D$13),IF(AND(E1065&lt;DATE(2020,11,1),F1065&gt;DATE(2020,11,30)),(NETWORKDAYS(Lister!$D$22,Lister!$E$22,Lister!$D$7:$D$13)-R1065)*N1065/NETWORKDAYS(Lister!$D$22,Lister!$E$22,Lister!$D$7:$D$13),IF(OR(AND(E1065&lt;DATE(2020,11,1),F1065&lt;DATE(2020,11,1)),E1065&gt;DATE(2020,11,30)),0)))))),0),"")</f>
        <v/>
      </c>
      <c r="Z1065" s="50" t="str">
        <f>IFERROR(MAX(IF(OR(O1065="",P1065="",Q1065="",R1065="",S1065="",T1065="",U1065=""),"",IF(AND(MONTH(E1065)=12,MONTH(F1065)=12),(NETWORKDAYS(E1065,F1065,Lister!$D$7:$D$13)-S1065)*N1065/NETWORKDAYS(Lister!$D$23,Lister!$E$23,Lister!$D$7:$D$13),IF(AND(MONTH(E1065)=12,F1065&gt;DATE(2020,12,31)),(NETWORKDAYS(E1065,Lister!$E$23,Lister!$D$7:$D$13)-S1065)*N1065/NETWORKDAYS(Lister!$D$23,Lister!$E$23,Lister!$D$7:$D$13),IF(AND(E1065&lt;DATE(2020,12,1),MONTH(F1065)=12),(NETWORKDAYS(Lister!$D$23,F1065,Lister!$D$7:$D$13)-S1065)*N1065/NETWORKDAYS(Lister!$D$23,Lister!$E$23,Lister!$D$7:$D$13),IF(AND(E1065&lt;DATE(2020,12,1),F1065&gt;DATE(2020,12,31)),(NETWORKDAYS(Lister!$D$23,Lister!$E$23,Lister!$D$7:$D$13)-S1065)*N1065/NETWORKDAYS(Lister!$D$23,Lister!$E$23,Lister!$D$7:$D$13),IF(OR(AND(E1065&lt;DATE(2020,12,1),F1065&lt;DATE(2020,12,1)),E1065&gt;DATE(2020,12,31)),0)))))),0),"")</f>
        <v/>
      </c>
      <c r="AA1065" s="50" t="str">
        <f>IFERROR(MAX(IF(OR(O1065="",P1065="",Q1065="",R1065="",S1065="",T1065="",U1065=""),"",IF(AND(MONTH(E1065)=1,MONTH(F1065)=1),(NETWORKDAYS(E1065,F1065,Lister!$D$7:$D$13)-T1065)*N1065/NETWORKDAYS(Lister!$D$24,Lister!$E$24,Lister!$D$7:$D$13),IF(AND(MONTH(E1065)=1,F1065&gt;DATE(2021,1,31)),(NETWORKDAYS(E1065,Lister!$E$24,Lister!$D$7:$D$13)-T1065)*N1065/NETWORKDAYS(Lister!$D$24,Lister!$E$24,Lister!$D$7:$D$13),IF(AND(E1065&lt;DATE(2021,1,1),MONTH(F1065)=1),(NETWORKDAYS(Lister!$D$24,F1065,Lister!$D$7:$D$13)-T1065)*N1065/NETWORKDAYS(Lister!$D$24,Lister!$E$24,Lister!$D$7:$D$13),IF(AND(E1065&lt;DATE(2021,1,1),F1065&gt;DATE(2021,1,31)),(NETWORKDAYS(Lister!$D$24,Lister!$E$24,Lister!$D$7:$D$13)-T1065)*N1065/NETWORKDAYS(Lister!$D$24,Lister!$E$24,Lister!$D$7:$D$13),IF(OR(AND(E1065&lt;DATE(2021,1,1),F1065&lt;DATE(2021,1,1)),E1065&gt;DATE(2021,1,31)),0)))))),0),"")</f>
        <v/>
      </c>
      <c r="AB1065" s="50" t="str">
        <f>IFERROR(MAX(IF(OR(O1065="",P1065="",Q1065="",R1065="",S1065="",T1065="",U1065=""),"",IF(AND(MONTH(E1065)=2,MONTH(F1065)=2),(NETWORKDAYS(E1065,F1065,Lister!$D$7:$D$13)-U1065)*N1065/NETWORKDAYS(Lister!$D$25,Lister!$E$25,Lister!$D$7:$D$13),IF(AND(E1065&lt;DATE(2021,2,1),MONTH(F1065)=2),(NETWORKDAYS(Lister!$D$25,F1065,Lister!$D$7:$D$13)-U1065)*N1065/NETWORKDAYS(Lister!$D$25,Lister!$E$25,Lister!$D$7:$D$13),IF(AND(E1065&lt;DATE(2021,2,1),F1065&lt;DATE(2021,2,1)),0)))),0),"")</f>
        <v/>
      </c>
      <c r="AC1065" s="52" t="str">
        <f t="shared" si="83"/>
        <v/>
      </c>
    </row>
    <row r="1066" spans="1:29" x14ac:dyDescent="0.35">
      <c r="A1066" s="11" t="str">
        <f t="shared" si="84"/>
        <v/>
      </c>
      <c r="B1066" s="33"/>
      <c r="C1066" s="17"/>
      <c r="D1066" s="18"/>
      <c r="E1066" s="12"/>
      <c r="F1066" s="12"/>
      <c r="G1066" s="42" t="str">
        <f>IF(OR(E1066="",F1066=""),"",NETWORKDAYS(E1066,F1066,Lister!$D$7:$D$13))</f>
        <v/>
      </c>
      <c r="H1066" s="14"/>
      <c r="I1066" s="25" t="str">
        <f t="shared" si="80"/>
        <v/>
      </c>
      <c r="J1066" s="47"/>
      <c r="K1066" s="48"/>
      <c r="L1066" s="15"/>
      <c r="M1066" s="51" t="str">
        <f t="shared" si="81"/>
        <v/>
      </c>
      <c r="N1066" s="49" t="str">
        <f t="shared" si="82"/>
        <v/>
      </c>
      <c r="O1066" s="15"/>
      <c r="P1066" s="15"/>
      <c r="Q1066" s="15"/>
      <c r="R1066" s="15"/>
      <c r="S1066" s="15"/>
      <c r="T1066" s="15"/>
      <c r="U1066" s="15"/>
      <c r="V1066" s="50" t="str">
        <f>IFERROR(MAX(IF(OR(O1066="",P1066="",Q1066="",R1066="",S1066="",T1066="",U1066=""),"",IF(AND(MONTH(E1066)=8,MONTH(F1066)=8),(NETWORKDAYS(E1066,F1066,Lister!$D$7:$D$13)-O1066)*N1066/NETWORKDAYS(Lister!$D$19,Lister!$E$19,Lister!$D$7:$D$13),IF(AND(MONTH(E1066)=8,F1066&gt;DATE(2020,8,31)),(NETWORKDAYS(E1066,Lister!$E$19,Lister!$D$7:$D$13)-O1066)*N1066/NETWORKDAYS(Lister!$D$19,Lister!$E$19,Lister!$D$7:$D$13),IF(E1066&gt;DATE(2020,8,31),0)))),0),"")</f>
        <v/>
      </c>
      <c r="W1066" s="50" t="str">
        <f>IFERROR(MAX(IF(OR(O1066="",P1066="",Q1066="",R1066="",S1066="",T1066="",U1066=""),"",IF(AND(MONTH(E1066)=9,MONTH(F1066)=9),(NETWORKDAYS(E1066,F1066,Lister!$D$7:$D$13)-P1066)*N1066/NETWORKDAYS(Lister!$D$20,Lister!$E$20,Lister!$D$7:$D$13),IF(AND(MONTH(E1066)=9,F1066&gt;DATE(2020,9,30)),(NETWORKDAYS(E1066,Lister!$E$20,Lister!$D$7:$D$13)-P1066)*N1066/NETWORKDAYS(Lister!$D$20,Lister!$E$20,Lister!$D$7:$D$13),IF(AND(E1066&lt;DATE(2020,9,1),MONTH(F1066)=9),(NETWORKDAYS(Lister!$D$20,F1066,Lister!$D$7:$D$13)-P1066)*N1066/NETWORKDAYS(Lister!$D$20,Lister!$E$20,Lister!$D$7:$D$13),IF(AND(E1066&lt;DATE(2020,9,1),F1066&gt;DATE(2020,9,30)),(NETWORKDAYS(Lister!$D$20,Lister!$E$20,Lister!$D$7:$D$13)-P1066)*N1066/NETWORKDAYS(Lister!$D$20,Lister!$E$20,Lister!$D$7:$D$13),IF(OR(AND(E1066&lt;DATE(2020,9,1),F1066&lt;DATE(2020,9,1)),E1066&gt;DATE(2020,9,30)),0)))))),0),"")</f>
        <v/>
      </c>
      <c r="X1066" s="50" t="str">
        <f>IFERROR(MAX(IF(OR(O1066="",P1066="",Q1066="",R1066="",S1066="",T1066="",U1066=""),"",IF(AND(MONTH(E1066)=10,MONTH(F1066)=10),(NETWORKDAYS(E1066,F1066,Lister!$D$7:$D$13)-Q1066)*N1066/NETWORKDAYS(Lister!$D$21,Lister!$E$21,Lister!$D$7:$D$13),IF(AND(MONTH(E1066)=10,F1066&gt;DATE(2020,10,31)),(NETWORKDAYS(E1066,Lister!$E$21,Lister!$D$7:$D$13)-Q1066)*N1066/NETWORKDAYS(Lister!$D$21,Lister!$E$21,Lister!$D$7:$D$13),IF(AND(E1066&lt;DATE(2020,10,1),MONTH(F1066)=10),(NETWORKDAYS(Lister!$D$21,F1066,Lister!$D$7:$D$13)-Q1066)*N1066/NETWORKDAYS(Lister!$D$21,Lister!$E$21,Lister!$D$7:$D$13),IF(AND(E1066&lt;DATE(2020,31,1),F1066&gt;DATE(2020,10,31)),(NETWORKDAYS(Lister!$D$21,Lister!$E$21,Lister!$D$7:$D$13)-Q1066)*N1066/NETWORKDAYS(Lister!$D$21,Lister!$E$21,Lister!$D$7:$D$13),IF(OR(AND(E1066&lt;DATE(2020,10,1),F1066&lt;DATE(2020,10,1)),E1066&gt;DATE(2020,10,31)),0)))))),0),"")</f>
        <v/>
      </c>
      <c r="Y1066" s="50" t="str">
        <f>IFERROR(MAX(IF(OR(O1066="",P1066="",Q1066="",R1066="",S1066="",T1066="",U1066=""),"",IF(AND(MONTH(E1066)=11,MONTH(F1066)=11),(NETWORKDAYS(E1066,F1066,Lister!$D$7:$D$13)-R1066)*N1066/NETWORKDAYS(Lister!$D$22,Lister!$E$22,Lister!$D$7:$D$13),IF(AND(MONTH(E1066)=11,F1066&gt;DATE(2020,11,30)),(NETWORKDAYS(E1066,Lister!$E$22,Lister!$D$7:$D$13)-R1066)*N1066/NETWORKDAYS(Lister!$D$22,Lister!$E$22,Lister!$D$7:$D$13),IF(AND(E1066&lt;DATE(2020,11,1),MONTH(F1066)=11),(NETWORKDAYS(Lister!$D$22,F1066,Lister!$D$7:$D$13)-R1066)*N1066/NETWORKDAYS(Lister!$D$22,Lister!$E$22,Lister!$D$7:$D$13),IF(AND(E1066&lt;DATE(2020,11,1),F1066&gt;DATE(2020,11,30)),(NETWORKDAYS(Lister!$D$22,Lister!$E$22,Lister!$D$7:$D$13)-R1066)*N1066/NETWORKDAYS(Lister!$D$22,Lister!$E$22,Lister!$D$7:$D$13),IF(OR(AND(E1066&lt;DATE(2020,11,1),F1066&lt;DATE(2020,11,1)),E1066&gt;DATE(2020,11,30)),0)))))),0),"")</f>
        <v/>
      </c>
      <c r="Z1066" s="50" t="str">
        <f>IFERROR(MAX(IF(OR(O1066="",P1066="",Q1066="",R1066="",S1066="",T1066="",U1066=""),"",IF(AND(MONTH(E1066)=12,MONTH(F1066)=12),(NETWORKDAYS(E1066,F1066,Lister!$D$7:$D$13)-S1066)*N1066/NETWORKDAYS(Lister!$D$23,Lister!$E$23,Lister!$D$7:$D$13),IF(AND(MONTH(E1066)=12,F1066&gt;DATE(2020,12,31)),(NETWORKDAYS(E1066,Lister!$E$23,Lister!$D$7:$D$13)-S1066)*N1066/NETWORKDAYS(Lister!$D$23,Lister!$E$23,Lister!$D$7:$D$13),IF(AND(E1066&lt;DATE(2020,12,1),MONTH(F1066)=12),(NETWORKDAYS(Lister!$D$23,F1066,Lister!$D$7:$D$13)-S1066)*N1066/NETWORKDAYS(Lister!$D$23,Lister!$E$23,Lister!$D$7:$D$13),IF(AND(E1066&lt;DATE(2020,12,1),F1066&gt;DATE(2020,12,31)),(NETWORKDAYS(Lister!$D$23,Lister!$E$23,Lister!$D$7:$D$13)-S1066)*N1066/NETWORKDAYS(Lister!$D$23,Lister!$E$23,Lister!$D$7:$D$13),IF(OR(AND(E1066&lt;DATE(2020,12,1),F1066&lt;DATE(2020,12,1)),E1066&gt;DATE(2020,12,31)),0)))))),0),"")</f>
        <v/>
      </c>
      <c r="AA1066" s="50" t="str">
        <f>IFERROR(MAX(IF(OR(O1066="",P1066="",Q1066="",R1066="",S1066="",T1066="",U1066=""),"",IF(AND(MONTH(E1066)=1,MONTH(F1066)=1),(NETWORKDAYS(E1066,F1066,Lister!$D$7:$D$13)-T1066)*N1066/NETWORKDAYS(Lister!$D$24,Lister!$E$24,Lister!$D$7:$D$13),IF(AND(MONTH(E1066)=1,F1066&gt;DATE(2021,1,31)),(NETWORKDAYS(E1066,Lister!$E$24,Lister!$D$7:$D$13)-T1066)*N1066/NETWORKDAYS(Lister!$D$24,Lister!$E$24,Lister!$D$7:$D$13),IF(AND(E1066&lt;DATE(2021,1,1),MONTH(F1066)=1),(NETWORKDAYS(Lister!$D$24,F1066,Lister!$D$7:$D$13)-T1066)*N1066/NETWORKDAYS(Lister!$D$24,Lister!$E$24,Lister!$D$7:$D$13),IF(AND(E1066&lt;DATE(2021,1,1),F1066&gt;DATE(2021,1,31)),(NETWORKDAYS(Lister!$D$24,Lister!$E$24,Lister!$D$7:$D$13)-T1066)*N1066/NETWORKDAYS(Lister!$D$24,Lister!$E$24,Lister!$D$7:$D$13),IF(OR(AND(E1066&lt;DATE(2021,1,1),F1066&lt;DATE(2021,1,1)),E1066&gt;DATE(2021,1,31)),0)))))),0),"")</f>
        <v/>
      </c>
      <c r="AB1066" s="50" t="str">
        <f>IFERROR(MAX(IF(OR(O1066="",P1066="",Q1066="",R1066="",S1066="",T1066="",U1066=""),"",IF(AND(MONTH(E1066)=2,MONTH(F1066)=2),(NETWORKDAYS(E1066,F1066,Lister!$D$7:$D$13)-U1066)*N1066/NETWORKDAYS(Lister!$D$25,Lister!$E$25,Lister!$D$7:$D$13),IF(AND(E1066&lt;DATE(2021,2,1),MONTH(F1066)=2),(NETWORKDAYS(Lister!$D$25,F1066,Lister!$D$7:$D$13)-U1066)*N1066/NETWORKDAYS(Lister!$D$25,Lister!$E$25,Lister!$D$7:$D$13),IF(AND(E1066&lt;DATE(2021,2,1),F1066&lt;DATE(2021,2,1)),0)))),0),"")</f>
        <v/>
      </c>
      <c r="AC1066" s="52" t="str">
        <f t="shared" si="83"/>
        <v/>
      </c>
    </row>
    <row r="1067" spans="1:29" x14ac:dyDescent="0.35">
      <c r="A1067" s="11" t="str">
        <f t="shared" si="84"/>
        <v/>
      </c>
      <c r="B1067" s="33"/>
      <c r="C1067" s="17"/>
      <c r="D1067" s="18"/>
      <c r="E1067" s="12"/>
      <c r="F1067" s="12"/>
      <c r="G1067" s="42" t="str">
        <f>IF(OR(E1067="",F1067=""),"",NETWORKDAYS(E1067,F1067,Lister!$D$7:$D$13))</f>
        <v/>
      </c>
      <c r="H1067" s="14"/>
      <c r="I1067" s="25" t="str">
        <f t="shared" si="80"/>
        <v/>
      </c>
      <c r="J1067" s="47"/>
      <c r="K1067" s="48"/>
      <c r="L1067" s="15"/>
      <c r="M1067" s="51" t="str">
        <f t="shared" si="81"/>
        <v/>
      </c>
      <c r="N1067" s="49" t="str">
        <f t="shared" si="82"/>
        <v/>
      </c>
      <c r="O1067" s="15"/>
      <c r="P1067" s="15"/>
      <c r="Q1067" s="15"/>
      <c r="R1067" s="15"/>
      <c r="S1067" s="15"/>
      <c r="T1067" s="15"/>
      <c r="U1067" s="15"/>
      <c r="V1067" s="50" t="str">
        <f>IFERROR(MAX(IF(OR(O1067="",P1067="",Q1067="",R1067="",S1067="",T1067="",U1067=""),"",IF(AND(MONTH(E1067)=8,MONTH(F1067)=8),(NETWORKDAYS(E1067,F1067,Lister!$D$7:$D$13)-O1067)*N1067/NETWORKDAYS(Lister!$D$19,Lister!$E$19,Lister!$D$7:$D$13),IF(AND(MONTH(E1067)=8,F1067&gt;DATE(2020,8,31)),(NETWORKDAYS(E1067,Lister!$E$19,Lister!$D$7:$D$13)-O1067)*N1067/NETWORKDAYS(Lister!$D$19,Lister!$E$19,Lister!$D$7:$D$13),IF(E1067&gt;DATE(2020,8,31),0)))),0),"")</f>
        <v/>
      </c>
      <c r="W1067" s="50" t="str">
        <f>IFERROR(MAX(IF(OR(O1067="",P1067="",Q1067="",R1067="",S1067="",T1067="",U1067=""),"",IF(AND(MONTH(E1067)=9,MONTH(F1067)=9),(NETWORKDAYS(E1067,F1067,Lister!$D$7:$D$13)-P1067)*N1067/NETWORKDAYS(Lister!$D$20,Lister!$E$20,Lister!$D$7:$D$13),IF(AND(MONTH(E1067)=9,F1067&gt;DATE(2020,9,30)),(NETWORKDAYS(E1067,Lister!$E$20,Lister!$D$7:$D$13)-P1067)*N1067/NETWORKDAYS(Lister!$D$20,Lister!$E$20,Lister!$D$7:$D$13),IF(AND(E1067&lt;DATE(2020,9,1),MONTH(F1067)=9),(NETWORKDAYS(Lister!$D$20,F1067,Lister!$D$7:$D$13)-P1067)*N1067/NETWORKDAYS(Lister!$D$20,Lister!$E$20,Lister!$D$7:$D$13),IF(AND(E1067&lt;DATE(2020,9,1),F1067&gt;DATE(2020,9,30)),(NETWORKDAYS(Lister!$D$20,Lister!$E$20,Lister!$D$7:$D$13)-P1067)*N1067/NETWORKDAYS(Lister!$D$20,Lister!$E$20,Lister!$D$7:$D$13),IF(OR(AND(E1067&lt;DATE(2020,9,1),F1067&lt;DATE(2020,9,1)),E1067&gt;DATE(2020,9,30)),0)))))),0),"")</f>
        <v/>
      </c>
      <c r="X1067" s="50" t="str">
        <f>IFERROR(MAX(IF(OR(O1067="",P1067="",Q1067="",R1067="",S1067="",T1067="",U1067=""),"",IF(AND(MONTH(E1067)=10,MONTH(F1067)=10),(NETWORKDAYS(E1067,F1067,Lister!$D$7:$D$13)-Q1067)*N1067/NETWORKDAYS(Lister!$D$21,Lister!$E$21,Lister!$D$7:$D$13),IF(AND(MONTH(E1067)=10,F1067&gt;DATE(2020,10,31)),(NETWORKDAYS(E1067,Lister!$E$21,Lister!$D$7:$D$13)-Q1067)*N1067/NETWORKDAYS(Lister!$D$21,Lister!$E$21,Lister!$D$7:$D$13),IF(AND(E1067&lt;DATE(2020,10,1),MONTH(F1067)=10),(NETWORKDAYS(Lister!$D$21,F1067,Lister!$D$7:$D$13)-Q1067)*N1067/NETWORKDAYS(Lister!$D$21,Lister!$E$21,Lister!$D$7:$D$13),IF(AND(E1067&lt;DATE(2020,31,1),F1067&gt;DATE(2020,10,31)),(NETWORKDAYS(Lister!$D$21,Lister!$E$21,Lister!$D$7:$D$13)-Q1067)*N1067/NETWORKDAYS(Lister!$D$21,Lister!$E$21,Lister!$D$7:$D$13),IF(OR(AND(E1067&lt;DATE(2020,10,1),F1067&lt;DATE(2020,10,1)),E1067&gt;DATE(2020,10,31)),0)))))),0),"")</f>
        <v/>
      </c>
      <c r="Y1067" s="50" t="str">
        <f>IFERROR(MAX(IF(OR(O1067="",P1067="",Q1067="",R1067="",S1067="",T1067="",U1067=""),"",IF(AND(MONTH(E1067)=11,MONTH(F1067)=11),(NETWORKDAYS(E1067,F1067,Lister!$D$7:$D$13)-R1067)*N1067/NETWORKDAYS(Lister!$D$22,Lister!$E$22,Lister!$D$7:$D$13),IF(AND(MONTH(E1067)=11,F1067&gt;DATE(2020,11,30)),(NETWORKDAYS(E1067,Lister!$E$22,Lister!$D$7:$D$13)-R1067)*N1067/NETWORKDAYS(Lister!$D$22,Lister!$E$22,Lister!$D$7:$D$13),IF(AND(E1067&lt;DATE(2020,11,1),MONTH(F1067)=11),(NETWORKDAYS(Lister!$D$22,F1067,Lister!$D$7:$D$13)-R1067)*N1067/NETWORKDAYS(Lister!$D$22,Lister!$E$22,Lister!$D$7:$D$13),IF(AND(E1067&lt;DATE(2020,11,1),F1067&gt;DATE(2020,11,30)),(NETWORKDAYS(Lister!$D$22,Lister!$E$22,Lister!$D$7:$D$13)-R1067)*N1067/NETWORKDAYS(Lister!$D$22,Lister!$E$22,Lister!$D$7:$D$13),IF(OR(AND(E1067&lt;DATE(2020,11,1),F1067&lt;DATE(2020,11,1)),E1067&gt;DATE(2020,11,30)),0)))))),0),"")</f>
        <v/>
      </c>
      <c r="Z1067" s="50" t="str">
        <f>IFERROR(MAX(IF(OR(O1067="",P1067="",Q1067="",R1067="",S1067="",T1067="",U1067=""),"",IF(AND(MONTH(E1067)=12,MONTH(F1067)=12),(NETWORKDAYS(E1067,F1067,Lister!$D$7:$D$13)-S1067)*N1067/NETWORKDAYS(Lister!$D$23,Lister!$E$23,Lister!$D$7:$D$13),IF(AND(MONTH(E1067)=12,F1067&gt;DATE(2020,12,31)),(NETWORKDAYS(E1067,Lister!$E$23,Lister!$D$7:$D$13)-S1067)*N1067/NETWORKDAYS(Lister!$D$23,Lister!$E$23,Lister!$D$7:$D$13),IF(AND(E1067&lt;DATE(2020,12,1),MONTH(F1067)=12),(NETWORKDAYS(Lister!$D$23,F1067,Lister!$D$7:$D$13)-S1067)*N1067/NETWORKDAYS(Lister!$D$23,Lister!$E$23,Lister!$D$7:$D$13),IF(AND(E1067&lt;DATE(2020,12,1),F1067&gt;DATE(2020,12,31)),(NETWORKDAYS(Lister!$D$23,Lister!$E$23,Lister!$D$7:$D$13)-S1067)*N1067/NETWORKDAYS(Lister!$D$23,Lister!$E$23,Lister!$D$7:$D$13),IF(OR(AND(E1067&lt;DATE(2020,12,1),F1067&lt;DATE(2020,12,1)),E1067&gt;DATE(2020,12,31)),0)))))),0),"")</f>
        <v/>
      </c>
      <c r="AA1067" s="50" t="str">
        <f>IFERROR(MAX(IF(OR(O1067="",P1067="",Q1067="",R1067="",S1067="",T1067="",U1067=""),"",IF(AND(MONTH(E1067)=1,MONTH(F1067)=1),(NETWORKDAYS(E1067,F1067,Lister!$D$7:$D$13)-T1067)*N1067/NETWORKDAYS(Lister!$D$24,Lister!$E$24,Lister!$D$7:$D$13),IF(AND(MONTH(E1067)=1,F1067&gt;DATE(2021,1,31)),(NETWORKDAYS(E1067,Lister!$E$24,Lister!$D$7:$D$13)-T1067)*N1067/NETWORKDAYS(Lister!$D$24,Lister!$E$24,Lister!$D$7:$D$13),IF(AND(E1067&lt;DATE(2021,1,1),MONTH(F1067)=1),(NETWORKDAYS(Lister!$D$24,F1067,Lister!$D$7:$D$13)-T1067)*N1067/NETWORKDAYS(Lister!$D$24,Lister!$E$24,Lister!$D$7:$D$13),IF(AND(E1067&lt;DATE(2021,1,1),F1067&gt;DATE(2021,1,31)),(NETWORKDAYS(Lister!$D$24,Lister!$E$24,Lister!$D$7:$D$13)-T1067)*N1067/NETWORKDAYS(Lister!$D$24,Lister!$E$24,Lister!$D$7:$D$13),IF(OR(AND(E1067&lt;DATE(2021,1,1),F1067&lt;DATE(2021,1,1)),E1067&gt;DATE(2021,1,31)),0)))))),0),"")</f>
        <v/>
      </c>
      <c r="AB1067" s="50" t="str">
        <f>IFERROR(MAX(IF(OR(O1067="",P1067="",Q1067="",R1067="",S1067="",T1067="",U1067=""),"",IF(AND(MONTH(E1067)=2,MONTH(F1067)=2),(NETWORKDAYS(E1067,F1067,Lister!$D$7:$D$13)-U1067)*N1067/NETWORKDAYS(Lister!$D$25,Lister!$E$25,Lister!$D$7:$D$13),IF(AND(E1067&lt;DATE(2021,2,1),MONTH(F1067)=2),(NETWORKDAYS(Lister!$D$25,F1067,Lister!$D$7:$D$13)-U1067)*N1067/NETWORKDAYS(Lister!$D$25,Lister!$E$25,Lister!$D$7:$D$13),IF(AND(E1067&lt;DATE(2021,2,1),F1067&lt;DATE(2021,2,1)),0)))),0),"")</f>
        <v/>
      </c>
      <c r="AC1067" s="52" t="str">
        <f t="shared" si="83"/>
        <v/>
      </c>
    </row>
    <row r="1068" spans="1:29" x14ac:dyDescent="0.35">
      <c r="A1068" s="11" t="str">
        <f t="shared" si="84"/>
        <v/>
      </c>
      <c r="B1068" s="33"/>
      <c r="C1068" s="17"/>
      <c r="D1068" s="18"/>
      <c r="E1068" s="12"/>
      <c r="F1068" s="12"/>
      <c r="G1068" s="42" t="str">
        <f>IF(OR(E1068="",F1068=""),"",NETWORKDAYS(E1068,F1068,Lister!$D$7:$D$13))</f>
        <v/>
      </c>
      <c r="H1068" s="14"/>
      <c r="I1068" s="25" t="str">
        <f t="shared" si="80"/>
        <v/>
      </c>
      <c r="J1068" s="47"/>
      <c r="K1068" s="48"/>
      <c r="L1068" s="15"/>
      <c r="M1068" s="51" t="str">
        <f t="shared" si="81"/>
        <v/>
      </c>
      <c r="N1068" s="49" t="str">
        <f t="shared" si="82"/>
        <v/>
      </c>
      <c r="O1068" s="15"/>
      <c r="P1068" s="15"/>
      <c r="Q1068" s="15"/>
      <c r="R1068" s="15"/>
      <c r="S1068" s="15"/>
      <c r="T1068" s="15"/>
      <c r="U1068" s="15"/>
      <c r="V1068" s="50" t="str">
        <f>IFERROR(MAX(IF(OR(O1068="",P1068="",Q1068="",R1068="",S1068="",T1068="",U1068=""),"",IF(AND(MONTH(E1068)=8,MONTH(F1068)=8),(NETWORKDAYS(E1068,F1068,Lister!$D$7:$D$13)-O1068)*N1068/NETWORKDAYS(Lister!$D$19,Lister!$E$19,Lister!$D$7:$D$13),IF(AND(MONTH(E1068)=8,F1068&gt;DATE(2020,8,31)),(NETWORKDAYS(E1068,Lister!$E$19,Lister!$D$7:$D$13)-O1068)*N1068/NETWORKDAYS(Lister!$D$19,Lister!$E$19,Lister!$D$7:$D$13),IF(E1068&gt;DATE(2020,8,31),0)))),0),"")</f>
        <v/>
      </c>
      <c r="W1068" s="50" t="str">
        <f>IFERROR(MAX(IF(OR(O1068="",P1068="",Q1068="",R1068="",S1068="",T1068="",U1068=""),"",IF(AND(MONTH(E1068)=9,MONTH(F1068)=9),(NETWORKDAYS(E1068,F1068,Lister!$D$7:$D$13)-P1068)*N1068/NETWORKDAYS(Lister!$D$20,Lister!$E$20,Lister!$D$7:$D$13),IF(AND(MONTH(E1068)=9,F1068&gt;DATE(2020,9,30)),(NETWORKDAYS(E1068,Lister!$E$20,Lister!$D$7:$D$13)-P1068)*N1068/NETWORKDAYS(Lister!$D$20,Lister!$E$20,Lister!$D$7:$D$13),IF(AND(E1068&lt;DATE(2020,9,1),MONTH(F1068)=9),(NETWORKDAYS(Lister!$D$20,F1068,Lister!$D$7:$D$13)-P1068)*N1068/NETWORKDAYS(Lister!$D$20,Lister!$E$20,Lister!$D$7:$D$13),IF(AND(E1068&lt;DATE(2020,9,1),F1068&gt;DATE(2020,9,30)),(NETWORKDAYS(Lister!$D$20,Lister!$E$20,Lister!$D$7:$D$13)-P1068)*N1068/NETWORKDAYS(Lister!$D$20,Lister!$E$20,Lister!$D$7:$D$13),IF(OR(AND(E1068&lt;DATE(2020,9,1),F1068&lt;DATE(2020,9,1)),E1068&gt;DATE(2020,9,30)),0)))))),0),"")</f>
        <v/>
      </c>
      <c r="X1068" s="50" t="str">
        <f>IFERROR(MAX(IF(OR(O1068="",P1068="",Q1068="",R1068="",S1068="",T1068="",U1068=""),"",IF(AND(MONTH(E1068)=10,MONTH(F1068)=10),(NETWORKDAYS(E1068,F1068,Lister!$D$7:$D$13)-Q1068)*N1068/NETWORKDAYS(Lister!$D$21,Lister!$E$21,Lister!$D$7:$D$13),IF(AND(MONTH(E1068)=10,F1068&gt;DATE(2020,10,31)),(NETWORKDAYS(E1068,Lister!$E$21,Lister!$D$7:$D$13)-Q1068)*N1068/NETWORKDAYS(Lister!$D$21,Lister!$E$21,Lister!$D$7:$D$13),IF(AND(E1068&lt;DATE(2020,10,1),MONTH(F1068)=10),(NETWORKDAYS(Lister!$D$21,F1068,Lister!$D$7:$D$13)-Q1068)*N1068/NETWORKDAYS(Lister!$D$21,Lister!$E$21,Lister!$D$7:$D$13),IF(AND(E1068&lt;DATE(2020,31,1),F1068&gt;DATE(2020,10,31)),(NETWORKDAYS(Lister!$D$21,Lister!$E$21,Lister!$D$7:$D$13)-Q1068)*N1068/NETWORKDAYS(Lister!$D$21,Lister!$E$21,Lister!$D$7:$D$13),IF(OR(AND(E1068&lt;DATE(2020,10,1),F1068&lt;DATE(2020,10,1)),E1068&gt;DATE(2020,10,31)),0)))))),0),"")</f>
        <v/>
      </c>
      <c r="Y1068" s="50" t="str">
        <f>IFERROR(MAX(IF(OR(O1068="",P1068="",Q1068="",R1068="",S1068="",T1068="",U1068=""),"",IF(AND(MONTH(E1068)=11,MONTH(F1068)=11),(NETWORKDAYS(E1068,F1068,Lister!$D$7:$D$13)-R1068)*N1068/NETWORKDAYS(Lister!$D$22,Lister!$E$22,Lister!$D$7:$D$13),IF(AND(MONTH(E1068)=11,F1068&gt;DATE(2020,11,30)),(NETWORKDAYS(E1068,Lister!$E$22,Lister!$D$7:$D$13)-R1068)*N1068/NETWORKDAYS(Lister!$D$22,Lister!$E$22,Lister!$D$7:$D$13),IF(AND(E1068&lt;DATE(2020,11,1),MONTH(F1068)=11),(NETWORKDAYS(Lister!$D$22,F1068,Lister!$D$7:$D$13)-R1068)*N1068/NETWORKDAYS(Lister!$D$22,Lister!$E$22,Lister!$D$7:$D$13),IF(AND(E1068&lt;DATE(2020,11,1),F1068&gt;DATE(2020,11,30)),(NETWORKDAYS(Lister!$D$22,Lister!$E$22,Lister!$D$7:$D$13)-R1068)*N1068/NETWORKDAYS(Lister!$D$22,Lister!$E$22,Lister!$D$7:$D$13),IF(OR(AND(E1068&lt;DATE(2020,11,1),F1068&lt;DATE(2020,11,1)),E1068&gt;DATE(2020,11,30)),0)))))),0),"")</f>
        <v/>
      </c>
      <c r="Z1068" s="50" t="str">
        <f>IFERROR(MAX(IF(OR(O1068="",P1068="",Q1068="",R1068="",S1068="",T1068="",U1068=""),"",IF(AND(MONTH(E1068)=12,MONTH(F1068)=12),(NETWORKDAYS(E1068,F1068,Lister!$D$7:$D$13)-S1068)*N1068/NETWORKDAYS(Lister!$D$23,Lister!$E$23,Lister!$D$7:$D$13),IF(AND(MONTH(E1068)=12,F1068&gt;DATE(2020,12,31)),(NETWORKDAYS(E1068,Lister!$E$23,Lister!$D$7:$D$13)-S1068)*N1068/NETWORKDAYS(Lister!$D$23,Lister!$E$23,Lister!$D$7:$D$13),IF(AND(E1068&lt;DATE(2020,12,1),MONTH(F1068)=12),(NETWORKDAYS(Lister!$D$23,F1068,Lister!$D$7:$D$13)-S1068)*N1068/NETWORKDAYS(Lister!$D$23,Lister!$E$23,Lister!$D$7:$D$13),IF(AND(E1068&lt;DATE(2020,12,1),F1068&gt;DATE(2020,12,31)),(NETWORKDAYS(Lister!$D$23,Lister!$E$23,Lister!$D$7:$D$13)-S1068)*N1068/NETWORKDAYS(Lister!$D$23,Lister!$E$23,Lister!$D$7:$D$13),IF(OR(AND(E1068&lt;DATE(2020,12,1),F1068&lt;DATE(2020,12,1)),E1068&gt;DATE(2020,12,31)),0)))))),0),"")</f>
        <v/>
      </c>
      <c r="AA1068" s="50" t="str">
        <f>IFERROR(MAX(IF(OR(O1068="",P1068="",Q1068="",R1068="",S1068="",T1068="",U1068=""),"",IF(AND(MONTH(E1068)=1,MONTH(F1068)=1),(NETWORKDAYS(E1068,F1068,Lister!$D$7:$D$13)-T1068)*N1068/NETWORKDAYS(Lister!$D$24,Lister!$E$24,Lister!$D$7:$D$13),IF(AND(MONTH(E1068)=1,F1068&gt;DATE(2021,1,31)),(NETWORKDAYS(E1068,Lister!$E$24,Lister!$D$7:$D$13)-T1068)*N1068/NETWORKDAYS(Lister!$D$24,Lister!$E$24,Lister!$D$7:$D$13),IF(AND(E1068&lt;DATE(2021,1,1),MONTH(F1068)=1),(NETWORKDAYS(Lister!$D$24,F1068,Lister!$D$7:$D$13)-T1068)*N1068/NETWORKDAYS(Lister!$D$24,Lister!$E$24,Lister!$D$7:$D$13),IF(AND(E1068&lt;DATE(2021,1,1),F1068&gt;DATE(2021,1,31)),(NETWORKDAYS(Lister!$D$24,Lister!$E$24,Lister!$D$7:$D$13)-T1068)*N1068/NETWORKDAYS(Lister!$D$24,Lister!$E$24,Lister!$D$7:$D$13),IF(OR(AND(E1068&lt;DATE(2021,1,1),F1068&lt;DATE(2021,1,1)),E1068&gt;DATE(2021,1,31)),0)))))),0),"")</f>
        <v/>
      </c>
      <c r="AB1068" s="50" t="str">
        <f>IFERROR(MAX(IF(OR(O1068="",P1068="",Q1068="",R1068="",S1068="",T1068="",U1068=""),"",IF(AND(MONTH(E1068)=2,MONTH(F1068)=2),(NETWORKDAYS(E1068,F1068,Lister!$D$7:$D$13)-U1068)*N1068/NETWORKDAYS(Lister!$D$25,Lister!$E$25,Lister!$D$7:$D$13),IF(AND(E1068&lt;DATE(2021,2,1),MONTH(F1068)=2),(NETWORKDAYS(Lister!$D$25,F1068,Lister!$D$7:$D$13)-U1068)*N1068/NETWORKDAYS(Lister!$D$25,Lister!$E$25,Lister!$D$7:$D$13),IF(AND(E1068&lt;DATE(2021,2,1),F1068&lt;DATE(2021,2,1)),0)))),0),"")</f>
        <v/>
      </c>
      <c r="AC1068" s="52" t="str">
        <f t="shared" si="83"/>
        <v/>
      </c>
    </row>
    <row r="1069" spans="1:29" x14ac:dyDescent="0.35">
      <c r="A1069" s="11" t="str">
        <f t="shared" si="84"/>
        <v/>
      </c>
      <c r="B1069" s="33"/>
      <c r="C1069" s="17"/>
      <c r="D1069" s="18"/>
      <c r="E1069" s="12"/>
      <c r="F1069" s="12"/>
      <c r="G1069" s="42" t="str">
        <f>IF(OR(E1069="",F1069=""),"",NETWORKDAYS(E1069,F1069,Lister!$D$7:$D$13))</f>
        <v/>
      </c>
      <c r="H1069" s="14"/>
      <c r="I1069" s="25" t="str">
        <f t="shared" si="80"/>
        <v/>
      </c>
      <c r="J1069" s="47"/>
      <c r="K1069" s="48"/>
      <c r="L1069" s="15"/>
      <c r="M1069" s="51" t="str">
        <f t="shared" si="81"/>
        <v/>
      </c>
      <c r="N1069" s="49" t="str">
        <f t="shared" si="82"/>
        <v/>
      </c>
      <c r="O1069" s="15"/>
      <c r="P1069" s="15"/>
      <c r="Q1069" s="15"/>
      <c r="R1069" s="15"/>
      <c r="S1069" s="15"/>
      <c r="T1069" s="15"/>
      <c r="U1069" s="15"/>
      <c r="V1069" s="50" t="str">
        <f>IFERROR(MAX(IF(OR(O1069="",P1069="",Q1069="",R1069="",S1069="",T1069="",U1069=""),"",IF(AND(MONTH(E1069)=8,MONTH(F1069)=8),(NETWORKDAYS(E1069,F1069,Lister!$D$7:$D$13)-O1069)*N1069/NETWORKDAYS(Lister!$D$19,Lister!$E$19,Lister!$D$7:$D$13),IF(AND(MONTH(E1069)=8,F1069&gt;DATE(2020,8,31)),(NETWORKDAYS(E1069,Lister!$E$19,Lister!$D$7:$D$13)-O1069)*N1069/NETWORKDAYS(Lister!$D$19,Lister!$E$19,Lister!$D$7:$D$13),IF(E1069&gt;DATE(2020,8,31),0)))),0),"")</f>
        <v/>
      </c>
      <c r="W1069" s="50" t="str">
        <f>IFERROR(MAX(IF(OR(O1069="",P1069="",Q1069="",R1069="",S1069="",T1069="",U1069=""),"",IF(AND(MONTH(E1069)=9,MONTH(F1069)=9),(NETWORKDAYS(E1069,F1069,Lister!$D$7:$D$13)-P1069)*N1069/NETWORKDAYS(Lister!$D$20,Lister!$E$20,Lister!$D$7:$D$13),IF(AND(MONTH(E1069)=9,F1069&gt;DATE(2020,9,30)),(NETWORKDAYS(E1069,Lister!$E$20,Lister!$D$7:$D$13)-P1069)*N1069/NETWORKDAYS(Lister!$D$20,Lister!$E$20,Lister!$D$7:$D$13),IF(AND(E1069&lt;DATE(2020,9,1),MONTH(F1069)=9),(NETWORKDAYS(Lister!$D$20,F1069,Lister!$D$7:$D$13)-P1069)*N1069/NETWORKDAYS(Lister!$D$20,Lister!$E$20,Lister!$D$7:$D$13),IF(AND(E1069&lt;DATE(2020,9,1),F1069&gt;DATE(2020,9,30)),(NETWORKDAYS(Lister!$D$20,Lister!$E$20,Lister!$D$7:$D$13)-P1069)*N1069/NETWORKDAYS(Lister!$D$20,Lister!$E$20,Lister!$D$7:$D$13),IF(OR(AND(E1069&lt;DATE(2020,9,1),F1069&lt;DATE(2020,9,1)),E1069&gt;DATE(2020,9,30)),0)))))),0),"")</f>
        <v/>
      </c>
      <c r="X1069" s="50" t="str">
        <f>IFERROR(MAX(IF(OR(O1069="",P1069="",Q1069="",R1069="",S1069="",T1069="",U1069=""),"",IF(AND(MONTH(E1069)=10,MONTH(F1069)=10),(NETWORKDAYS(E1069,F1069,Lister!$D$7:$D$13)-Q1069)*N1069/NETWORKDAYS(Lister!$D$21,Lister!$E$21,Lister!$D$7:$D$13),IF(AND(MONTH(E1069)=10,F1069&gt;DATE(2020,10,31)),(NETWORKDAYS(E1069,Lister!$E$21,Lister!$D$7:$D$13)-Q1069)*N1069/NETWORKDAYS(Lister!$D$21,Lister!$E$21,Lister!$D$7:$D$13),IF(AND(E1069&lt;DATE(2020,10,1),MONTH(F1069)=10),(NETWORKDAYS(Lister!$D$21,F1069,Lister!$D$7:$D$13)-Q1069)*N1069/NETWORKDAYS(Lister!$D$21,Lister!$E$21,Lister!$D$7:$D$13),IF(AND(E1069&lt;DATE(2020,31,1),F1069&gt;DATE(2020,10,31)),(NETWORKDAYS(Lister!$D$21,Lister!$E$21,Lister!$D$7:$D$13)-Q1069)*N1069/NETWORKDAYS(Lister!$D$21,Lister!$E$21,Lister!$D$7:$D$13),IF(OR(AND(E1069&lt;DATE(2020,10,1),F1069&lt;DATE(2020,10,1)),E1069&gt;DATE(2020,10,31)),0)))))),0),"")</f>
        <v/>
      </c>
      <c r="Y1069" s="50" t="str">
        <f>IFERROR(MAX(IF(OR(O1069="",P1069="",Q1069="",R1069="",S1069="",T1069="",U1069=""),"",IF(AND(MONTH(E1069)=11,MONTH(F1069)=11),(NETWORKDAYS(E1069,F1069,Lister!$D$7:$D$13)-R1069)*N1069/NETWORKDAYS(Lister!$D$22,Lister!$E$22,Lister!$D$7:$D$13),IF(AND(MONTH(E1069)=11,F1069&gt;DATE(2020,11,30)),(NETWORKDAYS(E1069,Lister!$E$22,Lister!$D$7:$D$13)-R1069)*N1069/NETWORKDAYS(Lister!$D$22,Lister!$E$22,Lister!$D$7:$D$13),IF(AND(E1069&lt;DATE(2020,11,1),MONTH(F1069)=11),(NETWORKDAYS(Lister!$D$22,F1069,Lister!$D$7:$D$13)-R1069)*N1069/NETWORKDAYS(Lister!$D$22,Lister!$E$22,Lister!$D$7:$D$13),IF(AND(E1069&lt;DATE(2020,11,1),F1069&gt;DATE(2020,11,30)),(NETWORKDAYS(Lister!$D$22,Lister!$E$22,Lister!$D$7:$D$13)-R1069)*N1069/NETWORKDAYS(Lister!$D$22,Lister!$E$22,Lister!$D$7:$D$13),IF(OR(AND(E1069&lt;DATE(2020,11,1),F1069&lt;DATE(2020,11,1)),E1069&gt;DATE(2020,11,30)),0)))))),0),"")</f>
        <v/>
      </c>
      <c r="Z1069" s="50" t="str">
        <f>IFERROR(MAX(IF(OR(O1069="",P1069="",Q1069="",R1069="",S1069="",T1069="",U1069=""),"",IF(AND(MONTH(E1069)=12,MONTH(F1069)=12),(NETWORKDAYS(E1069,F1069,Lister!$D$7:$D$13)-S1069)*N1069/NETWORKDAYS(Lister!$D$23,Lister!$E$23,Lister!$D$7:$D$13),IF(AND(MONTH(E1069)=12,F1069&gt;DATE(2020,12,31)),(NETWORKDAYS(E1069,Lister!$E$23,Lister!$D$7:$D$13)-S1069)*N1069/NETWORKDAYS(Lister!$D$23,Lister!$E$23,Lister!$D$7:$D$13),IF(AND(E1069&lt;DATE(2020,12,1),MONTH(F1069)=12),(NETWORKDAYS(Lister!$D$23,F1069,Lister!$D$7:$D$13)-S1069)*N1069/NETWORKDAYS(Lister!$D$23,Lister!$E$23,Lister!$D$7:$D$13),IF(AND(E1069&lt;DATE(2020,12,1),F1069&gt;DATE(2020,12,31)),(NETWORKDAYS(Lister!$D$23,Lister!$E$23,Lister!$D$7:$D$13)-S1069)*N1069/NETWORKDAYS(Lister!$D$23,Lister!$E$23,Lister!$D$7:$D$13),IF(OR(AND(E1069&lt;DATE(2020,12,1),F1069&lt;DATE(2020,12,1)),E1069&gt;DATE(2020,12,31)),0)))))),0),"")</f>
        <v/>
      </c>
      <c r="AA1069" s="50" t="str">
        <f>IFERROR(MAX(IF(OR(O1069="",P1069="",Q1069="",R1069="",S1069="",T1069="",U1069=""),"",IF(AND(MONTH(E1069)=1,MONTH(F1069)=1),(NETWORKDAYS(E1069,F1069,Lister!$D$7:$D$13)-T1069)*N1069/NETWORKDAYS(Lister!$D$24,Lister!$E$24,Lister!$D$7:$D$13),IF(AND(MONTH(E1069)=1,F1069&gt;DATE(2021,1,31)),(NETWORKDAYS(E1069,Lister!$E$24,Lister!$D$7:$D$13)-T1069)*N1069/NETWORKDAYS(Lister!$D$24,Lister!$E$24,Lister!$D$7:$D$13),IF(AND(E1069&lt;DATE(2021,1,1),MONTH(F1069)=1),(NETWORKDAYS(Lister!$D$24,F1069,Lister!$D$7:$D$13)-T1069)*N1069/NETWORKDAYS(Lister!$D$24,Lister!$E$24,Lister!$D$7:$D$13),IF(AND(E1069&lt;DATE(2021,1,1),F1069&gt;DATE(2021,1,31)),(NETWORKDAYS(Lister!$D$24,Lister!$E$24,Lister!$D$7:$D$13)-T1069)*N1069/NETWORKDAYS(Lister!$D$24,Lister!$E$24,Lister!$D$7:$D$13),IF(OR(AND(E1069&lt;DATE(2021,1,1),F1069&lt;DATE(2021,1,1)),E1069&gt;DATE(2021,1,31)),0)))))),0),"")</f>
        <v/>
      </c>
      <c r="AB1069" s="50" t="str">
        <f>IFERROR(MAX(IF(OR(O1069="",P1069="",Q1069="",R1069="",S1069="",T1069="",U1069=""),"",IF(AND(MONTH(E1069)=2,MONTH(F1069)=2),(NETWORKDAYS(E1069,F1069,Lister!$D$7:$D$13)-U1069)*N1069/NETWORKDAYS(Lister!$D$25,Lister!$E$25,Lister!$D$7:$D$13),IF(AND(E1069&lt;DATE(2021,2,1),MONTH(F1069)=2),(NETWORKDAYS(Lister!$D$25,F1069,Lister!$D$7:$D$13)-U1069)*N1069/NETWORKDAYS(Lister!$D$25,Lister!$E$25,Lister!$D$7:$D$13),IF(AND(E1069&lt;DATE(2021,2,1),F1069&lt;DATE(2021,2,1)),0)))),0),"")</f>
        <v/>
      </c>
      <c r="AC1069" s="52" t="str">
        <f t="shared" si="83"/>
        <v/>
      </c>
    </row>
    <row r="1070" spans="1:29" x14ac:dyDescent="0.35">
      <c r="A1070" s="11" t="str">
        <f t="shared" si="84"/>
        <v/>
      </c>
      <c r="B1070" s="33"/>
      <c r="C1070" s="17"/>
      <c r="D1070" s="18"/>
      <c r="E1070" s="12"/>
      <c r="F1070" s="12"/>
      <c r="G1070" s="42" t="str">
        <f>IF(OR(E1070="",F1070=""),"",NETWORKDAYS(E1070,F1070,Lister!$D$7:$D$13))</f>
        <v/>
      </c>
      <c r="H1070" s="14"/>
      <c r="I1070" s="25" t="str">
        <f t="shared" si="80"/>
        <v/>
      </c>
      <c r="J1070" s="47"/>
      <c r="K1070" s="48"/>
      <c r="L1070" s="15"/>
      <c r="M1070" s="51" t="str">
        <f t="shared" si="81"/>
        <v/>
      </c>
      <c r="N1070" s="49" t="str">
        <f t="shared" si="82"/>
        <v/>
      </c>
      <c r="O1070" s="15"/>
      <c r="P1070" s="15"/>
      <c r="Q1070" s="15"/>
      <c r="R1070" s="15"/>
      <c r="S1070" s="15"/>
      <c r="T1070" s="15"/>
      <c r="U1070" s="15"/>
      <c r="V1070" s="50" t="str">
        <f>IFERROR(MAX(IF(OR(O1070="",P1070="",Q1070="",R1070="",S1070="",T1070="",U1070=""),"",IF(AND(MONTH(E1070)=8,MONTH(F1070)=8),(NETWORKDAYS(E1070,F1070,Lister!$D$7:$D$13)-O1070)*N1070/NETWORKDAYS(Lister!$D$19,Lister!$E$19,Lister!$D$7:$D$13),IF(AND(MONTH(E1070)=8,F1070&gt;DATE(2020,8,31)),(NETWORKDAYS(E1070,Lister!$E$19,Lister!$D$7:$D$13)-O1070)*N1070/NETWORKDAYS(Lister!$D$19,Lister!$E$19,Lister!$D$7:$D$13),IF(E1070&gt;DATE(2020,8,31),0)))),0),"")</f>
        <v/>
      </c>
      <c r="W1070" s="50" t="str">
        <f>IFERROR(MAX(IF(OR(O1070="",P1070="",Q1070="",R1070="",S1070="",T1070="",U1070=""),"",IF(AND(MONTH(E1070)=9,MONTH(F1070)=9),(NETWORKDAYS(E1070,F1070,Lister!$D$7:$D$13)-P1070)*N1070/NETWORKDAYS(Lister!$D$20,Lister!$E$20,Lister!$D$7:$D$13),IF(AND(MONTH(E1070)=9,F1070&gt;DATE(2020,9,30)),(NETWORKDAYS(E1070,Lister!$E$20,Lister!$D$7:$D$13)-P1070)*N1070/NETWORKDAYS(Lister!$D$20,Lister!$E$20,Lister!$D$7:$D$13),IF(AND(E1070&lt;DATE(2020,9,1),MONTH(F1070)=9),(NETWORKDAYS(Lister!$D$20,F1070,Lister!$D$7:$D$13)-P1070)*N1070/NETWORKDAYS(Lister!$D$20,Lister!$E$20,Lister!$D$7:$D$13),IF(AND(E1070&lt;DATE(2020,9,1),F1070&gt;DATE(2020,9,30)),(NETWORKDAYS(Lister!$D$20,Lister!$E$20,Lister!$D$7:$D$13)-P1070)*N1070/NETWORKDAYS(Lister!$D$20,Lister!$E$20,Lister!$D$7:$D$13),IF(OR(AND(E1070&lt;DATE(2020,9,1),F1070&lt;DATE(2020,9,1)),E1070&gt;DATE(2020,9,30)),0)))))),0),"")</f>
        <v/>
      </c>
      <c r="X1070" s="50" t="str">
        <f>IFERROR(MAX(IF(OR(O1070="",P1070="",Q1070="",R1070="",S1070="",T1070="",U1070=""),"",IF(AND(MONTH(E1070)=10,MONTH(F1070)=10),(NETWORKDAYS(E1070,F1070,Lister!$D$7:$D$13)-Q1070)*N1070/NETWORKDAYS(Lister!$D$21,Lister!$E$21,Lister!$D$7:$D$13),IF(AND(MONTH(E1070)=10,F1070&gt;DATE(2020,10,31)),(NETWORKDAYS(E1070,Lister!$E$21,Lister!$D$7:$D$13)-Q1070)*N1070/NETWORKDAYS(Lister!$D$21,Lister!$E$21,Lister!$D$7:$D$13),IF(AND(E1070&lt;DATE(2020,10,1),MONTH(F1070)=10),(NETWORKDAYS(Lister!$D$21,F1070,Lister!$D$7:$D$13)-Q1070)*N1070/NETWORKDAYS(Lister!$D$21,Lister!$E$21,Lister!$D$7:$D$13),IF(AND(E1070&lt;DATE(2020,31,1),F1070&gt;DATE(2020,10,31)),(NETWORKDAYS(Lister!$D$21,Lister!$E$21,Lister!$D$7:$D$13)-Q1070)*N1070/NETWORKDAYS(Lister!$D$21,Lister!$E$21,Lister!$D$7:$D$13),IF(OR(AND(E1070&lt;DATE(2020,10,1),F1070&lt;DATE(2020,10,1)),E1070&gt;DATE(2020,10,31)),0)))))),0),"")</f>
        <v/>
      </c>
      <c r="Y1070" s="50" t="str">
        <f>IFERROR(MAX(IF(OR(O1070="",P1070="",Q1070="",R1070="",S1070="",T1070="",U1070=""),"",IF(AND(MONTH(E1070)=11,MONTH(F1070)=11),(NETWORKDAYS(E1070,F1070,Lister!$D$7:$D$13)-R1070)*N1070/NETWORKDAYS(Lister!$D$22,Lister!$E$22,Lister!$D$7:$D$13),IF(AND(MONTH(E1070)=11,F1070&gt;DATE(2020,11,30)),(NETWORKDAYS(E1070,Lister!$E$22,Lister!$D$7:$D$13)-R1070)*N1070/NETWORKDAYS(Lister!$D$22,Lister!$E$22,Lister!$D$7:$D$13),IF(AND(E1070&lt;DATE(2020,11,1),MONTH(F1070)=11),(NETWORKDAYS(Lister!$D$22,F1070,Lister!$D$7:$D$13)-R1070)*N1070/NETWORKDAYS(Lister!$D$22,Lister!$E$22,Lister!$D$7:$D$13),IF(AND(E1070&lt;DATE(2020,11,1),F1070&gt;DATE(2020,11,30)),(NETWORKDAYS(Lister!$D$22,Lister!$E$22,Lister!$D$7:$D$13)-R1070)*N1070/NETWORKDAYS(Lister!$D$22,Lister!$E$22,Lister!$D$7:$D$13),IF(OR(AND(E1070&lt;DATE(2020,11,1),F1070&lt;DATE(2020,11,1)),E1070&gt;DATE(2020,11,30)),0)))))),0),"")</f>
        <v/>
      </c>
      <c r="Z1070" s="50" t="str">
        <f>IFERROR(MAX(IF(OR(O1070="",P1070="",Q1070="",R1070="",S1070="",T1070="",U1070=""),"",IF(AND(MONTH(E1070)=12,MONTH(F1070)=12),(NETWORKDAYS(E1070,F1070,Lister!$D$7:$D$13)-S1070)*N1070/NETWORKDAYS(Lister!$D$23,Lister!$E$23,Lister!$D$7:$D$13),IF(AND(MONTH(E1070)=12,F1070&gt;DATE(2020,12,31)),(NETWORKDAYS(E1070,Lister!$E$23,Lister!$D$7:$D$13)-S1070)*N1070/NETWORKDAYS(Lister!$D$23,Lister!$E$23,Lister!$D$7:$D$13),IF(AND(E1070&lt;DATE(2020,12,1),MONTH(F1070)=12),(NETWORKDAYS(Lister!$D$23,F1070,Lister!$D$7:$D$13)-S1070)*N1070/NETWORKDAYS(Lister!$D$23,Lister!$E$23,Lister!$D$7:$D$13),IF(AND(E1070&lt;DATE(2020,12,1),F1070&gt;DATE(2020,12,31)),(NETWORKDAYS(Lister!$D$23,Lister!$E$23,Lister!$D$7:$D$13)-S1070)*N1070/NETWORKDAYS(Lister!$D$23,Lister!$E$23,Lister!$D$7:$D$13),IF(OR(AND(E1070&lt;DATE(2020,12,1),F1070&lt;DATE(2020,12,1)),E1070&gt;DATE(2020,12,31)),0)))))),0),"")</f>
        <v/>
      </c>
      <c r="AA1070" s="50" t="str">
        <f>IFERROR(MAX(IF(OR(O1070="",P1070="",Q1070="",R1070="",S1070="",T1070="",U1070=""),"",IF(AND(MONTH(E1070)=1,MONTH(F1070)=1),(NETWORKDAYS(E1070,F1070,Lister!$D$7:$D$13)-T1070)*N1070/NETWORKDAYS(Lister!$D$24,Lister!$E$24,Lister!$D$7:$D$13),IF(AND(MONTH(E1070)=1,F1070&gt;DATE(2021,1,31)),(NETWORKDAYS(E1070,Lister!$E$24,Lister!$D$7:$D$13)-T1070)*N1070/NETWORKDAYS(Lister!$D$24,Lister!$E$24,Lister!$D$7:$D$13),IF(AND(E1070&lt;DATE(2021,1,1),MONTH(F1070)=1),(NETWORKDAYS(Lister!$D$24,F1070,Lister!$D$7:$D$13)-T1070)*N1070/NETWORKDAYS(Lister!$D$24,Lister!$E$24,Lister!$D$7:$D$13),IF(AND(E1070&lt;DATE(2021,1,1),F1070&gt;DATE(2021,1,31)),(NETWORKDAYS(Lister!$D$24,Lister!$E$24,Lister!$D$7:$D$13)-T1070)*N1070/NETWORKDAYS(Lister!$D$24,Lister!$E$24,Lister!$D$7:$D$13),IF(OR(AND(E1070&lt;DATE(2021,1,1),F1070&lt;DATE(2021,1,1)),E1070&gt;DATE(2021,1,31)),0)))))),0),"")</f>
        <v/>
      </c>
      <c r="AB1070" s="50" t="str">
        <f>IFERROR(MAX(IF(OR(O1070="",P1070="",Q1070="",R1070="",S1070="",T1070="",U1070=""),"",IF(AND(MONTH(E1070)=2,MONTH(F1070)=2),(NETWORKDAYS(E1070,F1070,Lister!$D$7:$D$13)-U1070)*N1070/NETWORKDAYS(Lister!$D$25,Lister!$E$25,Lister!$D$7:$D$13),IF(AND(E1070&lt;DATE(2021,2,1),MONTH(F1070)=2),(NETWORKDAYS(Lister!$D$25,F1070,Lister!$D$7:$D$13)-U1070)*N1070/NETWORKDAYS(Lister!$D$25,Lister!$E$25,Lister!$D$7:$D$13),IF(AND(E1070&lt;DATE(2021,2,1),F1070&lt;DATE(2021,2,1)),0)))),0),"")</f>
        <v/>
      </c>
      <c r="AC1070" s="52" t="str">
        <f t="shared" si="83"/>
        <v/>
      </c>
    </row>
    <row r="1071" spans="1:29" x14ac:dyDescent="0.35">
      <c r="A1071" s="11" t="str">
        <f t="shared" si="84"/>
        <v/>
      </c>
      <c r="B1071" s="33"/>
      <c r="C1071" s="17"/>
      <c r="D1071" s="18"/>
      <c r="E1071" s="12"/>
      <c r="F1071" s="12"/>
      <c r="G1071" s="42" t="str">
        <f>IF(OR(E1071="",F1071=""),"",NETWORKDAYS(E1071,F1071,Lister!$D$7:$D$13))</f>
        <v/>
      </c>
      <c r="H1071" s="14"/>
      <c r="I1071" s="25" t="str">
        <f t="shared" si="80"/>
        <v/>
      </c>
      <c r="J1071" s="47"/>
      <c r="K1071" s="48"/>
      <c r="L1071" s="15"/>
      <c r="M1071" s="51" t="str">
        <f t="shared" si="81"/>
        <v/>
      </c>
      <c r="N1071" s="49" t="str">
        <f t="shared" si="82"/>
        <v/>
      </c>
      <c r="O1071" s="15"/>
      <c r="P1071" s="15"/>
      <c r="Q1071" s="15"/>
      <c r="R1071" s="15"/>
      <c r="S1071" s="15"/>
      <c r="T1071" s="15"/>
      <c r="U1071" s="15"/>
      <c r="V1071" s="50" t="str">
        <f>IFERROR(MAX(IF(OR(O1071="",P1071="",Q1071="",R1071="",S1071="",T1071="",U1071=""),"",IF(AND(MONTH(E1071)=8,MONTH(F1071)=8),(NETWORKDAYS(E1071,F1071,Lister!$D$7:$D$13)-O1071)*N1071/NETWORKDAYS(Lister!$D$19,Lister!$E$19,Lister!$D$7:$D$13),IF(AND(MONTH(E1071)=8,F1071&gt;DATE(2020,8,31)),(NETWORKDAYS(E1071,Lister!$E$19,Lister!$D$7:$D$13)-O1071)*N1071/NETWORKDAYS(Lister!$D$19,Lister!$E$19,Lister!$D$7:$D$13),IF(E1071&gt;DATE(2020,8,31),0)))),0),"")</f>
        <v/>
      </c>
      <c r="W1071" s="50" t="str">
        <f>IFERROR(MAX(IF(OR(O1071="",P1071="",Q1071="",R1071="",S1071="",T1071="",U1071=""),"",IF(AND(MONTH(E1071)=9,MONTH(F1071)=9),(NETWORKDAYS(E1071,F1071,Lister!$D$7:$D$13)-P1071)*N1071/NETWORKDAYS(Lister!$D$20,Lister!$E$20,Lister!$D$7:$D$13),IF(AND(MONTH(E1071)=9,F1071&gt;DATE(2020,9,30)),(NETWORKDAYS(E1071,Lister!$E$20,Lister!$D$7:$D$13)-P1071)*N1071/NETWORKDAYS(Lister!$D$20,Lister!$E$20,Lister!$D$7:$D$13),IF(AND(E1071&lt;DATE(2020,9,1),MONTH(F1071)=9),(NETWORKDAYS(Lister!$D$20,F1071,Lister!$D$7:$D$13)-P1071)*N1071/NETWORKDAYS(Lister!$D$20,Lister!$E$20,Lister!$D$7:$D$13),IF(AND(E1071&lt;DATE(2020,9,1),F1071&gt;DATE(2020,9,30)),(NETWORKDAYS(Lister!$D$20,Lister!$E$20,Lister!$D$7:$D$13)-P1071)*N1071/NETWORKDAYS(Lister!$D$20,Lister!$E$20,Lister!$D$7:$D$13),IF(OR(AND(E1071&lt;DATE(2020,9,1),F1071&lt;DATE(2020,9,1)),E1071&gt;DATE(2020,9,30)),0)))))),0),"")</f>
        <v/>
      </c>
      <c r="X1071" s="50" t="str">
        <f>IFERROR(MAX(IF(OR(O1071="",P1071="",Q1071="",R1071="",S1071="",T1071="",U1071=""),"",IF(AND(MONTH(E1071)=10,MONTH(F1071)=10),(NETWORKDAYS(E1071,F1071,Lister!$D$7:$D$13)-Q1071)*N1071/NETWORKDAYS(Lister!$D$21,Lister!$E$21,Lister!$D$7:$D$13),IF(AND(MONTH(E1071)=10,F1071&gt;DATE(2020,10,31)),(NETWORKDAYS(E1071,Lister!$E$21,Lister!$D$7:$D$13)-Q1071)*N1071/NETWORKDAYS(Lister!$D$21,Lister!$E$21,Lister!$D$7:$D$13),IF(AND(E1071&lt;DATE(2020,10,1),MONTH(F1071)=10),(NETWORKDAYS(Lister!$D$21,F1071,Lister!$D$7:$D$13)-Q1071)*N1071/NETWORKDAYS(Lister!$D$21,Lister!$E$21,Lister!$D$7:$D$13),IF(AND(E1071&lt;DATE(2020,31,1),F1071&gt;DATE(2020,10,31)),(NETWORKDAYS(Lister!$D$21,Lister!$E$21,Lister!$D$7:$D$13)-Q1071)*N1071/NETWORKDAYS(Lister!$D$21,Lister!$E$21,Lister!$D$7:$D$13),IF(OR(AND(E1071&lt;DATE(2020,10,1),F1071&lt;DATE(2020,10,1)),E1071&gt;DATE(2020,10,31)),0)))))),0),"")</f>
        <v/>
      </c>
      <c r="Y1071" s="50" t="str">
        <f>IFERROR(MAX(IF(OR(O1071="",P1071="",Q1071="",R1071="",S1071="",T1071="",U1071=""),"",IF(AND(MONTH(E1071)=11,MONTH(F1071)=11),(NETWORKDAYS(E1071,F1071,Lister!$D$7:$D$13)-R1071)*N1071/NETWORKDAYS(Lister!$D$22,Lister!$E$22,Lister!$D$7:$D$13),IF(AND(MONTH(E1071)=11,F1071&gt;DATE(2020,11,30)),(NETWORKDAYS(E1071,Lister!$E$22,Lister!$D$7:$D$13)-R1071)*N1071/NETWORKDAYS(Lister!$D$22,Lister!$E$22,Lister!$D$7:$D$13),IF(AND(E1071&lt;DATE(2020,11,1),MONTH(F1071)=11),(NETWORKDAYS(Lister!$D$22,F1071,Lister!$D$7:$D$13)-R1071)*N1071/NETWORKDAYS(Lister!$D$22,Lister!$E$22,Lister!$D$7:$D$13),IF(AND(E1071&lt;DATE(2020,11,1),F1071&gt;DATE(2020,11,30)),(NETWORKDAYS(Lister!$D$22,Lister!$E$22,Lister!$D$7:$D$13)-R1071)*N1071/NETWORKDAYS(Lister!$D$22,Lister!$E$22,Lister!$D$7:$D$13),IF(OR(AND(E1071&lt;DATE(2020,11,1),F1071&lt;DATE(2020,11,1)),E1071&gt;DATE(2020,11,30)),0)))))),0),"")</f>
        <v/>
      </c>
      <c r="Z1071" s="50" t="str">
        <f>IFERROR(MAX(IF(OR(O1071="",P1071="",Q1071="",R1071="",S1071="",T1071="",U1071=""),"",IF(AND(MONTH(E1071)=12,MONTH(F1071)=12),(NETWORKDAYS(E1071,F1071,Lister!$D$7:$D$13)-S1071)*N1071/NETWORKDAYS(Lister!$D$23,Lister!$E$23,Lister!$D$7:$D$13),IF(AND(MONTH(E1071)=12,F1071&gt;DATE(2020,12,31)),(NETWORKDAYS(E1071,Lister!$E$23,Lister!$D$7:$D$13)-S1071)*N1071/NETWORKDAYS(Lister!$D$23,Lister!$E$23,Lister!$D$7:$D$13),IF(AND(E1071&lt;DATE(2020,12,1),MONTH(F1071)=12),(NETWORKDAYS(Lister!$D$23,F1071,Lister!$D$7:$D$13)-S1071)*N1071/NETWORKDAYS(Lister!$D$23,Lister!$E$23,Lister!$D$7:$D$13),IF(AND(E1071&lt;DATE(2020,12,1),F1071&gt;DATE(2020,12,31)),(NETWORKDAYS(Lister!$D$23,Lister!$E$23,Lister!$D$7:$D$13)-S1071)*N1071/NETWORKDAYS(Lister!$D$23,Lister!$E$23,Lister!$D$7:$D$13),IF(OR(AND(E1071&lt;DATE(2020,12,1),F1071&lt;DATE(2020,12,1)),E1071&gt;DATE(2020,12,31)),0)))))),0),"")</f>
        <v/>
      </c>
      <c r="AA1071" s="50" t="str">
        <f>IFERROR(MAX(IF(OR(O1071="",P1071="",Q1071="",R1071="",S1071="",T1071="",U1071=""),"",IF(AND(MONTH(E1071)=1,MONTH(F1071)=1),(NETWORKDAYS(E1071,F1071,Lister!$D$7:$D$13)-T1071)*N1071/NETWORKDAYS(Lister!$D$24,Lister!$E$24,Lister!$D$7:$D$13),IF(AND(MONTH(E1071)=1,F1071&gt;DATE(2021,1,31)),(NETWORKDAYS(E1071,Lister!$E$24,Lister!$D$7:$D$13)-T1071)*N1071/NETWORKDAYS(Lister!$D$24,Lister!$E$24,Lister!$D$7:$D$13),IF(AND(E1071&lt;DATE(2021,1,1),MONTH(F1071)=1),(NETWORKDAYS(Lister!$D$24,F1071,Lister!$D$7:$D$13)-T1071)*N1071/NETWORKDAYS(Lister!$D$24,Lister!$E$24,Lister!$D$7:$D$13),IF(AND(E1071&lt;DATE(2021,1,1),F1071&gt;DATE(2021,1,31)),(NETWORKDAYS(Lister!$D$24,Lister!$E$24,Lister!$D$7:$D$13)-T1071)*N1071/NETWORKDAYS(Lister!$D$24,Lister!$E$24,Lister!$D$7:$D$13),IF(OR(AND(E1071&lt;DATE(2021,1,1),F1071&lt;DATE(2021,1,1)),E1071&gt;DATE(2021,1,31)),0)))))),0),"")</f>
        <v/>
      </c>
      <c r="AB1071" s="50" t="str">
        <f>IFERROR(MAX(IF(OR(O1071="",P1071="",Q1071="",R1071="",S1071="",T1071="",U1071=""),"",IF(AND(MONTH(E1071)=2,MONTH(F1071)=2),(NETWORKDAYS(E1071,F1071,Lister!$D$7:$D$13)-U1071)*N1071/NETWORKDAYS(Lister!$D$25,Lister!$E$25,Lister!$D$7:$D$13),IF(AND(E1071&lt;DATE(2021,2,1),MONTH(F1071)=2),(NETWORKDAYS(Lister!$D$25,F1071,Lister!$D$7:$D$13)-U1071)*N1071/NETWORKDAYS(Lister!$D$25,Lister!$E$25,Lister!$D$7:$D$13),IF(AND(E1071&lt;DATE(2021,2,1),F1071&lt;DATE(2021,2,1)),0)))),0),"")</f>
        <v/>
      </c>
      <c r="AC1071" s="52" t="str">
        <f t="shared" si="83"/>
        <v/>
      </c>
    </row>
    <row r="1072" spans="1:29" x14ac:dyDescent="0.35">
      <c r="A1072" s="11" t="str">
        <f t="shared" si="84"/>
        <v/>
      </c>
      <c r="B1072" s="33"/>
      <c r="C1072" s="17"/>
      <c r="D1072" s="18"/>
      <c r="E1072" s="12"/>
      <c r="F1072" s="12"/>
      <c r="G1072" s="42" t="str">
        <f>IF(OR(E1072="",F1072=""),"",NETWORKDAYS(E1072,F1072,Lister!$D$7:$D$13))</f>
        <v/>
      </c>
      <c r="H1072" s="14"/>
      <c r="I1072" s="25" t="str">
        <f t="shared" si="80"/>
        <v/>
      </c>
      <c r="J1072" s="47"/>
      <c r="K1072" s="48"/>
      <c r="L1072" s="15"/>
      <c r="M1072" s="51" t="str">
        <f t="shared" si="81"/>
        <v/>
      </c>
      <c r="N1072" s="49" t="str">
        <f t="shared" si="82"/>
        <v/>
      </c>
      <c r="O1072" s="15"/>
      <c r="P1072" s="15"/>
      <c r="Q1072" s="15"/>
      <c r="R1072" s="15"/>
      <c r="S1072" s="15"/>
      <c r="T1072" s="15"/>
      <c r="U1072" s="15"/>
      <c r="V1072" s="50" t="str">
        <f>IFERROR(MAX(IF(OR(O1072="",P1072="",Q1072="",R1072="",S1072="",T1072="",U1072=""),"",IF(AND(MONTH(E1072)=8,MONTH(F1072)=8),(NETWORKDAYS(E1072,F1072,Lister!$D$7:$D$13)-O1072)*N1072/NETWORKDAYS(Lister!$D$19,Lister!$E$19,Lister!$D$7:$D$13),IF(AND(MONTH(E1072)=8,F1072&gt;DATE(2020,8,31)),(NETWORKDAYS(E1072,Lister!$E$19,Lister!$D$7:$D$13)-O1072)*N1072/NETWORKDAYS(Lister!$D$19,Lister!$E$19,Lister!$D$7:$D$13),IF(E1072&gt;DATE(2020,8,31),0)))),0),"")</f>
        <v/>
      </c>
      <c r="W1072" s="50" t="str">
        <f>IFERROR(MAX(IF(OR(O1072="",P1072="",Q1072="",R1072="",S1072="",T1072="",U1072=""),"",IF(AND(MONTH(E1072)=9,MONTH(F1072)=9),(NETWORKDAYS(E1072,F1072,Lister!$D$7:$D$13)-P1072)*N1072/NETWORKDAYS(Lister!$D$20,Lister!$E$20,Lister!$D$7:$D$13),IF(AND(MONTH(E1072)=9,F1072&gt;DATE(2020,9,30)),(NETWORKDAYS(E1072,Lister!$E$20,Lister!$D$7:$D$13)-P1072)*N1072/NETWORKDAYS(Lister!$D$20,Lister!$E$20,Lister!$D$7:$D$13),IF(AND(E1072&lt;DATE(2020,9,1),MONTH(F1072)=9),(NETWORKDAYS(Lister!$D$20,F1072,Lister!$D$7:$D$13)-P1072)*N1072/NETWORKDAYS(Lister!$D$20,Lister!$E$20,Lister!$D$7:$D$13),IF(AND(E1072&lt;DATE(2020,9,1),F1072&gt;DATE(2020,9,30)),(NETWORKDAYS(Lister!$D$20,Lister!$E$20,Lister!$D$7:$D$13)-P1072)*N1072/NETWORKDAYS(Lister!$D$20,Lister!$E$20,Lister!$D$7:$D$13),IF(OR(AND(E1072&lt;DATE(2020,9,1),F1072&lt;DATE(2020,9,1)),E1072&gt;DATE(2020,9,30)),0)))))),0),"")</f>
        <v/>
      </c>
      <c r="X1072" s="50" t="str">
        <f>IFERROR(MAX(IF(OR(O1072="",P1072="",Q1072="",R1072="",S1072="",T1072="",U1072=""),"",IF(AND(MONTH(E1072)=10,MONTH(F1072)=10),(NETWORKDAYS(E1072,F1072,Lister!$D$7:$D$13)-Q1072)*N1072/NETWORKDAYS(Lister!$D$21,Lister!$E$21,Lister!$D$7:$D$13),IF(AND(MONTH(E1072)=10,F1072&gt;DATE(2020,10,31)),(NETWORKDAYS(E1072,Lister!$E$21,Lister!$D$7:$D$13)-Q1072)*N1072/NETWORKDAYS(Lister!$D$21,Lister!$E$21,Lister!$D$7:$D$13),IF(AND(E1072&lt;DATE(2020,10,1),MONTH(F1072)=10),(NETWORKDAYS(Lister!$D$21,F1072,Lister!$D$7:$D$13)-Q1072)*N1072/NETWORKDAYS(Lister!$D$21,Lister!$E$21,Lister!$D$7:$D$13),IF(AND(E1072&lt;DATE(2020,31,1),F1072&gt;DATE(2020,10,31)),(NETWORKDAYS(Lister!$D$21,Lister!$E$21,Lister!$D$7:$D$13)-Q1072)*N1072/NETWORKDAYS(Lister!$D$21,Lister!$E$21,Lister!$D$7:$D$13),IF(OR(AND(E1072&lt;DATE(2020,10,1),F1072&lt;DATE(2020,10,1)),E1072&gt;DATE(2020,10,31)),0)))))),0),"")</f>
        <v/>
      </c>
      <c r="Y1072" s="50" t="str">
        <f>IFERROR(MAX(IF(OR(O1072="",P1072="",Q1072="",R1072="",S1072="",T1072="",U1072=""),"",IF(AND(MONTH(E1072)=11,MONTH(F1072)=11),(NETWORKDAYS(E1072,F1072,Lister!$D$7:$D$13)-R1072)*N1072/NETWORKDAYS(Lister!$D$22,Lister!$E$22,Lister!$D$7:$D$13),IF(AND(MONTH(E1072)=11,F1072&gt;DATE(2020,11,30)),(NETWORKDAYS(E1072,Lister!$E$22,Lister!$D$7:$D$13)-R1072)*N1072/NETWORKDAYS(Lister!$D$22,Lister!$E$22,Lister!$D$7:$D$13),IF(AND(E1072&lt;DATE(2020,11,1),MONTH(F1072)=11),(NETWORKDAYS(Lister!$D$22,F1072,Lister!$D$7:$D$13)-R1072)*N1072/NETWORKDAYS(Lister!$D$22,Lister!$E$22,Lister!$D$7:$D$13),IF(AND(E1072&lt;DATE(2020,11,1),F1072&gt;DATE(2020,11,30)),(NETWORKDAYS(Lister!$D$22,Lister!$E$22,Lister!$D$7:$D$13)-R1072)*N1072/NETWORKDAYS(Lister!$D$22,Lister!$E$22,Lister!$D$7:$D$13),IF(OR(AND(E1072&lt;DATE(2020,11,1),F1072&lt;DATE(2020,11,1)),E1072&gt;DATE(2020,11,30)),0)))))),0),"")</f>
        <v/>
      </c>
      <c r="Z1072" s="50" t="str">
        <f>IFERROR(MAX(IF(OR(O1072="",P1072="",Q1072="",R1072="",S1072="",T1072="",U1072=""),"",IF(AND(MONTH(E1072)=12,MONTH(F1072)=12),(NETWORKDAYS(E1072,F1072,Lister!$D$7:$D$13)-S1072)*N1072/NETWORKDAYS(Lister!$D$23,Lister!$E$23,Lister!$D$7:$D$13),IF(AND(MONTH(E1072)=12,F1072&gt;DATE(2020,12,31)),(NETWORKDAYS(E1072,Lister!$E$23,Lister!$D$7:$D$13)-S1072)*N1072/NETWORKDAYS(Lister!$D$23,Lister!$E$23,Lister!$D$7:$D$13),IF(AND(E1072&lt;DATE(2020,12,1),MONTH(F1072)=12),(NETWORKDAYS(Lister!$D$23,F1072,Lister!$D$7:$D$13)-S1072)*N1072/NETWORKDAYS(Lister!$D$23,Lister!$E$23,Lister!$D$7:$D$13),IF(AND(E1072&lt;DATE(2020,12,1),F1072&gt;DATE(2020,12,31)),(NETWORKDAYS(Lister!$D$23,Lister!$E$23,Lister!$D$7:$D$13)-S1072)*N1072/NETWORKDAYS(Lister!$D$23,Lister!$E$23,Lister!$D$7:$D$13),IF(OR(AND(E1072&lt;DATE(2020,12,1),F1072&lt;DATE(2020,12,1)),E1072&gt;DATE(2020,12,31)),0)))))),0),"")</f>
        <v/>
      </c>
      <c r="AA1072" s="50" t="str">
        <f>IFERROR(MAX(IF(OR(O1072="",P1072="",Q1072="",R1072="",S1072="",T1072="",U1072=""),"",IF(AND(MONTH(E1072)=1,MONTH(F1072)=1),(NETWORKDAYS(E1072,F1072,Lister!$D$7:$D$13)-T1072)*N1072/NETWORKDAYS(Lister!$D$24,Lister!$E$24,Lister!$D$7:$D$13),IF(AND(MONTH(E1072)=1,F1072&gt;DATE(2021,1,31)),(NETWORKDAYS(E1072,Lister!$E$24,Lister!$D$7:$D$13)-T1072)*N1072/NETWORKDAYS(Lister!$D$24,Lister!$E$24,Lister!$D$7:$D$13),IF(AND(E1072&lt;DATE(2021,1,1),MONTH(F1072)=1),(NETWORKDAYS(Lister!$D$24,F1072,Lister!$D$7:$D$13)-T1072)*N1072/NETWORKDAYS(Lister!$D$24,Lister!$E$24,Lister!$D$7:$D$13),IF(AND(E1072&lt;DATE(2021,1,1),F1072&gt;DATE(2021,1,31)),(NETWORKDAYS(Lister!$D$24,Lister!$E$24,Lister!$D$7:$D$13)-T1072)*N1072/NETWORKDAYS(Lister!$D$24,Lister!$E$24,Lister!$D$7:$D$13),IF(OR(AND(E1072&lt;DATE(2021,1,1),F1072&lt;DATE(2021,1,1)),E1072&gt;DATE(2021,1,31)),0)))))),0),"")</f>
        <v/>
      </c>
      <c r="AB1072" s="50" t="str">
        <f>IFERROR(MAX(IF(OR(O1072="",P1072="",Q1072="",R1072="",S1072="",T1072="",U1072=""),"",IF(AND(MONTH(E1072)=2,MONTH(F1072)=2),(NETWORKDAYS(E1072,F1072,Lister!$D$7:$D$13)-U1072)*N1072/NETWORKDAYS(Lister!$D$25,Lister!$E$25,Lister!$D$7:$D$13),IF(AND(E1072&lt;DATE(2021,2,1),MONTH(F1072)=2),(NETWORKDAYS(Lister!$D$25,F1072,Lister!$D$7:$D$13)-U1072)*N1072/NETWORKDAYS(Lister!$D$25,Lister!$E$25,Lister!$D$7:$D$13),IF(AND(E1072&lt;DATE(2021,2,1),F1072&lt;DATE(2021,2,1)),0)))),0),"")</f>
        <v/>
      </c>
      <c r="AC1072" s="52" t="str">
        <f t="shared" si="83"/>
        <v/>
      </c>
    </row>
    <row r="1073" spans="1:29" x14ac:dyDescent="0.35">
      <c r="A1073" s="11" t="str">
        <f t="shared" si="84"/>
        <v/>
      </c>
      <c r="B1073" s="33"/>
      <c r="C1073" s="17"/>
      <c r="D1073" s="18"/>
      <c r="E1073" s="12"/>
      <c r="F1073" s="12"/>
      <c r="G1073" s="42" t="str">
        <f>IF(OR(E1073="",F1073=""),"",NETWORKDAYS(E1073,F1073,Lister!$D$7:$D$13))</f>
        <v/>
      </c>
      <c r="H1073" s="14"/>
      <c r="I1073" s="25" t="str">
        <f t="shared" si="80"/>
        <v/>
      </c>
      <c r="J1073" s="47"/>
      <c r="K1073" s="48"/>
      <c r="L1073" s="15"/>
      <c r="M1073" s="51" t="str">
        <f t="shared" si="81"/>
        <v/>
      </c>
      <c r="N1073" s="49" t="str">
        <f t="shared" si="82"/>
        <v/>
      </c>
      <c r="O1073" s="15"/>
      <c r="P1073" s="15"/>
      <c r="Q1073" s="15"/>
      <c r="R1073" s="15"/>
      <c r="S1073" s="15"/>
      <c r="T1073" s="15"/>
      <c r="U1073" s="15"/>
      <c r="V1073" s="50" t="str">
        <f>IFERROR(MAX(IF(OR(O1073="",P1073="",Q1073="",R1073="",S1073="",T1073="",U1073=""),"",IF(AND(MONTH(E1073)=8,MONTH(F1073)=8),(NETWORKDAYS(E1073,F1073,Lister!$D$7:$D$13)-O1073)*N1073/NETWORKDAYS(Lister!$D$19,Lister!$E$19,Lister!$D$7:$D$13),IF(AND(MONTH(E1073)=8,F1073&gt;DATE(2020,8,31)),(NETWORKDAYS(E1073,Lister!$E$19,Lister!$D$7:$D$13)-O1073)*N1073/NETWORKDAYS(Lister!$D$19,Lister!$E$19,Lister!$D$7:$D$13),IF(E1073&gt;DATE(2020,8,31),0)))),0),"")</f>
        <v/>
      </c>
      <c r="W1073" s="50" t="str">
        <f>IFERROR(MAX(IF(OR(O1073="",P1073="",Q1073="",R1073="",S1073="",T1073="",U1073=""),"",IF(AND(MONTH(E1073)=9,MONTH(F1073)=9),(NETWORKDAYS(E1073,F1073,Lister!$D$7:$D$13)-P1073)*N1073/NETWORKDAYS(Lister!$D$20,Lister!$E$20,Lister!$D$7:$D$13),IF(AND(MONTH(E1073)=9,F1073&gt;DATE(2020,9,30)),(NETWORKDAYS(E1073,Lister!$E$20,Lister!$D$7:$D$13)-P1073)*N1073/NETWORKDAYS(Lister!$D$20,Lister!$E$20,Lister!$D$7:$D$13),IF(AND(E1073&lt;DATE(2020,9,1),MONTH(F1073)=9),(NETWORKDAYS(Lister!$D$20,F1073,Lister!$D$7:$D$13)-P1073)*N1073/NETWORKDAYS(Lister!$D$20,Lister!$E$20,Lister!$D$7:$D$13),IF(AND(E1073&lt;DATE(2020,9,1),F1073&gt;DATE(2020,9,30)),(NETWORKDAYS(Lister!$D$20,Lister!$E$20,Lister!$D$7:$D$13)-P1073)*N1073/NETWORKDAYS(Lister!$D$20,Lister!$E$20,Lister!$D$7:$D$13),IF(OR(AND(E1073&lt;DATE(2020,9,1),F1073&lt;DATE(2020,9,1)),E1073&gt;DATE(2020,9,30)),0)))))),0),"")</f>
        <v/>
      </c>
      <c r="X1073" s="50" t="str">
        <f>IFERROR(MAX(IF(OR(O1073="",P1073="",Q1073="",R1073="",S1073="",T1073="",U1073=""),"",IF(AND(MONTH(E1073)=10,MONTH(F1073)=10),(NETWORKDAYS(E1073,F1073,Lister!$D$7:$D$13)-Q1073)*N1073/NETWORKDAYS(Lister!$D$21,Lister!$E$21,Lister!$D$7:$D$13),IF(AND(MONTH(E1073)=10,F1073&gt;DATE(2020,10,31)),(NETWORKDAYS(E1073,Lister!$E$21,Lister!$D$7:$D$13)-Q1073)*N1073/NETWORKDAYS(Lister!$D$21,Lister!$E$21,Lister!$D$7:$D$13),IF(AND(E1073&lt;DATE(2020,10,1),MONTH(F1073)=10),(NETWORKDAYS(Lister!$D$21,F1073,Lister!$D$7:$D$13)-Q1073)*N1073/NETWORKDAYS(Lister!$D$21,Lister!$E$21,Lister!$D$7:$D$13),IF(AND(E1073&lt;DATE(2020,31,1),F1073&gt;DATE(2020,10,31)),(NETWORKDAYS(Lister!$D$21,Lister!$E$21,Lister!$D$7:$D$13)-Q1073)*N1073/NETWORKDAYS(Lister!$D$21,Lister!$E$21,Lister!$D$7:$D$13),IF(OR(AND(E1073&lt;DATE(2020,10,1),F1073&lt;DATE(2020,10,1)),E1073&gt;DATE(2020,10,31)),0)))))),0),"")</f>
        <v/>
      </c>
      <c r="Y1073" s="50" t="str">
        <f>IFERROR(MAX(IF(OR(O1073="",P1073="",Q1073="",R1073="",S1073="",T1073="",U1073=""),"",IF(AND(MONTH(E1073)=11,MONTH(F1073)=11),(NETWORKDAYS(E1073,F1073,Lister!$D$7:$D$13)-R1073)*N1073/NETWORKDAYS(Lister!$D$22,Lister!$E$22,Lister!$D$7:$D$13),IF(AND(MONTH(E1073)=11,F1073&gt;DATE(2020,11,30)),(NETWORKDAYS(E1073,Lister!$E$22,Lister!$D$7:$D$13)-R1073)*N1073/NETWORKDAYS(Lister!$D$22,Lister!$E$22,Lister!$D$7:$D$13),IF(AND(E1073&lt;DATE(2020,11,1),MONTH(F1073)=11),(NETWORKDAYS(Lister!$D$22,F1073,Lister!$D$7:$D$13)-R1073)*N1073/NETWORKDAYS(Lister!$D$22,Lister!$E$22,Lister!$D$7:$D$13),IF(AND(E1073&lt;DATE(2020,11,1),F1073&gt;DATE(2020,11,30)),(NETWORKDAYS(Lister!$D$22,Lister!$E$22,Lister!$D$7:$D$13)-R1073)*N1073/NETWORKDAYS(Lister!$D$22,Lister!$E$22,Lister!$D$7:$D$13),IF(OR(AND(E1073&lt;DATE(2020,11,1),F1073&lt;DATE(2020,11,1)),E1073&gt;DATE(2020,11,30)),0)))))),0),"")</f>
        <v/>
      </c>
      <c r="Z1073" s="50" t="str">
        <f>IFERROR(MAX(IF(OR(O1073="",P1073="",Q1073="",R1073="",S1073="",T1073="",U1073=""),"",IF(AND(MONTH(E1073)=12,MONTH(F1073)=12),(NETWORKDAYS(E1073,F1073,Lister!$D$7:$D$13)-S1073)*N1073/NETWORKDAYS(Lister!$D$23,Lister!$E$23,Lister!$D$7:$D$13),IF(AND(MONTH(E1073)=12,F1073&gt;DATE(2020,12,31)),(NETWORKDAYS(E1073,Lister!$E$23,Lister!$D$7:$D$13)-S1073)*N1073/NETWORKDAYS(Lister!$D$23,Lister!$E$23,Lister!$D$7:$D$13),IF(AND(E1073&lt;DATE(2020,12,1),MONTH(F1073)=12),(NETWORKDAYS(Lister!$D$23,F1073,Lister!$D$7:$D$13)-S1073)*N1073/NETWORKDAYS(Lister!$D$23,Lister!$E$23,Lister!$D$7:$D$13),IF(AND(E1073&lt;DATE(2020,12,1),F1073&gt;DATE(2020,12,31)),(NETWORKDAYS(Lister!$D$23,Lister!$E$23,Lister!$D$7:$D$13)-S1073)*N1073/NETWORKDAYS(Lister!$D$23,Lister!$E$23,Lister!$D$7:$D$13),IF(OR(AND(E1073&lt;DATE(2020,12,1),F1073&lt;DATE(2020,12,1)),E1073&gt;DATE(2020,12,31)),0)))))),0),"")</f>
        <v/>
      </c>
      <c r="AA1073" s="50" t="str">
        <f>IFERROR(MAX(IF(OR(O1073="",P1073="",Q1073="",R1073="",S1073="",T1073="",U1073=""),"",IF(AND(MONTH(E1073)=1,MONTH(F1073)=1),(NETWORKDAYS(E1073,F1073,Lister!$D$7:$D$13)-T1073)*N1073/NETWORKDAYS(Lister!$D$24,Lister!$E$24,Lister!$D$7:$D$13),IF(AND(MONTH(E1073)=1,F1073&gt;DATE(2021,1,31)),(NETWORKDAYS(E1073,Lister!$E$24,Lister!$D$7:$D$13)-T1073)*N1073/NETWORKDAYS(Lister!$D$24,Lister!$E$24,Lister!$D$7:$D$13),IF(AND(E1073&lt;DATE(2021,1,1),MONTH(F1073)=1),(NETWORKDAYS(Lister!$D$24,F1073,Lister!$D$7:$D$13)-T1073)*N1073/NETWORKDAYS(Lister!$D$24,Lister!$E$24,Lister!$D$7:$D$13),IF(AND(E1073&lt;DATE(2021,1,1),F1073&gt;DATE(2021,1,31)),(NETWORKDAYS(Lister!$D$24,Lister!$E$24,Lister!$D$7:$D$13)-T1073)*N1073/NETWORKDAYS(Lister!$D$24,Lister!$E$24,Lister!$D$7:$D$13),IF(OR(AND(E1073&lt;DATE(2021,1,1),F1073&lt;DATE(2021,1,1)),E1073&gt;DATE(2021,1,31)),0)))))),0),"")</f>
        <v/>
      </c>
      <c r="AB1073" s="50" t="str">
        <f>IFERROR(MAX(IF(OR(O1073="",P1073="",Q1073="",R1073="",S1073="",T1073="",U1073=""),"",IF(AND(MONTH(E1073)=2,MONTH(F1073)=2),(NETWORKDAYS(E1073,F1073,Lister!$D$7:$D$13)-U1073)*N1073/NETWORKDAYS(Lister!$D$25,Lister!$E$25,Lister!$D$7:$D$13),IF(AND(E1073&lt;DATE(2021,2,1),MONTH(F1073)=2),(NETWORKDAYS(Lister!$D$25,F1073,Lister!$D$7:$D$13)-U1073)*N1073/NETWORKDAYS(Lister!$D$25,Lister!$E$25,Lister!$D$7:$D$13),IF(AND(E1073&lt;DATE(2021,2,1),F1073&lt;DATE(2021,2,1)),0)))),0),"")</f>
        <v/>
      </c>
      <c r="AC1073" s="52" t="str">
        <f t="shared" si="83"/>
        <v/>
      </c>
    </row>
    <row r="1074" spans="1:29" x14ac:dyDescent="0.35">
      <c r="A1074" s="11" t="str">
        <f t="shared" si="84"/>
        <v/>
      </c>
      <c r="B1074" s="33"/>
      <c r="C1074" s="17"/>
      <c r="D1074" s="18"/>
      <c r="E1074" s="12"/>
      <c r="F1074" s="12"/>
      <c r="G1074" s="42" t="str">
        <f>IF(OR(E1074="",F1074=""),"",NETWORKDAYS(E1074,F1074,Lister!$D$7:$D$13))</f>
        <v/>
      </c>
      <c r="H1074" s="14"/>
      <c r="I1074" s="25" t="str">
        <f t="shared" si="80"/>
        <v/>
      </c>
      <c r="J1074" s="47"/>
      <c r="K1074" s="48"/>
      <c r="L1074" s="15"/>
      <c r="M1074" s="51" t="str">
        <f t="shared" si="81"/>
        <v/>
      </c>
      <c r="N1074" s="49" t="str">
        <f t="shared" si="82"/>
        <v/>
      </c>
      <c r="O1074" s="15"/>
      <c r="P1074" s="15"/>
      <c r="Q1074" s="15"/>
      <c r="R1074" s="15"/>
      <c r="S1074" s="15"/>
      <c r="T1074" s="15"/>
      <c r="U1074" s="15"/>
      <c r="V1074" s="50" t="str">
        <f>IFERROR(MAX(IF(OR(O1074="",P1074="",Q1074="",R1074="",S1074="",T1074="",U1074=""),"",IF(AND(MONTH(E1074)=8,MONTH(F1074)=8),(NETWORKDAYS(E1074,F1074,Lister!$D$7:$D$13)-O1074)*N1074/NETWORKDAYS(Lister!$D$19,Lister!$E$19,Lister!$D$7:$D$13),IF(AND(MONTH(E1074)=8,F1074&gt;DATE(2020,8,31)),(NETWORKDAYS(E1074,Lister!$E$19,Lister!$D$7:$D$13)-O1074)*N1074/NETWORKDAYS(Lister!$D$19,Lister!$E$19,Lister!$D$7:$D$13),IF(E1074&gt;DATE(2020,8,31),0)))),0),"")</f>
        <v/>
      </c>
      <c r="W1074" s="50" t="str">
        <f>IFERROR(MAX(IF(OR(O1074="",P1074="",Q1074="",R1074="",S1074="",T1074="",U1074=""),"",IF(AND(MONTH(E1074)=9,MONTH(F1074)=9),(NETWORKDAYS(E1074,F1074,Lister!$D$7:$D$13)-P1074)*N1074/NETWORKDAYS(Lister!$D$20,Lister!$E$20,Lister!$D$7:$D$13),IF(AND(MONTH(E1074)=9,F1074&gt;DATE(2020,9,30)),(NETWORKDAYS(E1074,Lister!$E$20,Lister!$D$7:$D$13)-P1074)*N1074/NETWORKDAYS(Lister!$D$20,Lister!$E$20,Lister!$D$7:$D$13),IF(AND(E1074&lt;DATE(2020,9,1),MONTH(F1074)=9),(NETWORKDAYS(Lister!$D$20,F1074,Lister!$D$7:$D$13)-P1074)*N1074/NETWORKDAYS(Lister!$D$20,Lister!$E$20,Lister!$D$7:$D$13),IF(AND(E1074&lt;DATE(2020,9,1),F1074&gt;DATE(2020,9,30)),(NETWORKDAYS(Lister!$D$20,Lister!$E$20,Lister!$D$7:$D$13)-P1074)*N1074/NETWORKDAYS(Lister!$D$20,Lister!$E$20,Lister!$D$7:$D$13),IF(OR(AND(E1074&lt;DATE(2020,9,1),F1074&lt;DATE(2020,9,1)),E1074&gt;DATE(2020,9,30)),0)))))),0),"")</f>
        <v/>
      </c>
      <c r="X1074" s="50" t="str">
        <f>IFERROR(MAX(IF(OR(O1074="",P1074="",Q1074="",R1074="",S1074="",T1074="",U1074=""),"",IF(AND(MONTH(E1074)=10,MONTH(F1074)=10),(NETWORKDAYS(E1074,F1074,Lister!$D$7:$D$13)-Q1074)*N1074/NETWORKDAYS(Lister!$D$21,Lister!$E$21,Lister!$D$7:$D$13),IF(AND(MONTH(E1074)=10,F1074&gt;DATE(2020,10,31)),(NETWORKDAYS(E1074,Lister!$E$21,Lister!$D$7:$D$13)-Q1074)*N1074/NETWORKDAYS(Lister!$D$21,Lister!$E$21,Lister!$D$7:$D$13),IF(AND(E1074&lt;DATE(2020,10,1),MONTH(F1074)=10),(NETWORKDAYS(Lister!$D$21,F1074,Lister!$D$7:$D$13)-Q1074)*N1074/NETWORKDAYS(Lister!$D$21,Lister!$E$21,Lister!$D$7:$D$13),IF(AND(E1074&lt;DATE(2020,31,1),F1074&gt;DATE(2020,10,31)),(NETWORKDAYS(Lister!$D$21,Lister!$E$21,Lister!$D$7:$D$13)-Q1074)*N1074/NETWORKDAYS(Lister!$D$21,Lister!$E$21,Lister!$D$7:$D$13),IF(OR(AND(E1074&lt;DATE(2020,10,1),F1074&lt;DATE(2020,10,1)),E1074&gt;DATE(2020,10,31)),0)))))),0),"")</f>
        <v/>
      </c>
      <c r="Y1074" s="50" t="str">
        <f>IFERROR(MAX(IF(OR(O1074="",P1074="",Q1074="",R1074="",S1074="",T1074="",U1074=""),"",IF(AND(MONTH(E1074)=11,MONTH(F1074)=11),(NETWORKDAYS(E1074,F1074,Lister!$D$7:$D$13)-R1074)*N1074/NETWORKDAYS(Lister!$D$22,Lister!$E$22,Lister!$D$7:$D$13),IF(AND(MONTH(E1074)=11,F1074&gt;DATE(2020,11,30)),(NETWORKDAYS(E1074,Lister!$E$22,Lister!$D$7:$D$13)-R1074)*N1074/NETWORKDAYS(Lister!$D$22,Lister!$E$22,Lister!$D$7:$D$13),IF(AND(E1074&lt;DATE(2020,11,1),MONTH(F1074)=11),(NETWORKDAYS(Lister!$D$22,F1074,Lister!$D$7:$D$13)-R1074)*N1074/NETWORKDAYS(Lister!$D$22,Lister!$E$22,Lister!$D$7:$D$13),IF(AND(E1074&lt;DATE(2020,11,1),F1074&gt;DATE(2020,11,30)),(NETWORKDAYS(Lister!$D$22,Lister!$E$22,Lister!$D$7:$D$13)-R1074)*N1074/NETWORKDAYS(Lister!$D$22,Lister!$E$22,Lister!$D$7:$D$13),IF(OR(AND(E1074&lt;DATE(2020,11,1),F1074&lt;DATE(2020,11,1)),E1074&gt;DATE(2020,11,30)),0)))))),0),"")</f>
        <v/>
      </c>
      <c r="Z1074" s="50" t="str">
        <f>IFERROR(MAX(IF(OR(O1074="",P1074="",Q1074="",R1074="",S1074="",T1074="",U1074=""),"",IF(AND(MONTH(E1074)=12,MONTH(F1074)=12),(NETWORKDAYS(E1074,F1074,Lister!$D$7:$D$13)-S1074)*N1074/NETWORKDAYS(Lister!$D$23,Lister!$E$23,Lister!$D$7:$D$13),IF(AND(MONTH(E1074)=12,F1074&gt;DATE(2020,12,31)),(NETWORKDAYS(E1074,Lister!$E$23,Lister!$D$7:$D$13)-S1074)*N1074/NETWORKDAYS(Lister!$D$23,Lister!$E$23,Lister!$D$7:$D$13),IF(AND(E1074&lt;DATE(2020,12,1),MONTH(F1074)=12),(NETWORKDAYS(Lister!$D$23,F1074,Lister!$D$7:$D$13)-S1074)*N1074/NETWORKDAYS(Lister!$D$23,Lister!$E$23,Lister!$D$7:$D$13),IF(AND(E1074&lt;DATE(2020,12,1),F1074&gt;DATE(2020,12,31)),(NETWORKDAYS(Lister!$D$23,Lister!$E$23,Lister!$D$7:$D$13)-S1074)*N1074/NETWORKDAYS(Lister!$D$23,Lister!$E$23,Lister!$D$7:$D$13),IF(OR(AND(E1074&lt;DATE(2020,12,1),F1074&lt;DATE(2020,12,1)),E1074&gt;DATE(2020,12,31)),0)))))),0),"")</f>
        <v/>
      </c>
      <c r="AA1074" s="50" t="str">
        <f>IFERROR(MAX(IF(OR(O1074="",P1074="",Q1074="",R1074="",S1074="",T1074="",U1074=""),"",IF(AND(MONTH(E1074)=1,MONTH(F1074)=1),(NETWORKDAYS(E1074,F1074,Lister!$D$7:$D$13)-T1074)*N1074/NETWORKDAYS(Lister!$D$24,Lister!$E$24,Lister!$D$7:$D$13),IF(AND(MONTH(E1074)=1,F1074&gt;DATE(2021,1,31)),(NETWORKDAYS(E1074,Lister!$E$24,Lister!$D$7:$D$13)-T1074)*N1074/NETWORKDAYS(Lister!$D$24,Lister!$E$24,Lister!$D$7:$D$13),IF(AND(E1074&lt;DATE(2021,1,1),MONTH(F1074)=1),(NETWORKDAYS(Lister!$D$24,F1074,Lister!$D$7:$D$13)-T1074)*N1074/NETWORKDAYS(Lister!$D$24,Lister!$E$24,Lister!$D$7:$D$13),IF(AND(E1074&lt;DATE(2021,1,1),F1074&gt;DATE(2021,1,31)),(NETWORKDAYS(Lister!$D$24,Lister!$E$24,Lister!$D$7:$D$13)-T1074)*N1074/NETWORKDAYS(Lister!$D$24,Lister!$E$24,Lister!$D$7:$D$13),IF(OR(AND(E1074&lt;DATE(2021,1,1),F1074&lt;DATE(2021,1,1)),E1074&gt;DATE(2021,1,31)),0)))))),0),"")</f>
        <v/>
      </c>
      <c r="AB1074" s="50" t="str">
        <f>IFERROR(MAX(IF(OR(O1074="",P1074="",Q1074="",R1074="",S1074="",T1074="",U1074=""),"",IF(AND(MONTH(E1074)=2,MONTH(F1074)=2),(NETWORKDAYS(E1074,F1074,Lister!$D$7:$D$13)-U1074)*N1074/NETWORKDAYS(Lister!$D$25,Lister!$E$25,Lister!$D$7:$D$13),IF(AND(E1074&lt;DATE(2021,2,1),MONTH(F1074)=2),(NETWORKDAYS(Lister!$D$25,F1074,Lister!$D$7:$D$13)-U1074)*N1074/NETWORKDAYS(Lister!$D$25,Lister!$E$25,Lister!$D$7:$D$13),IF(AND(E1074&lt;DATE(2021,2,1),F1074&lt;DATE(2021,2,1)),0)))),0),"")</f>
        <v/>
      </c>
      <c r="AC1074" s="52" t="str">
        <f t="shared" si="83"/>
        <v/>
      </c>
    </row>
    <row r="1075" spans="1:29" x14ac:dyDescent="0.35">
      <c r="A1075" s="11" t="str">
        <f t="shared" si="84"/>
        <v/>
      </c>
      <c r="B1075" s="33"/>
      <c r="C1075" s="17"/>
      <c r="D1075" s="18"/>
      <c r="E1075" s="12"/>
      <c r="F1075" s="12"/>
      <c r="G1075" s="42" t="str">
        <f>IF(OR(E1075="",F1075=""),"",NETWORKDAYS(E1075,F1075,Lister!$D$7:$D$13))</f>
        <v/>
      </c>
      <c r="H1075" s="14"/>
      <c r="I1075" s="25" t="str">
        <f t="shared" si="80"/>
        <v/>
      </c>
      <c r="J1075" s="47"/>
      <c r="K1075" s="48"/>
      <c r="L1075" s="15"/>
      <c r="M1075" s="51" t="str">
        <f t="shared" si="81"/>
        <v/>
      </c>
      <c r="N1075" s="49" t="str">
        <f t="shared" si="82"/>
        <v/>
      </c>
      <c r="O1075" s="15"/>
      <c r="P1075" s="15"/>
      <c r="Q1075" s="15"/>
      <c r="R1075" s="15"/>
      <c r="S1075" s="15"/>
      <c r="T1075" s="15"/>
      <c r="U1075" s="15"/>
      <c r="V1075" s="50" t="str">
        <f>IFERROR(MAX(IF(OR(O1075="",P1075="",Q1075="",R1075="",S1075="",T1075="",U1075=""),"",IF(AND(MONTH(E1075)=8,MONTH(F1075)=8),(NETWORKDAYS(E1075,F1075,Lister!$D$7:$D$13)-O1075)*N1075/NETWORKDAYS(Lister!$D$19,Lister!$E$19,Lister!$D$7:$D$13),IF(AND(MONTH(E1075)=8,F1075&gt;DATE(2020,8,31)),(NETWORKDAYS(E1075,Lister!$E$19,Lister!$D$7:$D$13)-O1075)*N1075/NETWORKDAYS(Lister!$D$19,Lister!$E$19,Lister!$D$7:$D$13),IF(E1075&gt;DATE(2020,8,31),0)))),0),"")</f>
        <v/>
      </c>
      <c r="W1075" s="50" t="str">
        <f>IFERROR(MAX(IF(OR(O1075="",P1075="",Q1075="",R1075="",S1075="",T1075="",U1075=""),"",IF(AND(MONTH(E1075)=9,MONTH(F1075)=9),(NETWORKDAYS(E1075,F1075,Lister!$D$7:$D$13)-P1075)*N1075/NETWORKDAYS(Lister!$D$20,Lister!$E$20,Lister!$D$7:$D$13),IF(AND(MONTH(E1075)=9,F1075&gt;DATE(2020,9,30)),(NETWORKDAYS(E1075,Lister!$E$20,Lister!$D$7:$D$13)-P1075)*N1075/NETWORKDAYS(Lister!$D$20,Lister!$E$20,Lister!$D$7:$D$13),IF(AND(E1075&lt;DATE(2020,9,1),MONTH(F1075)=9),(NETWORKDAYS(Lister!$D$20,F1075,Lister!$D$7:$D$13)-P1075)*N1075/NETWORKDAYS(Lister!$D$20,Lister!$E$20,Lister!$D$7:$D$13),IF(AND(E1075&lt;DATE(2020,9,1),F1075&gt;DATE(2020,9,30)),(NETWORKDAYS(Lister!$D$20,Lister!$E$20,Lister!$D$7:$D$13)-P1075)*N1075/NETWORKDAYS(Lister!$D$20,Lister!$E$20,Lister!$D$7:$D$13),IF(OR(AND(E1075&lt;DATE(2020,9,1),F1075&lt;DATE(2020,9,1)),E1075&gt;DATE(2020,9,30)),0)))))),0),"")</f>
        <v/>
      </c>
      <c r="X1075" s="50" t="str">
        <f>IFERROR(MAX(IF(OR(O1075="",P1075="",Q1075="",R1075="",S1075="",T1075="",U1075=""),"",IF(AND(MONTH(E1075)=10,MONTH(F1075)=10),(NETWORKDAYS(E1075,F1075,Lister!$D$7:$D$13)-Q1075)*N1075/NETWORKDAYS(Lister!$D$21,Lister!$E$21,Lister!$D$7:$D$13),IF(AND(MONTH(E1075)=10,F1075&gt;DATE(2020,10,31)),(NETWORKDAYS(E1075,Lister!$E$21,Lister!$D$7:$D$13)-Q1075)*N1075/NETWORKDAYS(Lister!$D$21,Lister!$E$21,Lister!$D$7:$D$13),IF(AND(E1075&lt;DATE(2020,10,1),MONTH(F1075)=10),(NETWORKDAYS(Lister!$D$21,F1075,Lister!$D$7:$D$13)-Q1075)*N1075/NETWORKDAYS(Lister!$D$21,Lister!$E$21,Lister!$D$7:$D$13),IF(AND(E1075&lt;DATE(2020,31,1),F1075&gt;DATE(2020,10,31)),(NETWORKDAYS(Lister!$D$21,Lister!$E$21,Lister!$D$7:$D$13)-Q1075)*N1075/NETWORKDAYS(Lister!$D$21,Lister!$E$21,Lister!$D$7:$D$13),IF(OR(AND(E1075&lt;DATE(2020,10,1),F1075&lt;DATE(2020,10,1)),E1075&gt;DATE(2020,10,31)),0)))))),0),"")</f>
        <v/>
      </c>
      <c r="Y1075" s="50" t="str">
        <f>IFERROR(MAX(IF(OR(O1075="",P1075="",Q1075="",R1075="",S1075="",T1075="",U1075=""),"",IF(AND(MONTH(E1075)=11,MONTH(F1075)=11),(NETWORKDAYS(E1075,F1075,Lister!$D$7:$D$13)-R1075)*N1075/NETWORKDAYS(Lister!$D$22,Lister!$E$22,Lister!$D$7:$D$13),IF(AND(MONTH(E1075)=11,F1075&gt;DATE(2020,11,30)),(NETWORKDAYS(E1075,Lister!$E$22,Lister!$D$7:$D$13)-R1075)*N1075/NETWORKDAYS(Lister!$D$22,Lister!$E$22,Lister!$D$7:$D$13),IF(AND(E1075&lt;DATE(2020,11,1),MONTH(F1075)=11),(NETWORKDAYS(Lister!$D$22,F1075,Lister!$D$7:$D$13)-R1075)*N1075/NETWORKDAYS(Lister!$D$22,Lister!$E$22,Lister!$D$7:$D$13),IF(AND(E1075&lt;DATE(2020,11,1),F1075&gt;DATE(2020,11,30)),(NETWORKDAYS(Lister!$D$22,Lister!$E$22,Lister!$D$7:$D$13)-R1075)*N1075/NETWORKDAYS(Lister!$D$22,Lister!$E$22,Lister!$D$7:$D$13),IF(OR(AND(E1075&lt;DATE(2020,11,1),F1075&lt;DATE(2020,11,1)),E1075&gt;DATE(2020,11,30)),0)))))),0),"")</f>
        <v/>
      </c>
      <c r="Z1075" s="50" t="str">
        <f>IFERROR(MAX(IF(OR(O1075="",P1075="",Q1075="",R1075="",S1075="",T1075="",U1075=""),"",IF(AND(MONTH(E1075)=12,MONTH(F1075)=12),(NETWORKDAYS(E1075,F1075,Lister!$D$7:$D$13)-S1075)*N1075/NETWORKDAYS(Lister!$D$23,Lister!$E$23,Lister!$D$7:$D$13),IF(AND(MONTH(E1075)=12,F1075&gt;DATE(2020,12,31)),(NETWORKDAYS(E1075,Lister!$E$23,Lister!$D$7:$D$13)-S1075)*N1075/NETWORKDAYS(Lister!$D$23,Lister!$E$23,Lister!$D$7:$D$13),IF(AND(E1075&lt;DATE(2020,12,1),MONTH(F1075)=12),(NETWORKDAYS(Lister!$D$23,F1075,Lister!$D$7:$D$13)-S1075)*N1075/NETWORKDAYS(Lister!$D$23,Lister!$E$23,Lister!$D$7:$D$13),IF(AND(E1075&lt;DATE(2020,12,1),F1075&gt;DATE(2020,12,31)),(NETWORKDAYS(Lister!$D$23,Lister!$E$23,Lister!$D$7:$D$13)-S1075)*N1075/NETWORKDAYS(Lister!$D$23,Lister!$E$23,Lister!$D$7:$D$13),IF(OR(AND(E1075&lt;DATE(2020,12,1),F1075&lt;DATE(2020,12,1)),E1075&gt;DATE(2020,12,31)),0)))))),0),"")</f>
        <v/>
      </c>
      <c r="AA1075" s="50" t="str">
        <f>IFERROR(MAX(IF(OR(O1075="",P1075="",Q1075="",R1075="",S1075="",T1075="",U1075=""),"",IF(AND(MONTH(E1075)=1,MONTH(F1075)=1),(NETWORKDAYS(E1075,F1075,Lister!$D$7:$D$13)-T1075)*N1075/NETWORKDAYS(Lister!$D$24,Lister!$E$24,Lister!$D$7:$D$13),IF(AND(MONTH(E1075)=1,F1075&gt;DATE(2021,1,31)),(NETWORKDAYS(E1075,Lister!$E$24,Lister!$D$7:$D$13)-T1075)*N1075/NETWORKDAYS(Lister!$D$24,Lister!$E$24,Lister!$D$7:$D$13),IF(AND(E1075&lt;DATE(2021,1,1),MONTH(F1075)=1),(NETWORKDAYS(Lister!$D$24,F1075,Lister!$D$7:$D$13)-T1075)*N1075/NETWORKDAYS(Lister!$D$24,Lister!$E$24,Lister!$D$7:$D$13),IF(AND(E1075&lt;DATE(2021,1,1),F1075&gt;DATE(2021,1,31)),(NETWORKDAYS(Lister!$D$24,Lister!$E$24,Lister!$D$7:$D$13)-T1075)*N1075/NETWORKDAYS(Lister!$D$24,Lister!$E$24,Lister!$D$7:$D$13),IF(OR(AND(E1075&lt;DATE(2021,1,1),F1075&lt;DATE(2021,1,1)),E1075&gt;DATE(2021,1,31)),0)))))),0),"")</f>
        <v/>
      </c>
      <c r="AB1075" s="50" t="str">
        <f>IFERROR(MAX(IF(OR(O1075="",P1075="",Q1075="",R1075="",S1075="",T1075="",U1075=""),"",IF(AND(MONTH(E1075)=2,MONTH(F1075)=2),(NETWORKDAYS(E1075,F1075,Lister!$D$7:$D$13)-U1075)*N1075/NETWORKDAYS(Lister!$D$25,Lister!$E$25,Lister!$D$7:$D$13),IF(AND(E1075&lt;DATE(2021,2,1),MONTH(F1075)=2),(NETWORKDAYS(Lister!$D$25,F1075,Lister!$D$7:$D$13)-U1075)*N1075/NETWORKDAYS(Lister!$D$25,Lister!$E$25,Lister!$D$7:$D$13),IF(AND(E1075&lt;DATE(2021,2,1),F1075&lt;DATE(2021,2,1)),0)))),0),"")</f>
        <v/>
      </c>
      <c r="AC1075" s="52" t="str">
        <f t="shared" si="83"/>
        <v/>
      </c>
    </row>
    <row r="1076" spans="1:29" x14ac:dyDescent="0.35">
      <c r="A1076" s="11" t="str">
        <f t="shared" si="84"/>
        <v/>
      </c>
      <c r="B1076" s="33"/>
      <c r="C1076" s="17"/>
      <c r="D1076" s="18"/>
      <c r="E1076" s="12"/>
      <c r="F1076" s="12"/>
      <c r="G1076" s="42" t="str">
        <f>IF(OR(E1076="",F1076=""),"",NETWORKDAYS(E1076,F1076,Lister!$D$7:$D$13))</f>
        <v/>
      </c>
      <c r="H1076" s="14"/>
      <c r="I1076" s="25" t="str">
        <f t="shared" si="80"/>
        <v/>
      </c>
      <c r="J1076" s="47"/>
      <c r="K1076" s="48"/>
      <c r="L1076" s="15"/>
      <c r="M1076" s="51" t="str">
        <f t="shared" si="81"/>
        <v/>
      </c>
      <c r="N1076" s="49" t="str">
        <f t="shared" si="82"/>
        <v/>
      </c>
      <c r="O1076" s="15"/>
      <c r="P1076" s="15"/>
      <c r="Q1076" s="15"/>
      <c r="R1076" s="15"/>
      <c r="S1076" s="15"/>
      <c r="T1076" s="15"/>
      <c r="U1076" s="15"/>
      <c r="V1076" s="50" t="str">
        <f>IFERROR(MAX(IF(OR(O1076="",P1076="",Q1076="",R1076="",S1076="",T1076="",U1076=""),"",IF(AND(MONTH(E1076)=8,MONTH(F1076)=8),(NETWORKDAYS(E1076,F1076,Lister!$D$7:$D$13)-O1076)*N1076/NETWORKDAYS(Lister!$D$19,Lister!$E$19,Lister!$D$7:$D$13),IF(AND(MONTH(E1076)=8,F1076&gt;DATE(2020,8,31)),(NETWORKDAYS(E1076,Lister!$E$19,Lister!$D$7:$D$13)-O1076)*N1076/NETWORKDAYS(Lister!$D$19,Lister!$E$19,Lister!$D$7:$D$13),IF(E1076&gt;DATE(2020,8,31),0)))),0),"")</f>
        <v/>
      </c>
      <c r="W1076" s="50" t="str">
        <f>IFERROR(MAX(IF(OR(O1076="",P1076="",Q1076="",R1076="",S1076="",T1076="",U1076=""),"",IF(AND(MONTH(E1076)=9,MONTH(F1076)=9),(NETWORKDAYS(E1076,F1076,Lister!$D$7:$D$13)-P1076)*N1076/NETWORKDAYS(Lister!$D$20,Lister!$E$20,Lister!$D$7:$D$13),IF(AND(MONTH(E1076)=9,F1076&gt;DATE(2020,9,30)),(NETWORKDAYS(E1076,Lister!$E$20,Lister!$D$7:$D$13)-P1076)*N1076/NETWORKDAYS(Lister!$D$20,Lister!$E$20,Lister!$D$7:$D$13),IF(AND(E1076&lt;DATE(2020,9,1),MONTH(F1076)=9),(NETWORKDAYS(Lister!$D$20,F1076,Lister!$D$7:$D$13)-P1076)*N1076/NETWORKDAYS(Lister!$D$20,Lister!$E$20,Lister!$D$7:$D$13),IF(AND(E1076&lt;DATE(2020,9,1),F1076&gt;DATE(2020,9,30)),(NETWORKDAYS(Lister!$D$20,Lister!$E$20,Lister!$D$7:$D$13)-P1076)*N1076/NETWORKDAYS(Lister!$D$20,Lister!$E$20,Lister!$D$7:$D$13),IF(OR(AND(E1076&lt;DATE(2020,9,1),F1076&lt;DATE(2020,9,1)),E1076&gt;DATE(2020,9,30)),0)))))),0),"")</f>
        <v/>
      </c>
      <c r="X1076" s="50" t="str">
        <f>IFERROR(MAX(IF(OR(O1076="",P1076="",Q1076="",R1076="",S1076="",T1076="",U1076=""),"",IF(AND(MONTH(E1076)=10,MONTH(F1076)=10),(NETWORKDAYS(E1076,F1076,Lister!$D$7:$D$13)-Q1076)*N1076/NETWORKDAYS(Lister!$D$21,Lister!$E$21,Lister!$D$7:$D$13),IF(AND(MONTH(E1076)=10,F1076&gt;DATE(2020,10,31)),(NETWORKDAYS(E1076,Lister!$E$21,Lister!$D$7:$D$13)-Q1076)*N1076/NETWORKDAYS(Lister!$D$21,Lister!$E$21,Lister!$D$7:$D$13),IF(AND(E1076&lt;DATE(2020,10,1),MONTH(F1076)=10),(NETWORKDAYS(Lister!$D$21,F1076,Lister!$D$7:$D$13)-Q1076)*N1076/NETWORKDAYS(Lister!$D$21,Lister!$E$21,Lister!$D$7:$D$13),IF(AND(E1076&lt;DATE(2020,31,1),F1076&gt;DATE(2020,10,31)),(NETWORKDAYS(Lister!$D$21,Lister!$E$21,Lister!$D$7:$D$13)-Q1076)*N1076/NETWORKDAYS(Lister!$D$21,Lister!$E$21,Lister!$D$7:$D$13),IF(OR(AND(E1076&lt;DATE(2020,10,1),F1076&lt;DATE(2020,10,1)),E1076&gt;DATE(2020,10,31)),0)))))),0),"")</f>
        <v/>
      </c>
      <c r="Y1076" s="50" t="str">
        <f>IFERROR(MAX(IF(OR(O1076="",P1076="",Q1076="",R1076="",S1076="",T1076="",U1076=""),"",IF(AND(MONTH(E1076)=11,MONTH(F1076)=11),(NETWORKDAYS(E1076,F1076,Lister!$D$7:$D$13)-R1076)*N1076/NETWORKDAYS(Lister!$D$22,Lister!$E$22,Lister!$D$7:$D$13),IF(AND(MONTH(E1076)=11,F1076&gt;DATE(2020,11,30)),(NETWORKDAYS(E1076,Lister!$E$22,Lister!$D$7:$D$13)-R1076)*N1076/NETWORKDAYS(Lister!$D$22,Lister!$E$22,Lister!$D$7:$D$13),IF(AND(E1076&lt;DATE(2020,11,1),MONTH(F1076)=11),(NETWORKDAYS(Lister!$D$22,F1076,Lister!$D$7:$D$13)-R1076)*N1076/NETWORKDAYS(Lister!$D$22,Lister!$E$22,Lister!$D$7:$D$13),IF(AND(E1076&lt;DATE(2020,11,1),F1076&gt;DATE(2020,11,30)),(NETWORKDAYS(Lister!$D$22,Lister!$E$22,Lister!$D$7:$D$13)-R1076)*N1076/NETWORKDAYS(Lister!$D$22,Lister!$E$22,Lister!$D$7:$D$13),IF(OR(AND(E1076&lt;DATE(2020,11,1),F1076&lt;DATE(2020,11,1)),E1076&gt;DATE(2020,11,30)),0)))))),0),"")</f>
        <v/>
      </c>
      <c r="Z1076" s="50" t="str">
        <f>IFERROR(MAX(IF(OR(O1076="",P1076="",Q1076="",R1076="",S1076="",T1076="",U1076=""),"",IF(AND(MONTH(E1076)=12,MONTH(F1076)=12),(NETWORKDAYS(E1076,F1076,Lister!$D$7:$D$13)-S1076)*N1076/NETWORKDAYS(Lister!$D$23,Lister!$E$23,Lister!$D$7:$D$13),IF(AND(MONTH(E1076)=12,F1076&gt;DATE(2020,12,31)),(NETWORKDAYS(E1076,Lister!$E$23,Lister!$D$7:$D$13)-S1076)*N1076/NETWORKDAYS(Lister!$D$23,Lister!$E$23,Lister!$D$7:$D$13),IF(AND(E1076&lt;DATE(2020,12,1),MONTH(F1076)=12),(NETWORKDAYS(Lister!$D$23,F1076,Lister!$D$7:$D$13)-S1076)*N1076/NETWORKDAYS(Lister!$D$23,Lister!$E$23,Lister!$D$7:$D$13),IF(AND(E1076&lt;DATE(2020,12,1),F1076&gt;DATE(2020,12,31)),(NETWORKDAYS(Lister!$D$23,Lister!$E$23,Lister!$D$7:$D$13)-S1076)*N1076/NETWORKDAYS(Lister!$D$23,Lister!$E$23,Lister!$D$7:$D$13),IF(OR(AND(E1076&lt;DATE(2020,12,1),F1076&lt;DATE(2020,12,1)),E1076&gt;DATE(2020,12,31)),0)))))),0),"")</f>
        <v/>
      </c>
      <c r="AA1076" s="50" t="str">
        <f>IFERROR(MAX(IF(OR(O1076="",P1076="",Q1076="",R1076="",S1076="",T1076="",U1076=""),"",IF(AND(MONTH(E1076)=1,MONTH(F1076)=1),(NETWORKDAYS(E1076,F1076,Lister!$D$7:$D$13)-T1076)*N1076/NETWORKDAYS(Lister!$D$24,Lister!$E$24,Lister!$D$7:$D$13),IF(AND(MONTH(E1076)=1,F1076&gt;DATE(2021,1,31)),(NETWORKDAYS(E1076,Lister!$E$24,Lister!$D$7:$D$13)-T1076)*N1076/NETWORKDAYS(Lister!$D$24,Lister!$E$24,Lister!$D$7:$D$13),IF(AND(E1076&lt;DATE(2021,1,1),MONTH(F1076)=1),(NETWORKDAYS(Lister!$D$24,F1076,Lister!$D$7:$D$13)-T1076)*N1076/NETWORKDAYS(Lister!$D$24,Lister!$E$24,Lister!$D$7:$D$13),IF(AND(E1076&lt;DATE(2021,1,1),F1076&gt;DATE(2021,1,31)),(NETWORKDAYS(Lister!$D$24,Lister!$E$24,Lister!$D$7:$D$13)-T1076)*N1076/NETWORKDAYS(Lister!$D$24,Lister!$E$24,Lister!$D$7:$D$13),IF(OR(AND(E1076&lt;DATE(2021,1,1),F1076&lt;DATE(2021,1,1)),E1076&gt;DATE(2021,1,31)),0)))))),0),"")</f>
        <v/>
      </c>
      <c r="AB1076" s="50" t="str">
        <f>IFERROR(MAX(IF(OR(O1076="",P1076="",Q1076="",R1076="",S1076="",T1076="",U1076=""),"",IF(AND(MONTH(E1076)=2,MONTH(F1076)=2),(NETWORKDAYS(E1076,F1076,Lister!$D$7:$D$13)-U1076)*N1076/NETWORKDAYS(Lister!$D$25,Lister!$E$25,Lister!$D$7:$D$13),IF(AND(E1076&lt;DATE(2021,2,1),MONTH(F1076)=2),(NETWORKDAYS(Lister!$D$25,F1076,Lister!$D$7:$D$13)-U1076)*N1076/NETWORKDAYS(Lister!$D$25,Lister!$E$25,Lister!$D$7:$D$13),IF(AND(E1076&lt;DATE(2021,2,1),F1076&lt;DATE(2021,2,1)),0)))),0),"")</f>
        <v/>
      </c>
      <c r="AC1076" s="52" t="str">
        <f t="shared" si="83"/>
        <v/>
      </c>
    </row>
    <row r="1077" spans="1:29" x14ac:dyDescent="0.35">
      <c r="A1077" s="11" t="str">
        <f t="shared" si="84"/>
        <v/>
      </c>
      <c r="B1077" s="33"/>
      <c r="C1077" s="17"/>
      <c r="D1077" s="18"/>
      <c r="E1077" s="12"/>
      <c r="F1077" s="12"/>
      <c r="G1077" s="42" t="str">
        <f>IF(OR(E1077="",F1077=""),"",NETWORKDAYS(E1077,F1077,Lister!$D$7:$D$13))</f>
        <v/>
      </c>
      <c r="H1077" s="14"/>
      <c r="I1077" s="25" t="str">
        <f t="shared" si="80"/>
        <v/>
      </c>
      <c r="J1077" s="47"/>
      <c r="K1077" s="48"/>
      <c r="L1077" s="15"/>
      <c r="M1077" s="51" t="str">
        <f t="shared" si="81"/>
        <v/>
      </c>
      <c r="N1077" s="49" t="str">
        <f t="shared" si="82"/>
        <v/>
      </c>
      <c r="O1077" s="15"/>
      <c r="P1077" s="15"/>
      <c r="Q1077" s="15"/>
      <c r="R1077" s="15"/>
      <c r="S1077" s="15"/>
      <c r="T1077" s="15"/>
      <c r="U1077" s="15"/>
      <c r="V1077" s="50" t="str">
        <f>IFERROR(MAX(IF(OR(O1077="",P1077="",Q1077="",R1077="",S1077="",T1077="",U1077=""),"",IF(AND(MONTH(E1077)=8,MONTH(F1077)=8),(NETWORKDAYS(E1077,F1077,Lister!$D$7:$D$13)-O1077)*N1077/NETWORKDAYS(Lister!$D$19,Lister!$E$19,Lister!$D$7:$D$13),IF(AND(MONTH(E1077)=8,F1077&gt;DATE(2020,8,31)),(NETWORKDAYS(E1077,Lister!$E$19,Lister!$D$7:$D$13)-O1077)*N1077/NETWORKDAYS(Lister!$D$19,Lister!$E$19,Lister!$D$7:$D$13),IF(E1077&gt;DATE(2020,8,31),0)))),0),"")</f>
        <v/>
      </c>
      <c r="W1077" s="50" t="str">
        <f>IFERROR(MAX(IF(OR(O1077="",P1077="",Q1077="",R1077="",S1077="",T1077="",U1077=""),"",IF(AND(MONTH(E1077)=9,MONTH(F1077)=9),(NETWORKDAYS(E1077,F1077,Lister!$D$7:$D$13)-P1077)*N1077/NETWORKDAYS(Lister!$D$20,Lister!$E$20,Lister!$D$7:$D$13),IF(AND(MONTH(E1077)=9,F1077&gt;DATE(2020,9,30)),(NETWORKDAYS(E1077,Lister!$E$20,Lister!$D$7:$D$13)-P1077)*N1077/NETWORKDAYS(Lister!$D$20,Lister!$E$20,Lister!$D$7:$D$13),IF(AND(E1077&lt;DATE(2020,9,1),MONTH(F1077)=9),(NETWORKDAYS(Lister!$D$20,F1077,Lister!$D$7:$D$13)-P1077)*N1077/NETWORKDAYS(Lister!$D$20,Lister!$E$20,Lister!$D$7:$D$13),IF(AND(E1077&lt;DATE(2020,9,1),F1077&gt;DATE(2020,9,30)),(NETWORKDAYS(Lister!$D$20,Lister!$E$20,Lister!$D$7:$D$13)-P1077)*N1077/NETWORKDAYS(Lister!$D$20,Lister!$E$20,Lister!$D$7:$D$13),IF(OR(AND(E1077&lt;DATE(2020,9,1),F1077&lt;DATE(2020,9,1)),E1077&gt;DATE(2020,9,30)),0)))))),0),"")</f>
        <v/>
      </c>
      <c r="X1077" s="50" t="str">
        <f>IFERROR(MAX(IF(OR(O1077="",P1077="",Q1077="",R1077="",S1077="",T1077="",U1077=""),"",IF(AND(MONTH(E1077)=10,MONTH(F1077)=10),(NETWORKDAYS(E1077,F1077,Lister!$D$7:$D$13)-Q1077)*N1077/NETWORKDAYS(Lister!$D$21,Lister!$E$21,Lister!$D$7:$D$13),IF(AND(MONTH(E1077)=10,F1077&gt;DATE(2020,10,31)),(NETWORKDAYS(E1077,Lister!$E$21,Lister!$D$7:$D$13)-Q1077)*N1077/NETWORKDAYS(Lister!$D$21,Lister!$E$21,Lister!$D$7:$D$13),IF(AND(E1077&lt;DATE(2020,10,1),MONTH(F1077)=10),(NETWORKDAYS(Lister!$D$21,F1077,Lister!$D$7:$D$13)-Q1077)*N1077/NETWORKDAYS(Lister!$D$21,Lister!$E$21,Lister!$D$7:$D$13),IF(AND(E1077&lt;DATE(2020,31,1),F1077&gt;DATE(2020,10,31)),(NETWORKDAYS(Lister!$D$21,Lister!$E$21,Lister!$D$7:$D$13)-Q1077)*N1077/NETWORKDAYS(Lister!$D$21,Lister!$E$21,Lister!$D$7:$D$13),IF(OR(AND(E1077&lt;DATE(2020,10,1),F1077&lt;DATE(2020,10,1)),E1077&gt;DATE(2020,10,31)),0)))))),0),"")</f>
        <v/>
      </c>
      <c r="Y1077" s="50" t="str">
        <f>IFERROR(MAX(IF(OR(O1077="",P1077="",Q1077="",R1077="",S1077="",T1077="",U1077=""),"",IF(AND(MONTH(E1077)=11,MONTH(F1077)=11),(NETWORKDAYS(E1077,F1077,Lister!$D$7:$D$13)-R1077)*N1077/NETWORKDAYS(Lister!$D$22,Lister!$E$22,Lister!$D$7:$D$13),IF(AND(MONTH(E1077)=11,F1077&gt;DATE(2020,11,30)),(NETWORKDAYS(E1077,Lister!$E$22,Lister!$D$7:$D$13)-R1077)*N1077/NETWORKDAYS(Lister!$D$22,Lister!$E$22,Lister!$D$7:$D$13),IF(AND(E1077&lt;DATE(2020,11,1),MONTH(F1077)=11),(NETWORKDAYS(Lister!$D$22,F1077,Lister!$D$7:$D$13)-R1077)*N1077/NETWORKDAYS(Lister!$D$22,Lister!$E$22,Lister!$D$7:$D$13),IF(AND(E1077&lt;DATE(2020,11,1),F1077&gt;DATE(2020,11,30)),(NETWORKDAYS(Lister!$D$22,Lister!$E$22,Lister!$D$7:$D$13)-R1077)*N1077/NETWORKDAYS(Lister!$D$22,Lister!$E$22,Lister!$D$7:$D$13),IF(OR(AND(E1077&lt;DATE(2020,11,1),F1077&lt;DATE(2020,11,1)),E1077&gt;DATE(2020,11,30)),0)))))),0),"")</f>
        <v/>
      </c>
      <c r="Z1077" s="50" t="str">
        <f>IFERROR(MAX(IF(OR(O1077="",P1077="",Q1077="",R1077="",S1077="",T1077="",U1077=""),"",IF(AND(MONTH(E1077)=12,MONTH(F1077)=12),(NETWORKDAYS(E1077,F1077,Lister!$D$7:$D$13)-S1077)*N1077/NETWORKDAYS(Lister!$D$23,Lister!$E$23,Lister!$D$7:$D$13),IF(AND(MONTH(E1077)=12,F1077&gt;DATE(2020,12,31)),(NETWORKDAYS(E1077,Lister!$E$23,Lister!$D$7:$D$13)-S1077)*N1077/NETWORKDAYS(Lister!$D$23,Lister!$E$23,Lister!$D$7:$D$13),IF(AND(E1077&lt;DATE(2020,12,1),MONTH(F1077)=12),(NETWORKDAYS(Lister!$D$23,F1077,Lister!$D$7:$D$13)-S1077)*N1077/NETWORKDAYS(Lister!$D$23,Lister!$E$23,Lister!$D$7:$D$13),IF(AND(E1077&lt;DATE(2020,12,1),F1077&gt;DATE(2020,12,31)),(NETWORKDAYS(Lister!$D$23,Lister!$E$23,Lister!$D$7:$D$13)-S1077)*N1077/NETWORKDAYS(Lister!$D$23,Lister!$E$23,Lister!$D$7:$D$13),IF(OR(AND(E1077&lt;DATE(2020,12,1),F1077&lt;DATE(2020,12,1)),E1077&gt;DATE(2020,12,31)),0)))))),0),"")</f>
        <v/>
      </c>
      <c r="AA1077" s="50" t="str">
        <f>IFERROR(MAX(IF(OR(O1077="",P1077="",Q1077="",R1077="",S1077="",T1077="",U1077=""),"",IF(AND(MONTH(E1077)=1,MONTH(F1077)=1),(NETWORKDAYS(E1077,F1077,Lister!$D$7:$D$13)-T1077)*N1077/NETWORKDAYS(Lister!$D$24,Lister!$E$24,Lister!$D$7:$D$13),IF(AND(MONTH(E1077)=1,F1077&gt;DATE(2021,1,31)),(NETWORKDAYS(E1077,Lister!$E$24,Lister!$D$7:$D$13)-T1077)*N1077/NETWORKDAYS(Lister!$D$24,Lister!$E$24,Lister!$D$7:$D$13),IF(AND(E1077&lt;DATE(2021,1,1),MONTH(F1077)=1),(NETWORKDAYS(Lister!$D$24,F1077,Lister!$D$7:$D$13)-T1077)*N1077/NETWORKDAYS(Lister!$D$24,Lister!$E$24,Lister!$D$7:$D$13),IF(AND(E1077&lt;DATE(2021,1,1),F1077&gt;DATE(2021,1,31)),(NETWORKDAYS(Lister!$D$24,Lister!$E$24,Lister!$D$7:$D$13)-T1077)*N1077/NETWORKDAYS(Lister!$D$24,Lister!$E$24,Lister!$D$7:$D$13),IF(OR(AND(E1077&lt;DATE(2021,1,1),F1077&lt;DATE(2021,1,1)),E1077&gt;DATE(2021,1,31)),0)))))),0),"")</f>
        <v/>
      </c>
      <c r="AB1077" s="50" t="str">
        <f>IFERROR(MAX(IF(OR(O1077="",P1077="",Q1077="",R1077="",S1077="",T1077="",U1077=""),"",IF(AND(MONTH(E1077)=2,MONTH(F1077)=2),(NETWORKDAYS(E1077,F1077,Lister!$D$7:$D$13)-U1077)*N1077/NETWORKDAYS(Lister!$D$25,Lister!$E$25,Lister!$D$7:$D$13),IF(AND(E1077&lt;DATE(2021,2,1),MONTH(F1077)=2),(NETWORKDAYS(Lister!$D$25,F1077,Lister!$D$7:$D$13)-U1077)*N1077/NETWORKDAYS(Lister!$D$25,Lister!$E$25,Lister!$D$7:$D$13),IF(AND(E1077&lt;DATE(2021,2,1),F1077&lt;DATE(2021,2,1)),0)))),0),"")</f>
        <v/>
      </c>
      <c r="AC1077" s="52" t="str">
        <f t="shared" si="83"/>
        <v/>
      </c>
    </row>
    <row r="1078" spans="1:29" x14ac:dyDescent="0.35">
      <c r="A1078" s="11" t="str">
        <f t="shared" si="84"/>
        <v/>
      </c>
      <c r="B1078" s="33"/>
      <c r="C1078" s="17"/>
      <c r="D1078" s="18"/>
      <c r="E1078" s="12"/>
      <c r="F1078" s="12"/>
      <c r="G1078" s="42" t="str">
        <f>IF(OR(E1078="",F1078=""),"",NETWORKDAYS(E1078,F1078,Lister!$D$7:$D$13))</f>
        <v/>
      </c>
      <c r="H1078" s="14"/>
      <c r="I1078" s="25" t="str">
        <f t="shared" si="80"/>
        <v/>
      </c>
      <c r="J1078" s="47"/>
      <c r="K1078" s="48"/>
      <c r="L1078" s="15"/>
      <c r="M1078" s="51" t="str">
        <f t="shared" si="81"/>
        <v/>
      </c>
      <c r="N1078" s="49" t="str">
        <f t="shared" si="82"/>
        <v/>
      </c>
      <c r="O1078" s="15"/>
      <c r="P1078" s="15"/>
      <c r="Q1078" s="15"/>
      <c r="R1078" s="15"/>
      <c r="S1078" s="15"/>
      <c r="T1078" s="15"/>
      <c r="U1078" s="15"/>
      <c r="V1078" s="50" t="str">
        <f>IFERROR(MAX(IF(OR(O1078="",P1078="",Q1078="",R1078="",S1078="",T1078="",U1078=""),"",IF(AND(MONTH(E1078)=8,MONTH(F1078)=8),(NETWORKDAYS(E1078,F1078,Lister!$D$7:$D$13)-O1078)*N1078/NETWORKDAYS(Lister!$D$19,Lister!$E$19,Lister!$D$7:$D$13),IF(AND(MONTH(E1078)=8,F1078&gt;DATE(2020,8,31)),(NETWORKDAYS(E1078,Lister!$E$19,Lister!$D$7:$D$13)-O1078)*N1078/NETWORKDAYS(Lister!$D$19,Lister!$E$19,Lister!$D$7:$D$13),IF(E1078&gt;DATE(2020,8,31),0)))),0),"")</f>
        <v/>
      </c>
      <c r="W1078" s="50" t="str">
        <f>IFERROR(MAX(IF(OR(O1078="",P1078="",Q1078="",R1078="",S1078="",T1078="",U1078=""),"",IF(AND(MONTH(E1078)=9,MONTH(F1078)=9),(NETWORKDAYS(E1078,F1078,Lister!$D$7:$D$13)-P1078)*N1078/NETWORKDAYS(Lister!$D$20,Lister!$E$20,Lister!$D$7:$D$13),IF(AND(MONTH(E1078)=9,F1078&gt;DATE(2020,9,30)),(NETWORKDAYS(E1078,Lister!$E$20,Lister!$D$7:$D$13)-P1078)*N1078/NETWORKDAYS(Lister!$D$20,Lister!$E$20,Lister!$D$7:$D$13),IF(AND(E1078&lt;DATE(2020,9,1),MONTH(F1078)=9),(NETWORKDAYS(Lister!$D$20,F1078,Lister!$D$7:$D$13)-P1078)*N1078/NETWORKDAYS(Lister!$D$20,Lister!$E$20,Lister!$D$7:$D$13),IF(AND(E1078&lt;DATE(2020,9,1),F1078&gt;DATE(2020,9,30)),(NETWORKDAYS(Lister!$D$20,Lister!$E$20,Lister!$D$7:$D$13)-P1078)*N1078/NETWORKDAYS(Lister!$D$20,Lister!$E$20,Lister!$D$7:$D$13),IF(OR(AND(E1078&lt;DATE(2020,9,1),F1078&lt;DATE(2020,9,1)),E1078&gt;DATE(2020,9,30)),0)))))),0),"")</f>
        <v/>
      </c>
      <c r="X1078" s="50" t="str">
        <f>IFERROR(MAX(IF(OR(O1078="",P1078="",Q1078="",R1078="",S1078="",T1078="",U1078=""),"",IF(AND(MONTH(E1078)=10,MONTH(F1078)=10),(NETWORKDAYS(E1078,F1078,Lister!$D$7:$D$13)-Q1078)*N1078/NETWORKDAYS(Lister!$D$21,Lister!$E$21,Lister!$D$7:$D$13),IF(AND(MONTH(E1078)=10,F1078&gt;DATE(2020,10,31)),(NETWORKDAYS(E1078,Lister!$E$21,Lister!$D$7:$D$13)-Q1078)*N1078/NETWORKDAYS(Lister!$D$21,Lister!$E$21,Lister!$D$7:$D$13),IF(AND(E1078&lt;DATE(2020,10,1),MONTH(F1078)=10),(NETWORKDAYS(Lister!$D$21,F1078,Lister!$D$7:$D$13)-Q1078)*N1078/NETWORKDAYS(Lister!$D$21,Lister!$E$21,Lister!$D$7:$D$13),IF(AND(E1078&lt;DATE(2020,31,1),F1078&gt;DATE(2020,10,31)),(NETWORKDAYS(Lister!$D$21,Lister!$E$21,Lister!$D$7:$D$13)-Q1078)*N1078/NETWORKDAYS(Lister!$D$21,Lister!$E$21,Lister!$D$7:$D$13),IF(OR(AND(E1078&lt;DATE(2020,10,1),F1078&lt;DATE(2020,10,1)),E1078&gt;DATE(2020,10,31)),0)))))),0),"")</f>
        <v/>
      </c>
      <c r="Y1078" s="50" t="str">
        <f>IFERROR(MAX(IF(OR(O1078="",P1078="",Q1078="",R1078="",S1078="",T1078="",U1078=""),"",IF(AND(MONTH(E1078)=11,MONTH(F1078)=11),(NETWORKDAYS(E1078,F1078,Lister!$D$7:$D$13)-R1078)*N1078/NETWORKDAYS(Lister!$D$22,Lister!$E$22,Lister!$D$7:$D$13),IF(AND(MONTH(E1078)=11,F1078&gt;DATE(2020,11,30)),(NETWORKDAYS(E1078,Lister!$E$22,Lister!$D$7:$D$13)-R1078)*N1078/NETWORKDAYS(Lister!$D$22,Lister!$E$22,Lister!$D$7:$D$13),IF(AND(E1078&lt;DATE(2020,11,1),MONTH(F1078)=11),(NETWORKDAYS(Lister!$D$22,F1078,Lister!$D$7:$D$13)-R1078)*N1078/NETWORKDAYS(Lister!$D$22,Lister!$E$22,Lister!$D$7:$D$13),IF(AND(E1078&lt;DATE(2020,11,1),F1078&gt;DATE(2020,11,30)),(NETWORKDAYS(Lister!$D$22,Lister!$E$22,Lister!$D$7:$D$13)-R1078)*N1078/NETWORKDAYS(Lister!$D$22,Lister!$E$22,Lister!$D$7:$D$13),IF(OR(AND(E1078&lt;DATE(2020,11,1),F1078&lt;DATE(2020,11,1)),E1078&gt;DATE(2020,11,30)),0)))))),0),"")</f>
        <v/>
      </c>
      <c r="Z1078" s="50" t="str">
        <f>IFERROR(MAX(IF(OR(O1078="",P1078="",Q1078="",R1078="",S1078="",T1078="",U1078=""),"",IF(AND(MONTH(E1078)=12,MONTH(F1078)=12),(NETWORKDAYS(E1078,F1078,Lister!$D$7:$D$13)-S1078)*N1078/NETWORKDAYS(Lister!$D$23,Lister!$E$23,Lister!$D$7:$D$13),IF(AND(MONTH(E1078)=12,F1078&gt;DATE(2020,12,31)),(NETWORKDAYS(E1078,Lister!$E$23,Lister!$D$7:$D$13)-S1078)*N1078/NETWORKDAYS(Lister!$D$23,Lister!$E$23,Lister!$D$7:$D$13),IF(AND(E1078&lt;DATE(2020,12,1),MONTH(F1078)=12),(NETWORKDAYS(Lister!$D$23,F1078,Lister!$D$7:$D$13)-S1078)*N1078/NETWORKDAYS(Lister!$D$23,Lister!$E$23,Lister!$D$7:$D$13),IF(AND(E1078&lt;DATE(2020,12,1),F1078&gt;DATE(2020,12,31)),(NETWORKDAYS(Lister!$D$23,Lister!$E$23,Lister!$D$7:$D$13)-S1078)*N1078/NETWORKDAYS(Lister!$D$23,Lister!$E$23,Lister!$D$7:$D$13),IF(OR(AND(E1078&lt;DATE(2020,12,1),F1078&lt;DATE(2020,12,1)),E1078&gt;DATE(2020,12,31)),0)))))),0),"")</f>
        <v/>
      </c>
      <c r="AA1078" s="50" t="str">
        <f>IFERROR(MAX(IF(OR(O1078="",P1078="",Q1078="",R1078="",S1078="",T1078="",U1078=""),"",IF(AND(MONTH(E1078)=1,MONTH(F1078)=1),(NETWORKDAYS(E1078,F1078,Lister!$D$7:$D$13)-T1078)*N1078/NETWORKDAYS(Lister!$D$24,Lister!$E$24,Lister!$D$7:$D$13),IF(AND(MONTH(E1078)=1,F1078&gt;DATE(2021,1,31)),(NETWORKDAYS(E1078,Lister!$E$24,Lister!$D$7:$D$13)-T1078)*N1078/NETWORKDAYS(Lister!$D$24,Lister!$E$24,Lister!$D$7:$D$13),IF(AND(E1078&lt;DATE(2021,1,1),MONTH(F1078)=1),(NETWORKDAYS(Lister!$D$24,F1078,Lister!$D$7:$D$13)-T1078)*N1078/NETWORKDAYS(Lister!$D$24,Lister!$E$24,Lister!$D$7:$D$13),IF(AND(E1078&lt;DATE(2021,1,1),F1078&gt;DATE(2021,1,31)),(NETWORKDAYS(Lister!$D$24,Lister!$E$24,Lister!$D$7:$D$13)-T1078)*N1078/NETWORKDAYS(Lister!$D$24,Lister!$E$24,Lister!$D$7:$D$13),IF(OR(AND(E1078&lt;DATE(2021,1,1),F1078&lt;DATE(2021,1,1)),E1078&gt;DATE(2021,1,31)),0)))))),0),"")</f>
        <v/>
      </c>
      <c r="AB1078" s="50" t="str">
        <f>IFERROR(MAX(IF(OR(O1078="",P1078="",Q1078="",R1078="",S1078="",T1078="",U1078=""),"",IF(AND(MONTH(E1078)=2,MONTH(F1078)=2),(NETWORKDAYS(E1078,F1078,Lister!$D$7:$D$13)-U1078)*N1078/NETWORKDAYS(Lister!$D$25,Lister!$E$25,Lister!$D$7:$D$13),IF(AND(E1078&lt;DATE(2021,2,1),MONTH(F1078)=2),(NETWORKDAYS(Lister!$D$25,F1078,Lister!$D$7:$D$13)-U1078)*N1078/NETWORKDAYS(Lister!$D$25,Lister!$E$25,Lister!$D$7:$D$13),IF(AND(E1078&lt;DATE(2021,2,1),F1078&lt;DATE(2021,2,1)),0)))),0),"")</f>
        <v/>
      </c>
      <c r="AC1078" s="52" t="str">
        <f t="shared" si="83"/>
        <v/>
      </c>
    </row>
    <row r="1079" spans="1:29" x14ac:dyDescent="0.35">
      <c r="A1079" s="11" t="str">
        <f t="shared" si="84"/>
        <v/>
      </c>
      <c r="B1079" s="33"/>
      <c r="C1079" s="17"/>
      <c r="D1079" s="18"/>
      <c r="E1079" s="12"/>
      <c r="F1079" s="12"/>
      <c r="G1079" s="42" t="str">
        <f>IF(OR(E1079="",F1079=""),"",NETWORKDAYS(E1079,F1079,Lister!$D$7:$D$13))</f>
        <v/>
      </c>
      <c r="H1079" s="14"/>
      <c r="I1079" s="25" t="str">
        <f t="shared" si="80"/>
        <v/>
      </c>
      <c r="J1079" s="47"/>
      <c r="K1079" s="48"/>
      <c r="L1079" s="15"/>
      <c r="M1079" s="51" t="str">
        <f t="shared" si="81"/>
        <v/>
      </c>
      <c r="N1079" s="49" t="str">
        <f t="shared" si="82"/>
        <v/>
      </c>
      <c r="O1079" s="15"/>
      <c r="P1079" s="15"/>
      <c r="Q1079" s="15"/>
      <c r="R1079" s="15"/>
      <c r="S1079" s="15"/>
      <c r="T1079" s="15"/>
      <c r="U1079" s="15"/>
      <c r="V1079" s="50" t="str">
        <f>IFERROR(MAX(IF(OR(O1079="",P1079="",Q1079="",R1079="",S1079="",T1079="",U1079=""),"",IF(AND(MONTH(E1079)=8,MONTH(F1079)=8),(NETWORKDAYS(E1079,F1079,Lister!$D$7:$D$13)-O1079)*N1079/NETWORKDAYS(Lister!$D$19,Lister!$E$19,Lister!$D$7:$D$13),IF(AND(MONTH(E1079)=8,F1079&gt;DATE(2020,8,31)),(NETWORKDAYS(E1079,Lister!$E$19,Lister!$D$7:$D$13)-O1079)*N1079/NETWORKDAYS(Lister!$D$19,Lister!$E$19,Lister!$D$7:$D$13),IF(E1079&gt;DATE(2020,8,31),0)))),0),"")</f>
        <v/>
      </c>
      <c r="W1079" s="50" t="str">
        <f>IFERROR(MAX(IF(OR(O1079="",P1079="",Q1079="",R1079="",S1079="",T1079="",U1079=""),"",IF(AND(MONTH(E1079)=9,MONTH(F1079)=9),(NETWORKDAYS(E1079,F1079,Lister!$D$7:$D$13)-P1079)*N1079/NETWORKDAYS(Lister!$D$20,Lister!$E$20,Lister!$D$7:$D$13),IF(AND(MONTH(E1079)=9,F1079&gt;DATE(2020,9,30)),(NETWORKDAYS(E1079,Lister!$E$20,Lister!$D$7:$D$13)-P1079)*N1079/NETWORKDAYS(Lister!$D$20,Lister!$E$20,Lister!$D$7:$D$13),IF(AND(E1079&lt;DATE(2020,9,1),MONTH(F1079)=9),(NETWORKDAYS(Lister!$D$20,F1079,Lister!$D$7:$D$13)-P1079)*N1079/NETWORKDAYS(Lister!$D$20,Lister!$E$20,Lister!$D$7:$D$13),IF(AND(E1079&lt;DATE(2020,9,1),F1079&gt;DATE(2020,9,30)),(NETWORKDAYS(Lister!$D$20,Lister!$E$20,Lister!$D$7:$D$13)-P1079)*N1079/NETWORKDAYS(Lister!$D$20,Lister!$E$20,Lister!$D$7:$D$13),IF(OR(AND(E1079&lt;DATE(2020,9,1),F1079&lt;DATE(2020,9,1)),E1079&gt;DATE(2020,9,30)),0)))))),0),"")</f>
        <v/>
      </c>
      <c r="X1079" s="50" t="str">
        <f>IFERROR(MAX(IF(OR(O1079="",P1079="",Q1079="",R1079="",S1079="",T1079="",U1079=""),"",IF(AND(MONTH(E1079)=10,MONTH(F1079)=10),(NETWORKDAYS(E1079,F1079,Lister!$D$7:$D$13)-Q1079)*N1079/NETWORKDAYS(Lister!$D$21,Lister!$E$21,Lister!$D$7:$D$13),IF(AND(MONTH(E1079)=10,F1079&gt;DATE(2020,10,31)),(NETWORKDAYS(E1079,Lister!$E$21,Lister!$D$7:$D$13)-Q1079)*N1079/NETWORKDAYS(Lister!$D$21,Lister!$E$21,Lister!$D$7:$D$13),IF(AND(E1079&lt;DATE(2020,10,1),MONTH(F1079)=10),(NETWORKDAYS(Lister!$D$21,F1079,Lister!$D$7:$D$13)-Q1079)*N1079/NETWORKDAYS(Lister!$D$21,Lister!$E$21,Lister!$D$7:$D$13),IF(AND(E1079&lt;DATE(2020,31,1),F1079&gt;DATE(2020,10,31)),(NETWORKDAYS(Lister!$D$21,Lister!$E$21,Lister!$D$7:$D$13)-Q1079)*N1079/NETWORKDAYS(Lister!$D$21,Lister!$E$21,Lister!$D$7:$D$13),IF(OR(AND(E1079&lt;DATE(2020,10,1),F1079&lt;DATE(2020,10,1)),E1079&gt;DATE(2020,10,31)),0)))))),0),"")</f>
        <v/>
      </c>
      <c r="Y1079" s="50" t="str">
        <f>IFERROR(MAX(IF(OR(O1079="",P1079="",Q1079="",R1079="",S1079="",T1079="",U1079=""),"",IF(AND(MONTH(E1079)=11,MONTH(F1079)=11),(NETWORKDAYS(E1079,F1079,Lister!$D$7:$D$13)-R1079)*N1079/NETWORKDAYS(Lister!$D$22,Lister!$E$22,Lister!$D$7:$D$13),IF(AND(MONTH(E1079)=11,F1079&gt;DATE(2020,11,30)),(NETWORKDAYS(E1079,Lister!$E$22,Lister!$D$7:$D$13)-R1079)*N1079/NETWORKDAYS(Lister!$D$22,Lister!$E$22,Lister!$D$7:$D$13),IF(AND(E1079&lt;DATE(2020,11,1),MONTH(F1079)=11),(NETWORKDAYS(Lister!$D$22,F1079,Lister!$D$7:$D$13)-R1079)*N1079/NETWORKDAYS(Lister!$D$22,Lister!$E$22,Lister!$D$7:$D$13),IF(AND(E1079&lt;DATE(2020,11,1),F1079&gt;DATE(2020,11,30)),(NETWORKDAYS(Lister!$D$22,Lister!$E$22,Lister!$D$7:$D$13)-R1079)*N1079/NETWORKDAYS(Lister!$D$22,Lister!$E$22,Lister!$D$7:$D$13),IF(OR(AND(E1079&lt;DATE(2020,11,1),F1079&lt;DATE(2020,11,1)),E1079&gt;DATE(2020,11,30)),0)))))),0),"")</f>
        <v/>
      </c>
      <c r="Z1079" s="50" t="str">
        <f>IFERROR(MAX(IF(OR(O1079="",P1079="",Q1079="",R1079="",S1079="",T1079="",U1079=""),"",IF(AND(MONTH(E1079)=12,MONTH(F1079)=12),(NETWORKDAYS(E1079,F1079,Lister!$D$7:$D$13)-S1079)*N1079/NETWORKDAYS(Lister!$D$23,Lister!$E$23,Lister!$D$7:$D$13),IF(AND(MONTH(E1079)=12,F1079&gt;DATE(2020,12,31)),(NETWORKDAYS(E1079,Lister!$E$23,Lister!$D$7:$D$13)-S1079)*N1079/NETWORKDAYS(Lister!$D$23,Lister!$E$23,Lister!$D$7:$D$13),IF(AND(E1079&lt;DATE(2020,12,1),MONTH(F1079)=12),(NETWORKDAYS(Lister!$D$23,F1079,Lister!$D$7:$D$13)-S1079)*N1079/NETWORKDAYS(Lister!$D$23,Lister!$E$23,Lister!$D$7:$D$13),IF(AND(E1079&lt;DATE(2020,12,1),F1079&gt;DATE(2020,12,31)),(NETWORKDAYS(Lister!$D$23,Lister!$E$23,Lister!$D$7:$D$13)-S1079)*N1079/NETWORKDAYS(Lister!$D$23,Lister!$E$23,Lister!$D$7:$D$13),IF(OR(AND(E1079&lt;DATE(2020,12,1),F1079&lt;DATE(2020,12,1)),E1079&gt;DATE(2020,12,31)),0)))))),0),"")</f>
        <v/>
      </c>
      <c r="AA1079" s="50" t="str">
        <f>IFERROR(MAX(IF(OR(O1079="",P1079="",Q1079="",R1079="",S1079="",T1079="",U1079=""),"",IF(AND(MONTH(E1079)=1,MONTH(F1079)=1),(NETWORKDAYS(E1079,F1079,Lister!$D$7:$D$13)-T1079)*N1079/NETWORKDAYS(Lister!$D$24,Lister!$E$24,Lister!$D$7:$D$13),IF(AND(MONTH(E1079)=1,F1079&gt;DATE(2021,1,31)),(NETWORKDAYS(E1079,Lister!$E$24,Lister!$D$7:$D$13)-T1079)*N1079/NETWORKDAYS(Lister!$D$24,Lister!$E$24,Lister!$D$7:$D$13),IF(AND(E1079&lt;DATE(2021,1,1),MONTH(F1079)=1),(NETWORKDAYS(Lister!$D$24,F1079,Lister!$D$7:$D$13)-T1079)*N1079/NETWORKDAYS(Lister!$D$24,Lister!$E$24,Lister!$D$7:$D$13),IF(AND(E1079&lt;DATE(2021,1,1),F1079&gt;DATE(2021,1,31)),(NETWORKDAYS(Lister!$D$24,Lister!$E$24,Lister!$D$7:$D$13)-T1079)*N1079/NETWORKDAYS(Lister!$D$24,Lister!$E$24,Lister!$D$7:$D$13),IF(OR(AND(E1079&lt;DATE(2021,1,1),F1079&lt;DATE(2021,1,1)),E1079&gt;DATE(2021,1,31)),0)))))),0),"")</f>
        <v/>
      </c>
      <c r="AB1079" s="50" t="str">
        <f>IFERROR(MAX(IF(OR(O1079="",P1079="",Q1079="",R1079="",S1079="",T1079="",U1079=""),"",IF(AND(MONTH(E1079)=2,MONTH(F1079)=2),(NETWORKDAYS(E1079,F1079,Lister!$D$7:$D$13)-U1079)*N1079/NETWORKDAYS(Lister!$D$25,Lister!$E$25,Lister!$D$7:$D$13),IF(AND(E1079&lt;DATE(2021,2,1),MONTH(F1079)=2),(NETWORKDAYS(Lister!$D$25,F1079,Lister!$D$7:$D$13)-U1079)*N1079/NETWORKDAYS(Lister!$D$25,Lister!$E$25,Lister!$D$7:$D$13),IF(AND(E1079&lt;DATE(2021,2,1),F1079&lt;DATE(2021,2,1)),0)))),0),"")</f>
        <v/>
      </c>
      <c r="AC1079" s="52" t="str">
        <f t="shared" si="83"/>
        <v/>
      </c>
    </row>
    <row r="1080" spans="1:29" x14ac:dyDescent="0.35">
      <c r="A1080" s="11" t="str">
        <f t="shared" si="84"/>
        <v/>
      </c>
      <c r="B1080" s="33"/>
      <c r="C1080" s="17"/>
      <c r="D1080" s="18"/>
      <c r="E1080" s="12"/>
      <c r="F1080" s="12"/>
      <c r="G1080" s="42" t="str">
        <f>IF(OR(E1080="",F1080=""),"",NETWORKDAYS(E1080,F1080,Lister!$D$7:$D$13))</f>
        <v/>
      </c>
      <c r="H1080" s="14"/>
      <c r="I1080" s="25" t="str">
        <f t="shared" si="80"/>
        <v/>
      </c>
      <c r="J1080" s="47"/>
      <c r="K1080" s="48"/>
      <c r="L1080" s="15"/>
      <c r="M1080" s="51" t="str">
        <f t="shared" si="81"/>
        <v/>
      </c>
      <c r="N1080" s="49" t="str">
        <f t="shared" si="82"/>
        <v/>
      </c>
      <c r="O1080" s="15"/>
      <c r="P1080" s="15"/>
      <c r="Q1080" s="15"/>
      <c r="R1080" s="15"/>
      <c r="S1080" s="15"/>
      <c r="T1080" s="15"/>
      <c r="U1080" s="15"/>
      <c r="V1080" s="50" t="str">
        <f>IFERROR(MAX(IF(OR(O1080="",P1080="",Q1080="",R1080="",S1080="",T1080="",U1080=""),"",IF(AND(MONTH(E1080)=8,MONTH(F1080)=8),(NETWORKDAYS(E1080,F1080,Lister!$D$7:$D$13)-O1080)*N1080/NETWORKDAYS(Lister!$D$19,Lister!$E$19,Lister!$D$7:$D$13),IF(AND(MONTH(E1080)=8,F1080&gt;DATE(2020,8,31)),(NETWORKDAYS(E1080,Lister!$E$19,Lister!$D$7:$D$13)-O1080)*N1080/NETWORKDAYS(Lister!$D$19,Lister!$E$19,Lister!$D$7:$D$13),IF(E1080&gt;DATE(2020,8,31),0)))),0),"")</f>
        <v/>
      </c>
      <c r="W1080" s="50" t="str">
        <f>IFERROR(MAX(IF(OR(O1080="",P1080="",Q1080="",R1080="",S1080="",T1080="",U1080=""),"",IF(AND(MONTH(E1080)=9,MONTH(F1080)=9),(NETWORKDAYS(E1080,F1080,Lister!$D$7:$D$13)-P1080)*N1080/NETWORKDAYS(Lister!$D$20,Lister!$E$20,Lister!$D$7:$D$13),IF(AND(MONTH(E1080)=9,F1080&gt;DATE(2020,9,30)),(NETWORKDAYS(E1080,Lister!$E$20,Lister!$D$7:$D$13)-P1080)*N1080/NETWORKDAYS(Lister!$D$20,Lister!$E$20,Lister!$D$7:$D$13),IF(AND(E1080&lt;DATE(2020,9,1),MONTH(F1080)=9),(NETWORKDAYS(Lister!$D$20,F1080,Lister!$D$7:$D$13)-P1080)*N1080/NETWORKDAYS(Lister!$D$20,Lister!$E$20,Lister!$D$7:$D$13),IF(AND(E1080&lt;DATE(2020,9,1),F1080&gt;DATE(2020,9,30)),(NETWORKDAYS(Lister!$D$20,Lister!$E$20,Lister!$D$7:$D$13)-P1080)*N1080/NETWORKDAYS(Lister!$D$20,Lister!$E$20,Lister!$D$7:$D$13),IF(OR(AND(E1080&lt;DATE(2020,9,1),F1080&lt;DATE(2020,9,1)),E1080&gt;DATE(2020,9,30)),0)))))),0),"")</f>
        <v/>
      </c>
      <c r="X1080" s="50" t="str">
        <f>IFERROR(MAX(IF(OR(O1080="",P1080="",Q1080="",R1080="",S1080="",T1080="",U1080=""),"",IF(AND(MONTH(E1080)=10,MONTH(F1080)=10),(NETWORKDAYS(E1080,F1080,Lister!$D$7:$D$13)-Q1080)*N1080/NETWORKDAYS(Lister!$D$21,Lister!$E$21,Lister!$D$7:$D$13),IF(AND(MONTH(E1080)=10,F1080&gt;DATE(2020,10,31)),(NETWORKDAYS(E1080,Lister!$E$21,Lister!$D$7:$D$13)-Q1080)*N1080/NETWORKDAYS(Lister!$D$21,Lister!$E$21,Lister!$D$7:$D$13),IF(AND(E1080&lt;DATE(2020,10,1),MONTH(F1080)=10),(NETWORKDAYS(Lister!$D$21,F1080,Lister!$D$7:$D$13)-Q1080)*N1080/NETWORKDAYS(Lister!$D$21,Lister!$E$21,Lister!$D$7:$D$13),IF(AND(E1080&lt;DATE(2020,31,1),F1080&gt;DATE(2020,10,31)),(NETWORKDAYS(Lister!$D$21,Lister!$E$21,Lister!$D$7:$D$13)-Q1080)*N1080/NETWORKDAYS(Lister!$D$21,Lister!$E$21,Lister!$D$7:$D$13),IF(OR(AND(E1080&lt;DATE(2020,10,1),F1080&lt;DATE(2020,10,1)),E1080&gt;DATE(2020,10,31)),0)))))),0),"")</f>
        <v/>
      </c>
      <c r="Y1080" s="50" t="str">
        <f>IFERROR(MAX(IF(OR(O1080="",P1080="",Q1080="",R1080="",S1080="",T1080="",U1080=""),"",IF(AND(MONTH(E1080)=11,MONTH(F1080)=11),(NETWORKDAYS(E1080,F1080,Lister!$D$7:$D$13)-R1080)*N1080/NETWORKDAYS(Lister!$D$22,Lister!$E$22,Lister!$D$7:$D$13),IF(AND(MONTH(E1080)=11,F1080&gt;DATE(2020,11,30)),(NETWORKDAYS(E1080,Lister!$E$22,Lister!$D$7:$D$13)-R1080)*N1080/NETWORKDAYS(Lister!$D$22,Lister!$E$22,Lister!$D$7:$D$13),IF(AND(E1080&lt;DATE(2020,11,1),MONTH(F1080)=11),(NETWORKDAYS(Lister!$D$22,F1080,Lister!$D$7:$D$13)-R1080)*N1080/NETWORKDAYS(Lister!$D$22,Lister!$E$22,Lister!$D$7:$D$13),IF(AND(E1080&lt;DATE(2020,11,1),F1080&gt;DATE(2020,11,30)),(NETWORKDAYS(Lister!$D$22,Lister!$E$22,Lister!$D$7:$D$13)-R1080)*N1080/NETWORKDAYS(Lister!$D$22,Lister!$E$22,Lister!$D$7:$D$13),IF(OR(AND(E1080&lt;DATE(2020,11,1),F1080&lt;DATE(2020,11,1)),E1080&gt;DATE(2020,11,30)),0)))))),0),"")</f>
        <v/>
      </c>
      <c r="Z1080" s="50" t="str">
        <f>IFERROR(MAX(IF(OR(O1080="",P1080="",Q1080="",R1080="",S1080="",T1080="",U1080=""),"",IF(AND(MONTH(E1080)=12,MONTH(F1080)=12),(NETWORKDAYS(E1080,F1080,Lister!$D$7:$D$13)-S1080)*N1080/NETWORKDAYS(Lister!$D$23,Lister!$E$23,Lister!$D$7:$D$13),IF(AND(MONTH(E1080)=12,F1080&gt;DATE(2020,12,31)),(NETWORKDAYS(E1080,Lister!$E$23,Lister!$D$7:$D$13)-S1080)*N1080/NETWORKDAYS(Lister!$D$23,Lister!$E$23,Lister!$D$7:$D$13),IF(AND(E1080&lt;DATE(2020,12,1),MONTH(F1080)=12),(NETWORKDAYS(Lister!$D$23,F1080,Lister!$D$7:$D$13)-S1080)*N1080/NETWORKDAYS(Lister!$D$23,Lister!$E$23,Lister!$D$7:$D$13),IF(AND(E1080&lt;DATE(2020,12,1),F1080&gt;DATE(2020,12,31)),(NETWORKDAYS(Lister!$D$23,Lister!$E$23,Lister!$D$7:$D$13)-S1080)*N1080/NETWORKDAYS(Lister!$D$23,Lister!$E$23,Lister!$D$7:$D$13),IF(OR(AND(E1080&lt;DATE(2020,12,1),F1080&lt;DATE(2020,12,1)),E1080&gt;DATE(2020,12,31)),0)))))),0),"")</f>
        <v/>
      </c>
      <c r="AA1080" s="50" t="str">
        <f>IFERROR(MAX(IF(OR(O1080="",P1080="",Q1080="",R1080="",S1080="",T1080="",U1080=""),"",IF(AND(MONTH(E1080)=1,MONTH(F1080)=1),(NETWORKDAYS(E1080,F1080,Lister!$D$7:$D$13)-T1080)*N1080/NETWORKDAYS(Lister!$D$24,Lister!$E$24,Lister!$D$7:$D$13),IF(AND(MONTH(E1080)=1,F1080&gt;DATE(2021,1,31)),(NETWORKDAYS(E1080,Lister!$E$24,Lister!$D$7:$D$13)-T1080)*N1080/NETWORKDAYS(Lister!$D$24,Lister!$E$24,Lister!$D$7:$D$13),IF(AND(E1080&lt;DATE(2021,1,1),MONTH(F1080)=1),(NETWORKDAYS(Lister!$D$24,F1080,Lister!$D$7:$D$13)-T1080)*N1080/NETWORKDAYS(Lister!$D$24,Lister!$E$24,Lister!$D$7:$D$13),IF(AND(E1080&lt;DATE(2021,1,1),F1080&gt;DATE(2021,1,31)),(NETWORKDAYS(Lister!$D$24,Lister!$E$24,Lister!$D$7:$D$13)-T1080)*N1080/NETWORKDAYS(Lister!$D$24,Lister!$E$24,Lister!$D$7:$D$13),IF(OR(AND(E1080&lt;DATE(2021,1,1),F1080&lt;DATE(2021,1,1)),E1080&gt;DATE(2021,1,31)),0)))))),0),"")</f>
        <v/>
      </c>
      <c r="AB1080" s="50" t="str">
        <f>IFERROR(MAX(IF(OR(O1080="",P1080="",Q1080="",R1080="",S1080="",T1080="",U1080=""),"",IF(AND(MONTH(E1080)=2,MONTH(F1080)=2),(NETWORKDAYS(E1080,F1080,Lister!$D$7:$D$13)-U1080)*N1080/NETWORKDAYS(Lister!$D$25,Lister!$E$25,Lister!$D$7:$D$13),IF(AND(E1080&lt;DATE(2021,2,1),MONTH(F1080)=2),(NETWORKDAYS(Lister!$D$25,F1080,Lister!$D$7:$D$13)-U1080)*N1080/NETWORKDAYS(Lister!$D$25,Lister!$E$25,Lister!$D$7:$D$13),IF(AND(E1080&lt;DATE(2021,2,1),F1080&lt;DATE(2021,2,1)),0)))),0),"")</f>
        <v/>
      </c>
      <c r="AC1080" s="52" t="str">
        <f t="shared" si="83"/>
        <v/>
      </c>
    </row>
    <row r="1081" spans="1:29" x14ac:dyDescent="0.35">
      <c r="A1081" s="11" t="str">
        <f t="shared" si="84"/>
        <v/>
      </c>
      <c r="B1081" s="33"/>
      <c r="C1081" s="17"/>
      <c r="D1081" s="18"/>
      <c r="E1081" s="12"/>
      <c r="F1081" s="12"/>
      <c r="G1081" s="42" t="str">
        <f>IF(OR(E1081="",F1081=""),"",NETWORKDAYS(E1081,F1081,Lister!$D$7:$D$13))</f>
        <v/>
      </c>
      <c r="H1081" s="14"/>
      <c r="I1081" s="25" t="str">
        <f t="shared" si="80"/>
        <v/>
      </c>
      <c r="J1081" s="47"/>
      <c r="K1081" s="48"/>
      <c r="L1081" s="15"/>
      <c r="M1081" s="51" t="str">
        <f t="shared" si="81"/>
        <v/>
      </c>
      <c r="N1081" s="49" t="str">
        <f t="shared" si="82"/>
        <v/>
      </c>
      <c r="O1081" s="15"/>
      <c r="P1081" s="15"/>
      <c r="Q1081" s="15"/>
      <c r="R1081" s="15"/>
      <c r="S1081" s="15"/>
      <c r="T1081" s="15"/>
      <c r="U1081" s="15"/>
      <c r="V1081" s="50" t="str">
        <f>IFERROR(MAX(IF(OR(O1081="",P1081="",Q1081="",R1081="",S1081="",T1081="",U1081=""),"",IF(AND(MONTH(E1081)=8,MONTH(F1081)=8),(NETWORKDAYS(E1081,F1081,Lister!$D$7:$D$13)-O1081)*N1081/NETWORKDAYS(Lister!$D$19,Lister!$E$19,Lister!$D$7:$D$13),IF(AND(MONTH(E1081)=8,F1081&gt;DATE(2020,8,31)),(NETWORKDAYS(E1081,Lister!$E$19,Lister!$D$7:$D$13)-O1081)*N1081/NETWORKDAYS(Lister!$D$19,Lister!$E$19,Lister!$D$7:$D$13),IF(E1081&gt;DATE(2020,8,31),0)))),0),"")</f>
        <v/>
      </c>
      <c r="W1081" s="50" t="str">
        <f>IFERROR(MAX(IF(OR(O1081="",P1081="",Q1081="",R1081="",S1081="",T1081="",U1081=""),"",IF(AND(MONTH(E1081)=9,MONTH(F1081)=9),(NETWORKDAYS(E1081,F1081,Lister!$D$7:$D$13)-P1081)*N1081/NETWORKDAYS(Lister!$D$20,Lister!$E$20,Lister!$D$7:$D$13),IF(AND(MONTH(E1081)=9,F1081&gt;DATE(2020,9,30)),(NETWORKDAYS(E1081,Lister!$E$20,Lister!$D$7:$D$13)-P1081)*N1081/NETWORKDAYS(Lister!$D$20,Lister!$E$20,Lister!$D$7:$D$13),IF(AND(E1081&lt;DATE(2020,9,1),MONTH(F1081)=9),(NETWORKDAYS(Lister!$D$20,F1081,Lister!$D$7:$D$13)-P1081)*N1081/NETWORKDAYS(Lister!$D$20,Lister!$E$20,Lister!$D$7:$D$13),IF(AND(E1081&lt;DATE(2020,9,1),F1081&gt;DATE(2020,9,30)),(NETWORKDAYS(Lister!$D$20,Lister!$E$20,Lister!$D$7:$D$13)-P1081)*N1081/NETWORKDAYS(Lister!$D$20,Lister!$E$20,Lister!$D$7:$D$13),IF(OR(AND(E1081&lt;DATE(2020,9,1),F1081&lt;DATE(2020,9,1)),E1081&gt;DATE(2020,9,30)),0)))))),0),"")</f>
        <v/>
      </c>
      <c r="X1081" s="50" t="str">
        <f>IFERROR(MAX(IF(OR(O1081="",P1081="",Q1081="",R1081="",S1081="",T1081="",U1081=""),"",IF(AND(MONTH(E1081)=10,MONTH(F1081)=10),(NETWORKDAYS(E1081,F1081,Lister!$D$7:$D$13)-Q1081)*N1081/NETWORKDAYS(Lister!$D$21,Lister!$E$21,Lister!$D$7:$D$13),IF(AND(MONTH(E1081)=10,F1081&gt;DATE(2020,10,31)),(NETWORKDAYS(E1081,Lister!$E$21,Lister!$D$7:$D$13)-Q1081)*N1081/NETWORKDAYS(Lister!$D$21,Lister!$E$21,Lister!$D$7:$D$13),IF(AND(E1081&lt;DATE(2020,10,1),MONTH(F1081)=10),(NETWORKDAYS(Lister!$D$21,F1081,Lister!$D$7:$D$13)-Q1081)*N1081/NETWORKDAYS(Lister!$D$21,Lister!$E$21,Lister!$D$7:$D$13),IF(AND(E1081&lt;DATE(2020,31,1),F1081&gt;DATE(2020,10,31)),(NETWORKDAYS(Lister!$D$21,Lister!$E$21,Lister!$D$7:$D$13)-Q1081)*N1081/NETWORKDAYS(Lister!$D$21,Lister!$E$21,Lister!$D$7:$D$13),IF(OR(AND(E1081&lt;DATE(2020,10,1),F1081&lt;DATE(2020,10,1)),E1081&gt;DATE(2020,10,31)),0)))))),0),"")</f>
        <v/>
      </c>
      <c r="Y1081" s="50" t="str">
        <f>IFERROR(MAX(IF(OR(O1081="",P1081="",Q1081="",R1081="",S1081="",T1081="",U1081=""),"",IF(AND(MONTH(E1081)=11,MONTH(F1081)=11),(NETWORKDAYS(E1081,F1081,Lister!$D$7:$D$13)-R1081)*N1081/NETWORKDAYS(Lister!$D$22,Lister!$E$22,Lister!$D$7:$D$13),IF(AND(MONTH(E1081)=11,F1081&gt;DATE(2020,11,30)),(NETWORKDAYS(E1081,Lister!$E$22,Lister!$D$7:$D$13)-R1081)*N1081/NETWORKDAYS(Lister!$D$22,Lister!$E$22,Lister!$D$7:$D$13),IF(AND(E1081&lt;DATE(2020,11,1),MONTH(F1081)=11),(NETWORKDAYS(Lister!$D$22,F1081,Lister!$D$7:$D$13)-R1081)*N1081/NETWORKDAYS(Lister!$D$22,Lister!$E$22,Lister!$D$7:$D$13),IF(AND(E1081&lt;DATE(2020,11,1),F1081&gt;DATE(2020,11,30)),(NETWORKDAYS(Lister!$D$22,Lister!$E$22,Lister!$D$7:$D$13)-R1081)*N1081/NETWORKDAYS(Lister!$D$22,Lister!$E$22,Lister!$D$7:$D$13),IF(OR(AND(E1081&lt;DATE(2020,11,1),F1081&lt;DATE(2020,11,1)),E1081&gt;DATE(2020,11,30)),0)))))),0),"")</f>
        <v/>
      </c>
      <c r="Z1081" s="50" t="str">
        <f>IFERROR(MAX(IF(OR(O1081="",P1081="",Q1081="",R1081="",S1081="",T1081="",U1081=""),"",IF(AND(MONTH(E1081)=12,MONTH(F1081)=12),(NETWORKDAYS(E1081,F1081,Lister!$D$7:$D$13)-S1081)*N1081/NETWORKDAYS(Lister!$D$23,Lister!$E$23,Lister!$D$7:$D$13),IF(AND(MONTH(E1081)=12,F1081&gt;DATE(2020,12,31)),(NETWORKDAYS(E1081,Lister!$E$23,Lister!$D$7:$D$13)-S1081)*N1081/NETWORKDAYS(Lister!$D$23,Lister!$E$23,Lister!$D$7:$D$13),IF(AND(E1081&lt;DATE(2020,12,1),MONTH(F1081)=12),(NETWORKDAYS(Lister!$D$23,F1081,Lister!$D$7:$D$13)-S1081)*N1081/NETWORKDAYS(Lister!$D$23,Lister!$E$23,Lister!$D$7:$D$13),IF(AND(E1081&lt;DATE(2020,12,1),F1081&gt;DATE(2020,12,31)),(NETWORKDAYS(Lister!$D$23,Lister!$E$23,Lister!$D$7:$D$13)-S1081)*N1081/NETWORKDAYS(Lister!$D$23,Lister!$E$23,Lister!$D$7:$D$13),IF(OR(AND(E1081&lt;DATE(2020,12,1),F1081&lt;DATE(2020,12,1)),E1081&gt;DATE(2020,12,31)),0)))))),0),"")</f>
        <v/>
      </c>
      <c r="AA1081" s="50" t="str">
        <f>IFERROR(MAX(IF(OR(O1081="",P1081="",Q1081="",R1081="",S1081="",T1081="",U1081=""),"",IF(AND(MONTH(E1081)=1,MONTH(F1081)=1),(NETWORKDAYS(E1081,F1081,Lister!$D$7:$D$13)-T1081)*N1081/NETWORKDAYS(Lister!$D$24,Lister!$E$24,Lister!$D$7:$D$13),IF(AND(MONTH(E1081)=1,F1081&gt;DATE(2021,1,31)),(NETWORKDAYS(E1081,Lister!$E$24,Lister!$D$7:$D$13)-T1081)*N1081/NETWORKDAYS(Lister!$D$24,Lister!$E$24,Lister!$D$7:$D$13),IF(AND(E1081&lt;DATE(2021,1,1),MONTH(F1081)=1),(NETWORKDAYS(Lister!$D$24,F1081,Lister!$D$7:$D$13)-T1081)*N1081/NETWORKDAYS(Lister!$D$24,Lister!$E$24,Lister!$D$7:$D$13),IF(AND(E1081&lt;DATE(2021,1,1),F1081&gt;DATE(2021,1,31)),(NETWORKDAYS(Lister!$D$24,Lister!$E$24,Lister!$D$7:$D$13)-T1081)*N1081/NETWORKDAYS(Lister!$D$24,Lister!$E$24,Lister!$D$7:$D$13),IF(OR(AND(E1081&lt;DATE(2021,1,1),F1081&lt;DATE(2021,1,1)),E1081&gt;DATE(2021,1,31)),0)))))),0),"")</f>
        <v/>
      </c>
      <c r="AB1081" s="50" t="str">
        <f>IFERROR(MAX(IF(OR(O1081="",P1081="",Q1081="",R1081="",S1081="",T1081="",U1081=""),"",IF(AND(MONTH(E1081)=2,MONTH(F1081)=2),(NETWORKDAYS(E1081,F1081,Lister!$D$7:$D$13)-U1081)*N1081/NETWORKDAYS(Lister!$D$25,Lister!$E$25,Lister!$D$7:$D$13),IF(AND(E1081&lt;DATE(2021,2,1),MONTH(F1081)=2),(NETWORKDAYS(Lister!$D$25,F1081,Lister!$D$7:$D$13)-U1081)*N1081/NETWORKDAYS(Lister!$D$25,Lister!$E$25,Lister!$D$7:$D$13),IF(AND(E1081&lt;DATE(2021,2,1),F1081&lt;DATE(2021,2,1)),0)))),0),"")</f>
        <v/>
      </c>
      <c r="AC1081" s="52" t="str">
        <f t="shared" si="83"/>
        <v/>
      </c>
    </row>
    <row r="1082" spans="1:29" x14ac:dyDescent="0.35">
      <c r="A1082" s="11" t="str">
        <f t="shared" si="84"/>
        <v/>
      </c>
      <c r="B1082" s="33"/>
      <c r="C1082" s="17"/>
      <c r="D1082" s="18"/>
      <c r="E1082" s="12"/>
      <c r="F1082" s="12"/>
      <c r="G1082" s="42" t="str">
        <f>IF(OR(E1082="",F1082=""),"",NETWORKDAYS(E1082,F1082,Lister!$D$7:$D$13))</f>
        <v/>
      </c>
      <c r="H1082" s="14"/>
      <c r="I1082" s="25" t="str">
        <f t="shared" si="80"/>
        <v/>
      </c>
      <c r="J1082" s="47"/>
      <c r="K1082" s="48"/>
      <c r="L1082" s="15"/>
      <c r="M1082" s="51" t="str">
        <f t="shared" si="81"/>
        <v/>
      </c>
      <c r="N1082" s="49" t="str">
        <f t="shared" si="82"/>
        <v/>
      </c>
      <c r="O1082" s="15"/>
      <c r="P1082" s="15"/>
      <c r="Q1082" s="15"/>
      <c r="R1082" s="15"/>
      <c r="S1082" s="15"/>
      <c r="T1082" s="15"/>
      <c r="U1082" s="15"/>
      <c r="V1082" s="50" t="str">
        <f>IFERROR(MAX(IF(OR(O1082="",P1082="",Q1082="",R1082="",S1082="",T1082="",U1082=""),"",IF(AND(MONTH(E1082)=8,MONTH(F1082)=8),(NETWORKDAYS(E1082,F1082,Lister!$D$7:$D$13)-O1082)*N1082/NETWORKDAYS(Lister!$D$19,Lister!$E$19,Lister!$D$7:$D$13),IF(AND(MONTH(E1082)=8,F1082&gt;DATE(2020,8,31)),(NETWORKDAYS(E1082,Lister!$E$19,Lister!$D$7:$D$13)-O1082)*N1082/NETWORKDAYS(Lister!$D$19,Lister!$E$19,Lister!$D$7:$D$13),IF(E1082&gt;DATE(2020,8,31),0)))),0),"")</f>
        <v/>
      </c>
      <c r="W1082" s="50" t="str">
        <f>IFERROR(MAX(IF(OR(O1082="",P1082="",Q1082="",R1082="",S1082="",T1082="",U1082=""),"",IF(AND(MONTH(E1082)=9,MONTH(F1082)=9),(NETWORKDAYS(E1082,F1082,Lister!$D$7:$D$13)-P1082)*N1082/NETWORKDAYS(Lister!$D$20,Lister!$E$20,Lister!$D$7:$D$13),IF(AND(MONTH(E1082)=9,F1082&gt;DATE(2020,9,30)),(NETWORKDAYS(E1082,Lister!$E$20,Lister!$D$7:$D$13)-P1082)*N1082/NETWORKDAYS(Lister!$D$20,Lister!$E$20,Lister!$D$7:$D$13),IF(AND(E1082&lt;DATE(2020,9,1),MONTH(F1082)=9),(NETWORKDAYS(Lister!$D$20,F1082,Lister!$D$7:$D$13)-P1082)*N1082/NETWORKDAYS(Lister!$D$20,Lister!$E$20,Lister!$D$7:$D$13),IF(AND(E1082&lt;DATE(2020,9,1),F1082&gt;DATE(2020,9,30)),(NETWORKDAYS(Lister!$D$20,Lister!$E$20,Lister!$D$7:$D$13)-P1082)*N1082/NETWORKDAYS(Lister!$D$20,Lister!$E$20,Lister!$D$7:$D$13),IF(OR(AND(E1082&lt;DATE(2020,9,1),F1082&lt;DATE(2020,9,1)),E1082&gt;DATE(2020,9,30)),0)))))),0),"")</f>
        <v/>
      </c>
      <c r="X1082" s="50" t="str">
        <f>IFERROR(MAX(IF(OR(O1082="",P1082="",Q1082="",R1082="",S1082="",T1082="",U1082=""),"",IF(AND(MONTH(E1082)=10,MONTH(F1082)=10),(NETWORKDAYS(E1082,F1082,Lister!$D$7:$D$13)-Q1082)*N1082/NETWORKDAYS(Lister!$D$21,Lister!$E$21,Lister!$D$7:$D$13),IF(AND(MONTH(E1082)=10,F1082&gt;DATE(2020,10,31)),(NETWORKDAYS(E1082,Lister!$E$21,Lister!$D$7:$D$13)-Q1082)*N1082/NETWORKDAYS(Lister!$D$21,Lister!$E$21,Lister!$D$7:$D$13),IF(AND(E1082&lt;DATE(2020,10,1),MONTH(F1082)=10),(NETWORKDAYS(Lister!$D$21,F1082,Lister!$D$7:$D$13)-Q1082)*N1082/NETWORKDAYS(Lister!$D$21,Lister!$E$21,Lister!$D$7:$D$13),IF(AND(E1082&lt;DATE(2020,31,1),F1082&gt;DATE(2020,10,31)),(NETWORKDAYS(Lister!$D$21,Lister!$E$21,Lister!$D$7:$D$13)-Q1082)*N1082/NETWORKDAYS(Lister!$D$21,Lister!$E$21,Lister!$D$7:$D$13),IF(OR(AND(E1082&lt;DATE(2020,10,1),F1082&lt;DATE(2020,10,1)),E1082&gt;DATE(2020,10,31)),0)))))),0),"")</f>
        <v/>
      </c>
      <c r="Y1082" s="50" t="str">
        <f>IFERROR(MAX(IF(OR(O1082="",P1082="",Q1082="",R1082="",S1082="",T1082="",U1082=""),"",IF(AND(MONTH(E1082)=11,MONTH(F1082)=11),(NETWORKDAYS(E1082,F1082,Lister!$D$7:$D$13)-R1082)*N1082/NETWORKDAYS(Lister!$D$22,Lister!$E$22,Lister!$D$7:$D$13),IF(AND(MONTH(E1082)=11,F1082&gt;DATE(2020,11,30)),(NETWORKDAYS(E1082,Lister!$E$22,Lister!$D$7:$D$13)-R1082)*N1082/NETWORKDAYS(Lister!$D$22,Lister!$E$22,Lister!$D$7:$D$13),IF(AND(E1082&lt;DATE(2020,11,1),MONTH(F1082)=11),(NETWORKDAYS(Lister!$D$22,F1082,Lister!$D$7:$D$13)-R1082)*N1082/NETWORKDAYS(Lister!$D$22,Lister!$E$22,Lister!$D$7:$D$13),IF(AND(E1082&lt;DATE(2020,11,1),F1082&gt;DATE(2020,11,30)),(NETWORKDAYS(Lister!$D$22,Lister!$E$22,Lister!$D$7:$D$13)-R1082)*N1082/NETWORKDAYS(Lister!$D$22,Lister!$E$22,Lister!$D$7:$D$13),IF(OR(AND(E1082&lt;DATE(2020,11,1),F1082&lt;DATE(2020,11,1)),E1082&gt;DATE(2020,11,30)),0)))))),0),"")</f>
        <v/>
      </c>
      <c r="Z1082" s="50" t="str">
        <f>IFERROR(MAX(IF(OR(O1082="",P1082="",Q1082="",R1082="",S1082="",T1082="",U1082=""),"",IF(AND(MONTH(E1082)=12,MONTH(F1082)=12),(NETWORKDAYS(E1082,F1082,Lister!$D$7:$D$13)-S1082)*N1082/NETWORKDAYS(Lister!$D$23,Lister!$E$23,Lister!$D$7:$D$13),IF(AND(MONTH(E1082)=12,F1082&gt;DATE(2020,12,31)),(NETWORKDAYS(E1082,Lister!$E$23,Lister!$D$7:$D$13)-S1082)*N1082/NETWORKDAYS(Lister!$D$23,Lister!$E$23,Lister!$D$7:$D$13),IF(AND(E1082&lt;DATE(2020,12,1),MONTH(F1082)=12),(NETWORKDAYS(Lister!$D$23,F1082,Lister!$D$7:$D$13)-S1082)*N1082/NETWORKDAYS(Lister!$D$23,Lister!$E$23,Lister!$D$7:$D$13),IF(AND(E1082&lt;DATE(2020,12,1),F1082&gt;DATE(2020,12,31)),(NETWORKDAYS(Lister!$D$23,Lister!$E$23,Lister!$D$7:$D$13)-S1082)*N1082/NETWORKDAYS(Lister!$D$23,Lister!$E$23,Lister!$D$7:$D$13),IF(OR(AND(E1082&lt;DATE(2020,12,1),F1082&lt;DATE(2020,12,1)),E1082&gt;DATE(2020,12,31)),0)))))),0),"")</f>
        <v/>
      </c>
      <c r="AA1082" s="50" t="str">
        <f>IFERROR(MAX(IF(OR(O1082="",P1082="",Q1082="",R1082="",S1082="",T1082="",U1082=""),"",IF(AND(MONTH(E1082)=1,MONTH(F1082)=1),(NETWORKDAYS(E1082,F1082,Lister!$D$7:$D$13)-T1082)*N1082/NETWORKDAYS(Lister!$D$24,Lister!$E$24,Lister!$D$7:$D$13),IF(AND(MONTH(E1082)=1,F1082&gt;DATE(2021,1,31)),(NETWORKDAYS(E1082,Lister!$E$24,Lister!$D$7:$D$13)-T1082)*N1082/NETWORKDAYS(Lister!$D$24,Lister!$E$24,Lister!$D$7:$D$13),IF(AND(E1082&lt;DATE(2021,1,1),MONTH(F1082)=1),(NETWORKDAYS(Lister!$D$24,F1082,Lister!$D$7:$D$13)-T1082)*N1082/NETWORKDAYS(Lister!$D$24,Lister!$E$24,Lister!$D$7:$D$13),IF(AND(E1082&lt;DATE(2021,1,1),F1082&gt;DATE(2021,1,31)),(NETWORKDAYS(Lister!$D$24,Lister!$E$24,Lister!$D$7:$D$13)-T1082)*N1082/NETWORKDAYS(Lister!$D$24,Lister!$E$24,Lister!$D$7:$D$13),IF(OR(AND(E1082&lt;DATE(2021,1,1),F1082&lt;DATE(2021,1,1)),E1082&gt;DATE(2021,1,31)),0)))))),0),"")</f>
        <v/>
      </c>
      <c r="AB1082" s="50" t="str">
        <f>IFERROR(MAX(IF(OR(O1082="",P1082="",Q1082="",R1082="",S1082="",T1082="",U1082=""),"",IF(AND(MONTH(E1082)=2,MONTH(F1082)=2),(NETWORKDAYS(E1082,F1082,Lister!$D$7:$D$13)-U1082)*N1082/NETWORKDAYS(Lister!$D$25,Lister!$E$25,Lister!$D$7:$D$13),IF(AND(E1082&lt;DATE(2021,2,1),MONTH(F1082)=2),(NETWORKDAYS(Lister!$D$25,F1082,Lister!$D$7:$D$13)-U1082)*N1082/NETWORKDAYS(Lister!$D$25,Lister!$E$25,Lister!$D$7:$D$13),IF(AND(E1082&lt;DATE(2021,2,1),F1082&lt;DATE(2021,2,1)),0)))),0),"")</f>
        <v/>
      </c>
      <c r="AC1082" s="52" t="str">
        <f t="shared" si="83"/>
        <v/>
      </c>
    </row>
    <row r="1083" spans="1:29" x14ac:dyDescent="0.35">
      <c r="A1083" s="11" t="str">
        <f t="shared" si="84"/>
        <v/>
      </c>
      <c r="B1083" s="33"/>
      <c r="C1083" s="17"/>
      <c r="D1083" s="18"/>
      <c r="E1083" s="12"/>
      <c r="F1083" s="12"/>
      <c r="G1083" s="42" t="str">
        <f>IF(OR(E1083="",F1083=""),"",NETWORKDAYS(E1083,F1083,Lister!$D$7:$D$13))</f>
        <v/>
      </c>
      <c r="H1083" s="14"/>
      <c r="I1083" s="25" t="str">
        <f t="shared" si="80"/>
        <v/>
      </c>
      <c r="J1083" s="47"/>
      <c r="K1083" s="48"/>
      <c r="L1083" s="15"/>
      <c r="M1083" s="51" t="str">
        <f t="shared" si="81"/>
        <v/>
      </c>
      <c r="N1083" s="49" t="str">
        <f t="shared" si="82"/>
        <v/>
      </c>
      <c r="O1083" s="15"/>
      <c r="P1083" s="15"/>
      <c r="Q1083" s="15"/>
      <c r="R1083" s="15"/>
      <c r="S1083" s="15"/>
      <c r="T1083" s="15"/>
      <c r="U1083" s="15"/>
      <c r="V1083" s="50" t="str">
        <f>IFERROR(MAX(IF(OR(O1083="",P1083="",Q1083="",R1083="",S1083="",T1083="",U1083=""),"",IF(AND(MONTH(E1083)=8,MONTH(F1083)=8),(NETWORKDAYS(E1083,F1083,Lister!$D$7:$D$13)-O1083)*N1083/NETWORKDAYS(Lister!$D$19,Lister!$E$19,Lister!$D$7:$D$13),IF(AND(MONTH(E1083)=8,F1083&gt;DATE(2020,8,31)),(NETWORKDAYS(E1083,Lister!$E$19,Lister!$D$7:$D$13)-O1083)*N1083/NETWORKDAYS(Lister!$D$19,Lister!$E$19,Lister!$D$7:$D$13),IF(E1083&gt;DATE(2020,8,31),0)))),0),"")</f>
        <v/>
      </c>
      <c r="W1083" s="50" t="str">
        <f>IFERROR(MAX(IF(OR(O1083="",P1083="",Q1083="",R1083="",S1083="",T1083="",U1083=""),"",IF(AND(MONTH(E1083)=9,MONTH(F1083)=9),(NETWORKDAYS(E1083,F1083,Lister!$D$7:$D$13)-P1083)*N1083/NETWORKDAYS(Lister!$D$20,Lister!$E$20,Lister!$D$7:$D$13),IF(AND(MONTH(E1083)=9,F1083&gt;DATE(2020,9,30)),(NETWORKDAYS(E1083,Lister!$E$20,Lister!$D$7:$D$13)-P1083)*N1083/NETWORKDAYS(Lister!$D$20,Lister!$E$20,Lister!$D$7:$D$13),IF(AND(E1083&lt;DATE(2020,9,1),MONTH(F1083)=9),(NETWORKDAYS(Lister!$D$20,F1083,Lister!$D$7:$D$13)-P1083)*N1083/NETWORKDAYS(Lister!$D$20,Lister!$E$20,Lister!$D$7:$D$13),IF(AND(E1083&lt;DATE(2020,9,1),F1083&gt;DATE(2020,9,30)),(NETWORKDAYS(Lister!$D$20,Lister!$E$20,Lister!$D$7:$D$13)-P1083)*N1083/NETWORKDAYS(Lister!$D$20,Lister!$E$20,Lister!$D$7:$D$13),IF(OR(AND(E1083&lt;DATE(2020,9,1),F1083&lt;DATE(2020,9,1)),E1083&gt;DATE(2020,9,30)),0)))))),0),"")</f>
        <v/>
      </c>
      <c r="X1083" s="50" t="str">
        <f>IFERROR(MAX(IF(OR(O1083="",P1083="",Q1083="",R1083="",S1083="",T1083="",U1083=""),"",IF(AND(MONTH(E1083)=10,MONTH(F1083)=10),(NETWORKDAYS(E1083,F1083,Lister!$D$7:$D$13)-Q1083)*N1083/NETWORKDAYS(Lister!$D$21,Lister!$E$21,Lister!$D$7:$D$13),IF(AND(MONTH(E1083)=10,F1083&gt;DATE(2020,10,31)),(NETWORKDAYS(E1083,Lister!$E$21,Lister!$D$7:$D$13)-Q1083)*N1083/NETWORKDAYS(Lister!$D$21,Lister!$E$21,Lister!$D$7:$D$13),IF(AND(E1083&lt;DATE(2020,10,1),MONTH(F1083)=10),(NETWORKDAYS(Lister!$D$21,F1083,Lister!$D$7:$D$13)-Q1083)*N1083/NETWORKDAYS(Lister!$D$21,Lister!$E$21,Lister!$D$7:$D$13),IF(AND(E1083&lt;DATE(2020,31,1),F1083&gt;DATE(2020,10,31)),(NETWORKDAYS(Lister!$D$21,Lister!$E$21,Lister!$D$7:$D$13)-Q1083)*N1083/NETWORKDAYS(Lister!$D$21,Lister!$E$21,Lister!$D$7:$D$13),IF(OR(AND(E1083&lt;DATE(2020,10,1),F1083&lt;DATE(2020,10,1)),E1083&gt;DATE(2020,10,31)),0)))))),0),"")</f>
        <v/>
      </c>
      <c r="Y1083" s="50" t="str">
        <f>IFERROR(MAX(IF(OR(O1083="",P1083="",Q1083="",R1083="",S1083="",T1083="",U1083=""),"",IF(AND(MONTH(E1083)=11,MONTH(F1083)=11),(NETWORKDAYS(E1083,F1083,Lister!$D$7:$D$13)-R1083)*N1083/NETWORKDAYS(Lister!$D$22,Lister!$E$22,Lister!$D$7:$D$13),IF(AND(MONTH(E1083)=11,F1083&gt;DATE(2020,11,30)),(NETWORKDAYS(E1083,Lister!$E$22,Lister!$D$7:$D$13)-R1083)*N1083/NETWORKDAYS(Lister!$D$22,Lister!$E$22,Lister!$D$7:$D$13),IF(AND(E1083&lt;DATE(2020,11,1),MONTH(F1083)=11),(NETWORKDAYS(Lister!$D$22,F1083,Lister!$D$7:$D$13)-R1083)*N1083/NETWORKDAYS(Lister!$D$22,Lister!$E$22,Lister!$D$7:$D$13),IF(AND(E1083&lt;DATE(2020,11,1),F1083&gt;DATE(2020,11,30)),(NETWORKDAYS(Lister!$D$22,Lister!$E$22,Lister!$D$7:$D$13)-R1083)*N1083/NETWORKDAYS(Lister!$D$22,Lister!$E$22,Lister!$D$7:$D$13),IF(OR(AND(E1083&lt;DATE(2020,11,1),F1083&lt;DATE(2020,11,1)),E1083&gt;DATE(2020,11,30)),0)))))),0),"")</f>
        <v/>
      </c>
      <c r="Z1083" s="50" t="str">
        <f>IFERROR(MAX(IF(OR(O1083="",P1083="",Q1083="",R1083="",S1083="",T1083="",U1083=""),"",IF(AND(MONTH(E1083)=12,MONTH(F1083)=12),(NETWORKDAYS(E1083,F1083,Lister!$D$7:$D$13)-S1083)*N1083/NETWORKDAYS(Lister!$D$23,Lister!$E$23,Lister!$D$7:$D$13),IF(AND(MONTH(E1083)=12,F1083&gt;DATE(2020,12,31)),(NETWORKDAYS(E1083,Lister!$E$23,Lister!$D$7:$D$13)-S1083)*N1083/NETWORKDAYS(Lister!$D$23,Lister!$E$23,Lister!$D$7:$D$13),IF(AND(E1083&lt;DATE(2020,12,1),MONTH(F1083)=12),(NETWORKDAYS(Lister!$D$23,F1083,Lister!$D$7:$D$13)-S1083)*N1083/NETWORKDAYS(Lister!$D$23,Lister!$E$23,Lister!$D$7:$D$13),IF(AND(E1083&lt;DATE(2020,12,1),F1083&gt;DATE(2020,12,31)),(NETWORKDAYS(Lister!$D$23,Lister!$E$23,Lister!$D$7:$D$13)-S1083)*N1083/NETWORKDAYS(Lister!$D$23,Lister!$E$23,Lister!$D$7:$D$13),IF(OR(AND(E1083&lt;DATE(2020,12,1),F1083&lt;DATE(2020,12,1)),E1083&gt;DATE(2020,12,31)),0)))))),0),"")</f>
        <v/>
      </c>
      <c r="AA1083" s="50" t="str">
        <f>IFERROR(MAX(IF(OR(O1083="",P1083="",Q1083="",R1083="",S1083="",T1083="",U1083=""),"",IF(AND(MONTH(E1083)=1,MONTH(F1083)=1),(NETWORKDAYS(E1083,F1083,Lister!$D$7:$D$13)-T1083)*N1083/NETWORKDAYS(Lister!$D$24,Lister!$E$24,Lister!$D$7:$D$13),IF(AND(MONTH(E1083)=1,F1083&gt;DATE(2021,1,31)),(NETWORKDAYS(E1083,Lister!$E$24,Lister!$D$7:$D$13)-T1083)*N1083/NETWORKDAYS(Lister!$D$24,Lister!$E$24,Lister!$D$7:$D$13),IF(AND(E1083&lt;DATE(2021,1,1),MONTH(F1083)=1),(NETWORKDAYS(Lister!$D$24,F1083,Lister!$D$7:$D$13)-T1083)*N1083/NETWORKDAYS(Lister!$D$24,Lister!$E$24,Lister!$D$7:$D$13),IF(AND(E1083&lt;DATE(2021,1,1),F1083&gt;DATE(2021,1,31)),(NETWORKDAYS(Lister!$D$24,Lister!$E$24,Lister!$D$7:$D$13)-T1083)*N1083/NETWORKDAYS(Lister!$D$24,Lister!$E$24,Lister!$D$7:$D$13),IF(OR(AND(E1083&lt;DATE(2021,1,1),F1083&lt;DATE(2021,1,1)),E1083&gt;DATE(2021,1,31)),0)))))),0),"")</f>
        <v/>
      </c>
      <c r="AB1083" s="50" t="str">
        <f>IFERROR(MAX(IF(OR(O1083="",P1083="",Q1083="",R1083="",S1083="",T1083="",U1083=""),"",IF(AND(MONTH(E1083)=2,MONTH(F1083)=2),(NETWORKDAYS(E1083,F1083,Lister!$D$7:$D$13)-U1083)*N1083/NETWORKDAYS(Lister!$D$25,Lister!$E$25,Lister!$D$7:$D$13),IF(AND(E1083&lt;DATE(2021,2,1),MONTH(F1083)=2),(NETWORKDAYS(Lister!$D$25,F1083,Lister!$D$7:$D$13)-U1083)*N1083/NETWORKDAYS(Lister!$D$25,Lister!$E$25,Lister!$D$7:$D$13),IF(AND(E1083&lt;DATE(2021,2,1),F1083&lt;DATE(2021,2,1)),0)))),0),"")</f>
        <v/>
      </c>
      <c r="AC1083" s="52" t="str">
        <f t="shared" si="83"/>
        <v/>
      </c>
    </row>
    <row r="1084" spans="1:29" x14ac:dyDescent="0.35">
      <c r="A1084" s="11" t="str">
        <f t="shared" si="84"/>
        <v/>
      </c>
      <c r="B1084" s="33"/>
      <c r="C1084" s="17"/>
      <c r="D1084" s="18"/>
      <c r="E1084" s="12"/>
      <c r="F1084" s="12"/>
      <c r="G1084" s="42" t="str">
        <f>IF(OR(E1084="",F1084=""),"",NETWORKDAYS(E1084,F1084,Lister!$D$7:$D$13))</f>
        <v/>
      </c>
      <c r="H1084" s="14"/>
      <c r="I1084" s="25" t="str">
        <f t="shared" si="80"/>
        <v/>
      </c>
      <c r="J1084" s="47"/>
      <c r="K1084" s="48"/>
      <c r="L1084" s="15"/>
      <c r="M1084" s="51" t="str">
        <f t="shared" si="81"/>
        <v/>
      </c>
      <c r="N1084" s="49" t="str">
        <f t="shared" si="82"/>
        <v/>
      </c>
      <c r="O1084" s="15"/>
      <c r="P1084" s="15"/>
      <c r="Q1084" s="15"/>
      <c r="R1084" s="15"/>
      <c r="S1084" s="15"/>
      <c r="T1084" s="15"/>
      <c r="U1084" s="15"/>
      <c r="V1084" s="50" t="str">
        <f>IFERROR(MAX(IF(OR(O1084="",P1084="",Q1084="",R1084="",S1084="",T1084="",U1084=""),"",IF(AND(MONTH(E1084)=8,MONTH(F1084)=8),(NETWORKDAYS(E1084,F1084,Lister!$D$7:$D$13)-O1084)*N1084/NETWORKDAYS(Lister!$D$19,Lister!$E$19,Lister!$D$7:$D$13),IF(AND(MONTH(E1084)=8,F1084&gt;DATE(2020,8,31)),(NETWORKDAYS(E1084,Lister!$E$19,Lister!$D$7:$D$13)-O1084)*N1084/NETWORKDAYS(Lister!$D$19,Lister!$E$19,Lister!$D$7:$D$13),IF(E1084&gt;DATE(2020,8,31),0)))),0),"")</f>
        <v/>
      </c>
      <c r="W1084" s="50" t="str">
        <f>IFERROR(MAX(IF(OR(O1084="",P1084="",Q1084="",R1084="",S1084="",T1084="",U1084=""),"",IF(AND(MONTH(E1084)=9,MONTH(F1084)=9),(NETWORKDAYS(E1084,F1084,Lister!$D$7:$D$13)-P1084)*N1084/NETWORKDAYS(Lister!$D$20,Lister!$E$20,Lister!$D$7:$D$13),IF(AND(MONTH(E1084)=9,F1084&gt;DATE(2020,9,30)),(NETWORKDAYS(E1084,Lister!$E$20,Lister!$D$7:$D$13)-P1084)*N1084/NETWORKDAYS(Lister!$D$20,Lister!$E$20,Lister!$D$7:$D$13),IF(AND(E1084&lt;DATE(2020,9,1),MONTH(F1084)=9),(NETWORKDAYS(Lister!$D$20,F1084,Lister!$D$7:$D$13)-P1084)*N1084/NETWORKDAYS(Lister!$D$20,Lister!$E$20,Lister!$D$7:$D$13),IF(AND(E1084&lt;DATE(2020,9,1),F1084&gt;DATE(2020,9,30)),(NETWORKDAYS(Lister!$D$20,Lister!$E$20,Lister!$D$7:$D$13)-P1084)*N1084/NETWORKDAYS(Lister!$D$20,Lister!$E$20,Lister!$D$7:$D$13),IF(OR(AND(E1084&lt;DATE(2020,9,1),F1084&lt;DATE(2020,9,1)),E1084&gt;DATE(2020,9,30)),0)))))),0),"")</f>
        <v/>
      </c>
      <c r="X1084" s="50" t="str">
        <f>IFERROR(MAX(IF(OR(O1084="",P1084="",Q1084="",R1084="",S1084="",T1084="",U1084=""),"",IF(AND(MONTH(E1084)=10,MONTH(F1084)=10),(NETWORKDAYS(E1084,F1084,Lister!$D$7:$D$13)-Q1084)*N1084/NETWORKDAYS(Lister!$D$21,Lister!$E$21,Lister!$D$7:$D$13),IF(AND(MONTH(E1084)=10,F1084&gt;DATE(2020,10,31)),(NETWORKDAYS(E1084,Lister!$E$21,Lister!$D$7:$D$13)-Q1084)*N1084/NETWORKDAYS(Lister!$D$21,Lister!$E$21,Lister!$D$7:$D$13),IF(AND(E1084&lt;DATE(2020,10,1),MONTH(F1084)=10),(NETWORKDAYS(Lister!$D$21,F1084,Lister!$D$7:$D$13)-Q1084)*N1084/NETWORKDAYS(Lister!$D$21,Lister!$E$21,Lister!$D$7:$D$13),IF(AND(E1084&lt;DATE(2020,31,1),F1084&gt;DATE(2020,10,31)),(NETWORKDAYS(Lister!$D$21,Lister!$E$21,Lister!$D$7:$D$13)-Q1084)*N1084/NETWORKDAYS(Lister!$D$21,Lister!$E$21,Lister!$D$7:$D$13),IF(OR(AND(E1084&lt;DATE(2020,10,1),F1084&lt;DATE(2020,10,1)),E1084&gt;DATE(2020,10,31)),0)))))),0),"")</f>
        <v/>
      </c>
      <c r="Y1084" s="50" t="str">
        <f>IFERROR(MAX(IF(OR(O1084="",P1084="",Q1084="",R1084="",S1084="",T1084="",U1084=""),"",IF(AND(MONTH(E1084)=11,MONTH(F1084)=11),(NETWORKDAYS(E1084,F1084,Lister!$D$7:$D$13)-R1084)*N1084/NETWORKDAYS(Lister!$D$22,Lister!$E$22,Lister!$D$7:$D$13),IF(AND(MONTH(E1084)=11,F1084&gt;DATE(2020,11,30)),(NETWORKDAYS(E1084,Lister!$E$22,Lister!$D$7:$D$13)-R1084)*N1084/NETWORKDAYS(Lister!$D$22,Lister!$E$22,Lister!$D$7:$D$13),IF(AND(E1084&lt;DATE(2020,11,1),MONTH(F1084)=11),(NETWORKDAYS(Lister!$D$22,F1084,Lister!$D$7:$D$13)-R1084)*N1084/NETWORKDAYS(Lister!$D$22,Lister!$E$22,Lister!$D$7:$D$13),IF(AND(E1084&lt;DATE(2020,11,1),F1084&gt;DATE(2020,11,30)),(NETWORKDAYS(Lister!$D$22,Lister!$E$22,Lister!$D$7:$D$13)-R1084)*N1084/NETWORKDAYS(Lister!$D$22,Lister!$E$22,Lister!$D$7:$D$13),IF(OR(AND(E1084&lt;DATE(2020,11,1),F1084&lt;DATE(2020,11,1)),E1084&gt;DATE(2020,11,30)),0)))))),0),"")</f>
        <v/>
      </c>
      <c r="Z1084" s="50" t="str">
        <f>IFERROR(MAX(IF(OR(O1084="",P1084="",Q1084="",R1084="",S1084="",T1084="",U1084=""),"",IF(AND(MONTH(E1084)=12,MONTH(F1084)=12),(NETWORKDAYS(E1084,F1084,Lister!$D$7:$D$13)-S1084)*N1084/NETWORKDAYS(Lister!$D$23,Lister!$E$23,Lister!$D$7:$D$13),IF(AND(MONTH(E1084)=12,F1084&gt;DATE(2020,12,31)),(NETWORKDAYS(E1084,Lister!$E$23,Lister!$D$7:$D$13)-S1084)*N1084/NETWORKDAYS(Lister!$D$23,Lister!$E$23,Lister!$D$7:$D$13),IF(AND(E1084&lt;DATE(2020,12,1),MONTH(F1084)=12),(NETWORKDAYS(Lister!$D$23,F1084,Lister!$D$7:$D$13)-S1084)*N1084/NETWORKDAYS(Lister!$D$23,Lister!$E$23,Lister!$D$7:$D$13),IF(AND(E1084&lt;DATE(2020,12,1),F1084&gt;DATE(2020,12,31)),(NETWORKDAYS(Lister!$D$23,Lister!$E$23,Lister!$D$7:$D$13)-S1084)*N1084/NETWORKDAYS(Lister!$D$23,Lister!$E$23,Lister!$D$7:$D$13),IF(OR(AND(E1084&lt;DATE(2020,12,1),F1084&lt;DATE(2020,12,1)),E1084&gt;DATE(2020,12,31)),0)))))),0),"")</f>
        <v/>
      </c>
      <c r="AA1084" s="50" t="str">
        <f>IFERROR(MAX(IF(OR(O1084="",P1084="",Q1084="",R1084="",S1084="",T1084="",U1084=""),"",IF(AND(MONTH(E1084)=1,MONTH(F1084)=1),(NETWORKDAYS(E1084,F1084,Lister!$D$7:$D$13)-T1084)*N1084/NETWORKDAYS(Lister!$D$24,Lister!$E$24,Lister!$D$7:$D$13),IF(AND(MONTH(E1084)=1,F1084&gt;DATE(2021,1,31)),(NETWORKDAYS(E1084,Lister!$E$24,Lister!$D$7:$D$13)-T1084)*N1084/NETWORKDAYS(Lister!$D$24,Lister!$E$24,Lister!$D$7:$D$13),IF(AND(E1084&lt;DATE(2021,1,1),MONTH(F1084)=1),(NETWORKDAYS(Lister!$D$24,F1084,Lister!$D$7:$D$13)-T1084)*N1084/NETWORKDAYS(Lister!$D$24,Lister!$E$24,Lister!$D$7:$D$13),IF(AND(E1084&lt;DATE(2021,1,1),F1084&gt;DATE(2021,1,31)),(NETWORKDAYS(Lister!$D$24,Lister!$E$24,Lister!$D$7:$D$13)-T1084)*N1084/NETWORKDAYS(Lister!$D$24,Lister!$E$24,Lister!$D$7:$D$13),IF(OR(AND(E1084&lt;DATE(2021,1,1),F1084&lt;DATE(2021,1,1)),E1084&gt;DATE(2021,1,31)),0)))))),0),"")</f>
        <v/>
      </c>
      <c r="AB1084" s="50" t="str">
        <f>IFERROR(MAX(IF(OR(O1084="",P1084="",Q1084="",R1084="",S1084="",T1084="",U1084=""),"",IF(AND(MONTH(E1084)=2,MONTH(F1084)=2),(NETWORKDAYS(E1084,F1084,Lister!$D$7:$D$13)-U1084)*N1084/NETWORKDAYS(Lister!$D$25,Lister!$E$25,Lister!$D$7:$D$13),IF(AND(E1084&lt;DATE(2021,2,1),MONTH(F1084)=2),(NETWORKDAYS(Lister!$D$25,F1084,Lister!$D$7:$D$13)-U1084)*N1084/NETWORKDAYS(Lister!$D$25,Lister!$E$25,Lister!$D$7:$D$13),IF(AND(E1084&lt;DATE(2021,2,1),F1084&lt;DATE(2021,2,1)),0)))),0),"")</f>
        <v/>
      </c>
      <c r="AC1084" s="52" t="str">
        <f t="shared" si="83"/>
        <v/>
      </c>
    </row>
    <row r="1085" spans="1:29" x14ac:dyDescent="0.35">
      <c r="A1085" s="11" t="str">
        <f t="shared" si="84"/>
        <v/>
      </c>
      <c r="B1085" s="33"/>
      <c r="C1085" s="17"/>
      <c r="D1085" s="18"/>
      <c r="E1085" s="12"/>
      <c r="F1085" s="12"/>
      <c r="G1085" s="42" t="str">
        <f>IF(OR(E1085="",F1085=""),"",NETWORKDAYS(E1085,F1085,Lister!$D$7:$D$13))</f>
        <v/>
      </c>
      <c r="H1085" s="14"/>
      <c r="I1085" s="25" t="str">
        <f t="shared" si="80"/>
        <v/>
      </c>
      <c r="J1085" s="47"/>
      <c r="K1085" s="48"/>
      <c r="L1085" s="15"/>
      <c r="M1085" s="51" t="str">
        <f t="shared" si="81"/>
        <v/>
      </c>
      <c r="N1085" s="49" t="str">
        <f t="shared" si="82"/>
        <v/>
      </c>
      <c r="O1085" s="15"/>
      <c r="P1085" s="15"/>
      <c r="Q1085" s="15"/>
      <c r="R1085" s="15"/>
      <c r="S1085" s="15"/>
      <c r="T1085" s="15"/>
      <c r="U1085" s="15"/>
      <c r="V1085" s="50" t="str">
        <f>IFERROR(MAX(IF(OR(O1085="",P1085="",Q1085="",R1085="",S1085="",T1085="",U1085=""),"",IF(AND(MONTH(E1085)=8,MONTH(F1085)=8),(NETWORKDAYS(E1085,F1085,Lister!$D$7:$D$13)-O1085)*N1085/NETWORKDAYS(Lister!$D$19,Lister!$E$19,Lister!$D$7:$D$13),IF(AND(MONTH(E1085)=8,F1085&gt;DATE(2020,8,31)),(NETWORKDAYS(E1085,Lister!$E$19,Lister!$D$7:$D$13)-O1085)*N1085/NETWORKDAYS(Lister!$D$19,Lister!$E$19,Lister!$D$7:$D$13),IF(E1085&gt;DATE(2020,8,31),0)))),0),"")</f>
        <v/>
      </c>
      <c r="W1085" s="50" t="str">
        <f>IFERROR(MAX(IF(OR(O1085="",P1085="",Q1085="",R1085="",S1085="",T1085="",U1085=""),"",IF(AND(MONTH(E1085)=9,MONTH(F1085)=9),(NETWORKDAYS(E1085,F1085,Lister!$D$7:$D$13)-P1085)*N1085/NETWORKDAYS(Lister!$D$20,Lister!$E$20,Lister!$D$7:$D$13),IF(AND(MONTH(E1085)=9,F1085&gt;DATE(2020,9,30)),(NETWORKDAYS(E1085,Lister!$E$20,Lister!$D$7:$D$13)-P1085)*N1085/NETWORKDAYS(Lister!$D$20,Lister!$E$20,Lister!$D$7:$D$13),IF(AND(E1085&lt;DATE(2020,9,1),MONTH(F1085)=9),(NETWORKDAYS(Lister!$D$20,F1085,Lister!$D$7:$D$13)-P1085)*N1085/NETWORKDAYS(Lister!$D$20,Lister!$E$20,Lister!$D$7:$D$13),IF(AND(E1085&lt;DATE(2020,9,1),F1085&gt;DATE(2020,9,30)),(NETWORKDAYS(Lister!$D$20,Lister!$E$20,Lister!$D$7:$D$13)-P1085)*N1085/NETWORKDAYS(Lister!$D$20,Lister!$E$20,Lister!$D$7:$D$13),IF(OR(AND(E1085&lt;DATE(2020,9,1),F1085&lt;DATE(2020,9,1)),E1085&gt;DATE(2020,9,30)),0)))))),0),"")</f>
        <v/>
      </c>
      <c r="X1085" s="50" t="str">
        <f>IFERROR(MAX(IF(OR(O1085="",P1085="",Q1085="",R1085="",S1085="",T1085="",U1085=""),"",IF(AND(MONTH(E1085)=10,MONTH(F1085)=10),(NETWORKDAYS(E1085,F1085,Lister!$D$7:$D$13)-Q1085)*N1085/NETWORKDAYS(Lister!$D$21,Lister!$E$21,Lister!$D$7:$D$13),IF(AND(MONTH(E1085)=10,F1085&gt;DATE(2020,10,31)),(NETWORKDAYS(E1085,Lister!$E$21,Lister!$D$7:$D$13)-Q1085)*N1085/NETWORKDAYS(Lister!$D$21,Lister!$E$21,Lister!$D$7:$D$13),IF(AND(E1085&lt;DATE(2020,10,1),MONTH(F1085)=10),(NETWORKDAYS(Lister!$D$21,F1085,Lister!$D$7:$D$13)-Q1085)*N1085/NETWORKDAYS(Lister!$D$21,Lister!$E$21,Lister!$D$7:$D$13),IF(AND(E1085&lt;DATE(2020,31,1),F1085&gt;DATE(2020,10,31)),(NETWORKDAYS(Lister!$D$21,Lister!$E$21,Lister!$D$7:$D$13)-Q1085)*N1085/NETWORKDAYS(Lister!$D$21,Lister!$E$21,Lister!$D$7:$D$13),IF(OR(AND(E1085&lt;DATE(2020,10,1),F1085&lt;DATE(2020,10,1)),E1085&gt;DATE(2020,10,31)),0)))))),0),"")</f>
        <v/>
      </c>
      <c r="Y1085" s="50" t="str">
        <f>IFERROR(MAX(IF(OR(O1085="",P1085="",Q1085="",R1085="",S1085="",T1085="",U1085=""),"",IF(AND(MONTH(E1085)=11,MONTH(F1085)=11),(NETWORKDAYS(E1085,F1085,Lister!$D$7:$D$13)-R1085)*N1085/NETWORKDAYS(Lister!$D$22,Lister!$E$22,Lister!$D$7:$D$13),IF(AND(MONTH(E1085)=11,F1085&gt;DATE(2020,11,30)),(NETWORKDAYS(E1085,Lister!$E$22,Lister!$D$7:$D$13)-R1085)*N1085/NETWORKDAYS(Lister!$D$22,Lister!$E$22,Lister!$D$7:$D$13),IF(AND(E1085&lt;DATE(2020,11,1),MONTH(F1085)=11),(NETWORKDAYS(Lister!$D$22,F1085,Lister!$D$7:$D$13)-R1085)*N1085/NETWORKDAYS(Lister!$D$22,Lister!$E$22,Lister!$D$7:$D$13),IF(AND(E1085&lt;DATE(2020,11,1),F1085&gt;DATE(2020,11,30)),(NETWORKDAYS(Lister!$D$22,Lister!$E$22,Lister!$D$7:$D$13)-R1085)*N1085/NETWORKDAYS(Lister!$D$22,Lister!$E$22,Lister!$D$7:$D$13),IF(OR(AND(E1085&lt;DATE(2020,11,1),F1085&lt;DATE(2020,11,1)),E1085&gt;DATE(2020,11,30)),0)))))),0),"")</f>
        <v/>
      </c>
      <c r="Z1085" s="50" t="str">
        <f>IFERROR(MAX(IF(OR(O1085="",P1085="",Q1085="",R1085="",S1085="",T1085="",U1085=""),"",IF(AND(MONTH(E1085)=12,MONTH(F1085)=12),(NETWORKDAYS(E1085,F1085,Lister!$D$7:$D$13)-S1085)*N1085/NETWORKDAYS(Lister!$D$23,Lister!$E$23,Lister!$D$7:$D$13),IF(AND(MONTH(E1085)=12,F1085&gt;DATE(2020,12,31)),(NETWORKDAYS(E1085,Lister!$E$23,Lister!$D$7:$D$13)-S1085)*N1085/NETWORKDAYS(Lister!$D$23,Lister!$E$23,Lister!$D$7:$D$13),IF(AND(E1085&lt;DATE(2020,12,1),MONTH(F1085)=12),(NETWORKDAYS(Lister!$D$23,F1085,Lister!$D$7:$D$13)-S1085)*N1085/NETWORKDAYS(Lister!$D$23,Lister!$E$23,Lister!$D$7:$D$13),IF(AND(E1085&lt;DATE(2020,12,1),F1085&gt;DATE(2020,12,31)),(NETWORKDAYS(Lister!$D$23,Lister!$E$23,Lister!$D$7:$D$13)-S1085)*N1085/NETWORKDAYS(Lister!$D$23,Lister!$E$23,Lister!$D$7:$D$13),IF(OR(AND(E1085&lt;DATE(2020,12,1),F1085&lt;DATE(2020,12,1)),E1085&gt;DATE(2020,12,31)),0)))))),0),"")</f>
        <v/>
      </c>
      <c r="AA1085" s="50" t="str">
        <f>IFERROR(MAX(IF(OR(O1085="",P1085="",Q1085="",R1085="",S1085="",T1085="",U1085=""),"",IF(AND(MONTH(E1085)=1,MONTH(F1085)=1),(NETWORKDAYS(E1085,F1085,Lister!$D$7:$D$13)-T1085)*N1085/NETWORKDAYS(Lister!$D$24,Lister!$E$24,Lister!$D$7:$D$13),IF(AND(MONTH(E1085)=1,F1085&gt;DATE(2021,1,31)),(NETWORKDAYS(E1085,Lister!$E$24,Lister!$D$7:$D$13)-T1085)*N1085/NETWORKDAYS(Lister!$D$24,Lister!$E$24,Lister!$D$7:$D$13),IF(AND(E1085&lt;DATE(2021,1,1),MONTH(F1085)=1),(NETWORKDAYS(Lister!$D$24,F1085,Lister!$D$7:$D$13)-T1085)*N1085/NETWORKDAYS(Lister!$D$24,Lister!$E$24,Lister!$D$7:$D$13),IF(AND(E1085&lt;DATE(2021,1,1),F1085&gt;DATE(2021,1,31)),(NETWORKDAYS(Lister!$D$24,Lister!$E$24,Lister!$D$7:$D$13)-T1085)*N1085/NETWORKDAYS(Lister!$D$24,Lister!$E$24,Lister!$D$7:$D$13),IF(OR(AND(E1085&lt;DATE(2021,1,1),F1085&lt;DATE(2021,1,1)),E1085&gt;DATE(2021,1,31)),0)))))),0),"")</f>
        <v/>
      </c>
      <c r="AB1085" s="50" t="str">
        <f>IFERROR(MAX(IF(OR(O1085="",P1085="",Q1085="",R1085="",S1085="",T1085="",U1085=""),"",IF(AND(MONTH(E1085)=2,MONTH(F1085)=2),(NETWORKDAYS(E1085,F1085,Lister!$D$7:$D$13)-U1085)*N1085/NETWORKDAYS(Lister!$D$25,Lister!$E$25,Lister!$D$7:$D$13),IF(AND(E1085&lt;DATE(2021,2,1),MONTH(F1085)=2),(NETWORKDAYS(Lister!$D$25,F1085,Lister!$D$7:$D$13)-U1085)*N1085/NETWORKDAYS(Lister!$D$25,Lister!$E$25,Lister!$D$7:$D$13),IF(AND(E1085&lt;DATE(2021,2,1),F1085&lt;DATE(2021,2,1)),0)))),0),"")</f>
        <v/>
      </c>
      <c r="AC1085" s="52" t="str">
        <f t="shared" si="83"/>
        <v/>
      </c>
    </row>
    <row r="1086" spans="1:29" x14ac:dyDescent="0.35">
      <c r="A1086" s="11" t="str">
        <f t="shared" si="84"/>
        <v/>
      </c>
      <c r="B1086" s="33"/>
      <c r="C1086" s="17"/>
      <c r="D1086" s="18"/>
      <c r="E1086" s="12"/>
      <c r="F1086" s="12"/>
      <c r="G1086" s="42" t="str">
        <f>IF(OR(E1086="",F1086=""),"",NETWORKDAYS(E1086,F1086,Lister!$D$7:$D$13))</f>
        <v/>
      </c>
      <c r="H1086" s="14"/>
      <c r="I1086" s="25" t="str">
        <f t="shared" si="80"/>
        <v/>
      </c>
      <c r="J1086" s="47"/>
      <c r="K1086" s="48"/>
      <c r="L1086" s="15"/>
      <c r="M1086" s="51" t="str">
        <f t="shared" si="81"/>
        <v/>
      </c>
      <c r="N1086" s="49" t="str">
        <f t="shared" si="82"/>
        <v/>
      </c>
      <c r="O1086" s="15"/>
      <c r="P1086" s="15"/>
      <c r="Q1086" s="15"/>
      <c r="R1086" s="15"/>
      <c r="S1086" s="15"/>
      <c r="T1086" s="15"/>
      <c r="U1086" s="15"/>
      <c r="V1086" s="50" t="str">
        <f>IFERROR(MAX(IF(OR(O1086="",P1086="",Q1086="",R1086="",S1086="",T1086="",U1086=""),"",IF(AND(MONTH(E1086)=8,MONTH(F1086)=8),(NETWORKDAYS(E1086,F1086,Lister!$D$7:$D$13)-O1086)*N1086/NETWORKDAYS(Lister!$D$19,Lister!$E$19,Lister!$D$7:$D$13),IF(AND(MONTH(E1086)=8,F1086&gt;DATE(2020,8,31)),(NETWORKDAYS(E1086,Lister!$E$19,Lister!$D$7:$D$13)-O1086)*N1086/NETWORKDAYS(Lister!$D$19,Lister!$E$19,Lister!$D$7:$D$13),IF(E1086&gt;DATE(2020,8,31),0)))),0),"")</f>
        <v/>
      </c>
      <c r="W1086" s="50" t="str">
        <f>IFERROR(MAX(IF(OR(O1086="",P1086="",Q1086="",R1086="",S1086="",T1086="",U1086=""),"",IF(AND(MONTH(E1086)=9,MONTH(F1086)=9),(NETWORKDAYS(E1086,F1086,Lister!$D$7:$D$13)-P1086)*N1086/NETWORKDAYS(Lister!$D$20,Lister!$E$20,Lister!$D$7:$D$13),IF(AND(MONTH(E1086)=9,F1086&gt;DATE(2020,9,30)),(NETWORKDAYS(E1086,Lister!$E$20,Lister!$D$7:$D$13)-P1086)*N1086/NETWORKDAYS(Lister!$D$20,Lister!$E$20,Lister!$D$7:$D$13),IF(AND(E1086&lt;DATE(2020,9,1),MONTH(F1086)=9),(NETWORKDAYS(Lister!$D$20,F1086,Lister!$D$7:$D$13)-P1086)*N1086/NETWORKDAYS(Lister!$D$20,Lister!$E$20,Lister!$D$7:$D$13),IF(AND(E1086&lt;DATE(2020,9,1),F1086&gt;DATE(2020,9,30)),(NETWORKDAYS(Lister!$D$20,Lister!$E$20,Lister!$D$7:$D$13)-P1086)*N1086/NETWORKDAYS(Lister!$D$20,Lister!$E$20,Lister!$D$7:$D$13),IF(OR(AND(E1086&lt;DATE(2020,9,1),F1086&lt;DATE(2020,9,1)),E1086&gt;DATE(2020,9,30)),0)))))),0),"")</f>
        <v/>
      </c>
      <c r="X1086" s="50" t="str">
        <f>IFERROR(MAX(IF(OR(O1086="",P1086="",Q1086="",R1086="",S1086="",T1086="",U1086=""),"",IF(AND(MONTH(E1086)=10,MONTH(F1086)=10),(NETWORKDAYS(E1086,F1086,Lister!$D$7:$D$13)-Q1086)*N1086/NETWORKDAYS(Lister!$D$21,Lister!$E$21,Lister!$D$7:$D$13),IF(AND(MONTH(E1086)=10,F1086&gt;DATE(2020,10,31)),(NETWORKDAYS(E1086,Lister!$E$21,Lister!$D$7:$D$13)-Q1086)*N1086/NETWORKDAYS(Lister!$D$21,Lister!$E$21,Lister!$D$7:$D$13),IF(AND(E1086&lt;DATE(2020,10,1),MONTH(F1086)=10),(NETWORKDAYS(Lister!$D$21,F1086,Lister!$D$7:$D$13)-Q1086)*N1086/NETWORKDAYS(Lister!$D$21,Lister!$E$21,Lister!$D$7:$D$13),IF(AND(E1086&lt;DATE(2020,31,1),F1086&gt;DATE(2020,10,31)),(NETWORKDAYS(Lister!$D$21,Lister!$E$21,Lister!$D$7:$D$13)-Q1086)*N1086/NETWORKDAYS(Lister!$D$21,Lister!$E$21,Lister!$D$7:$D$13),IF(OR(AND(E1086&lt;DATE(2020,10,1),F1086&lt;DATE(2020,10,1)),E1086&gt;DATE(2020,10,31)),0)))))),0),"")</f>
        <v/>
      </c>
      <c r="Y1086" s="50" t="str">
        <f>IFERROR(MAX(IF(OR(O1086="",P1086="",Q1086="",R1086="",S1086="",T1086="",U1086=""),"",IF(AND(MONTH(E1086)=11,MONTH(F1086)=11),(NETWORKDAYS(E1086,F1086,Lister!$D$7:$D$13)-R1086)*N1086/NETWORKDAYS(Lister!$D$22,Lister!$E$22,Lister!$D$7:$D$13),IF(AND(MONTH(E1086)=11,F1086&gt;DATE(2020,11,30)),(NETWORKDAYS(E1086,Lister!$E$22,Lister!$D$7:$D$13)-R1086)*N1086/NETWORKDAYS(Lister!$D$22,Lister!$E$22,Lister!$D$7:$D$13),IF(AND(E1086&lt;DATE(2020,11,1),MONTH(F1086)=11),(NETWORKDAYS(Lister!$D$22,F1086,Lister!$D$7:$D$13)-R1086)*N1086/NETWORKDAYS(Lister!$D$22,Lister!$E$22,Lister!$D$7:$D$13),IF(AND(E1086&lt;DATE(2020,11,1),F1086&gt;DATE(2020,11,30)),(NETWORKDAYS(Lister!$D$22,Lister!$E$22,Lister!$D$7:$D$13)-R1086)*N1086/NETWORKDAYS(Lister!$D$22,Lister!$E$22,Lister!$D$7:$D$13),IF(OR(AND(E1086&lt;DATE(2020,11,1),F1086&lt;DATE(2020,11,1)),E1086&gt;DATE(2020,11,30)),0)))))),0),"")</f>
        <v/>
      </c>
      <c r="Z1086" s="50" t="str">
        <f>IFERROR(MAX(IF(OR(O1086="",P1086="",Q1086="",R1086="",S1086="",T1086="",U1086=""),"",IF(AND(MONTH(E1086)=12,MONTH(F1086)=12),(NETWORKDAYS(E1086,F1086,Lister!$D$7:$D$13)-S1086)*N1086/NETWORKDAYS(Lister!$D$23,Lister!$E$23,Lister!$D$7:$D$13),IF(AND(MONTH(E1086)=12,F1086&gt;DATE(2020,12,31)),(NETWORKDAYS(E1086,Lister!$E$23,Lister!$D$7:$D$13)-S1086)*N1086/NETWORKDAYS(Lister!$D$23,Lister!$E$23,Lister!$D$7:$D$13),IF(AND(E1086&lt;DATE(2020,12,1),MONTH(F1086)=12),(NETWORKDAYS(Lister!$D$23,F1086,Lister!$D$7:$D$13)-S1086)*N1086/NETWORKDAYS(Lister!$D$23,Lister!$E$23,Lister!$D$7:$D$13),IF(AND(E1086&lt;DATE(2020,12,1),F1086&gt;DATE(2020,12,31)),(NETWORKDAYS(Lister!$D$23,Lister!$E$23,Lister!$D$7:$D$13)-S1086)*N1086/NETWORKDAYS(Lister!$D$23,Lister!$E$23,Lister!$D$7:$D$13),IF(OR(AND(E1086&lt;DATE(2020,12,1),F1086&lt;DATE(2020,12,1)),E1086&gt;DATE(2020,12,31)),0)))))),0),"")</f>
        <v/>
      </c>
      <c r="AA1086" s="50" t="str">
        <f>IFERROR(MAX(IF(OR(O1086="",P1086="",Q1086="",R1086="",S1086="",T1086="",U1086=""),"",IF(AND(MONTH(E1086)=1,MONTH(F1086)=1),(NETWORKDAYS(E1086,F1086,Lister!$D$7:$D$13)-T1086)*N1086/NETWORKDAYS(Lister!$D$24,Lister!$E$24,Lister!$D$7:$D$13),IF(AND(MONTH(E1086)=1,F1086&gt;DATE(2021,1,31)),(NETWORKDAYS(E1086,Lister!$E$24,Lister!$D$7:$D$13)-T1086)*N1086/NETWORKDAYS(Lister!$D$24,Lister!$E$24,Lister!$D$7:$D$13),IF(AND(E1086&lt;DATE(2021,1,1),MONTH(F1086)=1),(NETWORKDAYS(Lister!$D$24,F1086,Lister!$D$7:$D$13)-T1086)*N1086/NETWORKDAYS(Lister!$D$24,Lister!$E$24,Lister!$D$7:$D$13),IF(AND(E1086&lt;DATE(2021,1,1),F1086&gt;DATE(2021,1,31)),(NETWORKDAYS(Lister!$D$24,Lister!$E$24,Lister!$D$7:$D$13)-T1086)*N1086/NETWORKDAYS(Lister!$D$24,Lister!$E$24,Lister!$D$7:$D$13),IF(OR(AND(E1086&lt;DATE(2021,1,1),F1086&lt;DATE(2021,1,1)),E1086&gt;DATE(2021,1,31)),0)))))),0),"")</f>
        <v/>
      </c>
      <c r="AB1086" s="50" t="str">
        <f>IFERROR(MAX(IF(OR(O1086="",P1086="",Q1086="",R1086="",S1086="",T1086="",U1086=""),"",IF(AND(MONTH(E1086)=2,MONTH(F1086)=2),(NETWORKDAYS(E1086,F1086,Lister!$D$7:$D$13)-U1086)*N1086/NETWORKDAYS(Lister!$D$25,Lister!$E$25,Lister!$D$7:$D$13),IF(AND(E1086&lt;DATE(2021,2,1),MONTH(F1086)=2),(NETWORKDAYS(Lister!$D$25,F1086,Lister!$D$7:$D$13)-U1086)*N1086/NETWORKDAYS(Lister!$D$25,Lister!$E$25,Lister!$D$7:$D$13),IF(AND(E1086&lt;DATE(2021,2,1),F1086&lt;DATE(2021,2,1)),0)))),0),"")</f>
        <v/>
      </c>
      <c r="AC1086" s="52" t="str">
        <f t="shared" si="83"/>
        <v/>
      </c>
    </row>
    <row r="1087" spans="1:29" x14ac:dyDescent="0.35">
      <c r="A1087" s="11" t="str">
        <f t="shared" si="84"/>
        <v/>
      </c>
      <c r="B1087" s="33"/>
      <c r="C1087" s="17"/>
      <c r="D1087" s="18"/>
      <c r="E1087" s="12"/>
      <c r="F1087" s="12"/>
      <c r="G1087" s="42" t="str">
        <f>IF(OR(E1087="",F1087=""),"",NETWORKDAYS(E1087,F1087,Lister!$D$7:$D$13))</f>
        <v/>
      </c>
      <c r="H1087" s="14"/>
      <c r="I1087" s="25" t="str">
        <f t="shared" si="80"/>
        <v/>
      </c>
      <c r="J1087" s="47"/>
      <c r="K1087" s="48"/>
      <c r="L1087" s="15"/>
      <c r="M1087" s="51" t="str">
        <f t="shared" si="81"/>
        <v/>
      </c>
      <c r="N1087" s="49" t="str">
        <f t="shared" si="82"/>
        <v/>
      </c>
      <c r="O1087" s="15"/>
      <c r="P1087" s="15"/>
      <c r="Q1087" s="15"/>
      <c r="R1087" s="15"/>
      <c r="S1087" s="15"/>
      <c r="T1087" s="15"/>
      <c r="U1087" s="15"/>
      <c r="V1087" s="50" t="str">
        <f>IFERROR(MAX(IF(OR(O1087="",P1087="",Q1087="",R1087="",S1087="",T1087="",U1087=""),"",IF(AND(MONTH(E1087)=8,MONTH(F1087)=8),(NETWORKDAYS(E1087,F1087,Lister!$D$7:$D$13)-O1087)*N1087/NETWORKDAYS(Lister!$D$19,Lister!$E$19,Lister!$D$7:$D$13),IF(AND(MONTH(E1087)=8,F1087&gt;DATE(2020,8,31)),(NETWORKDAYS(E1087,Lister!$E$19,Lister!$D$7:$D$13)-O1087)*N1087/NETWORKDAYS(Lister!$D$19,Lister!$E$19,Lister!$D$7:$D$13),IF(E1087&gt;DATE(2020,8,31),0)))),0),"")</f>
        <v/>
      </c>
      <c r="W1087" s="50" t="str">
        <f>IFERROR(MAX(IF(OR(O1087="",P1087="",Q1087="",R1087="",S1087="",T1087="",U1087=""),"",IF(AND(MONTH(E1087)=9,MONTH(F1087)=9),(NETWORKDAYS(E1087,F1087,Lister!$D$7:$D$13)-P1087)*N1087/NETWORKDAYS(Lister!$D$20,Lister!$E$20,Lister!$D$7:$D$13),IF(AND(MONTH(E1087)=9,F1087&gt;DATE(2020,9,30)),(NETWORKDAYS(E1087,Lister!$E$20,Lister!$D$7:$D$13)-P1087)*N1087/NETWORKDAYS(Lister!$D$20,Lister!$E$20,Lister!$D$7:$D$13),IF(AND(E1087&lt;DATE(2020,9,1),MONTH(F1087)=9),(NETWORKDAYS(Lister!$D$20,F1087,Lister!$D$7:$D$13)-P1087)*N1087/NETWORKDAYS(Lister!$D$20,Lister!$E$20,Lister!$D$7:$D$13),IF(AND(E1087&lt;DATE(2020,9,1),F1087&gt;DATE(2020,9,30)),(NETWORKDAYS(Lister!$D$20,Lister!$E$20,Lister!$D$7:$D$13)-P1087)*N1087/NETWORKDAYS(Lister!$D$20,Lister!$E$20,Lister!$D$7:$D$13),IF(OR(AND(E1087&lt;DATE(2020,9,1),F1087&lt;DATE(2020,9,1)),E1087&gt;DATE(2020,9,30)),0)))))),0),"")</f>
        <v/>
      </c>
      <c r="X1087" s="50" t="str">
        <f>IFERROR(MAX(IF(OR(O1087="",P1087="",Q1087="",R1087="",S1087="",T1087="",U1087=""),"",IF(AND(MONTH(E1087)=10,MONTH(F1087)=10),(NETWORKDAYS(E1087,F1087,Lister!$D$7:$D$13)-Q1087)*N1087/NETWORKDAYS(Lister!$D$21,Lister!$E$21,Lister!$D$7:$D$13),IF(AND(MONTH(E1087)=10,F1087&gt;DATE(2020,10,31)),(NETWORKDAYS(E1087,Lister!$E$21,Lister!$D$7:$D$13)-Q1087)*N1087/NETWORKDAYS(Lister!$D$21,Lister!$E$21,Lister!$D$7:$D$13),IF(AND(E1087&lt;DATE(2020,10,1),MONTH(F1087)=10),(NETWORKDAYS(Lister!$D$21,F1087,Lister!$D$7:$D$13)-Q1087)*N1087/NETWORKDAYS(Lister!$D$21,Lister!$E$21,Lister!$D$7:$D$13),IF(AND(E1087&lt;DATE(2020,31,1),F1087&gt;DATE(2020,10,31)),(NETWORKDAYS(Lister!$D$21,Lister!$E$21,Lister!$D$7:$D$13)-Q1087)*N1087/NETWORKDAYS(Lister!$D$21,Lister!$E$21,Lister!$D$7:$D$13),IF(OR(AND(E1087&lt;DATE(2020,10,1),F1087&lt;DATE(2020,10,1)),E1087&gt;DATE(2020,10,31)),0)))))),0),"")</f>
        <v/>
      </c>
      <c r="Y1087" s="50" t="str">
        <f>IFERROR(MAX(IF(OR(O1087="",P1087="",Q1087="",R1087="",S1087="",T1087="",U1087=""),"",IF(AND(MONTH(E1087)=11,MONTH(F1087)=11),(NETWORKDAYS(E1087,F1087,Lister!$D$7:$D$13)-R1087)*N1087/NETWORKDAYS(Lister!$D$22,Lister!$E$22,Lister!$D$7:$D$13),IF(AND(MONTH(E1087)=11,F1087&gt;DATE(2020,11,30)),(NETWORKDAYS(E1087,Lister!$E$22,Lister!$D$7:$D$13)-R1087)*N1087/NETWORKDAYS(Lister!$D$22,Lister!$E$22,Lister!$D$7:$D$13),IF(AND(E1087&lt;DATE(2020,11,1),MONTH(F1087)=11),(NETWORKDAYS(Lister!$D$22,F1087,Lister!$D$7:$D$13)-R1087)*N1087/NETWORKDAYS(Lister!$D$22,Lister!$E$22,Lister!$D$7:$D$13),IF(AND(E1087&lt;DATE(2020,11,1),F1087&gt;DATE(2020,11,30)),(NETWORKDAYS(Lister!$D$22,Lister!$E$22,Lister!$D$7:$D$13)-R1087)*N1087/NETWORKDAYS(Lister!$D$22,Lister!$E$22,Lister!$D$7:$D$13),IF(OR(AND(E1087&lt;DATE(2020,11,1),F1087&lt;DATE(2020,11,1)),E1087&gt;DATE(2020,11,30)),0)))))),0),"")</f>
        <v/>
      </c>
      <c r="Z1087" s="50" t="str">
        <f>IFERROR(MAX(IF(OR(O1087="",P1087="",Q1087="",R1087="",S1087="",T1087="",U1087=""),"",IF(AND(MONTH(E1087)=12,MONTH(F1087)=12),(NETWORKDAYS(E1087,F1087,Lister!$D$7:$D$13)-S1087)*N1087/NETWORKDAYS(Lister!$D$23,Lister!$E$23,Lister!$D$7:$D$13),IF(AND(MONTH(E1087)=12,F1087&gt;DATE(2020,12,31)),(NETWORKDAYS(E1087,Lister!$E$23,Lister!$D$7:$D$13)-S1087)*N1087/NETWORKDAYS(Lister!$D$23,Lister!$E$23,Lister!$D$7:$D$13),IF(AND(E1087&lt;DATE(2020,12,1),MONTH(F1087)=12),(NETWORKDAYS(Lister!$D$23,F1087,Lister!$D$7:$D$13)-S1087)*N1087/NETWORKDAYS(Lister!$D$23,Lister!$E$23,Lister!$D$7:$D$13),IF(AND(E1087&lt;DATE(2020,12,1),F1087&gt;DATE(2020,12,31)),(NETWORKDAYS(Lister!$D$23,Lister!$E$23,Lister!$D$7:$D$13)-S1087)*N1087/NETWORKDAYS(Lister!$D$23,Lister!$E$23,Lister!$D$7:$D$13),IF(OR(AND(E1087&lt;DATE(2020,12,1),F1087&lt;DATE(2020,12,1)),E1087&gt;DATE(2020,12,31)),0)))))),0),"")</f>
        <v/>
      </c>
      <c r="AA1087" s="50" t="str">
        <f>IFERROR(MAX(IF(OR(O1087="",P1087="",Q1087="",R1087="",S1087="",T1087="",U1087=""),"",IF(AND(MONTH(E1087)=1,MONTH(F1087)=1),(NETWORKDAYS(E1087,F1087,Lister!$D$7:$D$13)-T1087)*N1087/NETWORKDAYS(Lister!$D$24,Lister!$E$24,Lister!$D$7:$D$13),IF(AND(MONTH(E1087)=1,F1087&gt;DATE(2021,1,31)),(NETWORKDAYS(E1087,Lister!$E$24,Lister!$D$7:$D$13)-T1087)*N1087/NETWORKDAYS(Lister!$D$24,Lister!$E$24,Lister!$D$7:$D$13),IF(AND(E1087&lt;DATE(2021,1,1),MONTH(F1087)=1),(NETWORKDAYS(Lister!$D$24,F1087,Lister!$D$7:$D$13)-T1087)*N1087/NETWORKDAYS(Lister!$D$24,Lister!$E$24,Lister!$D$7:$D$13),IF(AND(E1087&lt;DATE(2021,1,1),F1087&gt;DATE(2021,1,31)),(NETWORKDAYS(Lister!$D$24,Lister!$E$24,Lister!$D$7:$D$13)-T1087)*N1087/NETWORKDAYS(Lister!$D$24,Lister!$E$24,Lister!$D$7:$D$13),IF(OR(AND(E1087&lt;DATE(2021,1,1),F1087&lt;DATE(2021,1,1)),E1087&gt;DATE(2021,1,31)),0)))))),0),"")</f>
        <v/>
      </c>
      <c r="AB1087" s="50" t="str">
        <f>IFERROR(MAX(IF(OR(O1087="",P1087="",Q1087="",R1087="",S1087="",T1087="",U1087=""),"",IF(AND(MONTH(E1087)=2,MONTH(F1087)=2),(NETWORKDAYS(E1087,F1087,Lister!$D$7:$D$13)-U1087)*N1087/NETWORKDAYS(Lister!$D$25,Lister!$E$25,Lister!$D$7:$D$13),IF(AND(E1087&lt;DATE(2021,2,1),MONTH(F1087)=2),(NETWORKDAYS(Lister!$D$25,F1087,Lister!$D$7:$D$13)-U1087)*N1087/NETWORKDAYS(Lister!$D$25,Lister!$E$25,Lister!$D$7:$D$13),IF(AND(E1087&lt;DATE(2021,2,1),F1087&lt;DATE(2021,2,1)),0)))),0),"")</f>
        <v/>
      </c>
      <c r="AC1087" s="52" t="str">
        <f t="shared" si="83"/>
        <v/>
      </c>
    </row>
    <row r="1088" spans="1:29" x14ac:dyDescent="0.35">
      <c r="A1088" s="11" t="str">
        <f t="shared" si="84"/>
        <v/>
      </c>
      <c r="B1088" s="33"/>
      <c r="C1088" s="17"/>
      <c r="D1088" s="18"/>
      <c r="E1088" s="12"/>
      <c r="F1088" s="12"/>
      <c r="G1088" s="42" t="str">
        <f>IF(OR(E1088="",F1088=""),"",NETWORKDAYS(E1088,F1088,Lister!$D$7:$D$13))</f>
        <v/>
      </c>
      <c r="H1088" s="14"/>
      <c r="I1088" s="25" t="str">
        <f t="shared" si="80"/>
        <v/>
      </c>
      <c r="J1088" s="47"/>
      <c r="K1088" s="48"/>
      <c r="L1088" s="15"/>
      <c r="M1088" s="51" t="str">
        <f t="shared" si="81"/>
        <v/>
      </c>
      <c r="N1088" s="49" t="str">
        <f t="shared" si="82"/>
        <v/>
      </c>
      <c r="O1088" s="15"/>
      <c r="P1088" s="15"/>
      <c r="Q1088" s="15"/>
      <c r="R1088" s="15"/>
      <c r="S1088" s="15"/>
      <c r="T1088" s="15"/>
      <c r="U1088" s="15"/>
      <c r="V1088" s="50" t="str">
        <f>IFERROR(MAX(IF(OR(O1088="",P1088="",Q1088="",R1088="",S1088="",T1088="",U1088=""),"",IF(AND(MONTH(E1088)=8,MONTH(F1088)=8),(NETWORKDAYS(E1088,F1088,Lister!$D$7:$D$13)-O1088)*N1088/NETWORKDAYS(Lister!$D$19,Lister!$E$19,Lister!$D$7:$D$13),IF(AND(MONTH(E1088)=8,F1088&gt;DATE(2020,8,31)),(NETWORKDAYS(E1088,Lister!$E$19,Lister!$D$7:$D$13)-O1088)*N1088/NETWORKDAYS(Lister!$D$19,Lister!$E$19,Lister!$D$7:$D$13),IF(E1088&gt;DATE(2020,8,31),0)))),0),"")</f>
        <v/>
      </c>
      <c r="W1088" s="50" t="str">
        <f>IFERROR(MAX(IF(OR(O1088="",P1088="",Q1088="",R1088="",S1088="",T1088="",U1088=""),"",IF(AND(MONTH(E1088)=9,MONTH(F1088)=9),(NETWORKDAYS(E1088,F1088,Lister!$D$7:$D$13)-P1088)*N1088/NETWORKDAYS(Lister!$D$20,Lister!$E$20,Lister!$D$7:$D$13),IF(AND(MONTH(E1088)=9,F1088&gt;DATE(2020,9,30)),(NETWORKDAYS(E1088,Lister!$E$20,Lister!$D$7:$D$13)-P1088)*N1088/NETWORKDAYS(Lister!$D$20,Lister!$E$20,Lister!$D$7:$D$13),IF(AND(E1088&lt;DATE(2020,9,1),MONTH(F1088)=9),(NETWORKDAYS(Lister!$D$20,F1088,Lister!$D$7:$D$13)-P1088)*N1088/NETWORKDAYS(Lister!$D$20,Lister!$E$20,Lister!$D$7:$D$13),IF(AND(E1088&lt;DATE(2020,9,1),F1088&gt;DATE(2020,9,30)),(NETWORKDAYS(Lister!$D$20,Lister!$E$20,Lister!$D$7:$D$13)-P1088)*N1088/NETWORKDAYS(Lister!$D$20,Lister!$E$20,Lister!$D$7:$D$13),IF(OR(AND(E1088&lt;DATE(2020,9,1),F1088&lt;DATE(2020,9,1)),E1088&gt;DATE(2020,9,30)),0)))))),0),"")</f>
        <v/>
      </c>
      <c r="X1088" s="50" t="str">
        <f>IFERROR(MAX(IF(OR(O1088="",P1088="",Q1088="",R1088="",S1088="",T1088="",U1088=""),"",IF(AND(MONTH(E1088)=10,MONTH(F1088)=10),(NETWORKDAYS(E1088,F1088,Lister!$D$7:$D$13)-Q1088)*N1088/NETWORKDAYS(Lister!$D$21,Lister!$E$21,Lister!$D$7:$D$13),IF(AND(MONTH(E1088)=10,F1088&gt;DATE(2020,10,31)),(NETWORKDAYS(E1088,Lister!$E$21,Lister!$D$7:$D$13)-Q1088)*N1088/NETWORKDAYS(Lister!$D$21,Lister!$E$21,Lister!$D$7:$D$13),IF(AND(E1088&lt;DATE(2020,10,1),MONTH(F1088)=10),(NETWORKDAYS(Lister!$D$21,F1088,Lister!$D$7:$D$13)-Q1088)*N1088/NETWORKDAYS(Lister!$D$21,Lister!$E$21,Lister!$D$7:$D$13),IF(AND(E1088&lt;DATE(2020,31,1),F1088&gt;DATE(2020,10,31)),(NETWORKDAYS(Lister!$D$21,Lister!$E$21,Lister!$D$7:$D$13)-Q1088)*N1088/NETWORKDAYS(Lister!$D$21,Lister!$E$21,Lister!$D$7:$D$13),IF(OR(AND(E1088&lt;DATE(2020,10,1),F1088&lt;DATE(2020,10,1)),E1088&gt;DATE(2020,10,31)),0)))))),0),"")</f>
        <v/>
      </c>
      <c r="Y1088" s="50" t="str">
        <f>IFERROR(MAX(IF(OR(O1088="",P1088="",Q1088="",R1088="",S1088="",T1088="",U1088=""),"",IF(AND(MONTH(E1088)=11,MONTH(F1088)=11),(NETWORKDAYS(E1088,F1088,Lister!$D$7:$D$13)-R1088)*N1088/NETWORKDAYS(Lister!$D$22,Lister!$E$22,Lister!$D$7:$D$13),IF(AND(MONTH(E1088)=11,F1088&gt;DATE(2020,11,30)),(NETWORKDAYS(E1088,Lister!$E$22,Lister!$D$7:$D$13)-R1088)*N1088/NETWORKDAYS(Lister!$D$22,Lister!$E$22,Lister!$D$7:$D$13),IF(AND(E1088&lt;DATE(2020,11,1),MONTH(F1088)=11),(NETWORKDAYS(Lister!$D$22,F1088,Lister!$D$7:$D$13)-R1088)*N1088/NETWORKDAYS(Lister!$D$22,Lister!$E$22,Lister!$D$7:$D$13),IF(AND(E1088&lt;DATE(2020,11,1),F1088&gt;DATE(2020,11,30)),(NETWORKDAYS(Lister!$D$22,Lister!$E$22,Lister!$D$7:$D$13)-R1088)*N1088/NETWORKDAYS(Lister!$D$22,Lister!$E$22,Lister!$D$7:$D$13),IF(OR(AND(E1088&lt;DATE(2020,11,1),F1088&lt;DATE(2020,11,1)),E1088&gt;DATE(2020,11,30)),0)))))),0),"")</f>
        <v/>
      </c>
      <c r="Z1088" s="50" t="str">
        <f>IFERROR(MAX(IF(OR(O1088="",P1088="",Q1088="",R1088="",S1088="",T1088="",U1088=""),"",IF(AND(MONTH(E1088)=12,MONTH(F1088)=12),(NETWORKDAYS(E1088,F1088,Lister!$D$7:$D$13)-S1088)*N1088/NETWORKDAYS(Lister!$D$23,Lister!$E$23,Lister!$D$7:$D$13),IF(AND(MONTH(E1088)=12,F1088&gt;DATE(2020,12,31)),(NETWORKDAYS(E1088,Lister!$E$23,Lister!$D$7:$D$13)-S1088)*N1088/NETWORKDAYS(Lister!$D$23,Lister!$E$23,Lister!$D$7:$D$13),IF(AND(E1088&lt;DATE(2020,12,1),MONTH(F1088)=12),(NETWORKDAYS(Lister!$D$23,F1088,Lister!$D$7:$D$13)-S1088)*N1088/NETWORKDAYS(Lister!$D$23,Lister!$E$23,Lister!$D$7:$D$13),IF(AND(E1088&lt;DATE(2020,12,1),F1088&gt;DATE(2020,12,31)),(NETWORKDAYS(Lister!$D$23,Lister!$E$23,Lister!$D$7:$D$13)-S1088)*N1088/NETWORKDAYS(Lister!$D$23,Lister!$E$23,Lister!$D$7:$D$13),IF(OR(AND(E1088&lt;DATE(2020,12,1),F1088&lt;DATE(2020,12,1)),E1088&gt;DATE(2020,12,31)),0)))))),0),"")</f>
        <v/>
      </c>
      <c r="AA1088" s="50" t="str">
        <f>IFERROR(MAX(IF(OR(O1088="",P1088="",Q1088="",R1088="",S1088="",T1088="",U1088=""),"",IF(AND(MONTH(E1088)=1,MONTH(F1088)=1),(NETWORKDAYS(E1088,F1088,Lister!$D$7:$D$13)-T1088)*N1088/NETWORKDAYS(Lister!$D$24,Lister!$E$24,Lister!$D$7:$D$13),IF(AND(MONTH(E1088)=1,F1088&gt;DATE(2021,1,31)),(NETWORKDAYS(E1088,Lister!$E$24,Lister!$D$7:$D$13)-T1088)*N1088/NETWORKDAYS(Lister!$D$24,Lister!$E$24,Lister!$D$7:$D$13),IF(AND(E1088&lt;DATE(2021,1,1),MONTH(F1088)=1),(NETWORKDAYS(Lister!$D$24,F1088,Lister!$D$7:$D$13)-T1088)*N1088/NETWORKDAYS(Lister!$D$24,Lister!$E$24,Lister!$D$7:$D$13),IF(AND(E1088&lt;DATE(2021,1,1),F1088&gt;DATE(2021,1,31)),(NETWORKDAYS(Lister!$D$24,Lister!$E$24,Lister!$D$7:$D$13)-T1088)*N1088/NETWORKDAYS(Lister!$D$24,Lister!$E$24,Lister!$D$7:$D$13),IF(OR(AND(E1088&lt;DATE(2021,1,1),F1088&lt;DATE(2021,1,1)),E1088&gt;DATE(2021,1,31)),0)))))),0),"")</f>
        <v/>
      </c>
      <c r="AB1088" s="50" t="str">
        <f>IFERROR(MAX(IF(OR(O1088="",P1088="",Q1088="",R1088="",S1088="",T1088="",U1088=""),"",IF(AND(MONTH(E1088)=2,MONTH(F1088)=2),(NETWORKDAYS(E1088,F1088,Lister!$D$7:$D$13)-U1088)*N1088/NETWORKDAYS(Lister!$D$25,Lister!$E$25,Lister!$D$7:$D$13),IF(AND(E1088&lt;DATE(2021,2,1),MONTH(F1088)=2),(NETWORKDAYS(Lister!$D$25,F1088,Lister!$D$7:$D$13)-U1088)*N1088/NETWORKDAYS(Lister!$D$25,Lister!$E$25,Lister!$D$7:$D$13),IF(AND(E1088&lt;DATE(2021,2,1),F1088&lt;DATE(2021,2,1)),0)))),0),"")</f>
        <v/>
      </c>
      <c r="AC1088" s="52" t="str">
        <f t="shared" si="83"/>
        <v/>
      </c>
    </row>
    <row r="1089" spans="1:29" x14ac:dyDescent="0.35">
      <c r="A1089" s="11" t="str">
        <f t="shared" si="84"/>
        <v/>
      </c>
      <c r="B1089" s="33"/>
      <c r="C1089" s="17"/>
      <c r="D1089" s="18"/>
      <c r="E1089" s="12"/>
      <c r="F1089" s="12"/>
      <c r="G1089" s="42" t="str">
        <f>IF(OR(E1089="",F1089=""),"",NETWORKDAYS(E1089,F1089,Lister!$D$7:$D$13))</f>
        <v/>
      </c>
      <c r="H1089" s="14"/>
      <c r="I1089" s="25" t="str">
        <f t="shared" si="80"/>
        <v/>
      </c>
      <c r="J1089" s="47"/>
      <c r="K1089" s="48"/>
      <c r="L1089" s="15"/>
      <c r="M1089" s="51" t="str">
        <f t="shared" si="81"/>
        <v/>
      </c>
      <c r="N1089" s="49" t="str">
        <f t="shared" si="82"/>
        <v/>
      </c>
      <c r="O1089" s="15"/>
      <c r="P1089" s="15"/>
      <c r="Q1089" s="15"/>
      <c r="R1089" s="15"/>
      <c r="S1089" s="15"/>
      <c r="T1089" s="15"/>
      <c r="U1089" s="15"/>
      <c r="V1089" s="50" t="str">
        <f>IFERROR(MAX(IF(OR(O1089="",P1089="",Q1089="",R1089="",S1089="",T1089="",U1089=""),"",IF(AND(MONTH(E1089)=8,MONTH(F1089)=8),(NETWORKDAYS(E1089,F1089,Lister!$D$7:$D$13)-O1089)*N1089/NETWORKDAYS(Lister!$D$19,Lister!$E$19,Lister!$D$7:$D$13),IF(AND(MONTH(E1089)=8,F1089&gt;DATE(2020,8,31)),(NETWORKDAYS(E1089,Lister!$E$19,Lister!$D$7:$D$13)-O1089)*N1089/NETWORKDAYS(Lister!$D$19,Lister!$E$19,Lister!$D$7:$D$13),IF(E1089&gt;DATE(2020,8,31),0)))),0),"")</f>
        <v/>
      </c>
      <c r="W1089" s="50" t="str">
        <f>IFERROR(MAX(IF(OR(O1089="",P1089="",Q1089="",R1089="",S1089="",T1089="",U1089=""),"",IF(AND(MONTH(E1089)=9,MONTH(F1089)=9),(NETWORKDAYS(E1089,F1089,Lister!$D$7:$D$13)-P1089)*N1089/NETWORKDAYS(Lister!$D$20,Lister!$E$20,Lister!$D$7:$D$13),IF(AND(MONTH(E1089)=9,F1089&gt;DATE(2020,9,30)),(NETWORKDAYS(E1089,Lister!$E$20,Lister!$D$7:$D$13)-P1089)*N1089/NETWORKDAYS(Lister!$D$20,Lister!$E$20,Lister!$D$7:$D$13),IF(AND(E1089&lt;DATE(2020,9,1),MONTH(F1089)=9),(NETWORKDAYS(Lister!$D$20,F1089,Lister!$D$7:$D$13)-P1089)*N1089/NETWORKDAYS(Lister!$D$20,Lister!$E$20,Lister!$D$7:$D$13),IF(AND(E1089&lt;DATE(2020,9,1),F1089&gt;DATE(2020,9,30)),(NETWORKDAYS(Lister!$D$20,Lister!$E$20,Lister!$D$7:$D$13)-P1089)*N1089/NETWORKDAYS(Lister!$D$20,Lister!$E$20,Lister!$D$7:$D$13),IF(OR(AND(E1089&lt;DATE(2020,9,1),F1089&lt;DATE(2020,9,1)),E1089&gt;DATE(2020,9,30)),0)))))),0),"")</f>
        <v/>
      </c>
      <c r="X1089" s="50" t="str">
        <f>IFERROR(MAX(IF(OR(O1089="",P1089="",Q1089="",R1089="",S1089="",T1089="",U1089=""),"",IF(AND(MONTH(E1089)=10,MONTH(F1089)=10),(NETWORKDAYS(E1089,F1089,Lister!$D$7:$D$13)-Q1089)*N1089/NETWORKDAYS(Lister!$D$21,Lister!$E$21,Lister!$D$7:$D$13),IF(AND(MONTH(E1089)=10,F1089&gt;DATE(2020,10,31)),(NETWORKDAYS(E1089,Lister!$E$21,Lister!$D$7:$D$13)-Q1089)*N1089/NETWORKDAYS(Lister!$D$21,Lister!$E$21,Lister!$D$7:$D$13),IF(AND(E1089&lt;DATE(2020,10,1),MONTH(F1089)=10),(NETWORKDAYS(Lister!$D$21,F1089,Lister!$D$7:$D$13)-Q1089)*N1089/NETWORKDAYS(Lister!$D$21,Lister!$E$21,Lister!$D$7:$D$13),IF(AND(E1089&lt;DATE(2020,31,1),F1089&gt;DATE(2020,10,31)),(NETWORKDAYS(Lister!$D$21,Lister!$E$21,Lister!$D$7:$D$13)-Q1089)*N1089/NETWORKDAYS(Lister!$D$21,Lister!$E$21,Lister!$D$7:$D$13),IF(OR(AND(E1089&lt;DATE(2020,10,1),F1089&lt;DATE(2020,10,1)),E1089&gt;DATE(2020,10,31)),0)))))),0),"")</f>
        <v/>
      </c>
      <c r="Y1089" s="50" t="str">
        <f>IFERROR(MAX(IF(OR(O1089="",P1089="",Q1089="",R1089="",S1089="",T1089="",U1089=""),"",IF(AND(MONTH(E1089)=11,MONTH(F1089)=11),(NETWORKDAYS(E1089,F1089,Lister!$D$7:$D$13)-R1089)*N1089/NETWORKDAYS(Lister!$D$22,Lister!$E$22,Lister!$D$7:$D$13),IF(AND(MONTH(E1089)=11,F1089&gt;DATE(2020,11,30)),(NETWORKDAYS(E1089,Lister!$E$22,Lister!$D$7:$D$13)-R1089)*N1089/NETWORKDAYS(Lister!$D$22,Lister!$E$22,Lister!$D$7:$D$13),IF(AND(E1089&lt;DATE(2020,11,1),MONTH(F1089)=11),(NETWORKDAYS(Lister!$D$22,F1089,Lister!$D$7:$D$13)-R1089)*N1089/NETWORKDAYS(Lister!$D$22,Lister!$E$22,Lister!$D$7:$D$13),IF(AND(E1089&lt;DATE(2020,11,1),F1089&gt;DATE(2020,11,30)),(NETWORKDAYS(Lister!$D$22,Lister!$E$22,Lister!$D$7:$D$13)-R1089)*N1089/NETWORKDAYS(Lister!$D$22,Lister!$E$22,Lister!$D$7:$D$13),IF(OR(AND(E1089&lt;DATE(2020,11,1),F1089&lt;DATE(2020,11,1)),E1089&gt;DATE(2020,11,30)),0)))))),0),"")</f>
        <v/>
      </c>
      <c r="Z1089" s="50" t="str">
        <f>IFERROR(MAX(IF(OR(O1089="",P1089="",Q1089="",R1089="",S1089="",T1089="",U1089=""),"",IF(AND(MONTH(E1089)=12,MONTH(F1089)=12),(NETWORKDAYS(E1089,F1089,Lister!$D$7:$D$13)-S1089)*N1089/NETWORKDAYS(Lister!$D$23,Lister!$E$23,Lister!$D$7:$D$13),IF(AND(MONTH(E1089)=12,F1089&gt;DATE(2020,12,31)),(NETWORKDAYS(E1089,Lister!$E$23,Lister!$D$7:$D$13)-S1089)*N1089/NETWORKDAYS(Lister!$D$23,Lister!$E$23,Lister!$D$7:$D$13),IF(AND(E1089&lt;DATE(2020,12,1),MONTH(F1089)=12),(NETWORKDAYS(Lister!$D$23,F1089,Lister!$D$7:$D$13)-S1089)*N1089/NETWORKDAYS(Lister!$D$23,Lister!$E$23,Lister!$D$7:$D$13),IF(AND(E1089&lt;DATE(2020,12,1),F1089&gt;DATE(2020,12,31)),(NETWORKDAYS(Lister!$D$23,Lister!$E$23,Lister!$D$7:$D$13)-S1089)*N1089/NETWORKDAYS(Lister!$D$23,Lister!$E$23,Lister!$D$7:$D$13),IF(OR(AND(E1089&lt;DATE(2020,12,1),F1089&lt;DATE(2020,12,1)),E1089&gt;DATE(2020,12,31)),0)))))),0),"")</f>
        <v/>
      </c>
      <c r="AA1089" s="50" t="str">
        <f>IFERROR(MAX(IF(OR(O1089="",P1089="",Q1089="",R1089="",S1089="",T1089="",U1089=""),"",IF(AND(MONTH(E1089)=1,MONTH(F1089)=1),(NETWORKDAYS(E1089,F1089,Lister!$D$7:$D$13)-T1089)*N1089/NETWORKDAYS(Lister!$D$24,Lister!$E$24,Lister!$D$7:$D$13),IF(AND(MONTH(E1089)=1,F1089&gt;DATE(2021,1,31)),(NETWORKDAYS(E1089,Lister!$E$24,Lister!$D$7:$D$13)-T1089)*N1089/NETWORKDAYS(Lister!$D$24,Lister!$E$24,Lister!$D$7:$D$13),IF(AND(E1089&lt;DATE(2021,1,1),MONTH(F1089)=1),(NETWORKDAYS(Lister!$D$24,F1089,Lister!$D$7:$D$13)-T1089)*N1089/NETWORKDAYS(Lister!$D$24,Lister!$E$24,Lister!$D$7:$D$13),IF(AND(E1089&lt;DATE(2021,1,1),F1089&gt;DATE(2021,1,31)),(NETWORKDAYS(Lister!$D$24,Lister!$E$24,Lister!$D$7:$D$13)-T1089)*N1089/NETWORKDAYS(Lister!$D$24,Lister!$E$24,Lister!$D$7:$D$13),IF(OR(AND(E1089&lt;DATE(2021,1,1),F1089&lt;DATE(2021,1,1)),E1089&gt;DATE(2021,1,31)),0)))))),0),"")</f>
        <v/>
      </c>
      <c r="AB1089" s="50" t="str">
        <f>IFERROR(MAX(IF(OR(O1089="",P1089="",Q1089="",R1089="",S1089="",T1089="",U1089=""),"",IF(AND(MONTH(E1089)=2,MONTH(F1089)=2),(NETWORKDAYS(E1089,F1089,Lister!$D$7:$D$13)-U1089)*N1089/NETWORKDAYS(Lister!$D$25,Lister!$E$25,Lister!$D$7:$D$13),IF(AND(E1089&lt;DATE(2021,2,1),MONTH(F1089)=2),(NETWORKDAYS(Lister!$D$25,F1089,Lister!$D$7:$D$13)-U1089)*N1089/NETWORKDAYS(Lister!$D$25,Lister!$E$25,Lister!$D$7:$D$13),IF(AND(E1089&lt;DATE(2021,2,1),F1089&lt;DATE(2021,2,1)),0)))),0),"")</f>
        <v/>
      </c>
      <c r="AC1089" s="52" t="str">
        <f t="shared" si="83"/>
        <v/>
      </c>
    </row>
    <row r="1090" spans="1:29" x14ac:dyDescent="0.35">
      <c r="A1090" s="11" t="str">
        <f t="shared" si="84"/>
        <v/>
      </c>
      <c r="B1090" s="33"/>
      <c r="C1090" s="17"/>
      <c r="D1090" s="18"/>
      <c r="E1090" s="12"/>
      <c r="F1090" s="12"/>
      <c r="G1090" s="42" t="str">
        <f>IF(OR(E1090="",F1090=""),"",NETWORKDAYS(E1090,F1090,Lister!$D$7:$D$13))</f>
        <v/>
      </c>
      <c r="H1090" s="14"/>
      <c r="I1090" s="25" t="str">
        <f t="shared" si="80"/>
        <v/>
      </c>
      <c r="J1090" s="47"/>
      <c r="K1090" s="48"/>
      <c r="L1090" s="15"/>
      <c r="M1090" s="51" t="str">
        <f t="shared" si="81"/>
        <v/>
      </c>
      <c r="N1090" s="49" t="str">
        <f t="shared" si="82"/>
        <v/>
      </c>
      <c r="O1090" s="15"/>
      <c r="P1090" s="15"/>
      <c r="Q1090" s="15"/>
      <c r="R1090" s="15"/>
      <c r="S1090" s="15"/>
      <c r="T1090" s="15"/>
      <c r="U1090" s="15"/>
      <c r="V1090" s="50" t="str">
        <f>IFERROR(MAX(IF(OR(O1090="",P1090="",Q1090="",R1090="",S1090="",T1090="",U1090=""),"",IF(AND(MONTH(E1090)=8,MONTH(F1090)=8),(NETWORKDAYS(E1090,F1090,Lister!$D$7:$D$13)-O1090)*N1090/NETWORKDAYS(Lister!$D$19,Lister!$E$19,Lister!$D$7:$D$13),IF(AND(MONTH(E1090)=8,F1090&gt;DATE(2020,8,31)),(NETWORKDAYS(E1090,Lister!$E$19,Lister!$D$7:$D$13)-O1090)*N1090/NETWORKDAYS(Lister!$D$19,Lister!$E$19,Lister!$D$7:$D$13),IF(E1090&gt;DATE(2020,8,31),0)))),0),"")</f>
        <v/>
      </c>
      <c r="W1090" s="50" t="str">
        <f>IFERROR(MAX(IF(OR(O1090="",P1090="",Q1090="",R1090="",S1090="",T1090="",U1090=""),"",IF(AND(MONTH(E1090)=9,MONTH(F1090)=9),(NETWORKDAYS(E1090,F1090,Lister!$D$7:$D$13)-P1090)*N1090/NETWORKDAYS(Lister!$D$20,Lister!$E$20,Lister!$D$7:$D$13),IF(AND(MONTH(E1090)=9,F1090&gt;DATE(2020,9,30)),(NETWORKDAYS(E1090,Lister!$E$20,Lister!$D$7:$D$13)-P1090)*N1090/NETWORKDAYS(Lister!$D$20,Lister!$E$20,Lister!$D$7:$D$13),IF(AND(E1090&lt;DATE(2020,9,1),MONTH(F1090)=9),(NETWORKDAYS(Lister!$D$20,F1090,Lister!$D$7:$D$13)-P1090)*N1090/NETWORKDAYS(Lister!$D$20,Lister!$E$20,Lister!$D$7:$D$13),IF(AND(E1090&lt;DATE(2020,9,1),F1090&gt;DATE(2020,9,30)),(NETWORKDAYS(Lister!$D$20,Lister!$E$20,Lister!$D$7:$D$13)-P1090)*N1090/NETWORKDAYS(Lister!$D$20,Lister!$E$20,Lister!$D$7:$D$13),IF(OR(AND(E1090&lt;DATE(2020,9,1),F1090&lt;DATE(2020,9,1)),E1090&gt;DATE(2020,9,30)),0)))))),0),"")</f>
        <v/>
      </c>
      <c r="X1090" s="50" t="str">
        <f>IFERROR(MAX(IF(OR(O1090="",P1090="",Q1090="",R1090="",S1090="",T1090="",U1090=""),"",IF(AND(MONTH(E1090)=10,MONTH(F1090)=10),(NETWORKDAYS(E1090,F1090,Lister!$D$7:$D$13)-Q1090)*N1090/NETWORKDAYS(Lister!$D$21,Lister!$E$21,Lister!$D$7:$D$13),IF(AND(MONTH(E1090)=10,F1090&gt;DATE(2020,10,31)),(NETWORKDAYS(E1090,Lister!$E$21,Lister!$D$7:$D$13)-Q1090)*N1090/NETWORKDAYS(Lister!$D$21,Lister!$E$21,Lister!$D$7:$D$13),IF(AND(E1090&lt;DATE(2020,10,1),MONTH(F1090)=10),(NETWORKDAYS(Lister!$D$21,F1090,Lister!$D$7:$D$13)-Q1090)*N1090/NETWORKDAYS(Lister!$D$21,Lister!$E$21,Lister!$D$7:$D$13),IF(AND(E1090&lt;DATE(2020,31,1),F1090&gt;DATE(2020,10,31)),(NETWORKDAYS(Lister!$D$21,Lister!$E$21,Lister!$D$7:$D$13)-Q1090)*N1090/NETWORKDAYS(Lister!$D$21,Lister!$E$21,Lister!$D$7:$D$13),IF(OR(AND(E1090&lt;DATE(2020,10,1),F1090&lt;DATE(2020,10,1)),E1090&gt;DATE(2020,10,31)),0)))))),0),"")</f>
        <v/>
      </c>
      <c r="Y1090" s="50" t="str">
        <f>IFERROR(MAX(IF(OR(O1090="",P1090="",Q1090="",R1090="",S1090="",T1090="",U1090=""),"",IF(AND(MONTH(E1090)=11,MONTH(F1090)=11),(NETWORKDAYS(E1090,F1090,Lister!$D$7:$D$13)-R1090)*N1090/NETWORKDAYS(Lister!$D$22,Lister!$E$22,Lister!$D$7:$D$13),IF(AND(MONTH(E1090)=11,F1090&gt;DATE(2020,11,30)),(NETWORKDAYS(E1090,Lister!$E$22,Lister!$D$7:$D$13)-R1090)*N1090/NETWORKDAYS(Lister!$D$22,Lister!$E$22,Lister!$D$7:$D$13),IF(AND(E1090&lt;DATE(2020,11,1),MONTH(F1090)=11),(NETWORKDAYS(Lister!$D$22,F1090,Lister!$D$7:$D$13)-R1090)*N1090/NETWORKDAYS(Lister!$D$22,Lister!$E$22,Lister!$D$7:$D$13),IF(AND(E1090&lt;DATE(2020,11,1),F1090&gt;DATE(2020,11,30)),(NETWORKDAYS(Lister!$D$22,Lister!$E$22,Lister!$D$7:$D$13)-R1090)*N1090/NETWORKDAYS(Lister!$D$22,Lister!$E$22,Lister!$D$7:$D$13),IF(OR(AND(E1090&lt;DATE(2020,11,1),F1090&lt;DATE(2020,11,1)),E1090&gt;DATE(2020,11,30)),0)))))),0),"")</f>
        <v/>
      </c>
      <c r="Z1090" s="50" t="str">
        <f>IFERROR(MAX(IF(OR(O1090="",P1090="",Q1090="",R1090="",S1090="",T1090="",U1090=""),"",IF(AND(MONTH(E1090)=12,MONTH(F1090)=12),(NETWORKDAYS(E1090,F1090,Lister!$D$7:$D$13)-S1090)*N1090/NETWORKDAYS(Lister!$D$23,Lister!$E$23,Lister!$D$7:$D$13),IF(AND(MONTH(E1090)=12,F1090&gt;DATE(2020,12,31)),(NETWORKDAYS(E1090,Lister!$E$23,Lister!$D$7:$D$13)-S1090)*N1090/NETWORKDAYS(Lister!$D$23,Lister!$E$23,Lister!$D$7:$D$13),IF(AND(E1090&lt;DATE(2020,12,1),MONTH(F1090)=12),(NETWORKDAYS(Lister!$D$23,F1090,Lister!$D$7:$D$13)-S1090)*N1090/NETWORKDAYS(Lister!$D$23,Lister!$E$23,Lister!$D$7:$D$13),IF(AND(E1090&lt;DATE(2020,12,1),F1090&gt;DATE(2020,12,31)),(NETWORKDAYS(Lister!$D$23,Lister!$E$23,Lister!$D$7:$D$13)-S1090)*N1090/NETWORKDAYS(Lister!$D$23,Lister!$E$23,Lister!$D$7:$D$13),IF(OR(AND(E1090&lt;DATE(2020,12,1),F1090&lt;DATE(2020,12,1)),E1090&gt;DATE(2020,12,31)),0)))))),0),"")</f>
        <v/>
      </c>
      <c r="AA1090" s="50" t="str">
        <f>IFERROR(MAX(IF(OR(O1090="",P1090="",Q1090="",R1090="",S1090="",T1090="",U1090=""),"",IF(AND(MONTH(E1090)=1,MONTH(F1090)=1),(NETWORKDAYS(E1090,F1090,Lister!$D$7:$D$13)-T1090)*N1090/NETWORKDAYS(Lister!$D$24,Lister!$E$24,Lister!$D$7:$D$13),IF(AND(MONTH(E1090)=1,F1090&gt;DATE(2021,1,31)),(NETWORKDAYS(E1090,Lister!$E$24,Lister!$D$7:$D$13)-T1090)*N1090/NETWORKDAYS(Lister!$D$24,Lister!$E$24,Lister!$D$7:$D$13),IF(AND(E1090&lt;DATE(2021,1,1),MONTH(F1090)=1),(NETWORKDAYS(Lister!$D$24,F1090,Lister!$D$7:$D$13)-T1090)*N1090/NETWORKDAYS(Lister!$D$24,Lister!$E$24,Lister!$D$7:$D$13),IF(AND(E1090&lt;DATE(2021,1,1),F1090&gt;DATE(2021,1,31)),(NETWORKDAYS(Lister!$D$24,Lister!$E$24,Lister!$D$7:$D$13)-T1090)*N1090/NETWORKDAYS(Lister!$D$24,Lister!$E$24,Lister!$D$7:$D$13),IF(OR(AND(E1090&lt;DATE(2021,1,1),F1090&lt;DATE(2021,1,1)),E1090&gt;DATE(2021,1,31)),0)))))),0),"")</f>
        <v/>
      </c>
      <c r="AB1090" s="50" t="str">
        <f>IFERROR(MAX(IF(OR(O1090="",P1090="",Q1090="",R1090="",S1090="",T1090="",U1090=""),"",IF(AND(MONTH(E1090)=2,MONTH(F1090)=2),(NETWORKDAYS(E1090,F1090,Lister!$D$7:$D$13)-U1090)*N1090/NETWORKDAYS(Lister!$D$25,Lister!$E$25,Lister!$D$7:$D$13),IF(AND(E1090&lt;DATE(2021,2,1),MONTH(F1090)=2),(NETWORKDAYS(Lister!$D$25,F1090,Lister!$D$7:$D$13)-U1090)*N1090/NETWORKDAYS(Lister!$D$25,Lister!$E$25,Lister!$D$7:$D$13),IF(AND(E1090&lt;DATE(2021,2,1),F1090&lt;DATE(2021,2,1)),0)))),0),"")</f>
        <v/>
      </c>
      <c r="AC1090" s="52" t="str">
        <f t="shared" si="83"/>
        <v/>
      </c>
    </row>
    <row r="1091" spans="1:29" x14ac:dyDescent="0.35">
      <c r="A1091" s="11" t="str">
        <f t="shared" si="84"/>
        <v/>
      </c>
      <c r="B1091" s="33"/>
      <c r="C1091" s="17"/>
      <c r="D1091" s="18"/>
      <c r="E1091" s="12"/>
      <c r="F1091" s="12"/>
      <c r="G1091" s="42" t="str">
        <f>IF(OR(E1091="",F1091=""),"",NETWORKDAYS(E1091,F1091,Lister!$D$7:$D$13))</f>
        <v/>
      </c>
      <c r="H1091" s="14"/>
      <c r="I1091" s="25" t="str">
        <f t="shared" si="80"/>
        <v/>
      </c>
      <c r="J1091" s="47"/>
      <c r="K1091" s="48"/>
      <c r="L1091" s="15"/>
      <c r="M1091" s="51" t="str">
        <f t="shared" si="81"/>
        <v/>
      </c>
      <c r="N1091" s="49" t="str">
        <f t="shared" si="82"/>
        <v/>
      </c>
      <c r="O1091" s="15"/>
      <c r="P1091" s="15"/>
      <c r="Q1091" s="15"/>
      <c r="R1091" s="15"/>
      <c r="S1091" s="15"/>
      <c r="T1091" s="15"/>
      <c r="U1091" s="15"/>
      <c r="V1091" s="50" t="str">
        <f>IFERROR(MAX(IF(OR(O1091="",P1091="",Q1091="",R1091="",S1091="",T1091="",U1091=""),"",IF(AND(MONTH(E1091)=8,MONTH(F1091)=8),(NETWORKDAYS(E1091,F1091,Lister!$D$7:$D$13)-O1091)*N1091/NETWORKDAYS(Lister!$D$19,Lister!$E$19,Lister!$D$7:$D$13),IF(AND(MONTH(E1091)=8,F1091&gt;DATE(2020,8,31)),(NETWORKDAYS(E1091,Lister!$E$19,Lister!$D$7:$D$13)-O1091)*N1091/NETWORKDAYS(Lister!$D$19,Lister!$E$19,Lister!$D$7:$D$13),IF(E1091&gt;DATE(2020,8,31),0)))),0),"")</f>
        <v/>
      </c>
      <c r="W1091" s="50" t="str">
        <f>IFERROR(MAX(IF(OR(O1091="",P1091="",Q1091="",R1091="",S1091="",T1091="",U1091=""),"",IF(AND(MONTH(E1091)=9,MONTH(F1091)=9),(NETWORKDAYS(E1091,F1091,Lister!$D$7:$D$13)-P1091)*N1091/NETWORKDAYS(Lister!$D$20,Lister!$E$20,Lister!$D$7:$D$13),IF(AND(MONTH(E1091)=9,F1091&gt;DATE(2020,9,30)),(NETWORKDAYS(E1091,Lister!$E$20,Lister!$D$7:$D$13)-P1091)*N1091/NETWORKDAYS(Lister!$D$20,Lister!$E$20,Lister!$D$7:$D$13),IF(AND(E1091&lt;DATE(2020,9,1),MONTH(F1091)=9),(NETWORKDAYS(Lister!$D$20,F1091,Lister!$D$7:$D$13)-P1091)*N1091/NETWORKDAYS(Lister!$D$20,Lister!$E$20,Lister!$D$7:$D$13),IF(AND(E1091&lt;DATE(2020,9,1),F1091&gt;DATE(2020,9,30)),(NETWORKDAYS(Lister!$D$20,Lister!$E$20,Lister!$D$7:$D$13)-P1091)*N1091/NETWORKDAYS(Lister!$D$20,Lister!$E$20,Lister!$D$7:$D$13),IF(OR(AND(E1091&lt;DATE(2020,9,1),F1091&lt;DATE(2020,9,1)),E1091&gt;DATE(2020,9,30)),0)))))),0),"")</f>
        <v/>
      </c>
      <c r="X1091" s="50" t="str">
        <f>IFERROR(MAX(IF(OR(O1091="",P1091="",Q1091="",R1091="",S1091="",T1091="",U1091=""),"",IF(AND(MONTH(E1091)=10,MONTH(F1091)=10),(NETWORKDAYS(E1091,F1091,Lister!$D$7:$D$13)-Q1091)*N1091/NETWORKDAYS(Lister!$D$21,Lister!$E$21,Lister!$D$7:$D$13),IF(AND(MONTH(E1091)=10,F1091&gt;DATE(2020,10,31)),(NETWORKDAYS(E1091,Lister!$E$21,Lister!$D$7:$D$13)-Q1091)*N1091/NETWORKDAYS(Lister!$D$21,Lister!$E$21,Lister!$D$7:$D$13),IF(AND(E1091&lt;DATE(2020,10,1),MONTH(F1091)=10),(NETWORKDAYS(Lister!$D$21,F1091,Lister!$D$7:$D$13)-Q1091)*N1091/NETWORKDAYS(Lister!$D$21,Lister!$E$21,Lister!$D$7:$D$13),IF(AND(E1091&lt;DATE(2020,31,1),F1091&gt;DATE(2020,10,31)),(NETWORKDAYS(Lister!$D$21,Lister!$E$21,Lister!$D$7:$D$13)-Q1091)*N1091/NETWORKDAYS(Lister!$D$21,Lister!$E$21,Lister!$D$7:$D$13),IF(OR(AND(E1091&lt;DATE(2020,10,1),F1091&lt;DATE(2020,10,1)),E1091&gt;DATE(2020,10,31)),0)))))),0),"")</f>
        <v/>
      </c>
      <c r="Y1091" s="50" t="str">
        <f>IFERROR(MAX(IF(OR(O1091="",P1091="",Q1091="",R1091="",S1091="",T1091="",U1091=""),"",IF(AND(MONTH(E1091)=11,MONTH(F1091)=11),(NETWORKDAYS(E1091,F1091,Lister!$D$7:$D$13)-R1091)*N1091/NETWORKDAYS(Lister!$D$22,Lister!$E$22,Lister!$D$7:$D$13),IF(AND(MONTH(E1091)=11,F1091&gt;DATE(2020,11,30)),(NETWORKDAYS(E1091,Lister!$E$22,Lister!$D$7:$D$13)-R1091)*N1091/NETWORKDAYS(Lister!$D$22,Lister!$E$22,Lister!$D$7:$D$13),IF(AND(E1091&lt;DATE(2020,11,1),MONTH(F1091)=11),(NETWORKDAYS(Lister!$D$22,F1091,Lister!$D$7:$D$13)-R1091)*N1091/NETWORKDAYS(Lister!$D$22,Lister!$E$22,Lister!$D$7:$D$13),IF(AND(E1091&lt;DATE(2020,11,1),F1091&gt;DATE(2020,11,30)),(NETWORKDAYS(Lister!$D$22,Lister!$E$22,Lister!$D$7:$D$13)-R1091)*N1091/NETWORKDAYS(Lister!$D$22,Lister!$E$22,Lister!$D$7:$D$13),IF(OR(AND(E1091&lt;DATE(2020,11,1),F1091&lt;DATE(2020,11,1)),E1091&gt;DATE(2020,11,30)),0)))))),0),"")</f>
        <v/>
      </c>
      <c r="Z1091" s="50" t="str">
        <f>IFERROR(MAX(IF(OR(O1091="",P1091="",Q1091="",R1091="",S1091="",T1091="",U1091=""),"",IF(AND(MONTH(E1091)=12,MONTH(F1091)=12),(NETWORKDAYS(E1091,F1091,Lister!$D$7:$D$13)-S1091)*N1091/NETWORKDAYS(Lister!$D$23,Lister!$E$23,Lister!$D$7:$D$13),IF(AND(MONTH(E1091)=12,F1091&gt;DATE(2020,12,31)),(NETWORKDAYS(E1091,Lister!$E$23,Lister!$D$7:$D$13)-S1091)*N1091/NETWORKDAYS(Lister!$D$23,Lister!$E$23,Lister!$D$7:$D$13),IF(AND(E1091&lt;DATE(2020,12,1),MONTH(F1091)=12),(NETWORKDAYS(Lister!$D$23,F1091,Lister!$D$7:$D$13)-S1091)*N1091/NETWORKDAYS(Lister!$D$23,Lister!$E$23,Lister!$D$7:$D$13),IF(AND(E1091&lt;DATE(2020,12,1),F1091&gt;DATE(2020,12,31)),(NETWORKDAYS(Lister!$D$23,Lister!$E$23,Lister!$D$7:$D$13)-S1091)*N1091/NETWORKDAYS(Lister!$D$23,Lister!$E$23,Lister!$D$7:$D$13),IF(OR(AND(E1091&lt;DATE(2020,12,1),F1091&lt;DATE(2020,12,1)),E1091&gt;DATE(2020,12,31)),0)))))),0),"")</f>
        <v/>
      </c>
      <c r="AA1091" s="50" t="str">
        <f>IFERROR(MAX(IF(OR(O1091="",P1091="",Q1091="",R1091="",S1091="",T1091="",U1091=""),"",IF(AND(MONTH(E1091)=1,MONTH(F1091)=1),(NETWORKDAYS(E1091,F1091,Lister!$D$7:$D$13)-T1091)*N1091/NETWORKDAYS(Lister!$D$24,Lister!$E$24,Lister!$D$7:$D$13),IF(AND(MONTH(E1091)=1,F1091&gt;DATE(2021,1,31)),(NETWORKDAYS(E1091,Lister!$E$24,Lister!$D$7:$D$13)-T1091)*N1091/NETWORKDAYS(Lister!$D$24,Lister!$E$24,Lister!$D$7:$D$13),IF(AND(E1091&lt;DATE(2021,1,1),MONTH(F1091)=1),(NETWORKDAYS(Lister!$D$24,F1091,Lister!$D$7:$D$13)-T1091)*N1091/NETWORKDAYS(Lister!$D$24,Lister!$E$24,Lister!$D$7:$D$13),IF(AND(E1091&lt;DATE(2021,1,1),F1091&gt;DATE(2021,1,31)),(NETWORKDAYS(Lister!$D$24,Lister!$E$24,Lister!$D$7:$D$13)-T1091)*N1091/NETWORKDAYS(Lister!$D$24,Lister!$E$24,Lister!$D$7:$D$13),IF(OR(AND(E1091&lt;DATE(2021,1,1),F1091&lt;DATE(2021,1,1)),E1091&gt;DATE(2021,1,31)),0)))))),0),"")</f>
        <v/>
      </c>
      <c r="AB1091" s="50" t="str">
        <f>IFERROR(MAX(IF(OR(O1091="",P1091="",Q1091="",R1091="",S1091="",T1091="",U1091=""),"",IF(AND(MONTH(E1091)=2,MONTH(F1091)=2),(NETWORKDAYS(E1091,F1091,Lister!$D$7:$D$13)-U1091)*N1091/NETWORKDAYS(Lister!$D$25,Lister!$E$25,Lister!$D$7:$D$13),IF(AND(E1091&lt;DATE(2021,2,1),MONTH(F1091)=2),(NETWORKDAYS(Lister!$D$25,F1091,Lister!$D$7:$D$13)-U1091)*N1091/NETWORKDAYS(Lister!$D$25,Lister!$E$25,Lister!$D$7:$D$13),IF(AND(E1091&lt;DATE(2021,2,1),F1091&lt;DATE(2021,2,1)),0)))),0),"")</f>
        <v/>
      </c>
      <c r="AC1091" s="52" t="str">
        <f t="shared" si="83"/>
        <v/>
      </c>
    </row>
    <row r="1092" spans="1:29" x14ac:dyDescent="0.35">
      <c r="A1092" s="11" t="str">
        <f t="shared" si="84"/>
        <v/>
      </c>
      <c r="B1092" s="33"/>
      <c r="C1092" s="17"/>
      <c r="D1092" s="18"/>
      <c r="E1092" s="12"/>
      <c r="F1092" s="12"/>
      <c r="G1092" s="42" t="str">
        <f>IF(OR(E1092="",F1092=""),"",NETWORKDAYS(E1092,F1092,Lister!$D$7:$D$13))</f>
        <v/>
      </c>
      <c r="H1092" s="14"/>
      <c r="I1092" s="25" t="str">
        <f t="shared" si="80"/>
        <v/>
      </c>
      <c r="J1092" s="47"/>
      <c r="K1092" s="48"/>
      <c r="L1092" s="15"/>
      <c r="M1092" s="51" t="str">
        <f t="shared" si="81"/>
        <v/>
      </c>
      <c r="N1092" s="49" t="str">
        <f t="shared" si="82"/>
        <v/>
      </c>
      <c r="O1092" s="15"/>
      <c r="P1092" s="15"/>
      <c r="Q1092" s="15"/>
      <c r="R1092" s="15"/>
      <c r="S1092" s="15"/>
      <c r="T1092" s="15"/>
      <c r="U1092" s="15"/>
      <c r="V1092" s="50" t="str">
        <f>IFERROR(MAX(IF(OR(O1092="",P1092="",Q1092="",R1092="",S1092="",T1092="",U1092=""),"",IF(AND(MONTH(E1092)=8,MONTH(F1092)=8),(NETWORKDAYS(E1092,F1092,Lister!$D$7:$D$13)-O1092)*N1092/NETWORKDAYS(Lister!$D$19,Lister!$E$19,Lister!$D$7:$D$13),IF(AND(MONTH(E1092)=8,F1092&gt;DATE(2020,8,31)),(NETWORKDAYS(E1092,Lister!$E$19,Lister!$D$7:$D$13)-O1092)*N1092/NETWORKDAYS(Lister!$D$19,Lister!$E$19,Lister!$D$7:$D$13),IF(E1092&gt;DATE(2020,8,31),0)))),0),"")</f>
        <v/>
      </c>
      <c r="W1092" s="50" t="str">
        <f>IFERROR(MAX(IF(OR(O1092="",P1092="",Q1092="",R1092="",S1092="",T1092="",U1092=""),"",IF(AND(MONTH(E1092)=9,MONTH(F1092)=9),(NETWORKDAYS(E1092,F1092,Lister!$D$7:$D$13)-P1092)*N1092/NETWORKDAYS(Lister!$D$20,Lister!$E$20,Lister!$D$7:$D$13),IF(AND(MONTH(E1092)=9,F1092&gt;DATE(2020,9,30)),(NETWORKDAYS(E1092,Lister!$E$20,Lister!$D$7:$D$13)-P1092)*N1092/NETWORKDAYS(Lister!$D$20,Lister!$E$20,Lister!$D$7:$D$13),IF(AND(E1092&lt;DATE(2020,9,1),MONTH(F1092)=9),(NETWORKDAYS(Lister!$D$20,F1092,Lister!$D$7:$D$13)-P1092)*N1092/NETWORKDAYS(Lister!$D$20,Lister!$E$20,Lister!$D$7:$D$13),IF(AND(E1092&lt;DATE(2020,9,1),F1092&gt;DATE(2020,9,30)),(NETWORKDAYS(Lister!$D$20,Lister!$E$20,Lister!$D$7:$D$13)-P1092)*N1092/NETWORKDAYS(Lister!$D$20,Lister!$E$20,Lister!$D$7:$D$13),IF(OR(AND(E1092&lt;DATE(2020,9,1),F1092&lt;DATE(2020,9,1)),E1092&gt;DATE(2020,9,30)),0)))))),0),"")</f>
        <v/>
      </c>
      <c r="X1092" s="50" t="str">
        <f>IFERROR(MAX(IF(OR(O1092="",P1092="",Q1092="",R1092="",S1092="",T1092="",U1092=""),"",IF(AND(MONTH(E1092)=10,MONTH(F1092)=10),(NETWORKDAYS(E1092,F1092,Lister!$D$7:$D$13)-Q1092)*N1092/NETWORKDAYS(Lister!$D$21,Lister!$E$21,Lister!$D$7:$D$13),IF(AND(MONTH(E1092)=10,F1092&gt;DATE(2020,10,31)),(NETWORKDAYS(E1092,Lister!$E$21,Lister!$D$7:$D$13)-Q1092)*N1092/NETWORKDAYS(Lister!$D$21,Lister!$E$21,Lister!$D$7:$D$13),IF(AND(E1092&lt;DATE(2020,10,1),MONTH(F1092)=10),(NETWORKDAYS(Lister!$D$21,F1092,Lister!$D$7:$D$13)-Q1092)*N1092/NETWORKDAYS(Lister!$D$21,Lister!$E$21,Lister!$D$7:$D$13),IF(AND(E1092&lt;DATE(2020,31,1),F1092&gt;DATE(2020,10,31)),(NETWORKDAYS(Lister!$D$21,Lister!$E$21,Lister!$D$7:$D$13)-Q1092)*N1092/NETWORKDAYS(Lister!$D$21,Lister!$E$21,Lister!$D$7:$D$13),IF(OR(AND(E1092&lt;DATE(2020,10,1),F1092&lt;DATE(2020,10,1)),E1092&gt;DATE(2020,10,31)),0)))))),0),"")</f>
        <v/>
      </c>
      <c r="Y1092" s="50" t="str">
        <f>IFERROR(MAX(IF(OR(O1092="",P1092="",Q1092="",R1092="",S1092="",T1092="",U1092=""),"",IF(AND(MONTH(E1092)=11,MONTH(F1092)=11),(NETWORKDAYS(E1092,F1092,Lister!$D$7:$D$13)-R1092)*N1092/NETWORKDAYS(Lister!$D$22,Lister!$E$22,Lister!$D$7:$D$13),IF(AND(MONTH(E1092)=11,F1092&gt;DATE(2020,11,30)),(NETWORKDAYS(E1092,Lister!$E$22,Lister!$D$7:$D$13)-R1092)*N1092/NETWORKDAYS(Lister!$D$22,Lister!$E$22,Lister!$D$7:$D$13),IF(AND(E1092&lt;DATE(2020,11,1),MONTH(F1092)=11),(NETWORKDAYS(Lister!$D$22,F1092,Lister!$D$7:$D$13)-R1092)*N1092/NETWORKDAYS(Lister!$D$22,Lister!$E$22,Lister!$D$7:$D$13),IF(AND(E1092&lt;DATE(2020,11,1),F1092&gt;DATE(2020,11,30)),(NETWORKDAYS(Lister!$D$22,Lister!$E$22,Lister!$D$7:$D$13)-R1092)*N1092/NETWORKDAYS(Lister!$D$22,Lister!$E$22,Lister!$D$7:$D$13),IF(OR(AND(E1092&lt;DATE(2020,11,1),F1092&lt;DATE(2020,11,1)),E1092&gt;DATE(2020,11,30)),0)))))),0),"")</f>
        <v/>
      </c>
      <c r="Z1092" s="50" t="str">
        <f>IFERROR(MAX(IF(OR(O1092="",P1092="",Q1092="",R1092="",S1092="",T1092="",U1092=""),"",IF(AND(MONTH(E1092)=12,MONTH(F1092)=12),(NETWORKDAYS(E1092,F1092,Lister!$D$7:$D$13)-S1092)*N1092/NETWORKDAYS(Lister!$D$23,Lister!$E$23,Lister!$D$7:$D$13),IF(AND(MONTH(E1092)=12,F1092&gt;DATE(2020,12,31)),(NETWORKDAYS(E1092,Lister!$E$23,Lister!$D$7:$D$13)-S1092)*N1092/NETWORKDAYS(Lister!$D$23,Lister!$E$23,Lister!$D$7:$D$13),IF(AND(E1092&lt;DATE(2020,12,1),MONTH(F1092)=12),(NETWORKDAYS(Lister!$D$23,F1092,Lister!$D$7:$D$13)-S1092)*N1092/NETWORKDAYS(Lister!$D$23,Lister!$E$23,Lister!$D$7:$D$13),IF(AND(E1092&lt;DATE(2020,12,1),F1092&gt;DATE(2020,12,31)),(NETWORKDAYS(Lister!$D$23,Lister!$E$23,Lister!$D$7:$D$13)-S1092)*N1092/NETWORKDAYS(Lister!$D$23,Lister!$E$23,Lister!$D$7:$D$13),IF(OR(AND(E1092&lt;DATE(2020,12,1),F1092&lt;DATE(2020,12,1)),E1092&gt;DATE(2020,12,31)),0)))))),0),"")</f>
        <v/>
      </c>
      <c r="AA1092" s="50" t="str">
        <f>IFERROR(MAX(IF(OR(O1092="",P1092="",Q1092="",R1092="",S1092="",T1092="",U1092=""),"",IF(AND(MONTH(E1092)=1,MONTH(F1092)=1),(NETWORKDAYS(E1092,F1092,Lister!$D$7:$D$13)-T1092)*N1092/NETWORKDAYS(Lister!$D$24,Lister!$E$24,Lister!$D$7:$D$13),IF(AND(MONTH(E1092)=1,F1092&gt;DATE(2021,1,31)),(NETWORKDAYS(E1092,Lister!$E$24,Lister!$D$7:$D$13)-T1092)*N1092/NETWORKDAYS(Lister!$D$24,Lister!$E$24,Lister!$D$7:$D$13),IF(AND(E1092&lt;DATE(2021,1,1),MONTH(F1092)=1),(NETWORKDAYS(Lister!$D$24,F1092,Lister!$D$7:$D$13)-T1092)*N1092/NETWORKDAYS(Lister!$D$24,Lister!$E$24,Lister!$D$7:$D$13),IF(AND(E1092&lt;DATE(2021,1,1),F1092&gt;DATE(2021,1,31)),(NETWORKDAYS(Lister!$D$24,Lister!$E$24,Lister!$D$7:$D$13)-T1092)*N1092/NETWORKDAYS(Lister!$D$24,Lister!$E$24,Lister!$D$7:$D$13),IF(OR(AND(E1092&lt;DATE(2021,1,1),F1092&lt;DATE(2021,1,1)),E1092&gt;DATE(2021,1,31)),0)))))),0),"")</f>
        <v/>
      </c>
      <c r="AB1092" s="50" t="str">
        <f>IFERROR(MAX(IF(OR(O1092="",P1092="",Q1092="",R1092="",S1092="",T1092="",U1092=""),"",IF(AND(MONTH(E1092)=2,MONTH(F1092)=2),(NETWORKDAYS(E1092,F1092,Lister!$D$7:$D$13)-U1092)*N1092/NETWORKDAYS(Lister!$D$25,Lister!$E$25,Lister!$D$7:$D$13),IF(AND(E1092&lt;DATE(2021,2,1),MONTH(F1092)=2),(NETWORKDAYS(Lister!$D$25,F1092,Lister!$D$7:$D$13)-U1092)*N1092/NETWORKDAYS(Lister!$D$25,Lister!$E$25,Lister!$D$7:$D$13),IF(AND(E1092&lt;DATE(2021,2,1),F1092&lt;DATE(2021,2,1)),0)))),0),"")</f>
        <v/>
      </c>
      <c r="AC1092" s="52" t="str">
        <f t="shared" si="83"/>
        <v/>
      </c>
    </row>
    <row r="1093" spans="1:29" x14ac:dyDescent="0.35">
      <c r="A1093" s="11" t="str">
        <f t="shared" si="84"/>
        <v/>
      </c>
      <c r="B1093" s="33"/>
      <c r="C1093" s="17"/>
      <c r="D1093" s="18"/>
      <c r="E1093" s="12"/>
      <c r="F1093" s="12"/>
      <c r="G1093" s="42" t="str">
        <f>IF(OR(E1093="",F1093=""),"",NETWORKDAYS(E1093,F1093,Lister!$D$7:$D$13))</f>
        <v/>
      </c>
      <c r="H1093" s="14"/>
      <c r="I1093" s="25" t="str">
        <f t="shared" si="80"/>
        <v/>
      </c>
      <c r="J1093" s="47"/>
      <c r="K1093" s="48"/>
      <c r="L1093" s="15"/>
      <c r="M1093" s="51" t="str">
        <f t="shared" si="81"/>
        <v/>
      </c>
      <c r="N1093" s="49" t="str">
        <f t="shared" si="82"/>
        <v/>
      </c>
      <c r="O1093" s="15"/>
      <c r="P1093" s="15"/>
      <c r="Q1093" s="15"/>
      <c r="R1093" s="15"/>
      <c r="S1093" s="15"/>
      <c r="T1093" s="15"/>
      <c r="U1093" s="15"/>
      <c r="V1093" s="50" t="str">
        <f>IFERROR(MAX(IF(OR(O1093="",P1093="",Q1093="",R1093="",S1093="",T1093="",U1093=""),"",IF(AND(MONTH(E1093)=8,MONTH(F1093)=8),(NETWORKDAYS(E1093,F1093,Lister!$D$7:$D$13)-O1093)*N1093/NETWORKDAYS(Lister!$D$19,Lister!$E$19,Lister!$D$7:$D$13),IF(AND(MONTH(E1093)=8,F1093&gt;DATE(2020,8,31)),(NETWORKDAYS(E1093,Lister!$E$19,Lister!$D$7:$D$13)-O1093)*N1093/NETWORKDAYS(Lister!$D$19,Lister!$E$19,Lister!$D$7:$D$13),IF(E1093&gt;DATE(2020,8,31),0)))),0),"")</f>
        <v/>
      </c>
      <c r="W1093" s="50" t="str">
        <f>IFERROR(MAX(IF(OR(O1093="",P1093="",Q1093="",R1093="",S1093="",T1093="",U1093=""),"",IF(AND(MONTH(E1093)=9,MONTH(F1093)=9),(NETWORKDAYS(E1093,F1093,Lister!$D$7:$D$13)-P1093)*N1093/NETWORKDAYS(Lister!$D$20,Lister!$E$20,Lister!$D$7:$D$13),IF(AND(MONTH(E1093)=9,F1093&gt;DATE(2020,9,30)),(NETWORKDAYS(E1093,Lister!$E$20,Lister!$D$7:$D$13)-P1093)*N1093/NETWORKDAYS(Lister!$D$20,Lister!$E$20,Lister!$D$7:$D$13),IF(AND(E1093&lt;DATE(2020,9,1),MONTH(F1093)=9),(NETWORKDAYS(Lister!$D$20,F1093,Lister!$D$7:$D$13)-P1093)*N1093/NETWORKDAYS(Lister!$D$20,Lister!$E$20,Lister!$D$7:$D$13),IF(AND(E1093&lt;DATE(2020,9,1),F1093&gt;DATE(2020,9,30)),(NETWORKDAYS(Lister!$D$20,Lister!$E$20,Lister!$D$7:$D$13)-P1093)*N1093/NETWORKDAYS(Lister!$D$20,Lister!$E$20,Lister!$D$7:$D$13),IF(OR(AND(E1093&lt;DATE(2020,9,1),F1093&lt;DATE(2020,9,1)),E1093&gt;DATE(2020,9,30)),0)))))),0),"")</f>
        <v/>
      </c>
      <c r="X1093" s="50" t="str">
        <f>IFERROR(MAX(IF(OR(O1093="",P1093="",Q1093="",R1093="",S1093="",T1093="",U1093=""),"",IF(AND(MONTH(E1093)=10,MONTH(F1093)=10),(NETWORKDAYS(E1093,F1093,Lister!$D$7:$D$13)-Q1093)*N1093/NETWORKDAYS(Lister!$D$21,Lister!$E$21,Lister!$D$7:$D$13),IF(AND(MONTH(E1093)=10,F1093&gt;DATE(2020,10,31)),(NETWORKDAYS(E1093,Lister!$E$21,Lister!$D$7:$D$13)-Q1093)*N1093/NETWORKDAYS(Lister!$D$21,Lister!$E$21,Lister!$D$7:$D$13),IF(AND(E1093&lt;DATE(2020,10,1),MONTH(F1093)=10),(NETWORKDAYS(Lister!$D$21,F1093,Lister!$D$7:$D$13)-Q1093)*N1093/NETWORKDAYS(Lister!$D$21,Lister!$E$21,Lister!$D$7:$D$13),IF(AND(E1093&lt;DATE(2020,31,1),F1093&gt;DATE(2020,10,31)),(NETWORKDAYS(Lister!$D$21,Lister!$E$21,Lister!$D$7:$D$13)-Q1093)*N1093/NETWORKDAYS(Lister!$D$21,Lister!$E$21,Lister!$D$7:$D$13),IF(OR(AND(E1093&lt;DATE(2020,10,1),F1093&lt;DATE(2020,10,1)),E1093&gt;DATE(2020,10,31)),0)))))),0),"")</f>
        <v/>
      </c>
      <c r="Y1093" s="50" t="str">
        <f>IFERROR(MAX(IF(OR(O1093="",P1093="",Q1093="",R1093="",S1093="",T1093="",U1093=""),"",IF(AND(MONTH(E1093)=11,MONTH(F1093)=11),(NETWORKDAYS(E1093,F1093,Lister!$D$7:$D$13)-R1093)*N1093/NETWORKDAYS(Lister!$D$22,Lister!$E$22,Lister!$D$7:$D$13),IF(AND(MONTH(E1093)=11,F1093&gt;DATE(2020,11,30)),(NETWORKDAYS(E1093,Lister!$E$22,Lister!$D$7:$D$13)-R1093)*N1093/NETWORKDAYS(Lister!$D$22,Lister!$E$22,Lister!$D$7:$D$13),IF(AND(E1093&lt;DATE(2020,11,1),MONTH(F1093)=11),(NETWORKDAYS(Lister!$D$22,F1093,Lister!$D$7:$D$13)-R1093)*N1093/NETWORKDAYS(Lister!$D$22,Lister!$E$22,Lister!$D$7:$D$13),IF(AND(E1093&lt;DATE(2020,11,1),F1093&gt;DATE(2020,11,30)),(NETWORKDAYS(Lister!$D$22,Lister!$E$22,Lister!$D$7:$D$13)-R1093)*N1093/NETWORKDAYS(Lister!$D$22,Lister!$E$22,Lister!$D$7:$D$13),IF(OR(AND(E1093&lt;DATE(2020,11,1),F1093&lt;DATE(2020,11,1)),E1093&gt;DATE(2020,11,30)),0)))))),0),"")</f>
        <v/>
      </c>
      <c r="Z1093" s="50" t="str">
        <f>IFERROR(MAX(IF(OR(O1093="",P1093="",Q1093="",R1093="",S1093="",T1093="",U1093=""),"",IF(AND(MONTH(E1093)=12,MONTH(F1093)=12),(NETWORKDAYS(E1093,F1093,Lister!$D$7:$D$13)-S1093)*N1093/NETWORKDAYS(Lister!$D$23,Lister!$E$23,Lister!$D$7:$D$13),IF(AND(MONTH(E1093)=12,F1093&gt;DATE(2020,12,31)),(NETWORKDAYS(E1093,Lister!$E$23,Lister!$D$7:$D$13)-S1093)*N1093/NETWORKDAYS(Lister!$D$23,Lister!$E$23,Lister!$D$7:$D$13),IF(AND(E1093&lt;DATE(2020,12,1),MONTH(F1093)=12),(NETWORKDAYS(Lister!$D$23,F1093,Lister!$D$7:$D$13)-S1093)*N1093/NETWORKDAYS(Lister!$D$23,Lister!$E$23,Lister!$D$7:$D$13),IF(AND(E1093&lt;DATE(2020,12,1),F1093&gt;DATE(2020,12,31)),(NETWORKDAYS(Lister!$D$23,Lister!$E$23,Lister!$D$7:$D$13)-S1093)*N1093/NETWORKDAYS(Lister!$D$23,Lister!$E$23,Lister!$D$7:$D$13),IF(OR(AND(E1093&lt;DATE(2020,12,1),F1093&lt;DATE(2020,12,1)),E1093&gt;DATE(2020,12,31)),0)))))),0),"")</f>
        <v/>
      </c>
      <c r="AA1093" s="50" t="str">
        <f>IFERROR(MAX(IF(OR(O1093="",P1093="",Q1093="",R1093="",S1093="",T1093="",U1093=""),"",IF(AND(MONTH(E1093)=1,MONTH(F1093)=1),(NETWORKDAYS(E1093,F1093,Lister!$D$7:$D$13)-T1093)*N1093/NETWORKDAYS(Lister!$D$24,Lister!$E$24,Lister!$D$7:$D$13),IF(AND(MONTH(E1093)=1,F1093&gt;DATE(2021,1,31)),(NETWORKDAYS(E1093,Lister!$E$24,Lister!$D$7:$D$13)-T1093)*N1093/NETWORKDAYS(Lister!$D$24,Lister!$E$24,Lister!$D$7:$D$13),IF(AND(E1093&lt;DATE(2021,1,1),MONTH(F1093)=1),(NETWORKDAYS(Lister!$D$24,F1093,Lister!$D$7:$D$13)-T1093)*N1093/NETWORKDAYS(Lister!$D$24,Lister!$E$24,Lister!$D$7:$D$13),IF(AND(E1093&lt;DATE(2021,1,1),F1093&gt;DATE(2021,1,31)),(NETWORKDAYS(Lister!$D$24,Lister!$E$24,Lister!$D$7:$D$13)-T1093)*N1093/NETWORKDAYS(Lister!$D$24,Lister!$E$24,Lister!$D$7:$D$13),IF(OR(AND(E1093&lt;DATE(2021,1,1),F1093&lt;DATE(2021,1,1)),E1093&gt;DATE(2021,1,31)),0)))))),0),"")</f>
        <v/>
      </c>
      <c r="AB1093" s="50" t="str">
        <f>IFERROR(MAX(IF(OR(O1093="",P1093="",Q1093="",R1093="",S1093="",T1093="",U1093=""),"",IF(AND(MONTH(E1093)=2,MONTH(F1093)=2),(NETWORKDAYS(E1093,F1093,Lister!$D$7:$D$13)-U1093)*N1093/NETWORKDAYS(Lister!$D$25,Lister!$E$25,Lister!$D$7:$D$13),IF(AND(E1093&lt;DATE(2021,2,1),MONTH(F1093)=2),(NETWORKDAYS(Lister!$D$25,F1093,Lister!$D$7:$D$13)-U1093)*N1093/NETWORKDAYS(Lister!$D$25,Lister!$E$25,Lister!$D$7:$D$13),IF(AND(E1093&lt;DATE(2021,2,1),F1093&lt;DATE(2021,2,1)),0)))),0),"")</f>
        <v/>
      </c>
      <c r="AC1093" s="52" t="str">
        <f t="shared" si="83"/>
        <v/>
      </c>
    </row>
    <row r="1094" spans="1:29" x14ac:dyDescent="0.35">
      <c r="A1094" s="11" t="str">
        <f t="shared" si="84"/>
        <v/>
      </c>
      <c r="B1094" s="33"/>
      <c r="C1094" s="17"/>
      <c r="D1094" s="18"/>
      <c r="E1094" s="12"/>
      <c r="F1094" s="12"/>
      <c r="G1094" s="42" t="str">
        <f>IF(OR(E1094="",F1094=""),"",NETWORKDAYS(E1094,F1094,Lister!$D$7:$D$13))</f>
        <v/>
      </c>
      <c r="H1094" s="14"/>
      <c r="I1094" s="25" t="str">
        <f t="shared" si="80"/>
        <v/>
      </c>
      <c r="J1094" s="47"/>
      <c r="K1094" s="48"/>
      <c r="L1094" s="15"/>
      <c r="M1094" s="51" t="str">
        <f t="shared" si="81"/>
        <v/>
      </c>
      <c r="N1094" s="49" t="str">
        <f t="shared" si="82"/>
        <v/>
      </c>
      <c r="O1094" s="15"/>
      <c r="P1094" s="15"/>
      <c r="Q1094" s="15"/>
      <c r="R1094" s="15"/>
      <c r="S1094" s="15"/>
      <c r="T1094" s="15"/>
      <c r="U1094" s="15"/>
      <c r="V1094" s="50" t="str">
        <f>IFERROR(MAX(IF(OR(O1094="",P1094="",Q1094="",R1094="",S1094="",T1094="",U1094=""),"",IF(AND(MONTH(E1094)=8,MONTH(F1094)=8),(NETWORKDAYS(E1094,F1094,Lister!$D$7:$D$13)-O1094)*N1094/NETWORKDAYS(Lister!$D$19,Lister!$E$19,Lister!$D$7:$D$13),IF(AND(MONTH(E1094)=8,F1094&gt;DATE(2020,8,31)),(NETWORKDAYS(E1094,Lister!$E$19,Lister!$D$7:$D$13)-O1094)*N1094/NETWORKDAYS(Lister!$D$19,Lister!$E$19,Lister!$D$7:$D$13),IF(E1094&gt;DATE(2020,8,31),0)))),0),"")</f>
        <v/>
      </c>
      <c r="W1094" s="50" t="str">
        <f>IFERROR(MAX(IF(OR(O1094="",P1094="",Q1094="",R1094="",S1094="",T1094="",U1094=""),"",IF(AND(MONTH(E1094)=9,MONTH(F1094)=9),(NETWORKDAYS(E1094,F1094,Lister!$D$7:$D$13)-P1094)*N1094/NETWORKDAYS(Lister!$D$20,Lister!$E$20,Lister!$D$7:$D$13),IF(AND(MONTH(E1094)=9,F1094&gt;DATE(2020,9,30)),(NETWORKDAYS(E1094,Lister!$E$20,Lister!$D$7:$D$13)-P1094)*N1094/NETWORKDAYS(Lister!$D$20,Lister!$E$20,Lister!$D$7:$D$13),IF(AND(E1094&lt;DATE(2020,9,1),MONTH(F1094)=9),(NETWORKDAYS(Lister!$D$20,F1094,Lister!$D$7:$D$13)-P1094)*N1094/NETWORKDAYS(Lister!$D$20,Lister!$E$20,Lister!$D$7:$D$13),IF(AND(E1094&lt;DATE(2020,9,1),F1094&gt;DATE(2020,9,30)),(NETWORKDAYS(Lister!$D$20,Lister!$E$20,Lister!$D$7:$D$13)-P1094)*N1094/NETWORKDAYS(Lister!$D$20,Lister!$E$20,Lister!$D$7:$D$13),IF(OR(AND(E1094&lt;DATE(2020,9,1),F1094&lt;DATE(2020,9,1)),E1094&gt;DATE(2020,9,30)),0)))))),0),"")</f>
        <v/>
      </c>
      <c r="X1094" s="50" t="str">
        <f>IFERROR(MAX(IF(OR(O1094="",P1094="",Q1094="",R1094="",S1094="",T1094="",U1094=""),"",IF(AND(MONTH(E1094)=10,MONTH(F1094)=10),(NETWORKDAYS(E1094,F1094,Lister!$D$7:$D$13)-Q1094)*N1094/NETWORKDAYS(Lister!$D$21,Lister!$E$21,Lister!$D$7:$D$13),IF(AND(MONTH(E1094)=10,F1094&gt;DATE(2020,10,31)),(NETWORKDAYS(E1094,Lister!$E$21,Lister!$D$7:$D$13)-Q1094)*N1094/NETWORKDAYS(Lister!$D$21,Lister!$E$21,Lister!$D$7:$D$13),IF(AND(E1094&lt;DATE(2020,10,1),MONTH(F1094)=10),(NETWORKDAYS(Lister!$D$21,F1094,Lister!$D$7:$D$13)-Q1094)*N1094/NETWORKDAYS(Lister!$D$21,Lister!$E$21,Lister!$D$7:$D$13),IF(AND(E1094&lt;DATE(2020,31,1),F1094&gt;DATE(2020,10,31)),(NETWORKDAYS(Lister!$D$21,Lister!$E$21,Lister!$D$7:$D$13)-Q1094)*N1094/NETWORKDAYS(Lister!$D$21,Lister!$E$21,Lister!$D$7:$D$13),IF(OR(AND(E1094&lt;DATE(2020,10,1),F1094&lt;DATE(2020,10,1)),E1094&gt;DATE(2020,10,31)),0)))))),0),"")</f>
        <v/>
      </c>
      <c r="Y1094" s="50" t="str">
        <f>IFERROR(MAX(IF(OR(O1094="",P1094="",Q1094="",R1094="",S1094="",T1094="",U1094=""),"",IF(AND(MONTH(E1094)=11,MONTH(F1094)=11),(NETWORKDAYS(E1094,F1094,Lister!$D$7:$D$13)-R1094)*N1094/NETWORKDAYS(Lister!$D$22,Lister!$E$22,Lister!$D$7:$D$13),IF(AND(MONTH(E1094)=11,F1094&gt;DATE(2020,11,30)),(NETWORKDAYS(E1094,Lister!$E$22,Lister!$D$7:$D$13)-R1094)*N1094/NETWORKDAYS(Lister!$D$22,Lister!$E$22,Lister!$D$7:$D$13),IF(AND(E1094&lt;DATE(2020,11,1),MONTH(F1094)=11),(NETWORKDAYS(Lister!$D$22,F1094,Lister!$D$7:$D$13)-R1094)*N1094/NETWORKDAYS(Lister!$D$22,Lister!$E$22,Lister!$D$7:$D$13),IF(AND(E1094&lt;DATE(2020,11,1),F1094&gt;DATE(2020,11,30)),(NETWORKDAYS(Lister!$D$22,Lister!$E$22,Lister!$D$7:$D$13)-R1094)*N1094/NETWORKDAYS(Lister!$D$22,Lister!$E$22,Lister!$D$7:$D$13),IF(OR(AND(E1094&lt;DATE(2020,11,1),F1094&lt;DATE(2020,11,1)),E1094&gt;DATE(2020,11,30)),0)))))),0),"")</f>
        <v/>
      </c>
      <c r="Z1094" s="50" t="str">
        <f>IFERROR(MAX(IF(OR(O1094="",P1094="",Q1094="",R1094="",S1094="",T1094="",U1094=""),"",IF(AND(MONTH(E1094)=12,MONTH(F1094)=12),(NETWORKDAYS(E1094,F1094,Lister!$D$7:$D$13)-S1094)*N1094/NETWORKDAYS(Lister!$D$23,Lister!$E$23,Lister!$D$7:$D$13),IF(AND(MONTH(E1094)=12,F1094&gt;DATE(2020,12,31)),(NETWORKDAYS(E1094,Lister!$E$23,Lister!$D$7:$D$13)-S1094)*N1094/NETWORKDAYS(Lister!$D$23,Lister!$E$23,Lister!$D$7:$D$13),IF(AND(E1094&lt;DATE(2020,12,1),MONTH(F1094)=12),(NETWORKDAYS(Lister!$D$23,F1094,Lister!$D$7:$D$13)-S1094)*N1094/NETWORKDAYS(Lister!$D$23,Lister!$E$23,Lister!$D$7:$D$13),IF(AND(E1094&lt;DATE(2020,12,1),F1094&gt;DATE(2020,12,31)),(NETWORKDAYS(Lister!$D$23,Lister!$E$23,Lister!$D$7:$D$13)-S1094)*N1094/NETWORKDAYS(Lister!$D$23,Lister!$E$23,Lister!$D$7:$D$13),IF(OR(AND(E1094&lt;DATE(2020,12,1),F1094&lt;DATE(2020,12,1)),E1094&gt;DATE(2020,12,31)),0)))))),0),"")</f>
        <v/>
      </c>
      <c r="AA1094" s="50" t="str">
        <f>IFERROR(MAX(IF(OR(O1094="",P1094="",Q1094="",R1094="",S1094="",T1094="",U1094=""),"",IF(AND(MONTH(E1094)=1,MONTH(F1094)=1),(NETWORKDAYS(E1094,F1094,Lister!$D$7:$D$13)-T1094)*N1094/NETWORKDAYS(Lister!$D$24,Lister!$E$24,Lister!$D$7:$D$13),IF(AND(MONTH(E1094)=1,F1094&gt;DATE(2021,1,31)),(NETWORKDAYS(E1094,Lister!$E$24,Lister!$D$7:$D$13)-T1094)*N1094/NETWORKDAYS(Lister!$D$24,Lister!$E$24,Lister!$D$7:$D$13),IF(AND(E1094&lt;DATE(2021,1,1),MONTH(F1094)=1),(NETWORKDAYS(Lister!$D$24,F1094,Lister!$D$7:$D$13)-T1094)*N1094/NETWORKDAYS(Lister!$D$24,Lister!$E$24,Lister!$D$7:$D$13),IF(AND(E1094&lt;DATE(2021,1,1),F1094&gt;DATE(2021,1,31)),(NETWORKDAYS(Lister!$D$24,Lister!$E$24,Lister!$D$7:$D$13)-T1094)*N1094/NETWORKDAYS(Lister!$D$24,Lister!$E$24,Lister!$D$7:$D$13),IF(OR(AND(E1094&lt;DATE(2021,1,1),F1094&lt;DATE(2021,1,1)),E1094&gt;DATE(2021,1,31)),0)))))),0),"")</f>
        <v/>
      </c>
      <c r="AB1094" s="50" t="str">
        <f>IFERROR(MAX(IF(OR(O1094="",P1094="",Q1094="",R1094="",S1094="",T1094="",U1094=""),"",IF(AND(MONTH(E1094)=2,MONTH(F1094)=2),(NETWORKDAYS(E1094,F1094,Lister!$D$7:$D$13)-U1094)*N1094/NETWORKDAYS(Lister!$D$25,Lister!$E$25,Lister!$D$7:$D$13),IF(AND(E1094&lt;DATE(2021,2,1),MONTH(F1094)=2),(NETWORKDAYS(Lister!$D$25,F1094,Lister!$D$7:$D$13)-U1094)*N1094/NETWORKDAYS(Lister!$D$25,Lister!$E$25,Lister!$D$7:$D$13),IF(AND(E1094&lt;DATE(2021,2,1),F1094&lt;DATE(2021,2,1)),0)))),0),"")</f>
        <v/>
      </c>
      <c r="AC1094" s="52" t="str">
        <f t="shared" si="83"/>
        <v/>
      </c>
    </row>
    <row r="1095" spans="1:29" x14ac:dyDescent="0.35">
      <c r="A1095" s="11" t="str">
        <f t="shared" si="84"/>
        <v/>
      </c>
      <c r="B1095" s="33"/>
      <c r="C1095" s="17"/>
      <c r="D1095" s="18"/>
      <c r="E1095" s="12"/>
      <c r="F1095" s="12"/>
      <c r="G1095" s="42" t="str">
        <f>IF(OR(E1095="",F1095=""),"",NETWORKDAYS(E1095,F1095,Lister!$D$7:$D$13))</f>
        <v/>
      </c>
      <c r="H1095" s="14"/>
      <c r="I1095" s="25" t="str">
        <f t="shared" si="80"/>
        <v/>
      </c>
      <c r="J1095" s="47"/>
      <c r="K1095" s="48"/>
      <c r="L1095" s="15"/>
      <c r="M1095" s="51" t="str">
        <f t="shared" si="81"/>
        <v/>
      </c>
      <c r="N1095" s="49" t="str">
        <f t="shared" si="82"/>
        <v/>
      </c>
      <c r="O1095" s="15"/>
      <c r="P1095" s="15"/>
      <c r="Q1095" s="15"/>
      <c r="R1095" s="15"/>
      <c r="S1095" s="15"/>
      <c r="T1095" s="15"/>
      <c r="U1095" s="15"/>
      <c r="V1095" s="50" t="str">
        <f>IFERROR(MAX(IF(OR(O1095="",P1095="",Q1095="",R1095="",S1095="",T1095="",U1095=""),"",IF(AND(MONTH(E1095)=8,MONTH(F1095)=8),(NETWORKDAYS(E1095,F1095,Lister!$D$7:$D$13)-O1095)*N1095/NETWORKDAYS(Lister!$D$19,Lister!$E$19,Lister!$D$7:$D$13),IF(AND(MONTH(E1095)=8,F1095&gt;DATE(2020,8,31)),(NETWORKDAYS(E1095,Lister!$E$19,Lister!$D$7:$D$13)-O1095)*N1095/NETWORKDAYS(Lister!$D$19,Lister!$E$19,Lister!$D$7:$D$13),IF(E1095&gt;DATE(2020,8,31),0)))),0),"")</f>
        <v/>
      </c>
      <c r="W1095" s="50" t="str">
        <f>IFERROR(MAX(IF(OR(O1095="",P1095="",Q1095="",R1095="",S1095="",T1095="",U1095=""),"",IF(AND(MONTH(E1095)=9,MONTH(F1095)=9),(NETWORKDAYS(E1095,F1095,Lister!$D$7:$D$13)-P1095)*N1095/NETWORKDAYS(Lister!$D$20,Lister!$E$20,Lister!$D$7:$D$13),IF(AND(MONTH(E1095)=9,F1095&gt;DATE(2020,9,30)),(NETWORKDAYS(E1095,Lister!$E$20,Lister!$D$7:$D$13)-P1095)*N1095/NETWORKDAYS(Lister!$D$20,Lister!$E$20,Lister!$D$7:$D$13),IF(AND(E1095&lt;DATE(2020,9,1),MONTH(F1095)=9),(NETWORKDAYS(Lister!$D$20,F1095,Lister!$D$7:$D$13)-P1095)*N1095/NETWORKDAYS(Lister!$D$20,Lister!$E$20,Lister!$D$7:$D$13),IF(AND(E1095&lt;DATE(2020,9,1),F1095&gt;DATE(2020,9,30)),(NETWORKDAYS(Lister!$D$20,Lister!$E$20,Lister!$D$7:$D$13)-P1095)*N1095/NETWORKDAYS(Lister!$D$20,Lister!$E$20,Lister!$D$7:$D$13),IF(OR(AND(E1095&lt;DATE(2020,9,1),F1095&lt;DATE(2020,9,1)),E1095&gt;DATE(2020,9,30)),0)))))),0),"")</f>
        <v/>
      </c>
      <c r="X1095" s="50" t="str">
        <f>IFERROR(MAX(IF(OR(O1095="",P1095="",Q1095="",R1095="",S1095="",T1095="",U1095=""),"",IF(AND(MONTH(E1095)=10,MONTH(F1095)=10),(NETWORKDAYS(E1095,F1095,Lister!$D$7:$D$13)-Q1095)*N1095/NETWORKDAYS(Lister!$D$21,Lister!$E$21,Lister!$D$7:$D$13),IF(AND(MONTH(E1095)=10,F1095&gt;DATE(2020,10,31)),(NETWORKDAYS(E1095,Lister!$E$21,Lister!$D$7:$D$13)-Q1095)*N1095/NETWORKDAYS(Lister!$D$21,Lister!$E$21,Lister!$D$7:$D$13),IF(AND(E1095&lt;DATE(2020,10,1),MONTH(F1095)=10),(NETWORKDAYS(Lister!$D$21,F1095,Lister!$D$7:$D$13)-Q1095)*N1095/NETWORKDAYS(Lister!$D$21,Lister!$E$21,Lister!$D$7:$D$13),IF(AND(E1095&lt;DATE(2020,31,1),F1095&gt;DATE(2020,10,31)),(NETWORKDAYS(Lister!$D$21,Lister!$E$21,Lister!$D$7:$D$13)-Q1095)*N1095/NETWORKDAYS(Lister!$D$21,Lister!$E$21,Lister!$D$7:$D$13),IF(OR(AND(E1095&lt;DATE(2020,10,1),F1095&lt;DATE(2020,10,1)),E1095&gt;DATE(2020,10,31)),0)))))),0),"")</f>
        <v/>
      </c>
      <c r="Y1095" s="50" t="str">
        <f>IFERROR(MAX(IF(OR(O1095="",P1095="",Q1095="",R1095="",S1095="",T1095="",U1095=""),"",IF(AND(MONTH(E1095)=11,MONTH(F1095)=11),(NETWORKDAYS(E1095,F1095,Lister!$D$7:$D$13)-R1095)*N1095/NETWORKDAYS(Lister!$D$22,Lister!$E$22,Lister!$D$7:$D$13),IF(AND(MONTH(E1095)=11,F1095&gt;DATE(2020,11,30)),(NETWORKDAYS(E1095,Lister!$E$22,Lister!$D$7:$D$13)-R1095)*N1095/NETWORKDAYS(Lister!$D$22,Lister!$E$22,Lister!$D$7:$D$13),IF(AND(E1095&lt;DATE(2020,11,1),MONTH(F1095)=11),(NETWORKDAYS(Lister!$D$22,F1095,Lister!$D$7:$D$13)-R1095)*N1095/NETWORKDAYS(Lister!$D$22,Lister!$E$22,Lister!$D$7:$D$13),IF(AND(E1095&lt;DATE(2020,11,1),F1095&gt;DATE(2020,11,30)),(NETWORKDAYS(Lister!$D$22,Lister!$E$22,Lister!$D$7:$D$13)-R1095)*N1095/NETWORKDAYS(Lister!$D$22,Lister!$E$22,Lister!$D$7:$D$13),IF(OR(AND(E1095&lt;DATE(2020,11,1),F1095&lt;DATE(2020,11,1)),E1095&gt;DATE(2020,11,30)),0)))))),0),"")</f>
        <v/>
      </c>
      <c r="Z1095" s="50" t="str">
        <f>IFERROR(MAX(IF(OR(O1095="",P1095="",Q1095="",R1095="",S1095="",T1095="",U1095=""),"",IF(AND(MONTH(E1095)=12,MONTH(F1095)=12),(NETWORKDAYS(E1095,F1095,Lister!$D$7:$D$13)-S1095)*N1095/NETWORKDAYS(Lister!$D$23,Lister!$E$23,Lister!$D$7:$D$13),IF(AND(MONTH(E1095)=12,F1095&gt;DATE(2020,12,31)),(NETWORKDAYS(E1095,Lister!$E$23,Lister!$D$7:$D$13)-S1095)*N1095/NETWORKDAYS(Lister!$D$23,Lister!$E$23,Lister!$D$7:$D$13),IF(AND(E1095&lt;DATE(2020,12,1),MONTH(F1095)=12),(NETWORKDAYS(Lister!$D$23,F1095,Lister!$D$7:$D$13)-S1095)*N1095/NETWORKDAYS(Lister!$D$23,Lister!$E$23,Lister!$D$7:$D$13),IF(AND(E1095&lt;DATE(2020,12,1),F1095&gt;DATE(2020,12,31)),(NETWORKDAYS(Lister!$D$23,Lister!$E$23,Lister!$D$7:$D$13)-S1095)*N1095/NETWORKDAYS(Lister!$D$23,Lister!$E$23,Lister!$D$7:$D$13),IF(OR(AND(E1095&lt;DATE(2020,12,1),F1095&lt;DATE(2020,12,1)),E1095&gt;DATE(2020,12,31)),0)))))),0),"")</f>
        <v/>
      </c>
      <c r="AA1095" s="50" t="str">
        <f>IFERROR(MAX(IF(OR(O1095="",P1095="",Q1095="",R1095="",S1095="",T1095="",U1095=""),"",IF(AND(MONTH(E1095)=1,MONTH(F1095)=1),(NETWORKDAYS(E1095,F1095,Lister!$D$7:$D$13)-T1095)*N1095/NETWORKDAYS(Lister!$D$24,Lister!$E$24,Lister!$D$7:$D$13),IF(AND(MONTH(E1095)=1,F1095&gt;DATE(2021,1,31)),(NETWORKDAYS(E1095,Lister!$E$24,Lister!$D$7:$D$13)-T1095)*N1095/NETWORKDAYS(Lister!$D$24,Lister!$E$24,Lister!$D$7:$D$13),IF(AND(E1095&lt;DATE(2021,1,1),MONTH(F1095)=1),(NETWORKDAYS(Lister!$D$24,F1095,Lister!$D$7:$D$13)-T1095)*N1095/NETWORKDAYS(Lister!$D$24,Lister!$E$24,Lister!$D$7:$D$13),IF(AND(E1095&lt;DATE(2021,1,1),F1095&gt;DATE(2021,1,31)),(NETWORKDAYS(Lister!$D$24,Lister!$E$24,Lister!$D$7:$D$13)-T1095)*N1095/NETWORKDAYS(Lister!$D$24,Lister!$E$24,Lister!$D$7:$D$13),IF(OR(AND(E1095&lt;DATE(2021,1,1),F1095&lt;DATE(2021,1,1)),E1095&gt;DATE(2021,1,31)),0)))))),0),"")</f>
        <v/>
      </c>
      <c r="AB1095" s="50" t="str">
        <f>IFERROR(MAX(IF(OR(O1095="",P1095="",Q1095="",R1095="",S1095="",T1095="",U1095=""),"",IF(AND(MONTH(E1095)=2,MONTH(F1095)=2),(NETWORKDAYS(E1095,F1095,Lister!$D$7:$D$13)-U1095)*N1095/NETWORKDAYS(Lister!$D$25,Lister!$E$25,Lister!$D$7:$D$13),IF(AND(E1095&lt;DATE(2021,2,1),MONTH(F1095)=2),(NETWORKDAYS(Lister!$D$25,F1095,Lister!$D$7:$D$13)-U1095)*N1095/NETWORKDAYS(Lister!$D$25,Lister!$E$25,Lister!$D$7:$D$13),IF(AND(E1095&lt;DATE(2021,2,1),F1095&lt;DATE(2021,2,1)),0)))),0),"")</f>
        <v/>
      </c>
      <c r="AC1095" s="52" t="str">
        <f t="shared" si="83"/>
        <v/>
      </c>
    </row>
    <row r="1096" spans="1:29" x14ac:dyDescent="0.35">
      <c r="A1096" s="11" t="str">
        <f t="shared" si="84"/>
        <v/>
      </c>
      <c r="B1096" s="33"/>
      <c r="C1096" s="17"/>
      <c r="D1096" s="18"/>
      <c r="E1096" s="12"/>
      <c r="F1096" s="12"/>
      <c r="G1096" s="42" t="str">
        <f>IF(OR(E1096="",F1096=""),"",NETWORKDAYS(E1096,F1096,Lister!$D$7:$D$13))</f>
        <v/>
      </c>
      <c r="H1096" s="14"/>
      <c r="I1096" s="25" t="str">
        <f t="shared" si="80"/>
        <v/>
      </c>
      <c r="J1096" s="47"/>
      <c r="K1096" s="48"/>
      <c r="L1096" s="15"/>
      <c r="M1096" s="51" t="str">
        <f t="shared" si="81"/>
        <v/>
      </c>
      <c r="N1096" s="49" t="str">
        <f t="shared" si="82"/>
        <v/>
      </c>
      <c r="O1096" s="15"/>
      <c r="P1096" s="15"/>
      <c r="Q1096" s="15"/>
      <c r="R1096" s="15"/>
      <c r="S1096" s="15"/>
      <c r="T1096" s="15"/>
      <c r="U1096" s="15"/>
      <c r="V1096" s="50" t="str">
        <f>IFERROR(MAX(IF(OR(O1096="",P1096="",Q1096="",R1096="",S1096="",T1096="",U1096=""),"",IF(AND(MONTH(E1096)=8,MONTH(F1096)=8),(NETWORKDAYS(E1096,F1096,Lister!$D$7:$D$13)-O1096)*N1096/NETWORKDAYS(Lister!$D$19,Lister!$E$19,Lister!$D$7:$D$13),IF(AND(MONTH(E1096)=8,F1096&gt;DATE(2020,8,31)),(NETWORKDAYS(E1096,Lister!$E$19,Lister!$D$7:$D$13)-O1096)*N1096/NETWORKDAYS(Lister!$D$19,Lister!$E$19,Lister!$D$7:$D$13),IF(E1096&gt;DATE(2020,8,31),0)))),0),"")</f>
        <v/>
      </c>
      <c r="W1096" s="50" t="str">
        <f>IFERROR(MAX(IF(OR(O1096="",P1096="",Q1096="",R1096="",S1096="",T1096="",U1096=""),"",IF(AND(MONTH(E1096)=9,MONTH(F1096)=9),(NETWORKDAYS(E1096,F1096,Lister!$D$7:$D$13)-P1096)*N1096/NETWORKDAYS(Lister!$D$20,Lister!$E$20,Lister!$D$7:$D$13),IF(AND(MONTH(E1096)=9,F1096&gt;DATE(2020,9,30)),(NETWORKDAYS(E1096,Lister!$E$20,Lister!$D$7:$D$13)-P1096)*N1096/NETWORKDAYS(Lister!$D$20,Lister!$E$20,Lister!$D$7:$D$13),IF(AND(E1096&lt;DATE(2020,9,1),MONTH(F1096)=9),(NETWORKDAYS(Lister!$D$20,F1096,Lister!$D$7:$D$13)-P1096)*N1096/NETWORKDAYS(Lister!$D$20,Lister!$E$20,Lister!$D$7:$D$13),IF(AND(E1096&lt;DATE(2020,9,1),F1096&gt;DATE(2020,9,30)),(NETWORKDAYS(Lister!$D$20,Lister!$E$20,Lister!$D$7:$D$13)-P1096)*N1096/NETWORKDAYS(Lister!$D$20,Lister!$E$20,Lister!$D$7:$D$13),IF(OR(AND(E1096&lt;DATE(2020,9,1),F1096&lt;DATE(2020,9,1)),E1096&gt;DATE(2020,9,30)),0)))))),0),"")</f>
        <v/>
      </c>
      <c r="X1096" s="50" t="str">
        <f>IFERROR(MAX(IF(OR(O1096="",P1096="",Q1096="",R1096="",S1096="",T1096="",U1096=""),"",IF(AND(MONTH(E1096)=10,MONTH(F1096)=10),(NETWORKDAYS(E1096,F1096,Lister!$D$7:$D$13)-Q1096)*N1096/NETWORKDAYS(Lister!$D$21,Lister!$E$21,Lister!$D$7:$D$13),IF(AND(MONTH(E1096)=10,F1096&gt;DATE(2020,10,31)),(NETWORKDAYS(E1096,Lister!$E$21,Lister!$D$7:$D$13)-Q1096)*N1096/NETWORKDAYS(Lister!$D$21,Lister!$E$21,Lister!$D$7:$D$13),IF(AND(E1096&lt;DATE(2020,10,1),MONTH(F1096)=10),(NETWORKDAYS(Lister!$D$21,F1096,Lister!$D$7:$D$13)-Q1096)*N1096/NETWORKDAYS(Lister!$D$21,Lister!$E$21,Lister!$D$7:$D$13),IF(AND(E1096&lt;DATE(2020,31,1),F1096&gt;DATE(2020,10,31)),(NETWORKDAYS(Lister!$D$21,Lister!$E$21,Lister!$D$7:$D$13)-Q1096)*N1096/NETWORKDAYS(Lister!$D$21,Lister!$E$21,Lister!$D$7:$D$13),IF(OR(AND(E1096&lt;DATE(2020,10,1),F1096&lt;DATE(2020,10,1)),E1096&gt;DATE(2020,10,31)),0)))))),0),"")</f>
        <v/>
      </c>
      <c r="Y1096" s="50" t="str">
        <f>IFERROR(MAX(IF(OR(O1096="",P1096="",Q1096="",R1096="",S1096="",T1096="",U1096=""),"",IF(AND(MONTH(E1096)=11,MONTH(F1096)=11),(NETWORKDAYS(E1096,F1096,Lister!$D$7:$D$13)-R1096)*N1096/NETWORKDAYS(Lister!$D$22,Lister!$E$22,Lister!$D$7:$D$13),IF(AND(MONTH(E1096)=11,F1096&gt;DATE(2020,11,30)),(NETWORKDAYS(E1096,Lister!$E$22,Lister!$D$7:$D$13)-R1096)*N1096/NETWORKDAYS(Lister!$D$22,Lister!$E$22,Lister!$D$7:$D$13),IF(AND(E1096&lt;DATE(2020,11,1),MONTH(F1096)=11),(NETWORKDAYS(Lister!$D$22,F1096,Lister!$D$7:$D$13)-R1096)*N1096/NETWORKDAYS(Lister!$D$22,Lister!$E$22,Lister!$D$7:$D$13),IF(AND(E1096&lt;DATE(2020,11,1),F1096&gt;DATE(2020,11,30)),(NETWORKDAYS(Lister!$D$22,Lister!$E$22,Lister!$D$7:$D$13)-R1096)*N1096/NETWORKDAYS(Lister!$D$22,Lister!$E$22,Lister!$D$7:$D$13),IF(OR(AND(E1096&lt;DATE(2020,11,1),F1096&lt;DATE(2020,11,1)),E1096&gt;DATE(2020,11,30)),0)))))),0),"")</f>
        <v/>
      </c>
      <c r="Z1096" s="50" t="str">
        <f>IFERROR(MAX(IF(OR(O1096="",P1096="",Q1096="",R1096="",S1096="",T1096="",U1096=""),"",IF(AND(MONTH(E1096)=12,MONTH(F1096)=12),(NETWORKDAYS(E1096,F1096,Lister!$D$7:$D$13)-S1096)*N1096/NETWORKDAYS(Lister!$D$23,Lister!$E$23,Lister!$D$7:$D$13),IF(AND(MONTH(E1096)=12,F1096&gt;DATE(2020,12,31)),(NETWORKDAYS(E1096,Lister!$E$23,Lister!$D$7:$D$13)-S1096)*N1096/NETWORKDAYS(Lister!$D$23,Lister!$E$23,Lister!$D$7:$D$13),IF(AND(E1096&lt;DATE(2020,12,1),MONTH(F1096)=12),(NETWORKDAYS(Lister!$D$23,F1096,Lister!$D$7:$D$13)-S1096)*N1096/NETWORKDAYS(Lister!$D$23,Lister!$E$23,Lister!$D$7:$D$13),IF(AND(E1096&lt;DATE(2020,12,1),F1096&gt;DATE(2020,12,31)),(NETWORKDAYS(Lister!$D$23,Lister!$E$23,Lister!$D$7:$D$13)-S1096)*N1096/NETWORKDAYS(Lister!$D$23,Lister!$E$23,Lister!$D$7:$D$13),IF(OR(AND(E1096&lt;DATE(2020,12,1),F1096&lt;DATE(2020,12,1)),E1096&gt;DATE(2020,12,31)),0)))))),0),"")</f>
        <v/>
      </c>
      <c r="AA1096" s="50" t="str">
        <f>IFERROR(MAX(IF(OR(O1096="",P1096="",Q1096="",R1096="",S1096="",T1096="",U1096=""),"",IF(AND(MONTH(E1096)=1,MONTH(F1096)=1),(NETWORKDAYS(E1096,F1096,Lister!$D$7:$D$13)-T1096)*N1096/NETWORKDAYS(Lister!$D$24,Lister!$E$24,Lister!$D$7:$D$13),IF(AND(MONTH(E1096)=1,F1096&gt;DATE(2021,1,31)),(NETWORKDAYS(E1096,Lister!$E$24,Lister!$D$7:$D$13)-T1096)*N1096/NETWORKDAYS(Lister!$D$24,Lister!$E$24,Lister!$D$7:$D$13),IF(AND(E1096&lt;DATE(2021,1,1),MONTH(F1096)=1),(NETWORKDAYS(Lister!$D$24,F1096,Lister!$D$7:$D$13)-T1096)*N1096/NETWORKDAYS(Lister!$D$24,Lister!$E$24,Lister!$D$7:$D$13),IF(AND(E1096&lt;DATE(2021,1,1),F1096&gt;DATE(2021,1,31)),(NETWORKDAYS(Lister!$D$24,Lister!$E$24,Lister!$D$7:$D$13)-T1096)*N1096/NETWORKDAYS(Lister!$D$24,Lister!$E$24,Lister!$D$7:$D$13),IF(OR(AND(E1096&lt;DATE(2021,1,1),F1096&lt;DATE(2021,1,1)),E1096&gt;DATE(2021,1,31)),0)))))),0),"")</f>
        <v/>
      </c>
      <c r="AB1096" s="50" t="str">
        <f>IFERROR(MAX(IF(OR(O1096="",P1096="",Q1096="",R1096="",S1096="",T1096="",U1096=""),"",IF(AND(MONTH(E1096)=2,MONTH(F1096)=2),(NETWORKDAYS(E1096,F1096,Lister!$D$7:$D$13)-U1096)*N1096/NETWORKDAYS(Lister!$D$25,Lister!$E$25,Lister!$D$7:$D$13),IF(AND(E1096&lt;DATE(2021,2,1),MONTH(F1096)=2),(NETWORKDAYS(Lister!$D$25,F1096,Lister!$D$7:$D$13)-U1096)*N1096/NETWORKDAYS(Lister!$D$25,Lister!$E$25,Lister!$D$7:$D$13),IF(AND(E1096&lt;DATE(2021,2,1),F1096&lt;DATE(2021,2,1)),0)))),0),"")</f>
        <v/>
      </c>
      <c r="AC1096" s="52" t="str">
        <f t="shared" si="83"/>
        <v/>
      </c>
    </row>
    <row r="1097" spans="1:29" x14ac:dyDescent="0.35">
      <c r="A1097" s="11" t="str">
        <f t="shared" si="84"/>
        <v/>
      </c>
      <c r="B1097" s="33"/>
      <c r="C1097" s="17"/>
      <c r="D1097" s="18"/>
      <c r="E1097" s="12"/>
      <c r="F1097" s="12"/>
      <c r="G1097" s="42" t="str">
        <f>IF(OR(E1097="",F1097=""),"",NETWORKDAYS(E1097,F1097,Lister!$D$7:$D$13))</f>
        <v/>
      </c>
      <c r="H1097" s="14"/>
      <c r="I1097" s="25" t="str">
        <f t="shared" si="80"/>
        <v/>
      </c>
      <c r="J1097" s="47"/>
      <c r="K1097" s="48"/>
      <c r="L1097" s="15"/>
      <c r="M1097" s="51" t="str">
        <f t="shared" si="81"/>
        <v/>
      </c>
      <c r="N1097" s="49" t="str">
        <f t="shared" si="82"/>
        <v/>
      </c>
      <c r="O1097" s="15"/>
      <c r="P1097" s="15"/>
      <c r="Q1097" s="15"/>
      <c r="R1097" s="15"/>
      <c r="S1097" s="15"/>
      <c r="T1097" s="15"/>
      <c r="U1097" s="15"/>
      <c r="V1097" s="50" t="str">
        <f>IFERROR(MAX(IF(OR(O1097="",P1097="",Q1097="",R1097="",S1097="",T1097="",U1097=""),"",IF(AND(MONTH(E1097)=8,MONTH(F1097)=8),(NETWORKDAYS(E1097,F1097,Lister!$D$7:$D$13)-O1097)*N1097/NETWORKDAYS(Lister!$D$19,Lister!$E$19,Lister!$D$7:$D$13),IF(AND(MONTH(E1097)=8,F1097&gt;DATE(2020,8,31)),(NETWORKDAYS(E1097,Lister!$E$19,Lister!$D$7:$D$13)-O1097)*N1097/NETWORKDAYS(Lister!$D$19,Lister!$E$19,Lister!$D$7:$D$13),IF(E1097&gt;DATE(2020,8,31),0)))),0),"")</f>
        <v/>
      </c>
      <c r="W1097" s="50" t="str">
        <f>IFERROR(MAX(IF(OR(O1097="",P1097="",Q1097="",R1097="",S1097="",T1097="",U1097=""),"",IF(AND(MONTH(E1097)=9,MONTH(F1097)=9),(NETWORKDAYS(E1097,F1097,Lister!$D$7:$D$13)-P1097)*N1097/NETWORKDAYS(Lister!$D$20,Lister!$E$20,Lister!$D$7:$D$13),IF(AND(MONTH(E1097)=9,F1097&gt;DATE(2020,9,30)),(NETWORKDAYS(E1097,Lister!$E$20,Lister!$D$7:$D$13)-P1097)*N1097/NETWORKDAYS(Lister!$D$20,Lister!$E$20,Lister!$D$7:$D$13),IF(AND(E1097&lt;DATE(2020,9,1),MONTH(F1097)=9),(NETWORKDAYS(Lister!$D$20,F1097,Lister!$D$7:$D$13)-P1097)*N1097/NETWORKDAYS(Lister!$D$20,Lister!$E$20,Lister!$D$7:$D$13),IF(AND(E1097&lt;DATE(2020,9,1),F1097&gt;DATE(2020,9,30)),(NETWORKDAYS(Lister!$D$20,Lister!$E$20,Lister!$D$7:$D$13)-P1097)*N1097/NETWORKDAYS(Lister!$D$20,Lister!$E$20,Lister!$D$7:$D$13),IF(OR(AND(E1097&lt;DATE(2020,9,1),F1097&lt;DATE(2020,9,1)),E1097&gt;DATE(2020,9,30)),0)))))),0),"")</f>
        <v/>
      </c>
      <c r="X1097" s="50" t="str">
        <f>IFERROR(MAX(IF(OR(O1097="",P1097="",Q1097="",R1097="",S1097="",T1097="",U1097=""),"",IF(AND(MONTH(E1097)=10,MONTH(F1097)=10),(NETWORKDAYS(E1097,F1097,Lister!$D$7:$D$13)-Q1097)*N1097/NETWORKDAYS(Lister!$D$21,Lister!$E$21,Lister!$D$7:$D$13),IF(AND(MONTH(E1097)=10,F1097&gt;DATE(2020,10,31)),(NETWORKDAYS(E1097,Lister!$E$21,Lister!$D$7:$D$13)-Q1097)*N1097/NETWORKDAYS(Lister!$D$21,Lister!$E$21,Lister!$D$7:$D$13),IF(AND(E1097&lt;DATE(2020,10,1),MONTH(F1097)=10),(NETWORKDAYS(Lister!$D$21,F1097,Lister!$D$7:$D$13)-Q1097)*N1097/NETWORKDAYS(Lister!$D$21,Lister!$E$21,Lister!$D$7:$D$13),IF(AND(E1097&lt;DATE(2020,31,1),F1097&gt;DATE(2020,10,31)),(NETWORKDAYS(Lister!$D$21,Lister!$E$21,Lister!$D$7:$D$13)-Q1097)*N1097/NETWORKDAYS(Lister!$D$21,Lister!$E$21,Lister!$D$7:$D$13),IF(OR(AND(E1097&lt;DATE(2020,10,1),F1097&lt;DATE(2020,10,1)),E1097&gt;DATE(2020,10,31)),0)))))),0),"")</f>
        <v/>
      </c>
      <c r="Y1097" s="50" t="str">
        <f>IFERROR(MAX(IF(OR(O1097="",P1097="",Q1097="",R1097="",S1097="",T1097="",U1097=""),"",IF(AND(MONTH(E1097)=11,MONTH(F1097)=11),(NETWORKDAYS(E1097,F1097,Lister!$D$7:$D$13)-R1097)*N1097/NETWORKDAYS(Lister!$D$22,Lister!$E$22,Lister!$D$7:$D$13),IF(AND(MONTH(E1097)=11,F1097&gt;DATE(2020,11,30)),(NETWORKDAYS(E1097,Lister!$E$22,Lister!$D$7:$D$13)-R1097)*N1097/NETWORKDAYS(Lister!$D$22,Lister!$E$22,Lister!$D$7:$D$13),IF(AND(E1097&lt;DATE(2020,11,1),MONTH(F1097)=11),(NETWORKDAYS(Lister!$D$22,F1097,Lister!$D$7:$D$13)-R1097)*N1097/NETWORKDAYS(Lister!$D$22,Lister!$E$22,Lister!$D$7:$D$13),IF(AND(E1097&lt;DATE(2020,11,1),F1097&gt;DATE(2020,11,30)),(NETWORKDAYS(Lister!$D$22,Lister!$E$22,Lister!$D$7:$D$13)-R1097)*N1097/NETWORKDAYS(Lister!$D$22,Lister!$E$22,Lister!$D$7:$D$13),IF(OR(AND(E1097&lt;DATE(2020,11,1),F1097&lt;DATE(2020,11,1)),E1097&gt;DATE(2020,11,30)),0)))))),0),"")</f>
        <v/>
      </c>
      <c r="Z1097" s="50" t="str">
        <f>IFERROR(MAX(IF(OR(O1097="",P1097="",Q1097="",R1097="",S1097="",T1097="",U1097=""),"",IF(AND(MONTH(E1097)=12,MONTH(F1097)=12),(NETWORKDAYS(E1097,F1097,Lister!$D$7:$D$13)-S1097)*N1097/NETWORKDAYS(Lister!$D$23,Lister!$E$23,Lister!$D$7:$D$13),IF(AND(MONTH(E1097)=12,F1097&gt;DATE(2020,12,31)),(NETWORKDAYS(E1097,Lister!$E$23,Lister!$D$7:$D$13)-S1097)*N1097/NETWORKDAYS(Lister!$D$23,Lister!$E$23,Lister!$D$7:$D$13),IF(AND(E1097&lt;DATE(2020,12,1),MONTH(F1097)=12),(NETWORKDAYS(Lister!$D$23,F1097,Lister!$D$7:$D$13)-S1097)*N1097/NETWORKDAYS(Lister!$D$23,Lister!$E$23,Lister!$D$7:$D$13),IF(AND(E1097&lt;DATE(2020,12,1),F1097&gt;DATE(2020,12,31)),(NETWORKDAYS(Lister!$D$23,Lister!$E$23,Lister!$D$7:$D$13)-S1097)*N1097/NETWORKDAYS(Lister!$D$23,Lister!$E$23,Lister!$D$7:$D$13),IF(OR(AND(E1097&lt;DATE(2020,12,1),F1097&lt;DATE(2020,12,1)),E1097&gt;DATE(2020,12,31)),0)))))),0),"")</f>
        <v/>
      </c>
      <c r="AA1097" s="50" t="str">
        <f>IFERROR(MAX(IF(OR(O1097="",P1097="",Q1097="",R1097="",S1097="",T1097="",U1097=""),"",IF(AND(MONTH(E1097)=1,MONTH(F1097)=1),(NETWORKDAYS(E1097,F1097,Lister!$D$7:$D$13)-T1097)*N1097/NETWORKDAYS(Lister!$D$24,Lister!$E$24,Lister!$D$7:$D$13),IF(AND(MONTH(E1097)=1,F1097&gt;DATE(2021,1,31)),(NETWORKDAYS(E1097,Lister!$E$24,Lister!$D$7:$D$13)-T1097)*N1097/NETWORKDAYS(Lister!$D$24,Lister!$E$24,Lister!$D$7:$D$13),IF(AND(E1097&lt;DATE(2021,1,1),MONTH(F1097)=1),(NETWORKDAYS(Lister!$D$24,F1097,Lister!$D$7:$D$13)-T1097)*N1097/NETWORKDAYS(Lister!$D$24,Lister!$E$24,Lister!$D$7:$D$13),IF(AND(E1097&lt;DATE(2021,1,1),F1097&gt;DATE(2021,1,31)),(NETWORKDAYS(Lister!$D$24,Lister!$E$24,Lister!$D$7:$D$13)-T1097)*N1097/NETWORKDAYS(Lister!$D$24,Lister!$E$24,Lister!$D$7:$D$13),IF(OR(AND(E1097&lt;DATE(2021,1,1),F1097&lt;DATE(2021,1,1)),E1097&gt;DATE(2021,1,31)),0)))))),0),"")</f>
        <v/>
      </c>
      <c r="AB1097" s="50" t="str">
        <f>IFERROR(MAX(IF(OR(O1097="",P1097="",Q1097="",R1097="",S1097="",T1097="",U1097=""),"",IF(AND(MONTH(E1097)=2,MONTH(F1097)=2),(NETWORKDAYS(E1097,F1097,Lister!$D$7:$D$13)-U1097)*N1097/NETWORKDAYS(Lister!$D$25,Lister!$E$25,Lister!$D$7:$D$13),IF(AND(E1097&lt;DATE(2021,2,1),MONTH(F1097)=2),(NETWORKDAYS(Lister!$D$25,F1097,Lister!$D$7:$D$13)-U1097)*N1097/NETWORKDAYS(Lister!$D$25,Lister!$E$25,Lister!$D$7:$D$13),IF(AND(E1097&lt;DATE(2021,2,1),F1097&lt;DATE(2021,2,1)),0)))),0),"")</f>
        <v/>
      </c>
      <c r="AC1097" s="52" t="str">
        <f t="shared" si="83"/>
        <v/>
      </c>
    </row>
    <row r="1098" spans="1:29" x14ac:dyDescent="0.35">
      <c r="A1098" s="11" t="str">
        <f t="shared" si="84"/>
        <v/>
      </c>
      <c r="B1098" s="33"/>
      <c r="C1098" s="17"/>
      <c r="D1098" s="18"/>
      <c r="E1098" s="12"/>
      <c r="F1098" s="12"/>
      <c r="G1098" s="42" t="str">
        <f>IF(OR(E1098="",F1098=""),"",NETWORKDAYS(E1098,F1098,Lister!$D$7:$D$13))</f>
        <v/>
      </c>
      <c r="H1098" s="14"/>
      <c r="I1098" s="25" t="str">
        <f t="shared" si="80"/>
        <v/>
      </c>
      <c r="J1098" s="47"/>
      <c r="K1098" s="48"/>
      <c r="L1098" s="15"/>
      <c r="M1098" s="51" t="str">
        <f t="shared" si="81"/>
        <v/>
      </c>
      <c r="N1098" s="49" t="str">
        <f t="shared" si="82"/>
        <v/>
      </c>
      <c r="O1098" s="15"/>
      <c r="P1098" s="15"/>
      <c r="Q1098" s="15"/>
      <c r="R1098" s="15"/>
      <c r="S1098" s="15"/>
      <c r="T1098" s="15"/>
      <c r="U1098" s="15"/>
      <c r="V1098" s="50" t="str">
        <f>IFERROR(MAX(IF(OR(O1098="",P1098="",Q1098="",R1098="",S1098="",T1098="",U1098=""),"",IF(AND(MONTH(E1098)=8,MONTH(F1098)=8),(NETWORKDAYS(E1098,F1098,Lister!$D$7:$D$13)-O1098)*N1098/NETWORKDAYS(Lister!$D$19,Lister!$E$19,Lister!$D$7:$D$13),IF(AND(MONTH(E1098)=8,F1098&gt;DATE(2020,8,31)),(NETWORKDAYS(E1098,Lister!$E$19,Lister!$D$7:$D$13)-O1098)*N1098/NETWORKDAYS(Lister!$D$19,Lister!$E$19,Lister!$D$7:$D$13),IF(E1098&gt;DATE(2020,8,31),0)))),0),"")</f>
        <v/>
      </c>
      <c r="W1098" s="50" t="str">
        <f>IFERROR(MAX(IF(OR(O1098="",P1098="",Q1098="",R1098="",S1098="",T1098="",U1098=""),"",IF(AND(MONTH(E1098)=9,MONTH(F1098)=9),(NETWORKDAYS(E1098,F1098,Lister!$D$7:$D$13)-P1098)*N1098/NETWORKDAYS(Lister!$D$20,Lister!$E$20,Lister!$D$7:$D$13),IF(AND(MONTH(E1098)=9,F1098&gt;DATE(2020,9,30)),(NETWORKDAYS(E1098,Lister!$E$20,Lister!$D$7:$D$13)-P1098)*N1098/NETWORKDAYS(Lister!$D$20,Lister!$E$20,Lister!$D$7:$D$13),IF(AND(E1098&lt;DATE(2020,9,1),MONTH(F1098)=9),(NETWORKDAYS(Lister!$D$20,F1098,Lister!$D$7:$D$13)-P1098)*N1098/NETWORKDAYS(Lister!$D$20,Lister!$E$20,Lister!$D$7:$D$13),IF(AND(E1098&lt;DATE(2020,9,1),F1098&gt;DATE(2020,9,30)),(NETWORKDAYS(Lister!$D$20,Lister!$E$20,Lister!$D$7:$D$13)-P1098)*N1098/NETWORKDAYS(Lister!$D$20,Lister!$E$20,Lister!$D$7:$D$13),IF(OR(AND(E1098&lt;DATE(2020,9,1),F1098&lt;DATE(2020,9,1)),E1098&gt;DATE(2020,9,30)),0)))))),0),"")</f>
        <v/>
      </c>
      <c r="X1098" s="50" t="str">
        <f>IFERROR(MAX(IF(OR(O1098="",P1098="",Q1098="",R1098="",S1098="",T1098="",U1098=""),"",IF(AND(MONTH(E1098)=10,MONTH(F1098)=10),(NETWORKDAYS(E1098,F1098,Lister!$D$7:$D$13)-Q1098)*N1098/NETWORKDAYS(Lister!$D$21,Lister!$E$21,Lister!$D$7:$D$13),IF(AND(MONTH(E1098)=10,F1098&gt;DATE(2020,10,31)),(NETWORKDAYS(E1098,Lister!$E$21,Lister!$D$7:$D$13)-Q1098)*N1098/NETWORKDAYS(Lister!$D$21,Lister!$E$21,Lister!$D$7:$D$13),IF(AND(E1098&lt;DATE(2020,10,1),MONTH(F1098)=10),(NETWORKDAYS(Lister!$D$21,F1098,Lister!$D$7:$D$13)-Q1098)*N1098/NETWORKDAYS(Lister!$D$21,Lister!$E$21,Lister!$D$7:$D$13),IF(AND(E1098&lt;DATE(2020,31,1),F1098&gt;DATE(2020,10,31)),(NETWORKDAYS(Lister!$D$21,Lister!$E$21,Lister!$D$7:$D$13)-Q1098)*N1098/NETWORKDAYS(Lister!$D$21,Lister!$E$21,Lister!$D$7:$D$13),IF(OR(AND(E1098&lt;DATE(2020,10,1),F1098&lt;DATE(2020,10,1)),E1098&gt;DATE(2020,10,31)),0)))))),0),"")</f>
        <v/>
      </c>
      <c r="Y1098" s="50" t="str">
        <f>IFERROR(MAX(IF(OR(O1098="",P1098="",Q1098="",R1098="",S1098="",T1098="",U1098=""),"",IF(AND(MONTH(E1098)=11,MONTH(F1098)=11),(NETWORKDAYS(E1098,F1098,Lister!$D$7:$D$13)-R1098)*N1098/NETWORKDAYS(Lister!$D$22,Lister!$E$22,Lister!$D$7:$D$13),IF(AND(MONTH(E1098)=11,F1098&gt;DATE(2020,11,30)),(NETWORKDAYS(E1098,Lister!$E$22,Lister!$D$7:$D$13)-R1098)*N1098/NETWORKDAYS(Lister!$D$22,Lister!$E$22,Lister!$D$7:$D$13),IF(AND(E1098&lt;DATE(2020,11,1),MONTH(F1098)=11),(NETWORKDAYS(Lister!$D$22,F1098,Lister!$D$7:$D$13)-R1098)*N1098/NETWORKDAYS(Lister!$D$22,Lister!$E$22,Lister!$D$7:$D$13),IF(AND(E1098&lt;DATE(2020,11,1),F1098&gt;DATE(2020,11,30)),(NETWORKDAYS(Lister!$D$22,Lister!$E$22,Lister!$D$7:$D$13)-R1098)*N1098/NETWORKDAYS(Lister!$D$22,Lister!$E$22,Lister!$D$7:$D$13),IF(OR(AND(E1098&lt;DATE(2020,11,1),F1098&lt;DATE(2020,11,1)),E1098&gt;DATE(2020,11,30)),0)))))),0),"")</f>
        <v/>
      </c>
      <c r="Z1098" s="50" t="str">
        <f>IFERROR(MAX(IF(OR(O1098="",P1098="",Q1098="",R1098="",S1098="",T1098="",U1098=""),"",IF(AND(MONTH(E1098)=12,MONTH(F1098)=12),(NETWORKDAYS(E1098,F1098,Lister!$D$7:$D$13)-S1098)*N1098/NETWORKDAYS(Lister!$D$23,Lister!$E$23,Lister!$D$7:$D$13),IF(AND(MONTH(E1098)=12,F1098&gt;DATE(2020,12,31)),(NETWORKDAYS(E1098,Lister!$E$23,Lister!$D$7:$D$13)-S1098)*N1098/NETWORKDAYS(Lister!$D$23,Lister!$E$23,Lister!$D$7:$D$13),IF(AND(E1098&lt;DATE(2020,12,1),MONTH(F1098)=12),(NETWORKDAYS(Lister!$D$23,F1098,Lister!$D$7:$D$13)-S1098)*N1098/NETWORKDAYS(Lister!$D$23,Lister!$E$23,Lister!$D$7:$D$13),IF(AND(E1098&lt;DATE(2020,12,1),F1098&gt;DATE(2020,12,31)),(NETWORKDAYS(Lister!$D$23,Lister!$E$23,Lister!$D$7:$D$13)-S1098)*N1098/NETWORKDAYS(Lister!$D$23,Lister!$E$23,Lister!$D$7:$D$13),IF(OR(AND(E1098&lt;DATE(2020,12,1),F1098&lt;DATE(2020,12,1)),E1098&gt;DATE(2020,12,31)),0)))))),0),"")</f>
        <v/>
      </c>
      <c r="AA1098" s="50" t="str">
        <f>IFERROR(MAX(IF(OR(O1098="",P1098="",Q1098="",R1098="",S1098="",T1098="",U1098=""),"",IF(AND(MONTH(E1098)=1,MONTH(F1098)=1),(NETWORKDAYS(E1098,F1098,Lister!$D$7:$D$13)-T1098)*N1098/NETWORKDAYS(Lister!$D$24,Lister!$E$24,Lister!$D$7:$D$13),IF(AND(MONTH(E1098)=1,F1098&gt;DATE(2021,1,31)),(NETWORKDAYS(E1098,Lister!$E$24,Lister!$D$7:$D$13)-T1098)*N1098/NETWORKDAYS(Lister!$D$24,Lister!$E$24,Lister!$D$7:$D$13),IF(AND(E1098&lt;DATE(2021,1,1),MONTH(F1098)=1),(NETWORKDAYS(Lister!$D$24,F1098,Lister!$D$7:$D$13)-T1098)*N1098/NETWORKDAYS(Lister!$D$24,Lister!$E$24,Lister!$D$7:$D$13),IF(AND(E1098&lt;DATE(2021,1,1),F1098&gt;DATE(2021,1,31)),(NETWORKDAYS(Lister!$D$24,Lister!$E$24,Lister!$D$7:$D$13)-T1098)*N1098/NETWORKDAYS(Lister!$D$24,Lister!$E$24,Lister!$D$7:$D$13),IF(OR(AND(E1098&lt;DATE(2021,1,1),F1098&lt;DATE(2021,1,1)),E1098&gt;DATE(2021,1,31)),0)))))),0),"")</f>
        <v/>
      </c>
      <c r="AB1098" s="50" t="str">
        <f>IFERROR(MAX(IF(OR(O1098="",P1098="",Q1098="",R1098="",S1098="",T1098="",U1098=""),"",IF(AND(MONTH(E1098)=2,MONTH(F1098)=2),(NETWORKDAYS(E1098,F1098,Lister!$D$7:$D$13)-U1098)*N1098/NETWORKDAYS(Lister!$D$25,Lister!$E$25,Lister!$D$7:$D$13),IF(AND(E1098&lt;DATE(2021,2,1),MONTH(F1098)=2),(NETWORKDAYS(Lister!$D$25,F1098,Lister!$D$7:$D$13)-U1098)*N1098/NETWORKDAYS(Lister!$D$25,Lister!$E$25,Lister!$D$7:$D$13),IF(AND(E1098&lt;DATE(2021,2,1),F1098&lt;DATE(2021,2,1)),0)))),0),"")</f>
        <v/>
      </c>
      <c r="AC1098" s="52" t="str">
        <f t="shared" si="83"/>
        <v/>
      </c>
    </row>
    <row r="1099" spans="1:29" x14ac:dyDescent="0.35">
      <c r="A1099" s="11" t="str">
        <f t="shared" si="84"/>
        <v/>
      </c>
      <c r="B1099" s="33"/>
      <c r="C1099" s="17"/>
      <c r="D1099" s="18"/>
      <c r="E1099" s="12"/>
      <c r="F1099" s="12"/>
      <c r="G1099" s="42" t="str">
        <f>IF(OR(E1099="",F1099=""),"",NETWORKDAYS(E1099,F1099,Lister!$D$7:$D$13))</f>
        <v/>
      </c>
      <c r="H1099" s="14"/>
      <c r="I1099" s="25" t="str">
        <f t="shared" si="80"/>
        <v/>
      </c>
      <c r="J1099" s="47"/>
      <c r="K1099" s="48"/>
      <c r="L1099" s="15"/>
      <c r="M1099" s="51" t="str">
        <f t="shared" si="81"/>
        <v/>
      </c>
      <c r="N1099" s="49" t="str">
        <f t="shared" si="82"/>
        <v/>
      </c>
      <c r="O1099" s="15"/>
      <c r="P1099" s="15"/>
      <c r="Q1099" s="15"/>
      <c r="R1099" s="15"/>
      <c r="S1099" s="15"/>
      <c r="T1099" s="15"/>
      <c r="U1099" s="15"/>
      <c r="V1099" s="50" t="str">
        <f>IFERROR(MAX(IF(OR(O1099="",P1099="",Q1099="",R1099="",S1099="",T1099="",U1099=""),"",IF(AND(MONTH(E1099)=8,MONTH(F1099)=8),(NETWORKDAYS(E1099,F1099,Lister!$D$7:$D$13)-O1099)*N1099/NETWORKDAYS(Lister!$D$19,Lister!$E$19,Lister!$D$7:$D$13),IF(AND(MONTH(E1099)=8,F1099&gt;DATE(2020,8,31)),(NETWORKDAYS(E1099,Lister!$E$19,Lister!$D$7:$D$13)-O1099)*N1099/NETWORKDAYS(Lister!$D$19,Lister!$E$19,Lister!$D$7:$D$13),IF(E1099&gt;DATE(2020,8,31),0)))),0),"")</f>
        <v/>
      </c>
      <c r="W1099" s="50" t="str">
        <f>IFERROR(MAX(IF(OR(O1099="",P1099="",Q1099="",R1099="",S1099="",T1099="",U1099=""),"",IF(AND(MONTH(E1099)=9,MONTH(F1099)=9),(NETWORKDAYS(E1099,F1099,Lister!$D$7:$D$13)-P1099)*N1099/NETWORKDAYS(Lister!$D$20,Lister!$E$20,Lister!$D$7:$D$13),IF(AND(MONTH(E1099)=9,F1099&gt;DATE(2020,9,30)),(NETWORKDAYS(E1099,Lister!$E$20,Lister!$D$7:$D$13)-P1099)*N1099/NETWORKDAYS(Lister!$D$20,Lister!$E$20,Lister!$D$7:$D$13),IF(AND(E1099&lt;DATE(2020,9,1),MONTH(F1099)=9),(NETWORKDAYS(Lister!$D$20,F1099,Lister!$D$7:$D$13)-P1099)*N1099/NETWORKDAYS(Lister!$D$20,Lister!$E$20,Lister!$D$7:$D$13),IF(AND(E1099&lt;DATE(2020,9,1),F1099&gt;DATE(2020,9,30)),(NETWORKDAYS(Lister!$D$20,Lister!$E$20,Lister!$D$7:$D$13)-P1099)*N1099/NETWORKDAYS(Lister!$D$20,Lister!$E$20,Lister!$D$7:$D$13),IF(OR(AND(E1099&lt;DATE(2020,9,1),F1099&lt;DATE(2020,9,1)),E1099&gt;DATE(2020,9,30)),0)))))),0),"")</f>
        <v/>
      </c>
      <c r="X1099" s="50" t="str">
        <f>IFERROR(MAX(IF(OR(O1099="",P1099="",Q1099="",R1099="",S1099="",T1099="",U1099=""),"",IF(AND(MONTH(E1099)=10,MONTH(F1099)=10),(NETWORKDAYS(E1099,F1099,Lister!$D$7:$D$13)-Q1099)*N1099/NETWORKDAYS(Lister!$D$21,Lister!$E$21,Lister!$D$7:$D$13),IF(AND(MONTH(E1099)=10,F1099&gt;DATE(2020,10,31)),(NETWORKDAYS(E1099,Lister!$E$21,Lister!$D$7:$D$13)-Q1099)*N1099/NETWORKDAYS(Lister!$D$21,Lister!$E$21,Lister!$D$7:$D$13),IF(AND(E1099&lt;DATE(2020,10,1),MONTH(F1099)=10),(NETWORKDAYS(Lister!$D$21,F1099,Lister!$D$7:$D$13)-Q1099)*N1099/NETWORKDAYS(Lister!$D$21,Lister!$E$21,Lister!$D$7:$D$13),IF(AND(E1099&lt;DATE(2020,31,1),F1099&gt;DATE(2020,10,31)),(NETWORKDAYS(Lister!$D$21,Lister!$E$21,Lister!$D$7:$D$13)-Q1099)*N1099/NETWORKDAYS(Lister!$D$21,Lister!$E$21,Lister!$D$7:$D$13),IF(OR(AND(E1099&lt;DATE(2020,10,1),F1099&lt;DATE(2020,10,1)),E1099&gt;DATE(2020,10,31)),0)))))),0),"")</f>
        <v/>
      </c>
      <c r="Y1099" s="50" t="str">
        <f>IFERROR(MAX(IF(OR(O1099="",P1099="",Q1099="",R1099="",S1099="",T1099="",U1099=""),"",IF(AND(MONTH(E1099)=11,MONTH(F1099)=11),(NETWORKDAYS(E1099,F1099,Lister!$D$7:$D$13)-R1099)*N1099/NETWORKDAYS(Lister!$D$22,Lister!$E$22,Lister!$D$7:$D$13),IF(AND(MONTH(E1099)=11,F1099&gt;DATE(2020,11,30)),(NETWORKDAYS(E1099,Lister!$E$22,Lister!$D$7:$D$13)-R1099)*N1099/NETWORKDAYS(Lister!$D$22,Lister!$E$22,Lister!$D$7:$D$13),IF(AND(E1099&lt;DATE(2020,11,1),MONTH(F1099)=11),(NETWORKDAYS(Lister!$D$22,F1099,Lister!$D$7:$D$13)-R1099)*N1099/NETWORKDAYS(Lister!$D$22,Lister!$E$22,Lister!$D$7:$D$13),IF(AND(E1099&lt;DATE(2020,11,1),F1099&gt;DATE(2020,11,30)),(NETWORKDAYS(Lister!$D$22,Lister!$E$22,Lister!$D$7:$D$13)-R1099)*N1099/NETWORKDAYS(Lister!$D$22,Lister!$E$22,Lister!$D$7:$D$13),IF(OR(AND(E1099&lt;DATE(2020,11,1),F1099&lt;DATE(2020,11,1)),E1099&gt;DATE(2020,11,30)),0)))))),0),"")</f>
        <v/>
      </c>
      <c r="Z1099" s="50" t="str">
        <f>IFERROR(MAX(IF(OR(O1099="",P1099="",Q1099="",R1099="",S1099="",T1099="",U1099=""),"",IF(AND(MONTH(E1099)=12,MONTH(F1099)=12),(NETWORKDAYS(E1099,F1099,Lister!$D$7:$D$13)-S1099)*N1099/NETWORKDAYS(Lister!$D$23,Lister!$E$23,Lister!$D$7:$D$13),IF(AND(MONTH(E1099)=12,F1099&gt;DATE(2020,12,31)),(NETWORKDAYS(E1099,Lister!$E$23,Lister!$D$7:$D$13)-S1099)*N1099/NETWORKDAYS(Lister!$D$23,Lister!$E$23,Lister!$D$7:$D$13),IF(AND(E1099&lt;DATE(2020,12,1),MONTH(F1099)=12),(NETWORKDAYS(Lister!$D$23,F1099,Lister!$D$7:$D$13)-S1099)*N1099/NETWORKDAYS(Lister!$D$23,Lister!$E$23,Lister!$D$7:$D$13),IF(AND(E1099&lt;DATE(2020,12,1),F1099&gt;DATE(2020,12,31)),(NETWORKDAYS(Lister!$D$23,Lister!$E$23,Lister!$D$7:$D$13)-S1099)*N1099/NETWORKDAYS(Lister!$D$23,Lister!$E$23,Lister!$D$7:$D$13),IF(OR(AND(E1099&lt;DATE(2020,12,1),F1099&lt;DATE(2020,12,1)),E1099&gt;DATE(2020,12,31)),0)))))),0),"")</f>
        <v/>
      </c>
      <c r="AA1099" s="50" t="str">
        <f>IFERROR(MAX(IF(OR(O1099="",P1099="",Q1099="",R1099="",S1099="",T1099="",U1099=""),"",IF(AND(MONTH(E1099)=1,MONTH(F1099)=1),(NETWORKDAYS(E1099,F1099,Lister!$D$7:$D$13)-T1099)*N1099/NETWORKDAYS(Lister!$D$24,Lister!$E$24,Lister!$D$7:$D$13),IF(AND(MONTH(E1099)=1,F1099&gt;DATE(2021,1,31)),(NETWORKDAYS(E1099,Lister!$E$24,Lister!$D$7:$D$13)-T1099)*N1099/NETWORKDAYS(Lister!$D$24,Lister!$E$24,Lister!$D$7:$D$13),IF(AND(E1099&lt;DATE(2021,1,1),MONTH(F1099)=1),(NETWORKDAYS(Lister!$D$24,F1099,Lister!$D$7:$D$13)-T1099)*N1099/NETWORKDAYS(Lister!$D$24,Lister!$E$24,Lister!$D$7:$D$13),IF(AND(E1099&lt;DATE(2021,1,1),F1099&gt;DATE(2021,1,31)),(NETWORKDAYS(Lister!$D$24,Lister!$E$24,Lister!$D$7:$D$13)-T1099)*N1099/NETWORKDAYS(Lister!$D$24,Lister!$E$24,Lister!$D$7:$D$13),IF(OR(AND(E1099&lt;DATE(2021,1,1),F1099&lt;DATE(2021,1,1)),E1099&gt;DATE(2021,1,31)),0)))))),0),"")</f>
        <v/>
      </c>
      <c r="AB1099" s="50" t="str">
        <f>IFERROR(MAX(IF(OR(O1099="",P1099="",Q1099="",R1099="",S1099="",T1099="",U1099=""),"",IF(AND(MONTH(E1099)=2,MONTH(F1099)=2),(NETWORKDAYS(E1099,F1099,Lister!$D$7:$D$13)-U1099)*N1099/NETWORKDAYS(Lister!$D$25,Lister!$E$25,Lister!$D$7:$D$13),IF(AND(E1099&lt;DATE(2021,2,1),MONTH(F1099)=2),(NETWORKDAYS(Lister!$D$25,F1099,Lister!$D$7:$D$13)-U1099)*N1099/NETWORKDAYS(Lister!$D$25,Lister!$E$25,Lister!$D$7:$D$13),IF(AND(E1099&lt;DATE(2021,2,1),F1099&lt;DATE(2021,2,1)),0)))),0),"")</f>
        <v/>
      </c>
      <c r="AC1099" s="52" t="str">
        <f t="shared" si="83"/>
        <v/>
      </c>
    </row>
    <row r="1100" spans="1:29" x14ac:dyDescent="0.35">
      <c r="A1100" s="11" t="str">
        <f t="shared" si="84"/>
        <v/>
      </c>
      <c r="B1100" s="33"/>
      <c r="C1100" s="17"/>
      <c r="D1100" s="18"/>
      <c r="E1100" s="12"/>
      <c r="F1100" s="12"/>
      <c r="G1100" s="42" t="str">
        <f>IF(OR(E1100="",F1100=""),"",NETWORKDAYS(E1100,F1100,Lister!$D$7:$D$13))</f>
        <v/>
      </c>
      <c r="H1100" s="14"/>
      <c r="I1100" s="25" t="str">
        <f t="shared" si="80"/>
        <v/>
      </c>
      <c r="J1100" s="47"/>
      <c r="K1100" s="48"/>
      <c r="L1100" s="15"/>
      <c r="M1100" s="51" t="str">
        <f t="shared" si="81"/>
        <v/>
      </c>
      <c r="N1100" s="49" t="str">
        <f t="shared" si="82"/>
        <v/>
      </c>
      <c r="O1100" s="15"/>
      <c r="P1100" s="15"/>
      <c r="Q1100" s="15"/>
      <c r="R1100" s="15"/>
      <c r="S1100" s="15"/>
      <c r="T1100" s="15"/>
      <c r="U1100" s="15"/>
      <c r="V1100" s="50" t="str">
        <f>IFERROR(MAX(IF(OR(O1100="",P1100="",Q1100="",R1100="",S1100="",T1100="",U1100=""),"",IF(AND(MONTH(E1100)=8,MONTH(F1100)=8),(NETWORKDAYS(E1100,F1100,Lister!$D$7:$D$13)-O1100)*N1100/NETWORKDAYS(Lister!$D$19,Lister!$E$19,Lister!$D$7:$D$13),IF(AND(MONTH(E1100)=8,F1100&gt;DATE(2020,8,31)),(NETWORKDAYS(E1100,Lister!$E$19,Lister!$D$7:$D$13)-O1100)*N1100/NETWORKDAYS(Lister!$D$19,Lister!$E$19,Lister!$D$7:$D$13),IF(E1100&gt;DATE(2020,8,31),0)))),0),"")</f>
        <v/>
      </c>
      <c r="W1100" s="50" t="str">
        <f>IFERROR(MAX(IF(OR(O1100="",P1100="",Q1100="",R1100="",S1100="",T1100="",U1100=""),"",IF(AND(MONTH(E1100)=9,MONTH(F1100)=9),(NETWORKDAYS(E1100,F1100,Lister!$D$7:$D$13)-P1100)*N1100/NETWORKDAYS(Lister!$D$20,Lister!$E$20,Lister!$D$7:$D$13),IF(AND(MONTH(E1100)=9,F1100&gt;DATE(2020,9,30)),(NETWORKDAYS(E1100,Lister!$E$20,Lister!$D$7:$D$13)-P1100)*N1100/NETWORKDAYS(Lister!$D$20,Lister!$E$20,Lister!$D$7:$D$13),IF(AND(E1100&lt;DATE(2020,9,1),MONTH(F1100)=9),(NETWORKDAYS(Lister!$D$20,F1100,Lister!$D$7:$D$13)-P1100)*N1100/NETWORKDAYS(Lister!$D$20,Lister!$E$20,Lister!$D$7:$D$13),IF(AND(E1100&lt;DATE(2020,9,1),F1100&gt;DATE(2020,9,30)),(NETWORKDAYS(Lister!$D$20,Lister!$E$20,Lister!$D$7:$D$13)-P1100)*N1100/NETWORKDAYS(Lister!$D$20,Lister!$E$20,Lister!$D$7:$D$13),IF(OR(AND(E1100&lt;DATE(2020,9,1),F1100&lt;DATE(2020,9,1)),E1100&gt;DATE(2020,9,30)),0)))))),0),"")</f>
        <v/>
      </c>
      <c r="X1100" s="50" t="str">
        <f>IFERROR(MAX(IF(OR(O1100="",P1100="",Q1100="",R1100="",S1100="",T1100="",U1100=""),"",IF(AND(MONTH(E1100)=10,MONTH(F1100)=10),(NETWORKDAYS(E1100,F1100,Lister!$D$7:$D$13)-Q1100)*N1100/NETWORKDAYS(Lister!$D$21,Lister!$E$21,Lister!$D$7:$D$13),IF(AND(MONTH(E1100)=10,F1100&gt;DATE(2020,10,31)),(NETWORKDAYS(E1100,Lister!$E$21,Lister!$D$7:$D$13)-Q1100)*N1100/NETWORKDAYS(Lister!$D$21,Lister!$E$21,Lister!$D$7:$D$13),IF(AND(E1100&lt;DATE(2020,10,1),MONTH(F1100)=10),(NETWORKDAYS(Lister!$D$21,F1100,Lister!$D$7:$D$13)-Q1100)*N1100/NETWORKDAYS(Lister!$D$21,Lister!$E$21,Lister!$D$7:$D$13),IF(AND(E1100&lt;DATE(2020,31,1),F1100&gt;DATE(2020,10,31)),(NETWORKDAYS(Lister!$D$21,Lister!$E$21,Lister!$D$7:$D$13)-Q1100)*N1100/NETWORKDAYS(Lister!$D$21,Lister!$E$21,Lister!$D$7:$D$13),IF(OR(AND(E1100&lt;DATE(2020,10,1),F1100&lt;DATE(2020,10,1)),E1100&gt;DATE(2020,10,31)),0)))))),0),"")</f>
        <v/>
      </c>
      <c r="Y1100" s="50" t="str">
        <f>IFERROR(MAX(IF(OR(O1100="",P1100="",Q1100="",R1100="",S1100="",T1100="",U1100=""),"",IF(AND(MONTH(E1100)=11,MONTH(F1100)=11),(NETWORKDAYS(E1100,F1100,Lister!$D$7:$D$13)-R1100)*N1100/NETWORKDAYS(Lister!$D$22,Lister!$E$22,Lister!$D$7:$D$13),IF(AND(MONTH(E1100)=11,F1100&gt;DATE(2020,11,30)),(NETWORKDAYS(E1100,Lister!$E$22,Lister!$D$7:$D$13)-R1100)*N1100/NETWORKDAYS(Lister!$D$22,Lister!$E$22,Lister!$D$7:$D$13),IF(AND(E1100&lt;DATE(2020,11,1),MONTH(F1100)=11),(NETWORKDAYS(Lister!$D$22,F1100,Lister!$D$7:$D$13)-R1100)*N1100/NETWORKDAYS(Lister!$D$22,Lister!$E$22,Lister!$D$7:$D$13),IF(AND(E1100&lt;DATE(2020,11,1),F1100&gt;DATE(2020,11,30)),(NETWORKDAYS(Lister!$D$22,Lister!$E$22,Lister!$D$7:$D$13)-R1100)*N1100/NETWORKDAYS(Lister!$D$22,Lister!$E$22,Lister!$D$7:$D$13),IF(OR(AND(E1100&lt;DATE(2020,11,1),F1100&lt;DATE(2020,11,1)),E1100&gt;DATE(2020,11,30)),0)))))),0),"")</f>
        <v/>
      </c>
      <c r="Z1100" s="50" t="str">
        <f>IFERROR(MAX(IF(OR(O1100="",P1100="",Q1100="",R1100="",S1100="",T1100="",U1100=""),"",IF(AND(MONTH(E1100)=12,MONTH(F1100)=12),(NETWORKDAYS(E1100,F1100,Lister!$D$7:$D$13)-S1100)*N1100/NETWORKDAYS(Lister!$D$23,Lister!$E$23,Lister!$D$7:$D$13),IF(AND(MONTH(E1100)=12,F1100&gt;DATE(2020,12,31)),(NETWORKDAYS(E1100,Lister!$E$23,Lister!$D$7:$D$13)-S1100)*N1100/NETWORKDAYS(Lister!$D$23,Lister!$E$23,Lister!$D$7:$D$13),IF(AND(E1100&lt;DATE(2020,12,1),MONTH(F1100)=12),(NETWORKDAYS(Lister!$D$23,F1100,Lister!$D$7:$D$13)-S1100)*N1100/NETWORKDAYS(Lister!$D$23,Lister!$E$23,Lister!$D$7:$D$13),IF(AND(E1100&lt;DATE(2020,12,1),F1100&gt;DATE(2020,12,31)),(NETWORKDAYS(Lister!$D$23,Lister!$E$23,Lister!$D$7:$D$13)-S1100)*N1100/NETWORKDAYS(Lister!$D$23,Lister!$E$23,Lister!$D$7:$D$13),IF(OR(AND(E1100&lt;DATE(2020,12,1),F1100&lt;DATE(2020,12,1)),E1100&gt;DATE(2020,12,31)),0)))))),0),"")</f>
        <v/>
      </c>
      <c r="AA1100" s="50" t="str">
        <f>IFERROR(MAX(IF(OR(O1100="",P1100="",Q1100="",R1100="",S1100="",T1100="",U1100=""),"",IF(AND(MONTH(E1100)=1,MONTH(F1100)=1),(NETWORKDAYS(E1100,F1100,Lister!$D$7:$D$13)-T1100)*N1100/NETWORKDAYS(Lister!$D$24,Lister!$E$24,Lister!$D$7:$D$13),IF(AND(MONTH(E1100)=1,F1100&gt;DATE(2021,1,31)),(NETWORKDAYS(E1100,Lister!$E$24,Lister!$D$7:$D$13)-T1100)*N1100/NETWORKDAYS(Lister!$D$24,Lister!$E$24,Lister!$D$7:$D$13),IF(AND(E1100&lt;DATE(2021,1,1),MONTH(F1100)=1),(NETWORKDAYS(Lister!$D$24,F1100,Lister!$D$7:$D$13)-T1100)*N1100/NETWORKDAYS(Lister!$D$24,Lister!$E$24,Lister!$D$7:$D$13),IF(AND(E1100&lt;DATE(2021,1,1),F1100&gt;DATE(2021,1,31)),(NETWORKDAYS(Lister!$D$24,Lister!$E$24,Lister!$D$7:$D$13)-T1100)*N1100/NETWORKDAYS(Lister!$D$24,Lister!$E$24,Lister!$D$7:$D$13),IF(OR(AND(E1100&lt;DATE(2021,1,1),F1100&lt;DATE(2021,1,1)),E1100&gt;DATE(2021,1,31)),0)))))),0),"")</f>
        <v/>
      </c>
      <c r="AB1100" s="50" t="str">
        <f>IFERROR(MAX(IF(OR(O1100="",P1100="",Q1100="",R1100="",S1100="",T1100="",U1100=""),"",IF(AND(MONTH(E1100)=2,MONTH(F1100)=2),(NETWORKDAYS(E1100,F1100,Lister!$D$7:$D$13)-U1100)*N1100/NETWORKDAYS(Lister!$D$25,Lister!$E$25,Lister!$D$7:$D$13),IF(AND(E1100&lt;DATE(2021,2,1),MONTH(F1100)=2),(NETWORKDAYS(Lister!$D$25,F1100,Lister!$D$7:$D$13)-U1100)*N1100/NETWORKDAYS(Lister!$D$25,Lister!$E$25,Lister!$D$7:$D$13),IF(AND(E1100&lt;DATE(2021,2,1),F1100&lt;DATE(2021,2,1)),0)))),0),"")</f>
        <v/>
      </c>
      <c r="AC1100" s="52" t="str">
        <f t="shared" si="83"/>
        <v/>
      </c>
    </row>
    <row r="1101" spans="1:29" x14ac:dyDescent="0.35">
      <c r="A1101" s="11" t="str">
        <f t="shared" si="84"/>
        <v/>
      </c>
      <c r="B1101" s="33"/>
      <c r="C1101" s="17"/>
      <c r="D1101" s="18"/>
      <c r="E1101" s="12"/>
      <c r="F1101" s="12"/>
      <c r="G1101" s="42" t="str">
        <f>IF(OR(E1101="",F1101=""),"",NETWORKDAYS(E1101,F1101,Lister!$D$7:$D$13))</f>
        <v/>
      </c>
      <c r="H1101" s="14"/>
      <c r="I1101" s="25" t="str">
        <f t="shared" si="80"/>
        <v/>
      </c>
      <c r="J1101" s="47"/>
      <c r="K1101" s="48"/>
      <c r="L1101" s="15"/>
      <c r="M1101" s="51" t="str">
        <f t="shared" si="81"/>
        <v/>
      </c>
      <c r="N1101" s="49" t="str">
        <f t="shared" si="82"/>
        <v/>
      </c>
      <c r="O1101" s="15"/>
      <c r="P1101" s="15"/>
      <c r="Q1101" s="15"/>
      <c r="R1101" s="15"/>
      <c r="S1101" s="15"/>
      <c r="T1101" s="15"/>
      <c r="U1101" s="15"/>
      <c r="V1101" s="50" t="str">
        <f>IFERROR(MAX(IF(OR(O1101="",P1101="",Q1101="",R1101="",S1101="",T1101="",U1101=""),"",IF(AND(MONTH(E1101)=8,MONTH(F1101)=8),(NETWORKDAYS(E1101,F1101,Lister!$D$7:$D$13)-O1101)*N1101/NETWORKDAYS(Lister!$D$19,Lister!$E$19,Lister!$D$7:$D$13),IF(AND(MONTH(E1101)=8,F1101&gt;DATE(2020,8,31)),(NETWORKDAYS(E1101,Lister!$E$19,Lister!$D$7:$D$13)-O1101)*N1101/NETWORKDAYS(Lister!$D$19,Lister!$E$19,Lister!$D$7:$D$13),IF(E1101&gt;DATE(2020,8,31),0)))),0),"")</f>
        <v/>
      </c>
      <c r="W1101" s="50" t="str">
        <f>IFERROR(MAX(IF(OR(O1101="",P1101="",Q1101="",R1101="",S1101="",T1101="",U1101=""),"",IF(AND(MONTH(E1101)=9,MONTH(F1101)=9),(NETWORKDAYS(E1101,F1101,Lister!$D$7:$D$13)-P1101)*N1101/NETWORKDAYS(Lister!$D$20,Lister!$E$20,Lister!$D$7:$D$13),IF(AND(MONTH(E1101)=9,F1101&gt;DATE(2020,9,30)),(NETWORKDAYS(E1101,Lister!$E$20,Lister!$D$7:$D$13)-P1101)*N1101/NETWORKDAYS(Lister!$D$20,Lister!$E$20,Lister!$D$7:$D$13),IF(AND(E1101&lt;DATE(2020,9,1),MONTH(F1101)=9),(NETWORKDAYS(Lister!$D$20,F1101,Lister!$D$7:$D$13)-P1101)*N1101/NETWORKDAYS(Lister!$D$20,Lister!$E$20,Lister!$D$7:$D$13),IF(AND(E1101&lt;DATE(2020,9,1),F1101&gt;DATE(2020,9,30)),(NETWORKDAYS(Lister!$D$20,Lister!$E$20,Lister!$D$7:$D$13)-P1101)*N1101/NETWORKDAYS(Lister!$D$20,Lister!$E$20,Lister!$D$7:$D$13),IF(OR(AND(E1101&lt;DATE(2020,9,1),F1101&lt;DATE(2020,9,1)),E1101&gt;DATE(2020,9,30)),0)))))),0),"")</f>
        <v/>
      </c>
      <c r="X1101" s="50" t="str">
        <f>IFERROR(MAX(IF(OR(O1101="",P1101="",Q1101="",R1101="",S1101="",T1101="",U1101=""),"",IF(AND(MONTH(E1101)=10,MONTH(F1101)=10),(NETWORKDAYS(E1101,F1101,Lister!$D$7:$D$13)-Q1101)*N1101/NETWORKDAYS(Lister!$D$21,Lister!$E$21,Lister!$D$7:$D$13),IF(AND(MONTH(E1101)=10,F1101&gt;DATE(2020,10,31)),(NETWORKDAYS(E1101,Lister!$E$21,Lister!$D$7:$D$13)-Q1101)*N1101/NETWORKDAYS(Lister!$D$21,Lister!$E$21,Lister!$D$7:$D$13),IF(AND(E1101&lt;DATE(2020,10,1),MONTH(F1101)=10),(NETWORKDAYS(Lister!$D$21,F1101,Lister!$D$7:$D$13)-Q1101)*N1101/NETWORKDAYS(Lister!$D$21,Lister!$E$21,Lister!$D$7:$D$13),IF(AND(E1101&lt;DATE(2020,31,1),F1101&gt;DATE(2020,10,31)),(NETWORKDAYS(Lister!$D$21,Lister!$E$21,Lister!$D$7:$D$13)-Q1101)*N1101/NETWORKDAYS(Lister!$D$21,Lister!$E$21,Lister!$D$7:$D$13),IF(OR(AND(E1101&lt;DATE(2020,10,1),F1101&lt;DATE(2020,10,1)),E1101&gt;DATE(2020,10,31)),0)))))),0),"")</f>
        <v/>
      </c>
      <c r="Y1101" s="50" t="str">
        <f>IFERROR(MAX(IF(OR(O1101="",P1101="",Q1101="",R1101="",S1101="",T1101="",U1101=""),"",IF(AND(MONTH(E1101)=11,MONTH(F1101)=11),(NETWORKDAYS(E1101,F1101,Lister!$D$7:$D$13)-R1101)*N1101/NETWORKDAYS(Lister!$D$22,Lister!$E$22,Lister!$D$7:$D$13),IF(AND(MONTH(E1101)=11,F1101&gt;DATE(2020,11,30)),(NETWORKDAYS(E1101,Lister!$E$22,Lister!$D$7:$D$13)-R1101)*N1101/NETWORKDAYS(Lister!$D$22,Lister!$E$22,Lister!$D$7:$D$13),IF(AND(E1101&lt;DATE(2020,11,1),MONTH(F1101)=11),(NETWORKDAYS(Lister!$D$22,F1101,Lister!$D$7:$D$13)-R1101)*N1101/NETWORKDAYS(Lister!$D$22,Lister!$E$22,Lister!$D$7:$D$13),IF(AND(E1101&lt;DATE(2020,11,1),F1101&gt;DATE(2020,11,30)),(NETWORKDAYS(Lister!$D$22,Lister!$E$22,Lister!$D$7:$D$13)-R1101)*N1101/NETWORKDAYS(Lister!$D$22,Lister!$E$22,Lister!$D$7:$D$13),IF(OR(AND(E1101&lt;DATE(2020,11,1),F1101&lt;DATE(2020,11,1)),E1101&gt;DATE(2020,11,30)),0)))))),0),"")</f>
        <v/>
      </c>
      <c r="Z1101" s="50" t="str">
        <f>IFERROR(MAX(IF(OR(O1101="",P1101="",Q1101="",R1101="",S1101="",T1101="",U1101=""),"",IF(AND(MONTH(E1101)=12,MONTH(F1101)=12),(NETWORKDAYS(E1101,F1101,Lister!$D$7:$D$13)-S1101)*N1101/NETWORKDAYS(Lister!$D$23,Lister!$E$23,Lister!$D$7:$D$13),IF(AND(MONTH(E1101)=12,F1101&gt;DATE(2020,12,31)),(NETWORKDAYS(E1101,Lister!$E$23,Lister!$D$7:$D$13)-S1101)*N1101/NETWORKDAYS(Lister!$D$23,Lister!$E$23,Lister!$D$7:$D$13),IF(AND(E1101&lt;DATE(2020,12,1),MONTH(F1101)=12),(NETWORKDAYS(Lister!$D$23,F1101,Lister!$D$7:$D$13)-S1101)*N1101/NETWORKDAYS(Lister!$D$23,Lister!$E$23,Lister!$D$7:$D$13),IF(AND(E1101&lt;DATE(2020,12,1),F1101&gt;DATE(2020,12,31)),(NETWORKDAYS(Lister!$D$23,Lister!$E$23,Lister!$D$7:$D$13)-S1101)*N1101/NETWORKDAYS(Lister!$D$23,Lister!$E$23,Lister!$D$7:$D$13),IF(OR(AND(E1101&lt;DATE(2020,12,1),F1101&lt;DATE(2020,12,1)),E1101&gt;DATE(2020,12,31)),0)))))),0),"")</f>
        <v/>
      </c>
      <c r="AA1101" s="50" t="str">
        <f>IFERROR(MAX(IF(OR(O1101="",P1101="",Q1101="",R1101="",S1101="",T1101="",U1101=""),"",IF(AND(MONTH(E1101)=1,MONTH(F1101)=1),(NETWORKDAYS(E1101,F1101,Lister!$D$7:$D$13)-T1101)*N1101/NETWORKDAYS(Lister!$D$24,Lister!$E$24,Lister!$D$7:$D$13),IF(AND(MONTH(E1101)=1,F1101&gt;DATE(2021,1,31)),(NETWORKDAYS(E1101,Lister!$E$24,Lister!$D$7:$D$13)-T1101)*N1101/NETWORKDAYS(Lister!$D$24,Lister!$E$24,Lister!$D$7:$D$13),IF(AND(E1101&lt;DATE(2021,1,1),MONTH(F1101)=1),(NETWORKDAYS(Lister!$D$24,F1101,Lister!$D$7:$D$13)-T1101)*N1101/NETWORKDAYS(Lister!$D$24,Lister!$E$24,Lister!$D$7:$D$13),IF(AND(E1101&lt;DATE(2021,1,1),F1101&gt;DATE(2021,1,31)),(NETWORKDAYS(Lister!$D$24,Lister!$E$24,Lister!$D$7:$D$13)-T1101)*N1101/NETWORKDAYS(Lister!$D$24,Lister!$E$24,Lister!$D$7:$D$13),IF(OR(AND(E1101&lt;DATE(2021,1,1),F1101&lt;DATE(2021,1,1)),E1101&gt;DATE(2021,1,31)),0)))))),0),"")</f>
        <v/>
      </c>
      <c r="AB1101" s="50" t="str">
        <f>IFERROR(MAX(IF(OR(O1101="",P1101="",Q1101="",R1101="",S1101="",T1101="",U1101=""),"",IF(AND(MONTH(E1101)=2,MONTH(F1101)=2),(NETWORKDAYS(E1101,F1101,Lister!$D$7:$D$13)-U1101)*N1101/NETWORKDAYS(Lister!$D$25,Lister!$E$25,Lister!$D$7:$D$13),IF(AND(E1101&lt;DATE(2021,2,1),MONTH(F1101)=2),(NETWORKDAYS(Lister!$D$25,F1101,Lister!$D$7:$D$13)-U1101)*N1101/NETWORKDAYS(Lister!$D$25,Lister!$E$25,Lister!$D$7:$D$13),IF(AND(E1101&lt;DATE(2021,2,1),F1101&lt;DATE(2021,2,1)),0)))),0),"")</f>
        <v/>
      </c>
      <c r="AC1101" s="52" t="str">
        <f t="shared" si="83"/>
        <v/>
      </c>
    </row>
    <row r="1102" spans="1:29" x14ac:dyDescent="0.35">
      <c r="A1102" s="11" t="str">
        <f t="shared" si="84"/>
        <v/>
      </c>
      <c r="B1102" s="33"/>
      <c r="C1102" s="17"/>
      <c r="D1102" s="18"/>
      <c r="E1102" s="12"/>
      <c r="F1102" s="12"/>
      <c r="G1102" s="42" t="str">
        <f>IF(OR(E1102="",F1102=""),"",NETWORKDAYS(E1102,F1102,Lister!$D$7:$D$13))</f>
        <v/>
      </c>
      <c r="H1102" s="14"/>
      <c r="I1102" s="25" t="str">
        <f t="shared" si="80"/>
        <v/>
      </c>
      <c r="J1102" s="47"/>
      <c r="K1102" s="48"/>
      <c r="L1102" s="15"/>
      <c r="M1102" s="51" t="str">
        <f t="shared" si="81"/>
        <v/>
      </c>
      <c r="N1102" s="49" t="str">
        <f t="shared" si="82"/>
        <v/>
      </c>
      <c r="O1102" s="15"/>
      <c r="P1102" s="15"/>
      <c r="Q1102" s="15"/>
      <c r="R1102" s="15"/>
      <c r="S1102" s="15"/>
      <c r="T1102" s="15"/>
      <c r="U1102" s="15"/>
      <c r="V1102" s="50" t="str">
        <f>IFERROR(MAX(IF(OR(O1102="",P1102="",Q1102="",R1102="",S1102="",T1102="",U1102=""),"",IF(AND(MONTH(E1102)=8,MONTH(F1102)=8),(NETWORKDAYS(E1102,F1102,Lister!$D$7:$D$13)-O1102)*N1102/NETWORKDAYS(Lister!$D$19,Lister!$E$19,Lister!$D$7:$D$13),IF(AND(MONTH(E1102)=8,F1102&gt;DATE(2020,8,31)),(NETWORKDAYS(E1102,Lister!$E$19,Lister!$D$7:$D$13)-O1102)*N1102/NETWORKDAYS(Lister!$D$19,Lister!$E$19,Lister!$D$7:$D$13),IF(E1102&gt;DATE(2020,8,31),0)))),0),"")</f>
        <v/>
      </c>
      <c r="W1102" s="50" t="str">
        <f>IFERROR(MAX(IF(OR(O1102="",P1102="",Q1102="",R1102="",S1102="",T1102="",U1102=""),"",IF(AND(MONTH(E1102)=9,MONTH(F1102)=9),(NETWORKDAYS(E1102,F1102,Lister!$D$7:$D$13)-P1102)*N1102/NETWORKDAYS(Lister!$D$20,Lister!$E$20,Lister!$D$7:$D$13),IF(AND(MONTH(E1102)=9,F1102&gt;DATE(2020,9,30)),(NETWORKDAYS(E1102,Lister!$E$20,Lister!$D$7:$D$13)-P1102)*N1102/NETWORKDAYS(Lister!$D$20,Lister!$E$20,Lister!$D$7:$D$13),IF(AND(E1102&lt;DATE(2020,9,1),MONTH(F1102)=9),(NETWORKDAYS(Lister!$D$20,F1102,Lister!$D$7:$D$13)-P1102)*N1102/NETWORKDAYS(Lister!$D$20,Lister!$E$20,Lister!$D$7:$D$13),IF(AND(E1102&lt;DATE(2020,9,1),F1102&gt;DATE(2020,9,30)),(NETWORKDAYS(Lister!$D$20,Lister!$E$20,Lister!$D$7:$D$13)-P1102)*N1102/NETWORKDAYS(Lister!$D$20,Lister!$E$20,Lister!$D$7:$D$13),IF(OR(AND(E1102&lt;DATE(2020,9,1),F1102&lt;DATE(2020,9,1)),E1102&gt;DATE(2020,9,30)),0)))))),0),"")</f>
        <v/>
      </c>
      <c r="X1102" s="50" t="str">
        <f>IFERROR(MAX(IF(OR(O1102="",P1102="",Q1102="",R1102="",S1102="",T1102="",U1102=""),"",IF(AND(MONTH(E1102)=10,MONTH(F1102)=10),(NETWORKDAYS(E1102,F1102,Lister!$D$7:$D$13)-Q1102)*N1102/NETWORKDAYS(Lister!$D$21,Lister!$E$21,Lister!$D$7:$D$13),IF(AND(MONTH(E1102)=10,F1102&gt;DATE(2020,10,31)),(NETWORKDAYS(E1102,Lister!$E$21,Lister!$D$7:$D$13)-Q1102)*N1102/NETWORKDAYS(Lister!$D$21,Lister!$E$21,Lister!$D$7:$D$13),IF(AND(E1102&lt;DATE(2020,10,1),MONTH(F1102)=10),(NETWORKDAYS(Lister!$D$21,F1102,Lister!$D$7:$D$13)-Q1102)*N1102/NETWORKDAYS(Lister!$D$21,Lister!$E$21,Lister!$D$7:$D$13),IF(AND(E1102&lt;DATE(2020,31,1),F1102&gt;DATE(2020,10,31)),(NETWORKDAYS(Lister!$D$21,Lister!$E$21,Lister!$D$7:$D$13)-Q1102)*N1102/NETWORKDAYS(Lister!$D$21,Lister!$E$21,Lister!$D$7:$D$13),IF(OR(AND(E1102&lt;DATE(2020,10,1),F1102&lt;DATE(2020,10,1)),E1102&gt;DATE(2020,10,31)),0)))))),0),"")</f>
        <v/>
      </c>
      <c r="Y1102" s="50" t="str">
        <f>IFERROR(MAX(IF(OR(O1102="",P1102="",Q1102="",R1102="",S1102="",T1102="",U1102=""),"",IF(AND(MONTH(E1102)=11,MONTH(F1102)=11),(NETWORKDAYS(E1102,F1102,Lister!$D$7:$D$13)-R1102)*N1102/NETWORKDAYS(Lister!$D$22,Lister!$E$22,Lister!$D$7:$D$13),IF(AND(MONTH(E1102)=11,F1102&gt;DATE(2020,11,30)),(NETWORKDAYS(E1102,Lister!$E$22,Lister!$D$7:$D$13)-R1102)*N1102/NETWORKDAYS(Lister!$D$22,Lister!$E$22,Lister!$D$7:$D$13),IF(AND(E1102&lt;DATE(2020,11,1),MONTH(F1102)=11),(NETWORKDAYS(Lister!$D$22,F1102,Lister!$D$7:$D$13)-R1102)*N1102/NETWORKDAYS(Lister!$D$22,Lister!$E$22,Lister!$D$7:$D$13),IF(AND(E1102&lt;DATE(2020,11,1),F1102&gt;DATE(2020,11,30)),(NETWORKDAYS(Lister!$D$22,Lister!$E$22,Lister!$D$7:$D$13)-R1102)*N1102/NETWORKDAYS(Lister!$D$22,Lister!$E$22,Lister!$D$7:$D$13),IF(OR(AND(E1102&lt;DATE(2020,11,1),F1102&lt;DATE(2020,11,1)),E1102&gt;DATE(2020,11,30)),0)))))),0),"")</f>
        <v/>
      </c>
      <c r="Z1102" s="50" t="str">
        <f>IFERROR(MAX(IF(OR(O1102="",P1102="",Q1102="",R1102="",S1102="",T1102="",U1102=""),"",IF(AND(MONTH(E1102)=12,MONTH(F1102)=12),(NETWORKDAYS(E1102,F1102,Lister!$D$7:$D$13)-S1102)*N1102/NETWORKDAYS(Lister!$D$23,Lister!$E$23,Lister!$D$7:$D$13),IF(AND(MONTH(E1102)=12,F1102&gt;DATE(2020,12,31)),(NETWORKDAYS(E1102,Lister!$E$23,Lister!$D$7:$D$13)-S1102)*N1102/NETWORKDAYS(Lister!$D$23,Lister!$E$23,Lister!$D$7:$D$13),IF(AND(E1102&lt;DATE(2020,12,1),MONTH(F1102)=12),(NETWORKDAYS(Lister!$D$23,F1102,Lister!$D$7:$D$13)-S1102)*N1102/NETWORKDAYS(Lister!$D$23,Lister!$E$23,Lister!$D$7:$D$13),IF(AND(E1102&lt;DATE(2020,12,1),F1102&gt;DATE(2020,12,31)),(NETWORKDAYS(Lister!$D$23,Lister!$E$23,Lister!$D$7:$D$13)-S1102)*N1102/NETWORKDAYS(Lister!$D$23,Lister!$E$23,Lister!$D$7:$D$13),IF(OR(AND(E1102&lt;DATE(2020,12,1),F1102&lt;DATE(2020,12,1)),E1102&gt;DATE(2020,12,31)),0)))))),0),"")</f>
        <v/>
      </c>
      <c r="AA1102" s="50" t="str">
        <f>IFERROR(MAX(IF(OR(O1102="",P1102="",Q1102="",R1102="",S1102="",T1102="",U1102=""),"",IF(AND(MONTH(E1102)=1,MONTH(F1102)=1),(NETWORKDAYS(E1102,F1102,Lister!$D$7:$D$13)-T1102)*N1102/NETWORKDAYS(Lister!$D$24,Lister!$E$24,Lister!$D$7:$D$13),IF(AND(MONTH(E1102)=1,F1102&gt;DATE(2021,1,31)),(NETWORKDAYS(E1102,Lister!$E$24,Lister!$D$7:$D$13)-T1102)*N1102/NETWORKDAYS(Lister!$D$24,Lister!$E$24,Lister!$D$7:$D$13),IF(AND(E1102&lt;DATE(2021,1,1),MONTH(F1102)=1),(NETWORKDAYS(Lister!$D$24,F1102,Lister!$D$7:$D$13)-T1102)*N1102/NETWORKDAYS(Lister!$D$24,Lister!$E$24,Lister!$D$7:$D$13),IF(AND(E1102&lt;DATE(2021,1,1),F1102&gt;DATE(2021,1,31)),(NETWORKDAYS(Lister!$D$24,Lister!$E$24,Lister!$D$7:$D$13)-T1102)*N1102/NETWORKDAYS(Lister!$D$24,Lister!$E$24,Lister!$D$7:$D$13),IF(OR(AND(E1102&lt;DATE(2021,1,1),F1102&lt;DATE(2021,1,1)),E1102&gt;DATE(2021,1,31)),0)))))),0),"")</f>
        <v/>
      </c>
      <c r="AB1102" s="50" t="str">
        <f>IFERROR(MAX(IF(OR(O1102="",P1102="",Q1102="",R1102="",S1102="",T1102="",U1102=""),"",IF(AND(MONTH(E1102)=2,MONTH(F1102)=2),(NETWORKDAYS(E1102,F1102,Lister!$D$7:$D$13)-U1102)*N1102/NETWORKDAYS(Lister!$D$25,Lister!$E$25,Lister!$D$7:$D$13),IF(AND(E1102&lt;DATE(2021,2,1),MONTH(F1102)=2),(NETWORKDAYS(Lister!$D$25,F1102,Lister!$D$7:$D$13)-U1102)*N1102/NETWORKDAYS(Lister!$D$25,Lister!$E$25,Lister!$D$7:$D$13),IF(AND(E1102&lt;DATE(2021,2,1),F1102&lt;DATE(2021,2,1)),0)))),0),"")</f>
        <v/>
      </c>
      <c r="AC1102" s="52" t="str">
        <f t="shared" si="83"/>
        <v/>
      </c>
    </row>
    <row r="1103" spans="1:29" x14ac:dyDescent="0.35">
      <c r="A1103" s="11" t="str">
        <f t="shared" si="84"/>
        <v/>
      </c>
      <c r="B1103" s="33"/>
      <c r="C1103" s="17"/>
      <c r="D1103" s="18"/>
      <c r="E1103" s="12"/>
      <c r="F1103" s="12"/>
      <c r="G1103" s="42" t="str">
        <f>IF(OR(E1103="",F1103=""),"",NETWORKDAYS(E1103,F1103,Lister!$D$7:$D$13))</f>
        <v/>
      </c>
      <c r="H1103" s="14"/>
      <c r="I1103" s="25" t="str">
        <f t="shared" si="80"/>
        <v/>
      </c>
      <c r="J1103" s="47"/>
      <c r="K1103" s="48"/>
      <c r="L1103" s="15"/>
      <c r="M1103" s="51" t="str">
        <f t="shared" si="81"/>
        <v/>
      </c>
      <c r="N1103" s="49" t="str">
        <f t="shared" si="82"/>
        <v/>
      </c>
      <c r="O1103" s="15"/>
      <c r="P1103" s="15"/>
      <c r="Q1103" s="15"/>
      <c r="R1103" s="15"/>
      <c r="S1103" s="15"/>
      <c r="T1103" s="15"/>
      <c r="U1103" s="15"/>
      <c r="V1103" s="50" t="str">
        <f>IFERROR(MAX(IF(OR(O1103="",P1103="",Q1103="",R1103="",S1103="",T1103="",U1103=""),"",IF(AND(MONTH(E1103)=8,MONTH(F1103)=8),(NETWORKDAYS(E1103,F1103,Lister!$D$7:$D$13)-O1103)*N1103/NETWORKDAYS(Lister!$D$19,Lister!$E$19,Lister!$D$7:$D$13),IF(AND(MONTH(E1103)=8,F1103&gt;DATE(2020,8,31)),(NETWORKDAYS(E1103,Lister!$E$19,Lister!$D$7:$D$13)-O1103)*N1103/NETWORKDAYS(Lister!$D$19,Lister!$E$19,Lister!$D$7:$D$13),IF(E1103&gt;DATE(2020,8,31),0)))),0),"")</f>
        <v/>
      </c>
      <c r="W1103" s="50" t="str">
        <f>IFERROR(MAX(IF(OR(O1103="",P1103="",Q1103="",R1103="",S1103="",T1103="",U1103=""),"",IF(AND(MONTH(E1103)=9,MONTH(F1103)=9),(NETWORKDAYS(E1103,F1103,Lister!$D$7:$D$13)-P1103)*N1103/NETWORKDAYS(Lister!$D$20,Lister!$E$20,Lister!$D$7:$D$13),IF(AND(MONTH(E1103)=9,F1103&gt;DATE(2020,9,30)),(NETWORKDAYS(E1103,Lister!$E$20,Lister!$D$7:$D$13)-P1103)*N1103/NETWORKDAYS(Lister!$D$20,Lister!$E$20,Lister!$D$7:$D$13),IF(AND(E1103&lt;DATE(2020,9,1),MONTH(F1103)=9),(NETWORKDAYS(Lister!$D$20,F1103,Lister!$D$7:$D$13)-P1103)*N1103/NETWORKDAYS(Lister!$D$20,Lister!$E$20,Lister!$D$7:$D$13),IF(AND(E1103&lt;DATE(2020,9,1),F1103&gt;DATE(2020,9,30)),(NETWORKDAYS(Lister!$D$20,Lister!$E$20,Lister!$D$7:$D$13)-P1103)*N1103/NETWORKDAYS(Lister!$D$20,Lister!$E$20,Lister!$D$7:$D$13),IF(OR(AND(E1103&lt;DATE(2020,9,1),F1103&lt;DATE(2020,9,1)),E1103&gt;DATE(2020,9,30)),0)))))),0),"")</f>
        <v/>
      </c>
      <c r="X1103" s="50" t="str">
        <f>IFERROR(MAX(IF(OR(O1103="",P1103="",Q1103="",R1103="",S1103="",T1103="",U1103=""),"",IF(AND(MONTH(E1103)=10,MONTH(F1103)=10),(NETWORKDAYS(E1103,F1103,Lister!$D$7:$D$13)-Q1103)*N1103/NETWORKDAYS(Lister!$D$21,Lister!$E$21,Lister!$D$7:$D$13),IF(AND(MONTH(E1103)=10,F1103&gt;DATE(2020,10,31)),(NETWORKDAYS(E1103,Lister!$E$21,Lister!$D$7:$D$13)-Q1103)*N1103/NETWORKDAYS(Lister!$D$21,Lister!$E$21,Lister!$D$7:$D$13),IF(AND(E1103&lt;DATE(2020,10,1),MONTH(F1103)=10),(NETWORKDAYS(Lister!$D$21,F1103,Lister!$D$7:$D$13)-Q1103)*N1103/NETWORKDAYS(Lister!$D$21,Lister!$E$21,Lister!$D$7:$D$13),IF(AND(E1103&lt;DATE(2020,31,1),F1103&gt;DATE(2020,10,31)),(NETWORKDAYS(Lister!$D$21,Lister!$E$21,Lister!$D$7:$D$13)-Q1103)*N1103/NETWORKDAYS(Lister!$D$21,Lister!$E$21,Lister!$D$7:$D$13),IF(OR(AND(E1103&lt;DATE(2020,10,1),F1103&lt;DATE(2020,10,1)),E1103&gt;DATE(2020,10,31)),0)))))),0),"")</f>
        <v/>
      </c>
      <c r="Y1103" s="50" t="str">
        <f>IFERROR(MAX(IF(OR(O1103="",P1103="",Q1103="",R1103="",S1103="",T1103="",U1103=""),"",IF(AND(MONTH(E1103)=11,MONTH(F1103)=11),(NETWORKDAYS(E1103,F1103,Lister!$D$7:$D$13)-R1103)*N1103/NETWORKDAYS(Lister!$D$22,Lister!$E$22,Lister!$D$7:$D$13),IF(AND(MONTH(E1103)=11,F1103&gt;DATE(2020,11,30)),(NETWORKDAYS(E1103,Lister!$E$22,Lister!$D$7:$D$13)-R1103)*N1103/NETWORKDAYS(Lister!$D$22,Lister!$E$22,Lister!$D$7:$D$13),IF(AND(E1103&lt;DATE(2020,11,1),MONTH(F1103)=11),(NETWORKDAYS(Lister!$D$22,F1103,Lister!$D$7:$D$13)-R1103)*N1103/NETWORKDAYS(Lister!$D$22,Lister!$E$22,Lister!$D$7:$D$13),IF(AND(E1103&lt;DATE(2020,11,1),F1103&gt;DATE(2020,11,30)),(NETWORKDAYS(Lister!$D$22,Lister!$E$22,Lister!$D$7:$D$13)-R1103)*N1103/NETWORKDAYS(Lister!$D$22,Lister!$E$22,Lister!$D$7:$D$13),IF(OR(AND(E1103&lt;DATE(2020,11,1),F1103&lt;DATE(2020,11,1)),E1103&gt;DATE(2020,11,30)),0)))))),0),"")</f>
        <v/>
      </c>
      <c r="Z1103" s="50" t="str">
        <f>IFERROR(MAX(IF(OR(O1103="",P1103="",Q1103="",R1103="",S1103="",T1103="",U1103=""),"",IF(AND(MONTH(E1103)=12,MONTH(F1103)=12),(NETWORKDAYS(E1103,F1103,Lister!$D$7:$D$13)-S1103)*N1103/NETWORKDAYS(Lister!$D$23,Lister!$E$23,Lister!$D$7:$D$13),IF(AND(MONTH(E1103)=12,F1103&gt;DATE(2020,12,31)),(NETWORKDAYS(E1103,Lister!$E$23,Lister!$D$7:$D$13)-S1103)*N1103/NETWORKDAYS(Lister!$D$23,Lister!$E$23,Lister!$D$7:$D$13),IF(AND(E1103&lt;DATE(2020,12,1),MONTH(F1103)=12),(NETWORKDAYS(Lister!$D$23,F1103,Lister!$D$7:$D$13)-S1103)*N1103/NETWORKDAYS(Lister!$D$23,Lister!$E$23,Lister!$D$7:$D$13),IF(AND(E1103&lt;DATE(2020,12,1),F1103&gt;DATE(2020,12,31)),(NETWORKDAYS(Lister!$D$23,Lister!$E$23,Lister!$D$7:$D$13)-S1103)*N1103/NETWORKDAYS(Lister!$D$23,Lister!$E$23,Lister!$D$7:$D$13),IF(OR(AND(E1103&lt;DATE(2020,12,1),F1103&lt;DATE(2020,12,1)),E1103&gt;DATE(2020,12,31)),0)))))),0),"")</f>
        <v/>
      </c>
      <c r="AA1103" s="50" t="str">
        <f>IFERROR(MAX(IF(OR(O1103="",P1103="",Q1103="",R1103="",S1103="",T1103="",U1103=""),"",IF(AND(MONTH(E1103)=1,MONTH(F1103)=1),(NETWORKDAYS(E1103,F1103,Lister!$D$7:$D$13)-T1103)*N1103/NETWORKDAYS(Lister!$D$24,Lister!$E$24,Lister!$D$7:$D$13),IF(AND(MONTH(E1103)=1,F1103&gt;DATE(2021,1,31)),(NETWORKDAYS(E1103,Lister!$E$24,Lister!$D$7:$D$13)-T1103)*N1103/NETWORKDAYS(Lister!$D$24,Lister!$E$24,Lister!$D$7:$D$13),IF(AND(E1103&lt;DATE(2021,1,1),MONTH(F1103)=1),(NETWORKDAYS(Lister!$D$24,F1103,Lister!$D$7:$D$13)-T1103)*N1103/NETWORKDAYS(Lister!$D$24,Lister!$E$24,Lister!$D$7:$D$13),IF(AND(E1103&lt;DATE(2021,1,1),F1103&gt;DATE(2021,1,31)),(NETWORKDAYS(Lister!$D$24,Lister!$E$24,Lister!$D$7:$D$13)-T1103)*N1103/NETWORKDAYS(Lister!$D$24,Lister!$E$24,Lister!$D$7:$D$13),IF(OR(AND(E1103&lt;DATE(2021,1,1),F1103&lt;DATE(2021,1,1)),E1103&gt;DATE(2021,1,31)),0)))))),0),"")</f>
        <v/>
      </c>
      <c r="AB1103" s="50" t="str">
        <f>IFERROR(MAX(IF(OR(O1103="",P1103="",Q1103="",R1103="",S1103="",T1103="",U1103=""),"",IF(AND(MONTH(E1103)=2,MONTH(F1103)=2),(NETWORKDAYS(E1103,F1103,Lister!$D$7:$D$13)-U1103)*N1103/NETWORKDAYS(Lister!$D$25,Lister!$E$25,Lister!$D$7:$D$13),IF(AND(E1103&lt;DATE(2021,2,1),MONTH(F1103)=2),(NETWORKDAYS(Lister!$D$25,F1103,Lister!$D$7:$D$13)-U1103)*N1103/NETWORKDAYS(Lister!$D$25,Lister!$E$25,Lister!$D$7:$D$13),IF(AND(E1103&lt;DATE(2021,2,1),F1103&lt;DATE(2021,2,1)),0)))),0),"")</f>
        <v/>
      </c>
      <c r="AC1103" s="52" t="str">
        <f t="shared" si="83"/>
        <v/>
      </c>
    </row>
    <row r="1104" spans="1:29" x14ac:dyDescent="0.35">
      <c r="A1104" s="11" t="str">
        <f t="shared" si="84"/>
        <v/>
      </c>
      <c r="B1104" s="33"/>
      <c r="C1104" s="17"/>
      <c r="D1104" s="18"/>
      <c r="E1104" s="12"/>
      <c r="F1104" s="12"/>
      <c r="G1104" s="42" t="str">
        <f>IF(OR(E1104="",F1104=""),"",NETWORKDAYS(E1104,F1104,Lister!$D$7:$D$13))</f>
        <v/>
      </c>
      <c r="H1104" s="14"/>
      <c r="I1104" s="25" t="str">
        <f t="shared" si="80"/>
        <v/>
      </c>
      <c r="J1104" s="47"/>
      <c r="K1104" s="48"/>
      <c r="L1104" s="15"/>
      <c r="M1104" s="51" t="str">
        <f t="shared" si="81"/>
        <v/>
      </c>
      <c r="N1104" s="49" t="str">
        <f t="shared" si="82"/>
        <v/>
      </c>
      <c r="O1104" s="15"/>
      <c r="P1104" s="15"/>
      <c r="Q1104" s="15"/>
      <c r="R1104" s="15"/>
      <c r="S1104" s="15"/>
      <c r="T1104" s="15"/>
      <c r="U1104" s="15"/>
      <c r="V1104" s="50" t="str">
        <f>IFERROR(MAX(IF(OR(O1104="",P1104="",Q1104="",R1104="",S1104="",T1104="",U1104=""),"",IF(AND(MONTH(E1104)=8,MONTH(F1104)=8),(NETWORKDAYS(E1104,F1104,Lister!$D$7:$D$13)-O1104)*N1104/NETWORKDAYS(Lister!$D$19,Lister!$E$19,Lister!$D$7:$D$13),IF(AND(MONTH(E1104)=8,F1104&gt;DATE(2020,8,31)),(NETWORKDAYS(E1104,Lister!$E$19,Lister!$D$7:$D$13)-O1104)*N1104/NETWORKDAYS(Lister!$D$19,Lister!$E$19,Lister!$D$7:$D$13),IF(E1104&gt;DATE(2020,8,31),0)))),0),"")</f>
        <v/>
      </c>
      <c r="W1104" s="50" t="str">
        <f>IFERROR(MAX(IF(OR(O1104="",P1104="",Q1104="",R1104="",S1104="",T1104="",U1104=""),"",IF(AND(MONTH(E1104)=9,MONTH(F1104)=9),(NETWORKDAYS(E1104,F1104,Lister!$D$7:$D$13)-P1104)*N1104/NETWORKDAYS(Lister!$D$20,Lister!$E$20,Lister!$D$7:$D$13),IF(AND(MONTH(E1104)=9,F1104&gt;DATE(2020,9,30)),(NETWORKDAYS(E1104,Lister!$E$20,Lister!$D$7:$D$13)-P1104)*N1104/NETWORKDAYS(Lister!$D$20,Lister!$E$20,Lister!$D$7:$D$13),IF(AND(E1104&lt;DATE(2020,9,1),MONTH(F1104)=9),(NETWORKDAYS(Lister!$D$20,F1104,Lister!$D$7:$D$13)-P1104)*N1104/NETWORKDAYS(Lister!$D$20,Lister!$E$20,Lister!$D$7:$D$13),IF(AND(E1104&lt;DATE(2020,9,1),F1104&gt;DATE(2020,9,30)),(NETWORKDAYS(Lister!$D$20,Lister!$E$20,Lister!$D$7:$D$13)-P1104)*N1104/NETWORKDAYS(Lister!$D$20,Lister!$E$20,Lister!$D$7:$D$13),IF(OR(AND(E1104&lt;DATE(2020,9,1),F1104&lt;DATE(2020,9,1)),E1104&gt;DATE(2020,9,30)),0)))))),0),"")</f>
        <v/>
      </c>
      <c r="X1104" s="50" t="str">
        <f>IFERROR(MAX(IF(OR(O1104="",P1104="",Q1104="",R1104="",S1104="",T1104="",U1104=""),"",IF(AND(MONTH(E1104)=10,MONTH(F1104)=10),(NETWORKDAYS(E1104,F1104,Lister!$D$7:$D$13)-Q1104)*N1104/NETWORKDAYS(Lister!$D$21,Lister!$E$21,Lister!$D$7:$D$13),IF(AND(MONTH(E1104)=10,F1104&gt;DATE(2020,10,31)),(NETWORKDAYS(E1104,Lister!$E$21,Lister!$D$7:$D$13)-Q1104)*N1104/NETWORKDAYS(Lister!$D$21,Lister!$E$21,Lister!$D$7:$D$13),IF(AND(E1104&lt;DATE(2020,10,1),MONTH(F1104)=10),(NETWORKDAYS(Lister!$D$21,F1104,Lister!$D$7:$D$13)-Q1104)*N1104/NETWORKDAYS(Lister!$D$21,Lister!$E$21,Lister!$D$7:$D$13),IF(AND(E1104&lt;DATE(2020,31,1),F1104&gt;DATE(2020,10,31)),(NETWORKDAYS(Lister!$D$21,Lister!$E$21,Lister!$D$7:$D$13)-Q1104)*N1104/NETWORKDAYS(Lister!$D$21,Lister!$E$21,Lister!$D$7:$D$13),IF(OR(AND(E1104&lt;DATE(2020,10,1),F1104&lt;DATE(2020,10,1)),E1104&gt;DATE(2020,10,31)),0)))))),0),"")</f>
        <v/>
      </c>
      <c r="Y1104" s="50" t="str">
        <f>IFERROR(MAX(IF(OR(O1104="",P1104="",Q1104="",R1104="",S1104="",T1104="",U1104=""),"",IF(AND(MONTH(E1104)=11,MONTH(F1104)=11),(NETWORKDAYS(E1104,F1104,Lister!$D$7:$D$13)-R1104)*N1104/NETWORKDAYS(Lister!$D$22,Lister!$E$22,Lister!$D$7:$D$13),IF(AND(MONTH(E1104)=11,F1104&gt;DATE(2020,11,30)),(NETWORKDAYS(E1104,Lister!$E$22,Lister!$D$7:$D$13)-R1104)*N1104/NETWORKDAYS(Lister!$D$22,Lister!$E$22,Lister!$D$7:$D$13),IF(AND(E1104&lt;DATE(2020,11,1),MONTH(F1104)=11),(NETWORKDAYS(Lister!$D$22,F1104,Lister!$D$7:$D$13)-R1104)*N1104/NETWORKDAYS(Lister!$D$22,Lister!$E$22,Lister!$D$7:$D$13),IF(AND(E1104&lt;DATE(2020,11,1),F1104&gt;DATE(2020,11,30)),(NETWORKDAYS(Lister!$D$22,Lister!$E$22,Lister!$D$7:$D$13)-R1104)*N1104/NETWORKDAYS(Lister!$D$22,Lister!$E$22,Lister!$D$7:$D$13),IF(OR(AND(E1104&lt;DATE(2020,11,1),F1104&lt;DATE(2020,11,1)),E1104&gt;DATE(2020,11,30)),0)))))),0),"")</f>
        <v/>
      </c>
      <c r="Z1104" s="50" t="str">
        <f>IFERROR(MAX(IF(OR(O1104="",P1104="",Q1104="",R1104="",S1104="",T1104="",U1104=""),"",IF(AND(MONTH(E1104)=12,MONTH(F1104)=12),(NETWORKDAYS(E1104,F1104,Lister!$D$7:$D$13)-S1104)*N1104/NETWORKDAYS(Lister!$D$23,Lister!$E$23,Lister!$D$7:$D$13),IF(AND(MONTH(E1104)=12,F1104&gt;DATE(2020,12,31)),(NETWORKDAYS(E1104,Lister!$E$23,Lister!$D$7:$D$13)-S1104)*N1104/NETWORKDAYS(Lister!$D$23,Lister!$E$23,Lister!$D$7:$D$13),IF(AND(E1104&lt;DATE(2020,12,1),MONTH(F1104)=12),(NETWORKDAYS(Lister!$D$23,F1104,Lister!$D$7:$D$13)-S1104)*N1104/NETWORKDAYS(Lister!$D$23,Lister!$E$23,Lister!$D$7:$D$13),IF(AND(E1104&lt;DATE(2020,12,1),F1104&gt;DATE(2020,12,31)),(NETWORKDAYS(Lister!$D$23,Lister!$E$23,Lister!$D$7:$D$13)-S1104)*N1104/NETWORKDAYS(Lister!$D$23,Lister!$E$23,Lister!$D$7:$D$13),IF(OR(AND(E1104&lt;DATE(2020,12,1),F1104&lt;DATE(2020,12,1)),E1104&gt;DATE(2020,12,31)),0)))))),0),"")</f>
        <v/>
      </c>
      <c r="AA1104" s="50" t="str">
        <f>IFERROR(MAX(IF(OR(O1104="",P1104="",Q1104="",R1104="",S1104="",T1104="",U1104=""),"",IF(AND(MONTH(E1104)=1,MONTH(F1104)=1),(NETWORKDAYS(E1104,F1104,Lister!$D$7:$D$13)-T1104)*N1104/NETWORKDAYS(Lister!$D$24,Lister!$E$24,Lister!$D$7:$D$13),IF(AND(MONTH(E1104)=1,F1104&gt;DATE(2021,1,31)),(NETWORKDAYS(E1104,Lister!$E$24,Lister!$D$7:$D$13)-T1104)*N1104/NETWORKDAYS(Lister!$D$24,Lister!$E$24,Lister!$D$7:$D$13),IF(AND(E1104&lt;DATE(2021,1,1),MONTH(F1104)=1),(NETWORKDAYS(Lister!$D$24,F1104,Lister!$D$7:$D$13)-T1104)*N1104/NETWORKDAYS(Lister!$D$24,Lister!$E$24,Lister!$D$7:$D$13),IF(AND(E1104&lt;DATE(2021,1,1),F1104&gt;DATE(2021,1,31)),(NETWORKDAYS(Lister!$D$24,Lister!$E$24,Lister!$D$7:$D$13)-T1104)*N1104/NETWORKDAYS(Lister!$D$24,Lister!$E$24,Lister!$D$7:$D$13),IF(OR(AND(E1104&lt;DATE(2021,1,1),F1104&lt;DATE(2021,1,1)),E1104&gt;DATE(2021,1,31)),0)))))),0),"")</f>
        <v/>
      </c>
      <c r="AB1104" s="50" t="str">
        <f>IFERROR(MAX(IF(OR(O1104="",P1104="",Q1104="",R1104="",S1104="",T1104="",U1104=""),"",IF(AND(MONTH(E1104)=2,MONTH(F1104)=2),(NETWORKDAYS(E1104,F1104,Lister!$D$7:$D$13)-U1104)*N1104/NETWORKDAYS(Lister!$D$25,Lister!$E$25,Lister!$D$7:$D$13),IF(AND(E1104&lt;DATE(2021,2,1),MONTH(F1104)=2),(NETWORKDAYS(Lister!$D$25,F1104,Lister!$D$7:$D$13)-U1104)*N1104/NETWORKDAYS(Lister!$D$25,Lister!$E$25,Lister!$D$7:$D$13),IF(AND(E1104&lt;DATE(2021,2,1),F1104&lt;DATE(2021,2,1)),0)))),0),"")</f>
        <v/>
      </c>
      <c r="AC1104" s="52" t="str">
        <f t="shared" si="83"/>
        <v/>
      </c>
    </row>
    <row r="1105" spans="1:29" x14ac:dyDescent="0.35">
      <c r="A1105" s="11" t="str">
        <f t="shared" si="84"/>
        <v/>
      </c>
      <c r="B1105" s="33"/>
      <c r="C1105" s="17"/>
      <c r="D1105" s="18"/>
      <c r="E1105" s="12"/>
      <c r="F1105" s="12"/>
      <c r="G1105" s="42" t="str">
        <f>IF(OR(E1105="",F1105=""),"",NETWORKDAYS(E1105,F1105,Lister!$D$7:$D$13))</f>
        <v/>
      </c>
      <c r="H1105" s="14"/>
      <c r="I1105" s="25" t="str">
        <f t="shared" si="80"/>
        <v/>
      </c>
      <c r="J1105" s="47"/>
      <c r="K1105" s="48"/>
      <c r="L1105" s="15"/>
      <c r="M1105" s="51" t="str">
        <f t="shared" si="81"/>
        <v/>
      </c>
      <c r="N1105" s="49" t="str">
        <f t="shared" si="82"/>
        <v/>
      </c>
      <c r="O1105" s="15"/>
      <c r="P1105" s="15"/>
      <c r="Q1105" s="15"/>
      <c r="R1105" s="15"/>
      <c r="S1105" s="15"/>
      <c r="T1105" s="15"/>
      <c r="U1105" s="15"/>
      <c r="V1105" s="50" t="str">
        <f>IFERROR(MAX(IF(OR(O1105="",P1105="",Q1105="",R1105="",S1105="",T1105="",U1105=""),"",IF(AND(MONTH(E1105)=8,MONTH(F1105)=8),(NETWORKDAYS(E1105,F1105,Lister!$D$7:$D$13)-O1105)*N1105/NETWORKDAYS(Lister!$D$19,Lister!$E$19,Lister!$D$7:$D$13),IF(AND(MONTH(E1105)=8,F1105&gt;DATE(2020,8,31)),(NETWORKDAYS(E1105,Lister!$E$19,Lister!$D$7:$D$13)-O1105)*N1105/NETWORKDAYS(Lister!$D$19,Lister!$E$19,Lister!$D$7:$D$13),IF(E1105&gt;DATE(2020,8,31),0)))),0),"")</f>
        <v/>
      </c>
      <c r="W1105" s="50" t="str">
        <f>IFERROR(MAX(IF(OR(O1105="",P1105="",Q1105="",R1105="",S1105="",T1105="",U1105=""),"",IF(AND(MONTH(E1105)=9,MONTH(F1105)=9),(NETWORKDAYS(E1105,F1105,Lister!$D$7:$D$13)-P1105)*N1105/NETWORKDAYS(Lister!$D$20,Lister!$E$20,Lister!$D$7:$D$13),IF(AND(MONTH(E1105)=9,F1105&gt;DATE(2020,9,30)),(NETWORKDAYS(E1105,Lister!$E$20,Lister!$D$7:$D$13)-P1105)*N1105/NETWORKDAYS(Lister!$D$20,Lister!$E$20,Lister!$D$7:$D$13),IF(AND(E1105&lt;DATE(2020,9,1),MONTH(F1105)=9),(NETWORKDAYS(Lister!$D$20,F1105,Lister!$D$7:$D$13)-P1105)*N1105/NETWORKDAYS(Lister!$D$20,Lister!$E$20,Lister!$D$7:$D$13),IF(AND(E1105&lt;DATE(2020,9,1),F1105&gt;DATE(2020,9,30)),(NETWORKDAYS(Lister!$D$20,Lister!$E$20,Lister!$D$7:$D$13)-P1105)*N1105/NETWORKDAYS(Lister!$D$20,Lister!$E$20,Lister!$D$7:$D$13),IF(OR(AND(E1105&lt;DATE(2020,9,1),F1105&lt;DATE(2020,9,1)),E1105&gt;DATE(2020,9,30)),0)))))),0),"")</f>
        <v/>
      </c>
      <c r="X1105" s="50" t="str">
        <f>IFERROR(MAX(IF(OR(O1105="",P1105="",Q1105="",R1105="",S1105="",T1105="",U1105=""),"",IF(AND(MONTH(E1105)=10,MONTH(F1105)=10),(NETWORKDAYS(E1105,F1105,Lister!$D$7:$D$13)-Q1105)*N1105/NETWORKDAYS(Lister!$D$21,Lister!$E$21,Lister!$D$7:$D$13),IF(AND(MONTH(E1105)=10,F1105&gt;DATE(2020,10,31)),(NETWORKDAYS(E1105,Lister!$E$21,Lister!$D$7:$D$13)-Q1105)*N1105/NETWORKDAYS(Lister!$D$21,Lister!$E$21,Lister!$D$7:$D$13),IF(AND(E1105&lt;DATE(2020,10,1),MONTH(F1105)=10),(NETWORKDAYS(Lister!$D$21,F1105,Lister!$D$7:$D$13)-Q1105)*N1105/NETWORKDAYS(Lister!$D$21,Lister!$E$21,Lister!$D$7:$D$13),IF(AND(E1105&lt;DATE(2020,31,1),F1105&gt;DATE(2020,10,31)),(NETWORKDAYS(Lister!$D$21,Lister!$E$21,Lister!$D$7:$D$13)-Q1105)*N1105/NETWORKDAYS(Lister!$D$21,Lister!$E$21,Lister!$D$7:$D$13),IF(OR(AND(E1105&lt;DATE(2020,10,1),F1105&lt;DATE(2020,10,1)),E1105&gt;DATE(2020,10,31)),0)))))),0),"")</f>
        <v/>
      </c>
      <c r="Y1105" s="50" t="str">
        <f>IFERROR(MAX(IF(OR(O1105="",P1105="",Q1105="",R1105="",S1105="",T1105="",U1105=""),"",IF(AND(MONTH(E1105)=11,MONTH(F1105)=11),(NETWORKDAYS(E1105,F1105,Lister!$D$7:$D$13)-R1105)*N1105/NETWORKDAYS(Lister!$D$22,Lister!$E$22,Lister!$D$7:$D$13),IF(AND(MONTH(E1105)=11,F1105&gt;DATE(2020,11,30)),(NETWORKDAYS(E1105,Lister!$E$22,Lister!$D$7:$D$13)-R1105)*N1105/NETWORKDAYS(Lister!$D$22,Lister!$E$22,Lister!$D$7:$D$13),IF(AND(E1105&lt;DATE(2020,11,1),MONTH(F1105)=11),(NETWORKDAYS(Lister!$D$22,F1105,Lister!$D$7:$D$13)-R1105)*N1105/NETWORKDAYS(Lister!$D$22,Lister!$E$22,Lister!$D$7:$D$13),IF(AND(E1105&lt;DATE(2020,11,1),F1105&gt;DATE(2020,11,30)),(NETWORKDAYS(Lister!$D$22,Lister!$E$22,Lister!$D$7:$D$13)-R1105)*N1105/NETWORKDAYS(Lister!$D$22,Lister!$E$22,Lister!$D$7:$D$13),IF(OR(AND(E1105&lt;DATE(2020,11,1),F1105&lt;DATE(2020,11,1)),E1105&gt;DATE(2020,11,30)),0)))))),0),"")</f>
        <v/>
      </c>
      <c r="Z1105" s="50" t="str">
        <f>IFERROR(MAX(IF(OR(O1105="",P1105="",Q1105="",R1105="",S1105="",T1105="",U1105=""),"",IF(AND(MONTH(E1105)=12,MONTH(F1105)=12),(NETWORKDAYS(E1105,F1105,Lister!$D$7:$D$13)-S1105)*N1105/NETWORKDAYS(Lister!$D$23,Lister!$E$23,Lister!$D$7:$D$13),IF(AND(MONTH(E1105)=12,F1105&gt;DATE(2020,12,31)),(NETWORKDAYS(E1105,Lister!$E$23,Lister!$D$7:$D$13)-S1105)*N1105/NETWORKDAYS(Lister!$D$23,Lister!$E$23,Lister!$D$7:$D$13),IF(AND(E1105&lt;DATE(2020,12,1),MONTH(F1105)=12),(NETWORKDAYS(Lister!$D$23,F1105,Lister!$D$7:$D$13)-S1105)*N1105/NETWORKDAYS(Lister!$D$23,Lister!$E$23,Lister!$D$7:$D$13),IF(AND(E1105&lt;DATE(2020,12,1),F1105&gt;DATE(2020,12,31)),(NETWORKDAYS(Lister!$D$23,Lister!$E$23,Lister!$D$7:$D$13)-S1105)*N1105/NETWORKDAYS(Lister!$D$23,Lister!$E$23,Lister!$D$7:$D$13),IF(OR(AND(E1105&lt;DATE(2020,12,1),F1105&lt;DATE(2020,12,1)),E1105&gt;DATE(2020,12,31)),0)))))),0),"")</f>
        <v/>
      </c>
      <c r="AA1105" s="50" t="str">
        <f>IFERROR(MAX(IF(OR(O1105="",P1105="",Q1105="",R1105="",S1105="",T1105="",U1105=""),"",IF(AND(MONTH(E1105)=1,MONTH(F1105)=1),(NETWORKDAYS(E1105,F1105,Lister!$D$7:$D$13)-T1105)*N1105/NETWORKDAYS(Lister!$D$24,Lister!$E$24,Lister!$D$7:$D$13),IF(AND(MONTH(E1105)=1,F1105&gt;DATE(2021,1,31)),(NETWORKDAYS(E1105,Lister!$E$24,Lister!$D$7:$D$13)-T1105)*N1105/NETWORKDAYS(Lister!$D$24,Lister!$E$24,Lister!$D$7:$D$13),IF(AND(E1105&lt;DATE(2021,1,1),MONTH(F1105)=1),(NETWORKDAYS(Lister!$D$24,F1105,Lister!$D$7:$D$13)-T1105)*N1105/NETWORKDAYS(Lister!$D$24,Lister!$E$24,Lister!$D$7:$D$13),IF(AND(E1105&lt;DATE(2021,1,1),F1105&gt;DATE(2021,1,31)),(NETWORKDAYS(Lister!$D$24,Lister!$E$24,Lister!$D$7:$D$13)-T1105)*N1105/NETWORKDAYS(Lister!$D$24,Lister!$E$24,Lister!$D$7:$D$13),IF(OR(AND(E1105&lt;DATE(2021,1,1),F1105&lt;DATE(2021,1,1)),E1105&gt;DATE(2021,1,31)),0)))))),0),"")</f>
        <v/>
      </c>
      <c r="AB1105" s="50" t="str">
        <f>IFERROR(MAX(IF(OR(O1105="",P1105="",Q1105="",R1105="",S1105="",T1105="",U1105=""),"",IF(AND(MONTH(E1105)=2,MONTH(F1105)=2),(NETWORKDAYS(E1105,F1105,Lister!$D$7:$D$13)-U1105)*N1105/NETWORKDAYS(Lister!$D$25,Lister!$E$25,Lister!$D$7:$D$13),IF(AND(E1105&lt;DATE(2021,2,1),MONTH(F1105)=2),(NETWORKDAYS(Lister!$D$25,F1105,Lister!$D$7:$D$13)-U1105)*N1105/NETWORKDAYS(Lister!$D$25,Lister!$E$25,Lister!$D$7:$D$13),IF(AND(E1105&lt;DATE(2021,2,1),F1105&lt;DATE(2021,2,1)),0)))),0),"")</f>
        <v/>
      </c>
      <c r="AC1105" s="52" t="str">
        <f t="shared" si="83"/>
        <v/>
      </c>
    </row>
    <row r="1106" spans="1:29" x14ac:dyDescent="0.35">
      <c r="A1106" s="11" t="str">
        <f t="shared" si="84"/>
        <v/>
      </c>
      <c r="B1106" s="33"/>
      <c r="C1106" s="17"/>
      <c r="D1106" s="18"/>
      <c r="E1106" s="12"/>
      <c r="F1106" s="12"/>
      <c r="G1106" s="42" t="str">
        <f>IF(OR(E1106="",F1106=""),"",NETWORKDAYS(E1106,F1106,Lister!$D$7:$D$13))</f>
        <v/>
      </c>
      <c r="H1106" s="14"/>
      <c r="I1106" s="25" t="str">
        <f t="shared" si="80"/>
        <v/>
      </c>
      <c r="J1106" s="47"/>
      <c r="K1106" s="48"/>
      <c r="L1106" s="15"/>
      <c r="M1106" s="51" t="str">
        <f t="shared" si="81"/>
        <v/>
      </c>
      <c r="N1106" s="49" t="str">
        <f t="shared" si="82"/>
        <v/>
      </c>
      <c r="O1106" s="15"/>
      <c r="P1106" s="15"/>
      <c r="Q1106" s="15"/>
      <c r="R1106" s="15"/>
      <c r="S1106" s="15"/>
      <c r="T1106" s="15"/>
      <c r="U1106" s="15"/>
      <c r="V1106" s="50" t="str">
        <f>IFERROR(MAX(IF(OR(O1106="",P1106="",Q1106="",R1106="",S1106="",T1106="",U1106=""),"",IF(AND(MONTH(E1106)=8,MONTH(F1106)=8),(NETWORKDAYS(E1106,F1106,Lister!$D$7:$D$13)-O1106)*N1106/NETWORKDAYS(Lister!$D$19,Lister!$E$19,Lister!$D$7:$D$13),IF(AND(MONTH(E1106)=8,F1106&gt;DATE(2020,8,31)),(NETWORKDAYS(E1106,Lister!$E$19,Lister!$D$7:$D$13)-O1106)*N1106/NETWORKDAYS(Lister!$D$19,Lister!$E$19,Lister!$D$7:$D$13),IF(E1106&gt;DATE(2020,8,31),0)))),0),"")</f>
        <v/>
      </c>
      <c r="W1106" s="50" t="str">
        <f>IFERROR(MAX(IF(OR(O1106="",P1106="",Q1106="",R1106="",S1106="",T1106="",U1106=""),"",IF(AND(MONTH(E1106)=9,MONTH(F1106)=9),(NETWORKDAYS(E1106,F1106,Lister!$D$7:$D$13)-P1106)*N1106/NETWORKDAYS(Lister!$D$20,Lister!$E$20,Lister!$D$7:$D$13),IF(AND(MONTH(E1106)=9,F1106&gt;DATE(2020,9,30)),(NETWORKDAYS(E1106,Lister!$E$20,Lister!$D$7:$D$13)-P1106)*N1106/NETWORKDAYS(Lister!$D$20,Lister!$E$20,Lister!$D$7:$D$13),IF(AND(E1106&lt;DATE(2020,9,1),MONTH(F1106)=9),(NETWORKDAYS(Lister!$D$20,F1106,Lister!$D$7:$D$13)-P1106)*N1106/NETWORKDAYS(Lister!$D$20,Lister!$E$20,Lister!$D$7:$D$13),IF(AND(E1106&lt;DATE(2020,9,1),F1106&gt;DATE(2020,9,30)),(NETWORKDAYS(Lister!$D$20,Lister!$E$20,Lister!$D$7:$D$13)-P1106)*N1106/NETWORKDAYS(Lister!$D$20,Lister!$E$20,Lister!$D$7:$D$13),IF(OR(AND(E1106&lt;DATE(2020,9,1),F1106&lt;DATE(2020,9,1)),E1106&gt;DATE(2020,9,30)),0)))))),0),"")</f>
        <v/>
      </c>
      <c r="X1106" s="50" t="str">
        <f>IFERROR(MAX(IF(OR(O1106="",P1106="",Q1106="",R1106="",S1106="",T1106="",U1106=""),"",IF(AND(MONTH(E1106)=10,MONTH(F1106)=10),(NETWORKDAYS(E1106,F1106,Lister!$D$7:$D$13)-Q1106)*N1106/NETWORKDAYS(Lister!$D$21,Lister!$E$21,Lister!$D$7:$D$13),IF(AND(MONTH(E1106)=10,F1106&gt;DATE(2020,10,31)),(NETWORKDAYS(E1106,Lister!$E$21,Lister!$D$7:$D$13)-Q1106)*N1106/NETWORKDAYS(Lister!$D$21,Lister!$E$21,Lister!$D$7:$D$13),IF(AND(E1106&lt;DATE(2020,10,1),MONTH(F1106)=10),(NETWORKDAYS(Lister!$D$21,F1106,Lister!$D$7:$D$13)-Q1106)*N1106/NETWORKDAYS(Lister!$D$21,Lister!$E$21,Lister!$D$7:$D$13),IF(AND(E1106&lt;DATE(2020,31,1),F1106&gt;DATE(2020,10,31)),(NETWORKDAYS(Lister!$D$21,Lister!$E$21,Lister!$D$7:$D$13)-Q1106)*N1106/NETWORKDAYS(Lister!$D$21,Lister!$E$21,Lister!$D$7:$D$13),IF(OR(AND(E1106&lt;DATE(2020,10,1),F1106&lt;DATE(2020,10,1)),E1106&gt;DATE(2020,10,31)),0)))))),0),"")</f>
        <v/>
      </c>
      <c r="Y1106" s="50" t="str">
        <f>IFERROR(MAX(IF(OR(O1106="",P1106="",Q1106="",R1106="",S1106="",T1106="",U1106=""),"",IF(AND(MONTH(E1106)=11,MONTH(F1106)=11),(NETWORKDAYS(E1106,F1106,Lister!$D$7:$D$13)-R1106)*N1106/NETWORKDAYS(Lister!$D$22,Lister!$E$22,Lister!$D$7:$D$13),IF(AND(MONTH(E1106)=11,F1106&gt;DATE(2020,11,30)),(NETWORKDAYS(E1106,Lister!$E$22,Lister!$D$7:$D$13)-R1106)*N1106/NETWORKDAYS(Lister!$D$22,Lister!$E$22,Lister!$D$7:$D$13),IF(AND(E1106&lt;DATE(2020,11,1),MONTH(F1106)=11),(NETWORKDAYS(Lister!$D$22,F1106,Lister!$D$7:$D$13)-R1106)*N1106/NETWORKDAYS(Lister!$D$22,Lister!$E$22,Lister!$D$7:$D$13),IF(AND(E1106&lt;DATE(2020,11,1),F1106&gt;DATE(2020,11,30)),(NETWORKDAYS(Lister!$D$22,Lister!$E$22,Lister!$D$7:$D$13)-R1106)*N1106/NETWORKDAYS(Lister!$D$22,Lister!$E$22,Lister!$D$7:$D$13),IF(OR(AND(E1106&lt;DATE(2020,11,1),F1106&lt;DATE(2020,11,1)),E1106&gt;DATE(2020,11,30)),0)))))),0),"")</f>
        <v/>
      </c>
      <c r="Z1106" s="50" t="str">
        <f>IFERROR(MAX(IF(OR(O1106="",P1106="",Q1106="",R1106="",S1106="",T1106="",U1106=""),"",IF(AND(MONTH(E1106)=12,MONTH(F1106)=12),(NETWORKDAYS(E1106,F1106,Lister!$D$7:$D$13)-S1106)*N1106/NETWORKDAYS(Lister!$D$23,Lister!$E$23,Lister!$D$7:$D$13),IF(AND(MONTH(E1106)=12,F1106&gt;DATE(2020,12,31)),(NETWORKDAYS(E1106,Lister!$E$23,Lister!$D$7:$D$13)-S1106)*N1106/NETWORKDAYS(Lister!$D$23,Lister!$E$23,Lister!$D$7:$D$13),IF(AND(E1106&lt;DATE(2020,12,1),MONTH(F1106)=12),(NETWORKDAYS(Lister!$D$23,F1106,Lister!$D$7:$D$13)-S1106)*N1106/NETWORKDAYS(Lister!$D$23,Lister!$E$23,Lister!$D$7:$D$13),IF(AND(E1106&lt;DATE(2020,12,1),F1106&gt;DATE(2020,12,31)),(NETWORKDAYS(Lister!$D$23,Lister!$E$23,Lister!$D$7:$D$13)-S1106)*N1106/NETWORKDAYS(Lister!$D$23,Lister!$E$23,Lister!$D$7:$D$13),IF(OR(AND(E1106&lt;DATE(2020,12,1),F1106&lt;DATE(2020,12,1)),E1106&gt;DATE(2020,12,31)),0)))))),0),"")</f>
        <v/>
      </c>
      <c r="AA1106" s="50" t="str">
        <f>IFERROR(MAX(IF(OR(O1106="",P1106="",Q1106="",R1106="",S1106="",T1106="",U1106=""),"",IF(AND(MONTH(E1106)=1,MONTH(F1106)=1),(NETWORKDAYS(E1106,F1106,Lister!$D$7:$D$13)-T1106)*N1106/NETWORKDAYS(Lister!$D$24,Lister!$E$24,Lister!$D$7:$D$13),IF(AND(MONTH(E1106)=1,F1106&gt;DATE(2021,1,31)),(NETWORKDAYS(E1106,Lister!$E$24,Lister!$D$7:$D$13)-T1106)*N1106/NETWORKDAYS(Lister!$D$24,Lister!$E$24,Lister!$D$7:$D$13),IF(AND(E1106&lt;DATE(2021,1,1),MONTH(F1106)=1),(NETWORKDAYS(Lister!$D$24,F1106,Lister!$D$7:$D$13)-T1106)*N1106/NETWORKDAYS(Lister!$D$24,Lister!$E$24,Lister!$D$7:$D$13),IF(AND(E1106&lt;DATE(2021,1,1),F1106&gt;DATE(2021,1,31)),(NETWORKDAYS(Lister!$D$24,Lister!$E$24,Lister!$D$7:$D$13)-T1106)*N1106/NETWORKDAYS(Lister!$D$24,Lister!$E$24,Lister!$D$7:$D$13),IF(OR(AND(E1106&lt;DATE(2021,1,1),F1106&lt;DATE(2021,1,1)),E1106&gt;DATE(2021,1,31)),0)))))),0),"")</f>
        <v/>
      </c>
      <c r="AB1106" s="50" t="str">
        <f>IFERROR(MAX(IF(OR(O1106="",P1106="",Q1106="",R1106="",S1106="",T1106="",U1106=""),"",IF(AND(MONTH(E1106)=2,MONTH(F1106)=2),(NETWORKDAYS(E1106,F1106,Lister!$D$7:$D$13)-U1106)*N1106/NETWORKDAYS(Lister!$D$25,Lister!$E$25,Lister!$D$7:$D$13),IF(AND(E1106&lt;DATE(2021,2,1),MONTH(F1106)=2),(NETWORKDAYS(Lister!$D$25,F1106,Lister!$D$7:$D$13)-U1106)*N1106/NETWORKDAYS(Lister!$D$25,Lister!$E$25,Lister!$D$7:$D$13),IF(AND(E1106&lt;DATE(2021,2,1),F1106&lt;DATE(2021,2,1)),0)))),0),"")</f>
        <v/>
      </c>
      <c r="AC1106" s="52" t="str">
        <f t="shared" si="83"/>
        <v/>
      </c>
    </row>
    <row r="1107" spans="1:29" x14ac:dyDescent="0.35">
      <c r="A1107" s="11" t="str">
        <f t="shared" si="84"/>
        <v/>
      </c>
      <c r="B1107" s="33"/>
      <c r="C1107" s="17"/>
      <c r="D1107" s="18"/>
      <c r="E1107" s="12"/>
      <c r="F1107" s="12"/>
      <c r="G1107" s="42" t="str">
        <f>IF(OR(E1107="",F1107=""),"",NETWORKDAYS(E1107,F1107,Lister!$D$7:$D$13))</f>
        <v/>
      </c>
      <c r="H1107" s="14"/>
      <c r="I1107" s="25" t="str">
        <f t="shared" si="80"/>
        <v/>
      </c>
      <c r="J1107" s="47"/>
      <c r="K1107" s="48"/>
      <c r="L1107" s="15"/>
      <c r="M1107" s="51" t="str">
        <f t="shared" si="81"/>
        <v/>
      </c>
      <c r="N1107" s="49" t="str">
        <f t="shared" si="82"/>
        <v/>
      </c>
      <c r="O1107" s="15"/>
      <c r="P1107" s="15"/>
      <c r="Q1107" s="15"/>
      <c r="R1107" s="15"/>
      <c r="S1107" s="15"/>
      <c r="T1107" s="15"/>
      <c r="U1107" s="15"/>
      <c r="V1107" s="50" t="str">
        <f>IFERROR(MAX(IF(OR(O1107="",P1107="",Q1107="",R1107="",S1107="",T1107="",U1107=""),"",IF(AND(MONTH(E1107)=8,MONTH(F1107)=8),(NETWORKDAYS(E1107,F1107,Lister!$D$7:$D$13)-O1107)*N1107/NETWORKDAYS(Lister!$D$19,Lister!$E$19,Lister!$D$7:$D$13),IF(AND(MONTH(E1107)=8,F1107&gt;DATE(2020,8,31)),(NETWORKDAYS(E1107,Lister!$E$19,Lister!$D$7:$D$13)-O1107)*N1107/NETWORKDAYS(Lister!$D$19,Lister!$E$19,Lister!$D$7:$D$13),IF(E1107&gt;DATE(2020,8,31),0)))),0),"")</f>
        <v/>
      </c>
      <c r="W1107" s="50" t="str">
        <f>IFERROR(MAX(IF(OR(O1107="",P1107="",Q1107="",R1107="",S1107="",T1107="",U1107=""),"",IF(AND(MONTH(E1107)=9,MONTH(F1107)=9),(NETWORKDAYS(E1107,F1107,Lister!$D$7:$D$13)-P1107)*N1107/NETWORKDAYS(Lister!$D$20,Lister!$E$20,Lister!$D$7:$D$13),IF(AND(MONTH(E1107)=9,F1107&gt;DATE(2020,9,30)),(NETWORKDAYS(E1107,Lister!$E$20,Lister!$D$7:$D$13)-P1107)*N1107/NETWORKDAYS(Lister!$D$20,Lister!$E$20,Lister!$D$7:$D$13),IF(AND(E1107&lt;DATE(2020,9,1),MONTH(F1107)=9),(NETWORKDAYS(Lister!$D$20,F1107,Lister!$D$7:$D$13)-P1107)*N1107/NETWORKDAYS(Lister!$D$20,Lister!$E$20,Lister!$D$7:$D$13),IF(AND(E1107&lt;DATE(2020,9,1),F1107&gt;DATE(2020,9,30)),(NETWORKDAYS(Lister!$D$20,Lister!$E$20,Lister!$D$7:$D$13)-P1107)*N1107/NETWORKDAYS(Lister!$D$20,Lister!$E$20,Lister!$D$7:$D$13),IF(OR(AND(E1107&lt;DATE(2020,9,1),F1107&lt;DATE(2020,9,1)),E1107&gt;DATE(2020,9,30)),0)))))),0),"")</f>
        <v/>
      </c>
      <c r="X1107" s="50" t="str">
        <f>IFERROR(MAX(IF(OR(O1107="",P1107="",Q1107="",R1107="",S1107="",T1107="",U1107=""),"",IF(AND(MONTH(E1107)=10,MONTH(F1107)=10),(NETWORKDAYS(E1107,F1107,Lister!$D$7:$D$13)-Q1107)*N1107/NETWORKDAYS(Lister!$D$21,Lister!$E$21,Lister!$D$7:$D$13),IF(AND(MONTH(E1107)=10,F1107&gt;DATE(2020,10,31)),(NETWORKDAYS(E1107,Lister!$E$21,Lister!$D$7:$D$13)-Q1107)*N1107/NETWORKDAYS(Lister!$D$21,Lister!$E$21,Lister!$D$7:$D$13),IF(AND(E1107&lt;DATE(2020,10,1),MONTH(F1107)=10),(NETWORKDAYS(Lister!$D$21,F1107,Lister!$D$7:$D$13)-Q1107)*N1107/NETWORKDAYS(Lister!$D$21,Lister!$E$21,Lister!$D$7:$D$13),IF(AND(E1107&lt;DATE(2020,31,1),F1107&gt;DATE(2020,10,31)),(NETWORKDAYS(Lister!$D$21,Lister!$E$21,Lister!$D$7:$D$13)-Q1107)*N1107/NETWORKDAYS(Lister!$D$21,Lister!$E$21,Lister!$D$7:$D$13),IF(OR(AND(E1107&lt;DATE(2020,10,1),F1107&lt;DATE(2020,10,1)),E1107&gt;DATE(2020,10,31)),0)))))),0),"")</f>
        <v/>
      </c>
      <c r="Y1107" s="50" t="str">
        <f>IFERROR(MAX(IF(OR(O1107="",P1107="",Q1107="",R1107="",S1107="",T1107="",U1107=""),"",IF(AND(MONTH(E1107)=11,MONTH(F1107)=11),(NETWORKDAYS(E1107,F1107,Lister!$D$7:$D$13)-R1107)*N1107/NETWORKDAYS(Lister!$D$22,Lister!$E$22,Lister!$D$7:$D$13),IF(AND(MONTH(E1107)=11,F1107&gt;DATE(2020,11,30)),(NETWORKDAYS(E1107,Lister!$E$22,Lister!$D$7:$D$13)-R1107)*N1107/NETWORKDAYS(Lister!$D$22,Lister!$E$22,Lister!$D$7:$D$13),IF(AND(E1107&lt;DATE(2020,11,1),MONTH(F1107)=11),(NETWORKDAYS(Lister!$D$22,F1107,Lister!$D$7:$D$13)-R1107)*N1107/NETWORKDAYS(Lister!$D$22,Lister!$E$22,Lister!$D$7:$D$13),IF(AND(E1107&lt;DATE(2020,11,1),F1107&gt;DATE(2020,11,30)),(NETWORKDAYS(Lister!$D$22,Lister!$E$22,Lister!$D$7:$D$13)-R1107)*N1107/NETWORKDAYS(Lister!$D$22,Lister!$E$22,Lister!$D$7:$D$13),IF(OR(AND(E1107&lt;DATE(2020,11,1),F1107&lt;DATE(2020,11,1)),E1107&gt;DATE(2020,11,30)),0)))))),0),"")</f>
        <v/>
      </c>
      <c r="Z1107" s="50" t="str">
        <f>IFERROR(MAX(IF(OR(O1107="",P1107="",Q1107="",R1107="",S1107="",T1107="",U1107=""),"",IF(AND(MONTH(E1107)=12,MONTH(F1107)=12),(NETWORKDAYS(E1107,F1107,Lister!$D$7:$D$13)-S1107)*N1107/NETWORKDAYS(Lister!$D$23,Lister!$E$23,Lister!$D$7:$D$13),IF(AND(MONTH(E1107)=12,F1107&gt;DATE(2020,12,31)),(NETWORKDAYS(E1107,Lister!$E$23,Lister!$D$7:$D$13)-S1107)*N1107/NETWORKDAYS(Lister!$D$23,Lister!$E$23,Lister!$D$7:$D$13),IF(AND(E1107&lt;DATE(2020,12,1),MONTH(F1107)=12),(NETWORKDAYS(Lister!$D$23,F1107,Lister!$D$7:$D$13)-S1107)*N1107/NETWORKDAYS(Lister!$D$23,Lister!$E$23,Lister!$D$7:$D$13),IF(AND(E1107&lt;DATE(2020,12,1),F1107&gt;DATE(2020,12,31)),(NETWORKDAYS(Lister!$D$23,Lister!$E$23,Lister!$D$7:$D$13)-S1107)*N1107/NETWORKDAYS(Lister!$D$23,Lister!$E$23,Lister!$D$7:$D$13),IF(OR(AND(E1107&lt;DATE(2020,12,1),F1107&lt;DATE(2020,12,1)),E1107&gt;DATE(2020,12,31)),0)))))),0),"")</f>
        <v/>
      </c>
      <c r="AA1107" s="50" t="str">
        <f>IFERROR(MAX(IF(OR(O1107="",P1107="",Q1107="",R1107="",S1107="",T1107="",U1107=""),"",IF(AND(MONTH(E1107)=1,MONTH(F1107)=1),(NETWORKDAYS(E1107,F1107,Lister!$D$7:$D$13)-T1107)*N1107/NETWORKDAYS(Lister!$D$24,Lister!$E$24,Lister!$D$7:$D$13),IF(AND(MONTH(E1107)=1,F1107&gt;DATE(2021,1,31)),(NETWORKDAYS(E1107,Lister!$E$24,Lister!$D$7:$D$13)-T1107)*N1107/NETWORKDAYS(Lister!$D$24,Lister!$E$24,Lister!$D$7:$D$13),IF(AND(E1107&lt;DATE(2021,1,1),MONTH(F1107)=1),(NETWORKDAYS(Lister!$D$24,F1107,Lister!$D$7:$D$13)-T1107)*N1107/NETWORKDAYS(Lister!$D$24,Lister!$E$24,Lister!$D$7:$D$13),IF(AND(E1107&lt;DATE(2021,1,1),F1107&gt;DATE(2021,1,31)),(NETWORKDAYS(Lister!$D$24,Lister!$E$24,Lister!$D$7:$D$13)-T1107)*N1107/NETWORKDAYS(Lister!$D$24,Lister!$E$24,Lister!$D$7:$D$13),IF(OR(AND(E1107&lt;DATE(2021,1,1),F1107&lt;DATE(2021,1,1)),E1107&gt;DATE(2021,1,31)),0)))))),0),"")</f>
        <v/>
      </c>
      <c r="AB1107" s="50" t="str">
        <f>IFERROR(MAX(IF(OR(O1107="",P1107="",Q1107="",R1107="",S1107="",T1107="",U1107=""),"",IF(AND(MONTH(E1107)=2,MONTH(F1107)=2),(NETWORKDAYS(E1107,F1107,Lister!$D$7:$D$13)-U1107)*N1107/NETWORKDAYS(Lister!$D$25,Lister!$E$25,Lister!$D$7:$D$13),IF(AND(E1107&lt;DATE(2021,2,1),MONTH(F1107)=2),(NETWORKDAYS(Lister!$D$25,F1107,Lister!$D$7:$D$13)-U1107)*N1107/NETWORKDAYS(Lister!$D$25,Lister!$E$25,Lister!$D$7:$D$13),IF(AND(E1107&lt;DATE(2021,2,1),F1107&lt;DATE(2021,2,1)),0)))),0),"")</f>
        <v/>
      </c>
      <c r="AC1107" s="52" t="str">
        <f t="shared" si="83"/>
        <v/>
      </c>
    </row>
    <row r="1108" spans="1:29" x14ac:dyDescent="0.35">
      <c r="A1108" s="11" t="str">
        <f t="shared" si="84"/>
        <v/>
      </c>
      <c r="B1108" s="33"/>
      <c r="C1108" s="17"/>
      <c r="D1108" s="18"/>
      <c r="E1108" s="12"/>
      <c r="F1108" s="12"/>
      <c r="G1108" s="42" t="str">
        <f>IF(OR(E1108="",F1108=""),"",NETWORKDAYS(E1108,F1108,Lister!$D$7:$D$13))</f>
        <v/>
      </c>
      <c r="H1108" s="14"/>
      <c r="I1108" s="25" t="str">
        <f t="shared" si="80"/>
        <v/>
      </c>
      <c r="J1108" s="47"/>
      <c r="K1108" s="48"/>
      <c r="L1108" s="15"/>
      <c r="M1108" s="51" t="str">
        <f t="shared" si="81"/>
        <v/>
      </c>
      <c r="N1108" s="49" t="str">
        <f t="shared" si="82"/>
        <v/>
      </c>
      <c r="O1108" s="15"/>
      <c r="P1108" s="15"/>
      <c r="Q1108" s="15"/>
      <c r="R1108" s="15"/>
      <c r="S1108" s="15"/>
      <c r="T1108" s="15"/>
      <c r="U1108" s="15"/>
      <c r="V1108" s="50" t="str">
        <f>IFERROR(MAX(IF(OR(O1108="",P1108="",Q1108="",R1108="",S1108="",T1108="",U1108=""),"",IF(AND(MONTH(E1108)=8,MONTH(F1108)=8),(NETWORKDAYS(E1108,F1108,Lister!$D$7:$D$13)-O1108)*N1108/NETWORKDAYS(Lister!$D$19,Lister!$E$19,Lister!$D$7:$D$13),IF(AND(MONTH(E1108)=8,F1108&gt;DATE(2020,8,31)),(NETWORKDAYS(E1108,Lister!$E$19,Lister!$D$7:$D$13)-O1108)*N1108/NETWORKDAYS(Lister!$D$19,Lister!$E$19,Lister!$D$7:$D$13),IF(E1108&gt;DATE(2020,8,31),0)))),0),"")</f>
        <v/>
      </c>
      <c r="W1108" s="50" t="str">
        <f>IFERROR(MAX(IF(OR(O1108="",P1108="",Q1108="",R1108="",S1108="",T1108="",U1108=""),"",IF(AND(MONTH(E1108)=9,MONTH(F1108)=9),(NETWORKDAYS(E1108,F1108,Lister!$D$7:$D$13)-P1108)*N1108/NETWORKDAYS(Lister!$D$20,Lister!$E$20,Lister!$D$7:$D$13),IF(AND(MONTH(E1108)=9,F1108&gt;DATE(2020,9,30)),(NETWORKDAYS(E1108,Lister!$E$20,Lister!$D$7:$D$13)-P1108)*N1108/NETWORKDAYS(Lister!$D$20,Lister!$E$20,Lister!$D$7:$D$13),IF(AND(E1108&lt;DATE(2020,9,1),MONTH(F1108)=9),(NETWORKDAYS(Lister!$D$20,F1108,Lister!$D$7:$D$13)-P1108)*N1108/NETWORKDAYS(Lister!$D$20,Lister!$E$20,Lister!$D$7:$D$13),IF(AND(E1108&lt;DATE(2020,9,1),F1108&gt;DATE(2020,9,30)),(NETWORKDAYS(Lister!$D$20,Lister!$E$20,Lister!$D$7:$D$13)-P1108)*N1108/NETWORKDAYS(Lister!$D$20,Lister!$E$20,Lister!$D$7:$D$13),IF(OR(AND(E1108&lt;DATE(2020,9,1),F1108&lt;DATE(2020,9,1)),E1108&gt;DATE(2020,9,30)),0)))))),0),"")</f>
        <v/>
      </c>
      <c r="X1108" s="50" t="str">
        <f>IFERROR(MAX(IF(OR(O1108="",P1108="",Q1108="",R1108="",S1108="",T1108="",U1108=""),"",IF(AND(MONTH(E1108)=10,MONTH(F1108)=10),(NETWORKDAYS(E1108,F1108,Lister!$D$7:$D$13)-Q1108)*N1108/NETWORKDAYS(Lister!$D$21,Lister!$E$21,Lister!$D$7:$D$13),IF(AND(MONTH(E1108)=10,F1108&gt;DATE(2020,10,31)),(NETWORKDAYS(E1108,Lister!$E$21,Lister!$D$7:$D$13)-Q1108)*N1108/NETWORKDAYS(Lister!$D$21,Lister!$E$21,Lister!$D$7:$D$13),IF(AND(E1108&lt;DATE(2020,10,1),MONTH(F1108)=10),(NETWORKDAYS(Lister!$D$21,F1108,Lister!$D$7:$D$13)-Q1108)*N1108/NETWORKDAYS(Lister!$D$21,Lister!$E$21,Lister!$D$7:$D$13),IF(AND(E1108&lt;DATE(2020,31,1),F1108&gt;DATE(2020,10,31)),(NETWORKDAYS(Lister!$D$21,Lister!$E$21,Lister!$D$7:$D$13)-Q1108)*N1108/NETWORKDAYS(Lister!$D$21,Lister!$E$21,Lister!$D$7:$D$13),IF(OR(AND(E1108&lt;DATE(2020,10,1),F1108&lt;DATE(2020,10,1)),E1108&gt;DATE(2020,10,31)),0)))))),0),"")</f>
        <v/>
      </c>
      <c r="Y1108" s="50" t="str">
        <f>IFERROR(MAX(IF(OR(O1108="",P1108="",Q1108="",R1108="",S1108="",T1108="",U1108=""),"",IF(AND(MONTH(E1108)=11,MONTH(F1108)=11),(NETWORKDAYS(E1108,F1108,Lister!$D$7:$D$13)-R1108)*N1108/NETWORKDAYS(Lister!$D$22,Lister!$E$22,Lister!$D$7:$D$13),IF(AND(MONTH(E1108)=11,F1108&gt;DATE(2020,11,30)),(NETWORKDAYS(E1108,Lister!$E$22,Lister!$D$7:$D$13)-R1108)*N1108/NETWORKDAYS(Lister!$D$22,Lister!$E$22,Lister!$D$7:$D$13),IF(AND(E1108&lt;DATE(2020,11,1),MONTH(F1108)=11),(NETWORKDAYS(Lister!$D$22,F1108,Lister!$D$7:$D$13)-R1108)*N1108/NETWORKDAYS(Lister!$D$22,Lister!$E$22,Lister!$D$7:$D$13),IF(AND(E1108&lt;DATE(2020,11,1),F1108&gt;DATE(2020,11,30)),(NETWORKDAYS(Lister!$D$22,Lister!$E$22,Lister!$D$7:$D$13)-R1108)*N1108/NETWORKDAYS(Lister!$D$22,Lister!$E$22,Lister!$D$7:$D$13),IF(OR(AND(E1108&lt;DATE(2020,11,1),F1108&lt;DATE(2020,11,1)),E1108&gt;DATE(2020,11,30)),0)))))),0),"")</f>
        <v/>
      </c>
      <c r="Z1108" s="50" t="str">
        <f>IFERROR(MAX(IF(OR(O1108="",P1108="",Q1108="",R1108="",S1108="",T1108="",U1108=""),"",IF(AND(MONTH(E1108)=12,MONTH(F1108)=12),(NETWORKDAYS(E1108,F1108,Lister!$D$7:$D$13)-S1108)*N1108/NETWORKDAYS(Lister!$D$23,Lister!$E$23,Lister!$D$7:$D$13),IF(AND(MONTH(E1108)=12,F1108&gt;DATE(2020,12,31)),(NETWORKDAYS(E1108,Lister!$E$23,Lister!$D$7:$D$13)-S1108)*N1108/NETWORKDAYS(Lister!$D$23,Lister!$E$23,Lister!$D$7:$D$13),IF(AND(E1108&lt;DATE(2020,12,1),MONTH(F1108)=12),(NETWORKDAYS(Lister!$D$23,F1108,Lister!$D$7:$D$13)-S1108)*N1108/NETWORKDAYS(Lister!$D$23,Lister!$E$23,Lister!$D$7:$D$13),IF(AND(E1108&lt;DATE(2020,12,1),F1108&gt;DATE(2020,12,31)),(NETWORKDAYS(Lister!$D$23,Lister!$E$23,Lister!$D$7:$D$13)-S1108)*N1108/NETWORKDAYS(Lister!$D$23,Lister!$E$23,Lister!$D$7:$D$13),IF(OR(AND(E1108&lt;DATE(2020,12,1),F1108&lt;DATE(2020,12,1)),E1108&gt;DATE(2020,12,31)),0)))))),0),"")</f>
        <v/>
      </c>
      <c r="AA1108" s="50" t="str">
        <f>IFERROR(MAX(IF(OR(O1108="",P1108="",Q1108="",R1108="",S1108="",T1108="",U1108=""),"",IF(AND(MONTH(E1108)=1,MONTH(F1108)=1),(NETWORKDAYS(E1108,F1108,Lister!$D$7:$D$13)-T1108)*N1108/NETWORKDAYS(Lister!$D$24,Lister!$E$24,Lister!$D$7:$D$13),IF(AND(MONTH(E1108)=1,F1108&gt;DATE(2021,1,31)),(NETWORKDAYS(E1108,Lister!$E$24,Lister!$D$7:$D$13)-T1108)*N1108/NETWORKDAYS(Lister!$D$24,Lister!$E$24,Lister!$D$7:$D$13),IF(AND(E1108&lt;DATE(2021,1,1),MONTH(F1108)=1),(NETWORKDAYS(Lister!$D$24,F1108,Lister!$D$7:$D$13)-T1108)*N1108/NETWORKDAYS(Lister!$D$24,Lister!$E$24,Lister!$D$7:$D$13),IF(AND(E1108&lt;DATE(2021,1,1),F1108&gt;DATE(2021,1,31)),(NETWORKDAYS(Lister!$D$24,Lister!$E$24,Lister!$D$7:$D$13)-T1108)*N1108/NETWORKDAYS(Lister!$D$24,Lister!$E$24,Lister!$D$7:$D$13),IF(OR(AND(E1108&lt;DATE(2021,1,1),F1108&lt;DATE(2021,1,1)),E1108&gt;DATE(2021,1,31)),0)))))),0),"")</f>
        <v/>
      </c>
      <c r="AB1108" s="50" t="str">
        <f>IFERROR(MAX(IF(OR(O1108="",P1108="",Q1108="",R1108="",S1108="",T1108="",U1108=""),"",IF(AND(MONTH(E1108)=2,MONTH(F1108)=2),(NETWORKDAYS(E1108,F1108,Lister!$D$7:$D$13)-U1108)*N1108/NETWORKDAYS(Lister!$D$25,Lister!$E$25,Lister!$D$7:$D$13),IF(AND(E1108&lt;DATE(2021,2,1),MONTH(F1108)=2),(NETWORKDAYS(Lister!$D$25,F1108,Lister!$D$7:$D$13)-U1108)*N1108/NETWORKDAYS(Lister!$D$25,Lister!$E$25,Lister!$D$7:$D$13),IF(AND(E1108&lt;DATE(2021,2,1),F1108&lt;DATE(2021,2,1)),0)))),0),"")</f>
        <v/>
      </c>
      <c r="AC1108" s="52" t="str">
        <f t="shared" si="83"/>
        <v/>
      </c>
    </row>
    <row r="1109" spans="1:29" x14ac:dyDescent="0.35">
      <c r="A1109" s="11" t="str">
        <f t="shared" si="84"/>
        <v/>
      </c>
      <c r="B1109" s="33"/>
      <c r="C1109" s="17"/>
      <c r="D1109" s="18"/>
      <c r="E1109" s="12"/>
      <c r="F1109" s="12"/>
      <c r="G1109" s="42" t="str">
        <f>IF(OR(E1109="",F1109=""),"",NETWORKDAYS(E1109,F1109,Lister!$D$7:$D$13))</f>
        <v/>
      </c>
      <c r="H1109" s="14"/>
      <c r="I1109" s="25" t="str">
        <f t="shared" si="80"/>
        <v/>
      </c>
      <c r="J1109" s="47"/>
      <c r="K1109" s="48"/>
      <c r="L1109" s="15"/>
      <c r="M1109" s="51" t="str">
        <f t="shared" si="81"/>
        <v/>
      </c>
      <c r="N1109" s="49" t="str">
        <f t="shared" si="82"/>
        <v/>
      </c>
      <c r="O1109" s="15"/>
      <c r="P1109" s="15"/>
      <c r="Q1109" s="15"/>
      <c r="R1109" s="15"/>
      <c r="S1109" s="15"/>
      <c r="T1109" s="15"/>
      <c r="U1109" s="15"/>
      <c r="V1109" s="50" t="str">
        <f>IFERROR(MAX(IF(OR(O1109="",P1109="",Q1109="",R1109="",S1109="",T1109="",U1109=""),"",IF(AND(MONTH(E1109)=8,MONTH(F1109)=8),(NETWORKDAYS(E1109,F1109,Lister!$D$7:$D$13)-O1109)*N1109/NETWORKDAYS(Lister!$D$19,Lister!$E$19,Lister!$D$7:$D$13),IF(AND(MONTH(E1109)=8,F1109&gt;DATE(2020,8,31)),(NETWORKDAYS(E1109,Lister!$E$19,Lister!$D$7:$D$13)-O1109)*N1109/NETWORKDAYS(Lister!$D$19,Lister!$E$19,Lister!$D$7:$D$13),IF(E1109&gt;DATE(2020,8,31),0)))),0),"")</f>
        <v/>
      </c>
      <c r="W1109" s="50" t="str">
        <f>IFERROR(MAX(IF(OR(O1109="",P1109="",Q1109="",R1109="",S1109="",T1109="",U1109=""),"",IF(AND(MONTH(E1109)=9,MONTH(F1109)=9),(NETWORKDAYS(E1109,F1109,Lister!$D$7:$D$13)-P1109)*N1109/NETWORKDAYS(Lister!$D$20,Lister!$E$20,Lister!$D$7:$D$13),IF(AND(MONTH(E1109)=9,F1109&gt;DATE(2020,9,30)),(NETWORKDAYS(E1109,Lister!$E$20,Lister!$D$7:$D$13)-P1109)*N1109/NETWORKDAYS(Lister!$D$20,Lister!$E$20,Lister!$D$7:$D$13),IF(AND(E1109&lt;DATE(2020,9,1),MONTH(F1109)=9),(NETWORKDAYS(Lister!$D$20,F1109,Lister!$D$7:$D$13)-P1109)*N1109/NETWORKDAYS(Lister!$D$20,Lister!$E$20,Lister!$D$7:$D$13),IF(AND(E1109&lt;DATE(2020,9,1),F1109&gt;DATE(2020,9,30)),(NETWORKDAYS(Lister!$D$20,Lister!$E$20,Lister!$D$7:$D$13)-P1109)*N1109/NETWORKDAYS(Lister!$D$20,Lister!$E$20,Lister!$D$7:$D$13),IF(OR(AND(E1109&lt;DATE(2020,9,1),F1109&lt;DATE(2020,9,1)),E1109&gt;DATE(2020,9,30)),0)))))),0),"")</f>
        <v/>
      </c>
      <c r="X1109" s="50" t="str">
        <f>IFERROR(MAX(IF(OR(O1109="",P1109="",Q1109="",R1109="",S1109="",T1109="",U1109=""),"",IF(AND(MONTH(E1109)=10,MONTH(F1109)=10),(NETWORKDAYS(E1109,F1109,Lister!$D$7:$D$13)-Q1109)*N1109/NETWORKDAYS(Lister!$D$21,Lister!$E$21,Lister!$D$7:$D$13),IF(AND(MONTH(E1109)=10,F1109&gt;DATE(2020,10,31)),(NETWORKDAYS(E1109,Lister!$E$21,Lister!$D$7:$D$13)-Q1109)*N1109/NETWORKDAYS(Lister!$D$21,Lister!$E$21,Lister!$D$7:$D$13),IF(AND(E1109&lt;DATE(2020,10,1),MONTH(F1109)=10),(NETWORKDAYS(Lister!$D$21,F1109,Lister!$D$7:$D$13)-Q1109)*N1109/NETWORKDAYS(Lister!$D$21,Lister!$E$21,Lister!$D$7:$D$13),IF(AND(E1109&lt;DATE(2020,31,1),F1109&gt;DATE(2020,10,31)),(NETWORKDAYS(Lister!$D$21,Lister!$E$21,Lister!$D$7:$D$13)-Q1109)*N1109/NETWORKDAYS(Lister!$D$21,Lister!$E$21,Lister!$D$7:$D$13),IF(OR(AND(E1109&lt;DATE(2020,10,1),F1109&lt;DATE(2020,10,1)),E1109&gt;DATE(2020,10,31)),0)))))),0),"")</f>
        <v/>
      </c>
      <c r="Y1109" s="50" t="str">
        <f>IFERROR(MAX(IF(OR(O1109="",P1109="",Q1109="",R1109="",S1109="",T1109="",U1109=""),"",IF(AND(MONTH(E1109)=11,MONTH(F1109)=11),(NETWORKDAYS(E1109,F1109,Lister!$D$7:$D$13)-R1109)*N1109/NETWORKDAYS(Lister!$D$22,Lister!$E$22,Lister!$D$7:$D$13),IF(AND(MONTH(E1109)=11,F1109&gt;DATE(2020,11,30)),(NETWORKDAYS(E1109,Lister!$E$22,Lister!$D$7:$D$13)-R1109)*N1109/NETWORKDAYS(Lister!$D$22,Lister!$E$22,Lister!$D$7:$D$13),IF(AND(E1109&lt;DATE(2020,11,1),MONTH(F1109)=11),(NETWORKDAYS(Lister!$D$22,F1109,Lister!$D$7:$D$13)-R1109)*N1109/NETWORKDAYS(Lister!$D$22,Lister!$E$22,Lister!$D$7:$D$13),IF(AND(E1109&lt;DATE(2020,11,1),F1109&gt;DATE(2020,11,30)),(NETWORKDAYS(Lister!$D$22,Lister!$E$22,Lister!$D$7:$D$13)-R1109)*N1109/NETWORKDAYS(Lister!$D$22,Lister!$E$22,Lister!$D$7:$D$13),IF(OR(AND(E1109&lt;DATE(2020,11,1),F1109&lt;DATE(2020,11,1)),E1109&gt;DATE(2020,11,30)),0)))))),0),"")</f>
        <v/>
      </c>
      <c r="Z1109" s="50" t="str">
        <f>IFERROR(MAX(IF(OR(O1109="",P1109="",Q1109="",R1109="",S1109="",T1109="",U1109=""),"",IF(AND(MONTH(E1109)=12,MONTH(F1109)=12),(NETWORKDAYS(E1109,F1109,Lister!$D$7:$D$13)-S1109)*N1109/NETWORKDAYS(Lister!$D$23,Lister!$E$23,Lister!$D$7:$D$13),IF(AND(MONTH(E1109)=12,F1109&gt;DATE(2020,12,31)),(NETWORKDAYS(E1109,Lister!$E$23,Lister!$D$7:$D$13)-S1109)*N1109/NETWORKDAYS(Lister!$D$23,Lister!$E$23,Lister!$D$7:$D$13),IF(AND(E1109&lt;DATE(2020,12,1),MONTH(F1109)=12),(NETWORKDAYS(Lister!$D$23,F1109,Lister!$D$7:$D$13)-S1109)*N1109/NETWORKDAYS(Lister!$D$23,Lister!$E$23,Lister!$D$7:$D$13),IF(AND(E1109&lt;DATE(2020,12,1),F1109&gt;DATE(2020,12,31)),(NETWORKDAYS(Lister!$D$23,Lister!$E$23,Lister!$D$7:$D$13)-S1109)*N1109/NETWORKDAYS(Lister!$D$23,Lister!$E$23,Lister!$D$7:$D$13),IF(OR(AND(E1109&lt;DATE(2020,12,1),F1109&lt;DATE(2020,12,1)),E1109&gt;DATE(2020,12,31)),0)))))),0),"")</f>
        <v/>
      </c>
      <c r="AA1109" s="50" t="str">
        <f>IFERROR(MAX(IF(OR(O1109="",P1109="",Q1109="",R1109="",S1109="",T1109="",U1109=""),"",IF(AND(MONTH(E1109)=1,MONTH(F1109)=1),(NETWORKDAYS(E1109,F1109,Lister!$D$7:$D$13)-T1109)*N1109/NETWORKDAYS(Lister!$D$24,Lister!$E$24,Lister!$D$7:$D$13),IF(AND(MONTH(E1109)=1,F1109&gt;DATE(2021,1,31)),(NETWORKDAYS(E1109,Lister!$E$24,Lister!$D$7:$D$13)-T1109)*N1109/NETWORKDAYS(Lister!$D$24,Lister!$E$24,Lister!$D$7:$D$13),IF(AND(E1109&lt;DATE(2021,1,1),MONTH(F1109)=1),(NETWORKDAYS(Lister!$D$24,F1109,Lister!$D$7:$D$13)-T1109)*N1109/NETWORKDAYS(Lister!$D$24,Lister!$E$24,Lister!$D$7:$D$13),IF(AND(E1109&lt;DATE(2021,1,1),F1109&gt;DATE(2021,1,31)),(NETWORKDAYS(Lister!$D$24,Lister!$E$24,Lister!$D$7:$D$13)-T1109)*N1109/NETWORKDAYS(Lister!$D$24,Lister!$E$24,Lister!$D$7:$D$13),IF(OR(AND(E1109&lt;DATE(2021,1,1),F1109&lt;DATE(2021,1,1)),E1109&gt;DATE(2021,1,31)),0)))))),0),"")</f>
        <v/>
      </c>
      <c r="AB1109" s="50" t="str">
        <f>IFERROR(MAX(IF(OR(O1109="",P1109="",Q1109="",R1109="",S1109="",T1109="",U1109=""),"",IF(AND(MONTH(E1109)=2,MONTH(F1109)=2),(NETWORKDAYS(E1109,F1109,Lister!$D$7:$D$13)-U1109)*N1109/NETWORKDAYS(Lister!$D$25,Lister!$E$25,Lister!$D$7:$D$13),IF(AND(E1109&lt;DATE(2021,2,1),MONTH(F1109)=2),(NETWORKDAYS(Lister!$D$25,F1109,Lister!$D$7:$D$13)-U1109)*N1109/NETWORKDAYS(Lister!$D$25,Lister!$E$25,Lister!$D$7:$D$13),IF(AND(E1109&lt;DATE(2021,2,1),F1109&lt;DATE(2021,2,1)),0)))),0),"")</f>
        <v/>
      </c>
      <c r="AC1109" s="52" t="str">
        <f t="shared" si="83"/>
        <v/>
      </c>
    </row>
    <row r="1110" spans="1:29" x14ac:dyDescent="0.35">
      <c r="A1110" s="11" t="str">
        <f t="shared" si="84"/>
        <v/>
      </c>
      <c r="B1110" s="33"/>
      <c r="C1110" s="17"/>
      <c r="D1110" s="18"/>
      <c r="E1110" s="12"/>
      <c r="F1110" s="12"/>
      <c r="G1110" s="42" t="str">
        <f>IF(OR(E1110="",F1110=""),"",NETWORKDAYS(E1110,F1110,Lister!$D$7:$D$13))</f>
        <v/>
      </c>
      <c r="H1110" s="14"/>
      <c r="I1110" s="25" t="str">
        <f t="shared" ref="I1110:I1173" si="85">IF(H1110="","",IF(H1110="Funktionær",0.75,IF(H1110="Ikke-funktionær",0.9,IF(H1110="Elev/lærling",0.9))))</f>
        <v/>
      </c>
      <c r="J1110" s="47"/>
      <c r="K1110" s="48"/>
      <c r="L1110" s="15"/>
      <c r="M1110" s="51" t="str">
        <f t="shared" ref="M1110:M1173" si="86">IF(B1110="","",IF(J1110*I1110&gt;30000*IF(L1110&gt;37,37,L1110)/37,30000*IF(L1110&gt;37,37,L1110)/37,J1110*I1110))</f>
        <v/>
      </c>
      <c r="N1110" s="49" t="str">
        <f t="shared" ref="N1110:N1173" si="87">IF(M1110="","",IF(M1110&lt;=J1110-K1110,M1110,J1110-K1110))</f>
        <v/>
      </c>
      <c r="O1110" s="15"/>
      <c r="P1110" s="15"/>
      <c r="Q1110" s="15"/>
      <c r="R1110" s="15"/>
      <c r="S1110" s="15"/>
      <c r="T1110" s="15"/>
      <c r="U1110" s="15"/>
      <c r="V1110" s="50" t="str">
        <f>IFERROR(MAX(IF(OR(O1110="",P1110="",Q1110="",R1110="",S1110="",T1110="",U1110=""),"",IF(AND(MONTH(E1110)=8,MONTH(F1110)=8),(NETWORKDAYS(E1110,F1110,Lister!$D$7:$D$13)-O1110)*N1110/NETWORKDAYS(Lister!$D$19,Lister!$E$19,Lister!$D$7:$D$13),IF(AND(MONTH(E1110)=8,F1110&gt;DATE(2020,8,31)),(NETWORKDAYS(E1110,Lister!$E$19,Lister!$D$7:$D$13)-O1110)*N1110/NETWORKDAYS(Lister!$D$19,Lister!$E$19,Lister!$D$7:$D$13),IF(E1110&gt;DATE(2020,8,31),0)))),0),"")</f>
        <v/>
      </c>
      <c r="W1110" s="50" t="str">
        <f>IFERROR(MAX(IF(OR(O1110="",P1110="",Q1110="",R1110="",S1110="",T1110="",U1110=""),"",IF(AND(MONTH(E1110)=9,MONTH(F1110)=9),(NETWORKDAYS(E1110,F1110,Lister!$D$7:$D$13)-P1110)*N1110/NETWORKDAYS(Lister!$D$20,Lister!$E$20,Lister!$D$7:$D$13),IF(AND(MONTH(E1110)=9,F1110&gt;DATE(2020,9,30)),(NETWORKDAYS(E1110,Lister!$E$20,Lister!$D$7:$D$13)-P1110)*N1110/NETWORKDAYS(Lister!$D$20,Lister!$E$20,Lister!$D$7:$D$13),IF(AND(E1110&lt;DATE(2020,9,1),MONTH(F1110)=9),(NETWORKDAYS(Lister!$D$20,F1110,Lister!$D$7:$D$13)-P1110)*N1110/NETWORKDAYS(Lister!$D$20,Lister!$E$20,Lister!$D$7:$D$13),IF(AND(E1110&lt;DATE(2020,9,1),F1110&gt;DATE(2020,9,30)),(NETWORKDAYS(Lister!$D$20,Lister!$E$20,Lister!$D$7:$D$13)-P1110)*N1110/NETWORKDAYS(Lister!$D$20,Lister!$E$20,Lister!$D$7:$D$13),IF(OR(AND(E1110&lt;DATE(2020,9,1),F1110&lt;DATE(2020,9,1)),E1110&gt;DATE(2020,9,30)),0)))))),0),"")</f>
        <v/>
      </c>
      <c r="X1110" s="50" t="str">
        <f>IFERROR(MAX(IF(OR(O1110="",P1110="",Q1110="",R1110="",S1110="",T1110="",U1110=""),"",IF(AND(MONTH(E1110)=10,MONTH(F1110)=10),(NETWORKDAYS(E1110,F1110,Lister!$D$7:$D$13)-Q1110)*N1110/NETWORKDAYS(Lister!$D$21,Lister!$E$21,Lister!$D$7:$D$13),IF(AND(MONTH(E1110)=10,F1110&gt;DATE(2020,10,31)),(NETWORKDAYS(E1110,Lister!$E$21,Lister!$D$7:$D$13)-Q1110)*N1110/NETWORKDAYS(Lister!$D$21,Lister!$E$21,Lister!$D$7:$D$13),IF(AND(E1110&lt;DATE(2020,10,1),MONTH(F1110)=10),(NETWORKDAYS(Lister!$D$21,F1110,Lister!$D$7:$D$13)-Q1110)*N1110/NETWORKDAYS(Lister!$D$21,Lister!$E$21,Lister!$D$7:$D$13),IF(AND(E1110&lt;DATE(2020,31,1),F1110&gt;DATE(2020,10,31)),(NETWORKDAYS(Lister!$D$21,Lister!$E$21,Lister!$D$7:$D$13)-Q1110)*N1110/NETWORKDAYS(Lister!$D$21,Lister!$E$21,Lister!$D$7:$D$13),IF(OR(AND(E1110&lt;DATE(2020,10,1),F1110&lt;DATE(2020,10,1)),E1110&gt;DATE(2020,10,31)),0)))))),0),"")</f>
        <v/>
      </c>
      <c r="Y1110" s="50" t="str">
        <f>IFERROR(MAX(IF(OR(O1110="",P1110="",Q1110="",R1110="",S1110="",T1110="",U1110=""),"",IF(AND(MONTH(E1110)=11,MONTH(F1110)=11),(NETWORKDAYS(E1110,F1110,Lister!$D$7:$D$13)-R1110)*N1110/NETWORKDAYS(Lister!$D$22,Lister!$E$22,Lister!$D$7:$D$13),IF(AND(MONTH(E1110)=11,F1110&gt;DATE(2020,11,30)),(NETWORKDAYS(E1110,Lister!$E$22,Lister!$D$7:$D$13)-R1110)*N1110/NETWORKDAYS(Lister!$D$22,Lister!$E$22,Lister!$D$7:$D$13),IF(AND(E1110&lt;DATE(2020,11,1),MONTH(F1110)=11),(NETWORKDAYS(Lister!$D$22,F1110,Lister!$D$7:$D$13)-R1110)*N1110/NETWORKDAYS(Lister!$D$22,Lister!$E$22,Lister!$D$7:$D$13),IF(AND(E1110&lt;DATE(2020,11,1),F1110&gt;DATE(2020,11,30)),(NETWORKDAYS(Lister!$D$22,Lister!$E$22,Lister!$D$7:$D$13)-R1110)*N1110/NETWORKDAYS(Lister!$D$22,Lister!$E$22,Lister!$D$7:$D$13),IF(OR(AND(E1110&lt;DATE(2020,11,1),F1110&lt;DATE(2020,11,1)),E1110&gt;DATE(2020,11,30)),0)))))),0),"")</f>
        <v/>
      </c>
      <c r="Z1110" s="50" t="str">
        <f>IFERROR(MAX(IF(OR(O1110="",P1110="",Q1110="",R1110="",S1110="",T1110="",U1110=""),"",IF(AND(MONTH(E1110)=12,MONTH(F1110)=12),(NETWORKDAYS(E1110,F1110,Lister!$D$7:$D$13)-S1110)*N1110/NETWORKDAYS(Lister!$D$23,Lister!$E$23,Lister!$D$7:$D$13),IF(AND(MONTH(E1110)=12,F1110&gt;DATE(2020,12,31)),(NETWORKDAYS(E1110,Lister!$E$23,Lister!$D$7:$D$13)-S1110)*N1110/NETWORKDAYS(Lister!$D$23,Lister!$E$23,Lister!$D$7:$D$13),IF(AND(E1110&lt;DATE(2020,12,1),MONTH(F1110)=12),(NETWORKDAYS(Lister!$D$23,F1110,Lister!$D$7:$D$13)-S1110)*N1110/NETWORKDAYS(Lister!$D$23,Lister!$E$23,Lister!$D$7:$D$13),IF(AND(E1110&lt;DATE(2020,12,1),F1110&gt;DATE(2020,12,31)),(NETWORKDAYS(Lister!$D$23,Lister!$E$23,Lister!$D$7:$D$13)-S1110)*N1110/NETWORKDAYS(Lister!$D$23,Lister!$E$23,Lister!$D$7:$D$13),IF(OR(AND(E1110&lt;DATE(2020,12,1),F1110&lt;DATE(2020,12,1)),E1110&gt;DATE(2020,12,31)),0)))))),0),"")</f>
        <v/>
      </c>
      <c r="AA1110" s="50" t="str">
        <f>IFERROR(MAX(IF(OR(O1110="",P1110="",Q1110="",R1110="",S1110="",T1110="",U1110=""),"",IF(AND(MONTH(E1110)=1,MONTH(F1110)=1),(NETWORKDAYS(E1110,F1110,Lister!$D$7:$D$13)-T1110)*N1110/NETWORKDAYS(Lister!$D$24,Lister!$E$24,Lister!$D$7:$D$13),IF(AND(MONTH(E1110)=1,F1110&gt;DATE(2021,1,31)),(NETWORKDAYS(E1110,Lister!$E$24,Lister!$D$7:$D$13)-T1110)*N1110/NETWORKDAYS(Lister!$D$24,Lister!$E$24,Lister!$D$7:$D$13),IF(AND(E1110&lt;DATE(2021,1,1),MONTH(F1110)=1),(NETWORKDAYS(Lister!$D$24,F1110,Lister!$D$7:$D$13)-T1110)*N1110/NETWORKDAYS(Lister!$D$24,Lister!$E$24,Lister!$D$7:$D$13),IF(AND(E1110&lt;DATE(2021,1,1),F1110&gt;DATE(2021,1,31)),(NETWORKDAYS(Lister!$D$24,Lister!$E$24,Lister!$D$7:$D$13)-T1110)*N1110/NETWORKDAYS(Lister!$D$24,Lister!$E$24,Lister!$D$7:$D$13),IF(OR(AND(E1110&lt;DATE(2021,1,1),F1110&lt;DATE(2021,1,1)),E1110&gt;DATE(2021,1,31)),0)))))),0),"")</f>
        <v/>
      </c>
      <c r="AB1110" s="50" t="str">
        <f>IFERROR(MAX(IF(OR(O1110="",P1110="",Q1110="",R1110="",S1110="",T1110="",U1110=""),"",IF(AND(MONTH(E1110)=2,MONTH(F1110)=2),(NETWORKDAYS(E1110,F1110,Lister!$D$7:$D$13)-U1110)*N1110/NETWORKDAYS(Lister!$D$25,Lister!$E$25,Lister!$D$7:$D$13),IF(AND(E1110&lt;DATE(2021,2,1),MONTH(F1110)=2),(NETWORKDAYS(Lister!$D$25,F1110,Lister!$D$7:$D$13)-U1110)*N1110/NETWORKDAYS(Lister!$D$25,Lister!$E$25,Lister!$D$7:$D$13),IF(AND(E1110&lt;DATE(2021,2,1),F1110&lt;DATE(2021,2,1)),0)))),0),"")</f>
        <v/>
      </c>
      <c r="AC1110" s="52" t="str">
        <f t="shared" ref="AC1110:AC1173" si="88">IF(AND(ISNUMBER(V1110),ISNUMBER(W1110),ISNUMBER(X1110),ISNUMBER(Y1110),ISNUMBER(Z1110),ISNUMBER(AA1110),ISNUMBER(AB1110)),IF(AND(SUM(V1110:AB1110)&gt;150000,E1110=DATE(2020,8,30),F1110=DATE(2021,2,28)),150000,SUM(V1110:AB1110)),"")</f>
        <v/>
      </c>
    </row>
    <row r="1111" spans="1:29" x14ac:dyDescent="0.35">
      <c r="A1111" s="11" t="str">
        <f t="shared" ref="A1111:A1174" si="89">IF(B1111="","",A1110+1)</f>
        <v/>
      </c>
      <c r="B1111" s="33"/>
      <c r="C1111" s="17"/>
      <c r="D1111" s="18"/>
      <c r="E1111" s="12"/>
      <c r="F1111" s="12"/>
      <c r="G1111" s="42" t="str">
        <f>IF(OR(E1111="",F1111=""),"",NETWORKDAYS(E1111,F1111,Lister!$D$7:$D$13))</f>
        <v/>
      </c>
      <c r="H1111" s="14"/>
      <c r="I1111" s="25" t="str">
        <f t="shared" si="85"/>
        <v/>
      </c>
      <c r="J1111" s="47"/>
      <c r="K1111" s="48"/>
      <c r="L1111" s="15"/>
      <c r="M1111" s="51" t="str">
        <f t="shared" si="86"/>
        <v/>
      </c>
      <c r="N1111" s="49" t="str">
        <f t="shared" si="87"/>
        <v/>
      </c>
      <c r="O1111" s="15"/>
      <c r="P1111" s="15"/>
      <c r="Q1111" s="15"/>
      <c r="R1111" s="15"/>
      <c r="S1111" s="15"/>
      <c r="T1111" s="15"/>
      <c r="U1111" s="15"/>
      <c r="V1111" s="50" t="str">
        <f>IFERROR(MAX(IF(OR(O1111="",P1111="",Q1111="",R1111="",S1111="",T1111="",U1111=""),"",IF(AND(MONTH(E1111)=8,MONTH(F1111)=8),(NETWORKDAYS(E1111,F1111,Lister!$D$7:$D$13)-O1111)*N1111/NETWORKDAYS(Lister!$D$19,Lister!$E$19,Lister!$D$7:$D$13),IF(AND(MONTH(E1111)=8,F1111&gt;DATE(2020,8,31)),(NETWORKDAYS(E1111,Lister!$E$19,Lister!$D$7:$D$13)-O1111)*N1111/NETWORKDAYS(Lister!$D$19,Lister!$E$19,Lister!$D$7:$D$13),IF(E1111&gt;DATE(2020,8,31),0)))),0),"")</f>
        <v/>
      </c>
      <c r="W1111" s="50" t="str">
        <f>IFERROR(MAX(IF(OR(O1111="",P1111="",Q1111="",R1111="",S1111="",T1111="",U1111=""),"",IF(AND(MONTH(E1111)=9,MONTH(F1111)=9),(NETWORKDAYS(E1111,F1111,Lister!$D$7:$D$13)-P1111)*N1111/NETWORKDAYS(Lister!$D$20,Lister!$E$20,Lister!$D$7:$D$13),IF(AND(MONTH(E1111)=9,F1111&gt;DATE(2020,9,30)),(NETWORKDAYS(E1111,Lister!$E$20,Lister!$D$7:$D$13)-P1111)*N1111/NETWORKDAYS(Lister!$D$20,Lister!$E$20,Lister!$D$7:$D$13),IF(AND(E1111&lt;DATE(2020,9,1),MONTH(F1111)=9),(NETWORKDAYS(Lister!$D$20,F1111,Lister!$D$7:$D$13)-P1111)*N1111/NETWORKDAYS(Lister!$D$20,Lister!$E$20,Lister!$D$7:$D$13),IF(AND(E1111&lt;DATE(2020,9,1),F1111&gt;DATE(2020,9,30)),(NETWORKDAYS(Lister!$D$20,Lister!$E$20,Lister!$D$7:$D$13)-P1111)*N1111/NETWORKDAYS(Lister!$D$20,Lister!$E$20,Lister!$D$7:$D$13),IF(OR(AND(E1111&lt;DATE(2020,9,1),F1111&lt;DATE(2020,9,1)),E1111&gt;DATE(2020,9,30)),0)))))),0),"")</f>
        <v/>
      </c>
      <c r="X1111" s="50" t="str">
        <f>IFERROR(MAX(IF(OR(O1111="",P1111="",Q1111="",R1111="",S1111="",T1111="",U1111=""),"",IF(AND(MONTH(E1111)=10,MONTH(F1111)=10),(NETWORKDAYS(E1111,F1111,Lister!$D$7:$D$13)-Q1111)*N1111/NETWORKDAYS(Lister!$D$21,Lister!$E$21,Lister!$D$7:$D$13),IF(AND(MONTH(E1111)=10,F1111&gt;DATE(2020,10,31)),(NETWORKDAYS(E1111,Lister!$E$21,Lister!$D$7:$D$13)-Q1111)*N1111/NETWORKDAYS(Lister!$D$21,Lister!$E$21,Lister!$D$7:$D$13),IF(AND(E1111&lt;DATE(2020,10,1),MONTH(F1111)=10),(NETWORKDAYS(Lister!$D$21,F1111,Lister!$D$7:$D$13)-Q1111)*N1111/NETWORKDAYS(Lister!$D$21,Lister!$E$21,Lister!$D$7:$D$13),IF(AND(E1111&lt;DATE(2020,31,1),F1111&gt;DATE(2020,10,31)),(NETWORKDAYS(Lister!$D$21,Lister!$E$21,Lister!$D$7:$D$13)-Q1111)*N1111/NETWORKDAYS(Lister!$D$21,Lister!$E$21,Lister!$D$7:$D$13),IF(OR(AND(E1111&lt;DATE(2020,10,1),F1111&lt;DATE(2020,10,1)),E1111&gt;DATE(2020,10,31)),0)))))),0),"")</f>
        <v/>
      </c>
      <c r="Y1111" s="50" t="str">
        <f>IFERROR(MAX(IF(OR(O1111="",P1111="",Q1111="",R1111="",S1111="",T1111="",U1111=""),"",IF(AND(MONTH(E1111)=11,MONTH(F1111)=11),(NETWORKDAYS(E1111,F1111,Lister!$D$7:$D$13)-R1111)*N1111/NETWORKDAYS(Lister!$D$22,Lister!$E$22,Lister!$D$7:$D$13),IF(AND(MONTH(E1111)=11,F1111&gt;DATE(2020,11,30)),(NETWORKDAYS(E1111,Lister!$E$22,Lister!$D$7:$D$13)-R1111)*N1111/NETWORKDAYS(Lister!$D$22,Lister!$E$22,Lister!$D$7:$D$13),IF(AND(E1111&lt;DATE(2020,11,1),MONTH(F1111)=11),(NETWORKDAYS(Lister!$D$22,F1111,Lister!$D$7:$D$13)-R1111)*N1111/NETWORKDAYS(Lister!$D$22,Lister!$E$22,Lister!$D$7:$D$13),IF(AND(E1111&lt;DATE(2020,11,1),F1111&gt;DATE(2020,11,30)),(NETWORKDAYS(Lister!$D$22,Lister!$E$22,Lister!$D$7:$D$13)-R1111)*N1111/NETWORKDAYS(Lister!$D$22,Lister!$E$22,Lister!$D$7:$D$13),IF(OR(AND(E1111&lt;DATE(2020,11,1),F1111&lt;DATE(2020,11,1)),E1111&gt;DATE(2020,11,30)),0)))))),0),"")</f>
        <v/>
      </c>
      <c r="Z1111" s="50" t="str">
        <f>IFERROR(MAX(IF(OR(O1111="",P1111="",Q1111="",R1111="",S1111="",T1111="",U1111=""),"",IF(AND(MONTH(E1111)=12,MONTH(F1111)=12),(NETWORKDAYS(E1111,F1111,Lister!$D$7:$D$13)-S1111)*N1111/NETWORKDAYS(Lister!$D$23,Lister!$E$23,Lister!$D$7:$D$13),IF(AND(MONTH(E1111)=12,F1111&gt;DATE(2020,12,31)),(NETWORKDAYS(E1111,Lister!$E$23,Lister!$D$7:$D$13)-S1111)*N1111/NETWORKDAYS(Lister!$D$23,Lister!$E$23,Lister!$D$7:$D$13),IF(AND(E1111&lt;DATE(2020,12,1),MONTH(F1111)=12),(NETWORKDAYS(Lister!$D$23,F1111,Lister!$D$7:$D$13)-S1111)*N1111/NETWORKDAYS(Lister!$D$23,Lister!$E$23,Lister!$D$7:$D$13),IF(AND(E1111&lt;DATE(2020,12,1),F1111&gt;DATE(2020,12,31)),(NETWORKDAYS(Lister!$D$23,Lister!$E$23,Lister!$D$7:$D$13)-S1111)*N1111/NETWORKDAYS(Lister!$D$23,Lister!$E$23,Lister!$D$7:$D$13),IF(OR(AND(E1111&lt;DATE(2020,12,1),F1111&lt;DATE(2020,12,1)),E1111&gt;DATE(2020,12,31)),0)))))),0),"")</f>
        <v/>
      </c>
      <c r="AA1111" s="50" t="str">
        <f>IFERROR(MAX(IF(OR(O1111="",P1111="",Q1111="",R1111="",S1111="",T1111="",U1111=""),"",IF(AND(MONTH(E1111)=1,MONTH(F1111)=1),(NETWORKDAYS(E1111,F1111,Lister!$D$7:$D$13)-T1111)*N1111/NETWORKDAYS(Lister!$D$24,Lister!$E$24,Lister!$D$7:$D$13),IF(AND(MONTH(E1111)=1,F1111&gt;DATE(2021,1,31)),(NETWORKDAYS(E1111,Lister!$E$24,Lister!$D$7:$D$13)-T1111)*N1111/NETWORKDAYS(Lister!$D$24,Lister!$E$24,Lister!$D$7:$D$13),IF(AND(E1111&lt;DATE(2021,1,1),MONTH(F1111)=1),(NETWORKDAYS(Lister!$D$24,F1111,Lister!$D$7:$D$13)-T1111)*N1111/NETWORKDAYS(Lister!$D$24,Lister!$E$24,Lister!$D$7:$D$13),IF(AND(E1111&lt;DATE(2021,1,1),F1111&gt;DATE(2021,1,31)),(NETWORKDAYS(Lister!$D$24,Lister!$E$24,Lister!$D$7:$D$13)-T1111)*N1111/NETWORKDAYS(Lister!$D$24,Lister!$E$24,Lister!$D$7:$D$13),IF(OR(AND(E1111&lt;DATE(2021,1,1),F1111&lt;DATE(2021,1,1)),E1111&gt;DATE(2021,1,31)),0)))))),0),"")</f>
        <v/>
      </c>
      <c r="AB1111" s="50" t="str">
        <f>IFERROR(MAX(IF(OR(O1111="",P1111="",Q1111="",R1111="",S1111="",T1111="",U1111=""),"",IF(AND(MONTH(E1111)=2,MONTH(F1111)=2),(NETWORKDAYS(E1111,F1111,Lister!$D$7:$D$13)-U1111)*N1111/NETWORKDAYS(Lister!$D$25,Lister!$E$25,Lister!$D$7:$D$13),IF(AND(E1111&lt;DATE(2021,2,1),MONTH(F1111)=2),(NETWORKDAYS(Lister!$D$25,F1111,Lister!$D$7:$D$13)-U1111)*N1111/NETWORKDAYS(Lister!$D$25,Lister!$E$25,Lister!$D$7:$D$13),IF(AND(E1111&lt;DATE(2021,2,1),F1111&lt;DATE(2021,2,1)),0)))),0),"")</f>
        <v/>
      </c>
      <c r="AC1111" s="52" t="str">
        <f t="shared" si="88"/>
        <v/>
      </c>
    </row>
    <row r="1112" spans="1:29" x14ac:dyDescent="0.35">
      <c r="A1112" s="11" t="str">
        <f t="shared" si="89"/>
        <v/>
      </c>
      <c r="B1112" s="33"/>
      <c r="C1112" s="17"/>
      <c r="D1112" s="18"/>
      <c r="E1112" s="12"/>
      <c r="F1112" s="12"/>
      <c r="G1112" s="42" t="str">
        <f>IF(OR(E1112="",F1112=""),"",NETWORKDAYS(E1112,F1112,Lister!$D$7:$D$13))</f>
        <v/>
      </c>
      <c r="H1112" s="14"/>
      <c r="I1112" s="25" t="str">
        <f t="shared" si="85"/>
        <v/>
      </c>
      <c r="J1112" s="47"/>
      <c r="K1112" s="48"/>
      <c r="L1112" s="15"/>
      <c r="M1112" s="51" t="str">
        <f t="shared" si="86"/>
        <v/>
      </c>
      <c r="N1112" s="49" t="str">
        <f t="shared" si="87"/>
        <v/>
      </c>
      <c r="O1112" s="15"/>
      <c r="P1112" s="15"/>
      <c r="Q1112" s="15"/>
      <c r="R1112" s="15"/>
      <c r="S1112" s="15"/>
      <c r="T1112" s="15"/>
      <c r="U1112" s="15"/>
      <c r="V1112" s="50" t="str">
        <f>IFERROR(MAX(IF(OR(O1112="",P1112="",Q1112="",R1112="",S1112="",T1112="",U1112=""),"",IF(AND(MONTH(E1112)=8,MONTH(F1112)=8),(NETWORKDAYS(E1112,F1112,Lister!$D$7:$D$13)-O1112)*N1112/NETWORKDAYS(Lister!$D$19,Lister!$E$19,Lister!$D$7:$D$13),IF(AND(MONTH(E1112)=8,F1112&gt;DATE(2020,8,31)),(NETWORKDAYS(E1112,Lister!$E$19,Lister!$D$7:$D$13)-O1112)*N1112/NETWORKDAYS(Lister!$D$19,Lister!$E$19,Lister!$D$7:$D$13),IF(E1112&gt;DATE(2020,8,31),0)))),0),"")</f>
        <v/>
      </c>
      <c r="W1112" s="50" t="str">
        <f>IFERROR(MAX(IF(OR(O1112="",P1112="",Q1112="",R1112="",S1112="",T1112="",U1112=""),"",IF(AND(MONTH(E1112)=9,MONTH(F1112)=9),(NETWORKDAYS(E1112,F1112,Lister!$D$7:$D$13)-P1112)*N1112/NETWORKDAYS(Lister!$D$20,Lister!$E$20,Lister!$D$7:$D$13),IF(AND(MONTH(E1112)=9,F1112&gt;DATE(2020,9,30)),(NETWORKDAYS(E1112,Lister!$E$20,Lister!$D$7:$D$13)-P1112)*N1112/NETWORKDAYS(Lister!$D$20,Lister!$E$20,Lister!$D$7:$D$13),IF(AND(E1112&lt;DATE(2020,9,1),MONTH(F1112)=9),(NETWORKDAYS(Lister!$D$20,F1112,Lister!$D$7:$D$13)-P1112)*N1112/NETWORKDAYS(Lister!$D$20,Lister!$E$20,Lister!$D$7:$D$13),IF(AND(E1112&lt;DATE(2020,9,1),F1112&gt;DATE(2020,9,30)),(NETWORKDAYS(Lister!$D$20,Lister!$E$20,Lister!$D$7:$D$13)-P1112)*N1112/NETWORKDAYS(Lister!$D$20,Lister!$E$20,Lister!$D$7:$D$13),IF(OR(AND(E1112&lt;DATE(2020,9,1),F1112&lt;DATE(2020,9,1)),E1112&gt;DATE(2020,9,30)),0)))))),0),"")</f>
        <v/>
      </c>
      <c r="X1112" s="50" t="str">
        <f>IFERROR(MAX(IF(OR(O1112="",P1112="",Q1112="",R1112="",S1112="",T1112="",U1112=""),"",IF(AND(MONTH(E1112)=10,MONTH(F1112)=10),(NETWORKDAYS(E1112,F1112,Lister!$D$7:$D$13)-Q1112)*N1112/NETWORKDAYS(Lister!$D$21,Lister!$E$21,Lister!$D$7:$D$13),IF(AND(MONTH(E1112)=10,F1112&gt;DATE(2020,10,31)),(NETWORKDAYS(E1112,Lister!$E$21,Lister!$D$7:$D$13)-Q1112)*N1112/NETWORKDAYS(Lister!$D$21,Lister!$E$21,Lister!$D$7:$D$13),IF(AND(E1112&lt;DATE(2020,10,1),MONTH(F1112)=10),(NETWORKDAYS(Lister!$D$21,F1112,Lister!$D$7:$D$13)-Q1112)*N1112/NETWORKDAYS(Lister!$D$21,Lister!$E$21,Lister!$D$7:$D$13),IF(AND(E1112&lt;DATE(2020,31,1),F1112&gt;DATE(2020,10,31)),(NETWORKDAYS(Lister!$D$21,Lister!$E$21,Lister!$D$7:$D$13)-Q1112)*N1112/NETWORKDAYS(Lister!$D$21,Lister!$E$21,Lister!$D$7:$D$13),IF(OR(AND(E1112&lt;DATE(2020,10,1),F1112&lt;DATE(2020,10,1)),E1112&gt;DATE(2020,10,31)),0)))))),0),"")</f>
        <v/>
      </c>
      <c r="Y1112" s="50" t="str">
        <f>IFERROR(MAX(IF(OR(O1112="",P1112="",Q1112="",R1112="",S1112="",T1112="",U1112=""),"",IF(AND(MONTH(E1112)=11,MONTH(F1112)=11),(NETWORKDAYS(E1112,F1112,Lister!$D$7:$D$13)-R1112)*N1112/NETWORKDAYS(Lister!$D$22,Lister!$E$22,Lister!$D$7:$D$13),IF(AND(MONTH(E1112)=11,F1112&gt;DATE(2020,11,30)),(NETWORKDAYS(E1112,Lister!$E$22,Lister!$D$7:$D$13)-R1112)*N1112/NETWORKDAYS(Lister!$D$22,Lister!$E$22,Lister!$D$7:$D$13),IF(AND(E1112&lt;DATE(2020,11,1),MONTH(F1112)=11),(NETWORKDAYS(Lister!$D$22,F1112,Lister!$D$7:$D$13)-R1112)*N1112/NETWORKDAYS(Lister!$D$22,Lister!$E$22,Lister!$D$7:$D$13),IF(AND(E1112&lt;DATE(2020,11,1),F1112&gt;DATE(2020,11,30)),(NETWORKDAYS(Lister!$D$22,Lister!$E$22,Lister!$D$7:$D$13)-R1112)*N1112/NETWORKDAYS(Lister!$D$22,Lister!$E$22,Lister!$D$7:$D$13),IF(OR(AND(E1112&lt;DATE(2020,11,1),F1112&lt;DATE(2020,11,1)),E1112&gt;DATE(2020,11,30)),0)))))),0),"")</f>
        <v/>
      </c>
      <c r="Z1112" s="50" t="str">
        <f>IFERROR(MAX(IF(OR(O1112="",P1112="",Q1112="",R1112="",S1112="",T1112="",U1112=""),"",IF(AND(MONTH(E1112)=12,MONTH(F1112)=12),(NETWORKDAYS(E1112,F1112,Lister!$D$7:$D$13)-S1112)*N1112/NETWORKDAYS(Lister!$D$23,Lister!$E$23,Lister!$D$7:$D$13),IF(AND(MONTH(E1112)=12,F1112&gt;DATE(2020,12,31)),(NETWORKDAYS(E1112,Lister!$E$23,Lister!$D$7:$D$13)-S1112)*N1112/NETWORKDAYS(Lister!$D$23,Lister!$E$23,Lister!$D$7:$D$13),IF(AND(E1112&lt;DATE(2020,12,1),MONTH(F1112)=12),(NETWORKDAYS(Lister!$D$23,F1112,Lister!$D$7:$D$13)-S1112)*N1112/NETWORKDAYS(Lister!$D$23,Lister!$E$23,Lister!$D$7:$D$13),IF(AND(E1112&lt;DATE(2020,12,1),F1112&gt;DATE(2020,12,31)),(NETWORKDAYS(Lister!$D$23,Lister!$E$23,Lister!$D$7:$D$13)-S1112)*N1112/NETWORKDAYS(Lister!$D$23,Lister!$E$23,Lister!$D$7:$D$13),IF(OR(AND(E1112&lt;DATE(2020,12,1),F1112&lt;DATE(2020,12,1)),E1112&gt;DATE(2020,12,31)),0)))))),0),"")</f>
        <v/>
      </c>
      <c r="AA1112" s="50" t="str">
        <f>IFERROR(MAX(IF(OR(O1112="",P1112="",Q1112="",R1112="",S1112="",T1112="",U1112=""),"",IF(AND(MONTH(E1112)=1,MONTH(F1112)=1),(NETWORKDAYS(E1112,F1112,Lister!$D$7:$D$13)-T1112)*N1112/NETWORKDAYS(Lister!$D$24,Lister!$E$24,Lister!$D$7:$D$13),IF(AND(MONTH(E1112)=1,F1112&gt;DATE(2021,1,31)),(NETWORKDAYS(E1112,Lister!$E$24,Lister!$D$7:$D$13)-T1112)*N1112/NETWORKDAYS(Lister!$D$24,Lister!$E$24,Lister!$D$7:$D$13),IF(AND(E1112&lt;DATE(2021,1,1),MONTH(F1112)=1),(NETWORKDAYS(Lister!$D$24,F1112,Lister!$D$7:$D$13)-T1112)*N1112/NETWORKDAYS(Lister!$D$24,Lister!$E$24,Lister!$D$7:$D$13),IF(AND(E1112&lt;DATE(2021,1,1),F1112&gt;DATE(2021,1,31)),(NETWORKDAYS(Lister!$D$24,Lister!$E$24,Lister!$D$7:$D$13)-T1112)*N1112/NETWORKDAYS(Lister!$D$24,Lister!$E$24,Lister!$D$7:$D$13),IF(OR(AND(E1112&lt;DATE(2021,1,1),F1112&lt;DATE(2021,1,1)),E1112&gt;DATE(2021,1,31)),0)))))),0),"")</f>
        <v/>
      </c>
      <c r="AB1112" s="50" t="str">
        <f>IFERROR(MAX(IF(OR(O1112="",P1112="",Q1112="",R1112="",S1112="",T1112="",U1112=""),"",IF(AND(MONTH(E1112)=2,MONTH(F1112)=2),(NETWORKDAYS(E1112,F1112,Lister!$D$7:$D$13)-U1112)*N1112/NETWORKDAYS(Lister!$D$25,Lister!$E$25,Lister!$D$7:$D$13),IF(AND(E1112&lt;DATE(2021,2,1),MONTH(F1112)=2),(NETWORKDAYS(Lister!$D$25,F1112,Lister!$D$7:$D$13)-U1112)*N1112/NETWORKDAYS(Lister!$D$25,Lister!$E$25,Lister!$D$7:$D$13),IF(AND(E1112&lt;DATE(2021,2,1),F1112&lt;DATE(2021,2,1)),0)))),0),"")</f>
        <v/>
      </c>
      <c r="AC1112" s="52" t="str">
        <f t="shared" si="88"/>
        <v/>
      </c>
    </row>
    <row r="1113" spans="1:29" x14ac:dyDescent="0.35">
      <c r="A1113" s="11" t="str">
        <f t="shared" si="89"/>
        <v/>
      </c>
      <c r="B1113" s="33"/>
      <c r="C1113" s="17"/>
      <c r="D1113" s="18"/>
      <c r="E1113" s="12"/>
      <c r="F1113" s="12"/>
      <c r="G1113" s="42" t="str">
        <f>IF(OR(E1113="",F1113=""),"",NETWORKDAYS(E1113,F1113,Lister!$D$7:$D$13))</f>
        <v/>
      </c>
      <c r="H1113" s="14"/>
      <c r="I1113" s="25" t="str">
        <f t="shared" si="85"/>
        <v/>
      </c>
      <c r="J1113" s="47"/>
      <c r="K1113" s="48"/>
      <c r="L1113" s="15"/>
      <c r="M1113" s="51" t="str">
        <f t="shared" si="86"/>
        <v/>
      </c>
      <c r="N1113" s="49" t="str">
        <f t="shared" si="87"/>
        <v/>
      </c>
      <c r="O1113" s="15"/>
      <c r="P1113" s="15"/>
      <c r="Q1113" s="15"/>
      <c r="R1113" s="15"/>
      <c r="S1113" s="15"/>
      <c r="T1113" s="15"/>
      <c r="U1113" s="15"/>
      <c r="V1113" s="50" t="str">
        <f>IFERROR(MAX(IF(OR(O1113="",P1113="",Q1113="",R1113="",S1113="",T1113="",U1113=""),"",IF(AND(MONTH(E1113)=8,MONTH(F1113)=8),(NETWORKDAYS(E1113,F1113,Lister!$D$7:$D$13)-O1113)*N1113/NETWORKDAYS(Lister!$D$19,Lister!$E$19,Lister!$D$7:$D$13),IF(AND(MONTH(E1113)=8,F1113&gt;DATE(2020,8,31)),(NETWORKDAYS(E1113,Lister!$E$19,Lister!$D$7:$D$13)-O1113)*N1113/NETWORKDAYS(Lister!$D$19,Lister!$E$19,Lister!$D$7:$D$13),IF(E1113&gt;DATE(2020,8,31),0)))),0),"")</f>
        <v/>
      </c>
      <c r="W1113" s="50" t="str">
        <f>IFERROR(MAX(IF(OR(O1113="",P1113="",Q1113="",R1113="",S1113="",T1113="",U1113=""),"",IF(AND(MONTH(E1113)=9,MONTH(F1113)=9),(NETWORKDAYS(E1113,F1113,Lister!$D$7:$D$13)-P1113)*N1113/NETWORKDAYS(Lister!$D$20,Lister!$E$20,Lister!$D$7:$D$13),IF(AND(MONTH(E1113)=9,F1113&gt;DATE(2020,9,30)),(NETWORKDAYS(E1113,Lister!$E$20,Lister!$D$7:$D$13)-P1113)*N1113/NETWORKDAYS(Lister!$D$20,Lister!$E$20,Lister!$D$7:$D$13),IF(AND(E1113&lt;DATE(2020,9,1),MONTH(F1113)=9),(NETWORKDAYS(Lister!$D$20,F1113,Lister!$D$7:$D$13)-P1113)*N1113/NETWORKDAYS(Lister!$D$20,Lister!$E$20,Lister!$D$7:$D$13),IF(AND(E1113&lt;DATE(2020,9,1),F1113&gt;DATE(2020,9,30)),(NETWORKDAYS(Lister!$D$20,Lister!$E$20,Lister!$D$7:$D$13)-P1113)*N1113/NETWORKDAYS(Lister!$D$20,Lister!$E$20,Lister!$D$7:$D$13),IF(OR(AND(E1113&lt;DATE(2020,9,1),F1113&lt;DATE(2020,9,1)),E1113&gt;DATE(2020,9,30)),0)))))),0),"")</f>
        <v/>
      </c>
      <c r="X1113" s="50" t="str">
        <f>IFERROR(MAX(IF(OR(O1113="",P1113="",Q1113="",R1113="",S1113="",T1113="",U1113=""),"",IF(AND(MONTH(E1113)=10,MONTH(F1113)=10),(NETWORKDAYS(E1113,F1113,Lister!$D$7:$D$13)-Q1113)*N1113/NETWORKDAYS(Lister!$D$21,Lister!$E$21,Lister!$D$7:$D$13),IF(AND(MONTH(E1113)=10,F1113&gt;DATE(2020,10,31)),(NETWORKDAYS(E1113,Lister!$E$21,Lister!$D$7:$D$13)-Q1113)*N1113/NETWORKDAYS(Lister!$D$21,Lister!$E$21,Lister!$D$7:$D$13),IF(AND(E1113&lt;DATE(2020,10,1),MONTH(F1113)=10),(NETWORKDAYS(Lister!$D$21,F1113,Lister!$D$7:$D$13)-Q1113)*N1113/NETWORKDAYS(Lister!$D$21,Lister!$E$21,Lister!$D$7:$D$13),IF(AND(E1113&lt;DATE(2020,31,1),F1113&gt;DATE(2020,10,31)),(NETWORKDAYS(Lister!$D$21,Lister!$E$21,Lister!$D$7:$D$13)-Q1113)*N1113/NETWORKDAYS(Lister!$D$21,Lister!$E$21,Lister!$D$7:$D$13),IF(OR(AND(E1113&lt;DATE(2020,10,1),F1113&lt;DATE(2020,10,1)),E1113&gt;DATE(2020,10,31)),0)))))),0),"")</f>
        <v/>
      </c>
      <c r="Y1113" s="50" t="str">
        <f>IFERROR(MAX(IF(OR(O1113="",P1113="",Q1113="",R1113="",S1113="",T1113="",U1113=""),"",IF(AND(MONTH(E1113)=11,MONTH(F1113)=11),(NETWORKDAYS(E1113,F1113,Lister!$D$7:$D$13)-R1113)*N1113/NETWORKDAYS(Lister!$D$22,Lister!$E$22,Lister!$D$7:$D$13),IF(AND(MONTH(E1113)=11,F1113&gt;DATE(2020,11,30)),(NETWORKDAYS(E1113,Lister!$E$22,Lister!$D$7:$D$13)-R1113)*N1113/NETWORKDAYS(Lister!$D$22,Lister!$E$22,Lister!$D$7:$D$13),IF(AND(E1113&lt;DATE(2020,11,1),MONTH(F1113)=11),(NETWORKDAYS(Lister!$D$22,F1113,Lister!$D$7:$D$13)-R1113)*N1113/NETWORKDAYS(Lister!$D$22,Lister!$E$22,Lister!$D$7:$D$13),IF(AND(E1113&lt;DATE(2020,11,1),F1113&gt;DATE(2020,11,30)),(NETWORKDAYS(Lister!$D$22,Lister!$E$22,Lister!$D$7:$D$13)-R1113)*N1113/NETWORKDAYS(Lister!$D$22,Lister!$E$22,Lister!$D$7:$D$13),IF(OR(AND(E1113&lt;DATE(2020,11,1),F1113&lt;DATE(2020,11,1)),E1113&gt;DATE(2020,11,30)),0)))))),0),"")</f>
        <v/>
      </c>
      <c r="Z1113" s="50" t="str">
        <f>IFERROR(MAX(IF(OR(O1113="",P1113="",Q1113="",R1113="",S1113="",T1113="",U1113=""),"",IF(AND(MONTH(E1113)=12,MONTH(F1113)=12),(NETWORKDAYS(E1113,F1113,Lister!$D$7:$D$13)-S1113)*N1113/NETWORKDAYS(Lister!$D$23,Lister!$E$23,Lister!$D$7:$D$13),IF(AND(MONTH(E1113)=12,F1113&gt;DATE(2020,12,31)),(NETWORKDAYS(E1113,Lister!$E$23,Lister!$D$7:$D$13)-S1113)*N1113/NETWORKDAYS(Lister!$D$23,Lister!$E$23,Lister!$D$7:$D$13),IF(AND(E1113&lt;DATE(2020,12,1),MONTH(F1113)=12),(NETWORKDAYS(Lister!$D$23,F1113,Lister!$D$7:$D$13)-S1113)*N1113/NETWORKDAYS(Lister!$D$23,Lister!$E$23,Lister!$D$7:$D$13),IF(AND(E1113&lt;DATE(2020,12,1),F1113&gt;DATE(2020,12,31)),(NETWORKDAYS(Lister!$D$23,Lister!$E$23,Lister!$D$7:$D$13)-S1113)*N1113/NETWORKDAYS(Lister!$D$23,Lister!$E$23,Lister!$D$7:$D$13),IF(OR(AND(E1113&lt;DATE(2020,12,1),F1113&lt;DATE(2020,12,1)),E1113&gt;DATE(2020,12,31)),0)))))),0),"")</f>
        <v/>
      </c>
      <c r="AA1113" s="50" t="str">
        <f>IFERROR(MAX(IF(OR(O1113="",P1113="",Q1113="",R1113="",S1113="",T1113="",U1113=""),"",IF(AND(MONTH(E1113)=1,MONTH(F1113)=1),(NETWORKDAYS(E1113,F1113,Lister!$D$7:$D$13)-T1113)*N1113/NETWORKDAYS(Lister!$D$24,Lister!$E$24,Lister!$D$7:$D$13),IF(AND(MONTH(E1113)=1,F1113&gt;DATE(2021,1,31)),(NETWORKDAYS(E1113,Lister!$E$24,Lister!$D$7:$D$13)-T1113)*N1113/NETWORKDAYS(Lister!$D$24,Lister!$E$24,Lister!$D$7:$D$13),IF(AND(E1113&lt;DATE(2021,1,1),MONTH(F1113)=1),(NETWORKDAYS(Lister!$D$24,F1113,Lister!$D$7:$D$13)-T1113)*N1113/NETWORKDAYS(Lister!$D$24,Lister!$E$24,Lister!$D$7:$D$13),IF(AND(E1113&lt;DATE(2021,1,1),F1113&gt;DATE(2021,1,31)),(NETWORKDAYS(Lister!$D$24,Lister!$E$24,Lister!$D$7:$D$13)-T1113)*N1113/NETWORKDAYS(Lister!$D$24,Lister!$E$24,Lister!$D$7:$D$13),IF(OR(AND(E1113&lt;DATE(2021,1,1),F1113&lt;DATE(2021,1,1)),E1113&gt;DATE(2021,1,31)),0)))))),0),"")</f>
        <v/>
      </c>
      <c r="AB1113" s="50" t="str">
        <f>IFERROR(MAX(IF(OR(O1113="",P1113="",Q1113="",R1113="",S1113="",T1113="",U1113=""),"",IF(AND(MONTH(E1113)=2,MONTH(F1113)=2),(NETWORKDAYS(E1113,F1113,Lister!$D$7:$D$13)-U1113)*N1113/NETWORKDAYS(Lister!$D$25,Lister!$E$25,Lister!$D$7:$D$13),IF(AND(E1113&lt;DATE(2021,2,1),MONTH(F1113)=2),(NETWORKDAYS(Lister!$D$25,F1113,Lister!$D$7:$D$13)-U1113)*N1113/NETWORKDAYS(Lister!$D$25,Lister!$E$25,Lister!$D$7:$D$13),IF(AND(E1113&lt;DATE(2021,2,1),F1113&lt;DATE(2021,2,1)),0)))),0),"")</f>
        <v/>
      </c>
      <c r="AC1113" s="52" t="str">
        <f t="shared" si="88"/>
        <v/>
      </c>
    </row>
    <row r="1114" spans="1:29" x14ac:dyDescent="0.35">
      <c r="A1114" s="11" t="str">
        <f t="shared" si="89"/>
        <v/>
      </c>
      <c r="B1114" s="33"/>
      <c r="C1114" s="17"/>
      <c r="D1114" s="18"/>
      <c r="E1114" s="12"/>
      <c r="F1114" s="12"/>
      <c r="G1114" s="42" t="str">
        <f>IF(OR(E1114="",F1114=""),"",NETWORKDAYS(E1114,F1114,Lister!$D$7:$D$13))</f>
        <v/>
      </c>
      <c r="H1114" s="14"/>
      <c r="I1114" s="25" t="str">
        <f t="shared" si="85"/>
        <v/>
      </c>
      <c r="J1114" s="47"/>
      <c r="K1114" s="48"/>
      <c r="L1114" s="15"/>
      <c r="M1114" s="51" t="str">
        <f t="shared" si="86"/>
        <v/>
      </c>
      <c r="N1114" s="49" t="str">
        <f t="shared" si="87"/>
        <v/>
      </c>
      <c r="O1114" s="15"/>
      <c r="P1114" s="15"/>
      <c r="Q1114" s="15"/>
      <c r="R1114" s="15"/>
      <c r="S1114" s="15"/>
      <c r="T1114" s="15"/>
      <c r="U1114" s="15"/>
      <c r="V1114" s="50" t="str">
        <f>IFERROR(MAX(IF(OR(O1114="",P1114="",Q1114="",R1114="",S1114="",T1114="",U1114=""),"",IF(AND(MONTH(E1114)=8,MONTH(F1114)=8),(NETWORKDAYS(E1114,F1114,Lister!$D$7:$D$13)-O1114)*N1114/NETWORKDAYS(Lister!$D$19,Lister!$E$19,Lister!$D$7:$D$13),IF(AND(MONTH(E1114)=8,F1114&gt;DATE(2020,8,31)),(NETWORKDAYS(E1114,Lister!$E$19,Lister!$D$7:$D$13)-O1114)*N1114/NETWORKDAYS(Lister!$D$19,Lister!$E$19,Lister!$D$7:$D$13),IF(E1114&gt;DATE(2020,8,31),0)))),0),"")</f>
        <v/>
      </c>
      <c r="W1114" s="50" t="str">
        <f>IFERROR(MAX(IF(OR(O1114="",P1114="",Q1114="",R1114="",S1114="",T1114="",U1114=""),"",IF(AND(MONTH(E1114)=9,MONTH(F1114)=9),(NETWORKDAYS(E1114,F1114,Lister!$D$7:$D$13)-P1114)*N1114/NETWORKDAYS(Lister!$D$20,Lister!$E$20,Lister!$D$7:$D$13),IF(AND(MONTH(E1114)=9,F1114&gt;DATE(2020,9,30)),(NETWORKDAYS(E1114,Lister!$E$20,Lister!$D$7:$D$13)-P1114)*N1114/NETWORKDAYS(Lister!$D$20,Lister!$E$20,Lister!$D$7:$D$13),IF(AND(E1114&lt;DATE(2020,9,1),MONTH(F1114)=9),(NETWORKDAYS(Lister!$D$20,F1114,Lister!$D$7:$D$13)-P1114)*N1114/NETWORKDAYS(Lister!$D$20,Lister!$E$20,Lister!$D$7:$D$13),IF(AND(E1114&lt;DATE(2020,9,1),F1114&gt;DATE(2020,9,30)),(NETWORKDAYS(Lister!$D$20,Lister!$E$20,Lister!$D$7:$D$13)-P1114)*N1114/NETWORKDAYS(Lister!$D$20,Lister!$E$20,Lister!$D$7:$D$13),IF(OR(AND(E1114&lt;DATE(2020,9,1),F1114&lt;DATE(2020,9,1)),E1114&gt;DATE(2020,9,30)),0)))))),0),"")</f>
        <v/>
      </c>
      <c r="X1114" s="50" t="str">
        <f>IFERROR(MAX(IF(OR(O1114="",P1114="",Q1114="",R1114="",S1114="",T1114="",U1114=""),"",IF(AND(MONTH(E1114)=10,MONTH(F1114)=10),(NETWORKDAYS(E1114,F1114,Lister!$D$7:$D$13)-Q1114)*N1114/NETWORKDAYS(Lister!$D$21,Lister!$E$21,Lister!$D$7:$D$13),IF(AND(MONTH(E1114)=10,F1114&gt;DATE(2020,10,31)),(NETWORKDAYS(E1114,Lister!$E$21,Lister!$D$7:$D$13)-Q1114)*N1114/NETWORKDAYS(Lister!$D$21,Lister!$E$21,Lister!$D$7:$D$13),IF(AND(E1114&lt;DATE(2020,10,1),MONTH(F1114)=10),(NETWORKDAYS(Lister!$D$21,F1114,Lister!$D$7:$D$13)-Q1114)*N1114/NETWORKDAYS(Lister!$D$21,Lister!$E$21,Lister!$D$7:$D$13),IF(AND(E1114&lt;DATE(2020,31,1),F1114&gt;DATE(2020,10,31)),(NETWORKDAYS(Lister!$D$21,Lister!$E$21,Lister!$D$7:$D$13)-Q1114)*N1114/NETWORKDAYS(Lister!$D$21,Lister!$E$21,Lister!$D$7:$D$13),IF(OR(AND(E1114&lt;DATE(2020,10,1),F1114&lt;DATE(2020,10,1)),E1114&gt;DATE(2020,10,31)),0)))))),0),"")</f>
        <v/>
      </c>
      <c r="Y1114" s="50" t="str">
        <f>IFERROR(MAX(IF(OR(O1114="",P1114="",Q1114="",R1114="",S1114="",T1114="",U1114=""),"",IF(AND(MONTH(E1114)=11,MONTH(F1114)=11),(NETWORKDAYS(E1114,F1114,Lister!$D$7:$D$13)-R1114)*N1114/NETWORKDAYS(Lister!$D$22,Lister!$E$22,Lister!$D$7:$D$13),IF(AND(MONTH(E1114)=11,F1114&gt;DATE(2020,11,30)),(NETWORKDAYS(E1114,Lister!$E$22,Lister!$D$7:$D$13)-R1114)*N1114/NETWORKDAYS(Lister!$D$22,Lister!$E$22,Lister!$D$7:$D$13),IF(AND(E1114&lt;DATE(2020,11,1),MONTH(F1114)=11),(NETWORKDAYS(Lister!$D$22,F1114,Lister!$D$7:$D$13)-R1114)*N1114/NETWORKDAYS(Lister!$D$22,Lister!$E$22,Lister!$D$7:$D$13),IF(AND(E1114&lt;DATE(2020,11,1),F1114&gt;DATE(2020,11,30)),(NETWORKDAYS(Lister!$D$22,Lister!$E$22,Lister!$D$7:$D$13)-R1114)*N1114/NETWORKDAYS(Lister!$D$22,Lister!$E$22,Lister!$D$7:$D$13),IF(OR(AND(E1114&lt;DATE(2020,11,1),F1114&lt;DATE(2020,11,1)),E1114&gt;DATE(2020,11,30)),0)))))),0),"")</f>
        <v/>
      </c>
      <c r="Z1114" s="50" t="str">
        <f>IFERROR(MAX(IF(OR(O1114="",P1114="",Q1114="",R1114="",S1114="",T1114="",U1114=""),"",IF(AND(MONTH(E1114)=12,MONTH(F1114)=12),(NETWORKDAYS(E1114,F1114,Lister!$D$7:$D$13)-S1114)*N1114/NETWORKDAYS(Lister!$D$23,Lister!$E$23,Lister!$D$7:$D$13),IF(AND(MONTH(E1114)=12,F1114&gt;DATE(2020,12,31)),(NETWORKDAYS(E1114,Lister!$E$23,Lister!$D$7:$D$13)-S1114)*N1114/NETWORKDAYS(Lister!$D$23,Lister!$E$23,Lister!$D$7:$D$13),IF(AND(E1114&lt;DATE(2020,12,1),MONTH(F1114)=12),(NETWORKDAYS(Lister!$D$23,F1114,Lister!$D$7:$D$13)-S1114)*N1114/NETWORKDAYS(Lister!$D$23,Lister!$E$23,Lister!$D$7:$D$13),IF(AND(E1114&lt;DATE(2020,12,1),F1114&gt;DATE(2020,12,31)),(NETWORKDAYS(Lister!$D$23,Lister!$E$23,Lister!$D$7:$D$13)-S1114)*N1114/NETWORKDAYS(Lister!$D$23,Lister!$E$23,Lister!$D$7:$D$13),IF(OR(AND(E1114&lt;DATE(2020,12,1),F1114&lt;DATE(2020,12,1)),E1114&gt;DATE(2020,12,31)),0)))))),0),"")</f>
        <v/>
      </c>
      <c r="AA1114" s="50" t="str">
        <f>IFERROR(MAX(IF(OR(O1114="",P1114="",Q1114="",R1114="",S1114="",T1114="",U1114=""),"",IF(AND(MONTH(E1114)=1,MONTH(F1114)=1),(NETWORKDAYS(E1114,F1114,Lister!$D$7:$D$13)-T1114)*N1114/NETWORKDAYS(Lister!$D$24,Lister!$E$24,Lister!$D$7:$D$13),IF(AND(MONTH(E1114)=1,F1114&gt;DATE(2021,1,31)),(NETWORKDAYS(E1114,Lister!$E$24,Lister!$D$7:$D$13)-T1114)*N1114/NETWORKDAYS(Lister!$D$24,Lister!$E$24,Lister!$D$7:$D$13),IF(AND(E1114&lt;DATE(2021,1,1),MONTH(F1114)=1),(NETWORKDAYS(Lister!$D$24,F1114,Lister!$D$7:$D$13)-T1114)*N1114/NETWORKDAYS(Lister!$D$24,Lister!$E$24,Lister!$D$7:$D$13),IF(AND(E1114&lt;DATE(2021,1,1),F1114&gt;DATE(2021,1,31)),(NETWORKDAYS(Lister!$D$24,Lister!$E$24,Lister!$D$7:$D$13)-T1114)*N1114/NETWORKDAYS(Lister!$D$24,Lister!$E$24,Lister!$D$7:$D$13),IF(OR(AND(E1114&lt;DATE(2021,1,1),F1114&lt;DATE(2021,1,1)),E1114&gt;DATE(2021,1,31)),0)))))),0),"")</f>
        <v/>
      </c>
      <c r="AB1114" s="50" t="str">
        <f>IFERROR(MAX(IF(OR(O1114="",P1114="",Q1114="",R1114="",S1114="",T1114="",U1114=""),"",IF(AND(MONTH(E1114)=2,MONTH(F1114)=2),(NETWORKDAYS(E1114,F1114,Lister!$D$7:$D$13)-U1114)*N1114/NETWORKDAYS(Lister!$D$25,Lister!$E$25,Lister!$D$7:$D$13),IF(AND(E1114&lt;DATE(2021,2,1),MONTH(F1114)=2),(NETWORKDAYS(Lister!$D$25,F1114,Lister!$D$7:$D$13)-U1114)*N1114/NETWORKDAYS(Lister!$D$25,Lister!$E$25,Lister!$D$7:$D$13),IF(AND(E1114&lt;DATE(2021,2,1),F1114&lt;DATE(2021,2,1)),0)))),0),"")</f>
        <v/>
      </c>
      <c r="AC1114" s="52" t="str">
        <f t="shared" si="88"/>
        <v/>
      </c>
    </row>
    <row r="1115" spans="1:29" x14ac:dyDescent="0.35">
      <c r="A1115" s="11" t="str">
        <f t="shared" si="89"/>
        <v/>
      </c>
      <c r="B1115" s="33"/>
      <c r="C1115" s="17"/>
      <c r="D1115" s="18"/>
      <c r="E1115" s="12"/>
      <c r="F1115" s="12"/>
      <c r="G1115" s="42" t="str">
        <f>IF(OR(E1115="",F1115=""),"",NETWORKDAYS(E1115,F1115,Lister!$D$7:$D$13))</f>
        <v/>
      </c>
      <c r="H1115" s="14"/>
      <c r="I1115" s="25" t="str">
        <f t="shared" si="85"/>
        <v/>
      </c>
      <c r="J1115" s="47"/>
      <c r="K1115" s="48"/>
      <c r="L1115" s="15"/>
      <c r="M1115" s="51" t="str">
        <f t="shared" si="86"/>
        <v/>
      </c>
      <c r="N1115" s="49" t="str">
        <f t="shared" si="87"/>
        <v/>
      </c>
      <c r="O1115" s="15"/>
      <c r="P1115" s="15"/>
      <c r="Q1115" s="15"/>
      <c r="R1115" s="15"/>
      <c r="S1115" s="15"/>
      <c r="T1115" s="15"/>
      <c r="U1115" s="15"/>
      <c r="V1115" s="50" t="str">
        <f>IFERROR(MAX(IF(OR(O1115="",P1115="",Q1115="",R1115="",S1115="",T1115="",U1115=""),"",IF(AND(MONTH(E1115)=8,MONTH(F1115)=8),(NETWORKDAYS(E1115,F1115,Lister!$D$7:$D$13)-O1115)*N1115/NETWORKDAYS(Lister!$D$19,Lister!$E$19,Lister!$D$7:$D$13),IF(AND(MONTH(E1115)=8,F1115&gt;DATE(2020,8,31)),(NETWORKDAYS(E1115,Lister!$E$19,Lister!$D$7:$D$13)-O1115)*N1115/NETWORKDAYS(Lister!$D$19,Lister!$E$19,Lister!$D$7:$D$13),IF(E1115&gt;DATE(2020,8,31),0)))),0),"")</f>
        <v/>
      </c>
      <c r="W1115" s="50" t="str">
        <f>IFERROR(MAX(IF(OR(O1115="",P1115="",Q1115="",R1115="",S1115="",T1115="",U1115=""),"",IF(AND(MONTH(E1115)=9,MONTH(F1115)=9),(NETWORKDAYS(E1115,F1115,Lister!$D$7:$D$13)-P1115)*N1115/NETWORKDAYS(Lister!$D$20,Lister!$E$20,Lister!$D$7:$D$13),IF(AND(MONTH(E1115)=9,F1115&gt;DATE(2020,9,30)),(NETWORKDAYS(E1115,Lister!$E$20,Lister!$D$7:$D$13)-P1115)*N1115/NETWORKDAYS(Lister!$D$20,Lister!$E$20,Lister!$D$7:$D$13),IF(AND(E1115&lt;DATE(2020,9,1),MONTH(F1115)=9),(NETWORKDAYS(Lister!$D$20,F1115,Lister!$D$7:$D$13)-P1115)*N1115/NETWORKDAYS(Lister!$D$20,Lister!$E$20,Lister!$D$7:$D$13),IF(AND(E1115&lt;DATE(2020,9,1),F1115&gt;DATE(2020,9,30)),(NETWORKDAYS(Lister!$D$20,Lister!$E$20,Lister!$D$7:$D$13)-P1115)*N1115/NETWORKDAYS(Lister!$D$20,Lister!$E$20,Lister!$D$7:$D$13),IF(OR(AND(E1115&lt;DATE(2020,9,1),F1115&lt;DATE(2020,9,1)),E1115&gt;DATE(2020,9,30)),0)))))),0),"")</f>
        <v/>
      </c>
      <c r="X1115" s="50" t="str">
        <f>IFERROR(MAX(IF(OR(O1115="",P1115="",Q1115="",R1115="",S1115="",T1115="",U1115=""),"",IF(AND(MONTH(E1115)=10,MONTH(F1115)=10),(NETWORKDAYS(E1115,F1115,Lister!$D$7:$D$13)-Q1115)*N1115/NETWORKDAYS(Lister!$D$21,Lister!$E$21,Lister!$D$7:$D$13),IF(AND(MONTH(E1115)=10,F1115&gt;DATE(2020,10,31)),(NETWORKDAYS(E1115,Lister!$E$21,Lister!$D$7:$D$13)-Q1115)*N1115/NETWORKDAYS(Lister!$D$21,Lister!$E$21,Lister!$D$7:$D$13),IF(AND(E1115&lt;DATE(2020,10,1),MONTH(F1115)=10),(NETWORKDAYS(Lister!$D$21,F1115,Lister!$D$7:$D$13)-Q1115)*N1115/NETWORKDAYS(Lister!$D$21,Lister!$E$21,Lister!$D$7:$D$13),IF(AND(E1115&lt;DATE(2020,31,1),F1115&gt;DATE(2020,10,31)),(NETWORKDAYS(Lister!$D$21,Lister!$E$21,Lister!$D$7:$D$13)-Q1115)*N1115/NETWORKDAYS(Lister!$D$21,Lister!$E$21,Lister!$D$7:$D$13),IF(OR(AND(E1115&lt;DATE(2020,10,1),F1115&lt;DATE(2020,10,1)),E1115&gt;DATE(2020,10,31)),0)))))),0),"")</f>
        <v/>
      </c>
      <c r="Y1115" s="50" t="str">
        <f>IFERROR(MAX(IF(OR(O1115="",P1115="",Q1115="",R1115="",S1115="",T1115="",U1115=""),"",IF(AND(MONTH(E1115)=11,MONTH(F1115)=11),(NETWORKDAYS(E1115,F1115,Lister!$D$7:$D$13)-R1115)*N1115/NETWORKDAYS(Lister!$D$22,Lister!$E$22,Lister!$D$7:$D$13),IF(AND(MONTH(E1115)=11,F1115&gt;DATE(2020,11,30)),(NETWORKDAYS(E1115,Lister!$E$22,Lister!$D$7:$D$13)-R1115)*N1115/NETWORKDAYS(Lister!$D$22,Lister!$E$22,Lister!$D$7:$D$13),IF(AND(E1115&lt;DATE(2020,11,1),MONTH(F1115)=11),(NETWORKDAYS(Lister!$D$22,F1115,Lister!$D$7:$D$13)-R1115)*N1115/NETWORKDAYS(Lister!$D$22,Lister!$E$22,Lister!$D$7:$D$13),IF(AND(E1115&lt;DATE(2020,11,1),F1115&gt;DATE(2020,11,30)),(NETWORKDAYS(Lister!$D$22,Lister!$E$22,Lister!$D$7:$D$13)-R1115)*N1115/NETWORKDAYS(Lister!$D$22,Lister!$E$22,Lister!$D$7:$D$13),IF(OR(AND(E1115&lt;DATE(2020,11,1),F1115&lt;DATE(2020,11,1)),E1115&gt;DATE(2020,11,30)),0)))))),0),"")</f>
        <v/>
      </c>
      <c r="Z1115" s="50" t="str">
        <f>IFERROR(MAX(IF(OR(O1115="",P1115="",Q1115="",R1115="",S1115="",T1115="",U1115=""),"",IF(AND(MONTH(E1115)=12,MONTH(F1115)=12),(NETWORKDAYS(E1115,F1115,Lister!$D$7:$D$13)-S1115)*N1115/NETWORKDAYS(Lister!$D$23,Lister!$E$23,Lister!$D$7:$D$13),IF(AND(MONTH(E1115)=12,F1115&gt;DATE(2020,12,31)),(NETWORKDAYS(E1115,Lister!$E$23,Lister!$D$7:$D$13)-S1115)*N1115/NETWORKDAYS(Lister!$D$23,Lister!$E$23,Lister!$D$7:$D$13),IF(AND(E1115&lt;DATE(2020,12,1),MONTH(F1115)=12),(NETWORKDAYS(Lister!$D$23,F1115,Lister!$D$7:$D$13)-S1115)*N1115/NETWORKDAYS(Lister!$D$23,Lister!$E$23,Lister!$D$7:$D$13),IF(AND(E1115&lt;DATE(2020,12,1),F1115&gt;DATE(2020,12,31)),(NETWORKDAYS(Lister!$D$23,Lister!$E$23,Lister!$D$7:$D$13)-S1115)*N1115/NETWORKDAYS(Lister!$D$23,Lister!$E$23,Lister!$D$7:$D$13),IF(OR(AND(E1115&lt;DATE(2020,12,1),F1115&lt;DATE(2020,12,1)),E1115&gt;DATE(2020,12,31)),0)))))),0),"")</f>
        <v/>
      </c>
      <c r="AA1115" s="50" t="str">
        <f>IFERROR(MAX(IF(OR(O1115="",P1115="",Q1115="",R1115="",S1115="",T1115="",U1115=""),"",IF(AND(MONTH(E1115)=1,MONTH(F1115)=1),(NETWORKDAYS(E1115,F1115,Lister!$D$7:$D$13)-T1115)*N1115/NETWORKDAYS(Lister!$D$24,Lister!$E$24,Lister!$D$7:$D$13),IF(AND(MONTH(E1115)=1,F1115&gt;DATE(2021,1,31)),(NETWORKDAYS(E1115,Lister!$E$24,Lister!$D$7:$D$13)-T1115)*N1115/NETWORKDAYS(Lister!$D$24,Lister!$E$24,Lister!$D$7:$D$13),IF(AND(E1115&lt;DATE(2021,1,1),MONTH(F1115)=1),(NETWORKDAYS(Lister!$D$24,F1115,Lister!$D$7:$D$13)-T1115)*N1115/NETWORKDAYS(Lister!$D$24,Lister!$E$24,Lister!$D$7:$D$13),IF(AND(E1115&lt;DATE(2021,1,1),F1115&gt;DATE(2021,1,31)),(NETWORKDAYS(Lister!$D$24,Lister!$E$24,Lister!$D$7:$D$13)-T1115)*N1115/NETWORKDAYS(Lister!$D$24,Lister!$E$24,Lister!$D$7:$D$13),IF(OR(AND(E1115&lt;DATE(2021,1,1),F1115&lt;DATE(2021,1,1)),E1115&gt;DATE(2021,1,31)),0)))))),0),"")</f>
        <v/>
      </c>
      <c r="AB1115" s="50" t="str">
        <f>IFERROR(MAX(IF(OR(O1115="",P1115="",Q1115="",R1115="",S1115="",T1115="",U1115=""),"",IF(AND(MONTH(E1115)=2,MONTH(F1115)=2),(NETWORKDAYS(E1115,F1115,Lister!$D$7:$D$13)-U1115)*N1115/NETWORKDAYS(Lister!$D$25,Lister!$E$25,Lister!$D$7:$D$13),IF(AND(E1115&lt;DATE(2021,2,1),MONTH(F1115)=2),(NETWORKDAYS(Lister!$D$25,F1115,Lister!$D$7:$D$13)-U1115)*N1115/NETWORKDAYS(Lister!$D$25,Lister!$E$25,Lister!$D$7:$D$13),IF(AND(E1115&lt;DATE(2021,2,1),F1115&lt;DATE(2021,2,1)),0)))),0),"")</f>
        <v/>
      </c>
      <c r="AC1115" s="52" t="str">
        <f t="shared" si="88"/>
        <v/>
      </c>
    </row>
    <row r="1116" spans="1:29" x14ac:dyDescent="0.35">
      <c r="A1116" s="11" t="str">
        <f t="shared" si="89"/>
        <v/>
      </c>
      <c r="B1116" s="33"/>
      <c r="C1116" s="17"/>
      <c r="D1116" s="18"/>
      <c r="E1116" s="12"/>
      <c r="F1116" s="12"/>
      <c r="G1116" s="42" t="str">
        <f>IF(OR(E1116="",F1116=""),"",NETWORKDAYS(E1116,F1116,Lister!$D$7:$D$13))</f>
        <v/>
      </c>
      <c r="H1116" s="14"/>
      <c r="I1116" s="25" t="str">
        <f t="shared" si="85"/>
        <v/>
      </c>
      <c r="J1116" s="47"/>
      <c r="K1116" s="48"/>
      <c r="L1116" s="15"/>
      <c r="M1116" s="51" t="str">
        <f t="shared" si="86"/>
        <v/>
      </c>
      <c r="N1116" s="49" t="str">
        <f t="shared" si="87"/>
        <v/>
      </c>
      <c r="O1116" s="15"/>
      <c r="P1116" s="15"/>
      <c r="Q1116" s="15"/>
      <c r="R1116" s="15"/>
      <c r="S1116" s="15"/>
      <c r="T1116" s="15"/>
      <c r="U1116" s="15"/>
      <c r="V1116" s="50" t="str">
        <f>IFERROR(MAX(IF(OR(O1116="",P1116="",Q1116="",R1116="",S1116="",T1116="",U1116=""),"",IF(AND(MONTH(E1116)=8,MONTH(F1116)=8),(NETWORKDAYS(E1116,F1116,Lister!$D$7:$D$13)-O1116)*N1116/NETWORKDAYS(Lister!$D$19,Lister!$E$19,Lister!$D$7:$D$13),IF(AND(MONTH(E1116)=8,F1116&gt;DATE(2020,8,31)),(NETWORKDAYS(E1116,Lister!$E$19,Lister!$D$7:$D$13)-O1116)*N1116/NETWORKDAYS(Lister!$D$19,Lister!$E$19,Lister!$D$7:$D$13),IF(E1116&gt;DATE(2020,8,31),0)))),0),"")</f>
        <v/>
      </c>
      <c r="W1116" s="50" t="str">
        <f>IFERROR(MAX(IF(OR(O1116="",P1116="",Q1116="",R1116="",S1116="",T1116="",U1116=""),"",IF(AND(MONTH(E1116)=9,MONTH(F1116)=9),(NETWORKDAYS(E1116,F1116,Lister!$D$7:$D$13)-P1116)*N1116/NETWORKDAYS(Lister!$D$20,Lister!$E$20,Lister!$D$7:$D$13),IF(AND(MONTH(E1116)=9,F1116&gt;DATE(2020,9,30)),(NETWORKDAYS(E1116,Lister!$E$20,Lister!$D$7:$D$13)-P1116)*N1116/NETWORKDAYS(Lister!$D$20,Lister!$E$20,Lister!$D$7:$D$13),IF(AND(E1116&lt;DATE(2020,9,1),MONTH(F1116)=9),(NETWORKDAYS(Lister!$D$20,F1116,Lister!$D$7:$D$13)-P1116)*N1116/NETWORKDAYS(Lister!$D$20,Lister!$E$20,Lister!$D$7:$D$13),IF(AND(E1116&lt;DATE(2020,9,1),F1116&gt;DATE(2020,9,30)),(NETWORKDAYS(Lister!$D$20,Lister!$E$20,Lister!$D$7:$D$13)-P1116)*N1116/NETWORKDAYS(Lister!$D$20,Lister!$E$20,Lister!$D$7:$D$13),IF(OR(AND(E1116&lt;DATE(2020,9,1),F1116&lt;DATE(2020,9,1)),E1116&gt;DATE(2020,9,30)),0)))))),0),"")</f>
        <v/>
      </c>
      <c r="X1116" s="50" t="str">
        <f>IFERROR(MAX(IF(OR(O1116="",P1116="",Q1116="",R1116="",S1116="",T1116="",U1116=""),"",IF(AND(MONTH(E1116)=10,MONTH(F1116)=10),(NETWORKDAYS(E1116,F1116,Lister!$D$7:$D$13)-Q1116)*N1116/NETWORKDAYS(Lister!$D$21,Lister!$E$21,Lister!$D$7:$D$13),IF(AND(MONTH(E1116)=10,F1116&gt;DATE(2020,10,31)),(NETWORKDAYS(E1116,Lister!$E$21,Lister!$D$7:$D$13)-Q1116)*N1116/NETWORKDAYS(Lister!$D$21,Lister!$E$21,Lister!$D$7:$D$13),IF(AND(E1116&lt;DATE(2020,10,1),MONTH(F1116)=10),(NETWORKDAYS(Lister!$D$21,F1116,Lister!$D$7:$D$13)-Q1116)*N1116/NETWORKDAYS(Lister!$D$21,Lister!$E$21,Lister!$D$7:$D$13),IF(AND(E1116&lt;DATE(2020,31,1),F1116&gt;DATE(2020,10,31)),(NETWORKDAYS(Lister!$D$21,Lister!$E$21,Lister!$D$7:$D$13)-Q1116)*N1116/NETWORKDAYS(Lister!$D$21,Lister!$E$21,Lister!$D$7:$D$13),IF(OR(AND(E1116&lt;DATE(2020,10,1),F1116&lt;DATE(2020,10,1)),E1116&gt;DATE(2020,10,31)),0)))))),0),"")</f>
        <v/>
      </c>
      <c r="Y1116" s="50" t="str">
        <f>IFERROR(MAX(IF(OR(O1116="",P1116="",Q1116="",R1116="",S1116="",T1116="",U1116=""),"",IF(AND(MONTH(E1116)=11,MONTH(F1116)=11),(NETWORKDAYS(E1116,F1116,Lister!$D$7:$D$13)-R1116)*N1116/NETWORKDAYS(Lister!$D$22,Lister!$E$22,Lister!$D$7:$D$13),IF(AND(MONTH(E1116)=11,F1116&gt;DATE(2020,11,30)),(NETWORKDAYS(E1116,Lister!$E$22,Lister!$D$7:$D$13)-R1116)*N1116/NETWORKDAYS(Lister!$D$22,Lister!$E$22,Lister!$D$7:$D$13),IF(AND(E1116&lt;DATE(2020,11,1),MONTH(F1116)=11),(NETWORKDAYS(Lister!$D$22,F1116,Lister!$D$7:$D$13)-R1116)*N1116/NETWORKDAYS(Lister!$D$22,Lister!$E$22,Lister!$D$7:$D$13),IF(AND(E1116&lt;DATE(2020,11,1),F1116&gt;DATE(2020,11,30)),(NETWORKDAYS(Lister!$D$22,Lister!$E$22,Lister!$D$7:$D$13)-R1116)*N1116/NETWORKDAYS(Lister!$D$22,Lister!$E$22,Lister!$D$7:$D$13),IF(OR(AND(E1116&lt;DATE(2020,11,1),F1116&lt;DATE(2020,11,1)),E1116&gt;DATE(2020,11,30)),0)))))),0),"")</f>
        <v/>
      </c>
      <c r="Z1116" s="50" t="str">
        <f>IFERROR(MAX(IF(OR(O1116="",P1116="",Q1116="",R1116="",S1116="",T1116="",U1116=""),"",IF(AND(MONTH(E1116)=12,MONTH(F1116)=12),(NETWORKDAYS(E1116,F1116,Lister!$D$7:$D$13)-S1116)*N1116/NETWORKDAYS(Lister!$D$23,Lister!$E$23,Lister!$D$7:$D$13),IF(AND(MONTH(E1116)=12,F1116&gt;DATE(2020,12,31)),(NETWORKDAYS(E1116,Lister!$E$23,Lister!$D$7:$D$13)-S1116)*N1116/NETWORKDAYS(Lister!$D$23,Lister!$E$23,Lister!$D$7:$D$13),IF(AND(E1116&lt;DATE(2020,12,1),MONTH(F1116)=12),(NETWORKDAYS(Lister!$D$23,F1116,Lister!$D$7:$D$13)-S1116)*N1116/NETWORKDAYS(Lister!$D$23,Lister!$E$23,Lister!$D$7:$D$13),IF(AND(E1116&lt;DATE(2020,12,1),F1116&gt;DATE(2020,12,31)),(NETWORKDAYS(Lister!$D$23,Lister!$E$23,Lister!$D$7:$D$13)-S1116)*N1116/NETWORKDAYS(Lister!$D$23,Lister!$E$23,Lister!$D$7:$D$13),IF(OR(AND(E1116&lt;DATE(2020,12,1),F1116&lt;DATE(2020,12,1)),E1116&gt;DATE(2020,12,31)),0)))))),0),"")</f>
        <v/>
      </c>
      <c r="AA1116" s="50" t="str">
        <f>IFERROR(MAX(IF(OR(O1116="",P1116="",Q1116="",R1116="",S1116="",T1116="",U1116=""),"",IF(AND(MONTH(E1116)=1,MONTH(F1116)=1),(NETWORKDAYS(E1116,F1116,Lister!$D$7:$D$13)-T1116)*N1116/NETWORKDAYS(Lister!$D$24,Lister!$E$24,Lister!$D$7:$D$13),IF(AND(MONTH(E1116)=1,F1116&gt;DATE(2021,1,31)),(NETWORKDAYS(E1116,Lister!$E$24,Lister!$D$7:$D$13)-T1116)*N1116/NETWORKDAYS(Lister!$D$24,Lister!$E$24,Lister!$D$7:$D$13),IF(AND(E1116&lt;DATE(2021,1,1),MONTH(F1116)=1),(NETWORKDAYS(Lister!$D$24,F1116,Lister!$D$7:$D$13)-T1116)*N1116/NETWORKDAYS(Lister!$D$24,Lister!$E$24,Lister!$D$7:$D$13),IF(AND(E1116&lt;DATE(2021,1,1),F1116&gt;DATE(2021,1,31)),(NETWORKDAYS(Lister!$D$24,Lister!$E$24,Lister!$D$7:$D$13)-T1116)*N1116/NETWORKDAYS(Lister!$D$24,Lister!$E$24,Lister!$D$7:$D$13),IF(OR(AND(E1116&lt;DATE(2021,1,1),F1116&lt;DATE(2021,1,1)),E1116&gt;DATE(2021,1,31)),0)))))),0),"")</f>
        <v/>
      </c>
      <c r="AB1116" s="50" t="str">
        <f>IFERROR(MAX(IF(OR(O1116="",P1116="",Q1116="",R1116="",S1116="",T1116="",U1116=""),"",IF(AND(MONTH(E1116)=2,MONTH(F1116)=2),(NETWORKDAYS(E1116,F1116,Lister!$D$7:$D$13)-U1116)*N1116/NETWORKDAYS(Lister!$D$25,Lister!$E$25,Lister!$D$7:$D$13),IF(AND(E1116&lt;DATE(2021,2,1),MONTH(F1116)=2),(NETWORKDAYS(Lister!$D$25,F1116,Lister!$D$7:$D$13)-U1116)*N1116/NETWORKDAYS(Lister!$D$25,Lister!$E$25,Lister!$D$7:$D$13),IF(AND(E1116&lt;DATE(2021,2,1),F1116&lt;DATE(2021,2,1)),0)))),0),"")</f>
        <v/>
      </c>
      <c r="AC1116" s="52" t="str">
        <f t="shared" si="88"/>
        <v/>
      </c>
    </row>
    <row r="1117" spans="1:29" x14ac:dyDescent="0.35">
      <c r="A1117" s="11" t="str">
        <f t="shared" si="89"/>
        <v/>
      </c>
      <c r="B1117" s="33"/>
      <c r="C1117" s="17"/>
      <c r="D1117" s="18"/>
      <c r="E1117" s="12"/>
      <c r="F1117" s="12"/>
      <c r="G1117" s="42" t="str">
        <f>IF(OR(E1117="",F1117=""),"",NETWORKDAYS(E1117,F1117,Lister!$D$7:$D$13))</f>
        <v/>
      </c>
      <c r="H1117" s="14"/>
      <c r="I1117" s="25" t="str">
        <f t="shared" si="85"/>
        <v/>
      </c>
      <c r="J1117" s="47"/>
      <c r="K1117" s="48"/>
      <c r="L1117" s="15"/>
      <c r="M1117" s="51" t="str">
        <f t="shared" si="86"/>
        <v/>
      </c>
      <c r="N1117" s="49" t="str">
        <f t="shared" si="87"/>
        <v/>
      </c>
      <c r="O1117" s="15"/>
      <c r="P1117" s="15"/>
      <c r="Q1117" s="15"/>
      <c r="R1117" s="15"/>
      <c r="S1117" s="15"/>
      <c r="T1117" s="15"/>
      <c r="U1117" s="15"/>
      <c r="V1117" s="50" t="str">
        <f>IFERROR(MAX(IF(OR(O1117="",P1117="",Q1117="",R1117="",S1117="",T1117="",U1117=""),"",IF(AND(MONTH(E1117)=8,MONTH(F1117)=8),(NETWORKDAYS(E1117,F1117,Lister!$D$7:$D$13)-O1117)*N1117/NETWORKDAYS(Lister!$D$19,Lister!$E$19,Lister!$D$7:$D$13),IF(AND(MONTH(E1117)=8,F1117&gt;DATE(2020,8,31)),(NETWORKDAYS(E1117,Lister!$E$19,Lister!$D$7:$D$13)-O1117)*N1117/NETWORKDAYS(Lister!$D$19,Lister!$E$19,Lister!$D$7:$D$13),IF(E1117&gt;DATE(2020,8,31),0)))),0),"")</f>
        <v/>
      </c>
      <c r="W1117" s="50" t="str">
        <f>IFERROR(MAX(IF(OR(O1117="",P1117="",Q1117="",R1117="",S1117="",T1117="",U1117=""),"",IF(AND(MONTH(E1117)=9,MONTH(F1117)=9),(NETWORKDAYS(E1117,F1117,Lister!$D$7:$D$13)-P1117)*N1117/NETWORKDAYS(Lister!$D$20,Lister!$E$20,Lister!$D$7:$D$13),IF(AND(MONTH(E1117)=9,F1117&gt;DATE(2020,9,30)),(NETWORKDAYS(E1117,Lister!$E$20,Lister!$D$7:$D$13)-P1117)*N1117/NETWORKDAYS(Lister!$D$20,Lister!$E$20,Lister!$D$7:$D$13),IF(AND(E1117&lt;DATE(2020,9,1),MONTH(F1117)=9),(NETWORKDAYS(Lister!$D$20,F1117,Lister!$D$7:$D$13)-P1117)*N1117/NETWORKDAYS(Lister!$D$20,Lister!$E$20,Lister!$D$7:$D$13),IF(AND(E1117&lt;DATE(2020,9,1),F1117&gt;DATE(2020,9,30)),(NETWORKDAYS(Lister!$D$20,Lister!$E$20,Lister!$D$7:$D$13)-P1117)*N1117/NETWORKDAYS(Lister!$D$20,Lister!$E$20,Lister!$D$7:$D$13),IF(OR(AND(E1117&lt;DATE(2020,9,1),F1117&lt;DATE(2020,9,1)),E1117&gt;DATE(2020,9,30)),0)))))),0),"")</f>
        <v/>
      </c>
      <c r="X1117" s="50" t="str">
        <f>IFERROR(MAX(IF(OR(O1117="",P1117="",Q1117="",R1117="",S1117="",T1117="",U1117=""),"",IF(AND(MONTH(E1117)=10,MONTH(F1117)=10),(NETWORKDAYS(E1117,F1117,Lister!$D$7:$D$13)-Q1117)*N1117/NETWORKDAYS(Lister!$D$21,Lister!$E$21,Lister!$D$7:$D$13),IF(AND(MONTH(E1117)=10,F1117&gt;DATE(2020,10,31)),(NETWORKDAYS(E1117,Lister!$E$21,Lister!$D$7:$D$13)-Q1117)*N1117/NETWORKDAYS(Lister!$D$21,Lister!$E$21,Lister!$D$7:$D$13),IF(AND(E1117&lt;DATE(2020,10,1),MONTH(F1117)=10),(NETWORKDAYS(Lister!$D$21,F1117,Lister!$D$7:$D$13)-Q1117)*N1117/NETWORKDAYS(Lister!$D$21,Lister!$E$21,Lister!$D$7:$D$13),IF(AND(E1117&lt;DATE(2020,31,1),F1117&gt;DATE(2020,10,31)),(NETWORKDAYS(Lister!$D$21,Lister!$E$21,Lister!$D$7:$D$13)-Q1117)*N1117/NETWORKDAYS(Lister!$D$21,Lister!$E$21,Lister!$D$7:$D$13),IF(OR(AND(E1117&lt;DATE(2020,10,1),F1117&lt;DATE(2020,10,1)),E1117&gt;DATE(2020,10,31)),0)))))),0),"")</f>
        <v/>
      </c>
      <c r="Y1117" s="50" t="str">
        <f>IFERROR(MAX(IF(OR(O1117="",P1117="",Q1117="",R1117="",S1117="",T1117="",U1117=""),"",IF(AND(MONTH(E1117)=11,MONTH(F1117)=11),(NETWORKDAYS(E1117,F1117,Lister!$D$7:$D$13)-R1117)*N1117/NETWORKDAYS(Lister!$D$22,Lister!$E$22,Lister!$D$7:$D$13),IF(AND(MONTH(E1117)=11,F1117&gt;DATE(2020,11,30)),(NETWORKDAYS(E1117,Lister!$E$22,Lister!$D$7:$D$13)-R1117)*N1117/NETWORKDAYS(Lister!$D$22,Lister!$E$22,Lister!$D$7:$D$13),IF(AND(E1117&lt;DATE(2020,11,1),MONTH(F1117)=11),(NETWORKDAYS(Lister!$D$22,F1117,Lister!$D$7:$D$13)-R1117)*N1117/NETWORKDAYS(Lister!$D$22,Lister!$E$22,Lister!$D$7:$D$13),IF(AND(E1117&lt;DATE(2020,11,1),F1117&gt;DATE(2020,11,30)),(NETWORKDAYS(Lister!$D$22,Lister!$E$22,Lister!$D$7:$D$13)-R1117)*N1117/NETWORKDAYS(Lister!$D$22,Lister!$E$22,Lister!$D$7:$D$13),IF(OR(AND(E1117&lt;DATE(2020,11,1),F1117&lt;DATE(2020,11,1)),E1117&gt;DATE(2020,11,30)),0)))))),0),"")</f>
        <v/>
      </c>
      <c r="Z1117" s="50" t="str">
        <f>IFERROR(MAX(IF(OR(O1117="",P1117="",Q1117="",R1117="",S1117="",T1117="",U1117=""),"",IF(AND(MONTH(E1117)=12,MONTH(F1117)=12),(NETWORKDAYS(E1117,F1117,Lister!$D$7:$D$13)-S1117)*N1117/NETWORKDAYS(Lister!$D$23,Lister!$E$23,Lister!$D$7:$D$13),IF(AND(MONTH(E1117)=12,F1117&gt;DATE(2020,12,31)),(NETWORKDAYS(E1117,Lister!$E$23,Lister!$D$7:$D$13)-S1117)*N1117/NETWORKDAYS(Lister!$D$23,Lister!$E$23,Lister!$D$7:$D$13),IF(AND(E1117&lt;DATE(2020,12,1),MONTH(F1117)=12),(NETWORKDAYS(Lister!$D$23,F1117,Lister!$D$7:$D$13)-S1117)*N1117/NETWORKDAYS(Lister!$D$23,Lister!$E$23,Lister!$D$7:$D$13),IF(AND(E1117&lt;DATE(2020,12,1),F1117&gt;DATE(2020,12,31)),(NETWORKDAYS(Lister!$D$23,Lister!$E$23,Lister!$D$7:$D$13)-S1117)*N1117/NETWORKDAYS(Lister!$D$23,Lister!$E$23,Lister!$D$7:$D$13),IF(OR(AND(E1117&lt;DATE(2020,12,1),F1117&lt;DATE(2020,12,1)),E1117&gt;DATE(2020,12,31)),0)))))),0),"")</f>
        <v/>
      </c>
      <c r="AA1117" s="50" t="str">
        <f>IFERROR(MAX(IF(OR(O1117="",P1117="",Q1117="",R1117="",S1117="",T1117="",U1117=""),"",IF(AND(MONTH(E1117)=1,MONTH(F1117)=1),(NETWORKDAYS(E1117,F1117,Lister!$D$7:$D$13)-T1117)*N1117/NETWORKDAYS(Lister!$D$24,Lister!$E$24,Lister!$D$7:$D$13),IF(AND(MONTH(E1117)=1,F1117&gt;DATE(2021,1,31)),(NETWORKDAYS(E1117,Lister!$E$24,Lister!$D$7:$D$13)-T1117)*N1117/NETWORKDAYS(Lister!$D$24,Lister!$E$24,Lister!$D$7:$D$13),IF(AND(E1117&lt;DATE(2021,1,1),MONTH(F1117)=1),(NETWORKDAYS(Lister!$D$24,F1117,Lister!$D$7:$D$13)-T1117)*N1117/NETWORKDAYS(Lister!$D$24,Lister!$E$24,Lister!$D$7:$D$13),IF(AND(E1117&lt;DATE(2021,1,1),F1117&gt;DATE(2021,1,31)),(NETWORKDAYS(Lister!$D$24,Lister!$E$24,Lister!$D$7:$D$13)-T1117)*N1117/NETWORKDAYS(Lister!$D$24,Lister!$E$24,Lister!$D$7:$D$13),IF(OR(AND(E1117&lt;DATE(2021,1,1),F1117&lt;DATE(2021,1,1)),E1117&gt;DATE(2021,1,31)),0)))))),0),"")</f>
        <v/>
      </c>
      <c r="AB1117" s="50" t="str">
        <f>IFERROR(MAX(IF(OR(O1117="",P1117="",Q1117="",R1117="",S1117="",T1117="",U1117=""),"",IF(AND(MONTH(E1117)=2,MONTH(F1117)=2),(NETWORKDAYS(E1117,F1117,Lister!$D$7:$D$13)-U1117)*N1117/NETWORKDAYS(Lister!$D$25,Lister!$E$25,Lister!$D$7:$D$13),IF(AND(E1117&lt;DATE(2021,2,1),MONTH(F1117)=2),(NETWORKDAYS(Lister!$D$25,F1117,Lister!$D$7:$D$13)-U1117)*N1117/NETWORKDAYS(Lister!$D$25,Lister!$E$25,Lister!$D$7:$D$13),IF(AND(E1117&lt;DATE(2021,2,1),F1117&lt;DATE(2021,2,1)),0)))),0),"")</f>
        <v/>
      </c>
      <c r="AC1117" s="52" t="str">
        <f t="shared" si="88"/>
        <v/>
      </c>
    </row>
    <row r="1118" spans="1:29" x14ac:dyDescent="0.35">
      <c r="A1118" s="11" t="str">
        <f t="shared" si="89"/>
        <v/>
      </c>
      <c r="B1118" s="33"/>
      <c r="C1118" s="17"/>
      <c r="D1118" s="18"/>
      <c r="E1118" s="12"/>
      <c r="F1118" s="12"/>
      <c r="G1118" s="42" t="str">
        <f>IF(OR(E1118="",F1118=""),"",NETWORKDAYS(E1118,F1118,Lister!$D$7:$D$13))</f>
        <v/>
      </c>
      <c r="H1118" s="14"/>
      <c r="I1118" s="25" t="str">
        <f t="shared" si="85"/>
        <v/>
      </c>
      <c r="J1118" s="47"/>
      <c r="K1118" s="48"/>
      <c r="L1118" s="15"/>
      <c r="M1118" s="51" t="str">
        <f t="shared" si="86"/>
        <v/>
      </c>
      <c r="N1118" s="49" t="str">
        <f t="shared" si="87"/>
        <v/>
      </c>
      <c r="O1118" s="15"/>
      <c r="P1118" s="15"/>
      <c r="Q1118" s="15"/>
      <c r="R1118" s="15"/>
      <c r="S1118" s="15"/>
      <c r="T1118" s="15"/>
      <c r="U1118" s="15"/>
      <c r="V1118" s="50" t="str">
        <f>IFERROR(MAX(IF(OR(O1118="",P1118="",Q1118="",R1118="",S1118="",T1118="",U1118=""),"",IF(AND(MONTH(E1118)=8,MONTH(F1118)=8),(NETWORKDAYS(E1118,F1118,Lister!$D$7:$D$13)-O1118)*N1118/NETWORKDAYS(Lister!$D$19,Lister!$E$19,Lister!$D$7:$D$13),IF(AND(MONTH(E1118)=8,F1118&gt;DATE(2020,8,31)),(NETWORKDAYS(E1118,Lister!$E$19,Lister!$D$7:$D$13)-O1118)*N1118/NETWORKDAYS(Lister!$D$19,Lister!$E$19,Lister!$D$7:$D$13),IF(E1118&gt;DATE(2020,8,31),0)))),0),"")</f>
        <v/>
      </c>
      <c r="W1118" s="50" t="str">
        <f>IFERROR(MAX(IF(OR(O1118="",P1118="",Q1118="",R1118="",S1118="",T1118="",U1118=""),"",IF(AND(MONTH(E1118)=9,MONTH(F1118)=9),(NETWORKDAYS(E1118,F1118,Lister!$D$7:$D$13)-P1118)*N1118/NETWORKDAYS(Lister!$D$20,Lister!$E$20,Lister!$D$7:$D$13),IF(AND(MONTH(E1118)=9,F1118&gt;DATE(2020,9,30)),(NETWORKDAYS(E1118,Lister!$E$20,Lister!$D$7:$D$13)-P1118)*N1118/NETWORKDAYS(Lister!$D$20,Lister!$E$20,Lister!$D$7:$D$13),IF(AND(E1118&lt;DATE(2020,9,1),MONTH(F1118)=9),(NETWORKDAYS(Lister!$D$20,F1118,Lister!$D$7:$D$13)-P1118)*N1118/NETWORKDAYS(Lister!$D$20,Lister!$E$20,Lister!$D$7:$D$13),IF(AND(E1118&lt;DATE(2020,9,1),F1118&gt;DATE(2020,9,30)),(NETWORKDAYS(Lister!$D$20,Lister!$E$20,Lister!$D$7:$D$13)-P1118)*N1118/NETWORKDAYS(Lister!$D$20,Lister!$E$20,Lister!$D$7:$D$13),IF(OR(AND(E1118&lt;DATE(2020,9,1),F1118&lt;DATE(2020,9,1)),E1118&gt;DATE(2020,9,30)),0)))))),0),"")</f>
        <v/>
      </c>
      <c r="X1118" s="50" t="str">
        <f>IFERROR(MAX(IF(OR(O1118="",P1118="",Q1118="",R1118="",S1118="",T1118="",U1118=""),"",IF(AND(MONTH(E1118)=10,MONTH(F1118)=10),(NETWORKDAYS(E1118,F1118,Lister!$D$7:$D$13)-Q1118)*N1118/NETWORKDAYS(Lister!$D$21,Lister!$E$21,Lister!$D$7:$D$13),IF(AND(MONTH(E1118)=10,F1118&gt;DATE(2020,10,31)),(NETWORKDAYS(E1118,Lister!$E$21,Lister!$D$7:$D$13)-Q1118)*N1118/NETWORKDAYS(Lister!$D$21,Lister!$E$21,Lister!$D$7:$D$13),IF(AND(E1118&lt;DATE(2020,10,1),MONTH(F1118)=10),(NETWORKDAYS(Lister!$D$21,F1118,Lister!$D$7:$D$13)-Q1118)*N1118/NETWORKDAYS(Lister!$D$21,Lister!$E$21,Lister!$D$7:$D$13),IF(AND(E1118&lt;DATE(2020,31,1),F1118&gt;DATE(2020,10,31)),(NETWORKDAYS(Lister!$D$21,Lister!$E$21,Lister!$D$7:$D$13)-Q1118)*N1118/NETWORKDAYS(Lister!$D$21,Lister!$E$21,Lister!$D$7:$D$13),IF(OR(AND(E1118&lt;DATE(2020,10,1),F1118&lt;DATE(2020,10,1)),E1118&gt;DATE(2020,10,31)),0)))))),0),"")</f>
        <v/>
      </c>
      <c r="Y1118" s="50" t="str">
        <f>IFERROR(MAX(IF(OR(O1118="",P1118="",Q1118="",R1118="",S1118="",T1118="",U1118=""),"",IF(AND(MONTH(E1118)=11,MONTH(F1118)=11),(NETWORKDAYS(E1118,F1118,Lister!$D$7:$D$13)-R1118)*N1118/NETWORKDAYS(Lister!$D$22,Lister!$E$22,Lister!$D$7:$D$13),IF(AND(MONTH(E1118)=11,F1118&gt;DATE(2020,11,30)),(NETWORKDAYS(E1118,Lister!$E$22,Lister!$D$7:$D$13)-R1118)*N1118/NETWORKDAYS(Lister!$D$22,Lister!$E$22,Lister!$D$7:$D$13),IF(AND(E1118&lt;DATE(2020,11,1),MONTH(F1118)=11),(NETWORKDAYS(Lister!$D$22,F1118,Lister!$D$7:$D$13)-R1118)*N1118/NETWORKDAYS(Lister!$D$22,Lister!$E$22,Lister!$D$7:$D$13),IF(AND(E1118&lt;DATE(2020,11,1),F1118&gt;DATE(2020,11,30)),(NETWORKDAYS(Lister!$D$22,Lister!$E$22,Lister!$D$7:$D$13)-R1118)*N1118/NETWORKDAYS(Lister!$D$22,Lister!$E$22,Lister!$D$7:$D$13),IF(OR(AND(E1118&lt;DATE(2020,11,1),F1118&lt;DATE(2020,11,1)),E1118&gt;DATE(2020,11,30)),0)))))),0),"")</f>
        <v/>
      </c>
      <c r="Z1118" s="50" t="str">
        <f>IFERROR(MAX(IF(OR(O1118="",P1118="",Q1118="",R1118="",S1118="",T1118="",U1118=""),"",IF(AND(MONTH(E1118)=12,MONTH(F1118)=12),(NETWORKDAYS(E1118,F1118,Lister!$D$7:$D$13)-S1118)*N1118/NETWORKDAYS(Lister!$D$23,Lister!$E$23,Lister!$D$7:$D$13),IF(AND(MONTH(E1118)=12,F1118&gt;DATE(2020,12,31)),(NETWORKDAYS(E1118,Lister!$E$23,Lister!$D$7:$D$13)-S1118)*N1118/NETWORKDAYS(Lister!$D$23,Lister!$E$23,Lister!$D$7:$D$13),IF(AND(E1118&lt;DATE(2020,12,1),MONTH(F1118)=12),(NETWORKDAYS(Lister!$D$23,F1118,Lister!$D$7:$D$13)-S1118)*N1118/NETWORKDAYS(Lister!$D$23,Lister!$E$23,Lister!$D$7:$D$13),IF(AND(E1118&lt;DATE(2020,12,1),F1118&gt;DATE(2020,12,31)),(NETWORKDAYS(Lister!$D$23,Lister!$E$23,Lister!$D$7:$D$13)-S1118)*N1118/NETWORKDAYS(Lister!$D$23,Lister!$E$23,Lister!$D$7:$D$13),IF(OR(AND(E1118&lt;DATE(2020,12,1),F1118&lt;DATE(2020,12,1)),E1118&gt;DATE(2020,12,31)),0)))))),0),"")</f>
        <v/>
      </c>
      <c r="AA1118" s="50" t="str">
        <f>IFERROR(MAX(IF(OR(O1118="",P1118="",Q1118="",R1118="",S1118="",T1118="",U1118=""),"",IF(AND(MONTH(E1118)=1,MONTH(F1118)=1),(NETWORKDAYS(E1118,F1118,Lister!$D$7:$D$13)-T1118)*N1118/NETWORKDAYS(Lister!$D$24,Lister!$E$24,Lister!$D$7:$D$13),IF(AND(MONTH(E1118)=1,F1118&gt;DATE(2021,1,31)),(NETWORKDAYS(E1118,Lister!$E$24,Lister!$D$7:$D$13)-T1118)*N1118/NETWORKDAYS(Lister!$D$24,Lister!$E$24,Lister!$D$7:$D$13),IF(AND(E1118&lt;DATE(2021,1,1),MONTH(F1118)=1),(NETWORKDAYS(Lister!$D$24,F1118,Lister!$D$7:$D$13)-T1118)*N1118/NETWORKDAYS(Lister!$D$24,Lister!$E$24,Lister!$D$7:$D$13),IF(AND(E1118&lt;DATE(2021,1,1),F1118&gt;DATE(2021,1,31)),(NETWORKDAYS(Lister!$D$24,Lister!$E$24,Lister!$D$7:$D$13)-T1118)*N1118/NETWORKDAYS(Lister!$D$24,Lister!$E$24,Lister!$D$7:$D$13),IF(OR(AND(E1118&lt;DATE(2021,1,1),F1118&lt;DATE(2021,1,1)),E1118&gt;DATE(2021,1,31)),0)))))),0),"")</f>
        <v/>
      </c>
      <c r="AB1118" s="50" t="str">
        <f>IFERROR(MAX(IF(OR(O1118="",P1118="",Q1118="",R1118="",S1118="",T1118="",U1118=""),"",IF(AND(MONTH(E1118)=2,MONTH(F1118)=2),(NETWORKDAYS(E1118,F1118,Lister!$D$7:$D$13)-U1118)*N1118/NETWORKDAYS(Lister!$D$25,Lister!$E$25,Lister!$D$7:$D$13),IF(AND(E1118&lt;DATE(2021,2,1),MONTH(F1118)=2),(NETWORKDAYS(Lister!$D$25,F1118,Lister!$D$7:$D$13)-U1118)*N1118/NETWORKDAYS(Lister!$D$25,Lister!$E$25,Lister!$D$7:$D$13),IF(AND(E1118&lt;DATE(2021,2,1),F1118&lt;DATE(2021,2,1)),0)))),0),"")</f>
        <v/>
      </c>
      <c r="AC1118" s="52" t="str">
        <f t="shared" si="88"/>
        <v/>
      </c>
    </row>
    <row r="1119" spans="1:29" x14ac:dyDescent="0.35">
      <c r="A1119" s="11" t="str">
        <f t="shared" si="89"/>
        <v/>
      </c>
      <c r="B1119" s="33"/>
      <c r="C1119" s="17"/>
      <c r="D1119" s="18"/>
      <c r="E1119" s="12"/>
      <c r="F1119" s="12"/>
      <c r="G1119" s="42" t="str">
        <f>IF(OR(E1119="",F1119=""),"",NETWORKDAYS(E1119,F1119,Lister!$D$7:$D$13))</f>
        <v/>
      </c>
      <c r="H1119" s="14"/>
      <c r="I1119" s="25" t="str">
        <f t="shared" si="85"/>
        <v/>
      </c>
      <c r="J1119" s="47"/>
      <c r="K1119" s="48"/>
      <c r="L1119" s="15"/>
      <c r="M1119" s="51" t="str">
        <f t="shared" si="86"/>
        <v/>
      </c>
      <c r="N1119" s="49" t="str">
        <f t="shared" si="87"/>
        <v/>
      </c>
      <c r="O1119" s="15"/>
      <c r="P1119" s="15"/>
      <c r="Q1119" s="15"/>
      <c r="R1119" s="15"/>
      <c r="S1119" s="15"/>
      <c r="T1119" s="15"/>
      <c r="U1119" s="15"/>
      <c r="V1119" s="50" t="str">
        <f>IFERROR(MAX(IF(OR(O1119="",P1119="",Q1119="",R1119="",S1119="",T1119="",U1119=""),"",IF(AND(MONTH(E1119)=8,MONTH(F1119)=8),(NETWORKDAYS(E1119,F1119,Lister!$D$7:$D$13)-O1119)*N1119/NETWORKDAYS(Lister!$D$19,Lister!$E$19,Lister!$D$7:$D$13),IF(AND(MONTH(E1119)=8,F1119&gt;DATE(2020,8,31)),(NETWORKDAYS(E1119,Lister!$E$19,Lister!$D$7:$D$13)-O1119)*N1119/NETWORKDAYS(Lister!$D$19,Lister!$E$19,Lister!$D$7:$D$13),IF(E1119&gt;DATE(2020,8,31),0)))),0),"")</f>
        <v/>
      </c>
      <c r="W1119" s="50" t="str">
        <f>IFERROR(MAX(IF(OR(O1119="",P1119="",Q1119="",R1119="",S1119="",T1119="",U1119=""),"",IF(AND(MONTH(E1119)=9,MONTH(F1119)=9),(NETWORKDAYS(E1119,F1119,Lister!$D$7:$D$13)-P1119)*N1119/NETWORKDAYS(Lister!$D$20,Lister!$E$20,Lister!$D$7:$D$13),IF(AND(MONTH(E1119)=9,F1119&gt;DATE(2020,9,30)),(NETWORKDAYS(E1119,Lister!$E$20,Lister!$D$7:$D$13)-P1119)*N1119/NETWORKDAYS(Lister!$D$20,Lister!$E$20,Lister!$D$7:$D$13),IF(AND(E1119&lt;DATE(2020,9,1),MONTH(F1119)=9),(NETWORKDAYS(Lister!$D$20,F1119,Lister!$D$7:$D$13)-P1119)*N1119/NETWORKDAYS(Lister!$D$20,Lister!$E$20,Lister!$D$7:$D$13),IF(AND(E1119&lt;DATE(2020,9,1),F1119&gt;DATE(2020,9,30)),(NETWORKDAYS(Lister!$D$20,Lister!$E$20,Lister!$D$7:$D$13)-P1119)*N1119/NETWORKDAYS(Lister!$D$20,Lister!$E$20,Lister!$D$7:$D$13),IF(OR(AND(E1119&lt;DATE(2020,9,1),F1119&lt;DATE(2020,9,1)),E1119&gt;DATE(2020,9,30)),0)))))),0),"")</f>
        <v/>
      </c>
      <c r="X1119" s="50" t="str">
        <f>IFERROR(MAX(IF(OR(O1119="",P1119="",Q1119="",R1119="",S1119="",T1119="",U1119=""),"",IF(AND(MONTH(E1119)=10,MONTH(F1119)=10),(NETWORKDAYS(E1119,F1119,Lister!$D$7:$D$13)-Q1119)*N1119/NETWORKDAYS(Lister!$D$21,Lister!$E$21,Lister!$D$7:$D$13),IF(AND(MONTH(E1119)=10,F1119&gt;DATE(2020,10,31)),(NETWORKDAYS(E1119,Lister!$E$21,Lister!$D$7:$D$13)-Q1119)*N1119/NETWORKDAYS(Lister!$D$21,Lister!$E$21,Lister!$D$7:$D$13),IF(AND(E1119&lt;DATE(2020,10,1),MONTH(F1119)=10),(NETWORKDAYS(Lister!$D$21,F1119,Lister!$D$7:$D$13)-Q1119)*N1119/NETWORKDAYS(Lister!$D$21,Lister!$E$21,Lister!$D$7:$D$13),IF(AND(E1119&lt;DATE(2020,31,1),F1119&gt;DATE(2020,10,31)),(NETWORKDAYS(Lister!$D$21,Lister!$E$21,Lister!$D$7:$D$13)-Q1119)*N1119/NETWORKDAYS(Lister!$D$21,Lister!$E$21,Lister!$D$7:$D$13),IF(OR(AND(E1119&lt;DATE(2020,10,1),F1119&lt;DATE(2020,10,1)),E1119&gt;DATE(2020,10,31)),0)))))),0),"")</f>
        <v/>
      </c>
      <c r="Y1119" s="50" t="str">
        <f>IFERROR(MAX(IF(OR(O1119="",P1119="",Q1119="",R1119="",S1119="",T1119="",U1119=""),"",IF(AND(MONTH(E1119)=11,MONTH(F1119)=11),(NETWORKDAYS(E1119,F1119,Lister!$D$7:$D$13)-R1119)*N1119/NETWORKDAYS(Lister!$D$22,Lister!$E$22,Lister!$D$7:$D$13),IF(AND(MONTH(E1119)=11,F1119&gt;DATE(2020,11,30)),(NETWORKDAYS(E1119,Lister!$E$22,Lister!$D$7:$D$13)-R1119)*N1119/NETWORKDAYS(Lister!$D$22,Lister!$E$22,Lister!$D$7:$D$13),IF(AND(E1119&lt;DATE(2020,11,1),MONTH(F1119)=11),(NETWORKDAYS(Lister!$D$22,F1119,Lister!$D$7:$D$13)-R1119)*N1119/NETWORKDAYS(Lister!$D$22,Lister!$E$22,Lister!$D$7:$D$13),IF(AND(E1119&lt;DATE(2020,11,1),F1119&gt;DATE(2020,11,30)),(NETWORKDAYS(Lister!$D$22,Lister!$E$22,Lister!$D$7:$D$13)-R1119)*N1119/NETWORKDAYS(Lister!$D$22,Lister!$E$22,Lister!$D$7:$D$13),IF(OR(AND(E1119&lt;DATE(2020,11,1),F1119&lt;DATE(2020,11,1)),E1119&gt;DATE(2020,11,30)),0)))))),0),"")</f>
        <v/>
      </c>
      <c r="Z1119" s="50" t="str">
        <f>IFERROR(MAX(IF(OR(O1119="",P1119="",Q1119="",R1119="",S1119="",T1119="",U1119=""),"",IF(AND(MONTH(E1119)=12,MONTH(F1119)=12),(NETWORKDAYS(E1119,F1119,Lister!$D$7:$D$13)-S1119)*N1119/NETWORKDAYS(Lister!$D$23,Lister!$E$23,Lister!$D$7:$D$13),IF(AND(MONTH(E1119)=12,F1119&gt;DATE(2020,12,31)),(NETWORKDAYS(E1119,Lister!$E$23,Lister!$D$7:$D$13)-S1119)*N1119/NETWORKDAYS(Lister!$D$23,Lister!$E$23,Lister!$D$7:$D$13),IF(AND(E1119&lt;DATE(2020,12,1),MONTH(F1119)=12),(NETWORKDAYS(Lister!$D$23,F1119,Lister!$D$7:$D$13)-S1119)*N1119/NETWORKDAYS(Lister!$D$23,Lister!$E$23,Lister!$D$7:$D$13),IF(AND(E1119&lt;DATE(2020,12,1),F1119&gt;DATE(2020,12,31)),(NETWORKDAYS(Lister!$D$23,Lister!$E$23,Lister!$D$7:$D$13)-S1119)*N1119/NETWORKDAYS(Lister!$D$23,Lister!$E$23,Lister!$D$7:$D$13),IF(OR(AND(E1119&lt;DATE(2020,12,1),F1119&lt;DATE(2020,12,1)),E1119&gt;DATE(2020,12,31)),0)))))),0),"")</f>
        <v/>
      </c>
      <c r="AA1119" s="50" t="str">
        <f>IFERROR(MAX(IF(OR(O1119="",P1119="",Q1119="",R1119="",S1119="",T1119="",U1119=""),"",IF(AND(MONTH(E1119)=1,MONTH(F1119)=1),(NETWORKDAYS(E1119,F1119,Lister!$D$7:$D$13)-T1119)*N1119/NETWORKDAYS(Lister!$D$24,Lister!$E$24,Lister!$D$7:$D$13),IF(AND(MONTH(E1119)=1,F1119&gt;DATE(2021,1,31)),(NETWORKDAYS(E1119,Lister!$E$24,Lister!$D$7:$D$13)-T1119)*N1119/NETWORKDAYS(Lister!$D$24,Lister!$E$24,Lister!$D$7:$D$13),IF(AND(E1119&lt;DATE(2021,1,1),MONTH(F1119)=1),(NETWORKDAYS(Lister!$D$24,F1119,Lister!$D$7:$D$13)-T1119)*N1119/NETWORKDAYS(Lister!$D$24,Lister!$E$24,Lister!$D$7:$D$13),IF(AND(E1119&lt;DATE(2021,1,1),F1119&gt;DATE(2021,1,31)),(NETWORKDAYS(Lister!$D$24,Lister!$E$24,Lister!$D$7:$D$13)-T1119)*N1119/NETWORKDAYS(Lister!$D$24,Lister!$E$24,Lister!$D$7:$D$13),IF(OR(AND(E1119&lt;DATE(2021,1,1),F1119&lt;DATE(2021,1,1)),E1119&gt;DATE(2021,1,31)),0)))))),0),"")</f>
        <v/>
      </c>
      <c r="AB1119" s="50" t="str">
        <f>IFERROR(MAX(IF(OR(O1119="",P1119="",Q1119="",R1119="",S1119="",T1119="",U1119=""),"",IF(AND(MONTH(E1119)=2,MONTH(F1119)=2),(NETWORKDAYS(E1119,F1119,Lister!$D$7:$D$13)-U1119)*N1119/NETWORKDAYS(Lister!$D$25,Lister!$E$25,Lister!$D$7:$D$13),IF(AND(E1119&lt;DATE(2021,2,1),MONTH(F1119)=2),(NETWORKDAYS(Lister!$D$25,F1119,Lister!$D$7:$D$13)-U1119)*N1119/NETWORKDAYS(Lister!$D$25,Lister!$E$25,Lister!$D$7:$D$13),IF(AND(E1119&lt;DATE(2021,2,1),F1119&lt;DATE(2021,2,1)),0)))),0),"")</f>
        <v/>
      </c>
      <c r="AC1119" s="52" t="str">
        <f t="shared" si="88"/>
        <v/>
      </c>
    </row>
    <row r="1120" spans="1:29" x14ac:dyDescent="0.35">
      <c r="A1120" s="11" t="str">
        <f t="shared" si="89"/>
        <v/>
      </c>
      <c r="B1120" s="33"/>
      <c r="C1120" s="17"/>
      <c r="D1120" s="18"/>
      <c r="E1120" s="12"/>
      <c r="F1120" s="12"/>
      <c r="G1120" s="42" t="str">
        <f>IF(OR(E1120="",F1120=""),"",NETWORKDAYS(E1120,F1120,Lister!$D$7:$D$13))</f>
        <v/>
      </c>
      <c r="H1120" s="14"/>
      <c r="I1120" s="25" t="str">
        <f t="shared" si="85"/>
        <v/>
      </c>
      <c r="J1120" s="47"/>
      <c r="K1120" s="48"/>
      <c r="L1120" s="15"/>
      <c r="M1120" s="51" t="str">
        <f t="shared" si="86"/>
        <v/>
      </c>
      <c r="N1120" s="49" t="str">
        <f t="shared" si="87"/>
        <v/>
      </c>
      <c r="O1120" s="15"/>
      <c r="P1120" s="15"/>
      <c r="Q1120" s="15"/>
      <c r="R1120" s="15"/>
      <c r="S1120" s="15"/>
      <c r="T1120" s="15"/>
      <c r="U1120" s="15"/>
      <c r="V1120" s="50" t="str">
        <f>IFERROR(MAX(IF(OR(O1120="",P1120="",Q1120="",R1120="",S1120="",T1120="",U1120=""),"",IF(AND(MONTH(E1120)=8,MONTH(F1120)=8),(NETWORKDAYS(E1120,F1120,Lister!$D$7:$D$13)-O1120)*N1120/NETWORKDAYS(Lister!$D$19,Lister!$E$19,Lister!$D$7:$D$13),IF(AND(MONTH(E1120)=8,F1120&gt;DATE(2020,8,31)),(NETWORKDAYS(E1120,Lister!$E$19,Lister!$D$7:$D$13)-O1120)*N1120/NETWORKDAYS(Lister!$D$19,Lister!$E$19,Lister!$D$7:$D$13),IF(E1120&gt;DATE(2020,8,31),0)))),0),"")</f>
        <v/>
      </c>
      <c r="W1120" s="50" t="str">
        <f>IFERROR(MAX(IF(OR(O1120="",P1120="",Q1120="",R1120="",S1120="",T1120="",U1120=""),"",IF(AND(MONTH(E1120)=9,MONTH(F1120)=9),(NETWORKDAYS(E1120,F1120,Lister!$D$7:$D$13)-P1120)*N1120/NETWORKDAYS(Lister!$D$20,Lister!$E$20,Lister!$D$7:$D$13),IF(AND(MONTH(E1120)=9,F1120&gt;DATE(2020,9,30)),(NETWORKDAYS(E1120,Lister!$E$20,Lister!$D$7:$D$13)-P1120)*N1120/NETWORKDAYS(Lister!$D$20,Lister!$E$20,Lister!$D$7:$D$13),IF(AND(E1120&lt;DATE(2020,9,1),MONTH(F1120)=9),(NETWORKDAYS(Lister!$D$20,F1120,Lister!$D$7:$D$13)-P1120)*N1120/NETWORKDAYS(Lister!$D$20,Lister!$E$20,Lister!$D$7:$D$13),IF(AND(E1120&lt;DATE(2020,9,1),F1120&gt;DATE(2020,9,30)),(NETWORKDAYS(Lister!$D$20,Lister!$E$20,Lister!$D$7:$D$13)-P1120)*N1120/NETWORKDAYS(Lister!$D$20,Lister!$E$20,Lister!$D$7:$D$13),IF(OR(AND(E1120&lt;DATE(2020,9,1),F1120&lt;DATE(2020,9,1)),E1120&gt;DATE(2020,9,30)),0)))))),0),"")</f>
        <v/>
      </c>
      <c r="X1120" s="50" t="str">
        <f>IFERROR(MAX(IF(OR(O1120="",P1120="",Q1120="",R1120="",S1120="",T1120="",U1120=""),"",IF(AND(MONTH(E1120)=10,MONTH(F1120)=10),(NETWORKDAYS(E1120,F1120,Lister!$D$7:$D$13)-Q1120)*N1120/NETWORKDAYS(Lister!$D$21,Lister!$E$21,Lister!$D$7:$D$13),IF(AND(MONTH(E1120)=10,F1120&gt;DATE(2020,10,31)),(NETWORKDAYS(E1120,Lister!$E$21,Lister!$D$7:$D$13)-Q1120)*N1120/NETWORKDAYS(Lister!$D$21,Lister!$E$21,Lister!$D$7:$D$13),IF(AND(E1120&lt;DATE(2020,10,1),MONTH(F1120)=10),(NETWORKDAYS(Lister!$D$21,F1120,Lister!$D$7:$D$13)-Q1120)*N1120/NETWORKDAYS(Lister!$D$21,Lister!$E$21,Lister!$D$7:$D$13),IF(AND(E1120&lt;DATE(2020,31,1),F1120&gt;DATE(2020,10,31)),(NETWORKDAYS(Lister!$D$21,Lister!$E$21,Lister!$D$7:$D$13)-Q1120)*N1120/NETWORKDAYS(Lister!$D$21,Lister!$E$21,Lister!$D$7:$D$13),IF(OR(AND(E1120&lt;DATE(2020,10,1),F1120&lt;DATE(2020,10,1)),E1120&gt;DATE(2020,10,31)),0)))))),0),"")</f>
        <v/>
      </c>
      <c r="Y1120" s="50" t="str">
        <f>IFERROR(MAX(IF(OR(O1120="",P1120="",Q1120="",R1120="",S1120="",T1120="",U1120=""),"",IF(AND(MONTH(E1120)=11,MONTH(F1120)=11),(NETWORKDAYS(E1120,F1120,Lister!$D$7:$D$13)-R1120)*N1120/NETWORKDAYS(Lister!$D$22,Lister!$E$22,Lister!$D$7:$D$13),IF(AND(MONTH(E1120)=11,F1120&gt;DATE(2020,11,30)),(NETWORKDAYS(E1120,Lister!$E$22,Lister!$D$7:$D$13)-R1120)*N1120/NETWORKDAYS(Lister!$D$22,Lister!$E$22,Lister!$D$7:$D$13),IF(AND(E1120&lt;DATE(2020,11,1),MONTH(F1120)=11),(NETWORKDAYS(Lister!$D$22,F1120,Lister!$D$7:$D$13)-R1120)*N1120/NETWORKDAYS(Lister!$D$22,Lister!$E$22,Lister!$D$7:$D$13),IF(AND(E1120&lt;DATE(2020,11,1),F1120&gt;DATE(2020,11,30)),(NETWORKDAYS(Lister!$D$22,Lister!$E$22,Lister!$D$7:$D$13)-R1120)*N1120/NETWORKDAYS(Lister!$D$22,Lister!$E$22,Lister!$D$7:$D$13),IF(OR(AND(E1120&lt;DATE(2020,11,1),F1120&lt;DATE(2020,11,1)),E1120&gt;DATE(2020,11,30)),0)))))),0),"")</f>
        <v/>
      </c>
      <c r="Z1120" s="50" t="str">
        <f>IFERROR(MAX(IF(OR(O1120="",P1120="",Q1120="",R1120="",S1120="",T1120="",U1120=""),"",IF(AND(MONTH(E1120)=12,MONTH(F1120)=12),(NETWORKDAYS(E1120,F1120,Lister!$D$7:$D$13)-S1120)*N1120/NETWORKDAYS(Lister!$D$23,Lister!$E$23,Lister!$D$7:$D$13),IF(AND(MONTH(E1120)=12,F1120&gt;DATE(2020,12,31)),(NETWORKDAYS(E1120,Lister!$E$23,Lister!$D$7:$D$13)-S1120)*N1120/NETWORKDAYS(Lister!$D$23,Lister!$E$23,Lister!$D$7:$D$13),IF(AND(E1120&lt;DATE(2020,12,1),MONTH(F1120)=12),(NETWORKDAYS(Lister!$D$23,F1120,Lister!$D$7:$D$13)-S1120)*N1120/NETWORKDAYS(Lister!$D$23,Lister!$E$23,Lister!$D$7:$D$13),IF(AND(E1120&lt;DATE(2020,12,1),F1120&gt;DATE(2020,12,31)),(NETWORKDAYS(Lister!$D$23,Lister!$E$23,Lister!$D$7:$D$13)-S1120)*N1120/NETWORKDAYS(Lister!$D$23,Lister!$E$23,Lister!$D$7:$D$13),IF(OR(AND(E1120&lt;DATE(2020,12,1),F1120&lt;DATE(2020,12,1)),E1120&gt;DATE(2020,12,31)),0)))))),0),"")</f>
        <v/>
      </c>
      <c r="AA1120" s="50" t="str">
        <f>IFERROR(MAX(IF(OR(O1120="",P1120="",Q1120="",R1120="",S1120="",T1120="",U1120=""),"",IF(AND(MONTH(E1120)=1,MONTH(F1120)=1),(NETWORKDAYS(E1120,F1120,Lister!$D$7:$D$13)-T1120)*N1120/NETWORKDAYS(Lister!$D$24,Lister!$E$24,Lister!$D$7:$D$13),IF(AND(MONTH(E1120)=1,F1120&gt;DATE(2021,1,31)),(NETWORKDAYS(E1120,Lister!$E$24,Lister!$D$7:$D$13)-T1120)*N1120/NETWORKDAYS(Lister!$D$24,Lister!$E$24,Lister!$D$7:$D$13),IF(AND(E1120&lt;DATE(2021,1,1),MONTH(F1120)=1),(NETWORKDAYS(Lister!$D$24,F1120,Lister!$D$7:$D$13)-T1120)*N1120/NETWORKDAYS(Lister!$D$24,Lister!$E$24,Lister!$D$7:$D$13),IF(AND(E1120&lt;DATE(2021,1,1),F1120&gt;DATE(2021,1,31)),(NETWORKDAYS(Lister!$D$24,Lister!$E$24,Lister!$D$7:$D$13)-T1120)*N1120/NETWORKDAYS(Lister!$D$24,Lister!$E$24,Lister!$D$7:$D$13),IF(OR(AND(E1120&lt;DATE(2021,1,1),F1120&lt;DATE(2021,1,1)),E1120&gt;DATE(2021,1,31)),0)))))),0),"")</f>
        <v/>
      </c>
      <c r="AB1120" s="50" t="str">
        <f>IFERROR(MAX(IF(OR(O1120="",P1120="",Q1120="",R1120="",S1120="",T1120="",U1120=""),"",IF(AND(MONTH(E1120)=2,MONTH(F1120)=2),(NETWORKDAYS(E1120,F1120,Lister!$D$7:$D$13)-U1120)*N1120/NETWORKDAYS(Lister!$D$25,Lister!$E$25,Lister!$D$7:$D$13),IF(AND(E1120&lt;DATE(2021,2,1),MONTH(F1120)=2),(NETWORKDAYS(Lister!$D$25,F1120,Lister!$D$7:$D$13)-U1120)*N1120/NETWORKDAYS(Lister!$D$25,Lister!$E$25,Lister!$D$7:$D$13),IF(AND(E1120&lt;DATE(2021,2,1),F1120&lt;DATE(2021,2,1)),0)))),0),"")</f>
        <v/>
      </c>
      <c r="AC1120" s="52" t="str">
        <f t="shared" si="88"/>
        <v/>
      </c>
    </row>
    <row r="1121" spans="1:29" x14ac:dyDescent="0.35">
      <c r="A1121" s="11" t="str">
        <f t="shared" si="89"/>
        <v/>
      </c>
      <c r="B1121" s="33"/>
      <c r="C1121" s="17"/>
      <c r="D1121" s="18"/>
      <c r="E1121" s="12"/>
      <c r="F1121" s="12"/>
      <c r="G1121" s="42" t="str">
        <f>IF(OR(E1121="",F1121=""),"",NETWORKDAYS(E1121,F1121,Lister!$D$7:$D$13))</f>
        <v/>
      </c>
      <c r="H1121" s="14"/>
      <c r="I1121" s="25" t="str">
        <f t="shared" si="85"/>
        <v/>
      </c>
      <c r="J1121" s="47"/>
      <c r="K1121" s="48"/>
      <c r="L1121" s="15"/>
      <c r="M1121" s="51" t="str">
        <f t="shared" si="86"/>
        <v/>
      </c>
      <c r="N1121" s="49" t="str">
        <f t="shared" si="87"/>
        <v/>
      </c>
      <c r="O1121" s="15"/>
      <c r="P1121" s="15"/>
      <c r="Q1121" s="15"/>
      <c r="R1121" s="15"/>
      <c r="S1121" s="15"/>
      <c r="T1121" s="15"/>
      <c r="U1121" s="15"/>
      <c r="V1121" s="50" t="str">
        <f>IFERROR(MAX(IF(OR(O1121="",P1121="",Q1121="",R1121="",S1121="",T1121="",U1121=""),"",IF(AND(MONTH(E1121)=8,MONTH(F1121)=8),(NETWORKDAYS(E1121,F1121,Lister!$D$7:$D$13)-O1121)*N1121/NETWORKDAYS(Lister!$D$19,Lister!$E$19,Lister!$D$7:$D$13),IF(AND(MONTH(E1121)=8,F1121&gt;DATE(2020,8,31)),(NETWORKDAYS(E1121,Lister!$E$19,Lister!$D$7:$D$13)-O1121)*N1121/NETWORKDAYS(Lister!$D$19,Lister!$E$19,Lister!$D$7:$D$13),IF(E1121&gt;DATE(2020,8,31),0)))),0),"")</f>
        <v/>
      </c>
      <c r="W1121" s="50" t="str">
        <f>IFERROR(MAX(IF(OR(O1121="",P1121="",Q1121="",R1121="",S1121="",T1121="",U1121=""),"",IF(AND(MONTH(E1121)=9,MONTH(F1121)=9),(NETWORKDAYS(E1121,F1121,Lister!$D$7:$D$13)-P1121)*N1121/NETWORKDAYS(Lister!$D$20,Lister!$E$20,Lister!$D$7:$D$13),IF(AND(MONTH(E1121)=9,F1121&gt;DATE(2020,9,30)),(NETWORKDAYS(E1121,Lister!$E$20,Lister!$D$7:$D$13)-P1121)*N1121/NETWORKDAYS(Lister!$D$20,Lister!$E$20,Lister!$D$7:$D$13),IF(AND(E1121&lt;DATE(2020,9,1),MONTH(F1121)=9),(NETWORKDAYS(Lister!$D$20,F1121,Lister!$D$7:$D$13)-P1121)*N1121/NETWORKDAYS(Lister!$D$20,Lister!$E$20,Lister!$D$7:$D$13),IF(AND(E1121&lt;DATE(2020,9,1),F1121&gt;DATE(2020,9,30)),(NETWORKDAYS(Lister!$D$20,Lister!$E$20,Lister!$D$7:$D$13)-P1121)*N1121/NETWORKDAYS(Lister!$D$20,Lister!$E$20,Lister!$D$7:$D$13),IF(OR(AND(E1121&lt;DATE(2020,9,1),F1121&lt;DATE(2020,9,1)),E1121&gt;DATE(2020,9,30)),0)))))),0),"")</f>
        <v/>
      </c>
      <c r="X1121" s="50" t="str">
        <f>IFERROR(MAX(IF(OR(O1121="",P1121="",Q1121="",R1121="",S1121="",T1121="",U1121=""),"",IF(AND(MONTH(E1121)=10,MONTH(F1121)=10),(NETWORKDAYS(E1121,F1121,Lister!$D$7:$D$13)-Q1121)*N1121/NETWORKDAYS(Lister!$D$21,Lister!$E$21,Lister!$D$7:$D$13),IF(AND(MONTH(E1121)=10,F1121&gt;DATE(2020,10,31)),(NETWORKDAYS(E1121,Lister!$E$21,Lister!$D$7:$D$13)-Q1121)*N1121/NETWORKDAYS(Lister!$D$21,Lister!$E$21,Lister!$D$7:$D$13),IF(AND(E1121&lt;DATE(2020,10,1),MONTH(F1121)=10),(NETWORKDAYS(Lister!$D$21,F1121,Lister!$D$7:$D$13)-Q1121)*N1121/NETWORKDAYS(Lister!$D$21,Lister!$E$21,Lister!$D$7:$D$13),IF(AND(E1121&lt;DATE(2020,31,1),F1121&gt;DATE(2020,10,31)),(NETWORKDAYS(Lister!$D$21,Lister!$E$21,Lister!$D$7:$D$13)-Q1121)*N1121/NETWORKDAYS(Lister!$D$21,Lister!$E$21,Lister!$D$7:$D$13),IF(OR(AND(E1121&lt;DATE(2020,10,1),F1121&lt;DATE(2020,10,1)),E1121&gt;DATE(2020,10,31)),0)))))),0),"")</f>
        <v/>
      </c>
      <c r="Y1121" s="50" t="str">
        <f>IFERROR(MAX(IF(OR(O1121="",P1121="",Q1121="",R1121="",S1121="",T1121="",U1121=""),"",IF(AND(MONTH(E1121)=11,MONTH(F1121)=11),(NETWORKDAYS(E1121,F1121,Lister!$D$7:$D$13)-R1121)*N1121/NETWORKDAYS(Lister!$D$22,Lister!$E$22,Lister!$D$7:$D$13),IF(AND(MONTH(E1121)=11,F1121&gt;DATE(2020,11,30)),(NETWORKDAYS(E1121,Lister!$E$22,Lister!$D$7:$D$13)-R1121)*N1121/NETWORKDAYS(Lister!$D$22,Lister!$E$22,Lister!$D$7:$D$13),IF(AND(E1121&lt;DATE(2020,11,1),MONTH(F1121)=11),(NETWORKDAYS(Lister!$D$22,F1121,Lister!$D$7:$D$13)-R1121)*N1121/NETWORKDAYS(Lister!$D$22,Lister!$E$22,Lister!$D$7:$D$13),IF(AND(E1121&lt;DATE(2020,11,1),F1121&gt;DATE(2020,11,30)),(NETWORKDAYS(Lister!$D$22,Lister!$E$22,Lister!$D$7:$D$13)-R1121)*N1121/NETWORKDAYS(Lister!$D$22,Lister!$E$22,Lister!$D$7:$D$13),IF(OR(AND(E1121&lt;DATE(2020,11,1),F1121&lt;DATE(2020,11,1)),E1121&gt;DATE(2020,11,30)),0)))))),0),"")</f>
        <v/>
      </c>
      <c r="Z1121" s="50" t="str">
        <f>IFERROR(MAX(IF(OR(O1121="",P1121="",Q1121="",R1121="",S1121="",T1121="",U1121=""),"",IF(AND(MONTH(E1121)=12,MONTH(F1121)=12),(NETWORKDAYS(E1121,F1121,Lister!$D$7:$D$13)-S1121)*N1121/NETWORKDAYS(Lister!$D$23,Lister!$E$23,Lister!$D$7:$D$13),IF(AND(MONTH(E1121)=12,F1121&gt;DATE(2020,12,31)),(NETWORKDAYS(E1121,Lister!$E$23,Lister!$D$7:$D$13)-S1121)*N1121/NETWORKDAYS(Lister!$D$23,Lister!$E$23,Lister!$D$7:$D$13),IF(AND(E1121&lt;DATE(2020,12,1),MONTH(F1121)=12),(NETWORKDAYS(Lister!$D$23,F1121,Lister!$D$7:$D$13)-S1121)*N1121/NETWORKDAYS(Lister!$D$23,Lister!$E$23,Lister!$D$7:$D$13),IF(AND(E1121&lt;DATE(2020,12,1),F1121&gt;DATE(2020,12,31)),(NETWORKDAYS(Lister!$D$23,Lister!$E$23,Lister!$D$7:$D$13)-S1121)*N1121/NETWORKDAYS(Lister!$D$23,Lister!$E$23,Lister!$D$7:$D$13),IF(OR(AND(E1121&lt;DATE(2020,12,1),F1121&lt;DATE(2020,12,1)),E1121&gt;DATE(2020,12,31)),0)))))),0),"")</f>
        <v/>
      </c>
      <c r="AA1121" s="50" t="str">
        <f>IFERROR(MAX(IF(OR(O1121="",P1121="",Q1121="",R1121="",S1121="",T1121="",U1121=""),"",IF(AND(MONTH(E1121)=1,MONTH(F1121)=1),(NETWORKDAYS(E1121,F1121,Lister!$D$7:$D$13)-T1121)*N1121/NETWORKDAYS(Lister!$D$24,Lister!$E$24,Lister!$D$7:$D$13),IF(AND(MONTH(E1121)=1,F1121&gt;DATE(2021,1,31)),(NETWORKDAYS(E1121,Lister!$E$24,Lister!$D$7:$D$13)-T1121)*N1121/NETWORKDAYS(Lister!$D$24,Lister!$E$24,Lister!$D$7:$D$13),IF(AND(E1121&lt;DATE(2021,1,1),MONTH(F1121)=1),(NETWORKDAYS(Lister!$D$24,F1121,Lister!$D$7:$D$13)-T1121)*N1121/NETWORKDAYS(Lister!$D$24,Lister!$E$24,Lister!$D$7:$D$13),IF(AND(E1121&lt;DATE(2021,1,1),F1121&gt;DATE(2021,1,31)),(NETWORKDAYS(Lister!$D$24,Lister!$E$24,Lister!$D$7:$D$13)-T1121)*N1121/NETWORKDAYS(Lister!$D$24,Lister!$E$24,Lister!$D$7:$D$13),IF(OR(AND(E1121&lt;DATE(2021,1,1),F1121&lt;DATE(2021,1,1)),E1121&gt;DATE(2021,1,31)),0)))))),0),"")</f>
        <v/>
      </c>
      <c r="AB1121" s="50" t="str">
        <f>IFERROR(MAX(IF(OR(O1121="",P1121="",Q1121="",R1121="",S1121="",T1121="",U1121=""),"",IF(AND(MONTH(E1121)=2,MONTH(F1121)=2),(NETWORKDAYS(E1121,F1121,Lister!$D$7:$D$13)-U1121)*N1121/NETWORKDAYS(Lister!$D$25,Lister!$E$25,Lister!$D$7:$D$13),IF(AND(E1121&lt;DATE(2021,2,1),MONTH(F1121)=2),(NETWORKDAYS(Lister!$D$25,F1121,Lister!$D$7:$D$13)-U1121)*N1121/NETWORKDAYS(Lister!$D$25,Lister!$E$25,Lister!$D$7:$D$13),IF(AND(E1121&lt;DATE(2021,2,1),F1121&lt;DATE(2021,2,1)),0)))),0),"")</f>
        <v/>
      </c>
      <c r="AC1121" s="52" t="str">
        <f t="shared" si="88"/>
        <v/>
      </c>
    </row>
    <row r="1122" spans="1:29" x14ac:dyDescent="0.35">
      <c r="A1122" s="11" t="str">
        <f t="shared" si="89"/>
        <v/>
      </c>
      <c r="B1122" s="33"/>
      <c r="C1122" s="17"/>
      <c r="D1122" s="18"/>
      <c r="E1122" s="12"/>
      <c r="F1122" s="12"/>
      <c r="G1122" s="42" t="str">
        <f>IF(OR(E1122="",F1122=""),"",NETWORKDAYS(E1122,F1122,Lister!$D$7:$D$13))</f>
        <v/>
      </c>
      <c r="H1122" s="14"/>
      <c r="I1122" s="25" t="str">
        <f t="shared" si="85"/>
        <v/>
      </c>
      <c r="J1122" s="47"/>
      <c r="K1122" s="48"/>
      <c r="L1122" s="15"/>
      <c r="M1122" s="51" t="str">
        <f t="shared" si="86"/>
        <v/>
      </c>
      <c r="N1122" s="49" t="str">
        <f t="shared" si="87"/>
        <v/>
      </c>
      <c r="O1122" s="15"/>
      <c r="P1122" s="15"/>
      <c r="Q1122" s="15"/>
      <c r="R1122" s="15"/>
      <c r="S1122" s="15"/>
      <c r="T1122" s="15"/>
      <c r="U1122" s="15"/>
      <c r="V1122" s="50" t="str">
        <f>IFERROR(MAX(IF(OR(O1122="",P1122="",Q1122="",R1122="",S1122="",T1122="",U1122=""),"",IF(AND(MONTH(E1122)=8,MONTH(F1122)=8),(NETWORKDAYS(E1122,F1122,Lister!$D$7:$D$13)-O1122)*N1122/NETWORKDAYS(Lister!$D$19,Lister!$E$19,Lister!$D$7:$D$13),IF(AND(MONTH(E1122)=8,F1122&gt;DATE(2020,8,31)),(NETWORKDAYS(E1122,Lister!$E$19,Lister!$D$7:$D$13)-O1122)*N1122/NETWORKDAYS(Lister!$D$19,Lister!$E$19,Lister!$D$7:$D$13),IF(E1122&gt;DATE(2020,8,31),0)))),0),"")</f>
        <v/>
      </c>
      <c r="W1122" s="50" t="str">
        <f>IFERROR(MAX(IF(OR(O1122="",P1122="",Q1122="",R1122="",S1122="",T1122="",U1122=""),"",IF(AND(MONTH(E1122)=9,MONTH(F1122)=9),(NETWORKDAYS(E1122,F1122,Lister!$D$7:$D$13)-P1122)*N1122/NETWORKDAYS(Lister!$D$20,Lister!$E$20,Lister!$D$7:$D$13),IF(AND(MONTH(E1122)=9,F1122&gt;DATE(2020,9,30)),(NETWORKDAYS(E1122,Lister!$E$20,Lister!$D$7:$D$13)-P1122)*N1122/NETWORKDAYS(Lister!$D$20,Lister!$E$20,Lister!$D$7:$D$13),IF(AND(E1122&lt;DATE(2020,9,1),MONTH(F1122)=9),(NETWORKDAYS(Lister!$D$20,F1122,Lister!$D$7:$D$13)-P1122)*N1122/NETWORKDAYS(Lister!$D$20,Lister!$E$20,Lister!$D$7:$D$13),IF(AND(E1122&lt;DATE(2020,9,1),F1122&gt;DATE(2020,9,30)),(NETWORKDAYS(Lister!$D$20,Lister!$E$20,Lister!$D$7:$D$13)-P1122)*N1122/NETWORKDAYS(Lister!$D$20,Lister!$E$20,Lister!$D$7:$D$13),IF(OR(AND(E1122&lt;DATE(2020,9,1),F1122&lt;DATE(2020,9,1)),E1122&gt;DATE(2020,9,30)),0)))))),0),"")</f>
        <v/>
      </c>
      <c r="X1122" s="50" t="str">
        <f>IFERROR(MAX(IF(OR(O1122="",P1122="",Q1122="",R1122="",S1122="",T1122="",U1122=""),"",IF(AND(MONTH(E1122)=10,MONTH(F1122)=10),(NETWORKDAYS(E1122,F1122,Lister!$D$7:$D$13)-Q1122)*N1122/NETWORKDAYS(Lister!$D$21,Lister!$E$21,Lister!$D$7:$D$13),IF(AND(MONTH(E1122)=10,F1122&gt;DATE(2020,10,31)),(NETWORKDAYS(E1122,Lister!$E$21,Lister!$D$7:$D$13)-Q1122)*N1122/NETWORKDAYS(Lister!$D$21,Lister!$E$21,Lister!$D$7:$D$13),IF(AND(E1122&lt;DATE(2020,10,1),MONTH(F1122)=10),(NETWORKDAYS(Lister!$D$21,F1122,Lister!$D$7:$D$13)-Q1122)*N1122/NETWORKDAYS(Lister!$D$21,Lister!$E$21,Lister!$D$7:$D$13),IF(AND(E1122&lt;DATE(2020,31,1),F1122&gt;DATE(2020,10,31)),(NETWORKDAYS(Lister!$D$21,Lister!$E$21,Lister!$D$7:$D$13)-Q1122)*N1122/NETWORKDAYS(Lister!$D$21,Lister!$E$21,Lister!$D$7:$D$13),IF(OR(AND(E1122&lt;DATE(2020,10,1),F1122&lt;DATE(2020,10,1)),E1122&gt;DATE(2020,10,31)),0)))))),0),"")</f>
        <v/>
      </c>
      <c r="Y1122" s="50" t="str">
        <f>IFERROR(MAX(IF(OR(O1122="",P1122="",Q1122="",R1122="",S1122="",T1122="",U1122=""),"",IF(AND(MONTH(E1122)=11,MONTH(F1122)=11),(NETWORKDAYS(E1122,F1122,Lister!$D$7:$D$13)-R1122)*N1122/NETWORKDAYS(Lister!$D$22,Lister!$E$22,Lister!$D$7:$D$13),IF(AND(MONTH(E1122)=11,F1122&gt;DATE(2020,11,30)),(NETWORKDAYS(E1122,Lister!$E$22,Lister!$D$7:$D$13)-R1122)*N1122/NETWORKDAYS(Lister!$D$22,Lister!$E$22,Lister!$D$7:$D$13),IF(AND(E1122&lt;DATE(2020,11,1),MONTH(F1122)=11),(NETWORKDAYS(Lister!$D$22,F1122,Lister!$D$7:$D$13)-R1122)*N1122/NETWORKDAYS(Lister!$D$22,Lister!$E$22,Lister!$D$7:$D$13),IF(AND(E1122&lt;DATE(2020,11,1),F1122&gt;DATE(2020,11,30)),(NETWORKDAYS(Lister!$D$22,Lister!$E$22,Lister!$D$7:$D$13)-R1122)*N1122/NETWORKDAYS(Lister!$D$22,Lister!$E$22,Lister!$D$7:$D$13),IF(OR(AND(E1122&lt;DATE(2020,11,1),F1122&lt;DATE(2020,11,1)),E1122&gt;DATE(2020,11,30)),0)))))),0),"")</f>
        <v/>
      </c>
      <c r="Z1122" s="50" t="str">
        <f>IFERROR(MAX(IF(OR(O1122="",P1122="",Q1122="",R1122="",S1122="",T1122="",U1122=""),"",IF(AND(MONTH(E1122)=12,MONTH(F1122)=12),(NETWORKDAYS(E1122,F1122,Lister!$D$7:$D$13)-S1122)*N1122/NETWORKDAYS(Lister!$D$23,Lister!$E$23,Lister!$D$7:$D$13),IF(AND(MONTH(E1122)=12,F1122&gt;DATE(2020,12,31)),(NETWORKDAYS(E1122,Lister!$E$23,Lister!$D$7:$D$13)-S1122)*N1122/NETWORKDAYS(Lister!$D$23,Lister!$E$23,Lister!$D$7:$D$13),IF(AND(E1122&lt;DATE(2020,12,1),MONTH(F1122)=12),(NETWORKDAYS(Lister!$D$23,F1122,Lister!$D$7:$D$13)-S1122)*N1122/NETWORKDAYS(Lister!$D$23,Lister!$E$23,Lister!$D$7:$D$13),IF(AND(E1122&lt;DATE(2020,12,1),F1122&gt;DATE(2020,12,31)),(NETWORKDAYS(Lister!$D$23,Lister!$E$23,Lister!$D$7:$D$13)-S1122)*N1122/NETWORKDAYS(Lister!$D$23,Lister!$E$23,Lister!$D$7:$D$13),IF(OR(AND(E1122&lt;DATE(2020,12,1),F1122&lt;DATE(2020,12,1)),E1122&gt;DATE(2020,12,31)),0)))))),0),"")</f>
        <v/>
      </c>
      <c r="AA1122" s="50" t="str">
        <f>IFERROR(MAX(IF(OR(O1122="",P1122="",Q1122="",R1122="",S1122="",T1122="",U1122=""),"",IF(AND(MONTH(E1122)=1,MONTH(F1122)=1),(NETWORKDAYS(E1122,F1122,Lister!$D$7:$D$13)-T1122)*N1122/NETWORKDAYS(Lister!$D$24,Lister!$E$24,Lister!$D$7:$D$13),IF(AND(MONTH(E1122)=1,F1122&gt;DATE(2021,1,31)),(NETWORKDAYS(E1122,Lister!$E$24,Lister!$D$7:$D$13)-T1122)*N1122/NETWORKDAYS(Lister!$D$24,Lister!$E$24,Lister!$D$7:$D$13),IF(AND(E1122&lt;DATE(2021,1,1),MONTH(F1122)=1),(NETWORKDAYS(Lister!$D$24,F1122,Lister!$D$7:$D$13)-T1122)*N1122/NETWORKDAYS(Lister!$D$24,Lister!$E$24,Lister!$D$7:$D$13),IF(AND(E1122&lt;DATE(2021,1,1),F1122&gt;DATE(2021,1,31)),(NETWORKDAYS(Lister!$D$24,Lister!$E$24,Lister!$D$7:$D$13)-T1122)*N1122/NETWORKDAYS(Lister!$D$24,Lister!$E$24,Lister!$D$7:$D$13),IF(OR(AND(E1122&lt;DATE(2021,1,1),F1122&lt;DATE(2021,1,1)),E1122&gt;DATE(2021,1,31)),0)))))),0),"")</f>
        <v/>
      </c>
      <c r="AB1122" s="50" t="str">
        <f>IFERROR(MAX(IF(OR(O1122="",P1122="",Q1122="",R1122="",S1122="",T1122="",U1122=""),"",IF(AND(MONTH(E1122)=2,MONTH(F1122)=2),(NETWORKDAYS(E1122,F1122,Lister!$D$7:$D$13)-U1122)*N1122/NETWORKDAYS(Lister!$D$25,Lister!$E$25,Lister!$D$7:$D$13),IF(AND(E1122&lt;DATE(2021,2,1),MONTH(F1122)=2),(NETWORKDAYS(Lister!$D$25,F1122,Lister!$D$7:$D$13)-U1122)*N1122/NETWORKDAYS(Lister!$D$25,Lister!$E$25,Lister!$D$7:$D$13),IF(AND(E1122&lt;DATE(2021,2,1),F1122&lt;DATE(2021,2,1)),0)))),0),"")</f>
        <v/>
      </c>
      <c r="AC1122" s="52" t="str">
        <f t="shared" si="88"/>
        <v/>
      </c>
    </row>
    <row r="1123" spans="1:29" x14ac:dyDescent="0.35">
      <c r="A1123" s="11" t="str">
        <f t="shared" si="89"/>
        <v/>
      </c>
      <c r="B1123" s="33"/>
      <c r="C1123" s="17"/>
      <c r="D1123" s="18"/>
      <c r="E1123" s="12"/>
      <c r="F1123" s="12"/>
      <c r="G1123" s="42" t="str">
        <f>IF(OR(E1123="",F1123=""),"",NETWORKDAYS(E1123,F1123,Lister!$D$7:$D$13))</f>
        <v/>
      </c>
      <c r="H1123" s="14"/>
      <c r="I1123" s="25" t="str">
        <f t="shared" si="85"/>
        <v/>
      </c>
      <c r="J1123" s="47"/>
      <c r="K1123" s="48"/>
      <c r="L1123" s="15"/>
      <c r="M1123" s="51" t="str">
        <f t="shared" si="86"/>
        <v/>
      </c>
      <c r="N1123" s="49" t="str">
        <f t="shared" si="87"/>
        <v/>
      </c>
      <c r="O1123" s="15"/>
      <c r="P1123" s="15"/>
      <c r="Q1123" s="15"/>
      <c r="R1123" s="15"/>
      <c r="S1123" s="15"/>
      <c r="T1123" s="15"/>
      <c r="U1123" s="15"/>
      <c r="V1123" s="50" t="str">
        <f>IFERROR(MAX(IF(OR(O1123="",P1123="",Q1123="",R1123="",S1123="",T1123="",U1123=""),"",IF(AND(MONTH(E1123)=8,MONTH(F1123)=8),(NETWORKDAYS(E1123,F1123,Lister!$D$7:$D$13)-O1123)*N1123/NETWORKDAYS(Lister!$D$19,Lister!$E$19,Lister!$D$7:$D$13),IF(AND(MONTH(E1123)=8,F1123&gt;DATE(2020,8,31)),(NETWORKDAYS(E1123,Lister!$E$19,Lister!$D$7:$D$13)-O1123)*N1123/NETWORKDAYS(Lister!$D$19,Lister!$E$19,Lister!$D$7:$D$13),IF(E1123&gt;DATE(2020,8,31),0)))),0),"")</f>
        <v/>
      </c>
      <c r="W1123" s="50" t="str">
        <f>IFERROR(MAX(IF(OR(O1123="",P1123="",Q1123="",R1123="",S1123="",T1123="",U1123=""),"",IF(AND(MONTH(E1123)=9,MONTH(F1123)=9),(NETWORKDAYS(E1123,F1123,Lister!$D$7:$D$13)-P1123)*N1123/NETWORKDAYS(Lister!$D$20,Lister!$E$20,Lister!$D$7:$D$13),IF(AND(MONTH(E1123)=9,F1123&gt;DATE(2020,9,30)),(NETWORKDAYS(E1123,Lister!$E$20,Lister!$D$7:$D$13)-P1123)*N1123/NETWORKDAYS(Lister!$D$20,Lister!$E$20,Lister!$D$7:$D$13),IF(AND(E1123&lt;DATE(2020,9,1),MONTH(F1123)=9),(NETWORKDAYS(Lister!$D$20,F1123,Lister!$D$7:$D$13)-P1123)*N1123/NETWORKDAYS(Lister!$D$20,Lister!$E$20,Lister!$D$7:$D$13),IF(AND(E1123&lt;DATE(2020,9,1),F1123&gt;DATE(2020,9,30)),(NETWORKDAYS(Lister!$D$20,Lister!$E$20,Lister!$D$7:$D$13)-P1123)*N1123/NETWORKDAYS(Lister!$D$20,Lister!$E$20,Lister!$D$7:$D$13),IF(OR(AND(E1123&lt;DATE(2020,9,1),F1123&lt;DATE(2020,9,1)),E1123&gt;DATE(2020,9,30)),0)))))),0),"")</f>
        <v/>
      </c>
      <c r="X1123" s="50" t="str">
        <f>IFERROR(MAX(IF(OR(O1123="",P1123="",Q1123="",R1123="",S1123="",T1123="",U1123=""),"",IF(AND(MONTH(E1123)=10,MONTH(F1123)=10),(NETWORKDAYS(E1123,F1123,Lister!$D$7:$D$13)-Q1123)*N1123/NETWORKDAYS(Lister!$D$21,Lister!$E$21,Lister!$D$7:$D$13),IF(AND(MONTH(E1123)=10,F1123&gt;DATE(2020,10,31)),(NETWORKDAYS(E1123,Lister!$E$21,Lister!$D$7:$D$13)-Q1123)*N1123/NETWORKDAYS(Lister!$D$21,Lister!$E$21,Lister!$D$7:$D$13),IF(AND(E1123&lt;DATE(2020,10,1),MONTH(F1123)=10),(NETWORKDAYS(Lister!$D$21,F1123,Lister!$D$7:$D$13)-Q1123)*N1123/NETWORKDAYS(Lister!$D$21,Lister!$E$21,Lister!$D$7:$D$13),IF(AND(E1123&lt;DATE(2020,31,1),F1123&gt;DATE(2020,10,31)),(NETWORKDAYS(Lister!$D$21,Lister!$E$21,Lister!$D$7:$D$13)-Q1123)*N1123/NETWORKDAYS(Lister!$D$21,Lister!$E$21,Lister!$D$7:$D$13),IF(OR(AND(E1123&lt;DATE(2020,10,1),F1123&lt;DATE(2020,10,1)),E1123&gt;DATE(2020,10,31)),0)))))),0),"")</f>
        <v/>
      </c>
      <c r="Y1123" s="50" t="str">
        <f>IFERROR(MAX(IF(OR(O1123="",P1123="",Q1123="",R1123="",S1123="",T1123="",U1123=""),"",IF(AND(MONTH(E1123)=11,MONTH(F1123)=11),(NETWORKDAYS(E1123,F1123,Lister!$D$7:$D$13)-R1123)*N1123/NETWORKDAYS(Lister!$D$22,Lister!$E$22,Lister!$D$7:$D$13),IF(AND(MONTH(E1123)=11,F1123&gt;DATE(2020,11,30)),(NETWORKDAYS(E1123,Lister!$E$22,Lister!$D$7:$D$13)-R1123)*N1123/NETWORKDAYS(Lister!$D$22,Lister!$E$22,Lister!$D$7:$D$13),IF(AND(E1123&lt;DATE(2020,11,1),MONTH(F1123)=11),(NETWORKDAYS(Lister!$D$22,F1123,Lister!$D$7:$D$13)-R1123)*N1123/NETWORKDAYS(Lister!$D$22,Lister!$E$22,Lister!$D$7:$D$13),IF(AND(E1123&lt;DATE(2020,11,1),F1123&gt;DATE(2020,11,30)),(NETWORKDAYS(Lister!$D$22,Lister!$E$22,Lister!$D$7:$D$13)-R1123)*N1123/NETWORKDAYS(Lister!$D$22,Lister!$E$22,Lister!$D$7:$D$13),IF(OR(AND(E1123&lt;DATE(2020,11,1),F1123&lt;DATE(2020,11,1)),E1123&gt;DATE(2020,11,30)),0)))))),0),"")</f>
        <v/>
      </c>
      <c r="Z1123" s="50" t="str">
        <f>IFERROR(MAX(IF(OR(O1123="",P1123="",Q1123="",R1123="",S1123="",T1123="",U1123=""),"",IF(AND(MONTH(E1123)=12,MONTH(F1123)=12),(NETWORKDAYS(E1123,F1123,Lister!$D$7:$D$13)-S1123)*N1123/NETWORKDAYS(Lister!$D$23,Lister!$E$23,Lister!$D$7:$D$13),IF(AND(MONTH(E1123)=12,F1123&gt;DATE(2020,12,31)),(NETWORKDAYS(E1123,Lister!$E$23,Lister!$D$7:$D$13)-S1123)*N1123/NETWORKDAYS(Lister!$D$23,Lister!$E$23,Lister!$D$7:$D$13),IF(AND(E1123&lt;DATE(2020,12,1),MONTH(F1123)=12),(NETWORKDAYS(Lister!$D$23,F1123,Lister!$D$7:$D$13)-S1123)*N1123/NETWORKDAYS(Lister!$D$23,Lister!$E$23,Lister!$D$7:$D$13),IF(AND(E1123&lt;DATE(2020,12,1),F1123&gt;DATE(2020,12,31)),(NETWORKDAYS(Lister!$D$23,Lister!$E$23,Lister!$D$7:$D$13)-S1123)*N1123/NETWORKDAYS(Lister!$D$23,Lister!$E$23,Lister!$D$7:$D$13),IF(OR(AND(E1123&lt;DATE(2020,12,1),F1123&lt;DATE(2020,12,1)),E1123&gt;DATE(2020,12,31)),0)))))),0),"")</f>
        <v/>
      </c>
      <c r="AA1123" s="50" t="str">
        <f>IFERROR(MAX(IF(OR(O1123="",P1123="",Q1123="",R1123="",S1123="",T1123="",U1123=""),"",IF(AND(MONTH(E1123)=1,MONTH(F1123)=1),(NETWORKDAYS(E1123,F1123,Lister!$D$7:$D$13)-T1123)*N1123/NETWORKDAYS(Lister!$D$24,Lister!$E$24,Lister!$D$7:$D$13),IF(AND(MONTH(E1123)=1,F1123&gt;DATE(2021,1,31)),(NETWORKDAYS(E1123,Lister!$E$24,Lister!$D$7:$D$13)-T1123)*N1123/NETWORKDAYS(Lister!$D$24,Lister!$E$24,Lister!$D$7:$D$13),IF(AND(E1123&lt;DATE(2021,1,1),MONTH(F1123)=1),(NETWORKDAYS(Lister!$D$24,F1123,Lister!$D$7:$D$13)-T1123)*N1123/NETWORKDAYS(Lister!$D$24,Lister!$E$24,Lister!$D$7:$D$13),IF(AND(E1123&lt;DATE(2021,1,1),F1123&gt;DATE(2021,1,31)),(NETWORKDAYS(Lister!$D$24,Lister!$E$24,Lister!$D$7:$D$13)-T1123)*N1123/NETWORKDAYS(Lister!$D$24,Lister!$E$24,Lister!$D$7:$D$13),IF(OR(AND(E1123&lt;DATE(2021,1,1),F1123&lt;DATE(2021,1,1)),E1123&gt;DATE(2021,1,31)),0)))))),0),"")</f>
        <v/>
      </c>
      <c r="AB1123" s="50" t="str">
        <f>IFERROR(MAX(IF(OR(O1123="",P1123="",Q1123="",R1123="",S1123="",T1123="",U1123=""),"",IF(AND(MONTH(E1123)=2,MONTH(F1123)=2),(NETWORKDAYS(E1123,F1123,Lister!$D$7:$D$13)-U1123)*N1123/NETWORKDAYS(Lister!$D$25,Lister!$E$25,Lister!$D$7:$D$13),IF(AND(E1123&lt;DATE(2021,2,1),MONTH(F1123)=2),(NETWORKDAYS(Lister!$D$25,F1123,Lister!$D$7:$D$13)-U1123)*N1123/NETWORKDAYS(Lister!$D$25,Lister!$E$25,Lister!$D$7:$D$13),IF(AND(E1123&lt;DATE(2021,2,1),F1123&lt;DATE(2021,2,1)),0)))),0),"")</f>
        <v/>
      </c>
      <c r="AC1123" s="52" t="str">
        <f t="shared" si="88"/>
        <v/>
      </c>
    </row>
    <row r="1124" spans="1:29" x14ac:dyDescent="0.35">
      <c r="A1124" s="11" t="str">
        <f t="shared" si="89"/>
        <v/>
      </c>
      <c r="B1124" s="33"/>
      <c r="C1124" s="17"/>
      <c r="D1124" s="18"/>
      <c r="E1124" s="12"/>
      <c r="F1124" s="12"/>
      <c r="G1124" s="42" t="str">
        <f>IF(OR(E1124="",F1124=""),"",NETWORKDAYS(E1124,F1124,Lister!$D$7:$D$13))</f>
        <v/>
      </c>
      <c r="H1124" s="14"/>
      <c r="I1124" s="25" t="str">
        <f t="shared" si="85"/>
        <v/>
      </c>
      <c r="J1124" s="47"/>
      <c r="K1124" s="48"/>
      <c r="L1124" s="15"/>
      <c r="M1124" s="51" t="str">
        <f t="shared" si="86"/>
        <v/>
      </c>
      <c r="N1124" s="49" t="str">
        <f t="shared" si="87"/>
        <v/>
      </c>
      <c r="O1124" s="15"/>
      <c r="P1124" s="15"/>
      <c r="Q1124" s="15"/>
      <c r="R1124" s="15"/>
      <c r="S1124" s="15"/>
      <c r="T1124" s="15"/>
      <c r="U1124" s="15"/>
      <c r="V1124" s="50" t="str">
        <f>IFERROR(MAX(IF(OR(O1124="",P1124="",Q1124="",R1124="",S1124="",T1124="",U1124=""),"",IF(AND(MONTH(E1124)=8,MONTH(F1124)=8),(NETWORKDAYS(E1124,F1124,Lister!$D$7:$D$13)-O1124)*N1124/NETWORKDAYS(Lister!$D$19,Lister!$E$19,Lister!$D$7:$D$13),IF(AND(MONTH(E1124)=8,F1124&gt;DATE(2020,8,31)),(NETWORKDAYS(E1124,Lister!$E$19,Lister!$D$7:$D$13)-O1124)*N1124/NETWORKDAYS(Lister!$D$19,Lister!$E$19,Lister!$D$7:$D$13),IF(E1124&gt;DATE(2020,8,31),0)))),0),"")</f>
        <v/>
      </c>
      <c r="W1124" s="50" t="str">
        <f>IFERROR(MAX(IF(OR(O1124="",P1124="",Q1124="",R1124="",S1124="",T1124="",U1124=""),"",IF(AND(MONTH(E1124)=9,MONTH(F1124)=9),(NETWORKDAYS(E1124,F1124,Lister!$D$7:$D$13)-P1124)*N1124/NETWORKDAYS(Lister!$D$20,Lister!$E$20,Lister!$D$7:$D$13),IF(AND(MONTH(E1124)=9,F1124&gt;DATE(2020,9,30)),(NETWORKDAYS(E1124,Lister!$E$20,Lister!$D$7:$D$13)-P1124)*N1124/NETWORKDAYS(Lister!$D$20,Lister!$E$20,Lister!$D$7:$D$13),IF(AND(E1124&lt;DATE(2020,9,1),MONTH(F1124)=9),(NETWORKDAYS(Lister!$D$20,F1124,Lister!$D$7:$D$13)-P1124)*N1124/NETWORKDAYS(Lister!$D$20,Lister!$E$20,Lister!$D$7:$D$13),IF(AND(E1124&lt;DATE(2020,9,1),F1124&gt;DATE(2020,9,30)),(NETWORKDAYS(Lister!$D$20,Lister!$E$20,Lister!$D$7:$D$13)-P1124)*N1124/NETWORKDAYS(Lister!$D$20,Lister!$E$20,Lister!$D$7:$D$13),IF(OR(AND(E1124&lt;DATE(2020,9,1),F1124&lt;DATE(2020,9,1)),E1124&gt;DATE(2020,9,30)),0)))))),0),"")</f>
        <v/>
      </c>
      <c r="X1124" s="50" t="str">
        <f>IFERROR(MAX(IF(OR(O1124="",P1124="",Q1124="",R1124="",S1124="",T1124="",U1124=""),"",IF(AND(MONTH(E1124)=10,MONTH(F1124)=10),(NETWORKDAYS(E1124,F1124,Lister!$D$7:$D$13)-Q1124)*N1124/NETWORKDAYS(Lister!$D$21,Lister!$E$21,Lister!$D$7:$D$13),IF(AND(MONTH(E1124)=10,F1124&gt;DATE(2020,10,31)),(NETWORKDAYS(E1124,Lister!$E$21,Lister!$D$7:$D$13)-Q1124)*N1124/NETWORKDAYS(Lister!$D$21,Lister!$E$21,Lister!$D$7:$D$13),IF(AND(E1124&lt;DATE(2020,10,1),MONTH(F1124)=10),(NETWORKDAYS(Lister!$D$21,F1124,Lister!$D$7:$D$13)-Q1124)*N1124/NETWORKDAYS(Lister!$D$21,Lister!$E$21,Lister!$D$7:$D$13),IF(AND(E1124&lt;DATE(2020,31,1),F1124&gt;DATE(2020,10,31)),(NETWORKDAYS(Lister!$D$21,Lister!$E$21,Lister!$D$7:$D$13)-Q1124)*N1124/NETWORKDAYS(Lister!$D$21,Lister!$E$21,Lister!$D$7:$D$13),IF(OR(AND(E1124&lt;DATE(2020,10,1),F1124&lt;DATE(2020,10,1)),E1124&gt;DATE(2020,10,31)),0)))))),0),"")</f>
        <v/>
      </c>
      <c r="Y1124" s="50" t="str">
        <f>IFERROR(MAX(IF(OR(O1124="",P1124="",Q1124="",R1124="",S1124="",T1124="",U1124=""),"",IF(AND(MONTH(E1124)=11,MONTH(F1124)=11),(NETWORKDAYS(E1124,F1124,Lister!$D$7:$D$13)-R1124)*N1124/NETWORKDAYS(Lister!$D$22,Lister!$E$22,Lister!$D$7:$D$13),IF(AND(MONTH(E1124)=11,F1124&gt;DATE(2020,11,30)),(NETWORKDAYS(E1124,Lister!$E$22,Lister!$D$7:$D$13)-R1124)*N1124/NETWORKDAYS(Lister!$D$22,Lister!$E$22,Lister!$D$7:$D$13),IF(AND(E1124&lt;DATE(2020,11,1),MONTH(F1124)=11),(NETWORKDAYS(Lister!$D$22,F1124,Lister!$D$7:$D$13)-R1124)*N1124/NETWORKDAYS(Lister!$D$22,Lister!$E$22,Lister!$D$7:$D$13),IF(AND(E1124&lt;DATE(2020,11,1),F1124&gt;DATE(2020,11,30)),(NETWORKDAYS(Lister!$D$22,Lister!$E$22,Lister!$D$7:$D$13)-R1124)*N1124/NETWORKDAYS(Lister!$D$22,Lister!$E$22,Lister!$D$7:$D$13),IF(OR(AND(E1124&lt;DATE(2020,11,1),F1124&lt;DATE(2020,11,1)),E1124&gt;DATE(2020,11,30)),0)))))),0),"")</f>
        <v/>
      </c>
      <c r="Z1124" s="50" t="str">
        <f>IFERROR(MAX(IF(OR(O1124="",P1124="",Q1124="",R1124="",S1124="",T1124="",U1124=""),"",IF(AND(MONTH(E1124)=12,MONTH(F1124)=12),(NETWORKDAYS(E1124,F1124,Lister!$D$7:$D$13)-S1124)*N1124/NETWORKDAYS(Lister!$D$23,Lister!$E$23,Lister!$D$7:$D$13),IF(AND(MONTH(E1124)=12,F1124&gt;DATE(2020,12,31)),(NETWORKDAYS(E1124,Lister!$E$23,Lister!$D$7:$D$13)-S1124)*N1124/NETWORKDAYS(Lister!$D$23,Lister!$E$23,Lister!$D$7:$D$13),IF(AND(E1124&lt;DATE(2020,12,1),MONTH(F1124)=12),(NETWORKDAYS(Lister!$D$23,F1124,Lister!$D$7:$D$13)-S1124)*N1124/NETWORKDAYS(Lister!$D$23,Lister!$E$23,Lister!$D$7:$D$13),IF(AND(E1124&lt;DATE(2020,12,1),F1124&gt;DATE(2020,12,31)),(NETWORKDAYS(Lister!$D$23,Lister!$E$23,Lister!$D$7:$D$13)-S1124)*N1124/NETWORKDAYS(Lister!$D$23,Lister!$E$23,Lister!$D$7:$D$13),IF(OR(AND(E1124&lt;DATE(2020,12,1),F1124&lt;DATE(2020,12,1)),E1124&gt;DATE(2020,12,31)),0)))))),0),"")</f>
        <v/>
      </c>
      <c r="AA1124" s="50" t="str">
        <f>IFERROR(MAX(IF(OR(O1124="",P1124="",Q1124="",R1124="",S1124="",T1124="",U1124=""),"",IF(AND(MONTH(E1124)=1,MONTH(F1124)=1),(NETWORKDAYS(E1124,F1124,Lister!$D$7:$D$13)-T1124)*N1124/NETWORKDAYS(Lister!$D$24,Lister!$E$24,Lister!$D$7:$D$13),IF(AND(MONTH(E1124)=1,F1124&gt;DATE(2021,1,31)),(NETWORKDAYS(E1124,Lister!$E$24,Lister!$D$7:$D$13)-T1124)*N1124/NETWORKDAYS(Lister!$D$24,Lister!$E$24,Lister!$D$7:$D$13),IF(AND(E1124&lt;DATE(2021,1,1),MONTH(F1124)=1),(NETWORKDAYS(Lister!$D$24,F1124,Lister!$D$7:$D$13)-T1124)*N1124/NETWORKDAYS(Lister!$D$24,Lister!$E$24,Lister!$D$7:$D$13),IF(AND(E1124&lt;DATE(2021,1,1),F1124&gt;DATE(2021,1,31)),(NETWORKDAYS(Lister!$D$24,Lister!$E$24,Lister!$D$7:$D$13)-T1124)*N1124/NETWORKDAYS(Lister!$D$24,Lister!$E$24,Lister!$D$7:$D$13),IF(OR(AND(E1124&lt;DATE(2021,1,1),F1124&lt;DATE(2021,1,1)),E1124&gt;DATE(2021,1,31)),0)))))),0),"")</f>
        <v/>
      </c>
      <c r="AB1124" s="50" t="str">
        <f>IFERROR(MAX(IF(OR(O1124="",P1124="",Q1124="",R1124="",S1124="",T1124="",U1124=""),"",IF(AND(MONTH(E1124)=2,MONTH(F1124)=2),(NETWORKDAYS(E1124,F1124,Lister!$D$7:$D$13)-U1124)*N1124/NETWORKDAYS(Lister!$D$25,Lister!$E$25,Lister!$D$7:$D$13),IF(AND(E1124&lt;DATE(2021,2,1),MONTH(F1124)=2),(NETWORKDAYS(Lister!$D$25,F1124,Lister!$D$7:$D$13)-U1124)*N1124/NETWORKDAYS(Lister!$D$25,Lister!$E$25,Lister!$D$7:$D$13),IF(AND(E1124&lt;DATE(2021,2,1),F1124&lt;DATE(2021,2,1)),0)))),0),"")</f>
        <v/>
      </c>
      <c r="AC1124" s="52" t="str">
        <f t="shared" si="88"/>
        <v/>
      </c>
    </row>
    <row r="1125" spans="1:29" x14ac:dyDescent="0.35">
      <c r="A1125" s="11" t="str">
        <f t="shared" si="89"/>
        <v/>
      </c>
      <c r="B1125" s="33"/>
      <c r="C1125" s="17"/>
      <c r="D1125" s="18"/>
      <c r="E1125" s="12"/>
      <c r="F1125" s="12"/>
      <c r="G1125" s="42" t="str">
        <f>IF(OR(E1125="",F1125=""),"",NETWORKDAYS(E1125,F1125,Lister!$D$7:$D$13))</f>
        <v/>
      </c>
      <c r="H1125" s="14"/>
      <c r="I1125" s="25" t="str">
        <f t="shared" si="85"/>
        <v/>
      </c>
      <c r="J1125" s="47"/>
      <c r="K1125" s="48"/>
      <c r="L1125" s="15"/>
      <c r="M1125" s="51" t="str">
        <f t="shared" si="86"/>
        <v/>
      </c>
      <c r="N1125" s="49" t="str">
        <f t="shared" si="87"/>
        <v/>
      </c>
      <c r="O1125" s="15"/>
      <c r="P1125" s="15"/>
      <c r="Q1125" s="15"/>
      <c r="R1125" s="15"/>
      <c r="S1125" s="15"/>
      <c r="T1125" s="15"/>
      <c r="U1125" s="15"/>
      <c r="V1125" s="50" t="str">
        <f>IFERROR(MAX(IF(OR(O1125="",P1125="",Q1125="",R1125="",S1125="",T1125="",U1125=""),"",IF(AND(MONTH(E1125)=8,MONTH(F1125)=8),(NETWORKDAYS(E1125,F1125,Lister!$D$7:$D$13)-O1125)*N1125/NETWORKDAYS(Lister!$D$19,Lister!$E$19,Lister!$D$7:$D$13),IF(AND(MONTH(E1125)=8,F1125&gt;DATE(2020,8,31)),(NETWORKDAYS(E1125,Lister!$E$19,Lister!$D$7:$D$13)-O1125)*N1125/NETWORKDAYS(Lister!$D$19,Lister!$E$19,Lister!$D$7:$D$13),IF(E1125&gt;DATE(2020,8,31),0)))),0),"")</f>
        <v/>
      </c>
      <c r="W1125" s="50" t="str">
        <f>IFERROR(MAX(IF(OR(O1125="",P1125="",Q1125="",R1125="",S1125="",T1125="",U1125=""),"",IF(AND(MONTH(E1125)=9,MONTH(F1125)=9),(NETWORKDAYS(E1125,F1125,Lister!$D$7:$D$13)-P1125)*N1125/NETWORKDAYS(Lister!$D$20,Lister!$E$20,Lister!$D$7:$D$13),IF(AND(MONTH(E1125)=9,F1125&gt;DATE(2020,9,30)),(NETWORKDAYS(E1125,Lister!$E$20,Lister!$D$7:$D$13)-P1125)*N1125/NETWORKDAYS(Lister!$D$20,Lister!$E$20,Lister!$D$7:$D$13),IF(AND(E1125&lt;DATE(2020,9,1),MONTH(F1125)=9),(NETWORKDAYS(Lister!$D$20,F1125,Lister!$D$7:$D$13)-P1125)*N1125/NETWORKDAYS(Lister!$D$20,Lister!$E$20,Lister!$D$7:$D$13),IF(AND(E1125&lt;DATE(2020,9,1),F1125&gt;DATE(2020,9,30)),(NETWORKDAYS(Lister!$D$20,Lister!$E$20,Lister!$D$7:$D$13)-P1125)*N1125/NETWORKDAYS(Lister!$D$20,Lister!$E$20,Lister!$D$7:$D$13),IF(OR(AND(E1125&lt;DATE(2020,9,1),F1125&lt;DATE(2020,9,1)),E1125&gt;DATE(2020,9,30)),0)))))),0),"")</f>
        <v/>
      </c>
      <c r="X1125" s="50" t="str">
        <f>IFERROR(MAX(IF(OR(O1125="",P1125="",Q1125="",R1125="",S1125="",T1125="",U1125=""),"",IF(AND(MONTH(E1125)=10,MONTH(F1125)=10),(NETWORKDAYS(E1125,F1125,Lister!$D$7:$D$13)-Q1125)*N1125/NETWORKDAYS(Lister!$D$21,Lister!$E$21,Lister!$D$7:$D$13),IF(AND(MONTH(E1125)=10,F1125&gt;DATE(2020,10,31)),(NETWORKDAYS(E1125,Lister!$E$21,Lister!$D$7:$D$13)-Q1125)*N1125/NETWORKDAYS(Lister!$D$21,Lister!$E$21,Lister!$D$7:$D$13),IF(AND(E1125&lt;DATE(2020,10,1),MONTH(F1125)=10),(NETWORKDAYS(Lister!$D$21,F1125,Lister!$D$7:$D$13)-Q1125)*N1125/NETWORKDAYS(Lister!$D$21,Lister!$E$21,Lister!$D$7:$D$13),IF(AND(E1125&lt;DATE(2020,31,1),F1125&gt;DATE(2020,10,31)),(NETWORKDAYS(Lister!$D$21,Lister!$E$21,Lister!$D$7:$D$13)-Q1125)*N1125/NETWORKDAYS(Lister!$D$21,Lister!$E$21,Lister!$D$7:$D$13),IF(OR(AND(E1125&lt;DATE(2020,10,1),F1125&lt;DATE(2020,10,1)),E1125&gt;DATE(2020,10,31)),0)))))),0),"")</f>
        <v/>
      </c>
      <c r="Y1125" s="50" t="str">
        <f>IFERROR(MAX(IF(OR(O1125="",P1125="",Q1125="",R1125="",S1125="",T1125="",U1125=""),"",IF(AND(MONTH(E1125)=11,MONTH(F1125)=11),(NETWORKDAYS(E1125,F1125,Lister!$D$7:$D$13)-R1125)*N1125/NETWORKDAYS(Lister!$D$22,Lister!$E$22,Lister!$D$7:$D$13),IF(AND(MONTH(E1125)=11,F1125&gt;DATE(2020,11,30)),(NETWORKDAYS(E1125,Lister!$E$22,Lister!$D$7:$D$13)-R1125)*N1125/NETWORKDAYS(Lister!$D$22,Lister!$E$22,Lister!$D$7:$D$13),IF(AND(E1125&lt;DATE(2020,11,1),MONTH(F1125)=11),(NETWORKDAYS(Lister!$D$22,F1125,Lister!$D$7:$D$13)-R1125)*N1125/NETWORKDAYS(Lister!$D$22,Lister!$E$22,Lister!$D$7:$D$13),IF(AND(E1125&lt;DATE(2020,11,1),F1125&gt;DATE(2020,11,30)),(NETWORKDAYS(Lister!$D$22,Lister!$E$22,Lister!$D$7:$D$13)-R1125)*N1125/NETWORKDAYS(Lister!$D$22,Lister!$E$22,Lister!$D$7:$D$13),IF(OR(AND(E1125&lt;DATE(2020,11,1),F1125&lt;DATE(2020,11,1)),E1125&gt;DATE(2020,11,30)),0)))))),0),"")</f>
        <v/>
      </c>
      <c r="Z1125" s="50" t="str">
        <f>IFERROR(MAX(IF(OR(O1125="",P1125="",Q1125="",R1125="",S1125="",T1125="",U1125=""),"",IF(AND(MONTH(E1125)=12,MONTH(F1125)=12),(NETWORKDAYS(E1125,F1125,Lister!$D$7:$D$13)-S1125)*N1125/NETWORKDAYS(Lister!$D$23,Lister!$E$23,Lister!$D$7:$D$13),IF(AND(MONTH(E1125)=12,F1125&gt;DATE(2020,12,31)),(NETWORKDAYS(E1125,Lister!$E$23,Lister!$D$7:$D$13)-S1125)*N1125/NETWORKDAYS(Lister!$D$23,Lister!$E$23,Lister!$D$7:$D$13),IF(AND(E1125&lt;DATE(2020,12,1),MONTH(F1125)=12),(NETWORKDAYS(Lister!$D$23,F1125,Lister!$D$7:$D$13)-S1125)*N1125/NETWORKDAYS(Lister!$D$23,Lister!$E$23,Lister!$D$7:$D$13),IF(AND(E1125&lt;DATE(2020,12,1),F1125&gt;DATE(2020,12,31)),(NETWORKDAYS(Lister!$D$23,Lister!$E$23,Lister!$D$7:$D$13)-S1125)*N1125/NETWORKDAYS(Lister!$D$23,Lister!$E$23,Lister!$D$7:$D$13),IF(OR(AND(E1125&lt;DATE(2020,12,1),F1125&lt;DATE(2020,12,1)),E1125&gt;DATE(2020,12,31)),0)))))),0),"")</f>
        <v/>
      </c>
      <c r="AA1125" s="50" t="str">
        <f>IFERROR(MAX(IF(OR(O1125="",P1125="",Q1125="",R1125="",S1125="",T1125="",U1125=""),"",IF(AND(MONTH(E1125)=1,MONTH(F1125)=1),(NETWORKDAYS(E1125,F1125,Lister!$D$7:$D$13)-T1125)*N1125/NETWORKDAYS(Lister!$D$24,Lister!$E$24,Lister!$D$7:$D$13),IF(AND(MONTH(E1125)=1,F1125&gt;DATE(2021,1,31)),(NETWORKDAYS(E1125,Lister!$E$24,Lister!$D$7:$D$13)-T1125)*N1125/NETWORKDAYS(Lister!$D$24,Lister!$E$24,Lister!$D$7:$D$13),IF(AND(E1125&lt;DATE(2021,1,1),MONTH(F1125)=1),(NETWORKDAYS(Lister!$D$24,F1125,Lister!$D$7:$D$13)-T1125)*N1125/NETWORKDAYS(Lister!$D$24,Lister!$E$24,Lister!$D$7:$D$13),IF(AND(E1125&lt;DATE(2021,1,1),F1125&gt;DATE(2021,1,31)),(NETWORKDAYS(Lister!$D$24,Lister!$E$24,Lister!$D$7:$D$13)-T1125)*N1125/NETWORKDAYS(Lister!$D$24,Lister!$E$24,Lister!$D$7:$D$13),IF(OR(AND(E1125&lt;DATE(2021,1,1),F1125&lt;DATE(2021,1,1)),E1125&gt;DATE(2021,1,31)),0)))))),0),"")</f>
        <v/>
      </c>
      <c r="AB1125" s="50" t="str">
        <f>IFERROR(MAX(IF(OR(O1125="",P1125="",Q1125="",R1125="",S1125="",T1125="",U1125=""),"",IF(AND(MONTH(E1125)=2,MONTH(F1125)=2),(NETWORKDAYS(E1125,F1125,Lister!$D$7:$D$13)-U1125)*N1125/NETWORKDAYS(Lister!$D$25,Lister!$E$25,Lister!$D$7:$D$13),IF(AND(E1125&lt;DATE(2021,2,1),MONTH(F1125)=2),(NETWORKDAYS(Lister!$D$25,F1125,Lister!$D$7:$D$13)-U1125)*N1125/NETWORKDAYS(Lister!$D$25,Lister!$E$25,Lister!$D$7:$D$13),IF(AND(E1125&lt;DATE(2021,2,1),F1125&lt;DATE(2021,2,1)),0)))),0),"")</f>
        <v/>
      </c>
      <c r="AC1125" s="52" t="str">
        <f t="shared" si="88"/>
        <v/>
      </c>
    </row>
    <row r="1126" spans="1:29" x14ac:dyDescent="0.35">
      <c r="A1126" s="11" t="str">
        <f t="shared" si="89"/>
        <v/>
      </c>
      <c r="B1126" s="33"/>
      <c r="C1126" s="17"/>
      <c r="D1126" s="18"/>
      <c r="E1126" s="12"/>
      <c r="F1126" s="12"/>
      <c r="G1126" s="42" t="str">
        <f>IF(OR(E1126="",F1126=""),"",NETWORKDAYS(E1126,F1126,Lister!$D$7:$D$13))</f>
        <v/>
      </c>
      <c r="H1126" s="14"/>
      <c r="I1126" s="25" t="str">
        <f t="shared" si="85"/>
        <v/>
      </c>
      <c r="J1126" s="47"/>
      <c r="K1126" s="48"/>
      <c r="L1126" s="15"/>
      <c r="M1126" s="51" t="str">
        <f t="shared" si="86"/>
        <v/>
      </c>
      <c r="N1126" s="49" t="str">
        <f t="shared" si="87"/>
        <v/>
      </c>
      <c r="O1126" s="15"/>
      <c r="P1126" s="15"/>
      <c r="Q1126" s="15"/>
      <c r="R1126" s="15"/>
      <c r="S1126" s="15"/>
      <c r="T1126" s="15"/>
      <c r="U1126" s="15"/>
      <c r="V1126" s="50" t="str">
        <f>IFERROR(MAX(IF(OR(O1126="",P1126="",Q1126="",R1126="",S1126="",T1126="",U1126=""),"",IF(AND(MONTH(E1126)=8,MONTH(F1126)=8),(NETWORKDAYS(E1126,F1126,Lister!$D$7:$D$13)-O1126)*N1126/NETWORKDAYS(Lister!$D$19,Lister!$E$19,Lister!$D$7:$D$13),IF(AND(MONTH(E1126)=8,F1126&gt;DATE(2020,8,31)),(NETWORKDAYS(E1126,Lister!$E$19,Lister!$D$7:$D$13)-O1126)*N1126/NETWORKDAYS(Lister!$D$19,Lister!$E$19,Lister!$D$7:$D$13),IF(E1126&gt;DATE(2020,8,31),0)))),0),"")</f>
        <v/>
      </c>
      <c r="W1126" s="50" t="str">
        <f>IFERROR(MAX(IF(OR(O1126="",P1126="",Q1126="",R1126="",S1126="",T1126="",U1126=""),"",IF(AND(MONTH(E1126)=9,MONTH(F1126)=9),(NETWORKDAYS(E1126,F1126,Lister!$D$7:$D$13)-P1126)*N1126/NETWORKDAYS(Lister!$D$20,Lister!$E$20,Lister!$D$7:$D$13),IF(AND(MONTH(E1126)=9,F1126&gt;DATE(2020,9,30)),(NETWORKDAYS(E1126,Lister!$E$20,Lister!$D$7:$D$13)-P1126)*N1126/NETWORKDAYS(Lister!$D$20,Lister!$E$20,Lister!$D$7:$D$13),IF(AND(E1126&lt;DATE(2020,9,1),MONTH(F1126)=9),(NETWORKDAYS(Lister!$D$20,F1126,Lister!$D$7:$D$13)-P1126)*N1126/NETWORKDAYS(Lister!$D$20,Lister!$E$20,Lister!$D$7:$D$13),IF(AND(E1126&lt;DATE(2020,9,1),F1126&gt;DATE(2020,9,30)),(NETWORKDAYS(Lister!$D$20,Lister!$E$20,Lister!$D$7:$D$13)-P1126)*N1126/NETWORKDAYS(Lister!$D$20,Lister!$E$20,Lister!$D$7:$D$13),IF(OR(AND(E1126&lt;DATE(2020,9,1),F1126&lt;DATE(2020,9,1)),E1126&gt;DATE(2020,9,30)),0)))))),0),"")</f>
        <v/>
      </c>
      <c r="X1126" s="50" t="str">
        <f>IFERROR(MAX(IF(OR(O1126="",P1126="",Q1126="",R1126="",S1126="",T1126="",U1126=""),"",IF(AND(MONTH(E1126)=10,MONTH(F1126)=10),(NETWORKDAYS(E1126,F1126,Lister!$D$7:$D$13)-Q1126)*N1126/NETWORKDAYS(Lister!$D$21,Lister!$E$21,Lister!$D$7:$D$13),IF(AND(MONTH(E1126)=10,F1126&gt;DATE(2020,10,31)),(NETWORKDAYS(E1126,Lister!$E$21,Lister!$D$7:$D$13)-Q1126)*N1126/NETWORKDAYS(Lister!$D$21,Lister!$E$21,Lister!$D$7:$D$13),IF(AND(E1126&lt;DATE(2020,10,1),MONTH(F1126)=10),(NETWORKDAYS(Lister!$D$21,F1126,Lister!$D$7:$D$13)-Q1126)*N1126/NETWORKDAYS(Lister!$D$21,Lister!$E$21,Lister!$D$7:$D$13),IF(AND(E1126&lt;DATE(2020,31,1),F1126&gt;DATE(2020,10,31)),(NETWORKDAYS(Lister!$D$21,Lister!$E$21,Lister!$D$7:$D$13)-Q1126)*N1126/NETWORKDAYS(Lister!$D$21,Lister!$E$21,Lister!$D$7:$D$13),IF(OR(AND(E1126&lt;DATE(2020,10,1),F1126&lt;DATE(2020,10,1)),E1126&gt;DATE(2020,10,31)),0)))))),0),"")</f>
        <v/>
      </c>
      <c r="Y1126" s="50" t="str">
        <f>IFERROR(MAX(IF(OR(O1126="",P1126="",Q1126="",R1126="",S1126="",T1126="",U1126=""),"",IF(AND(MONTH(E1126)=11,MONTH(F1126)=11),(NETWORKDAYS(E1126,F1126,Lister!$D$7:$D$13)-R1126)*N1126/NETWORKDAYS(Lister!$D$22,Lister!$E$22,Lister!$D$7:$D$13),IF(AND(MONTH(E1126)=11,F1126&gt;DATE(2020,11,30)),(NETWORKDAYS(E1126,Lister!$E$22,Lister!$D$7:$D$13)-R1126)*N1126/NETWORKDAYS(Lister!$D$22,Lister!$E$22,Lister!$D$7:$D$13),IF(AND(E1126&lt;DATE(2020,11,1),MONTH(F1126)=11),(NETWORKDAYS(Lister!$D$22,F1126,Lister!$D$7:$D$13)-R1126)*N1126/NETWORKDAYS(Lister!$D$22,Lister!$E$22,Lister!$D$7:$D$13),IF(AND(E1126&lt;DATE(2020,11,1),F1126&gt;DATE(2020,11,30)),(NETWORKDAYS(Lister!$D$22,Lister!$E$22,Lister!$D$7:$D$13)-R1126)*N1126/NETWORKDAYS(Lister!$D$22,Lister!$E$22,Lister!$D$7:$D$13),IF(OR(AND(E1126&lt;DATE(2020,11,1),F1126&lt;DATE(2020,11,1)),E1126&gt;DATE(2020,11,30)),0)))))),0),"")</f>
        <v/>
      </c>
      <c r="Z1126" s="50" t="str">
        <f>IFERROR(MAX(IF(OR(O1126="",P1126="",Q1126="",R1126="",S1126="",T1126="",U1126=""),"",IF(AND(MONTH(E1126)=12,MONTH(F1126)=12),(NETWORKDAYS(E1126,F1126,Lister!$D$7:$D$13)-S1126)*N1126/NETWORKDAYS(Lister!$D$23,Lister!$E$23,Lister!$D$7:$D$13),IF(AND(MONTH(E1126)=12,F1126&gt;DATE(2020,12,31)),(NETWORKDAYS(E1126,Lister!$E$23,Lister!$D$7:$D$13)-S1126)*N1126/NETWORKDAYS(Lister!$D$23,Lister!$E$23,Lister!$D$7:$D$13),IF(AND(E1126&lt;DATE(2020,12,1),MONTH(F1126)=12),(NETWORKDAYS(Lister!$D$23,F1126,Lister!$D$7:$D$13)-S1126)*N1126/NETWORKDAYS(Lister!$D$23,Lister!$E$23,Lister!$D$7:$D$13),IF(AND(E1126&lt;DATE(2020,12,1),F1126&gt;DATE(2020,12,31)),(NETWORKDAYS(Lister!$D$23,Lister!$E$23,Lister!$D$7:$D$13)-S1126)*N1126/NETWORKDAYS(Lister!$D$23,Lister!$E$23,Lister!$D$7:$D$13),IF(OR(AND(E1126&lt;DATE(2020,12,1),F1126&lt;DATE(2020,12,1)),E1126&gt;DATE(2020,12,31)),0)))))),0),"")</f>
        <v/>
      </c>
      <c r="AA1126" s="50" t="str">
        <f>IFERROR(MAX(IF(OR(O1126="",P1126="",Q1126="",R1126="",S1126="",T1126="",U1126=""),"",IF(AND(MONTH(E1126)=1,MONTH(F1126)=1),(NETWORKDAYS(E1126,F1126,Lister!$D$7:$D$13)-T1126)*N1126/NETWORKDAYS(Lister!$D$24,Lister!$E$24,Lister!$D$7:$D$13),IF(AND(MONTH(E1126)=1,F1126&gt;DATE(2021,1,31)),(NETWORKDAYS(E1126,Lister!$E$24,Lister!$D$7:$D$13)-T1126)*N1126/NETWORKDAYS(Lister!$D$24,Lister!$E$24,Lister!$D$7:$D$13),IF(AND(E1126&lt;DATE(2021,1,1),MONTH(F1126)=1),(NETWORKDAYS(Lister!$D$24,F1126,Lister!$D$7:$D$13)-T1126)*N1126/NETWORKDAYS(Lister!$D$24,Lister!$E$24,Lister!$D$7:$D$13),IF(AND(E1126&lt;DATE(2021,1,1),F1126&gt;DATE(2021,1,31)),(NETWORKDAYS(Lister!$D$24,Lister!$E$24,Lister!$D$7:$D$13)-T1126)*N1126/NETWORKDAYS(Lister!$D$24,Lister!$E$24,Lister!$D$7:$D$13),IF(OR(AND(E1126&lt;DATE(2021,1,1),F1126&lt;DATE(2021,1,1)),E1126&gt;DATE(2021,1,31)),0)))))),0),"")</f>
        <v/>
      </c>
      <c r="AB1126" s="50" t="str">
        <f>IFERROR(MAX(IF(OR(O1126="",P1126="",Q1126="",R1126="",S1126="",T1126="",U1126=""),"",IF(AND(MONTH(E1126)=2,MONTH(F1126)=2),(NETWORKDAYS(E1126,F1126,Lister!$D$7:$D$13)-U1126)*N1126/NETWORKDAYS(Lister!$D$25,Lister!$E$25,Lister!$D$7:$D$13),IF(AND(E1126&lt;DATE(2021,2,1),MONTH(F1126)=2),(NETWORKDAYS(Lister!$D$25,F1126,Lister!$D$7:$D$13)-U1126)*N1126/NETWORKDAYS(Lister!$D$25,Lister!$E$25,Lister!$D$7:$D$13),IF(AND(E1126&lt;DATE(2021,2,1),F1126&lt;DATE(2021,2,1)),0)))),0),"")</f>
        <v/>
      </c>
      <c r="AC1126" s="52" t="str">
        <f t="shared" si="88"/>
        <v/>
      </c>
    </row>
    <row r="1127" spans="1:29" x14ac:dyDescent="0.35">
      <c r="A1127" s="11" t="str">
        <f t="shared" si="89"/>
        <v/>
      </c>
      <c r="B1127" s="33"/>
      <c r="C1127" s="17"/>
      <c r="D1127" s="18"/>
      <c r="E1127" s="12"/>
      <c r="F1127" s="12"/>
      <c r="G1127" s="42" t="str">
        <f>IF(OR(E1127="",F1127=""),"",NETWORKDAYS(E1127,F1127,Lister!$D$7:$D$13))</f>
        <v/>
      </c>
      <c r="H1127" s="14"/>
      <c r="I1127" s="25" t="str">
        <f t="shared" si="85"/>
        <v/>
      </c>
      <c r="J1127" s="47"/>
      <c r="K1127" s="48"/>
      <c r="L1127" s="15"/>
      <c r="M1127" s="51" t="str">
        <f t="shared" si="86"/>
        <v/>
      </c>
      <c r="N1127" s="49" t="str">
        <f t="shared" si="87"/>
        <v/>
      </c>
      <c r="O1127" s="15"/>
      <c r="P1127" s="15"/>
      <c r="Q1127" s="15"/>
      <c r="R1127" s="15"/>
      <c r="S1127" s="15"/>
      <c r="T1127" s="15"/>
      <c r="U1127" s="15"/>
      <c r="V1127" s="50" t="str">
        <f>IFERROR(MAX(IF(OR(O1127="",P1127="",Q1127="",R1127="",S1127="",T1127="",U1127=""),"",IF(AND(MONTH(E1127)=8,MONTH(F1127)=8),(NETWORKDAYS(E1127,F1127,Lister!$D$7:$D$13)-O1127)*N1127/NETWORKDAYS(Lister!$D$19,Lister!$E$19,Lister!$D$7:$D$13),IF(AND(MONTH(E1127)=8,F1127&gt;DATE(2020,8,31)),(NETWORKDAYS(E1127,Lister!$E$19,Lister!$D$7:$D$13)-O1127)*N1127/NETWORKDAYS(Lister!$D$19,Lister!$E$19,Lister!$D$7:$D$13),IF(E1127&gt;DATE(2020,8,31),0)))),0),"")</f>
        <v/>
      </c>
      <c r="W1127" s="50" t="str">
        <f>IFERROR(MAX(IF(OR(O1127="",P1127="",Q1127="",R1127="",S1127="",T1127="",U1127=""),"",IF(AND(MONTH(E1127)=9,MONTH(F1127)=9),(NETWORKDAYS(E1127,F1127,Lister!$D$7:$D$13)-P1127)*N1127/NETWORKDAYS(Lister!$D$20,Lister!$E$20,Lister!$D$7:$D$13),IF(AND(MONTH(E1127)=9,F1127&gt;DATE(2020,9,30)),(NETWORKDAYS(E1127,Lister!$E$20,Lister!$D$7:$D$13)-P1127)*N1127/NETWORKDAYS(Lister!$D$20,Lister!$E$20,Lister!$D$7:$D$13),IF(AND(E1127&lt;DATE(2020,9,1),MONTH(F1127)=9),(NETWORKDAYS(Lister!$D$20,F1127,Lister!$D$7:$D$13)-P1127)*N1127/NETWORKDAYS(Lister!$D$20,Lister!$E$20,Lister!$D$7:$D$13),IF(AND(E1127&lt;DATE(2020,9,1),F1127&gt;DATE(2020,9,30)),(NETWORKDAYS(Lister!$D$20,Lister!$E$20,Lister!$D$7:$D$13)-P1127)*N1127/NETWORKDAYS(Lister!$D$20,Lister!$E$20,Lister!$D$7:$D$13),IF(OR(AND(E1127&lt;DATE(2020,9,1),F1127&lt;DATE(2020,9,1)),E1127&gt;DATE(2020,9,30)),0)))))),0),"")</f>
        <v/>
      </c>
      <c r="X1127" s="50" t="str">
        <f>IFERROR(MAX(IF(OR(O1127="",P1127="",Q1127="",R1127="",S1127="",T1127="",U1127=""),"",IF(AND(MONTH(E1127)=10,MONTH(F1127)=10),(NETWORKDAYS(E1127,F1127,Lister!$D$7:$D$13)-Q1127)*N1127/NETWORKDAYS(Lister!$D$21,Lister!$E$21,Lister!$D$7:$D$13),IF(AND(MONTH(E1127)=10,F1127&gt;DATE(2020,10,31)),(NETWORKDAYS(E1127,Lister!$E$21,Lister!$D$7:$D$13)-Q1127)*N1127/NETWORKDAYS(Lister!$D$21,Lister!$E$21,Lister!$D$7:$D$13),IF(AND(E1127&lt;DATE(2020,10,1),MONTH(F1127)=10),(NETWORKDAYS(Lister!$D$21,F1127,Lister!$D$7:$D$13)-Q1127)*N1127/NETWORKDAYS(Lister!$D$21,Lister!$E$21,Lister!$D$7:$D$13),IF(AND(E1127&lt;DATE(2020,31,1),F1127&gt;DATE(2020,10,31)),(NETWORKDAYS(Lister!$D$21,Lister!$E$21,Lister!$D$7:$D$13)-Q1127)*N1127/NETWORKDAYS(Lister!$D$21,Lister!$E$21,Lister!$D$7:$D$13),IF(OR(AND(E1127&lt;DATE(2020,10,1),F1127&lt;DATE(2020,10,1)),E1127&gt;DATE(2020,10,31)),0)))))),0),"")</f>
        <v/>
      </c>
      <c r="Y1127" s="50" t="str">
        <f>IFERROR(MAX(IF(OR(O1127="",P1127="",Q1127="",R1127="",S1127="",T1127="",U1127=""),"",IF(AND(MONTH(E1127)=11,MONTH(F1127)=11),(NETWORKDAYS(E1127,F1127,Lister!$D$7:$D$13)-R1127)*N1127/NETWORKDAYS(Lister!$D$22,Lister!$E$22,Lister!$D$7:$D$13),IF(AND(MONTH(E1127)=11,F1127&gt;DATE(2020,11,30)),(NETWORKDAYS(E1127,Lister!$E$22,Lister!$D$7:$D$13)-R1127)*N1127/NETWORKDAYS(Lister!$D$22,Lister!$E$22,Lister!$D$7:$D$13),IF(AND(E1127&lt;DATE(2020,11,1),MONTH(F1127)=11),(NETWORKDAYS(Lister!$D$22,F1127,Lister!$D$7:$D$13)-R1127)*N1127/NETWORKDAYS(Lister!$D$22,Lister!$E$22,Lister!$D$7:$D$13),IF(AND(E1127&lt;DATE(2020,11,1),F1127&gt;DATE(2020,11,30)),(NETWORKDAYS(Lister!$D$22,Lister!$E$22,Lister!$D$7:$D$13)-R1127)*N1127/NETWORKDAYS(Lister!$D$22,Lister!$E$22,Lister!$D$7:$D$13),IF(OR(AND(E1127&lt;DATE(2020,11,1),F1127&lt;DATE(2020,11,1)),E1127&gt;DATE(2020,11,30)),0)))))),0),"")</f>
        <v/>
      </c>
      <c r="Z1127" s="50" t="str">
        <f>IFERROR(MAX(IF(OR(O1127="",P1127="",Q1127="",R1127="",S1127="",T1127="",U1127=""),"",IF(AND(MONTH(E1127)=12,MONTH(F1127)=12),(NETWORKDAYS(E1127,F1127,Lister!$D$7:$D$13)-S1127)*N1127/NETWORKDAYS(Lister!$D$23,Lister!$E$23,Lister!$D$7:$D$13),IF(AND(MONTH(E1127)=12,F1127&gt;DATE(2020,12,31)),(NETWORKDAYS(E1127,Lister!$E$23,Lister!$D$7:$D$13)-S1127)*N1127/NETWORKDAYS(Lister!$D$23,Lister!$E$23,Lister!$D$7:$D$13),IF(AND(E1127&lt;DATE(2020,12,1),MONTH(F1127)=12),(NETWORKDAYS(Lister!$D$23,F1127,Lister!$D$7:$D$13)-S1127)*N1127/NETWORKDAYS(Lister!$D$23,Lister!$E$23,Lister!$D$7:$D$13),IF(AND(E1127&lt;DATE(2020,12,1),F1127&gt;DATE(2020,12,31)),(NETWORKDAYS(Lister!$D$23,Lister!$E$23,Lister!$D$7:$D$13)-S1127)*N1127/NETWORKDAYS(Lister!$D$23,Lister!$E$23,Lister!$D$7:$D$13),IF(OR(AND(E1127&lt;DATE(2020,12,1),F1127&lt;DATE(2020,12,1)),E1127&gt;DATE(2020,12,31)),0)))))),0),"")</f>
        <v/>
      </c>
      <c r="AA1127" s="50" t="str">
        <f>IFERROR(MAX(IF(OR(O1127="",P1127="",Q1127="",R1127="",S1127="",T1127="",U1127=""),"",IF(AND(MONTH(E1127)=1,MONTH(F1127)=1),(NETWORKDAYS(E1127,F1127,Lister!$D$7:$D$13)-T1127)*N1127/NETWORKDAYS(Lister!$D$24,Lister!$E$24,Lister!$D$7:$D$13),IF(AND(MONTH(E1127)=1,F1127&gt;DATE(2021,1,31)),(NETWORKDAYS(E1127,Lister!$E$24,Lister!$D$7:$D$13)-T1127)*N1127/NETWORKDAYS(Lister!$D$24,Lister!$E$24,Lister!$D$7:$D$13),IF(AND(E1127&lt;DATE(2021,1,1),MONTH(F1127)=1),(NETWORKDAYS(Lister!$D$24,F1127,Lister!$D$7:$D$13)-T1127)*N1127/NETWORKDAYS(Lister!$D$24,Lister!$E$24,Lister!$D$7:$D$13),IF(AND(E1127&lt;DATE(2021,1,1),F1127&gt;DATE(2021,1,31)),(NETWORKDAYS(Lister!$D$24,Lister!$E$24,Lister!$D$7:$D$13)-T1127)*N1127/NETWORKDAYS(Lister!$D$24,Lister!$E$24,Lister!$D$7:$D$13),IF(OR(AND(E1127&lt;DATE(2021,1,1),F1127&lt;DATE(2021,1,1)),E1127&gt;DATE(2021,1,31)),0)))))),0),"")</f>
        <v/>
      </c>
      <c r="AB1127" s="50" t="str">
        <f>IFERROR(MAX(IF(OR(O1127="",P1127="",Q1127="",R1127="",S1127="",T1127="",U1127=""),"",IF(AND(MONTH(E1127)=2,MONTH(F1127)=2),(NETWORKDAYS(E1127,F1127,Lister!$D$7:$D$13)-U1127)*N1127/NETWORKDAYS(Lister!$D$25,Lister!$E$25,Lister!$D$7:$D$13),IF(AND(E1127&lt;DATE(2021,2,1),MONTH(F1127)=2),(NETWORKDAYS(Lister!$D$25,F1127,Lister!$D$7:$D$13)-U1127)*N1127/NETWORKDAYS(Lister!$D$25,Lister!$E$25,Lister!$D$7:$D$13),IF(AND(E1127&lt;DATE(2021,2,1),F1127&lt;DATE(2021,2,1)),0)))),0),"")</f>
        <v/>
      </c>
      <c r="AC1127" s="52" t="str">
        <f t="shared" si="88"/>
        <v/>
      </c>
    </row>
    <row r="1128" spans="1:29" x14ac:dyDescent="0.35">
      <c r="A1128" s="11" t="str">
        <f t="shared" si="89"/>
        <v/>
      </c>
      <c r="B1128" s="33"/>
      <c r="C1128" s="17"/>
      <c r="D1128" s="18"/>
      <c r="E1128" s="12"/>
      <c r="F1128" s="12"/>
      <c r="G1128" s="42" t="str">
        <f>IF(OR(E1128="",F1128=""),"",NETWORKDAYS(E1128,F1128,Lister!$D$7:$D$13))</f>
        <v/>
      </c>
      <c r="H1128" s="14"/>
      <c r="I1128" s="25" t="str">
        <f t="shared" si="85"/>
        <v/>
      </c>
      <c r="J1128" s="47"/>
      <c r="K1128" s="48"/>
      <c r="L1128" s="15"/>
      <c r="M1128" s="51" t="str">
        <f t="shared" si="86"/>
        <v/>
      </c>
      <c r="N1128" s="49" t="str">
        <f t="shared" si="87"/>
        <v/>
      </c>
      <c r="O1128" s="15"/>
      <c r="P1128" s="15"/>
      <c r="Q1128" s="15"/>
      <c r="R1128" s="15"/>
      <c r="S1128" s="15"/>
      <c r="T1128" s="15"/>
      <c r="U1128" s="15"/>
      <c r="V1128" s="50" t="str">
        <f>IFERROR(MAX(IF(OR(O1128="",P1128="",Q1128="",R1128="",S1128="",T1128="",U1128=""),"",IF(AND(MONTH(E1128)=8,MONTH(F1128)=8),(NETWORKDAYS(E1128,F1128,Lister!$D$7:$D$13)-O1128)*N1128/NETWORKDAYS(Lister!$D$19,Lister!$E$19,Lister!$D$7:$D$13),IF(AND(MONTH(E1128)=8,F1128&gt;DATE(2020,8,31)),(NETWORKDAYS(E1128,Lister!$E$19,Lister!$D$7:$D$13)-O1128)*N1128/NETWORKDAYS(Lister!$D$19,Lister!$E$19,Lister!$D$7:$D$13),IF(E1128&gt;DATE(2020,8,31),0)))),0),"")</f>
        <v/>
      </c>
      <c r="W1128" s="50" t="str">
        <f>IFERROR(MAX(IF(OR(O1128="",P1128="",Q1128="",R1128="",S1128="",T1128="",U1128=""),"",IF(AND(MONTH(E1128)=9,MONTH(F1128)=9),(NETWORKDAYS(E1128,F1128,Lister!$D$7:$D$13)-P1128)*N1128/NETWORKDAYS(Lister!$D$20,Lister!$E$20,Lister!$D$7:$D$13),IF(AND(MONTH(E1128)=9,F1128&gt;DATE(2020,9,30)),(NETWORKDAYS(E1128,Lister!$E$20,Lister!$D$7:$D$13)-P1128)*N1128/NETWORKDAYS(Lister!$D$20,Lister!$E$20,Lister!$D$7:$D$13),IF(AND(E1128&lt;DATE(2020,9,1),MONTH(F1128)=9),(NETWORKDAYS(Lister!$D$20,F1128,Lister!$D$7:$D$13)-P1128)*N1128/NETWORKDAYS(Lister!$D$20,Lister!$E$20,Lister!$D$7:$D$13),IF(AND(E1128&lt;DATE(2020,9,1),F1128&gt;DATE(2020,9,30)),(NETWORKDAYS(Lister!$D$20,Lister!$E$20,Lister!$D$7:$D$13)-P1128)*N1128/NETWORKDAYS(Lister!$D$20,Lister!$E$20,Lister!$D$7:$D$13),IF(OR(AND(E1128&lt;DATE(2020,9,1),F1128&lt;DATE(2020,9,1)),E1128&gt;DATE(2020,9,30)),0)))))),0),"")</f>
        <v/>
      </c>
      <c r="X1128" s="50" t="str">
        <f>IFERROR(MAX(IF(OR(O1128="",P1128="",Q1128="",R1128="",S1128="",T1128="",U1128=""),"",IF(AND(MONTH(E1128)=10,MONTH(F1128)=10),(NETWORKDAYS(E1128,F1128,Lister!$D$7:$D$13)-Q1128)*N1128/NETWORKDAYS(Lister!$D$21,Lister!$E$21,Lister!$D$7:$D$13),IF(AND(MONTH(E1128)=10,F1128&gt;DATE(2020,10,31)),(NETWORKDAYS(E1128,Lister!$E$21,Lister!$D$7:$D$13)-Q1128)*N1128/NETWORKDAYS(Lister!$D$21,Lister!$E$21,Lister!$D$7:$D$13),IF(AND(E1128&lt;DATE(2020,10,1),MONTH(F1128)=10),(NETWORKDAYS(Lister!$D$21,F1128,Lister!$D$7:$D$13)-Q1128)*N1128/NETWORKDAYS(Lister!$D$21,Lister!$E$21,Lister!$D$7:$D$13),IF(AND(E1128&lt;DATE(2020,31,1),F1128&gt;DATE(2020,10,31)),(NETWORKDAYS(Lister!$D$21,Lister!$E$21,Lister!$D$7:$D$13)-Q1128)*N1128/NETWORKDAYS(Lister!$D$21,Lister!$E$21,Lister!$D$7:$D$13),IF(OR(AND(E1128&lt;DATE(2020,10,1),F1128&lt;DATE(2020,10,1)),E1128&gt;DATE(2020,10,31)),0)))))),0),"")</f>
        <v/>
      </c>
      <c r="Y1128" s="50" t="str">
        <f>IFERROR(MAX(IF(OR(O1128="",P1128="",Q1128="",R1128="",S1128="",T1128="",U1128=""),"",IF(AND(MONTH(E1128)=11,MONTH(F1128)=11),(NETWORKDAYS(E1128,F1128,Lister!$D$7:$D$13)-R1128)*N1128/NETWORKDAYS(Lister!$D$22,Lister!$E$22,Lister!$D$7:$D$13),IF(AND(MONTH(E1128)=11,F1128&gt;DATE(2020,11,30)),(NETWORKDAYS(E1128,Lister!$E$22,Lister!$D$7:$D$13)-R1128)*N1128/NETWORKDAYS(Lister!$D$22,Lister!$E$22,Lister!$D$7:$D$13),IF(AND(E1128&lt;DATE(2020,11,1),MONTH(F1128)=11),(NETWORKDAYS(Lister!$D$22,F1128,Lister!$D$7:$D$13)-R1128)*N1128/NETWORKDAYS(Lister!$D$22,Lister!$E$22,Lister!$D$7:$D$13),IF(AND(E1128&lt;DATE(2020,11,1),F1128&gt;DATE(2020,11,30)),(NETWORKDAYS(Lister!$D$22,Lister!$E$22,Lister!$D$7:$D$13)-R1128)*N1128/NETWORKDAYS(Lister!$D$22,Lister!$E$22,Lister!$D$7:$D$13),IF(OR(AND(E1128&lt;DATE(2020,11,1),F1128&lt;DATE(2020,11,1)),E1128&gt;DATE(2020,11,30)),0)))))),0),"")</f>
        <v/>
      </c>
      <c r="Z1128" s="50" t="str">
        <f>IFERROR(MAX(IF(OR(O1128="",P1128="",Q1128="",R1128="",S1128="",T1128="",U1128=""),"",IF(AND(MONTH(E1128)=12,MONTH(F1128)=12),(NETWORKDAYS(E1128,F1128,Lister!$D$7:$D$13)-S1128)*N1128/NETWORKDAYS(Lister!$D$23,Lister!$E$23,Lister!$D$7:$D$13),IF(AND(MONTH(E1128)=12,F1128&gt;DATE(2020,12,31)),(NETWORKDAYS(E1128,Lister!$E$23,Lister!$D$7:$D$13)-S1128)*N1128/NETWORKDAYS(Lister!$D$23,Lister!$E$23,Lister!$D$7:$D$13),IF(AND(E1128&lt;DATE(2020,12,1),MONTH(F1128)=12),(NETWORKDAYS(Lister!$D$23,F1128,Lister!$D$7:$D$13)-S1128)*N1128/NETWORKDAYS(Lister!$D$23,Lister!$E$23,Lister!$D$7:$D$13),IF(AND(E1128&lt;DATE(2020,12,1),F1128&gt;DATE(2020,12,31)),(NETWORKDAYS(Lister!$D$23,Lister!$E$23,Lister!$D$7:$D$13)-S1128)*N1128/NETWORKDAYS(Lister!$D$23,Lister!$E$23,Lister!$D$7:$D$13),IF(OR(AND(E1128&lt;DATE(2020,12,1),F1128&lt;DATE(2020,12,1)),E1128&gt;DATE(2020,12,31)),0)))))),0),"")</f>
        <v/>
      </c>
      <c r="AA1128" s="50" t="str">
        <f>IFERROR(MAX(IF(OR(O1128="",P1128="",Q1128="",R1128="",S1128="",T1128="",U1128=""),"",IF(AND(MONTH(E1128)=1,MONTH(F1128)=1),(NETWORKDAYS(E1128,F1128,Lister!$D$7:$D$13)-T1128)*N1128/NETWORKDAYS(Lister!$D$24,Lister!$E$24,Lister!$D$7:$D$13),IF(AND(MONTH(E1128)=1,F1128&gt;DATE(2021,1,31)),(NETWORKDAYS(E1128,Lister!$E$24,Lister!$D$7:$D$13)-T1128)*N1128/NETWORKDAYS(Lister!$D$24,Lister!$E$24,Lister!$D$7:$D$13),IF(AND(E1128&lt;DATE(2021,1,1),MONTH(F1128)=1),(NETWORKDAYS(Lister!$D$24,F1128,Lister!$D$7:$D$13)-T1128)*N1128/NETWORKDAYS(Lister!$D$24,Lister!$E$24,Lister!$D$7:$D$13),IF(AND(E1128&lt;DATE(2021,1,1),F1128&gt;DATE(2021,1,31)),(NETWORKDAYS(Lister!$D$24,Lister!$E$24,Lister!$D$7:$D$13)-T1128)*N1128/NETWORKDAYS(Lister!$D$24,Lister!$E$24,Lister!$D$7:$D$13),IF(OR(AND(E1128&lt;DATE(2021,1,1),F1128&lt;DATE(2021,1,1)),E1128&gt;DATE(2021,1,31)),0)))))),0),"")</f>
        <v/>
      </c>
      <c r="AB1128" s="50" t="str">
        <f>IFERROR(MAX(IF(OR(O1128="",P1128="",Q1128="",R1128="",S1128="",T1128="",U1128=""),"",IF(AND(MONTH(E1128)=2,MONTH(F1128)=2),(NETWORKDAYS(E1128,F1128,Lister!$D$7:$D$13)-U1128)*N1128/NETWORKDAYS(Lister!$D$25,Lister!$E$25,Lister!$D$7:$D$13),IF(AND(E1128&lt;DATE(2021,2,1),MONTH(F1128)=2),(NETWORKDAYS(Lister!$D$25,F1128,Lister!$D$7:$D$13)-U1128)*N1128/NETWORKDAYS(Lister!$D$25,Lister!$E$25,Lister!$D$7:$D$13),IF(AND(E1128&lt;DATE(2021,2,1),F1128&lt;DATE(2021,2,1)),0)))),0),"")</f>
        <v/>
      </c>
      <c r="AC1128" s="52" t="str">
        <f t="shared" si="88"/>
        <v/>
      </c>
    </row>
    <row r="1129" spans="1:29" x14ac:dyDescent="0.35">
      <c r="A1129" s="11" t="str">
        <f t="shared" si="89"/>
        <v/>
      </c>
      <c r="B1129" s="33"/>
      <c r="C1129" s="17"/>
      <c r="D1129" s="18"/>
      <c r="E1129" s="12"/>
      <c r="F1129" s="12"/>
      <c r="G1129" s="42" t="str">
        <f>IF(OR(E1129="",F1129=""),"",NETWORKDAYS(E1129,F1129,Lister!$D$7:$D$13))</f>
        <v/>
      </c>
      <c r="H1129" s="14"/>
      <c r="I1129" s="25" t="str">
        <f t="shared" si="85"/>
        <v/>
      </c>
      <c r="J1129" s="47"/>
      <c r="K1129" s="48"/>
      <c r="L1129" s="15"/>
      <c r="M1129" s="51" t="str">
        <f t="shared" si="86"/>
        <v/>
      </c>
      <c r="N1129" s="49" t="str">
        <f t="shared" si="87"/>
        <v/>
      </c>
      <c r="O1129" s="15"/>
      <c r="P1129" s="15"/>
      <c r="Q1129" s="15"/>
      <c r="R1129" s="15"/>
      <c r="S1129" s="15"/>
      <c r="T1129" s="15"/>
      <c r="U1129" s="15"/>
      <c r="V1129" s="50" t="str">
        <f>IFERROR(MAX(IF(OR(O1129="",P1129="",Q1129="",R1129="",S1129="",T1129="",U1129=""),"",IF(AND(MONTH(E1129)=8,MONTH(F1129)=8),(NETWORKDAYS(E1129,F1129,Lister!$D$7:$D$13)-O1129)*N1129/NETWORKDAYS(Lister!$D$19,Lister!$E$19,Lister!$D$7:$D$13),IF(AND(MONTH(E1129)=8,F1129&gt;DATE(2020,8,31)),(NETWORKDAYS(E1129,Lister!$E$19,Lister!$D$7:$D$13)-O1129)*N1129/NETWORKDAYS(Lister!$D$19,Lister!$E$19,Lister!$D$7:$D$13),IF(E1129&gt;DATE(2020,8,31),0)))),0),"")</f>
        <v/>
      </c>
      <c r="W1129" s="50" t="str">
        <f>IFERROR(MAX(IF(OR(O1129="",P1129="",Q1129="",R1129="",S1129="",T1129="",U1129=""),"",IF(AND(MONTH(E1129)=9,MONTH(F1129)=9),(NETWORKDAYS(E1129,F1129,Lister!$D$7:$D$13)-P1129)*N1129/NETWORKDAYS(Lister!$D$20,Lister!$E$20,Lister!$D$7:$D$13),IF(AND(MONTH(E1129)=9,F1129&gt;DATE(2020,9,30)),(NETWORKDAYS(E1129,Lister!$E$20,Lister!$D$7:$D$13)-P1129)*N1129/NETWORKDAYS(Lister!$D$20,Lister!$E$20,Lister!$D$7:$D$13),IF(AND(E1129&lt;DATE(2020,9,1),MONTH(F1129)=9),(NETWORKDAYS(Lister!$D$20,F1129,Lister!$D$7:$D$13)-P1129)*N1129/NETWORKDAYS(Lister!$D$20,Lister!$E$20,Lister!$D$7:$D$13),IF(AND(E1129&lt;DATE(2020,9,1),F1129&gt;DATE(2020,9,30)),(NETWORKDAYS(Lister!$D$20,Lister!$E$20,Lister!$D$7:$D$13)-P1129)*N1129/NETWORKDAYS(Lister!$D$20,Lister!$E$20,Lister!$D$7:$D$13),IF(OR(AND(E1129&lt;DATE(2020,9,1),F1129&lt;DATE(2020,9,1)),E1129&gt;DATE(2020,9,30)),0)))))),0),"")</f>
        <v/>
      </c>
      <c r="X1129" s="50" t="str">
        <f>IFERROR(MAX(IF(OR(O1129="",P1129="",Q1129="",R1129="",S1129="",T1129="",U1129=""),"",IF(AND(MONTH(E1129)=10,MONTH(F1129)=10),(NETWORKDAYS(E1129,F1129,Lister!$D$7:$D$13)-Q1129)*N1129/NETWORKDAYS(Lister!$D$21,Lister!$E$21,Lister!$D$7:$D$13),IF(AND(MONTH(E1129)=10,F1129&gt;DATE(2020,10,31)),(NETWORKDAYS(E1129,Lister!$E$21,Lister!$D$7:$D$13)-Q1129)*N1129/NETWORKDAYS(Lister!$D$21,Lister!$E$21,Lister!$D$7:$D$13),IF(AND(E1129&lt;DATE(2020,10,1),MONTH(F1129)=10),(NETWORKDAYS(Lister!$D$21,F1129,Lister!$D$7:$D$13)-Q1129)*N1129/NETWORKDAYS(Lister!$D$21,Lister!$E$21,Lister!$D$7:$D$13),IF(AND(E1129&lt;DATE(2020,31,1),F1129&gt;DATE(2020,10,31)),(NETWORKDAYS(Lister!$D$21,Lister!$E$21,Lister!$D$7:$D$13)-Q1129)*N1129/NETWORKDAYS(Lister!$D$21,Lister!$E$21,Lister!$D$7:$D$13),IF(OR(AND(E1129&lt;DATE(2020,10,1),F1129&lt;DATE(2020,10,1)),E1129&gt;DATE(2020,10,31)),0)))))),0),"")</f>
        <v/>
      </c>
      <c r="Y1129" s="50" t="str">
        <f>IFERROR(MAX(IF(OR(O1129="",P1129="",Q1129="",R1129="",S1129="",T1129="",U1129=""),"",IF(AND(MONTH(E1129)=11,MONTH(F1129)=11),(NETWORKDAYS(E1129,F1129,Lister!$D$7:$D$13)-R1129)*N1129/NETWORKDAYS(Lister!$D$22,Lister!$E$22,Lister!$D$7:$D$13),IF(AND(MONTH(E1129)=11,F1129&gt;DATE(2020,11,30)),(NETWORKDAYS(E1129,Lister!$E$22,Lister!$D$7:$D$13)-R1129)*N1129/NETWORKDAYS(Lister!$D$22,Lister!$E$22,Lister!$D$7:$D$13),IF(AND(E1129&lt;DATE(2020,11,1),MONTH(F1129)=11),(NETWORKDAYS(Lister!$D$22,F1129,Lister!$D$7:$D$13)-R1129)*N1129/NETWORKDAYS(Lister!$D$22,Lister!$E$22,Lister!$D$7:$D$13),IF(AND(E1129&lt;DATE(2020,11,1),F1129&gt;DATE(2020,11,30)),(NETWORKDAYS(Lister!$D$22,Lister!$E$22,Lister!$D$7:$D$13)-R1129)*N1129/NETWORKDAYS(Lister!$D$22,Lister!$E$22,Lister!$D$7:$D$13),IF(OR(AND(E1129&lt;DATE(2020,11,1),F1129&lt;DATE(2020,11,1)),E1129&gt;DATE(2020,11,30)),0)))))),0),"")</f>
        <v/>
      </c>
      <c r="Z1129" s="50" t="str">
        <f>IFERROR(MAX(IF(OR(O1129="",P1129="",Q1129="",R1129="",S1129="",T1129="",U1129=""),"",IF(AND(MONTH(E1129)=12,MONTH(F1129)=12),(NETWORKDAYS(E1129,F1129,Lister!$D$7:$D$13)-S1129)*N1129/NETWORKDAYS(Lister!$D$23,Lister!$E$23,Lister!$D$7:$D$13),IF(AND(MONTH(E1129)=12,F1129&gt;DATE(2020,12,31)),(NETWORKDAYS(E1129,Lister!$E$23,Lister!$D$7:$D$13)-S1129)*N1129/NETWORKDAYS(Lister!$D$23,Lister!$E$23,Lister!$D$7:$D$13),IF(AND(E1129&lt;DATE(2020,12,1),MONTH(F1129)=12),(NETWORKDAYS(Lister!$D$23,F1129,Lister!$D$7:$D$13)-S1129)*N1129/NETWORKDAYS(Lister!$D$23,Lister!$E$23,Lister!$D$7:$D$13),IF(AND(E1129&lt;DATE(2020,12,1),F1129&gt;DATE(2020,12,31)),(NETWORKDAYS(Lister!$D$23,Lister!$E$23,Lister!$D$7:$D$13)-S1129)*N1129/NETWORKDAYS(Lister!$D$23,Lister!$E$23,Lister!$D$7:$D$13),IF(OR(AND(E1129&lt;DATE(2020,12,1),F1129&lt;DATE(2020,12,1)),E1129&gt;DATE(2020,12,31)),0)))))),0),"")</f>
        <v/>
      </c>
      <c r="AA1129" s="50" t="str">
        <f>IFERROR(MAX(IF(OR(O1129="",P1129="",Q1129="",R1129="",S1129="",T1129="",U1129=""),"",IF(AND(MONTH(E1129)=1,MONTH(F1129)=1),(NETWORKDAYS(E1129,F1129,Lister!$D$7:$D$13)-T1129)*N1129/NETWORKDAYS(Lister!$D$24,Lister!$E$24,Lister!$D$7:$D$13),IF(AND(MONTH(E1129)=1,F1129&gt;DATE(2021,1,31)),(NETWORKDAYS(E1129,Lister!$E$24,Lister!$D$7:$D$13)-T1129)*N1129/NETWORKDAYS(Lister!$D$24,Lister!$E$24,Lister!$D$7:$D$13),IF(AND(E1129&lt;DATE(2021,1,1),MONTH(F1129)=1),(NETWORKDAYS(Lister!$D$24,F1129,Lister!$D$7:$D$13)-T1129)*N1129/NETWORKDAYS(Lister!$D$24,Lister!$E$24,Lister!$D$7:$D$13),IF(AND(E1129&lt;DATE(2021,1,1),F1129&gt;DATE(2021,1,31)),(NETWORKDAYS(Lister!$D$24,Lister!$E$24,Lister!$D$7:$D$13)-T1129)*N1129/NETWORKDAYS(Lister!$D$24,Lister!$E$24,Lister!$D$7:$D$13),IF(OR(AND(E1129&lt;DATE(2021,1,1),F1129&lt;DATE(2021,1,1)),E1129&gt;DATE(2021,1,31)),0)))))),0),"")</f>
        <v/>
      </c>
      <c r="AB1129" s="50" t="str">
        <f>IFERROR(MAX(IF(OR(O1129="",P1129="",Q1129="",R1129="",S1129="",T1129="",U1129=""),"",IF(AND(MONTH(E1129)=2,MONTH(F1129)=2),(NETWORKDAYS(E1129,F1129,Lister!$D$7:$D$13)-U1129)*N1129/NETWORKDAYS(Lister!$D$25,Lister!$E$25,Lister!$D$7:$D$13),IF(AND(E1129&lt;DATE(2021,2,1),MONTH(F1129)=2),(NETWORKDAYS(Lister!$D$25,F1129,Lister!$D$7:$D$13)-U1129)*N1129/NETWORKDAYS(Lister!$D$25,Lister!$E$25,Lister!$D$7:$D$13),IF(AND(E1129&lt;DATE(2021,2,1),F1129&lt;DATE(2021,2,1)),0)))),0),"")</f>
        <v/>
      </c>
      <c r="AC1129" s="52" t="str">
        <f t="shared" si="88"/>
        <v/>
      </c>
    </row>
    <row r="1130" spans="1:29" x14ac:dyDescent="0.35">
      <c r="A1130" s="11" t="str">
        <f t="shared" si="89"/>
        <v/>
      </c>
      <c r="B1130" s="33"/>
      <c r="C1130" s="17"/>
      <c r="D1130" s="18"/>
      <c r="E1130" s="12"/>
      <c r="F1130" s="12"/>
      <c r="G1130" s="42" t="str">
        <f>IF(OR(E1130="",F1130=""),"",NETWORKDAYS(E1130,F1130,Lister!$D$7:$D$13))</f>
        <v/>
      </c>
      <c r="H1130" s="14"/>
      <c r="I1130" s="25" t="str">
        <f t="shared" si="85"/>
        <v/>
      </c>
      <c r="J1130" s="47"/>
      <c r="K1130" s="48"/>
      <c r="L1130" s="15"/>
      <c r="M1130" s="51" t="str">
        <f t="shared" si="86"/>
        <v/>
      </c>
      <c r="N1130" s="49" t="str">
        <f t="shared" si="87"/>
        <v/>
      </c>
      <c r="O1130" s="15"/>
      <c r="P1130" s="15"/>
      <c r="Q1130" s="15"/>
      <c r="R1130" s="15"/>
      <c r="S1130" s="15"/>
      <c r="T1130" s="15"/>
      <c r="U1130" s="15"/>
      <c r="V1130" s="50" t="str">
        <f>IFERROR(MAX(IF(OR(O1130="",P1130="",Q1130="",R1130="",S1130="",T1130="",U1130=""),"",IF(AND(MONTH(E1130)=8,MONTH(F1130)=8),(NETWORKDAYS(E1130,F1130,Lister!$D$7:$D$13)-O1130)*N1130/NETWORKDAYS(Lister!$D$19,Lister!$E$19,Lister!$D$7:$D$13),IF(AND(MONTH(E1130)=8,F1130&gt;DATE(2020,8,31)),(NETWORKDAYS(E1130,Lister!$E$19,Lister!$D$7:$D$13)-O1130)*N1130/NETWORKDAYS(Lister!$D$19,Lister!$E$19,Lister!$D$7:$D$13),IF(E1130&gt;DATE(2020,8,31),0)))),0),"")</f>
        <v/>
      </c>
      <c r="W1130" s="50" t="str">
        <f>IFERROR(MAX(IF(OR(O1130="",P1130="",Q1130="",R1130="",S1130="",T1130="",U1130=""),"",IF(AND(MONTH(E1130)=9,MONTH(F1130)=9),(NETWORKDAYS(E1130,F1130,Lister!$D$7:$D$13)-P1130)*N1130/NETWORKDAYS(Lister!$D$20,Lister!$E$20,Lister!$D$7:$D$13),IF(AND(MONTH(E1130)=9,F1130&gt;DATE(2020,9,30)),(NETWORKDAYS(E1130,Lister!$E$20,Lister!$D$7:$D$13)-P1130)*N1130/NETWORKDAYS(Lister!$D$20,Lister!$E$20,Lister!$D$7:$D$13),IF(AND(E1130&lt;DATE(2020,9,1),MONTH(F1130)=9),(NETWORKDAYS(Lister!$D$20,F1130,Lister!$D$7:$D$13)-P1130)*N1130/NETWORKDAYS(Lister!$D$20,Lister!$E$20,Lister!$D$7:$D$13),IF(AND(E1130&lt;DATE(2020,9,1),F1130&gt;DATE(2020,9,30)),(NETWORKDAYS(Lister!$D$20,Lister!$E$20,Lister!$D$7:$D$13)-P1130)*N1130/NETWORKDAYS(Lister!$D$20,Lister!$E$20,Lister!$D$7:$D$13),IF(OR(AND(E1130&lt;DATE(2020,9,1),F1130&lt;DATE(2020,9,1)),E1130&gt;DATE(2020,9,30)),0)))))),0),"")</f>
        <v/>
      </c>
      <c r="X1130" s="50" t="str">
        <f>IFERROR(MAX(IF(OR(O1130="",P1130="",Q1130="",R1130="",S1130="",T1130="",U1130=""),"",IF(AND(MONTH(E1130)=10,MONTH(F1130)=10),(NETWORKDAYS(E1130,F1130,Lister!$D$7:$D$13)-Q1130)*N1130/NETWORKDAYS(Lister!$D$21,Lister!$E$21,Lister!$D$7:$D$13),IF(AND(MONTH(E1130)=10,F1130&gt;DATE(2020,10,31)),(NETWORKDAYS(E1130,Lister!$E$21,Lister!$D$7:$D$13)-Q1130)*N1130/NETWORKDAYS(Lister!$D$21,Lister!$E$21,Lister!$D$7:$D$13),IF(AND(E1130&lt;DATE(2020,10,1),MONTH(F1130)=10),(NETWORKDAYS(Lister!$D$21,F1130,Lister!$D$7:$D$13)-Q1130)*N1130/NETWORKDAYS(Lister!$D$21,Lister!$E$21,Lister!$D$7:$D$13),IF(AND(E1130&lt;DATE(2020,31,1),F1130&gt;DATE(2020,10,31)),(NETWORKDAYS(Lister!$D$21,Lister!$E$21,Lister!$D$7:$D$13)-Q1130)*N1130/NETWORKDAYS(Lister!$D$21,Lister!$E$21,Lister!$D$7:$D$13),IF(OR(AND(E1130&lt;DATE(2020,10,1),F1130&lt;DATE(2020,10,1)),E1130&gt;DATE(2020,10,31)),0)))))),0),"")</f>
        <v/>
      </c>
      <c r="Y1130" s="50" t="str">
        <f>IFERROR(MAX(IF(OR(O1130="",P1130="",Q1130="",R1130="",S1130="",T1130="",U1130=""),"",IF(AND(MONTH(E1130)=11,MONTH(F1130)=11),(NETWORKDAYS(E1130,F1130,Lister!$D$7:$D$13)-R1130)*N1130/NETWORKDAYS(Lister!$D$22,Lister!$E$22,Lister!$D$7:$D$13),IF(AND(MONTH(E1130)=11,F1130&gt;DATE(2020,11,30)),(NETWORKDAYS(E1130,Lister!$E$22,Lister!$D$7:$D$13)-R1130)*N1130/NETWORKDAYS(Lister!$D$22,Lister!$E$22,Lister!$D$7:$D$13),IF(AND(E1130&lt;DATE(2020,11,1),MONTH(F1130)=11),(NETWORKDAYS(Lister!$D$22,F1130,Lister!$D$7:$D$13)-R1130)*N1130/NETWORKDAYS(Lister!$D$22,Lister!$E$22,Lister!$D$7:$D$13),IF(AND(E1130&lt;DATE(2020,11,1),F1130&gt;DATE(2020,11,30)),(NETWORKDAYS(Lister!$D$22,Lister!$E$22,Lister!$D$7:$D$13)-R1130)*N1130/NETWORKDAYS(Lister!$D$22,Lister!$E$22,Lister!$D$7:$D$13),IF(OR(AND(E1130&lt;DATE(2020,11,1),F1130&lt;DATE(2020,11,1)),E1130&gt;DATE(2020,11,30)),0)))))),0),"")</f>
        <v/>
      </c>
      <c r="Z1130" s="50" t="str">
        <f>IFERROR(MAX(IF(OR(O1130="",P1130="",Q1130="",R1130="",S1130="",T1130="",U1130=""),"",IF(AND(MONTH(E1130)=12,MONTH(F1130)=12),(NETWORKDAYS(E1130,F1130,Lister!$D$7:$D$13)-S1130)*N1130/NETWORKDAYS(Lister!$D$23,Lister!$E$23,Lister!$D$7:$D$13),IF(AND(MONTH(E1130)=12,F1130&gt;DATE(2020,12,31)),(NETWORKDAYS(E1130,Lister!$E$23,Lister!$D$7:$D$13)-S1130)*N1130/NETWORKDAYS(Lister!$D$23,Lister!$E$23,Lister!$D$7:$D$13),IF(AND(E1130&lt;DATE(2020,12,1),MONTH(F1130)=12),(NETWORKDAYS(Lister!$D$23,F1130,Lister!$D$7:$D$13)-S1130)*N1130/NETWORKDAYS(Lister!$D$23,Lister!$E$23,Lister!$D$7:$D$13),IF(AND(E1130&lt;DATE(2020,12,1),F1130&gt;DATE(2020,12,31)),(NETWORKDAYS(Lister!$D$23,Lister!$E$23,Lister!$D$7:$D$13)-S1130)*N1130/NETWORKDAYS(Lister!$D$23,Lister!$E$23,Lister!$D$7:$D$13),IF(OR(AND(E1130&lt;DATE(2020,12,1),F1130&lt;DATE(2020,12,1)),E1130&gt;DATE(2020,12,31)),0)))))),0),"")</f>
        <v/>
      </c>
      <c r="AA1130" s="50" t="str">
        <f>IFERROR(MAX(IF(OR(O1130="",P1130="",Q1130="",R1130="",S1130="",T1130="",U1130=""),"",IF(AND(MONTH(E1130)=1,MONTH(F1130)=1),(NETWORKDAYS(E1130,F1130,Lister!$D$7:$D$13)-T1130)*N1130/NETWORKDAYS(Lister!$D$24,Lister!$E$24,Lister!$D$7:$D$13),IF(AND(MONTH(E1130)=1,F1130&gt;DATE(2021,1,31)),(NETWORKDAYS(E1130,Lister!$E$24,Lister!$D$7:$D$13)-T1130)*N1130/NETWORKDAYS(Lister!$D$24,Lister!$E$24,Lister!$D$7:$D$13),IF(AND(E1130&lt;DATE(2021,1,1),MONTH(F1130)=1),(NETWORKDAYS(Lister!$D$24,F1130,Lister!$D$7:$D$13)-T1130)*N1130/NETWORKDAYS(Lister!$D$24,Lister!$E$24,Lister!$D$7:$D$13),IF(AND(E1130&lt;DATE(2021,1,1),F1130&gt;DATE(2021,1,31)),(NETWORKDAYS(Lister!$D$24,Lister!$E$24,Lister!$D$7:$D$13)-T1130)*N1130/NETWORKDAYS(Lister!$D$24,Lister!$E$24,Lister!$D$7:$D$13),IF(OR(AND(E1130&lt;DATE(2021,1,1),F1130&lt;DATE(2021,1,1)),E1130&gt;DATE(2021,1,31)),0)))))),0),"")</f>
        <v/>
      </c>
      <c r="AB1130" s="50" t="str">
        <f>IFERROR(MAX(IF(OR(O1130="",P1130="",Q1130="",R1130="",S1130="",T1130="",U1130=""),"",IF(AND(MONTH(E1130)=2,MONTH(F1130)=2),(NETWORKDAYS(E1130,F1130,Lister!$D$7:$D$13)-U1130)*N1130/NETWORKDAYS(Lister!$D$25,Lister!$E$25,Lister!$D$7:$D$13),IF(AND(E1130&lt;DATE(2021,2,1),MONTH(F1130)=2),(NETWORKDAYS(Lister!$D$25,F1130,Lister!$D$7:$D$13)-U1130)*N1130/NETWORKDAYS(Lister!$D$25,Lister!$E$25,Lister!$D$7:$D$13),IF(AND(E1130&lt;DATE(2021,2,1),F1130&lt;DATE(2021,2,1)),0)))),0),"")</f>
        <v/>
      </c>
      <c r="AC1130" s="52" t="str">
        <f t="shared" si="88"/>
        <v/>
      </c>
    </row>
    <row r="1131" spans="1:29" x14ac:dyDescent="0.35">
      <c r="A1131" s="11" t="str">
        <f t="shared" si="89"/>
        <v/>
      </c>
      <c r="B1131" s="33"/>
      <c r="C1131" s="17"/>
      <c r="D1131" s="18"/>
      <c r="E1131" s="12"/>
      <c r="F1131" s="12"/>
      <c r="G1131" s="42" t="str">
        <f>IF(OR(E1131="",F1131=""),"",NETWORKDAYS(E1131,F1131,Lister!$D$7:$D$13))</f>
        <v/>
      </c>
      <c r="H1131" s="14"/>
      <c r="I1131" s="25" t="str">
        <f t="shared" si="85"/>
        <v/>
      </c>
      <c r="J1131" s="47"/>
      <c r="K1131" s="48"/>
      <c r="L1131" s="15"/>
      <c r="M1131" s="51" t="str">
        <f t="shared" si="86"/>
        <v/>
      </c>
      <c r="N1131" s="49" t="str">
        <f t="shared" si="87"/>
        <v/>
      </c>
      <c r="O1131" s="15"/>
      <c r="P1131" s="15"/>
      <c r="Q1131" s="15"/>
      <c r="R1131" s="15"/>
      <c r="S1131" s="15"/>
      <c r="T1131" s="15"/>
      <c r="U1131" s="15"/>
      <c r="V1131" s="50" t="str">
        <f>IFERROR(MAX(IF(OR(O1131="",P1131="",Q1131="",R1131="",S1131="",T1131="",U1131=""),"",IF(AND(MONTH(E1131)=8,MONTH(F1131)=8),(NETWORKDAYS(E1131,F1131,Lister!$D$7:$D$13)-O1131)*N1131/NETWORKDAYS(Lister!$D$19,Lister!$E$19,Lister!$D$7:$D$13),IF(AND(MONTH(E1131)=8,F1131&gt;DATE(2020,8,31)),(NETWORKDAYS(E1131,Lister!$E$19,Lister!$D$7:$D$13)-O1131)*N1131/NETWORKDAYS(Lister!$D$19,Lister!$E$19,Lister!$D$7:$D$13),IF(E1131&gt;DATE(2020,8,31),0)))),0),"")</f>
        <v/>
      </c>
      <c r="W1131" s="50" t="str">
        <f>IFERROR(MAX(IF(OR(O1131="",P1131="",Q1131="",R1131="",S1131="",T1131="",U1131=""),"",IF(AND(MONTH(E1131)=9,MONTH(F1131)=9),(NETWORKDAYS(E1131,F1131,Lister!$D$7:$D$13)-P1131)*N1131/NETWORKDAYS(Lister!$D$20,Lister!$E$20,Lister!$D$7:$D$13),IF(AND(MONTH(E1131)=9,F1131&gt;DATE(2020,9,30)),(NETWORKDAYS(E1131,Lister!$E$20,Lister!$D$7:$D$13)-P1131)*N1131/NETWORKDAYS(Lister!$D$20,Lister!$E$20,Lister!$D$7:$D$13),IF(AND(E1131&lt;DATE(2020,9,1),MONTH(F1131)=9),(NETWORKDAYS(Lister!$D$20,F1131,Lister!$D$7:$D$13)-P1131)*N1131/NETWORKDAYS(Lister!$D$20,Lister!$E$20,Lister!$D$7:$D$13),IF(AND(E1131&lt;DATE(2020,9,1),F1131&gt;DATE(2020,9,30)),(NETWORKDAYS(Lister!$D$20,Lister!$E$20,Lister!$D$7:$D$13)-P1131)*N1131/NETWORKDAYS(Lister!$D$20,Lister!$E$20,Lister!$D$7:$D$13),IF(OR(AND(E1131&lt;DATE(2020,9,1),F1131&lt;DATE(2020,9,1)),E1131&gt;DATE(2020,9,30)),0)))))),0),"")</f>
        <v/>
      </c>
      <c r="X1131" s="50" t="str">
        <f>IFERROR(MAX(IF(OR(O1131="",P1131="",Q1131="",R1131="",S1131="",T1131="",U1131=""),"",IF(AND(MONTH(E1131)=10,MONTH(F1131)=10),(NETWORKDAYS(E1131,F1131,Lister!$D$7:$D$13)-Q1131)*N1131/NETWORKDAYS(Lister!$D$21,Lister!$E$21,Lister!$D$7:$D$13),IF(AND(MONTH(E1131)=10,F1131&gt;DATE(2020,10,31)),(NETWORKDAYS(E1131,Lister!$E$21,Lister!$D$7:$D$13)-Q1131)*N1131/NETWORKDAYS(Lister!$D$21,Lister!$E$21,Lister!$D$7:$D$13),IF(AND(E1131&lt;DATE(2020,10,1),MONTH(F1131)=10),(NETWORKDAYS(Lister!$D$21,F1131,Lister!$D$7:$D$13)-Q1131)*N1131/NETWORKDAYS(Lister!$D$21,Lister!$E$21,Lister!$D$7:$D$13),IF(AND(E1131&lt;DATE(2020,31,1),F1131&gt;DATE(2020,10,31)),(NETWORKDAYS(Lister!$D$21,Lister!$E$21,Lister!$D$7:$D$13)-Q1131)*N1131/NETWORKDAYS(Lister!$D$21,Lister!$E$21,Lister!$D$7:$D$13),IF(OR(AND(E1131&lt;DATE(2020,10,1),F1131&lt;DATE(2020,10,1)),E1131&gt;DATE(2020,10,31)),0)))))),0),"")</f>
        <v/>
      </c>
      <c r="Y1131" s="50" t="str">
        <f>IFERROR(MAX(IF(OR(O1131="",P1131="",Q1131="",R1131="",S1131="",T1131="",U1131=""),"",IF(AND(MONTH(E1131)=11,MONTH(F1131)=11),(NETWORKDAYS(E1131,F1131,Lister!$D$7:$D$13)-R1131)*N1131/NETWORKDAYS(Lister!$D$22,Lister!$E$22,Lister!$D$7:$D$13),IF(AND(MONTH(E1131)=11,F1131&gt;DATE(2020,11,30)),(NETWORKDAYS(E1131,Lister!$E$22,Lister!$D$7:$D$13)-R1131)*N1131/NETWORKDAYS(Lister!$D$22,Lister!$E$22,Lister!$D$7:$D$13),IF(AND(E1131&lt;DATE(2020,11,1),MONTH(F1131)=11),(NETWORKDAYS(Lister!$D$22,F1131,Lister!$D$7:$D$13)-R1131)*N1131/NETWORKDAYS(Lister!$D$22,Lister!$E$22,Lister!$D$7:$D$13),IF(AND(E1131&lt;DATE(2020,11,1),F1131&gt;DATE(2020,11,30)),(NETWORKDAYS(Lister!$D$22,Lister!$E$22,Lister!$D$7:$D$13)-R1131)*N1131/NETWORKDAYS(Lister!$D$22,Lister!$E$22,Lister!$D$7:$D$13),IF(OR(AND(E1131&lt;DATE(2020,11,1),F1131&lt;DATE(2020,11,1)),E1131&gt;DATE(2020,11,30)),0)))))),0),"")</f>
        <v/>
      </c>
      <c r="Z1131" s="50" t="str">
        <f>IFERROR(MAX(IF(OR(O1131="",P1131="",Q1131="",R1131="",S1131="",T1131="",U1131=""),"",IF(AND(MONTH(E1131)=12,MONTH(F1131)=12),(NETWORKDAYS(E1131,F1131,Lister!$D$7:$D$13)-S1131)*N1131/NETWORKDAYS(Lister!$D$23,Lister!$E$23,Lister!$D$7:$D$13),IF(AND(MONTH(E1131)=12,F1131&gt;DATE(2020,12,31)),(NETWORKDAYS(E1131,Lister!$E$23,Lister!$D$7:$D$13)-S1131)*N1131/NETWORKDAYS(Lister!$D$23,Lister!$E$23,Lister!$D$7:$D$13),IF(AND(E1131&lt;DATE(2020,12,1),MONTH(F1131)=12),(NETWORKDAYS(Lister!$D$23,F1131,Lister!$D$7:$D$13)-S1131)*N1131/NETWORKDAYS(Lister!$D$23,Lister!$E$23,Lister!$D$7:$D$13),IF(AND(E1131&lt;DATE(2020,12,1),F1131&gt;DATE(2020,12,31)),(NETWORKDAYS(Lister!$D$23,Lister!$E$23,Lister!$D$7:$D$13)-S1131)*N1131/NETWORKDAYS(Lister!$D$23,Lister!$E$23,Lister!$D$7:$D$13),IF(OR(AND(E1131&lt;DATE(2020,12,1),F1131&lt;DATE(2020,12,1)),E1131&gt;DATE(2020,12,31)),0)))))),0),"")</f>
        <v/>
      </c>
      <c r="AA1131" s="50" t="str">
        <f>IFERROR(MAX(IF(OR(O1131="",P1131="",Q1131="",R1131="",S1131="",T1131="",U1131=""),"",IF(AND(MONTH(E1131)=1,MONTH(F1131)=1),(NETWORKDAYS(E1131,F1131,Lister!$D$7:$D$13)-T1131)*N1131/NETWORKDAYS(Lister!$D$24,Lister!$E$24,Lister!$D$7:$D$13),IF(AND(MONTH(E1131)=1,F1131&gt;DATE(2021,1,31)),(NETWORKDAYS(E1131,Lister!$E$24,Lister!$D$7:$D$13)-T1131)*N1131/NETWORKDAYS(Lister!$D$24,Lister!$E$24,Lister!$D$7:$D$13),IF(AND(E1131&lt;DATE(2021,1,1),MONTH(F1131)=1),(NETWORKDAYS(Lister!$D$24,F1131,Lister!$D$7:$D$13)-T1131)*N1131/NETWORKDAYS(Lister!$D$24,Lister!$E$24,Lister!$D$7:$D$13),IF(AND(E1131&lt;DATE(2021,1,1),F1131&gt;DATE(2021,1,31)),(NETWORKDAYS(Lister!$D$24,Lister!$E$24,Lister!$D$7:$D$13)-T1131)*N1131/NETWORKDAYS(Lister!$D$24,Lister!$E$24,Lister!$D$7:$D$13),IF(OR(AND(E1131&lt;DATE(2021,1,1),F1131&lt;DATE(2021,1,1)),E1131&gt;DATE(2021,1,31)),0)))))),0),"")</f>
        <v/>
      </c>
      <c r="AB1131" s="50" t="str">
        <f>IFERROR(MAX(IF(OR(O1131="",P1131="",Q1131="",R1131="",S1131="",T1131="",U1131=""),"",IF(AND(MONTH(E1131)=2,MONTH(F1131)=2),(NETWORKDAYS(E1131,F1131,Lister!$D$7:$D$13)-U1131)*N1131/NETWORKDAYS(Lister!$D$25,Lister!$E$25,Lister!$D$7:$D$13),IF(AND(E1131&lt;DATE(2021,2,1),MONTH(F1131)=2),(NETWORKDAYS(Lister!$D$25,F1131,Lister!$D$7:$D$13)-U1131)*N1131/NETWORKDAYS(Lister!$D$25,Lister!$E$25,Lister!$D$7:$D$13),IF(AND(E1131&lt;DATE(2021,2,1),F1131&lt;DATE(2021,2,1)),0)))),0),"")</f>
        <v/>
      </c>
      <c r="AC1131" s="52" t="str">
        <f t="shared" si="88"/>
        <v/>
      </c>
    </row>
    <row r="1132" spans="1:29" x14ac:dyDescent="0.35">
      <c r="A1132" s="11" t="str">
        <f t="shared" si="89"/>
        <v/>
      </c>
      <c r="B1132" s="33"/>
      <c r="C1132" s="17"/>
      <c r="D1132" s="18"/>
      <c r="E1132" s="12"/>
      <c r="F1132" s="12"/>
      <c r="G1132" s="42" t="str">
        <f>IF(OR(E1132="",F1132=""),"",NETWORKDAYS(E1132,F1132,Lister!$D$7:$D$13))</f>
        <v/>
      </c>
      <c r="H1132" s="14"/>
      <c r="I1132" s="25" t="str">
        <f t="shared" si="85"/>
        <v/>
      </c>
      <c r="J1132" s="47"/>
      <c r="K1132" s="48"/>
      <c r="L1132" s="15"/>
      <c r="M1132" s="51" t="str">
        <f t="shared" si="86"/>
        <v/>
      </c>
      <c r="N1132" s="49" t="str">
        <f t="shared" si="87"/>
        <v/>
      </c>
      <c r="O1132" s="15"/>
      <c r="P1132" s="15"/>
      <c r="Q1132" s="15"/>
      <c r="R1132" s="15"/>
      <c r="S1132" s="15"/>
      <c r="T1132" s="15"/>
      <c r="U1132" s="15"/>
      <c r="V1132" s="50" t="str">
        <f>IFERROR(MAX(IF(OR(O1132="",P1132="",Q1132="",R1132="",S1132="",T1132="",U1132=""),"",IF(AND(MONTH(E1132)=8,MONTH(F1132)=8),(NETWORKDAYS(E1132,F1132,Lister!$D$7:$D$13)-O1132)*N1132/NETWORKDAYS(Lister!$D$19,Lister!$E$19,Lister!$D$7:$D$13),IF(AND(MONTH(E1132)=8,F1132&gt;DATE(2020,8,31)),(NETWORKDAYS(E1132,Lister!$E$19,Lister!$D$7:$D$13)-O1132)*N1132/NETWORKDAYS(Lister!$D$19,Lister!$E$19,Lister!$D$7:$D$13),IF(E1132&gt;DATE(2020,8,31),0)))),0),"")</f>
        <v/>
      </c>
      <c r="W1132" s="50" t="str">
        <f>IFERROR(MAX(IF(OR(O1132="",P1132="",Q1132="",R1132="",S1132="",T1132="",U1132=""),"",IF(AND(MONTH(E1132)=9,MONTH(F1132)=9),(NETWORKDAYS(E1132,F1132,Lister!$D$7:$D$13)-P1132)*N1132/NETWORKDAYS(Lister!$D$20,Lister!$E$20,Lister!$D$7:$D$13),IF(AND(MONTH(E1132)=9,F1132&gt;DATE(2020,9,30)),(NETWORKDAYS(E1132,Lister!$E$20,Lister!$D$7:$D$13)-P1132)*N1132/NETWORKDAYS(Lister!$D$20,Lister!$E$20,Lister!$D$7:$D$13),IF(AND(E1132&lt;DATE(2020,9,1),MONTH(F1132)=9),(NETWORKDAYS(Lister!$D$20,F1132,Lister!$D$7:$D$13)-P1132)*N1132/NETWORKDAYS(Lister!$D$20,Lister!$E$20,Lister!$D$7:$D$13),IF(AND(E1132&lt;DATE(2020,9,1),F1132&gt;DATE(2020,9,30)),(NETWORKDAYS(Lister!$D$20,Lister!$E$20,Lister!$D$7:$D$13)-P1132)*N1132/NETWORKDAYS(Lister!$D$20,Lister!$E$20,Lister!$D$7:$D$13),IF(OR(AND(E1132&lt;DATE(2020,9,1),F1132&lt;DATE(2020,9,1)),E1132&gt;DATE(2020,9,30)),0)))))),0),"")</f>
        <v/>
      </c>
      <c r="X1132" s="50" t="str">
        <f>IFERROR(MAX(IF(OR(O1132="",P1132="",Q1132="",R1132="",S1132="",T1132="",U1132=""),"",IF(AND(MONTH(E1132)=10,MONTH(F1132)=10),(NETWORKDAYS(E1132,F1132,Lister!$D$7:$D$13)-Q1132)*N1132/NETWORKDAYS(Lister!$D$21,Lister!$E$21,Lister!$D$7:$D$13),IF(AND(MONTH(E1132)=10,F1132&gt;DATE(2020,10,31)),(NETWORKDAYS(E1132,Lister!$E$21,Lister!$D$7:$D$13)-Q1132)*N1132/NETWORKDAYS(Lister!$D$21,Lister!$E$21,Lister!$D$7:$D$13),IF(AND(E1132&lt;DATE(2020,10,1),MONTH(F1132)=10),(NETWORKDAYS(Lister!$D$21,F1132,Lister!$D$7:$D$13)-Q1132)*N1132/NETWORKDAYS(Lister!$D$21,Lister!$E$21,Lister!$D$7:$D$13),IF(AND(E1132&lt;DATE(2020,31,1),F1132&gt;DATE(2020,10,31)),(NETWORKDAYS(Lister!$D$21,Lister!$E$21,Lister!$D$7:$D$13)-Q1132)*N1132/NETWORKDAYS(Lister!$D$21,Lister!$E$21,Lister!$D$7:$D$13),IF(OR(AND(E1132&lt;DATE(2020,10,1),F1132&lt;DATE(2020,10,1)),E1132&gt;DATE(2020,10,31)),0)))))),0),"")</f>
        <v/>
      </c>
      <c r="Y1132" s="50" t="str">
        <f>IFERROR(MAX(IF(OR(O1132="",P1132="",Q1132="",R1132="",S1132="",T1132="",U1132=""),"",IF(AND(MONTH(E1132)=11,MONTH(F1132)=11),(NETWORKDAYS(E1132,F1132,Lister!$D$7:$D$13)-R1132)*N1132/NETWORKDAYS(Lister!$D$22,Lister!$E$22,Lister!$D$7:$D$13),IF(AND(MONTH(E1132)=11,F1132&gt;DATE(2020,11,30)),(NETWORKDAYS(E1132,Lister!$E$22,Lister!$D$7:$D$13)-R1132)*N1132/NETWORKDAYS(Lister!$D$22,Lister!$E$22,Lister!$D$7:$D$13),IF(AND(E1132&lt;DATE(2020,11,1),MONTH(F1132)=11),(NETWORKDAYS(Lister!$D$22,F1132,Lister!$D$7:$D$13)-R1132)*N1132/NETWORKDAYS(Lister!$D$22,Lister!$E$22,Lister!$D$7:$D$13),IF(AND(E1132&lt;DATE(2020,11,1),F1132&gt;DATE(2020,11,30)),(NETWORKDAYS(Lister!$D$22,Lister!$E$22,Lister!$D$7:$D$13)-R1132)*N1132/NETWORKDAYS(Lister!$D$22,Lister!$E$22,Lister!$D$7:$D$13),IF(OR(AND(E1132&lt;DATE(2020,11,1),F1132&lt;DATE(2020,11,1)),E1132&gt;DATE(2020,11,30)),0)))))),0),"")</f>
        <v/>
      </c>
      <c r="Z1132" s="50" t="str">
        <f>IFERROR(MAX(IF(OR(O1132="",P1132="",Q1132="",R1132="",S1132="",T1132="",U1132=""),"",IF(AND(MONTH(E1132)=12,MONTH(F1132)=12),(NETWORKDAYS(E1132,F1132,Lister!$D$7:$D$13)-S1132)*N1132/NETWORKDAYS(Lister!$D$23,Lister!$E$23,Lister!$D$7:$D$13),IF(AND(MONTH(E1132)=12,F1132&gt;DATE(2020,12,31)),(NETWORKDAYS(E1132,Lister!$E$23,Lister!$D$7:$D$13)-S1132)*N1132/NETWORKDAYS(Lister!$D$23,Lister!$E$23,Lister!$D$7:$D$13),IF(AND(E1132&lt;DATE(2020,12,1),MONTH(F1132)=12),(NETWORKDAYS(Lister!$D$23,F1132,Lister!$D$7:$D$13)-S1132)*N1132/NETWORKDAYS(Lister!$D$23,Lister!$E$23,Lister!$D$7:$D$13),IF(AND(E1132&lt;DATE(2020,12,1),F1132&gt;DATE(2020,12,31)),(NETWORKDAYS(Lister!$D$23,Lister!$E$23,Lister!$D$7:$D$13)-S1132)*N1132/NETWORKDAYS(Lister!$D$23,Lister!$E$23,Lister!$D$7:$D$13),IF(OR(AND(E1132&lt;DATE(2020,12,1),F1132&lt;DATE(2020,12,1)),E1132&gt;DATE(2020,12,31)),0)))))),0),"")</f>
        <v/>
      </c>
      <c r="AA1132" s="50" t="str">
        <f>IFERROR(MAX(IF(OR(O1132="",P1132="",Q1132="",R1132="",S1132="",T1132="",U1132=""),"",IF(AND(MONTH(E1132)=1,MONTH(F1132)=1),(NETWORKDAYS(E1132,F1132,Lister!$D$7:$D$13)-T1132)*N1132/NETWORKDAYS(Lister!$D$24,Lister!$E$24,Lister!$D$7:$D$13),IF(AND(MONTH(E1132)=1,F1132&gt;DATE(2021,1,31)),(NETWORKDAYS(E1132,Lister!$E$24,Lister!$D$7:$D$13)-T1132)*N1132/NETWORKDAYS(Lister!$D$24,Lister!$E$24,Lister!$D$7:$D$13),IF(AND(E1132&lt;DATE(2021,1,1),MONTH(F1132)=1),(NETWORKDAYS(Lister!$D$24,F1132,Lister!$D$7:$D$13)-T1132)*N1132/NETWORKDAYS(Lister!$D$24,Lister!$E$24,Lister!$D$7:$D$13),IF(AND(E1132&lt;DATE(2021,1,1),F1132&gt;DATE(2021,1,31)),(NETWORKDAYS(Lister!$D$24,Lister!$E$24,Lister!$D$7:$D$13)-T1132)*N1132/NETWORKDAYS(Lister!$D$24,Lister!$E$24,Lister!$D$7:$D$13),IF(OR(AND(E1132&lt;DATE(2021,1,1),F1132&lt;DATE(2021,1,1)),E1132&gt;DATE(2021,1,31)),0)))))),0),"")</f>
        <v/>
      </c>
      <c r="AB1132" s="50" t="str">
        <f>IFERROR(MAX(IF(OR(O1132="",P1132="",Q1132="",R1132="",S1132="",T1132="",U1132=""),"",IF(AND(MONTH(E1132)=2,MONTH(F1132)=2),(NETWORKDAYS(E1132,F1132,Lister!$D$7:$D$13)-U1132)*N1132/NETWORKDAYS(Lister!$D$25,Lister!$E$25,Lister!$D$7:$D$13),IF(AND(E1132&lt;DATE(2021,2,1),MONTH(F1132)=2),(NETWORKDAYS(Lister!$D$25,F1132,Lister!$D$7:$D$13)-U1132)*N1132/NETWORKDAYS(Lister!$D$25,Lister!$E$25,Lister!$D$7:$D$13),IF(AND(E1132&lt;DATE(2021,2,1),F1132&lt;DATE(2021,2,1)),0)))),0),"")</f>
        <v/>
      </c>
      <c r="AC1132" s="52" t="str">
        <f t="shared" si="88"/>
        <v/>
      </c>
    </row>
    <row r="1133" spans="1:29" x14ac:dyDescent="0.35">
      <c r="A1133" s="11" t="str">
        <f t="shared" si="89"/>
        <v/>
      </c>
      <c r="B1133" s="33"/>
      <c r="C1133" s="17"/>
      <c r="D1133" s="18"/>
      <c r="E1133" s="12"/>
      <c r="F1133" s="12"/>
      <c r="G1133" s="42" t="str">
        <f>IF(OR(E1133="",F1133=""),"",NETWORKDAYS(E1133,F1133,Lister!$D$7:$D$13))</f>
        <v/>
      </c>
      <c r="H1133" s="14"/>
      <c r="I1133" s="25" t="str">
        <f t="shared" si="85"/>
        <v/>
      </c>
      <c r="J1133" s="47"/>
      <c r="K1133" s="48"/>
      <c r="L1133" s="15"/>
      <c r="M1133" s="51" t="str">
        <f t="shared" si="86"/>
        <v/>
      </c>
      <c r="N1133" s="49" t="str">
        <f t="shared" si="87"/>
        <v/>
      </c>
      <c r="O1133" s="15"/>
      <c r="P1133" s="15"/>
      <c r="Q1133" s="15"/>
      <c r="R1133" s="15"/>
      <c r="S1133" s="15"/>
      <c r="T1133" s="15"/>
      <c r="U1133" s="15"/>
      <c r="V1133" s="50" t="str">
        <f>IFERROR(MAX(IF(OR(O1133="",P1133="",Q1133="",R1133="",S1133="",T1133="",U1133=""),"",IF(AND(MONTH(E1133)=8,MONTH(F1133)=8),(NETWORKDAYS(E1133,F1133,Lister!$D$7:$D$13)-O1133)*N1133/NETWORKDAYS(Lister!$D$19,Lister!$E$19,Lister!$D$7:$D$13),IF(AND(MONTH(E1133)=8,F1133&gt;DATE(2020,8,31)),(NETWORKDAYS(E1133,Lister!$E$19,Lister!$D$7:$D$13)-O1133)*N1133/NETWORKDAYS(Lister!$D$19,Lister!$E$19,Lister!$D$7:$D$13),IF(E1133&gt;DATE(2020,8,31),0)))),0),"")</f>
        <v/>
      </c>
      <c r="W1133" s="50" t="str">
        <f>IFERROR(MAX(IF(OR(O1133="",P1133="",Q1133="",R1133="",S1133="",T1133="",U1133=""),"",IF(AND(MONTH(E1133)=9,MONTH(F1133)=9),(NETWORKDAYS(E1133,F1133,Lister!$D$7:$D$13)-P1133)*N1133/NETWORKDAYS(Lister!$D$20,Lister!$E$20,Lister!$D$7:$D$13),IF(AND(MONTH(E1133)=9,F1133&gt;DATE(2020,9,30)),(NETWORKDAYS(E1133,Lister!$E$20,Lister!$D$7:$D$13)-P1133)*N1133/NETWORKDAYS(Lister!$D$20,Lister!$E$20,Lister!$D$7:$D$13),IF(AND(E1133&lt;DATE(2020,9,1),MONTH(F1133)=9),(NETWORKDAYS(Lister!$D$20,F1133,Lister!$D$7:$D$13)-P1133)*N1133/NETWORKDAYS(Lister!$D$20,Lister!$E$20,Lister!$D$7:$D$13),IF(AND(E1133&lt;DATE(2020,9,1),F1133&gt;DATE(2020,9,30)),(NETWORKDAYS(Lister!$D$20,Lister!$E$20,Lister!$D$7:$D$13)-P1133)*N1133/NETWORKDAYS(Lister!$D$20,Lister!$E$20,Lister!$D$7:$D$13),IF(OR(AND(E1133&lt;DATE(2020,9,1),F1133&lt;DATE(2020,9,1)),E1133&gt;DATE(2020,9,30)),0)))))),0),"")</f>
        <v/>
      </c>
      <c r="X1133" s="50" t="str">
        <f>IFERROR(MAX(IF(OR(O1133="",P1133="",Q1133="",R1133="",S1133="",T1133="",U1133=""),"",IF(AND(MONTH(E1133)=10,MONTH(F1133)=10),(NETWORKDAYS(E1133,F1133,Lister!$D$7:$D$13)-Q1133)*N1133/NETWORKDAYS(Lister!$D$21,Lister!$E$21,Lister!$D$7:$D$13),IF(AND(MONTH(E1133)=10,F1133&gt;DATE(2020,10,31)),(NETWORKDAYS(E1133,Lister!$E$21,Lister!$D$7:$D$13)-Q1133)*N1133/NETWORKDAYS(Lister!$D$21,Lister!$E$21,Lister!$D$7:$D$13),IF(AND(E1133&lt;DATE(2020,10,1),MONTH(F1133)=10),(NETWORKDAYS(Lister!$D$21,F1133,Lister!$D$7:$D$13)-Q1133)*N1133/NETWORKDAYS(Lister!$D$21,Lister!$E$21,Lister!$D$7:$D$13),IF(AND(E1133&lt;DATE(2020,31,1),F1133&gt;DATE(2020,10,31)),(NETWORKDAYS(Lister!$D$21,Lister!$E$21,Lister!$D$7:$D$13)-Q1133)*N1133/NETWORKDAYS(Lister!$D$21,Lister!$E$21,Lister!$D$7:$D$13),IF(OR(AND(E1133&lt;DATE(2020,10,1),F1133&lt;DATE(2020,10,1)),E1133&gt;DATE(2020,10,31)),0)))))),0),"")</f>
        <v/>
      </c>
      <c r="Y1133" s="50" t="str">
        <f>IFERROR(MAX(IF(OR(O1133="",P1133="",Q1133="",R1133="",S1133="",T1133="",U1133=""),"",IF(AND(MONTH(E1133)=11,MONTH(F1133)=11),(NETWORKDAYS(E1133,F1133,Lister!$D$7:$D$13)-R1133)*N1133/NETWORKDAYS(Lister!$D$22,Lister!$E$22,Lister!$D$7:$D$13),IF(AND(MONTH(E1133)=11,F1133&gt;DATE(2020,11,30)),(NETWORKDAYS(E1133,Lister!$E$22,Lister!$D$7:$D$13)-R1133)*N1133/NETWORKDAYS(Lister!$D$22,Lister!$E$22,Lister!$D$7:$D$13),IF(AND(E1133&lt;DATE(2020,11,1),MONTH(F1133)=11),(NETWORKDAYS(Lister!$D$22,F1133,Lister!$D$7:$D$13)-R1133)*N1133/NETWORKDAYS(Lister!$D$22,Lister!$E$22,Lister!$D$7:$D$13),IF(AND(E1133&lt;DATE(2020,11,1),F1133&gt;DATE(2020,11,30)),(NETWORKDAYS(Lister!$D$22,Lister!$E$22,Lister!$D$7:$D$13)-R1133)*N1133/NETWORKDAYS(Lister!$D$22,Lister!$E$22,Lister!$D$7:$D$13),IF(OR(AND(E1133&lt;DATE(2020,11,1),F1133&lt;DATE(2020,11,1)),E1133&gt;DATE(2020,11,30)),0)))))),0),"")</f>
        <v/>
      </c>
      <c r="Z1133" s="50" t="str">
        <f>IFERROR(MAX(IF(OR(O1133="",P1133="",Q1133="",R1133="",S1133="",T1133="",U1133=""),"",IF(AND(MONTH(E1133)=12,MONTH(F1133)=12),(NETWORKDAYS(E1133,F1133,Lister!$D$7:$D$13)-S1133)*N1133/NETWORKDAYS(Lister!$D$23,Lister!$E$23,Lister!$D$7:$D$13),IF(AND(MONTH(E1133)=12,F1133&gt;DATE(2020,12,31)),(NETWORKDAYS(E1133,Lister!$E$23,Lister!$D$7:$D$13)-S1133)*N1133/NETWORKDAYS(Lister!$D$23,Lister!$E$23,Lister!$D$7:$D$13),IF(AND(E1133&lt;DATE(2020,12,1),MONTH(F1133)=12),(NETWORKDAYS(Lister!$D$23,F1133,Lister!$D$7:$D$13)-S1133)*N1133/NETWORKDAYS(Lister!$D$23,Lister!$E$23,Lister!$D$7:$D$13),IF(AND(E1133&lt;DATE(2020,12,1),F1133&gt;DATE(2020,12,31)),(NETWORKDAYS(Lister!$D$23,Lister!$E$23,Lister!$D$7:$D$13)-S1133)*N1133/NETWORKDAYS(Lister!$D$23,Lister!$E$23,Lister!$D$7:$D$13),IF(OR(AND(E1133&lt;DATE(2020,12,1),F1133&lt;DATE(2020,12,1)),E1133&gt;DATE(2020,12,31)),0)))))),0),"")</f>
        <v/>
      </c>
      <c r="AA1133" s="50" t="str">
        <f>IFERROR(MAX(IF(OR(O1133="",P1133="",Q1133="",R1133="",S1133="",T1133="",U1133=""),"",IF(AND(MONTH(E1133)=1,MONTH(F1133)=1),(NETWORKDAYS(E1133,F1133,Lister!$D$7:$D$13)-T1133)*N1133/NETWORKDAYS(Lister!$D$24,Lister!$E$24,Lister!$D$7:$D$13),IF(AND(MONTH(E1133)=1,F1133&gt;DATE(2021,1,31)),(NETWORKDAYS(E1133,Lister!$E$24,Lister!$D$7:$D$13)-T1133)*N1133/NETWORKDAYS(Lister!$D$24,Lister!$E$24,Lister!$D$7:$D$13),IF(AND(E1133&lt;DATE(2021,1,1),MONTH(F1133)=1),(NETWORKDAYS(Lister!$D$24,F1133,Lister!$D$7:$D$13)-T1133)*N1133/NETWORKDAYS(Lister!$D$24,Lister!$E$24,Lister!$D$7:$D$13),IF(AND(E1133&lt;DATE(2021,1,1),F1133&gt;DATE(2021,1,31)),(NETWORKDAYS(Lister!$D$24,Lister!$E$24,Lister!$D$7:$D$13)-T1133)*N1133/NETWORKDAYS(Lister!$D$24,Lister!$E$24,Lister!$D$7:$D$13),IF(OR(AND(E1133&lt;DATE(2021,1,1),F1133&lt;DATE(2021,1,1)),E1133&gt;DATE(2021,1,31)),0)))))),0),"")</f>
        <v/>
      </c>
      <c r="AB1133" s="50" t="str">
        <f>IFERROR(MAX(IF(OR(O1133="",P1133="",Q1133="",R1133="",S1133="",T1133="",U1133=""),"",IF(AND(MONTH(E1133)=2,MONTH(F1133)=2),(NETWORKDAYS(E1133,F1133,Lister!$D$7:$D$13)-U1133)*N1133/NETWORKDAYS(Lister!$D$25,Lister!$E$25,Lister!$D$7:$D$13),IF(AND(E1133&lt;DATE(2021,2,1),MONTH(F1133)=2),(NETWORKDAYS(Lister!$D$25,F1133,Lister!$D$7:$D$13)-U1133)*N1133/NETWORKDAYS(Lister!$D$25,Lister!$E$25,Lister!$D$7:$D$13),IF(AND(E1133&lt;DATE(2021,2,1),F1133&lt;DATE(2021,2,1)),0)))),0),"")</f>
        <v/>
      </c>
      <c r="AC1133" s="52" t="str">
        <f t="shared" si="88"/>
        <v/>
      </c>
    </row>
    <row r="1134" spans="1:29" x14ac:dyDescent="0.35">
      <c r="A1134" s="11" t="str">
        <f t="shared" si="89"/>
        <v/>
      </c>
      <c r="B1134" s="33"/>
      <c r="C1134" s="17"/>
      <c r="D1134" s="18"/>
      <c r="E1134" s="12"/>
      <c r="F1134" s="12"/>
      <c r="G1134" s="42" t="str">
        <f>IF(OR(E1134="",F1134=""),"",NETWORKDAYS(E1134,F1134,Lister!$D$7:$D$13))</f>
        <v/>
      </c>
      <c r="H1134" s="14"/>
      <c r="I1134" s="25" t="str">
        <f t="shared" si="85"/>
        <v/>
      </c>
      <c r="J1134" s="47"/>
      <c r="K1134" s="48"/>
      <c r="L1134" s="15"/>
      <c r="M1134" s="51" t="str">
        <f t="shared" si="86"/>
        <v/>
      </c>
      <c r="N1134" s="49" t="str">
        <f t="shared" si="87"/>
        <v/>
      </c>
      <c r="O1134" s="15"/>
      <c r="P1134" s="15"/>
      <c r="Q1134" s="15"/>
      <c r="R1134" s="15"/>
      <c r="S1134" s="15"/>
      <c r="T1134" s="15"/>
      <c r="U1134" s="15"/>
      <c r="V1134" s="50" t="str">
        <f>IFERROR(MAX(IF(OR(O1134="",P1134="",Q1134="",R1134="",S1134="",T1134="",U1134=""),"",IF(AND(MONTH(E1134)=8,MONTH(F1134)=8),(NETWORKDAYS(E1134,F1134,Lister!$D$7:$D$13)-O1134)*N1134/NETWORKDAYS(Lister!$D$19,Lister!$E$19,Lister!$D$7:$D$13),IF(AND(MONTH(E1134)=8,F1134&gt;DATE(2020,8,31)),(NETWORKDAYS(E1134,Lister!$E$19,Lister!$D$7:$D$13)-O1134)*N1134/NETWORKDAYS(Lister!$D$19,Lister!$E$19,Lister!$D$7:$D$13),IF(E1134&gt;DATE(2020,8,31),0)))),0),"")</f>
        <v/>
      </c>
      <c r="W1134" s="50" t="str">
        <f>IFERROR(MAX(IF(OR(O1134="",P1134="",Q1134="",R1134="",S1134="",T1134="",U1134=""),"",IF(AND(MONTH(E1134)=9,MONTH(F1134)=9),(NETWORKDAYS(E1134,F1134,Lister!$D$7:$D$13)-P1134)*N1134/NETWORKDAYS(Lister!$D$20,Lister!$E$20,Lister!$D$7:$D$13),IF(AND(MONTH(E1134)=9,F1134&gt;DATE(2020,9,30)),(NETWORKDAYS(E1134,Lister!$E$20,Lister!$D$7:$D$13)-P1134)*N1134/NETWORKDAYS(Lister!$D$20,Lister!$E$20,Lister!$D$7:$D$13),IF(AND(E1134&lt;DATE(2020,9,1),MONTH(F1134)=9),(NETWORKDAYS(Lister!$D$20,F1134,Lister!$D$7:$D$13)-P1134)*N1134/NETWORKDAYS(Lister!$D$20,Lister!$E$20,Lister!$D$7:$D$13),IF(AND(E1134&lt;DATE(2020,9,1),F1134&gt;DATE(2020,9,30)),(NETWORKDAYS(Lister!$D$20,Lister!$E$20,Lister!$D$7:$D$13)-P1134)*N1134/NETWORKDAYS(Lister!$D$20,Lister!$E$20,Lister!$D$7:$D$13),IF(OR(AND(E1134&lt;DATE(2020,9,1),F1134&lt;DATE(2020,9,1)),E1134&gt;DATE(2020,9,30)),0)))))),0),"")</f>
        <v/>
      </c>
      <c r="X1134" s="50" t="str">
        <f>IFERROR(MAX(IF(OR(O1134="",P1134="",Q1134="",R1134="",S1134="",T1134="",U1134=""),"",IF(AND(MONTH(E1134)=10,MONTH(F1134)=10),(NETWORKDAYS(E1134,F1134,Lister!$D$7:$D$13)-Q1134)*N1134/NETWORKDAYS(Lister!$D$21,Lister!$E$21,Lister!$D$7:$D$13),IF(AND(MONTH(E1134)=10,F1134&gt;DATE(2020,10,31)),(NETWORKDAYS(E1134,Lister!$E$21,Lister!$D$7:$D$13)-Q1134)*N1134/NETWORKDAYS(Lister!$D$21,Lister!$E$21,Lister!$D$7:$D$13),IF(AND(E1134&lt;DATE(2020,10,1),MONTH(F1134)=10),(NETWORKDAYS(Lister!$D$21,F1134,Lister!$D$7:$D$13)-Q1134)*N1134/NETWORKDAYS(Lister!$D$21,Lister!$E$21,Lister!$D$7:$D$13),IF(AND(E1134&lt;DATE(2020,31,1),F1134&gt;DATE(2020,10,31)),(NETWORKDAYS(Lister!$D$21,Lister!$E$21,Lister!$D$7:$D$13)-Q1134)*N1134/NETWORKDAYS(Lister!$D$21,Lister!$E$21,Lister!$D$7:$D$13),IF(OR(AND(E1134&lt;DATE(2020,10,1),F1134&lt;DATE(2020,10,1)),E1134&gt;DATE(2020,10,31)),0)))))),0),"")</f>
        <v/>
      </c>
      <c r="Y1134" s="50" t="str">
        <f>IFERROR(MAX(IF(OR(O1134="",P1134="",Q1134="",R1134="",S1134="",T1134="",U1134=""),"",IF(AND(MONTH(E1134)=11,MONTH(F1134)=11),(NETWORKDAYS(E1134,F1134,Lister!$D$7:$D$13)-R1134)*N1134/NETWORKDAYS(Lister!$D$22,Lister!$E$22,Lister!$D$7:$D$13),IF(AND(MONTH(E1134)=11,F1134&gt;DATE(2020,11,30)),(NETWORKDAYS(E1134,Lister!$E$22,Lister!$D$7:$D$13)-R1134)*N1134/NETWORKDAYS(Lister!$D$22,Lister!$E$22,Lister!$D$7:$D$13),IF(AND(E1134&lt;DATE(2020,11,1),MONTH(F1134)=11),(NETWORKDAYS(Lister!$D$22,F1134,Lister!$D$7:$D$13)-R1134)*N1134/NETWORKDAYS(Lister!$D$22,Lister!$E$22,Lister!$D$7:$D$13),IF(AND(E1134&lt;DATE(2020,11,1),F1134&gt;DATE(2020,11,30)),(NETWORKDAYS(Lister!$D$22,Lister!$E$22,Lister!$D$7:$D$13)-R1134)*N1134/NETWORKDAYS(Lister!$D$22,Lister!$E$22,Lister!$D$7:$D$13),IF(OR(AND(E1134&lt;DATE(2020,11,1),F1134&lt;DATE(2020,11,1)),E1134&gt;DATE(2020,11,30)),0)))))),0),"")</f>
        <v/>
      </c>
      <c r="Z1134" s="50" t="str">
        <f>IFERROR(MAX(IF(OR(O1134="",P1134="",Q1134="",R1134="",S1134="",T1134="",U1134=""),"",IF(AND(MONTH(E1134)=12,MONTH(F1134)=12),(NETWORKDAYS(E1134,F1134,Lister!$D$7:$D$13)-S1134)*N1134/NETWORKDAYS(Lister!$D$23,Lister!$E$23,Lister!$D$7:$D$13),IF(AND(MONTH(E1134)=12,F1134&gt;DATE(2020,12,31)),(NETWORKDAYS(E1134,Lister!$E$23,Lister!$D$7:$D$13)-S1134)*N1134/NETWORKDAYS(Lister!$D$23,Lister!$E$23,Lister!$D$7:$D$13),IF(AND(E1134&lt;DATE(2020,12,1),MONTH(F1134)=12),(NETWORKDAYS(Lister!$D$23,F1134,Lister!$D$7:$D$13)-S1134)*N1134/NETWORKDAYS(Lister!$D$23,Lister!$E$23,Lister!$D$7:$D$13),IF(AND(E1134&lt;DATE(2020,12,1),F1134&gt;DATE(2020,12,31)),(NETWORKDAYS(Lister!$D$23,Lister!$E$23,Lister!$D$7:$D$13)-S1134)*N1134/NETWORKDAYS(Lister!$D$23,Lister!$E$23,Lister!$D$7:$D$13),IF(OR(AND(E1134&lt;DATE(2020,12,1),F1134&lt;DATE(2020,12,1)),E1134&gt;DATE(2020,12,31)),0)))))),0),"")</f>
        <v/>
      </c>
      <c r="AA1134" s="50" t="str">
        <f>IFERROR(MAX(IF(OR(O1134="",P1134="",Q1134="",R1134="",S1134="",T1134="",U1134=""),"",IF(AND(MONTH(E1134)=1,MONTH(F1134)=1),(NETWORKDAYS(E1134,F1134,Lister!$D$7:$D$13)-T1134)*N1134/NETWORKDAYS(Lister!$D$24,Lister!$E$24,Lister!$D$7:$D$13),IF(AND(MONTH(E1134)=1,F1134&gt;DATE(2021,1,31)),(NETWORKDAYS(E1134,Lister!$E$24,Lister!$D$7:$D$13)-T1134)*N1134/NETWORKDAYS(Lister!$D$24,Lister!$E$24,Lister!$D$7:$D$13),IF(AND(E1134&lt;DATE(2021,1,1),MONTH(F1134)=1),(NETWORKDAYS(Lister!$D$24,F1134,Lister!$D$7:$D$13)-T1134)*N1134/NETWORKDAYS(Lister!$D$24,Lister!$E$24,Lister!$D$7:$D$13),IF(AND(E1134&lt;DATE(2021,1,1),F1134&gt;DATE(2021,1,31)),(NETWORKDAYS(Lister!$D$24,Lister!$E$24,Lister!$D$7:$D$13)-T1134)*N1134/NETWORKDAYS(Lister!$D$24,Lister!$E$24,Lister!$D$7:$D$13),IF(OR(AND(E1134&lt;DATE(2021,1,1),F1134&lt;DATE(2021,1,1)),E1134&gt;DATE(2021,1,31)),0)))))),0),"")</f>
        <v/>
      </c>
      <c r="AB1134" s="50" t="str">
        <f>IFERROR(MAX(IF(OR(O1134="",P1134="",Q1134="",R1134="",S1134="",T1134="",U1134=""),"",IF(AND(MONTH(E1134)=2,MONTH(F1134)=2),(NETWORKDAYS(E1134,F1134,Lister!$D$7:$D$13)-U1134)*N1134/NETWORKDAYS(Lister!$D$25,Lister!$E$25,Lister!$D$7:$D$13),IF(AND(E1134&lt;DATE(2021,2,1),MONTH(F1134)=2),(NETWORKDAYS(Lister!$D$25,F1134,Lister!$D$7:$D$13)-U1134)*N1134/NETWORKDAYS(Lister!$D$25,Lister!$E$25,Lister!$D$7:$D$13),IF(AND(E1134&lt;DATE(2021,2,1),F1134&lt;DATE(2021,2,1)),0)))),0),"")</f>
        <v/>
      </c>
      <c r="AC1134" s="52" t="str">
        <f t="shared" si="88"/>
        <v/>
      </c>
    </row>
    <row r="1135" spans="1:29" x14ac:dyDescent="0.35">
      <c r="A1135" s="11" t="str">
        <f t="shared" si="89"/>
        <v/>
      </c>
      <c r="B1135" s="33"/>
      <c r="C1135" s="17"/>
      <c r="D1135" s="18"/>
      <c r="E1135" s="12"/>
      <c r="F1135" s="12"/>
      <c r="G1135" s="42" t="str">
        <f>IF(OR(E1135="",F1135=""),"",NETWORKDAYS(E1135,F1135,Lister!$D$7:$D$13))</f>
        <v/>
      </c>
      <c r="H1135" s="14"/>
      <c r="I1135" s="25" t="str">
        <f t="shared" si="85"/>
        <v/>
      </c>
      <c r="J1135" s="47"/>
      <c r="K1135" s="48"/>
      <c r="L1135" s="15"/>
      <c r="M1135" s="51" t="str">
        <f t="shared" si="86"/>
        <v/>
      </c>
      <c r="N1135" s="49" t="str">
        <f t="shared" si="87"/>
        <v/>
      </c>
      <c r="O1135" s="15"/>
      <c r="P1135" s="15"/>
      <c r="Q1135" s="15"/>
      <c r="R1135" s="15"/>
      <c r="S1135" s="15"/>
      <c r="T1135" s="15"/>
      <c r="U1135" s="15"/>
      <c r="V1135" s="50" t="str">
        <f>IFERROR(MAX(IF(OR(O1135="",P1135="",Q1135="",R1135="",S1135="",T1135="",U1135=""),"",IF(AND(MONTH(E1135)=8,MONTH(F1135)=8),(NETWORKDAYS(E1135,F1135,Lister!$D$7:$D$13)-O1135)*N1135/NETWORKDAYS(Lister!$D$19,Lister!$E$19,Lister!$D$7:$D$13),IF(AND(MONTH(E1135)=8,F1135&gt;DATE(2020,8,31)),(NETWORKDAYS(E1135,Lister!$E$19,Lister!$D$7:$D$13)-O1135)*N1135/NETWORKDAYS(Lister!$D$19,Lister!$E$19,Lister!$D$7:$D$13),IF(E1135&gt;DATE(2020,8,31),0)))),0),"")</f>
        <v/>
      </c>
      <c r="W1135" s="50" t="str">
        <f>IFERROR(MAX(IF(OR(O1135="",P1135="",Q1135="",R1135="",S1135="",T1135="",U1135=""),"",IF(AND(MONTH(E1135)=9,MONTH(F1135)=9),(NETWORKDAYS(E1135,F1135,Lister!$D$7:$D$13)-P1135)*N1135/NETWORKDAYS(Lister!$D$20,Lister!$E$20,Lister!$D$7:$D$13),IF(AND(MONTH(E1135)=9,F1135&gt;DATE(2020,9,30)),(NETWORKDAYS(E1135,Lister!$E$20,Lister!$D$7:$D$13)-P1135)*N1135/NETWORKDAYS(Lister!$D$20,Lister!$E$20,Lister!$D$7:$D$13),IF(AND(E1135&lt;DATE(2020,9,1),MONTH(F1135)=9),(NETWORKDAYS(Lister!$D$20,F1135,Lister!$D$7:$D$13)-P1135)*N1135/NETWORKDAYS(Lister!$D$20,Lister!$E$20,Lister!$D$7:$D$13),IF(AND(E1135&lt;DATE(2020,9,1),F1135&gt;DATE(2020,9,30)),(NETWORKDAYS(Lister!$D$20,Lister!$E$20,Lister!$D$7:$D$13)-P1135)*N1135/NETWORKDAYS(Lister!$D$20,Lister!$E$20,Lister!$D$7:$D$13),IF(OR(AND(E1135&lt;DATE(2020,9,1),F1135&lt;DATE(2020,9,1)),E1135&gt;DATE(2020,9,30)),0)))))),0),"")</f>
        <v/>
      </c>
      <c r="X1135" s="50" t="str">
        <f>IFERROR(MAX(IF(OR(O1135="",P1135="",Q1135="",R1135="",S1135="",T1135="",U1135=""),"",IF(AND(MONTH(E1135)=10,MONTH(F1135)=10),(NETWORKDAYS(E1135,F1135,Lister!$D$7:$D$13)-Q1135)*N1135/NETWORKDAYS(Lister!$D$21,Lister!$E$21,Lister!$D$7:$D$13),IF(AND(MONTH(E1135)=10,F1135&gt;DATE(2020,10,31)),(NETWORKDAYS(E1135,Lister!$E$21,Lister!$D$7:$D$13)-Q1135)*N1135/NETWORKDAYS(Lister!$D$21,Lister!$E$21,Lister!$D$7:$D$13),IF(AND(E1135&lt;DATE(2020,10,1),MONTH(F1135)=10),(NETWORKDAYS(Lister!$D$21,F1135,Lister!$D$7:$D$13)-Q1135)*N1135/NETWORKDAYS(Lister!$D$21,Lister!$E$21,Lister!$D$7:$D$13),IF(AND(E1135&lt;DATE(2020,31,1),F1135&gt;DATE(2020,10,31)),(NETWORKDAYS(Lister!$D$21,Lister!$E$21,Lister!$D$7:$D$13)-Q1135)*N1135/NETWORKDAYS(Lister!$D$21,Lister!$E$21,Lister!$D$7:$D$13),IF(OR(AND(E1135&lt;DATE(2020,10,1),F1135&lt;DATE(2020,10,1)),E1135&gt;DATE(2020,10,31)),0)))))),0),"")</f>
        <v/>
      </c>
      <c r="Y1135" s="50" t="str">
        <f>IFERROR(MAX(IF(OR(O1135="",P1135="",Q1135="",R1135="",S1135="",T1135="",U1135=""),"",IF(AND(MONTH(E1135)=11,MONTH(F1135)=11),(NETWORKDAYS(E1135,F1135,Lister!$D$7:$D$13)-R1135)*N1135/NETWORKDAYS(Lister!$D$22,Lister!$E$22,Lister!$D$7:$D$13),IF(AND(MONTH(E1135)=11,F1135&gt;DATE(2020,11,30)),(NETWORKDAYS(E1135,Lister!$E$22,Lister!$D$7:$D$13)-R1135)*N1135/NETWORKDAYS(Lister!$D$22,Lister!$E$22,Lister!$D$7:$D$13),IF(AND(E1135&lt;DATE(2020,11,1),MONTH(F1135)=11),(NETWORKDAYS(Lister!$D$22,F1135,Lister!$D$7:$D$13)-R1135)*N1135/NETWORKDAYS(Lister!$D$22,Lister!$E$22,Lister!$D$7:$D$13),IF(AND(E1135&lt;DATE(2020,11,1),F1135&gt;DATE(2020,11,30)),(NETWORKDAYS(Lister!$D$22,Lister!$E$22,Lister!$D$7:$D$13)-R1135)*N1135/NETWORKDAYS(Lister!$D$22,Lister!$E$22,Lister!$D$7:$D$13),IF(OR(AND(E1135&lt;DATE(2020,11,1),F1135&lt;DATE(2020,11,1)),E1135&gt;DATE(2020,11,30)),0)))))),0),"")</f>
        <v/>
      </c>
      <c r="Z1135" s="50" t="str">
        <f>IFERROR(MAX(IF(OR(O1135="",P1135="",Q1135="",R1135="",S1135="",T1135="",U1135=""),"",IF(AND(MONTH(E1135)=12,MONTH(F1135)=12),(NETWORKDAYS(E1135,F1135,Lister!$D$7:$D$13)-S1135)*N1135/NETWORKDAYS(Lister!$D$23,Lister!$E$23,Lister!$D$7:$D$13),IF(AND(MONTH(E1135)=12,F1135&gt;DATE(2020,12,31)),(NETWORKDAYS(E1135,Lister!$E$23,Lister!$D$7:$D$13)-S1135)*N1135/NETWORKDAYS(Lister!$D$23,Lister!$E$23,Lister!$D$7:$D$13),IF(AND(E1135&lt;DATE(2020,12,1),MONTH(F1135)=12),(NETWORKDAYS(Lister!$D$23,F1135,Lister!$D$7:$D$13)-S1135)*N1135/NETWORKDAYS(Lister!$D$23,Lister!$E$23,Lister!$D$7:$D$13),IF(AND(E1135&lt;DATE(2020,12,1),F1135&gt;DATE(2020,12,31)),(NETWORKDAYS(Lister!$D$23,Lister!$E$23,Lister!$D$7:$D$13)-S1135)*N1135/NETWORKDAYS(Lister!$D$23,Lister!$E$23,Lister!$D$7:$D$13),IF(OR(AND(E1135&lt;DATE(2020,12,1),F1135&lt;DATE(2020,12,1)),E1135&gt;DATE(2020,12,31)),0)))))),0),"")</f>
        <v/>
      </c>
      <c r="AA1135" s="50" t="str">
        <f>IFERROR(MAX(IF(OR(O1135="",P1135="",Q1135="",R1135="",S1135="",T1135="",U1135=""),"",IF(AND(MONTH(E1135)=1,MONTH(F1135)=1),(NETWORKDAYS(E1135,F1135,Lister!$D$7:$D$13)-T1135)*N1135/NETWORKDAYS(Lister!$D$24,Lister!$E$24,Lister!$D$7:$D$13),IF(AND(MONTH(E1135)=1,F1135&gt;DATE(2021,1,31)),(NETWORKDAYS(E1135,Lister!$E$24,Lister!$D$7:$D$13)-T1135)*N1135/NETWORKDAYS(Lister!$D$24,Lister!$E$24,Lister!$D$7:$D$13),IF(AND(E1135&lt;DATE(2021,1,1),MONTH(F1135)=1),(NETWORKDAYS(Lister!$D$24,F1135,Lister!$D$7:$D$13)-T1135)*N1135/NETWORKDAYS(Lister!$D$24,Lister!$E$24,Lister!$D$7:$D$13),IF(AND(E1135&lt;DATE(2021,1,1),F1135&gt;DATE(2021,1,31)),(NETWORKDAYS(Lister!$D$24,Lister!$E$24,Lister!$D$7:$D$13)-T1135)*N1135/NETWORKDAYS(Lister!$D$24,Lister!$E$24,Lister!$D$7:$D$13),IF(OR(AND(E1135&lt;DATE(2021,1,1),F1135&lt;DATE(2021,1,1)),E1135&gt;DATE(2021,1,31)),0)))))),0),"")</f>
        <v/>
      </c>
      <c r="AB1135" s="50" t="str">
        <f>IFERROR(MAX(IF(OR(O1135="",P1135="",Q1135="",R1135="",S1135="",T1135="",U1135=""),"",IF(AND(MONTH(E1135)=2,MONTH(F1135)=2),(NETWORKDAYS(E1135,F1135,Lister!$D$7:$D$13)-U1135)*N1135/NETWORKDAYS(Lister!$D$25,Lister!$E$25,Lister!$D$7:$D$13),IF(AND(E1135&lt;DATE(2021,2,1),MONTH(F1135)=2),(NETWORKDAYS(Lister!$D$25,F1135,Lister!$D$7:$D$13)-U1135)*N1135/NETWORKDAYS(Lister!$D$25,Lister!$E$25,Lister!$D$7:$D$13),IF(AND(E1135&lt;DATE(2021,2,1),F1135&lt;DATE(2021,2,1)),0)))),0),"")</f>
        <v/>
      </c>
      <c r="AC1135" s="52" t="str">
        <f t="shared" si="88"/>
        <v/>
      </c>
    </row>
    <row r="1136" spans="1:29" x14ac:dyDescent="0.35">
      <c r="A1136" s="11" t="str">
        <f t="shared" si="89"/>
        <v/>
      </c>
      <c r="B1136" s="33"/>
      <c r="C1136" s="17"/>
      <c r="D1136" s="18"/>
      <c r="E1136" s="12"/>
      <c r="F1136" s="12"/>
      <c r="G1136" s="42" t="str">
        <f>IF(OR(E1136="",F1136=""),"",NETWORKDAYS(E1136,F1136,Lister!$D$7:$D$13))</f>
        <v/>
      </c>
      <c r="H1136" s="14"/>
      <c r="I1136" s="25" t="str">
        <f t="shared" si="85"/>
        <v/>
      </c>
      <c r="J1136" s="47"/>
      <c r="K1136" s="48"/>
      <c r="L1136" s="15"/>
      <c r="M1136" s="51" t="str">
        <f t="shared" si="86"/>
        <v/>
      </c>
      <c r="N1136" s="49" t="str">
        <f t="shared" si="87"/>
        <v/>
      </c>
      <c r="O1136" s="15"/>
      <c r="P1136" s="15"/>
      <c r="Q1136" s="15"/>
      <c r="R1136" s="15"/>
      <c r="S1136" s="15"/>
      <c r="T1136" s="15"/>
      <c r="U1136" s="15"/>
      <c r="V1136" s="50" t="str">
        <f>IFERROR(MAX(IF(OR(O1136="",P1136="",Q1136="",R1136="",S1136="",T1136="",U1136=""),"",IF(AND(MONTH(E1136)=8,MONTH(F1136)=8),(NETWORKDAYS(E1136,F1136,Lister!$D$7:$D$13)-O1136)*N1136/NETWORKDAYS(Lister!$D$19,Lister!$E$19,Lister!$D$7:$D$13),IF(AND(MONTH(E1136)=8,F1136&gt;DATE(2020,8,31)),(NETWORKDAYS(E1136,Lister!$E$19,Lister!$D$7:$D$13)-O1136)*N1136/NETWORKDAYS(Lister!$D$19,Lister!$E$19,Lister!$D$7:$D$13),IF(E1136&gt;DATE(2020,8,31),0)))),0),"")</f>
        <v/>
      </c>
      <c r="W1136" s="50" t="str">
        <f>IFERROR(MAX(IF(OR(O1136="",P1136="",Q1136="",R1136="",S1136="",T1136="",U1136=""),"",IF(AND(MONTH(E1136)=9,MONTH(F1136)=9),(NETWORKDAYS(E1136,F1136,Lister!$D$7:$D$13)-P1136)*N1136/NETWORKDAYS(Lister!$D$20,Lister!$E$20,Lister!$D$7:$D$13),IF(AND(MONTH(E1136)=9,F1136&gt;DATE(2020,9,30)),(NETWORKDAYS(E1136,Lister!$E$20,Lister!$D$7:$D$13)-P1136)*N1136/NETWORKDAYS(Lister!$D$20,Lister!$E$20,Lister!$D$7:$D$13),IF(AND(E1136&lt;DATE(2020,9,1),MONTH(F1136)=9),(NETWORKDAYS(Lister!$D$20,F1136,Lister!$D$7:$D$13)-P1136)*N1136/NETWORKDAYS(Lister!$D$20,Lister!$E$20,Lister!$D$7:$D$13),IF(AND(E1136&lt;DATE(2020,9,1),F1136&gt;DATE(2020,9,30)),(NETWORKDAYS(Lister!$D$20,Lister!$E$20,Lister!$D$7:$D$13)-P1136)*N1136/NETWORKDAYS(Lister!$D$20,Lister!$E$20,Lister!$D$7:$D$13),IF(OR(AND(E1136&lt;DATE(2020,9,1),F1136&lt;DATE(2020,9,1)),E1136&gt;DATE(2020,9,30)),0)))))),0),"")</f>
        <v/>
      </c>
      <c r="X1136" s="50" t="str">
        <f>IFERROR(MAX(IF(OR(O1136="",P1136="",Q1136="",R1136="",S1136="",T1136="",U1136=""),"",IF(AND(MONTH(E1136)=10,MONTH(F1136)=10),(NETWORKDAYS(E1136,F1136,Lister!$D$7:$D$13)-Q1136)*N1136/NETWORKDAYS(Lister!$D$21,Lister!$E$21,Lister!$D$7:$D$13),IF(AND(MONTH(E1136)=10,F1136&gt;DATE(2020,10,31)),(NETWORKDAYS(E1136,Lister!$E$21,Lister!$D$7:$D$13)-Q1136)*N1136/NETWORKDAYS(Lister!$D$21,Lister!$E$21,Lister!$D$7:$D$13),IF(AND(E1136&lt;DATE(2020,10,1),MONTH(F1136)=10),(NETWORKDAYS(Lister!$D$21,F1136,Lister!$D$7:$D$13)-Q1136)*N1136/NETWORKDAYS(Lister!$D$21,Lister!$E$21,Lister!$D$7:$D$13),IF(AND(E1136&lt;DATE(2020,31,1),F1136&gt;DATE(2020,10,31)),(NETWORKDAYS(Lister!$D$21,Lister!$E$21,Lister!$D$7:$D$13)-Q1136)*N1136/NETWORKDAYS(Lister!$D$21,Lister!$E$21,Lister!$D$7:$D$13),IF(OR(AND(E1136&lt;DATE(2020,10,1),F1136&lt;DATE(2020,10,1)),E1136&gt;DATE(2020,10,31)),0)))))),0),"")</f>
        <v/>
      </c>
      <c r="Y1136" s="50" t="str">
        <f>IFERROR(MAX(IF(OR(O1136="",P1136="",Q1136="",R1136="",S1136="",T1136="",U1136=""),"",IF(AND(MONTH(E1136)=11,MONTH(F1136)=11),(NETWORKDAYS(E1136,F1136,Lister!$D$7:$D$13)-R1136)*N1136/NETWORKDAYS(Lister!$D$22,Lister!$E$22,Lister!$D$7:$D$13),IF(AND(MONTH(E1136)=11,F1136&gt;DATE(2020,11,30)),(NETWORKDAYS(E1136,Lister!$E$22,Lister!$D$7:$D$13)-R1136)*N1136/NETWORKDAYS(Lister!$D$22,Lister!$E$22,Lister!$D$7:$D$13),IF(AND(E1136&lt;DATE(2020,11,1),MONTH(F1136)=11),(NETWORKDAYS(Lister!$D$22,F1136,Lister!$D$7:$D$13)-R1136)*N1136/NETWORKDAYS(Lister!$D$22,Lister!$E$22,Lister!$D$7:$D$13),IF(AND(E1136&lt;DATE(2020,11,1),F1136&gt;DATE(2020,11,30)),(NETWORKDAYS(Lister!$D$22,Lister!$E$22,Lister!$D$7:$D$13)-R1136)*N1136/NETWORKDAYS(Lister!$D$22,Lister!$E$22,Lister!$D$7:$D$13),IF(OR(AND(E1136&lt;DATE(2020,11,1),F1136&lt;DATE(2020,11,1)),E1136&gt;DATE(2020,11,30)),0)))))),0),"")</f>
        <v/>
      </c>
      <c r="Z1136" s="50" t="str">
        <f>IFERROR(MAX(IF(OR(O1136="",P1136="",Q1136="",R1136="",S1136="",T1136="",U1136=""),"",IF(AND(MONTH(E1136)=12,MONTH(F1136)=12),(NETWORKDAYS(E1136,F1136,Lister!$D$7:$D$13)-S1136)*N1136/NETWORKDAYS(Lister!$D$23,Lister!$E$23,Lister!$D$7:$D$13),IF(AND(MONTH(E1136)=12,F1136&gt;DATE(2020,12,31)),(NETWORKDAYS(E1136,Lister!$E$23,Lister!$D$7:$D$13)-S1136)*N1136/NETWORKDAYS(Lister!$D$23,Lister!$E$23,Lister!$D$7:$D$13),IF(AND(E1136&lt;DATE(2020,12,1),MONTH(F1136)=12),(NETWORKDAYS(Lister!$D$23,F1136,Lister!$D$7:$D$13)-S1136)*N1136/NETWORKDAYS(Lister!$D$23,Lister!$E$23,Lister!$D$7:$D$13),IF(AND(E1136&lt;DATE(2020,12,1),F1136&gt;DATE(2020,12,31)),(NETWORKDAYS(Lister!$D$23,Lister!$E$23,Lister!$D$7:$D$13)-S1136)*N1136/NETWORKDAYS(Lister!$D$23,Lister!$E$23,Lister!$D$7:$D$13),IF(OR(AND(E1136&lt;DATE(2020,12,1),F1136&lt;DATE(2020,12,1)),E1136&gt;DATE(2020,12,31)),0)))))),0),"")</f>
        <v/>
      </c>
      <c r="AA1136" s="50" t="str">
        <f>IFERROR(MAX(IF(OR(O1136="",P1136="",Q1136="",R1136="",S1136="",T1136="",U1136=""),"",IF(AND(MONTH(E1136)=1,MONTH(F1136)=1),(NETWORKDAYS(E1136,F1136,Lister!$D$7:$D$13)-T1136)*N1136/NETWORKDAYS(Lister!$D$24,Lister!$E$24,Lister!$D$7:$D$13),IF(AND(MONTH(E1136)=1,F1136&gt;DATE(2021,1,31)),(NETWORKDAYS(E1136,Lister!$E$24,Lister!$D$7:$D$13)-T1136)*N1136/NETWORKDAYS(Lister!$D$24,Lister!$E$24,Lister!$D$7:$D$13),IF(AND(E1136&lt;DATE(2021,1,1),MONTH(F1136)=1),(NETWORKDAYS(Lister!$D$24,F1136,Lister!$D$7:$D$13)-T1136)*N1136/NETWORKDAYS(Lister!$D$24,Lister!$E$24,Lister!$D$7:$D$13),IF(AND(E1136&lt;DATE(2021,1,1),F1136&gt;DATE(2021,1,31)),(NETWORKDAYS(Lister!$D$24,Lister!$E$24,Lister!$D$7:$D$13)-T1136)*N1136/NETWORKDAYS(Lister!$D$24,Lister!$E$24,Lister!$D$7:$D$13),IF(OR(AND(E1136&lt;DATE(2021,1,1),F1136&lt;DATE(2021,1,1)),E1136&gt;DATE(2021,1,31)),0)))))),0),"")</f>
        <v/>
      </c>
      <c r="AB1136" s="50" t="str">
        <f>IFERROR(MAX(IF(OR(O1136="",P1136="",Q1136="",R1136="",S1136="",T1136="",U1136=""),"",IF(AND(MONTH(E1136)=2,MONTH(F1136)=2),(NETWORKDAYS(E1136,F1136,Lister!$D$7:$D$13)-U1136)*N1136/NETWORKDAYS(Lister!$D$25,Lister!$E$25,Lister!$D$7:$D$13),IF(AND(E1136&lt;DATE(2021,2,1),MONTH(F1136)=2),(NETWORKDAYS(Lister!$D$25,F1136,Lister!$D$7:$D$13)-U1136)*N1136/NETWORKDAYS(Lister!$D$25,Lister!$E$25,Lister!$D$7:$D$13),IF(AND(E1136&lt;DATE(2021,2,1),F1136&lt;DATE(2021,2,1)),0)))),0),"")</f>
        <v/>
      </c>
      <c r="AC1136" s="52" t="str">
        <f t="shared" si="88"/>
        <v/>
      </c>
    </row>
    <row r="1137" spans="1:29" x14ac:dyDescent="0.35">
      <c r="A1137" s="11" t="str">
        <f t="shared" si="89"/>
        <v/>
      </c>
      <c r="B1137" s="33"/>
      <c r="C1137" s="17"/>
      <c r="D1137" s="18"/>
      <c r="E1137" s="12"/>
      <c r="F1137" s="12"/>
      <c r="G1137" s="42" t="str">
        <f>IF(OR(E1137="",F1137=""),"",NETWORKDAYS(E1137,F1137,Lister!$D$7:$D$13))</f>
        <v/>
      </c>
      <c r="H1137" s="14"/>
      <c r="I1137" s="25" t="str">
        <f t="shared" si="85"/>
        <v/>
      </c>
      <c r="J1137" s="47"/>
      <c r="K1137" s="48"/>
      <c r="L1137" s="15"/>
      <c r="M1137" s="51" t="str">
        <f t="shared" si="86"/>
        <v/>
      </c>
      <c r="N1137" s="49" t="str">
        <f t="shared" si="87"/>
        <v/>
      </c>
      <c r="O1137" s="15"/>
      <c r="P1137" s="15"/>
      <c r="Q1137" s="15"/>
      <c r="R1137" s="15"/>
      <c r="S1137" s="15"/>
      <c r="T1137" s="15"/>
      <c r="U1137" s="15"/>
      <c r="V1137" s="50" t="str">
        <f>IFERROR(MAX(IF(OR(O1137="",P1137="",Q1137="",R1137="",S1137="",T1137="",U1137=""),"",IF(AND(MONTH(E1137)=8,MONTH(F1137)=8),(NETWORKDAYS(E1137,F1137,Lister!$D$7:$D$13)-O1137)*N1137/NETWORKDAYS(Lister!$D$19,Lister!$E$19,Lister!$D$7:$D$13),IF(AND(MONTH(E1137)=8,F1137&gt;DATE(2020,8,31)),(NETWORKDAYS(E1137,Lister!$E$19,Lister!$D$7:$D$13)-O1137)*N1137/NETWORKDAYS(Lister!$D$19,Lister!$E$19,Lister!$D$7:$D$13),IF(E1137&gt;DATE(2020,8,31),0)))),0),"")</f>
        <v/>
      </c>
      <c r="W1137" s="50" t="str">
        <f>IFERROR(MAX(IF(OR(O1137="",P1137="",Q1137="",R1137="",S1137="",T1137="",U1137=""),"",IF(AND(MONTH(E1137)=9,MONTH(F1137)=9),(NETWORKDAYS(E1137,F1137,Lister!$D$7:$D$13)-P1137)*N1137/NETWORKDAYS(Lister!$D$20,Lister!$E$20,Lister!$D$7:$D$13),IF(AND(MONTH(E1137)=9,F1137&gt;DATE(2020,9,30)),(NETWORKDAYS(E1137,Lister!$E$20,Lister!$D$7:$D$13)-P1137)*N1137/NETWORKDAYS(Lister!$D$20,Lister!$E$20,Lister!$D$7:$D$13),IF(AND(E1137&lt;DATE(2020,9,1),MONTH(F1137)=9),(NETWORKDAYS(Lister!$D$20,F1137,Lister!$D$7:$D$13)-P1137)*N1137/NETWORKDAYS(Lister!$D$20,Lister!$E$20,Lister!$D$7:$D$13),IF(AND(E1137&lt;DATE(2020,9,1),F1137&gt;DATE(2020,9,30)),(NETWORKDAYS(Lister!$D$20,Lister!$E$20,Lister!$D$7:$D$13)-P1137)*N1137/NETWORKDAYS(Lister!$D$20,Lister!$E$20,Lister!$D$7:$D$13),IF(OR(AND(E1137&lt;DATE(2020,9,1),F1137&lt;DATE(2020,9,1)),E1137&gt;DATE(2020,9,30)),0)))))),0),"")</f>
        <v/>
      </c>
      <c r="X1137" s="50" t="str">
        <f>IFERROR(MAX(IF(OR(O1137="",P1137="",Q1137="",R1137="",S1137="",T1137="",U1137=""),"",IF(AND(MONTH(E1137)=10,MONTH(F1137)=10),(NETWORKDAYS(E1137,F1137,Lister!$D$7:$D$13)-Q1137)*N1137/NETWORKDAYS(Lister!$D$21,Lister!$E$21,Lister!$D$7:$D$13),IF(AND(MONTH(E1137)=10,F1137&gt;DATE(2020,10,31)),(NETWORKDAYS(E1137,Lister!$E$21,Lister!$D$7:$D$13)-Q1137)*N1137/NETWORKDAYS(Lister!$D$21,Lister!$E$21,Lister!$D$7:$D$13),IF(AND(E1137&lt;DATE(2020,10,1),MONTH(F1137)=10),(NETWORKDAYS(Lister!$D$21,F1137,Lister!$D$7:$D$13)-Q1137)*N1137/NETWORKDAYS(Lister!$D$21,Lister!$E$21,Lister!$D$7:$D$13),IF(AND(E1137&lt;DATE(2020,31,1),F1137&gt;DATE(2020,10,31)),(NETWORKDAYS(Lister!$D$21,Lister!$E$21,Lister!$D$7:$D$13)-Q1137)*N1137/NETWORKDAYS(Lister!$D$21,Lister!$E$21,Lister!$D$7:$D$13),IF(OR(AND(E1137&lt;DATE(2020,10,1),F1137&lt;DATE(2020,10,1)),E1137&gt;DATE(2020,10,31)),0)))))),0),"")</f>
        <v/>
      </c>
      <c r="Y1137" s="50" t="str">
        <f>IFERROR(MAX(IF(OR(O1137="",P1137="",Q1137="",R1137="",S1137="",T1137="",U1137=""),"",IF(AND(MONTH(E1137)=11,MONTH(F1137)=11),(NETWORKDAYS(E1137,F1137,Lister!$D$7:$D$13)-R1137)*N1137/NETWORKDAYS(Lister!$D$22,Lister!$E$22,Lister!$D$7:$D$13),IF(AND(MONTH(E1137)=11,F1137&gt;DATE(2020,11,30)),(NETWORKDAYS(E1137,Lister!$E$22,Lister!$D$7:$D$13)-R1137)*N1137/NETWORKDAYS(Lister!$D$22,Lister!$E$22,Lister!$D$7:$D$13),IF(AND(E1137&lt;DATE(2020,11,1),MONTH(F1137)=11),(NETWORKDAYS(Lister!$D$22,F1137,Lister!$D$7:$D$13)-R1137)*N1137/NETWORKDAYS(Lister!$D$22,Lister!$E$22,Lister!$D$7:$D$13),IF(AND(E1137&lt;DATE(2020,11,1),F1137&gt;DATE(2020,11,30)),(NETWORKDAYS(Lister!$D$22,Lister!$E$22,Lister!$D$7:$D$13)-R1137)*N1137/NETWORKDAYS(Lister!$D$22,Lister!$E$22,Lister!$D$7:$D$13),IF(OR(AND(E1137&lt;DATE(2020,11,1),F1137&lt;DATE(2020,11,1)),E1137&gt;DATE(2020,11,30)),0)))))),0),"")</f>
        <v/>
      </c>
      <c r="Z1137" s="50" t="str">
        <f>IFERROR(MAX(IF(OR(O1137="",P1137="",Q1137="",R1137="",S1137="",T1137="",U1137=""),"",IF(AND(MONTH(E1137)=12,MONTH(F1137)=12),(NETWORKDAYS(E1137,F1137,Lister!$D$7:$D$13)-S1137)*N1137/NETWORKDAYS(Lister!$D$23,Lister!$E$23,Lister!$D$7:$D$13),IF(AND(MONTH(E1137)=12,F1137&gt;DATE(2020,12,31)),(NETWORKDAYS(E1137,Lister!$E$23,Lister!$D$7:$D$13)-S1137)*N1137/NETWORKDAYS(Lister!$D$23,Lister!$E$23,Lister!$D$7:$D$13),IF(AND(E1137&lt;DATE(2020,12,1),MONTH(F1137)=12),(NETWORKDAYS(Lister!$D$23,F1137,Lister!$D$7:$D$13)-S1137)*N1137/NETWORKDAYS(Lister!$D$23,Lister!$E$23,Lister!$D$7:$D$13),IF(AND(E1137&lt;DATE(2020,12,1),F1137&gt;DATE(2020,12,31)),(NETWORKDAYS(Lister!$D$23,Lister!$E$23,Lister!$D$7:$D$13)-S1137)*N1137/NETWORKDAYS(Lister!$D$23,Lister!$E$23,Lister!$D$7:$D$13),IF(OR(AND(E1137&lt;DATE(2020,12,1),F1137&lt;DATE(2020,12,1)),E1137&gt;DATE(2020,12,31)),0)))))),0),"")</f>
        <v/>
      </c>
      <c r="AA1137" s="50" t="str">
        <f>IFERROR(MAX(IF(OR(O1137="",P1137="",Q1137="",R1137="",S1137="",T1137="",U1137=""),"",IF(AND(MONTH(E1137)=1,MONTH(F1137)=1),(NETWORKDAYS(E1137,F1137,Lister!$D$7:$D$13)-T1137)*N1137/NETWORKDAYS(Lister!$D$24,Lister!$E$24,Lister!$D$7:$D$13),IF(AND(MONTH(E1137)=1,F1137&gt;DATE(2021,1,31)),(NETWORKDAYS(E1137,Lister!$E$24,Lister!$D$7:$D$13)-T1137)*N1137/NETWORKDAYS(Lister!$D$24,Lister!$E$24,Lister!$D$7:$D$13),IF(AND(E1137&lt;DATE(2021,1,1),MONTH(F1137)=1),(NETWORKDAYS(Lister!$D$24,F1137,Lister!$D$7:$D$13)-T1137)*N1137/NETWORKDAYS(Lister!$D$24,Lister!$E$24,Lister!$D$7:$D$13),IF(AND(E1137&lt;DATE(2021,1,1),F1137&gt;DATE(2021,1,31)),(NETWORKDAYS(Lister!$D$24,Lister!$E$24,Lister!$D$7:$D$13)-T1137)*N1137/NETWORKDAYS(Lister!$D$24,Lister!$E$24,Lister!$D$7:$D$13),IF(OR(AND(E1137&lt;DATE(2021,1,1),F1137&lt;DATE(2021,1,1)),E1137&gt;DATE(2021,1,31)),0)))))),0),"")</f>
        <v/>
      </c>
      <c r="AB1137" s="50" t="str">
        <f>IFERROR(MAX(IF(OR(O1137="",P1137="",Q1137="",R1137="",S1137="",T1137="",U1137=""),"",IF(AND(MONTH(E1137)=2,MONTH(F1137)=2),(NETWORKDAYS(E1137,F1137,Lister!$D$7:$D$13)-U1137)*N1137/NETWORKDAYS(Lister!$D$25,Lister!$E$25,Lister!$D$7:$D$13),IF(AND(E1137&lt;DATE(2021,2,1),MONTH(F1137)=2),(NETWORKDAYS(Lister!$D$25,F1137,Lister!$D$7:$D$13)-U1137)*N1137/NETWORKDAYS(Lister!$D$25,Lister!$E$25,Lister!$D$7:$D$13),IF(AND(E1137&lt;DATE(2021,2,1),F1137&lt;DATE(2021,2,1)),0)))),0),"")</f>
        <v/>
      </c>
      <c r="AC1137" s="52" t="str">
        <f t="shared" si="88"/>
        <v/>
      </c>
    </row>
    <row r="1138" spans="1:29" x14ac:dyDescent="0.35">
      <c r="A1138" s="11" t="str">
        <f t="shared" si="89"/>
        <v/>
      </c>
      <c r="B1138" s="33"/>
      <c r="C1138" s="17"/>
      <c r="D1138" s="18"/>
      <c r="E1138" s="12"/>
      <c r="F1138" s="12"/>
      <c r="G1138" s="42" t="str">
        <f>IF(OR(E1138="",F1138=""),"",NETWORKDAYS(E1138,F1138,Lister!$D$7:$D$13))</f>
        <v/>
      </c>
      <c r="H1138" s="14"/>
      <c r="I1138" s="25" t="str">
        <f t="shared" si="85"/>
        <v/>
      </c>
      <c r="J1138" s="47"/>
      <c r="K1138" s="48"/>
      <c r="L1138" s="15"/>
      <c r="M1138" s="51" t="str">
        <f t="shared" si="86"/>
        <v/>
      </c>
      <c r="N1138" s="49" t="str">
        <f t="shared" si="87"/>
        <v/>
      </c>
      <c r="O1138" s="15"/>
      <c r="P1138" s="15"/>
      <c r="Q1138" s="15"/>
      <c r="R1138" s="15"/>
      <c r="S1138" s="15"/>
      <c r="T1138" s="15"/>
      <c r="U1138" s="15"/>
      <c r="V1138" s="50" t="str">
        <f>IFERROR(MAX(IF(OR(O1138="",P1138="",Q1138="",R1138="",S1138="",T1138="",U1138=""),"",IF(AND(MONTH(E1138)=8,MONTH(F1138)=8),(NETWORKDAYS(E1138,F1138,Lister!$D$7:$D$13)-O1138)*N1138/NETWORKDAYS(Lister!$D$19,Lister!$E$19,Lister!$D$7:$D$13),IF(AND(MONTH(E1138)=8,F1138&gt;DATE(2020,8,31)),(NETWORKDAYS(E1138,Lister!$E$19,Lister!$D$7:$D$13)-O1138)*N1138/NETWORKDAYS(Lister!$D$19,Lister!$E$19,Lister!$D$7:$D$13),IF(E1138&gt;DATE(2020,8,31),0)))),0),"")</f>
        <v/>
      </c>
      <c r="W1138" s="50" t="str">
        <f>IFERROR(MAX(IF(OR(O1138="",P1138="",Q1138="",R1138="",S1138="",T1138="",U1138=""),"",IF(AND(MONTH(E1138)=9,MONTH(F1138)=9),(NETWORKDAYS(E1138,F1138,Lister!$D$7:$D$13)-P1138)*N1138/NETWORKDAYS(Lister!$D$20,Lister!$E$20,Lister!$D$7:$D$13),IF(AND(MONTH(E1138)=9,F1138&gt;DATE(2020,9,30)),(NETWORKDAYS(E1138,Lister!$E$20,Lister!$D$7:$D$13)-P1138)*N1138/NETWORKDAYS(Lister!$D$20,Lister!$E$20,Lister!$D$7:$D$13),IF(AND(E1138&lt;DATE(2020,9,1),MONTH(F1138)=9),(NETWORKDAYS(Lister!$D$20,F1138,Lister!$D$7:$D$13)-P1138)*N1138/NETWORKDAYS(Lister!$D$20,Lister!$E$20,Lister!$D$7:$D$13),IF(AND(E1138&lt;DATE(2020,9,1),F1138&gt;DATE(2020,9,30)),(NETWORKDAYS(Lister!$D$20,Lister!$E$20,Lister!$D$7:$D$13)-P1138)*N1138/NETWORKDAYS(Lister!$D$20,Lister!$E$20,Lister!$D$7:$D$13),IF(OR(AND(E1138&lt;DATE(2020,9,1),F1138&lt;DATE(2020,9,1)),E1138&gt;DATE(2020,9,30)),0)))))),0),"")</f>
        <v/>
      </c>
      <c r="X1138" s="50" t="str">
        <f>IFERROR(MAX(IF(OR(O1138="",P1138="",Q1138="",R1138="",S1138="",T1138="",U1138=""),"",IF(AND(MONTH(E1138)=10,MONTH(F1138)=10),(NETWORKDAYS(E1138,F1138,Lister!$D$7:$D$13)-Q1138)*N1138/NETWORKDAYS(Lister!$D$21,Lister!$E$21,Lister!$D$7:$D$13),IF(AND(MONTH(E1138)=10,F1138&gt;DATE(2020,10,31)),(NETWORKDAYS(E1138,Lister!$E$21,Lister!$D$7:$D$13)-Q1138)*N1138/NETWORKDAYS(Lister!$D$21,Lister!$E$21,Lister!$D$7:$D$13),IF(AND(E1138&lt;DATE(2020,10,1),MONTH(F1138)=10),(NETWORKDAYS(Lister!$D$21,F1138,Lister!$D$7:$D$13)-Q1138)*N1138/NETWORKDAYS(Lister!$D$21,Lister!$E$21,Lister!$D$7:$D$13),IF(AND(E1138&lt;DATE(2020,31,1),F1138&gt;DATE(2020,10,31)),(NETWORKDAYS(Lister!$D$21,Lister!$E$21,Lister!$D$7:$D$13)-Q1138)*N1138/NETWORKDAYS(Lister!$D$21,Lister!$E$21,Lister!$D$7:$D$13),IF(OR(AND(E1138&lt;DATE(2020,10,1),F1138&lt;DATE(2020,10,1)),E1138&gt;DATE(2020,10,31)),0)))))),0),"")</f>
        <v/>
      </c>
      <c r="Y1138" s="50" t="str">
        <f>IFERROR(MAX(IF(OR(O1138="",P1138="",Q1138="",R1138="",S1138="",T1138="",U1138=""),"",IF(AND(MONTH(E1138)=11,MONTH(F1138)=11),(NETWORKDAYS(E1138,F1138,Lister!$D$7:$D$13)-R1138)*N1138/NETWORKDAYS(Lister!$D$22,Lister!$E$22,Lister!$D$7:$D$13),IF(AND(MONTH(E1138)=11,F1138&gt;DATE(2020,11,30)),(NETWORKDAYS(E1138,Lister!$E$22,Lister!$D$7:$D$13)-R1138)*N1138/NETWORKDAYS(Lister!$D$22,Lister!$E$22,Lister!$D$7:$D$13),IF(AND(E1138&lt;DATE(2020,11,1),MONTH(F1138)=11),(NETWORKDAYS(Lister!$D$22,F1138,Lister!$D$7:$D$13)-R1138)*N1138/NETWORKDAYS(Lister!$D$22,Lister!$E$22,Lister!$D$7:$D$13),IF(AND(E1138&lt;DATE(2020,11,1),F1138&gt;DATE(2020,11,30)),(NETWORKDAYS(Lister!$D$22,Lister!$E$22,Lister!$D$7:$D$13)-R1138)*N1138/NETWORKDAYS(Lister!$D$22,Lister!$E$22,Lister!$D$7:$D$13),IF(OR(AND(E1138&lt;DATE(2020,11,1),F1138&lt;DATE(2020,11,1)),E1138&gt;DATE(2020,11,30)),0)))))),0),"")</f>
        <v/>
      </c>
      <c r="Z1138" s="50" t="str">
        <f>IFERROR(MAX(IF(OR(O1138="",P1138="",Q1138="",R1138="",S1138="",T1138="",U1138=""),"",IF(AND(MONTH(E1138)=12,MONTH(F1138)=12),(NETWORKDAYS(E1138,F1138,Lister!$D$7:$D$13)-S1138)*N1138/NETWORKDAYS(Lister!$D$23,Lister!$E$23,Lister!$D$7:$D$13),IF(AND(MONTH(E1138)=12,F1138&gt;DATE(2020,12,31)),(NETWORKDAYS(E1138,Lister!$E$23,Lister!$D$7:$D$13)-S1138)*N1138/NETWORKDAYS(Lister!$D$23,Lister!$E$23,Lister!$D$7:$D$13),IF(AND(E1138&lt;DATE(2020,12,1),MONTH(F1138)=12),(NETWORKDAYS(Lister!$D$23,F1138,Lister!$D$7:$D$13)-S1138)*N1138/NETWORKDAYS(Lister!$D$23,Lister!$E$23,Lister!$D$7:$D$13),IF(AND(E1138&lt;DATE(2020,12,1),F1138&gt;DATE(2020,12,31)),(NETWORKDAYS(Lister!$D$23,Lister!$E$23,Lister!$D$7:$D$13)-S1138)*N1138/NETWORKDAYS(Lister!$D$23,Lister!$E$23,Lister!$D$7:$D$13),IF(OR(AND(E1138&lt;DATE(2020,12,1),F1138&lt;DATE(2020,12,1)),E1138&gt;DATE(2020,12,31)),0)))))),0),"")</f>
        <v/>
      </c>
      <c r="AA1138" s="50" t="str">
        <f>IFERROR(MAX(IF(OR(O1138="",P1138="",Q1138="",R1138="",S1138="",T1138="",U1138=""),"",IF(AND(MONTH(E1138)=1,MONTH(F1138)=1),(NETWORKDAYS(E1138,F1138,Lister!$D$7:$D$13)-T1138)*N1138/NETWORKDAYS(Lister!$D$24,Lister!$E$24,Lister!$D$7:$D$13),IF(AND(MONTH(E1138)=1,F1138&gt;DATE(2021,1,31)),(NETWORKDAYS(E1138,Lister!$E$24,Lister!$D$7:$D$13)-T1138)*N1138/NETWORKDAYS(Lister!$D$24,Lister!$E$24,Lister!$D$7:$D$13),IF(AND(E1138&lt;DATE(2021,1,1),MONTH(F1138)=1),(NETWORKDAYS(Lister!$D$24,F1138,Lister!$D$7:$D$13)-T1138)*N1138/NETWORKDAYS(Lister!$D$24,Lister!$E$24,Lister!$D$7:$D$13),IF(AND(E1138&lt;DATE(2021,1,1),F1138&gt;DATE(2021,1,31)),(NETWORKDAYS(Lister!$D$24,Lister!$E$24,Lister!$D$7:$D$13)-T1138)*N1138/NETWORKDAYS(Lister!$D$24,Lister!$E$24,Lister!$D$7:$D$13),IF(OR(AND(E1138&lt;DATE(2021,1,1),F1138&lt;DATE(2021,1,1)),E1138&gt;DATE(2021,1,31)),0)))))),0),"")</f>
        <v/>
      </c>
      <c r="AB1138" s="50" t="str">
        <f>IFERROR(MAX(IF(OR(O1138="",P1138="",Q1138="",R1138="",S1138="",T1138="",U1138=""),"",IF(AND(MONTH(E1138)=2,MONTH(F1138)=2),(NETWORKDAYS(E1138,F1138,Lister!$D$7:$D$13)-U1138)*N1138/NETWORKDAYS(Lister!$D$25,Lister!$E$25,Lister!$D$7:$D$13),IF(AND(E1138&lt;DATE(2021,2,1),MONTH(F1138)=2),(NETWORKDAYS(Lister!$D$25,F1138,Lister!$D$7:$D$13)-U1138)*N1138/NETWORKDAYS(Lister!$D$25,Lister!$E$25,Lister!$D$7:$D$13),IF(AND(E1138&lt;DATE(2021,2,1),F1138&lt;DATE(2021,2,1)),0)))),0),"")</f>
        <v/>
      </c>
      <c r="AC1138" s="52" t="str">
        <f t="shared" si="88"/>
        <v/>
      </c>
    </row>
    <row r="1139" spans="1:29" x14ac:dyDescent="0.35">
      <c r="A1139" s="11" t="str">
        <f t="shared" si="89"/>
        <v/>
      </c>
      <c r="B1139" s="33"/>
      <c r="C1139" s="17"/>
      <c r="D1139" s="18"/>
      <c r="E1139" s="12"/>
      <c r="F1139" s="12"/>
      <c r="G1139" s="42" t="str">
        <f>IF(OR(E1139="",F1139=""),"",NETWORKDAYS(E1139,F1139,Lister!$D$7:$D$13))</f>
        <v/>
      </c>
      <c r="H1139" s="14"/>
      <c r="I1139" s="25" t="str">
        <f t="shared" si="85"/>
        <v/>
      </c>
      <c r="J1139" s="47"/>
      <c r="K1139" s="48"/>
      <c r="L1139" s="15"/>
      <c r="M1139" s="51" t="str">
        <f t="shared" si="86"/>
        <v/>
      </c>
      <c r="N1139" s="49" t="str">
        <f t="shared" si="87"/>
        <v/>
      </c>
      <c r="O1139" s="15"/>
      <c r="P1139" s="15"/>
      <c r="Q1139" s="15"/>
      <c r="R1139" s="15"/>
      <c r="S1139" s="15"/>
      <c r="T1139" s="15"/>
      <c r="U1139" s="15"/>
      <c r="V1139" s="50" t="str">
        <f>IFERROR(MAX(IF(OR(O1139="",P1139="",Q1139="",R1139="",S1139="",T1139="",U1139=""),"",IF(AND(MONTH(E1139)=8,MONTH(F1139)=8),(NETWORKDAYS(E1139,F1139,Lister!$D$7:$D$13)-O1139)*N1139/NETWORKDAYS(Lister!$D$19,Lister!$E$19,Lister!$D$7:$D$13),IF(AND(MONTH(E1139)=8,F1139&gt;DATE(2020,8,31)),(NETWORKDAYS(E1139,Lister!$E$19,Lister!$D$7:$D$13)-O1139)*N1139/NETWORKDAYS(Lister!$D$19,Lister!$E$19,Lister!$D$7:$D$13),IF(E1139&gt;DATE(2020,8,31),0)))),0),"")</f>
        <v/>
      </c>
      <c r="W1139" s="50" t="str">
        <f>IFERROR(MAX(IF(OR(O1139="",P1139="",Q1139="",R1139="",S1139="",T1139="",U1139=""),"",IF(AND(MONTH(E1139)=9,MONTH(F1139)=9),(NETWORKDAYS(E1139,F1139,Lister!$D$7:$D$13)-P1139)*N1139/NETWORKDAYS(Lister!$D$20,Lister!$E$20,Lister!$D$7:$D$13),IF(AND(MONTH(E1139)=9,F1139&gt;DATE(2020,9,30)),(NETWORKDAYS(E1139,Lister!$E$20,Lister!$D$7:$D$13)-P1139)*N1139/NETWORKDAYS(Lister!$D$20,Lister!$E$20,Lister!$D$7:$D$13),IF(AND(E1139&lt;DATE(2020,9,1),MONTH(F1139)=9),(NETWORKDAYS(Lister!$D$20,F1139,Lister!$D$7:$D$13)-P1139)*N1139/NETWORKDAYS(Lister!$D$20,Lister!$E$20,Lister!$D$7:$D$13),IF(AND(E1139&lt;DATE(2020,9,1),F1139&gt;DATE(2020,9,30)),(NETWORKDAYS(Lister!$D$20,Lister!$E$20,Lister!$D$7:$D$13)-P1139)*N1139/NETWORKDAYS(Lister!$D$20,Lister!$E$20,Lister!$D$7:$D$13),IF(OR(AND(E1139&lt;DATE(2020,9,1),F1139&lt;DATE(2020,9,1)),E1139&gt;DATE(2020,9,30)),0)))))),0),"")</f>
        <v/>
      </c>
      <c r="X1139" s="50" t="str">
        <f>IFERROR(MAX(IF(OR(O1139="",P1139="",Q1139="",R1139="",S1139="",T1139="",U1139=""),"",IF(AND(MONTH(E1139)=10,MONTH(F1139)=10),(NETWORKDAYS(E1139,F1139,Lister!$D$7:$D$13)-Q1139)*N1139/NETWORKDAYS(Lister!$D$21,Lister!$E$21,Lister!$D$7:$D$13),IF(AND(MONTH(E1139)=10,F1139&gt;DATE(2020,10,31)),(NETWORKDAYS(E1139,Lister!$E$21,Lister!$D$7:$D$13)-Q1139)*N1139/NETWORKDAYS(Lister!$D$21,Lister!$E$21,Lister!$D$7:$D$13),IF(AND(E1139&lt;DATE(2020,10,1),MONTH(F1139)=10),(NETWORKDAYS(Lister!$D$21,F1139,Lister!$D$7:$D$13)-Q1139)*N1139/NETWORKDAYS(Lister!$D$21,Lister!$E$21,Lister!$D$7:$D$13),IF(AND(E1139&lt;DATE(2020,31,1),F1139&gt;DATE(2020,10,31)),(NETWORKDAYS(Lister!$D$21,Lister!$E$21,Lister!$D$7:$D$13)-Q1139)*N1139/NETWORKDAYS(Lister!$D$21,Lister!$E$21,Lister!$D$7:$D$13),IF(OR(AND(E1139&lt;DATE(2020,10,1),F1139&lt;DATE(2020,10,1)),E1139&gt;DATE(2020,10,31)),0)))))),0),"")</f>
        <v/>
      </c>
      <c r="Y1139" s="50" t="str">
        <f>IFERROR(MAX(IF(OR(O1139="",P1139="",Q1139="",R1139="",S1139="",T1139="",U1139=""),"",IF(AND(MONTH(E1139)=11,MONTH(F1139)=11),(NETWORKDAYS(E1139,F1139,Lister!$D$7:$D$13)-R1139)*N1139/NETWORKDAYS(Lister!$D$22,Lister!$E$22,Lister!$D$7:$D$13),IF(AND(MONTH(E1139)=11,F1139&gt;DATE(2020,11,30)),(NETWORKDAYS(E1139,Lister!$E$22,Lister!$D$7:$D$13)-R1139)*N1139/NETWORKDAYS(Lister!$D$22,Lister!$E$22,Lister!$D$7:$D$13),IF(AND(E1139&lt;DATE(2020,11,1),MONTH(F1139)=11),(NETWORKDAYS(Lister!$D$22,F1139,Lister!$D$7:$D$13)-R1139)*N1139/NETWORKDAYS(Lister!$D$22,Lister!$E$22,Lister!$D$7:$D$13),IF(AND(E1139&lt;DATE(2020,11,1),F1139&gt;DATE(2020,11,30)),(NETWORKDAYS(Lister!$D$22,Lister!$E$22,Lister!$D$7:$D$13)-R1139)*N1139/NETWORKDAYS(Lister!$D$22,Lister!$E$22,Lister!$D$7:$D$13),IF(OR(AND(E1139&lt;DATE(2020,11,1),F1139&lt;DATE(2020,11,1)),E1139&gt;DATE(2020,11,30)),0)))))),0),"")</f>
        <v/>
      </c>
      <c r="Z1139" s="50" t="str">
        <f>IFERROR(MAX(IF(OR(O1139="",P1139="",Q1139="",R1139="",S1139="",T1139="",U1139=""),"",IF(AND(MONTH(E1139)=12,MONTH(F1139)=12),(NETWORKDAYS(E1139,F1139,Lister!$D$7:$D$13)-S1139)*N1139/NETWORKDAYS(Lister!$D$23,Lister!$E$23,Lister!$D$7:$D$13),IF(AND(MONTH(E1139)=12,F1139&gt;DATE(2020,12,31)),(NETWORKDAYS(E1139,Lister!$E$23,Lister!$D$7:$D$13)-S1139)*N1139/NETWORKDAYS(Lister!$D$23,Lister!$E$23,Lister!$D$7:$D$13),IF(AND(E1139&lt;DATE(2020,12,1),MONTH(F1139)=12),(NETWORKDAYS(Lister!$D$23,F1139,Lister!$D$7:$D$13)-S1139)*N1139/NETWORKDAYS(Lister!$D$23,Lister!$E$23,Lister!$D$7:$D$13),IF(AND(E1139&lt;DATE(2020,12,1),F1139&gt;DATE(2020,12,31)),(NETWORKDAYS(Lister!$D$23,Lister!$E$23,Lister!$D$7:$D$13)-S1139)*N1139/NETWORKDAYS(Lister!$D$23,Lister!$E$23,Lister!$D$7:$D$13),IF(OR(AND(E1139&lt;DATE(2020,12,1),F1139&lt;DATE(2020,12,1)),E1139&gt;DATE(2020,12,31)),0)))))),0),"")</f>
        <v/>
      </c>
      <c r="AA1139" s="50" t="str">
        <f>IFERROR(MAX(IF(OR(O1139="",P1139="",Q1139="",R1139="",S1139="",T1139="",U1139=""),"",IF(AND(MONTH(E1139)=1,MONTH(F1139)=1),(NETWORKDAYS(E1139,F1139,Lister!$D$7:$D$13)-T1139)*N1139/NETWORKDAYS(Lister!$D$24,Lister!$E$24,Lister!$D$7:$D$13),IF(AND(MONTH(E1139)=1,F1139&gt;DATE(2021,1,31)),(NETWORKDAYS(E1139,Lister!$E$24,Lister!$D$7:$D$13)-T1139)*N1139/NETWORKDAYS(Lister!$D$24,Lister!$E$24,Lister!$D$7:$D$13),IF(AND(E1139&lt;DATE(2021,1,1),MONTH(F1139)=1),(NETWORKDAYS(Lister!$D$24,F1139,Lister!$D$7:$D$13)-T1139)*N1139/NETWORKDAYS(Lister!$D$24,Lister!$E$24,Lister!$D$7:$D$13),IF(AND(E1139&lt;DATE(2021,1,1),F1139&gt;DATE(2021,1,31)),(NETWORKDAYS(Lister!$D$24,Lister!$E$24,Lister!$D$7:$D$13)-T1139)*N1139/NETWORKDAYS(Lister!$D$24,Lister!$E$24,Lister!$D$7:$D$13),IF(OR(AND(E1139&lt;DATE(2021,1,1),F1139&lt;DATE(2021,1,1)),E1139&gt;DATE(2021,1,31)),0)))))),0),"")</f>
        <v/>
      </c>
      <c r="AB1139" s="50" t="str">
        <f>IFERROR(MAX(IF(OR(O1139="",P1139="",Q1139="",R1139="",S1139="",T1139="",U1139=""),"",IF(AND(MONTH(E1139)=2,MONTH(F1139)=2),(NETWORKDAYS(E1139,F1139,Lister!$D$7:$D$13)-U1139)*N1139/NETWORKDAYS(Lister!$D$25,Lister!$E$25,Lister!$D$7:$D$13),IF(AND(E1139&lt;DATE(2021,2,1),MONTH(F1139)=2),(NETWORKDAYS(Lister!$D$25,F1139,Lister!$D$7:$D$13)-U1139)*N1139/NETWORKDAYS(Lister!$D$25,Lister!$E$25,Lister!$D$7:$D$13),IF(AND(E1139&lt;DATE(2021,2,1),F1139&lt;DATE(2021,2,1)),0)))),0),"")</f>
        <v/>
      </c>
      <c r="AC1139" s="52" t="str">
        <f t="shared" si="88"/>
        <v/>
      </c>
    </row>
    <row r="1140" spans="1:29" x14ac:dyDescent="0.35">
      <c r="A1140" s="11" t="str">
        <f t="shared" si="89"/>
        <v/>
      </c>
      <c r="B1140" s="33"/>
      <c r="C1140" s="17"/>
      <c r="D1140" s="18"/>
      <c r="E1140" s="12"/>
      <c r="F1140" s="12"/>
      <c r="G1140" s="42" t="str">
        <f>IF(OR(E1140="",F1140=""),"",NETWORKDAYS(E1140,F1140,Lister!$D$7:$D$13))</f>
        <v/>
      </c>
      <c r="H1140" s="14"/>
      <c r="I1140" s="25" t="str">
        <f t="shared" si="85"/>
        <v/>
      </c>
      <c r="J1140" s="47"/>
      <c r="K1140" s="48"/>
      <c r="L1140" s="15"/>
      <c r="M1140" s="51" t="str">
        <f t="shared" si="86"/>
        <v/>
      </c>
      <c r="N1140" s="49" t="str">
        <f t="shared" si="87"/>
        <v/>
      </c>
      <c r="O1140" s="15"/>
      <c r="P1140" s="15"/>
      <c r="Q1140" s="15"/>
      <c r="R1140" s="15"/>
      <c r="S1140" s="15"/>
      <c r="T1140" s="15"/>
      <c r="U1140" s="15"/>
      <c r="V1140" s="50" t="str">
        <f>IFERROR(MAX(IF(OR(O1140="",P1140="",Q1140="",R1140="",S1140="",T1140="",U1140=""),"",IF(AND(MONTH(E1140)=8,MONTH(F1140)=8),(NETWORKDAYS(E1140,F1140,Lister!$D$7:$D$13)-O1140)*N1140/NETWORKDAYS(Lister!$D$19,Lister!$E$19,Lister!$D$7:$D$13),IF(AND(MONTH(E1140)=8,F1140&gt;DATE(2020,8,31)),(NETWORKDAYS(E1140,Lister!$E$19,Lister!$D$7:$D$13)-O1140)*N1140/NETWORKDAYS(Lister!$D$19,Lister!$E$19,Lister!$D$7:$D$13),IF(E1140&gt;DATE(2020,8,31),0)))),0),"")</f>
        <v/>
      </c>
      <c r="W1140" s="50" t="str">
        <f>IFERROR(MAX(IF(OR(O1140="",P1140="",Q1140="",R1140="",S1140="",T1140="",U1140=""),"",IF(AND(MONTH(E1140)=9,MONTH(F1140)=9),(NETWORKDAYS(E1140,F1140,Lister!$D$7:$D$13)-P1140)*N1140/NETWORKDAYS(Lister!$D$20,Lister!$E$20,Lister!$D$7:$D$13),IF(AND(MONTH(E1140)=9,F1140&gt;DATE(2020,9,30)),(NETWORKDAYS(E1140,Lister!$E$20,Lister!$D$7:$D$13)-P1140)*N1140/NETWORKDAYS(Lister!$D$20,Lister!$E$20,Lister!$D$7:$D$13),IF(AND(E1140&lt;DATE(2020,9,1),MONTH(F1140)=9),(NETWORKDAYS(Lister!$D$20,F1140,Lister!$D$7:$D$13)-P1140)*N1140/NETWORKDAYS(Lister!$D$20,Lister!$E$20,Lister!$D$7:$D$13),IF(AND(E1140&lt;DATE(2020,9,1),F1140&gt;DATE(2020,9,30)),(NETWORKDAYS(Lister!$D$20,Lister!$E$20,Lister!$D$7:$D$13)-P1140)*N1140/NETWORKDAYS(Lister!$D$20,Lister!$E$20,Lister!$D$7:$D$13),IF(OR(AND(E1140&lt;DATE(2020,9,1),F1140&lt;DATE(2020,9,1)),E1140&gt;DATE(2020,9,30)),0)))))),0),"")</f>
        <v/>
      </c>
      <c r="X1140" s="50" t="str">
        <f>IFERROR(MAX(IF(OR(O1140="",P1140="",Q1140="",R1140="",S1140="",T1140="",U1140=""),"",IF(AND(MONTH(E1140)=10,MONTH(F1140)=10),(NETWORKDAYS(E1140,F1140,Lister!$D$7:$D$13)-Q1140)*N1140/NETWORKDAYS(Lister!$D$21,Lister!$E$21,Lister!$D$7:$D$13),IF(AND(MONTH(E1140)=10,F1140&gt;DATE(2020,10,31)),(NETWORKDAYS(E1140,Lister!$E$21,Lister!$D$7:$D$13)-Q1140)*N1140/NETWORKDAYS(Lister!$D$21,Lister!$E$21,Lister!$D$7:$D$13),IF(AND(E1140&lt;DATE(2020,10,1),MONTH(F1140)=10),(NETWORKDAYS(Lister!$D$21,F1140,Lister!$D$7:$D$13)-Q1140)*N1140/NETWORKDAYS(Lister!$D$21,Lister!$E$21,Lister!$D$7:$D$13),IF(AND(E1140&lt;DATE(2020,31,1),F1140&gt;DATE(2020,10,31)),(NETWORKDAYS(Lister!$D$21,Lister!$E$21,Lister!$D$7:$D$13)-Q1140)*N1140/NETWORKDAYS(Lister!$D$21,Lister!$E$21,Lister!$D$7:$D$13),IF(OR(AND(E1140&lt;DATE(2020,10,1),F1140&lt;DATE(2020,10,1)),E1140&gt;DATE(2020,10,31)),0)))))),0),"")</f>
        <v/>
      </c>
      <c r="Y1140" s="50" t="str">
        <f>IFERROR(MAX(IF(OR(O1140="",P1140="",Q1140="",R1140="",S1140="",T1140="",U1140=""),"",IF(AND(MONTH(E1140)=11,MONTH(F1140)=11),(NETWORKDAYS(E1140,F1140,Lister!$D$7:$D$13)-R1140)*N1140/NETWORKDAYS(Lister!$D$22,Lister!$E$22,Lister!$D$7:$D$13),IF(AND(MONTH(E1140)=11,F1140&gt;DATE(2020,11,30)),(NETWORKDAYS(E1140,Lister!$E$22,Lister!$D$7:$D$13)-R1140)*N1140/NETWORKDAYS(Lister!$D$22,Lister!$E$22,Lister!$D$7:$D$13),IF(AND(E1140&lt;DATE(2020,11,1),MONTH(F1140)=11),(NETWORKDAYS(Lister!$D$22,F1140,Lister!$D$7:$D$13)-R1140)*N1140/NETWORKDAYS(Lister!$D$22,Lister!$E$22,Lister!$D$7:$D$13),IF(AND(E1140&lt;DATE(2020,11,1),F1140&gt;DATE(2020,11,30)),(NETWORKDAYS(Lister!$D$22,Lister!$E$22,Lister!$D$7:$D$13)-R1140)*N1140/NETWORKDAYS(Lister!$D$22,Lister!$E$22,Lister!$D$7:$D$13),IF(OR(AND(E1140&lt;DATE(2020,11,1),F1140&lt;DATE(2020,11,1)),E1140&gt;DATE(2020,11,30)),0)))))),0),"")</f>
        <v/>
      </c>
      <c r="Z1140" s="50" t="str">
        <f>IFERROR(MAX(IF(OR(O1140="",P1140="",Q1140="",R1140="",S1140="",T1140="",U1140=""),"",IF(AND(MONTH(E1140)=12,MONTH(F1140)=12),(NETWORKDAYS(E1140,F1140,Lister!$D$7:$D$13)-S1140)*N1140/NETWORKDAYS(Lister!$D$23,Lister!$E$23,Lister!$D$7:$D$13),IF(AND(MONTH(E1140)=12,F1140&gt;DATE(2020,12,31)),(NETWORKDAYS(E1140,Lister!$E$23,Lister!$D$7:$D$13)-S1140)*N1140/NETWORKDAYS(Lister!$D$23,Lister!$E$23,Lister!$D$7:$D$13),IF(AND(E1140&lt;DATE(2020,12,1),MONTH(F1140)=12),(NETWORKDAYS(Lister!$D$23,F1140,Lister!$D$7:$D$13)-S1140)*N1140/NETWORKDAYS(Lister!$D$23,Lister!$E$23,Lister!$D$7:$D$13),IF(AND(E1140&lt;DATE(2020,12,1),F1140&gt;DATE(2020,12,31)),(NETWORKDAYS(Lister!$D$23,Lister!$E$23,Lister!$D$7:$D$13)-S1140)*N1140/NETWORKDAYS(Lister!$D$23,Lister!$E$23,Lister!$D$7:$D$13),IF(OR(AND(E1140&lt;DATE(2020,12,1),F1140&lt;DATE(2020,12,1)),E1140&gt;DATE(2020,12,31)),0)))))),0),"")</f>
        <v/>
      </c>
      <c r="AA1140" s="50" t="str">
        <f>IFERROR(MAX(IF(OR(O1140="",P1140="",Q1140="",R1140="",S1140="",T1140="",U1140=""),"",IF(AND(MONTH(E1140)=1,MONTH(F1140)=1),(NETWORKDAYS(E1140,F1140,Lister!$D$7:$D$13)-T1140)*N1140/NETWORKDAYS(Lister!$D$24,Lister!$E$24,Lister!$D$7:$D$13),IF(AND(MONTH(E1140)=1,F1140&gt;DATE(2021,1,31)),(NETWORKDAYS(E1140,Lister!$E$24,Lister!$D$7:$D$13)-T1140)*N1140/NETWORKDAYS(Lister!$D$24,Lister!$E$24,Lister!$D$7:$D$13),IF(AND(E1140&lt;DATE(2021,1,1),MONTH(F1140)=1),(NETWORKDAYS(Lister!$D$24,F1140,Lister!$D$7:$D$13)-T1140)*N1140/NETWORKDAYS(Lister!$D$24,Lister!$E$24,Lister!$D$7:$D$13),IF(AND(E1140&lt;DATE(2021,1,1),F1140&gt;DATE(2021,1,31)),(NETWORKDAYS(Lister!$D$24,Lister!$E$24,Lister!$D$7:$D$13)-T1140)*N1140/NETWORKDAYS(Lister!$D$24,Lister!$E$24,Lister!$D$7:$D$13),IF(OR(AND(E1140&lt;DATE(2021,1,1),F1140&lt;DATE(2021,1,1)),E1140&gt;DATE(2021,1,31)),0)))))),0),"")</f>
        <v/>
      </c>
      <c r="AB1140" s="50" t="str">
        <f>IFERROR(MAX(IF(OR(O1140="",P1140="",Q1140="",R1140="",S1140="",T1140="",U1140=""),"",IF(AND(MONTH(E1140)=2,MONTH(F1140)=2),(NETWORKDAYS(E1140,F1140,Lister!$D$7:$D$13)-U1140)*N1140/NETWORKDAYS(Lister!$D$25,Lister!$E$25,Lister!$D$7:$D$13),IF(AND(E1140&lt;DATE(2021,2,1),MONTH(F1140)=2),(NETWORKDAYS(Lister!$D$25,F1140,Lister!$D$7:$D$13)-U1140)*N1140/NETWORKDAYS(Lister!$D$25,Lister!$E$25,Lister!$D$7:$D$13),IF(AND(E1140&lt;DATE(2021,2,1),F1140&lt;DATE(2021,2,1)),0)))),0),"")</f>
        <v/>
      </c>
      <c r="AC1140" s="52" t="str">
        <f t="shared" si="88"/>
        <v/>
      </c>
    </row>
    <row r="1141" spans="1:29" x14ac:dyDescent="0.35">
      <c r="A1141" s="11" t="str">
        <f t="shared" si="89"/>
        <v/>
      </c>
      <c r="B1141" s="33"/>
      <c r="C1141" s="17"/>
      <c r="D1141" s="18"/>
      <c r="E1141" s="12"/>
      <c r="F1141" s="12"/>
      <c r="G1141" s="42" t="str">
        <f>IF(OR(E1141="",F1141=""),"",NETWORKDAYS(E1141,F1141,Lister!$D$7:$D$13))</f>
        <v/>
      </c>
      <c r="H1141" s="14"/>
      <c r="I1141" s="25" t="str">
        <f t="shared" si="85"/>
        <v/>
      </c>
      <c r="J1141" s="47"/>
      <c r="K1141" s="48"/>
      <c r="L1141" s="15"/>
      <c r="M1141" s="51" t="str">
        <f t="shared" si="86"/>
        <v/>
      </c>
      <c r="N1141" s="49" t="str">
        <f t="shared" si="87"/>
        <v/>
      </c>
      <c r="O1141" s="15"/>
      <c r="P1141" s="15"/>
      <c r="Q1141" s="15"/>
      <c r="R1141" s="15"/>
      <c r="S1141" s="15"/>
      <c r="T1141" s="15"/>
      <c r="U1141" s="15"/>
      <c r="V1141" s="50" t="str">
        <f>IFERROR(MAX(IF(OR(O1141="",P1141="",Q1141="",R1141="",S1141="",T1141="",U1141=""),"",IF(AND(MONTH(E1141)=8,MONTH(F1141)=8),(NETWORKDAYS(E1141,F1141,Lister!$D$7:$D$13)-O1141)*N1141/NETWORKDAYS(Lister!$D$19,Lister!$E$19,Lister!$D$7:$D$13),IF(AND(MONTH(E1141)=8,F1141&gt;DATE(2020,8,31)),(NETWORKDAYS(E1141,Lister!$E$19,Lister!$D$7:$D$13)-O1141)*N1141/NETWORKDAYS(Lister!$D$19,Lister!$E$19,Lister!$D$7:$D$13),IF(E1141&gt;DATE(2020,8,31),0)))),0),"")</f>
        <v/>
      </c>
      <c r="W1141" s="50" t="str">
        <f>IFERROR(MAX(IF(OR(O1141="",P1141="",Q1141="",R1141="",S1141="",T1141="",U1141=""),"",IF(AND(MONTH(E1141)=9,MONTH(F1141)=9),(NETWORKDAYS(E1141,F1141,Lister!$D$7:$D$13)-P1141)*N1141/NETWORKDAYS(Lister!$D$20,Lister!$E$20,Lister!$D$7:$D$13),IF(AND(MONTH(E1141)=9,F1141&gt;DATE(2020,9,30)),(NETWORKDAYS(E1141,Lister!$E$20,Lister!$D$7:$D$13)-P1141)*N1141/NETWORKDAYS(Lister!$D$20,Lister!$E$20,Lister!$D$7:$D$13),IF(AND(E1141&lt;DATE(2020,9,1),MONTH(F1141)=9),(NETWORKDAYS(Lister!$D$20,F1141,Lister!$D$7:$D$13)-P1141)*N1141/NETWORKDAYS(Lister!$D$20,Lister!$E$20,Lister!$D$7:$D$13),IF(AND(E1141&lt;DATE(2020,9,1),F1141&gt;DATE(2020,9,30)),(NETWORKDAYS(Lister!$D$20,Lister!$E$20,Lister!$D$7:$D$13)-P1141)*N1141/NETWORKDAYS(Lister!$D$20,Lister!$E$20,Lister!$D$7:$D$13),IF(OR(AND(E1141&lt;DATE(2020,9,1),F1141&lt;DATE(2020,9,1)),E1141&gt;DATE(2020,9,30)),0)))))),0),"")</f>
        <v/>
      </c>
      <c r="X1141" s="50" t="str">
        <f>IFERROR(MAX(IF(OR(O1141="",P1141="",Q1141="",R1141="",S1141="",T1141="",U1141=""),"",IF(AND(MONTH(E1141)=10,MONTH(F1141)=10),(NETWORKDAYS(E1141,F1141,Lister!$D$7:$D$13)-Q1141)*N1141/NETWORKDAYS(Lister!$D$21,Lister!$E$21,Lister!$D$7:$D$13),IF(AND(MONTH(E1141)=10,F1141&gt;DATE(2020,10,31)),(NETWORKDAYS(E1141,Lister!$E$21,Lister!$D$7:$D$13)-Q1141)*N1141/NETWORKDAYS(Lister!$D$21,Lister!$E$21,Lister!$D$7:$D$13),IF(AND(E1141&lt;DATE(2020,10,1),MONTH(F1141)=10),(NETWORKDAYS(Lister!$D$21,F1141,Lister!$D$7:$D$13)-Q1141)*N1141/NETWORKDAYS(Lister!$D$21,Lister!$E$21,Lister!$D$7:$D$13),IF(AND(E1141&lt;DATE(2020,31,1),F1141&gt;DATE(2020,10,31)),(NETWORKDAYS(Lister!$D$21,Lister!$E$21,Lister!$D$7:$D$13)-Q1141)*N1141/NETWORKDAYS(Lister!$D$21,Lister!$E$21,Lister!$D$7:$D$13),IF(OR(AND(E1141&lt;DATE(2020,10,1),F1141&lt;DATE(2020,10,1)),E1141&gt;DATE(2020,10,31)),0)))))),0),"")</f>
        <v/>
      </c>
      <c r="Y1141" s="50" t="str">
        <f>IFERROR(MAX(IF(OR(O1141="",P1141="",Q1141="",R1141="",S1141="",T1141="",U1141=""),"",IF(AND(MONTH(E1141)=11,MONTH(F1141)=11),(NETWORKDAYS(E1141,F1141,Lister!$D$7:$D$13)-R1141)*N1141/NETWORKDAYS(Lister!$D$22,Lister!$E$22,Lister!$D$7:$D$13),IF(AND(MONTH(E1141)=11,F1141&gt;DATE(2020,11,30)),(NETWORKDAYS(E1141,Lister!$E$22,Lister!$D$7:$D$13)-R1141)*N1141/NETWORKDAYS(Lister!$D$22,Lister!$E$22,Lister!$D$7:$D$13),IF(AND(E1141&lt;DATE(2020,11,1),MONTH(F1141)=11),(NETWORKDAYS(Lister!$D$22,F1141,Lister!$D$7:$D$13)-R1141)*N1141/NETWORKDAYS(Lister!$D$22,Lister!$E$22,Lister!$D$7:$D$13),IF(AND(E1141&lt;DATE(2020,11,1),F1141&gt;DATE(2020,11,30)),(NETWORKDAYS(Lister!$D$22,Lister!$E$22,Lister!$D$7:$D$13)-R1141)*N1141/NETWORKDAYS(Lister!$D$22,Lister!$E$22,Lister!$D$7:$D$13),IF(OR(AND(E1141&lt;DATE(2020,11,1),F1141&lt;DATE(2020,11,1)),E1141&gt;DATE(2020,11,30)),0)))))),0),"")</f>
        <v/>
      </c>
      <c r="Z1141" s="50" t="str">
        <f>IFERROR(MAX(IF(OR(O1141="",P1141="",Q1141="",R1141="",S1141="",T1141="",U1141=""),"",IF(AND(MONTH(E1141)=12,MONTH(F1141)=12),(NETWORKDAYS(E1141,F1141,Lister!$D$7:$D$13)-S1141)*N1141/NETWORKDAYS(Lister!$D$23,Lister!$E$23,Lister!$D$7:$D$13),IF(AND(MONTH(E1141)=12,F1141&gt;DATE(2020,12,31)),(NETWORKDAYS(E1141,Lister!$E$23,Lister!$D$7:$D$13)-S1141)*N1141/NETWORKDAYS(Lister!$D$23,Lister!$E$23,Lister!$D$7:$D$13),IF(AND(E1141&lt;DATE(2020,12,1),MONTH(F1141)=12),(NETWORKDAYS(Lister!$D$23,F1141,Lister!$D$7:$D$13)-S1141)*N1141/NETWORKDAYS(Lister!$D$23,Lister!$E$23,Lister!$D$7:$D$13),IF(AND(E1141&lt;DATE(2020,12,1),F1141&gt;DATE(2020,12,31)),(NETWORKDAYS(Lister!$D$23,Lister!$E$23,Lister!$D$7:$D$13)-S1141)*N1141/NETWORKDAYS(Lister!$D$23,Lister!$E$23,Lister!$D$7:$D$13),IF(OR(AND(E1141&lt;DATE(2020,12,1),F1141&lt;DATE(2020,12,1)),E1141&gt;DATE(2020,12,31)),0)))))),0),"")</f>
        <v/>
      </c>
      <c r="AA1141" s="50" t="str">
        <f>IFERROR(MAX(IF(OR(O1141="",P1141="",Q1141="",R1141="",S1141="",T1141="",U1141=""),"",IF(AND(MONTH(E1141)=1,MONTH(F1141)=1),(NETWORKDAYS(E1141,F1141,Lister!$D$7:$D$13)-T1141)*N1141/NETWORKDAYS(Lister!$D$24,Lister!$E$24,Lister!$D$7:$D$13),IF(AND(MONTH(E1141)=1,F1141&gt;DATE(2021,1,31)),(NETWORKDAYS(E1141,Lister!$E$24,Lister!$D$7:$D$13)-T1141)*N1141/NETWORKDAYS(Lister!$D$24,Lister!$E$24,Lister!$D$7:$D$13),IF(AND(E1141&lt;DATE(2021,1,1),MONTH(F1141)=1),(NETWORKDAYS(Lister!$D$24,F1141,Lister!$D$7:$D$13)-T1141)*N1141/NETWORKDAYS(Lister!$D$24,Lister!$E$24,Lister!$D$7:$D$13),IF(AND(E1141&lt;DATE(2021,1,1),F1141&gt;DATE(2021,1,31)),(NETWORKDAYS(Lister!$D$24,Lister!$E$24,Lister!$D$7:$D$13)-T1141)*N1141/NETWORKDAYS(Lister!$D$24,Lister!$E$24,Lister!$D$7:$D$13),IF(OR(AND(E1141&lt;DATE(2021,1,1),F1141&lt;DATE(2021,1,1)),E1141&gt;DATE(2021,1,31)),0)))))),0),"")</f>
        <v/>
      </c>
      <c r="AB1141" s="50" t="str">
        <f>IFERROR(MAX(IF(OR(O1141="",P1141="",Q1141="",R1141="",S1141="",T1141="",U1141=""),"",IF(AND(MONTH(E1141)=2,MONTH(F1141)=2),(NETWORKDAYS(E1141,F1141,Lister!$D$7:$D$13)-U1141)*N1141/NETWORKDAYS(Lister!$D$25,Lister!$E$25,Lister!$D$7:$D$13),IF(AND(E1141&lt;DATE(2021,2,1),MONTH(F1141)=2),(NETWORKDAYS(Lister!$D$25,F1141,Lister!$D$7:$D$13)-U1141)*N1141/NETWORKDAYS(Lister!$D$25,Lister!$E$25,Lister!$D$7:$D$13),IF(AND(E1141&lt;DATE(2021,2,1),F1141&lt;DATE(2021,2,1)),0)))),0),"")</f>
        <v/>
      </c>
      <c r="AC1141" s="52" t="str">
        <f t="shared" si="88"/>
        <v/>
      </c>
    </row>
    <row r="1142" spans="1:29" x14ac:dyDescent="0.35">
      <c r="A1142" s="11" t="str">
        <f t="shared" si="89"/>
        <v/>
      </c>
      <c r="B1142" s="33"/>
      <c r="C1142" s="17"/>
      <c r="D1142" s="18"/>
      <c r="E1142" s="12"/>
      <c r="F1142" s="12"/>
      <c r="G1142" s="42" t="str">
        <f>IF(OR(E1142="",F1142=""),"",NETWORKDAYS(E1142,F1142,Lister!$D$7:$D$13))</f>
        <v/>
      </c>
      <c r="H1142" s="14"/>
      <c r="I1142" s="25" t="str">
        <f t="shared" si="85"/>
        <v/>
      </c>
      <c r="J1142" s="47"/>
      <c r="K1142" s="48"/>
      <c r="L1142" s="15"/>
      <c r="M1142" s="51" t="str">
        <f t="shared" si="86"/>
        <v/>
      </c>
      <c r="N1142" s="49" t="str">
        <f t="shared" si="87"/>
        <v/>
      </c>
      <c r="O1142" s="15"/>
      <c r="P1142" s="15"/>
      <c r="Q1142" s="15"/>
      <c r="R1142" s="15"/>
      <c r="S1142" s="15"/>
      <c r="T1142" s="15"/>
      <c r="U1142" s="15"/>
      <c r="V1142" s="50" t="str">
        <f>IFERROR(MAX(IF(OR(O1142="",P1142="",Q1142="",R1142="",S1142="",T1142="",U1142=""),"",IF(AND(MONTH(E1142)=8,MONTH(F1142)=8),(NETWORKDAYS(E1142,F1142,Lister!$D$7:$D$13)-O1142)*N1142/NETWORKDAYS(Lister!$D$19,Lister!$E$19,Lister!$D$7:$D$13),IF(AND(MONTH(E1142)=8,F1142&gt;DATE(2020,8,31)),(NETWORKDAYS(E1142,Lister!$E$19,Lister!$D$7:$D$13)-O1142)*N1142/NETWORKDAYS(Lister!$D$19,Lister!$E$19,Lister!$D$7:$D$13),IF(E1142&gt;DATE(2020,8,31),0)))),0),"")</f>
        <v/>
      </c>
      <c r="W1142" s="50" t="str">
        <f>IFERROR(MAX(IF(OR(O1142="",P1142="",Q1142="",R1142="",S1142="",T1142="",U1142=""),"",IF(AND(MONTH(E1142)=9,MONTH(F1142)=9),(NETWORKDAYS(E1142,F1142,Lister!$D$7:$D$13)-P1142)*N1142/NETWORKDAYS(Lister!$D$20,Lister!$E$20,Lister!$D$7:$D$13),IF(AND(MONTH(E1142)=9,F1142&gt;DATE(2020,9,30)),(NETWORKDAYS(E1142,Lister!$E$20,Lister!$D$7:$D$13)-P1142)*N1142/NETWORKDAYS(Lister!$D$20,Lister!$E$20,Lister!$D$7:$D$13),IF(AND(E1142&lt;DATE(2020,9,1),MONTH(F1142)=9),(NETWORKDAYS(Lister!$D$20,F1142,Lister!$D$7:$D$13)-P1142)*N1142/NETWORKDAYS(Lister!$D$20,Lister!$E$20,Lister!$D$7:$D$13),IF(AND(E1142&lt;DATE(2020,9,1),F1142&gt;DATE(2020,9,30)),(NETWORKDAYS(Lister!$D$20,Lister!$E$20,Lister!$D$7:$D$13)-P1142)*N1142/NETWORKDAYS(Lister!$D$20,Lister!$E$20,Lister!$D$7:$D$13),IF(OR(AND(E1142&lt;DATE(2020,9,1),F1142&lt;DATE(2020,9,1)),E1142&gt;DATE(2020,9,30)),0)))))),0),"")</f>
        <v/>
      </c>
      <c r="X1142" s="50" t="str">
        <f>IFERROR(MAX(IF(OR(O1142="",P1142="",Q1142="",R1142="",S1142="",T1142="",U1142=""),"",IF(AND(MONTH(E1142)=10,MONTH(F1142)=10),(NETWORKDAYS(E1142,F1142,Lister!$D$7:$D$13)-Q1142)*N1142/NETWORKDAYS(Lister!$D$21,Lister!$E$21,Lister!$D$7:$D$13),IF(AND(MONTH(E1142)=10,F1142&gt;DATE(2020,10,31)),(NETWORKDAYS(E1142,Lister!$E$21,Lister!$D$7:$D$13)-Q1142)*N1142/NETWORKDAYS(Lister!$D$21,Lister!$E$21,Lister!$D$7:$D$13),IF(AND(E1142&lt;DATE(2020,10,1),MONTH(F1142)=10),(NETWORKDAYS(Lister!$D$21,F1142,Lister!$D$7:$D$13)-Q1142)*N1142/NETWORKDAYS(Lister!$D$21,Lister!$E$21,Lister!$D$7:$D$13),IF(AND(E1142&lt;DATE(2020,31,1),F1142&gt;DATE(2020,10,31)),(NETWORKDAYS(Lister!$D$21,Lister!$E$21,Lister!$D$7:$D$13)-Q1142)*N1142/NETWORKDAYS(Lister!$D$21,Lister!$E$21,Lister!$D$7:$D$13),IF(OR(AND(E1142&lt;DATE(2020,10,1),F1142&lt;DATE(2020,10,1)),E1142&gt;DATE(2020,10,31)),0)))))),0),"")</f>
        <v/>
      </c>
      <c r="Y1142" s="50" t="str">
        <f>IFERROR(MAX(IF(OR(O1142="",P1142="",Q1142="",R1142="",S1142="",T1142="",U1142=""),"",IF(AND(MONTH(E1142)=11,MONTH(F1142)=11),(NETWORKDAYS(E1142,F1142,Lister!$D$7:$D$13)-R1142)*N1142/NETWORKDAYS(Lister!$D$22,Lister!$E$22,Lister!$D$7:$D$13),IF(AND(MONTH(E1142)=11,F1142&gt;DATE(2020,11,30)),(NETWORKDAYS(E1142,Lister!$E$22,Lister!$D$7:$D$13)-R1142)*N1142/NETWORKDAYS(Lister!$D$22,Lister!$E$22,Lister!$D$7:$D$13),IF(AND(E1142&lt;DATE(2020,11,1),MONTH(F1142)=11),(NETWORKDAYS(Lister!$D$22,F1142,Lister!$D$7:$D$13)-R1142)*N1142/NETWORKDAYS(Lister!$D$22,Lister!$E$22,Lister!$D$7:$D$13),IF(AND(E1142&lt;DATE(2020,11,1),F1142&gt;DATE(2020,11,30)),(NETWORKDAYS(Lister!$D$22,Lister!$E$22,Lister!$D$7:$D$13)-R1142)*N1142/NETWORKDAYS(Lister!$D$22,Lister!$E$22,Lister!$D$7:$D$13),IF(OR(AND(E1142&lt;DATE(2020,11,1),F1142&lt;DATE(2020,11,1)),E1142&gt;DATE(2020,11,30)),0)))))),0),"")</f>
        <v/>
      </c>
      <c r="Z1142" s="50" t="str">
        <f>IFERROR(MAX(IF(OR(O1142="",P1142="",Q1142="",R1142="",S1142="",T1142="",U1142=""),"",IF(AND(MONTH(E1142)=12,MONTH(F1142)=12),(NETWORKDAYS(E1142,F1142,Lister!$D$7:$D$13)-S1142)*N1142/NETWORKDAYS(Lister!$D$23,Lister!$E$23,Lister!$D$7:$D$13),IF(AND(MONTH(E1142)=12,F1142&gt;DATE(2020,12,31)),(NETWORKDAYS(E1142,Lister!$E$23,Lister!$D$7:$D$13)-S1142)*N1142/NETWORKDAYS(Lister!$D$23,Lister!$E$23,Lister!$D$7:$D$13),IF(AND(E1142&lt;DATE(2020,12,1),MONTH(F1142)=12),(NETWORKDAYS(Lister!$D$23,F1142,Lister!$D$7:$D$13)-S1142)*N1142/NETWORKDAYS(Lister!$D$23,Lister!$E$23,Lister!$D$7:$D$13),IF(AND(E1142&lt;DATE(2020,12,1),F1142&gt;DATE(2020,12,31)),(NETWORKDAYS(Lister!$D$23,Lister!$E$23,Lister!$D$7:$D$13)-S1142)*N1142/NETWORKDAYS(Lister!$D$23,Lister!$E$23,Lister!$D$7:$D$13),IF(OR(AND(E1142&lt;DATE(2020,12,1),F1142&lt;DATE(2020,12,1)),E1142&gt;DATE(2020,12,31)),0)))))),0),"")</f>
        <v/>
      </c>
      <c r="AA1142" s="50" t="str">
        <f>IFERROR(MAX(IF(OR(O1142="",P1142="",Q1142="",R1142="",S1142="",T1142="",U1142=""),"",IF(AND(MONTH(E1142)=1,MONTH(F1142)=1),(NETWORKDAYS(E1142,F1142,Lister!$D$7:$D$13)-T1142)*N1142/NETWORKDAYS(Lister!$D$24,Lister!$E$24,Lister!$D$7:$D$13),IF(AND(MONTH(E1142)=1,F1142&gt;DATE(2021,1,31)),(NETWORKDAYS(E1142,Lister!$E$24,Lister!$D$7:$D$13)-T1142)*N1142/NETWORKDAYS(Lister!$D$24,Lister!$E$24,Lister!$D$7:$D$13),IF(AND(E1142&lt;DATE(2021,1,1),MONTH(F1142)=1),(NETWORKDAYS(Lister!$D$24,F1142,Lister!$D$7:$D$13)-T1142)*N1142/NETWORKDAYS(Lister!$D$24,Lister!$E$24,Lister!$D$7:$D$13),IF(AND(E1142&lt;DATE(2021,1,1),F1142&gt;DATE(2021,1,31)),(NETWORKDAYS(Lister!$D$24,Lister!$E$24,Lister!$D$7:$D$13)-T1142)*N1142/NETWORKDAYS(Lister!$D$24,Lister!$E$24,Lister!$D$7:$D$13),IF(OR(AND(E1142&lt;DATE(2021,1,1),F1142&lt;DATE(2021,1,1)),E1142&gt;DATE(2021,1,31)),0)))))),0),"")</f>
        <v/>
      </c>
      <c r="AB1142" s="50" t="str">
        <f>IFERROR(MAX(IF(OR(O1142="",P1142="",Q1142="",R1142="",S1142="",T1142="",U1142=""),"",IF(AND(MONTH(E1142)=2,MONTH(F1142)=2),(NETWORKDAYS(E1142,F1142,Lister!$D$7:$D$13)-U1142)*N1142/NETWORKDAYS(Lister!$D$25,Lister!$E$25,Lister!$D$7:$D$13),IF(AND(E1142&lt;DATE(2021,2,1),MONTH(F1142)=2),(NETWORKDAYS(Lister!$D$25,F1142,Lister!$D$7:$D$13)-U1142)*N1142/NETWORKDAYS(Lister!$D$25,Lister!$E$25,Lister!$D$7:$D$13),IF(AND(E1142&lt;DATE(2021,2,1),F1142&lt;DATE(2021,2,1)),0)))),0),"")</f>
        <v/>
      </c>
      <c r="AC1142" s="52" t="str">
        <f t="shared" si="88"/>
        <v/>
      </c>
    </row>
    <row r="1143" spans="1:29" x14ac:dyDescent="0.35">
      <c r="A1143" s="11" t="str">
        <f t="shared" si="89"/>
        <v/>
      </c>
      <c r="B1143" s="33"/>
      <c r="C1143" s="17"/>
      <c r="D1143" s="18"/>
      <c r="E1143" s="12"/>
      <c r="F1143" s="12"/>
      <c r="G1143" s="42" t="str">
        <f>IF(OR(E1143="",F1143=""),"",NETWORKDAYS(E1143,F1143,Lister!$D$7:$D$13))</f>
        <v/>
      </c>
      <c r="H1143" s="14"/>
      <c r="I1143" s="25" t="str">
        <f t="shared" si="85"/>
        <v/>
      </c>
      <c r="J1143" s="47"/>
      <c r="K1143" s="48"/>
      <c r="L1143" s="15"/>
      <c r="M1143" s="51" t="str">
        <f t="shared" si="86"/>
        <v/>
      </c>
      <c r="N1143" s="49" t="str">
        <f t="shared" si="87"/>
        <v/>
      </c>
      <c r="O1143" s="15"/>
      <c r="P1143" s="15"/>
      <c r="Q1143" s="15"/>
      <c r="R1143" s="15"/>
      <c r="S1143" s="15"/>
      <c r="T1143" s="15"/>
      <c r="U1143" s="15"/>
      <c r="V1143" s="50" t="str">
        <f>IFERROR(MAX(IF(OR(O1143="",P1143="",Q1143="",R1143="",S1143="",T1143="",U1143=""),"",IF(AND(MONTH(E1143)=8,MONTH(F1143)=8),(NETWORKDAYS(E1143,F1143,Lister!$D$7:$D$13)-O1143)*N1143/NETWORKDAYS(Lister!$D$19,Lister!$E$19,Lister!$D$7:$D$13),IF(AND(MONTH(E1143)=8,F1143&gt;DATE(2020,8,31)),(NETWORKDAYS(E1143,Lister!$E$19,Lister!$D$7:$D$13)-O1143)*N1143/NETWORKDAYS(Lister!$D$19,Lister!$E$19,Lister!$D$7:$D$13),IF(E1143&gt;DATE(2020,8,31),0)))),0),"")</f>
        <v/>
      </c>
      <c r="W1143" s="50" t="str">
        <f>IFERROR(MAX(IF(OR(O1143="",P1143="",Q1143="",R1143="",S1143="",T1143="",U1143=""),"",IF(AND(MONTH(E1143)=9,MONTH(F1143)=9),(NETWORKDAYS(E1143,F1143,Lister!$D$7:$D$13)-P1143)*N1143/NETWORKDAYS(Lister!$D$20,Lister!$E$20,Lister!$D$7:$D$13),IF(AND(MONTH(E1143)=9,F1143&gt;DATE(2020,9,30)),(NETWORKDAYS(E1143,Lister!$E$20,Lister!$D$7:$D$13)-P1143)*N1143/NETWORKDAYS(Lister!$D$20,Lister!$E$20,Lister!$D$7:$D$13),IF(AND(E1143&lt;DATE(2020,9,1),MONTH(F1143)=9),(NETWORKDAYS(Lister!$D$20,F1143,Lister!$D$7:$D$13)-P1143)*N1143/NETWORKDAYS(Lister!$D$20,Lister!$E$20,Lister!$D$7:$D$13),IF(AND(E1143&lt;DATE(2020,9,1),F1143&gt;DATE(2020,9,30)),(NETWORKDAYS(Lister!$D$20,Lister!$E$20,Lister!$D$7:$D$13)-P1143)*N1143/NETWORKDAYS(Lister!$D$20,Lister!$E$20,Lister!$D$7:$D$13),IF(OR(AND(E1143&lt;DATE(2020,9,1),F1143&lt;DATE(2020,9,1)),E1143&gt;DATE(2020,9,30)),0)))))),0),"")</f>
        <v/>
      </c>
      <c r="X1143" s="50" t="str">
        <f>IFERROR(MAX(IF(OR(O1143="",P1143="",Q1143="",R1143="",S1143="",T1143="",U1143=""),"",IF(AND(MONTH(E1143)=10,MONTH(F1143)=10),(NETWORKDAYS(E1143,F1143,Lister!$D$7:$D$13)-Q1143)*N1143/NETWORKDAYS(Lister!$D$21,Lister!$E$21,Lister!$D$7:$D$13),IF(AND(MONTH(E1143)=10,F1143&gt;DATE(2020,10,31)),(NETWORKDAYS(E1143,Lister!$E$21,Lister!$D$7:$D$13)-Q1143)*N1143/NETWORKDAYS(Lister!$D$21,Lister!$E$21,Lister!$D$7:$D$13),IF(AND(E1143&lt;DATE(2020,10,1),MONTH(F1143)=10),(NETWORKDAYS(Lister!$D$21,F1143,Lister!$D$7:$D$13)-Q1143)*N1143/NETWORKDAYS(Lister!$D$21,Lister!$E$21,Lister!$D$7:$D$13),IF(AND(E1143&lt;DATE(2020,31,1),F1143&gt;DATE(2020,10,31)),(NETWORKDAYS(Lister!$D$21,Lister!$E$21,Lister!$D$7:$D$13)-Q1143)*N1143/NETWORKDAYS(Lister!$D$21,Lister!$E$21,Lister!$D$7:$D$13),IF(OR(AND(E1143&lt;DATE(2020,10,1),F1143&lt;DATE(2020,10,1)),E1143&gt;DATE(2020,10,31)),0)))))),0),"")</f>
        <v/>
      </c>
      <c r="Y1143" s="50" t="str">
        <f>IFERROR(MAX(IF(OR(O1143="",P1143="",Q1143="",R1143="",S1143="",T1143="",U1143=""),"",IF(AND(MONTH(E1143)=11,MONTH(F1143)=11),(NETWORKDAYS(E1143,F1143,Lister!$D$7:$D$13)-R1143)*N1143/NETWORKDAYS(Lister!$D$22,Lister!$E$22,Lister!$D$7:$D$13),IF(AND(MONTH(E1143)=11,F1143&gt;DATE(2020,11,30)),(NETWORKDAYS(E1143,Lister!$E$22,Lister!$D$7:$D$13)-R1143)*N1143/NETWORKDAYS(Lister!$D$22,Lister!$E$22,Lister!$D$7:$D$13),IF(AND(E1143&lt;DATE(2020,11,1),MONTH(F1143)=11),(NETWORKDAYS(Lister!$D$22,F1143,Lister!$D$7:$D$13)-R1143)*N1143/NETWORKDAYS(Lister!$D$22,Lister!$E$22,Lister!$D$7:$D$13),IF(AND(E1143&lt;DATE(2020,11,1),F1143&gt;DATE(2020,11,30)),(NETWORKDAYS(Lister!$D$22,Lister!$E$22,Lister!$D$7:$D$13)-R1143)*N1143/NETWORKDAYS(Lister!$D$22,Lister!$E$22,Lister!$D$7:$D$13),IF(OR(AND(E1143&lt;DATE(2020,11,1),F1143&lt;DATE(2020,11,1)),E1143&gt;DATE(2020,11,30)),0)))))),0),"")</f>
        <v/>
      </c>
      <c r="Z1143" s="50" t="str">
        <f>IFERROR(MAX(IF(OR(O1143="",P1143="",Q1143="",R1143="",S1143="",T1143="",U1143=""),"",IF(AND(MONTH(E1143)=12,MONTH(F1143)=12),(NETWORKDAYS(E1143,F1143,Lister!$D$7:$D$13)-S1143)*N1143/NETWORKDAYS(Lister!$D$23,Lister!$E$23,Lister!$D$7:$D$13),IF(AND(MONTH(E1143)=12,F1143&gt;DATE(2020,12,31)),(NETWORKDAYS(E1143,Lister!$E$23,Lister!$D$7:$D$13)-S1143)*N1143/NETWORKDAYS(Lister!$D$23,Lister!$E$23,Lister!$D$7:$D$13),IF(AND(E1143&lt;DATE(2020,12,1),MONTH(F1143)=12),(NETWORKDAYS(Lister!$D$23,F1143,Lister!$D$7:$D$13)-S1143)*N1143/NETWORKDAYS(Lister!$D$23,Lister!$E$23,Lister!$D$7:$D$13),IF(AND(E1143&lt;DATE(2020,12,1),F1143&gt;DATE(2020,12,31)),(NETWORKDAYS(Lister!$D$23,Lister!$E$23,Lister!$D$7:$D$13)-S1143)*N1143/NETWORKDAYS(Lister!$D$23,Lister!$E$23,Lister!$D$7:$D$13),IF(OR(AND(E1143&lt;DATE(2020,12,1),F1143&lt;DATE(2020,12,1)),E1143&gt;DATE(2020,12,31)),0)))))),0),"")</f>
        <v/>
      </c>
      <c r="AA1143" s="50" t="str">
        <f>IFERROR(MAX(IF(OR(O1143="",P1143="",Q1143="",R1143="",S1143="",T1143="",U1143=""),"",IF(AND(MONTH(E1143)=1,MONTH(F1143)=1),(NETWORKDAYS(E1143,F1143,Lister!$D$7:$D$13)-T1143)*N1143/NETWORKDAYS(Lister!$D$24,Lister!$E$24,Lister!$D$7:$D$13),IF(AND(MONTH(E1143)=1,F1143&gt;DATE(2021,1,31)),(NETWORKDAYS(E1143,Lister!$E$24,Lister!$D$7:$D$13)-T1143)*N1143/NETWORKDAYS(Lister!$D$24,Lister!$E$24,Lister!$D$7:$D$13),IF(AND(E1143&lt;DATE(2021,1,1),MONTH(F1143)=1),(NETWORKDAYS(Lister!$D$24,F1143,Lister!$D$7:$D$13)-T1143)*N1143/NETWORKDAYS(Lister!$D$24,Lister!$E$24,Lister!$D$7:$D$13),IF(AND(E1143&lt;DATE(2021,1,1),F1143&gt;DATE(2021,1,31)),(NETWORKDAYS(Lister!$D$24,Lister!$E$24,Lister!$D$7:$D$13)-T1143)*N1143/NETWORKDAYS(Lister!$D$24,Lister!$E$24,Lister!$D$7:$D$13),IF(OR(AND(E1143&lt;DATE(2021,1,1),F1143&lt;DATE(2021,1,1)),E1143&gt;DATE(2021,1,31)),0)))))),0),"")</f>
        <v/>
      </c>
      <c r="AB1143" s="50" t="str">
        <f>IFERROR(MAX(IF(OR(O1143="",P1143="",Q1143="",R1143="",S1143="",T1143="",U1143=""),"",IF(AND(MONTH(E1143)=2,MONTH(F1143)=2),(NETWORKDAYS(E1143,F1143,Lister!$D$7:$D$13)-U1143)*N1143/NETWORKDAYS(Lister!$D$25,Lister!$E$25,Lister!$D$7:$D$13),IF(AND(E1143&lt;DATE(2021,2,1),MONTH(F1143)=2),(NETWORKDAYS(Lister!$D$25,F1143,Lister!$D$7:$D$13)-U1143)*N1143/NETWORKDAYS(Lister!$D$25,Lister!$E$25,Lister!$D$7:$D$13),IF(AND(E1143&lt;DATE(2021,2,1),F1143&lt;DATE(2021,2,1)),0)))),0),"")</f>
        <v/>
      </c>
      <c r="AC1143" s="52" t="str">
        <f t="shared" si="88"/>
        <v/>
      </c>
    </row>
    <row r="1144" spans="1:29" x14ac:dyDescent="0.35">
      <c r="A1144" s="11" t="str">
        <f t="shared" si="89"/>
        <v/>
      </c>
      <c r="B1144" s="33"/>
      <c r="C1144" s="17"/>
      <c r="D1144" s="18"/>
      <c r="E1144" s="12"/>
      <c r="F1144" s="12"/>
      <c r="G1144" s="42" t="str">
        <f>IF(OR(E1144="",F1144=""),"",NETWORKDAYS(E1144,F1144,Lister!$D$7:$D$13))</f>
        <v/>
      </c>
      <c r="H1144" s="14"/>
      <c r="I1144" s="25" t="str">
        <f t="shared" si="85"/>
        <v/>
      </c>
      <c r="J1144" s="47"/>
      <c r="K1144" s="48"/>
      <c r="L1144" s="15"/>
      <c r="M1144" s="51" t="str">
        <f t="shared" si="86"/>
        <v/>
      </c>
      <c r="N1144" s="49" t="str">
        <f t="shared" si="87"/>
        <v/>
      </c>
      <c r="O1144" s="15"/>
      <c r="P1144" s="15"/>
      <c r="Q1144" s="15"/>
      <c r="R1144" s="15"/>
      <c r="S1144" s="15"/>
      <c r="T1144" s="15"/>
      <c r="U1144" s="15"/>
      <c r="V1144" s="50" t="str">
        <f>IFERROR(MAX(IF(OR(O1144="",P1144="",Q1144="",R1144="",S1144="",T1144="",U1144=""),"",IF(AND(MONTH(E1144)=8,MONTH(F1144)=8),(NETWORKDAYS(E1144,F1144,Lister!$D$7:$D$13)-O1144)*N1144/NETWORKDAYS(Lister!$D$19,Lister!$E$19,Lister!$D$7:$D$13),IF(AND(MONTH(E1144)=8,F1144&gt;DATE(2020,8,31)),(NETWORKDAYS(E1144,Lister!$E$19,Lister!$D$7:$D$13)-O1144)*N1144/NETWORKDAYS(Lister!$D$19,Lister!$E$19,Lister!$D$7:$D$13),IF(E1144&gt;DATE(2020,8,31),0)))),0),"")</f>
        <v/>
      </c>
      <c r="W1144" s="50" t="str">
        <f>IFERROR(MAX(IF(OR(O1144="",P1144="",Q1144="",R1144="",S1144="",T1144="",U1144=""),"",IF(AND(MONTH(E1144)=9,MONTH(F1144)=9),(NETWORKDAYS(E1144,F1144,Lister!$D$7:$D$13)-P1144)*N1144/NETWORKDAYS(Lister!$D$20,Lister!$E$20,Lister!$D$7:$D$13),IF(AND(MONTH(E1144)=9,F1144&gt;DATE(2020,9,30)),(NETWORKDAYS(E1144,Lister!$E$20,Lister!$D$7:$D$13)-P1144)*N1144/NETWORKDAYS(Lister!$D$20,Lister!$E$20,Lister!$D$7:$D$13),IF(AND(E1144&lt;DATE(2020,9,1),MONTH(F1144)=9),(NETWORKDAYS(Lister!$D$20,F1144,Lister!$D$7:$D$13)-P1144)*N1144/NETWORKDAYS(Lister!$D$20,Lister!$E$20,Lister!$D$7:$D$13),IF(AND(E1144&lt;DATE(2020,9,1),F1144&gt;DATE(2020,9,30)),(NETWORKDAYS(Lister!$D$20,Lister!$E$20,Lister!$D$7:$D$13)-P1144)*N1144/NETWORKDAYS(Lister!$D$20,Lister!$E$20,Lister!$D$7:$D$13),IF(OR(AND(E1144&lt;DATE(2020,9,1),F1144&lt;DATE(2020,9,1)),E1144&gt;DATE(2020,9,30)),0)))))),0),"")</f>
        <v/>
      </c>
      <c r="X1144" s="50" t="str">
        <f>IFERROR(MAX(IF(OR(O1144="",P1144="",Q1144="",R1144="",S1144="",T1144="",U1144=""),"",IF(AND(MONTH(E1144)=10,MONTH(F1144)=10),(NETWORKDAYS(E1144,F1144,Lister!$D$7:$D$13)-Q1144)*N1144/NETWORKDAYS(Lister!$D$21,Lister!$E$21,Lister!$D$7:$D$13),IF(AND(MONTH(E1144)=10,F1144&gt;DATE(2020,10,31)),(NETWORKDAYS(E1144,Lister!$E$21,Lister!$D$7:$D$13)-Q1144)*N1144/NETWORKDAYS(Lister!$D$21,Lister!$E$21,Lister!$D$7:$D$13),IF(AND(E1144&lt;DATE(2020,10,1),MONTH(F1144)=10),(NETWORKDAYS(Lister!$D$21,F1144,Lister!$D$7:$D$13)-Q1144)*N1144/NETWORKDAYS(Lister!$D$21,Lister!$E$21,Lister!$D$7:$D$13),IF(AND(E1144&lt;DATE(2020,31,1),F1144&gt;DATE(2020,10,31)),(NETWORKDAYS(Lister!$D$21,Lister!$E$21,Lister!$D$7:$D$13)-Q1144)*N1144/NETWORKDAYS(Lister!$D$21,Lister!$E$21,Lister!$D$7:$D$13),IF(OR(AND(E1144&lt;DATE(2020,10,1),F1144&lt;DATE(2020,10,1)),E1144&gt;DATE(2020,10,31)),0)))))),0),"")</f>
        <v/>
      </c>
      <c r="Y1144" s="50" t="str">
        <f>IFERROR(MAX(IF(OR(O1144="",P1144="",Q1144="",R1144="",S1144="",T1144="",U1144=""),"",IF(AND(MONTH(E1144)=11,MONTH(F1144)=11),(NETWORKDAYS(E1144,F1144,Lister!$D$7:$D$13)-R1144)*N1144/NETWORKDAYS(Lister!$D$22,Lister!$E$22,Lister!$D$7:$D$13),IF(AND(MONTH(E1144)=11,F1144&gt;DATE(2020,11,30)),(NETWORKDAYS(E1144,Lister!$E$22,Lister!$D$7:$D$13)-R1144)*N1144/NETWORKDAYS(Lister!$D$22,Lister!$E$22,Lister!$D$7:$D$13),IF(AND(E1144&lt;DATE(2020,11,1),MONTH(F1144)=11),(NETWORKDAYS(Lister!$D$22,F1144,Lister!$D$7:$D$13)-R1144)*N1144/NETWORKDAYS(Lister!$D$22,Lister!$E$22,Lister!$D$7:$D$13),IF(AND(E1144&lt;DATE(2020,11,1),F1144&gt;DATE(2020,11,30)),(NETWORKDAYS(Lister!$D$22,Lister!$E$22,Lister!$D$7:$D$13)-R1144)*N1144/NETWORKDAYS(Lister!$D$22,Lister!$E$22,Lister!$D$7:$D$13),IF(OR(AND(E1144&lt;DATE(2020,11,1),F1144&lt;DATE(2020,11,1)),E1144&gt;DATE(2020,11,30)),0)))))),0),"")</f>
        <v/>
      </c>
      <c r="Z1144" s="50" t="str">
        <f>IFERROR(MAX(IF(OR(O1144="",P1144="",Q1144="",R1144="",S1144="",T1144="",U1144=""),"",IF(AND(MONTH(E1144)=12,MONTH(F1144)=12),(NETWORKDAYS(E1144,F1144,Lister!$D$7:$D$13)-S1144)*N1144/NETWORKDAYS(Lister!$D$23,Lister!$E$23,Lister!$D$7:$D$13),IF(AND(MONTH(E1144)=12,F1144&gt;DATE(2020,12,31)),(NETWORKDAYS(E1144,Lister!$E$23,Lister!$D$7:$D$13)-S1144)*N1144/NETWORKDAYS(Lister!$D$23,Lister!$E$23,Lister!$D$7:$D$13),IF(AND(E1144&lt;DATE(2020,12,1),MONTH(F1144)=12),(NETWORKDAYS(Lister!$D$23,F1144,Lister!$D$7:$D$13)-S1144)*N1144/NETWORKDAYS(Lister!$D$23,Lister!$E$23,Lister!$D$7:$D$13),IF(AND(E1144&lt;DATE(2020,12,1),F1144&gt;DATE(2020,12,31)),(NETWORKDAYS(Lister!$D$23,Lister!$E$23,Lister!$D$7:$D$13)-S1144)*N1144/NETWORKDAYS(Lister!$D$23,Lister!$E$23,Lister!$D$7:$D$13),IF(OR(AND(E1144&lt;DATE(2020,12,1),F1144&lt;DATE(2020,12,1)),E1144&gt;DATE(2020,12,31)),0)))))),0),"")</f>
        <v/>
      </c>
      <c r="AA1144" s="50" t="str">
        <f>IFERROR(MAX(IF(OR(O1144="",P1144="",Q1144="",R1144="",S1144="",T1144="",U1144=""),"",IF(AND(MONTH(E1144)=1,MONTH(F1144)=1),(NETWORKDAYS(E1144,F1144,Lister!$D$7:$D$13)-T1144)*N1144/NETWORKDAYS(Lister!$D$24,Lister!$E$24,Lister!$D$7:$D$13),IF(AND(MONTH(E1144)=1,F1144&gt;DATE(2021,1,31)),(NETWORKDAYS(E1144,Lister!$E$24,Lister!$D$7:$D$13)-T1144)*N1144/NETWORKDAYS(Lister!$D$24,Lister!$E$24,Lister!$D$7:$D$13),IF(AND(E1144&lt;DATE(2021,1,1),MONTH(F1144)=1),(NETWORKDAYS(Lister!$D$24,F1144,Lister!$D$7:$D$13)-T1144)*N1144/NETWORKDAYS(Lister!$D$24,Lister!$E$24,Lister!$D$7:$D$13),IF(AND(E1144&lt;DATE(2021,1,1),F1144&gt;DATE(2021,1,31)),(NETWORKDAYS(Lister!$D$24,Lister!$E$24,Lister!$D$7:$D$13)-T1144)*N1144/NETWORKDAYS(Lister!$D$24,Lister!$E$24,Lister!$D$7:$D$13),IF(OR(AND(E1144&lt;DATE(2021,1,1),F1144&lt;DATE(2021,1,1)),E1144&gt;DATE(2021,1,31)),0)))))),0),"")</f>
        <v/>
      </c>
      <c r="AB1144" s="50" t="str">
        <f>IFERROR(MAX(IF(OR(O1144="",P1144="",Q1144="",R1144="",S1144="",T1144="",U1144=""),"",IF(AND(MONTH(E1144)=2,MONTH(F1144)=2),(NETWORKDAYS(E1144,F1144,Lister!$D$7:$D$13)-U1144)*N1144/NETWORKDAYS(Lister!$D$25,Lister!$E$25,Lister!$D$7:$D$13),IF(AND(E1144&lt;DATE(2021,2,1),MONTH(F1144)=2),(NETWORKDAYS(Lister!$D$25,F1144,Lister!$D$7:$D$13)-U1144)*N1144/NETWORKDAYS(Lister!$D$25,Lister!$E$25,Lister!$D$7:$D$13),IF(AND(E1144&lt;DATE(2021,2,1),F1144&lt;DATE(2021,2,1)),0)))),0),"")</f>
        <v/>
      </c>
      <c r="AC1144" s="52" t="str">
        <f t="shared" si="88"/>
        <v/>
      </c>
    </row>
    <row r="1145" spans="1:29" x14ac:dyDescent="0.35">
      <c r="A1145" s="11" t="str">
        <f t="shared" si="89"/>
        <v/>
      </c>
      <c r="B1145" s="33"/>
      <c r="C1145" s="17"/>
      <c r="D1145" s="18"/>
      <c r="E1145" s="12"/>
      <c r="F1145" s="12"/>
      <c r="G1145" s="42" t="str">
        <f>IF(OR(E1145="",F1145=""),"",NETWORKDAYS(E1145,F1145,Lister!$D$7:$D$13))</f>
        <v/>
      </c>
      <c r="H1145" s="14"/>
      <c r="I1145" s="25" t="str">
        <f t="shared" si="85"/>
        <v/>
      </c>
      <c r="J1145" s="47"/>
      <c r="K1145" s="48"/>
      <c r="L1145" s="15"/>
      <c r="M1145" s="51" t="str">
        <f t="shared" si="86"/>
        <v/>
      </c>
      <c r="N1145" s="49" t="str">
        <f t="shared" si="87"/>
        <v/>
      </c>
      <c r="O1145" s="15"/>
      <c r="P1145" s="15"/>
      <c r="Q1145" s="15"/>
      <c r="R1145" s="15"/>
      <c r="S1145" s="15"/>
      <c r="T1145" s="15"/>
      <c r="U1145" s="15"/>
      <c r="V1145" s="50" t="str">
        <f>IFERROR(MAX(IF(OR(O1145="",P1145="",Q1145="",R1145="",S1145="",T1145="",U1145=""),"",IF(AND(MONTH(E1145)=8,MONTH(F1145)=8),(NETWORKDAYS(E1145,F1145,Lister!$D$7:$D$13)-O1145)*N1145/NETWORKDAYS(Lister!$D$19,Lister!$E$19,Lister!$D$7:$D$13),IF(AND(MONTH(E1145)=8,F1145&gt;DATE(2020,8,31)),(NETWORKDAYS(E1145,Lister!$E$19,Lister!$D$7:$D$13)-O1145)*N1145/NETWORKDAYS(Lister!$D$19,Lister!$E$19,Lister!$D$7:$D$13),IF(E1145&gt;DATE(2020,8,31),0)))),0),"")</f>
        <v/>
      </c>
      <c r="W1145" s="50" t="str">
        <f>IFERROR(MAX(IF(OR(O1145="",P1145="",Q1145="",R1145="",S1145="",T1145="",U1145=""),"",IF(AND(MONTH(E1145)=9,MONTH(F1145)=9),(NETWORKDAYS(E1145,F1145,Lister!$D$7:$D$13)-P1145)*N1145/NETWORKDAYS(Lister!$D$20,Lister!$E$20,Lister!$D$7:$D$13),IF(AND(MONTH(E1145)=9,F1145&gt;DATE(2020,9,30)),(NETWORKDAYS(E1145,Lister!$E$20,Lister!$D$7:$D$13)-P1145)*N1145/NETWORKDAYS(Lister!$D$20,Lister!$E$20,Lister!$D$7:$D$13),IF(AND(E1145&lt;DATE(2020,9,1),MONTH(F1145)=9),(NETWORKDAYS(Lister!$D$20,F1145,Lister!$D$7:$D$13)-P1145)*N1145/NETWORKDAYS(Lister!$D$20,Lister!$E$20,Lister!$D$7:$D$13),IF(AND(E1145&lt;DATE(2020,9,1),F1145&gt;DATE(2020,9,30)),(NETWORKDAYS(Lister!$D$20,Lister!$E$20,Lister!$D$7:$D$13)-P1145)*N1145/NETWORKDAYS(Lister!$D$20,Lister!$E$20,Lister!$D$7:$D$13),IF(OR(AND(E1145&lt;DATE(2020,9,1),F1145&lt;DATE(2020,9,1)),E1145&gt;DATE(2020,9,30)),0)))))),0),"")</f>
        <v/>
      </c>
      <c r="X1145" s="50" t="str">
        <f>IFERROR(MAX(IF(OR(O1145="",P1145="",Q1145="",R1145="",S1145="",T1145="",U1145=""),"",IF(AND(MONTH(E1145)=10,MONTH(F1145)=10),(NETWORKDAYS(E1145,F1145,Lister!$D$7:$D$13)-Q1145)*N1145/NETWORKDAYS(Lister!$D$21,Lister!$E$21,Lister!$D$7:$D$13),IF(AND(MONTH(E1145)=10,F1145&gt;DATE(2020,10,31)),(NETWORKDAYS(E1145,Lister!$E$21,Lister!$D$7:$D$13)-Q1145)*N1145/NETWORKDAYS(Lister!$D$21,Lister!$E$21,Lister!$D$7:$D$13),IF(AND(E1145&lt;DATE(2020,10,1),MONTH(F1145)=10),(NETWORKDAYS(Lister!$D$21,F1145,Lister!$D$7:$D$13)-Q1145)*N1145/NETWORKDAYS(Lister!$D$21,Lister!$E$21,Lister!$D$7:$D$13),IF(AND(E1145&lt;DATE(2020,31,1),F1145&gt;DATE(2020,10,31)),(NETWORKDAYS(Lister!$D$21,Lister!$E$21,Lister!$D$7:$D$13)-Q1145)*N1145/NETWORKDAYS(Lister!$D$21,Lister!$E$21,Lister!$D$7:$D$13),IF(OR(AND(E1145&lt;DATE(2020,10,1),F1145&lt;DATE(2020,10,1)),E1145&gt;DATE(2020,10,31)),0)))))),0),"")</f>
        <v/>
      </c>
      <c r="Y1145" s="50" t="str">
        <f>IFERROR(MAX(IF(OR(O1145="",P1145="",Q1145="",R1145="",S1145="",T1145="",U1145=""),"",IF(AND(MONTH(E1145)=11,MONTH(F1145)=11),(NETWORKDAYS(E1145,F1145,Lister!$D$7:$D$13)-R1145)*N1145/NETWORKDAYS(Lister!$D$22,Lister!$E$22,Lister!$D$7:$D$13),IF(AND(MONTH(E1145)=11,F1145&gt;DATE(2020,11,30)),(NETWORKDAYS(E1145,Lister!$E$22,Lister!$D$7:$D$13)-R1145)*N1145/NETWORKDAYS(Lister!$D$22,Lister!$E$22,Lister!$D$7:$D$13),IF(AND(E1145&lt;DATE(2020,11,1),MONTH(F1145)=11),(NETWORKDAYS(Lister!$D$22,F1145,Lister!$D$7:$D$13)-R1145)*N1145/NETWORKDAYS(Lister!$D$22,Lister!$E$22,Lister!$D$7:$D$13),IF(AND(E1145&lt;DATE(2020,11,1),F1145&gt;DATE(2020,11,30)),(NETWORKDAYS(Lister!$D$22,Lister!$E$22,Lister!$D$7:$D$13)-R1145)*N1145/NETWORKDAYS(Lister!$D$22,Lister!$E$22,Lister!$D$7:$D$13),IF(OR(AND(E1145&lt;DATE(2020,11,1),F1145&lt;DATE(2020,11,1)),E1145&gt;DATE(2020,11,30)),0)))))),0),"")</f>
        <v/>
      </c>
      <c r="Z1145" s="50" t="str">
        <f>IFERROR(MAX(IF(OR(O1145="",P1145="",Q1145="",R1145="",S1145="",T1145="",U1145=""),"",IF(AND(MONTH(E1145)=12,MONTH(F1145)=12),(NETWORKDAYS(E1145,F1145,Lister!$D$7:$D$13)-S1145)*N1145/NETWORKDAYS(Lister!$D$23,Lister!$E$23,Lister!$D$7:$D$13),IF(AND(MONTH(E1145)=12,F1145&gt;DATE(2020,12,31)),(NETWORKDAYS(E1145,Lister!$E$23,Lister!$D$7:$D$13)-S1145)*N1145/NETWORKDAYS(Lister!$D$23,Lister!$E$23,Lister!$D$7:$D$13),IF(AND(E1145&lt;DATE(2020,12,1),MONTH(F1145)=12),(NETWORKDAYS(Lister!$D$23,F1145,Lister!$D$7:$D$13)-S1145)*N1145/NETWORKDAYS(Lister!$D$23,Lister!$E$23,Lister!$D$7:$D$13),IF(AND(E1145&lt;DATE(2020,12,1),F1145&gt;DATE(2020,12,31)),(NETWORKDAYS(Lister!$D$23,Lister!$E$23,Lister!$D$7:$D$13)-S1145)*N1145/NETWORKDAYS(Lister!$D$23,Lister!$E$23,Lister!$D$7:$D$13),IF(OR(AND(E1145&lt;DATE(2020,12,1),F1145&lt;DATE(2020,12,1)),E1145&gt;DATE(2020,12,31)),0)))))),0),"")</f>
        <v/>
      </c>
      <c r="AA1145" s="50" t="str">
        <f>IFERROR(MAX(IF(OR(O1145="",P1145="",Q1145="",R1145="",S1145="",T1145="",U1145=""),"",IF(AND(MONTH(E1145)=1,MONTH(F1145)=1),(NETWORKDAYS(E1145,F1145,Lister!$D$7:$D$13)-T1145)*N1145/NETWORKDAYS(Lister!$D$24,Lister!$E$24,Lister!$D$7:$D$13),IF(AND(MONTH(E1145)=1,F1145&gt;DATE(2021,1,31)),(NETWORKDAYS(E1145,Lister!$E$24,Lister!$D$7:$D$13)-T1145)*N1145/NETWORKDAYS(Lister!$D$24,Lister!$E$24,Lister!$D$7:$D$13),IF(AND(E1145&lt;DATE(2021,1,1),MONTH(F1145)=1),(NETWORKDAYS(Lister!$D$24,F1145,Lister!$D$7:$D$13)-T1145)*N1145/NETWORKDAYS(Lister!$D$24,Lister!$E$24,Lister!$D$7:$D$13),IF(AND(E1145&lt;DATE(2021,1,1),F1145&gt;DATE(2021,1,31)),(NETWORKDAYS(Lister!$D$24,Lister!$E$24,Lister!$D$7:$D$13)-T1145)*N1145/NETWORKDAYS(Lister!$D$24,Lister!$E$24,Lister!$D$7:$D$13),IF(OR(AND(E1145&lt;DATE(2021,1,1),F1145&lt;DATE(2021,1,1)),E1145&gt;DATE(2021,1,31)),0)))))),0),"")</f>
        <v/>
      </c>
      <c r="AB1145" s="50" t="str">
        <f>IFERROR(MAX(IF(OR(O1145="",P1145="",Q1145="",R1145="",S1145="",T1145="",U1145=""),"",IF(AND(MONTH(E1145)=2,MONTH(F1145)=2),(NETWORKDAYS(E1145,F1145,Lister!$D$7:$D$13)-U1145)*N1145/NETWORKDAYS(Lister!$D$25,Lister!$E$25,Lister!$D$7:$D$13),IF(AND(E1145&lt;DATE(2021,2,1),MONTH(F1145)=2),(NETWORKDAYS(Lister!$D$25,F1145,Lister!$D$7:$D$13)-U1145)*N1145/NETWORKDAYS(Lister!$D$25,Lister!$E$25,Lister!$D$7:$D$13),IF(AND(E1145&lt;DATE(2021,2,1),F1145&lt;DATE(2021,2,1)),0)))),0),"")</f>
        <v/>
      </c>
      <c r="AC1145" s="52" t="str">
        <f t="shared" si="88"/>
        <v/>
      </c>
    </row>
    <row r="1146" spans="1:29" x14ac:dyDescent="0.35">
      <c r="A1146" s="11" t="str">
        <f t="shared" si="89"/>
        <v/>
      </c>
      <c r="B1146" s="33"/>
      <c r="C1146" s="17"/>
      <c r="D1146" s="18"/>
      <c r="E1146" s="12"/>
      <c r="F1146" s="12"/>
      <c r="G1146" s="42" t="str">
        <f>IF(OR(E1146="",F1146=""),"",NETWORKDAYS(E1146,F1146,Lister!$D$7:$D$13))</f>
        <v/>
      </c>
      <c r="H1146" s="14"/>
      <c r="I1146" s="25" t="str">
        <f t="shared" si="85"/>
        <v/>
      </c>
      <c r="J1146" s="47"/>
      <c r="K1146" s="48"/>
      <c r="L1146" s="15"/>
      <c r="M1146" s="51" t="str">
        <f t="shared" si="86"/>
        <v/>
      </c>
      <c r="N1146" s="49" t="str">
        <f t="shared" si="87"/>
        <v/>
      </c>
      <c r="O1146" s="15"/>
      <c r="P1146" s="15"/>
      <c r="Q1146" s="15"/>
      <c r="R1146" s="15"/>
      <c r="S1146" s="15"/>
      <c r="T1146" s="15"/>
      <c r="U1146" s="15"/>
      <c r="V1146" s="50" t="str">
        <f>IFERROR(MAX(IF(OR(O1146="",P1146="",Q1146="",R1146="",S1146="",T1146="",U1146=""),"",IF(AND(MONTH(E1146)=8,MONTH(F1146)=8),(NETWORKDAYS(E1146,F1146,Lister!$D$7:$D$13)-O1146)*N1146/NETWORKDAYS(Lister!$D$19,Lister!$E$19,Lister!$D$7:$D$13),IF(AND(MONTH(E1146)=8,F1146&gt;DATE(2020,8,31)),(NETWORKDAYS(E1146,Lister!$E$19,Lister!$D$7:$D$13)-O1146)*N1146/NETWORKDAYS(Lister!$D$19,Lister!$E$19,Lister!$D$7:$D$13),IF(E1146&gt;DATE(2020,8,31),0)))),0),"")</f>
        <v/>
      </c>
      <c r="W1146" s="50" t="str">
        <f>IFERROR(MAX(IF(OR(O1146="",P1146="",Q1146="",R1146="",S1146="",T1146="",U1146=""),"",IF(AND(MONTH(E1146)=9,MONTH(F1146)=9),(NETWORKDAYS(E1146,F1146,Lister!$D$7:$D$13)-P1146)*N1146/NETWORKDAYS(Lister!$D$20,Lister!$E$20,Lister!$D$7:$D$13),IF(AND(MONTH(E1146)=9,F1146&gt;DATE(2020,9,30)),(NETWORKDAYS(E1146,Lister!$E$20,Lister!$D$7:$D$13)-P1146)*N1146/NETWORKDAYS(Lister!$D$20,Lister!$E$20,Lister!$D$7:$D$13),IF(AND(E1146&lt;DATE(2020,9,1),MONTH(F1146)=9),(NETWORKDAYS(Lister!$D$20,F1146,Lister!$D$7:$D$13)-P1146)*N1146/NETWORKDAYS(Lister!$D$20,Lister!$E$20,Lister!$D$7:$D$13),IF(AND(E1146&lt;DATE(2020,9,1),F1146&gt;DATE(2020,9,30)),(NETWORKDAYS(Lister!$D$20,Lister!$E$20,Lister!$D$7:$D$13)-P1146)*N1146/NETWORKDAYS(Lister!$D$20,Lister!$E$20,Lister!$D$7:$D$13),IF(OR(AND(E1146&lt;DATE(2020,9,1),F1146&lt;DATE(2020,9,1)),E1146&gt;DATE(2020,9,30)),0)))))),0),"")</f>
        <v/>
      </c>
      <c r="X1146" s="50" t="str">
        <f>IFERROR(MAX(IF(OR(O1146="",P1146="",Q1146="",R1146="",S1146="",T1146="",U1146=""),"",IF(AND(MONTH(E1146)=10,MONTH(F1146)=10),(NETWORKDAYS(E1146,F1146,Lister!$D$7:$D$13)-Q1146)*N1146/NETWORKDAYS(Lister!$D$21,Lister!$E$21,Lister!$D$7:$D$13),IF(AND(MONTH(E1146)=10,F1146&gt;DATE(2020,10,31)),(NETWORKDAYS(E1146,Lister!$E$21,Lister!$D$7:$D$13)-Q1146)*N1146/NETWORKDAYS(Lister!$D$21,Lister!$E$21,Lister!$D$7:$D$13),IF(AND(E1146&lt;DATE(2020,10,1),MONTH(F1146)=10),(NETWORKDAYS(Lister!$D$21,F1146,Lister!$D$7:$D$13)-Q1146)*N1146/NETWORKDAYS(Lister!$D$21,Lister!$E$21,Lister!$D$7:$D$13),IF(AND(E1146&lt;DATE(2020,31,1),F1146&gt;DATE(2020,10,31)),(NETWORKDAYS(Lister!$D$21,Lister!$E$21,Lister!$D$7:$D$13)-Q1146)*N1146/NETWORKDAYS(Lister!$D$21,Lister!$E$21,Lister!$D$7:$D$13),IF(OR(AND(E1146&lt;DATE(2020,10,1),F1146&lt;DATE(2020,10,1)),E1146&gt;DATE(2020,10,31)),0)))))),0),"")</f>
        <v/>
      </c>
      <c r="Y1146" s="50" t="str">
        <f>IFERROR(MAX(IF(OR(O1146="",P1146="",Q1146="",R1146="",S1146="",T1146="",U1146=""),"",IF(AND(MONTH(E1146)=11,MONTH(F1146)=11),(NETWORKDAYS(E1146,F1146,Lister!$D$7:$D$13)-R1146)*N1146/NETWORKDAYS(Lister!$D$22,Lister!$E$22,Lister!$D$7:$D$13),IF(AND(MONTH(E1146)=11,F1146&gt;DATE(2020,11,30)),(NETWORKDAYS(E1146,Lister!$E$22,Lister!$D$7:$D$13)-R1146)*N1146/NETWORKDAYS(Lister!$D$22,Lister!$E$22,Lister!$D$7:$D$13),IF(AND(E1146&lt;DATE(2020,11,1),MONTH(F1146)=11),(NETWORKDAYS(Lister!$D$22,F1146,Lister!$D$7:$D$13)-R1146)*N1146/NETWORKDAYS(Lister!$D$22,Lister!$E$22,Lister!$D$7:$D$13),IF(AND(E1146&lt;DATE(2020,11,1),F1146&gt;DATE(2020,11,30)),(NETWORKDAYS(Lister!$D$22,Lister!$E$22,Lister!$D$7:$D$13)-R1146)*N1146/NETWORKDAYS(Lister!$D$22,Lister!$E$22,Lister!$D$7:$D$13),IF(OR(AND(E1146&lt;DATE(2020,11,1),F1146&lt;DATE(2020,11,1)),E1146&gt;DATE(2020,11,30)),0)))))),0),"")</f>
        <v/>
      </c>
      <c r="Z1146" s="50" t="str">
        <f>IFERROR(MAX(IF(OR(O1146="",P1146="",Q1146="",R1146="",S1146="",T1146="",U1146=""),"",IF(AND(MONTH(E1146)=12,MONTH(F1146)=12),(NETWORKDAYS(E1146,F1146,Lister!$D$7:$D$13)-S1146)*N1146/NETWORKDAYS(Lister!$D$23,Lister!$E$23,Lister!$D$7:$D$13),IF(AND(MONTH(E1146)=12,F1146&gt;DATE(2020,12,31)),(NETWORKDAYS(E1146,Lister!$E$23,Lister!$D$7:$D$13)-S1146)*N1146/NETWORKDAYS(Lister!$D$23,Lister!$E$23,Lister!$D$7:$D$13),IF(AND(E1146&lt;DATE(2020,12,1),MONTH(F1146)=12),(NETWORKDAYS(Lister!$D$23,F1146,Lister!$D$7:$D$13)-S1146)*N1146/NETWORKDAYS(Lister!$D$23,Lister!$E$23,Lister!$D$7:$D$13),IF(AND(E1146&lt;DATE(2020,12,1),F1146&gt;DATE(2020,12,31)),(NETWORKDAYS(Lister!$D$23,Lister!$E$23,Lister!$D$7:$D$13)-S1146)*N1146/NETWORKDAYS(Lister!$D$23,Lister!$E$23,Lister!$D$7:$D$13),IF(OR(AND(E1146&lt;DATE(2020,12,1),F1146&lt;DATE(2020,12,1)),E1146&gt;DATE(2020,12,31)),0)))))),0),"")</f>
        <v/>
      </c>
      <c r="AA1146" s="50" t="str">
        <f>IFERROR(MAX(IF(OR(O1146="",P1146="",Q1146="",R1146="",S1146="",T1146="",U1146=""),"",IF(AND(MONTH(E1146)=1,MONTH(F1146)=1),(NETWORKDAYS(E1146,F1146,Lister!$D$7:$D$13)-T1146)*N1146/NETWORKDAYS(Lister!$D$24,Lister!$E$24,Lister!$D$7:$D$13),IF(AND(MONTH(E1146)=1,F1146&gt;DATE(2021,1,31)),(NETWORKDAYS(E1146,Lister!$E$24,Lister!$D$7:$D$13)-T1146)*N1146/NETWORKDAYS(Lister!$D$24,Lister!$E$24,Lister!$D$7:$D$13),IF(AND(E1146&lt;DATE(2021,1,1),MONTH(F1146)=1),(NETWORKDAYS(Lister!$D$24,F1146,Lister!$D$7:$D$13)-T1146)*N1146/NETWORKDAYS(Lister!$D$24,Lister!$E$24,Lister!$D$7:$D$13),IF(AND(E1146&lt;DATE(2021,1,1),F1146&gt;DATE(2021,1,31)),(NETWORKDAYS(Lister!$D$24,Lister!$E$24,Lister!$D$7:$D$13)-T1146)*N1146/NETWORKDAYS(Lister!$D$24,Lister!$E$24,Lister!$D$7:$D$13),IF(OR(AND(E1146&lt;DATE(2021,1,1),F1146&lt;DATE(2021,1,1)),E1146&gt;DATE(2021,1,31)),0)))))),0),"")</f>
        <v/>
      </c>
      <c r="AB1146" s="50" t="str">
        <f>IFERROR(MAX(IF(OR(O1146="",P1146="",Q1146="",R1146="",S1146="",T1146="",U1146=""),"",IF(AND(MONTH(E1146)=2,MONTH(F1146)=2),(NETWORKDAYS(E1146,F1146,Lister!$D$7:$D$13)-U1146)*N1146/NETWORKDAYS(Lister!$D$25,Lister!$E$25,Lister!$D$7:$D$13),IF(AND(E1146&lt;DATE(2021,2,1),MONTH(F1146)=2),(NETWORKDAYS(Lister!$D$25,F1146,Lister!$D$7:$D$13)-U1146)*N1146/NETWORKDAYS(Lister!$D$25,Lister!$E$25,Lister!$D$7:$D$13),IF(AND(E1146&lt;DATE(2021,2,1),F1146&lt;DATE(2021,2,1)),0)))),0),"")</f>
        <v/>
      </c>
      <c r="AC1146" s="52" t="str">
        <f t="shared" si="88"/>
        <v/>
      </c>
    </row>
    <row r="1147" spans="1:29" x14ac:dyDescent="0.35">
      <c r="A1147" s="11" t="str">
        <f t="shared" si="89"/>
        <v/>
      </c>
      <c r="B1147" s="33"/>
      <c r="C1147" s="17"/>
      <c r="D1147" s="18"/>
      <c r="E1147" s="12"/>
      <c r="F1147" s="12"/>
      <c r="G1147" s="42" t="str">
        <f>IF(OR(E1147="",F1147=""),"",NETWORKDAYS(E1147,F1147,Lister!$D$7:$D$13))</f>
        <v/>
      </c>
      <c r="H1147" s="14"/>
      <c r="I1147" s="25" t="str">
        <f t="shared" si="85"/>
        <v/>
      </c>
      <c r="J1147" s="47"/>
      <c r="K1147" s="48"/>
      <c r="L1147" s="15"/>
      <c r="M1147" s="51" t="str">
        <f t="shared" si="86"/>
        <v/>
      </c>
      <c r="N1147" s="49" t="str">
        <f t="shared" si="87"/>
        <v/>
      </c>
      <c r="O1147" s="15"/>
      <c r="P1147" s="15"/>
      <c r="Q1147" s="15"/>
      <c r="R1147" s="15"/>
      <c r="S1147" s="15"/>
      <c r="T1147" s="15"/>
      <c r="U1147" s="15"/>
      <c r="V1147" s="50" t="str">
        <f>IFERROR(MAX(IF(OR(O1147="",P1147="",Q1147="",R1147="",S1147="",T1147="",U1147=""),"",IF(AND(MONTH(E1147)=8,MONTH(F1147)=8),(NETWORKDAYS(E1147,F1147,Lister!$D$7:$D$13)-O1147)*N1147/NETWORKDAYS(Lister!$D$19,Lister!$E$19,Lister!$D$7:$D$13),IF(AND(MONTH(E1147)=8,F1147&gt;DATE(2020,8,31)),(NETWORKDAYS(E1147,Lister!$E$19,Lister!$D$7:$D$13)-O1147)*N1147/NETWORKDAYS(Lister!$D$19,Lister!$E$19,Lister!$D$7:$D$13),IF(E1147&gt;DATE(2020,8,31),0)))),0),"")</f>
        <v/>
      </c>
      <c r="W1147" s="50" t="str">
        <f>IFERROR(MAX(IF(OR(O1147="",P1147="",Q1147="",R1147="",S1147="",T1147="",U1147=""),"",IF(AND(MONTH(E1147)=9,MONTH(F1147)=9),(NETWORKDAYS(E1147,F1147,Lister!$D$7:$D$13)-P1147)*N1147/NETWORKDAYS(Lister!$D$20,Lister!$E$20,Lister!$D$7:$D$13),IF(AND(MONTH(E1147)=9,F1147&gt;DATE(2020,9,30)),(NETWORKDAYS(E1147,Lister!$E$20,Lister!$D$7:$D$13)-P1147)*N1147/NETWORKDAYS(Lister!$D$20,Lister!$E$20,Lister!$D$7:$D$13),IF(AND(E1147&lt;DATE(2020,9,1),MONTH(F1147)=9),(NETWORKDAYS(Lister!$D$20,F1147,Lister!$D$7:$D$13)-P1147)*N1147/NETWORKDAYS(Lister!$D$20,Lister!$E$20,Lister!$D$7:$D$13),IF(AND(E1147&lt;DATE(2020,9,1),F1147&gt;DATE(2020,9,30)),(NETWORKDAYS(Lister!$D$20,Lister!$E$20,Lister!$D$7:$D$13)-P1147)*N1147/NETWORKDAYS(Lister!$D$20,Lister!$E$20,Lister!$D$7:$D$13),IF(OR(AND(E1147&lt;DATE(2020,9,1),F1147&lt;DATE(2020,9,1)),E1147&gt;DATE(2020,9,30)),0)))))),0),"")</f>
        <v/>
      </c>
      <c r="X1147" s="50" t="str">
        <f>IFERROR(MAX(IF(OR(O1147="",P1147="",Q1147="",R1147="",S1147="",T1147="",U1147=""),"",IF(AND(MONTH(E1147)=10,MONTH(F1147)=10),(NETWORKDAYS(E1147,F1147,Lister!$D$7:$D$13)-Q1147)*N1147/NETWORKDAYS(Lister!$D$21,Lister!$E$21,Lister!$D$7:$D$13),IF(AND(MONTH(E1147)=10,F1147&gt;DATE(2020,10,31)),(NETWORKDAYS(E1147,Lister!$E$21,Lister!$D$7:$D$13)-Q1147)*N1147/NETWORKDAYS(Lister!$D$21,Lister!$E$21,Lister!$D$7:$D$13),IF(AND(E1147&lt;DATE(2020,10,1),MONTH(F1147)=10),(NETWORKDAYS(Lister!$D$21,F1147,Lister!$D$7:$D$13)-Q1147)*N1147/NETWORKDAYS(Lister!$D$21,Lister!$E$21,Lister!$D$7:$D$13),IF(AND(E1147&lt;DATE(2020,31,1),F1147&gt;DATE(2020,10,31)),(NETWORKDAYS(Lister!$D$21,Lister!$E$21,Lister!$D$7:$D$13)-Q1147)*N1147/NETWORKDAYS(Lister!$D$21,Lister!$E$21,Lister!$D$7:$D$13),IF(OR(AND(E1147&lt;DATE(2020,10,1),F1147&lt;DATE(2020,10,1)),E1147&gt;DATE(2020,10,31)),0)))))),0),"")</f>
        <v/>
      </c>
      <c r="Y1147" s="50" t="str">
        <f>IFERROR(MAX(IF(OR(O1147="",P1147="",Q1147="",R1147="",S1147="",T1147="",U1147=""),"",IF(AND(MONTH(E1147)=11,MONTH(F1147)=11),(NETWORKDAYS(E1147,F1147,Lister!$D$7:$D$13)-R1147)*N1147/NETWORKDAYS(Lister!$D$22,Lister!$E$22,Lister!$D$7:$D$13),IF(AND(MONTH(E1147)=11,F1147&gt;DATE(2020,11,30)),(NETWORKDAYS(E1147,Lister!$E$22,Lister!$D$7:$D$13)-R1147)*N1147/NETWORKDAYS(Lister!$D$22,Lister!$E$22,Lister!$D$7:$D$13),IF(AND(E1147&lt;DATE(2020,11,1),MONTH(F1147)=11),(NETWORKDAYS(Lister!$D$22,F1147,Lister!$D$7:$D$13)-R1147)*N1147/NETWORKDAYS(Lister!$D$22,Lister!$E$22,Lister!$D$7:$D$13),IF(AND(E1147&lt;DATE(2020,11,1),F1147&gt;DATE(2020,11,30)),(NETWORKDAYS(Lister!$D$22,Lister!$E$22,Lister!$D$7:$D$13)-R1147)*N1147/NETWORKDAYS(Lister!$D$22,Lister!$E$22,Lister!$D$7:$D$13),IF(OR(AND(E1147&lt;DATE(2020,11,1),F1147&lt;DATE(2020,11,1)),E1147&gt;DATE(2020,11,30)),0)))))),0),"")</f>
        <v/>
      </c>
      <c r="Z1147" s="50" t="str">
        <f>IFERROR(MAX(IF(OR(O1147="",P1147="",Q1147="",R1147="",S1147="",T1147="",U1147=""),"",IF(AND(MONTH(E1147)=12,MONTH(F1147)=12),(NETWORKDAYS(E1147,F1147,Lister!$D$7:$D$13)-S1147)*N1147/NETWORKDAYS(Lister!$D$23,Lister!$E$23,Lister!$D$7:$D$13),IF(AND(MONTH(E1147)=12,F1147&gt;DATE(2020,12,31)),(NETWORKDAYS(E1147,Lister!$E$23,Lister!$D$7:$D$13)-S1147)*N1147/NETWORKDAYS(Lister!$D$23,Lister!$E$23,Lister!$D$7:$D$13),IF(AND(E1147&lt;DATE(2020,12,1),MONTH(F1147)=12),(NETWORKDAYS(Lister!$D$23,F1147,Lister!$D$7:$D$13)-S1147)*N1147/NETWORKDAYS(Lister!$D$23,Lister!$E$23,Lister!$D$7:$D$13),IF(AND(E1147&lt;DATE(2020,12,1),F1147&gt;DATE(2020,12,31)),(NETWORKDAYS(Lister!$D$23,Lister!$E$23,Lister!$D$7:$D$13)-S1147)*N1147/NETWORKDAYS(Lister!$D$23,Lister!$E$23,Lister!$D$7:$D$13),IF(OR(AND(E1147&lt;DATE(2020,12,1),F1147&lt;DATE(2020,12,1)),E1147&gt;DATE(2020,12,31)),0)))))),0),"")</f>
        <v/>
      </c>
      <c r="AA1147" s="50" t="str">
        <f>IFERROR(MAX(IF(OR(O1147="",P1147="",Q1147="",R1147="",S1147="",T1147="",U1147=""),"",IF(AND(MONTH(E1147)=1,MONTH(F1147)=1),(NETWORKDAYS(E1147,F1147,Lister!$D$7:$D$13)-T1147)*N1147/NETWORKDAYS(Lister!$D$24,Lister!$E$24,Lister!$D$7:$D$13),IF(AND(MONTH(E1147)=1,F1147&gt;DATE(2021,1,31)),(NETWORKDAYS(E1147,Lister!$E$24,Lister!$D$7:$D$13)-T1147)*N1147/NETWORKDAYS(Lister!$D$24,Lister!$E$24,Lister!$D$7:$D$13),IF(AND(E1147&lt;DATE(2021,1,1),MONTH(F1147)=1),(NETWORKDAYS(Lister!$D$24,F1147,Lister!$D$7:$D$13)-T1147)*N1147/NETWORKDAYS(Lister!$D$24,Lister!$E$24,Lister!$D$7:$D$13),IF(AND(E1147&lt;DATE(2021,1,1),F1147&gt;DATE(2021,1,31)),(NETWORKDAYS(Lister!$D$24,Lister!$E$24,Lister!$D$7:$D$13)-T1147)*N1147/NETWORKDAYS(Lister!$D$24,Lister!$E$24,Lister!$D$7:$D$13),IF(OR(AND(E1147&lt;DATE(2021,1,1),F1147&lt;DATE(2021,1,1)),E1147&gt;DATE(2021,1,31)),0)))))),0),"")</f>
        <v/>
      </c>
      <c r="AB1147" s="50" t="str">
        <f>IFERROR(MAX(IF(OR(O1147="",P1147="",Q1147="",R1147="",S1147="",T1147="",U1147=""),"",IF(AND(MONTH(E1147)=2,MONTH(F1147)=2),(NETWORKDAYS(E1147,F1147,Lister!$D$7:$D$13)-U1147)*N1147/NETWORKDAYS(Lister!$D$25,Lister!$E$25,Lister!$D$7:$D$13),IF(AND(E1147&lt;DATE(2021,2,1),MONTH(F1147)=2),(NETWORKDAYS(Lister!$D$25,F1147,Lister!$D$7:$D$13)-U1147)*N1147/NETWORKDAYS(Lister!$D$25,Lister!$E$25,Lister!$D$7:$D$13),IF(AND(E1147&lt;DATE(2021,2,1),F1147&lt;DATE(2021,2,1)),0)))),0),"")</f>
        <v/>
      </c>
      <c r="AC1147" s="52" t="str">
        <f t="shared" si="88"/>
        <v/>
      </c>
    </row>
    <row r="1148" spans="1:29" x14ac:dyDescent="0.35">
      <c r="A1148" s="11" t="str">
        <f t="shared" si="89"/>
        <v/>
      </c>
      <c r="B1148" s="33"/>
      <c r="C1148" s="17"/>
      <c r="D1148" s="18"/>
      <c r="E1148" s="12"/>
      <c r="F1148" s="12"/>
      <c r="G1148" s="42" t="str">
        <f>IF(OR(E1148="",F1148=""),"",NETWORKDAYS(E1148,F1148,Lister!$D$7:$D$13))</f>
        <v/>
      </c>
      <c r="H1148" s="14"/>
      <c r="I1148" s="25" t="str">
        <f t="shared" si="85"/>
        <v/>
      </c>
      <c r="J1148" s="47"/>
      <c r="K1148" s="48"/>
      <c r="L1148" s="15"/>
      <c r="M1148" s="51" t="str">
        <f t="shared" si="86"/>
        <v/>
      </c>
      <c r="N1148" s="49" t="str">
        <f t="shared" si="87"/>
        <v/>
      </c>
      <c r="O1148" s="15"/>
      <c r="P1148" s="15"/>
      <c r="Q1148" s="15"/>
      <c r="R1148" s="15"/>
      <c r="S1148" s="15"/>
      <c r="T1148" s="15"/>
      <c r="U1148" s="15"/>
      <c r="V1148" s="50" t="str">
        <f>IFERROR(MAX(IF(OR(O1148="",P1148="",Q1148="",R1148="",S1148="",T1148="",U1148=""),"",IF(AND(MONTH(E1148)=8,MONTH(F1148)=8),(NETWORKDAYS(E1148,F1148,Lister!$D$7:$D$13)-O1148)*N1148/NETWORKDAYS(Lister!$D$19,Lister!$E$19,Lister!$D$7:$D$13),IF(AND(MONTH(E1148)=8,F1148&gt;DATE(2020,8,31)),(NETWORKDAYS(E1148,Lister!$E$19,Lister!$D$7:$D$13)-O1148)*N1148/NETWORKDAYS(Lister!$D$19,Lister!$E$19,Lister!$D$7:$D$13),IF(E1148&gt;DATE(2020,8,31),0)))),0),"")</f>
        <v/>
      </c>
      <c r="W1148" s="50" t="str">
        <f>IFERROR(MAX(IF(OR(O1148="",P1148="",Q1148="",R1148="",S1148="",T1148="",U1148=""),"",IF(AND(MONTH(E1148)=9,MONTH(F1148)=9),(NETWORKDAYS(E1148,F1148,Lister!$D$7:$D$13)-P1148)*N1148/NETWORKDAYS(Lister!$D$20,Lister!$E$20,Lister!$D$7:$D$13),IF(AND(MONTH(E1148)=9,F1148&gt;DATE(2020,9,30)),(NETWORKDAYS(E1148,Lister!$E$20,Lister!$D$7:$D$13)-P1148)*N1148/NETWORKDAYS(Lister!$D$20,Lister!$E$20,Lister!$D$7:$D$13),IF(AND(E1148&lt;DATE(2020,9,1),MONTH(F1148)=9),(NETWORKDAYS(Lister!$D$20,F1148,Lister!$D$7:$D$13)-P1148)*N1148/NETWORKDAYS(Lister!$D$20,Lister!$E$20,Lister!$D$7:$D$13),IF(AND(E1148&lt;DATE(2020,9,1),F1148&gt;DATE(2020,9,30)),(NETWORKDAYS(Lister!$D$20,Lister!$E$20,Lister!$D$7:$D$13)-P1148)*N1148/NETWORKDAYS(Lister!$D$20,Lister!$E$20,Lister!$D$7:$D$13),IF(OR(AND(E1148&lt;DATE(2020,9,1),F1148&lt;DATE(2020,9,1)),E1148&gt;DATE(2020,9,30)),0)))))),0),"")</f>
        <v/>
      </c>
      <c r="X1148" s="50" t="str">
        <f>IFERROR(MAX(IF(OR(O1148="",P1148="",Q1148="",R1148="",S1148="",T1148="",U1148=""),"",IF(AND(MONTH(E1148)=10,MONTH(F1148)=10),(NETWORKDAYS(E1148,F1148,Lister!$D$7:$D$13)-Q1148)*N1148/NETWORKDAYS(Lister!$D$21,Lister!$E$21,Lister!$D$7:$D$13),IF(AND(MONTH(E1148)=10,F1148&gt;DATE(2020,10,31)),(NETWORKDAYS(E1148,Lister!$E$21,Lister!$D$7:$D$13)-Q1148)*N1148/NETWORKDAYS(Lister!$D$21,Lister!$E$21,Lister!$D$7:$D$13),IF(AND(E1148&lt;DATE(2020,10,1),MONTH(F1148)=10),(NETWORKDAYS(Lister!$D$21,F1148,Lister!$D$7:$D$13)-Q1148)*N1148/NETWORKDAYS(Lister!$D$21,Lister!$E$21,Lister!$D$7:$D$13),IF(AND(E1148&lt;DATE(2020,31,1),F1148&gt;DATE(2020,10,31)),(NETWORKDAYS(Lister!$D$21,Lister!$E$21,Lister!$D$7:$D$13)-Q1148)*N1148/NETWORKDAYS(Lister!$D$21,Lister!$E$21,Lister!$D$7:$D$13),IF(OR(AND(E1148&lt;DATE(2020,10,1),F1148&lt;DATE(2020,10,1)),E1148&gt;DATE(2020,10,31)),0)))))),0),"")</f>
        <v/>
      </c>
      <c r="Y1148" s="50" t="str">
        <f>IFERROR(MAX(IF(OR(O1148="",P1148="",Q1148="",R1148="",S1148="",T1148="",U1148=""),"",IF(AND(MONTH(E1148)=11,MONTH(F1148)=11),(NETWORKDAYS(E1148,F1148,Lister!$D$7:$D$13)-R1148)*N1148/NETWORKDAYS(Lister!$D$22,Lister!$E$22,Lister!$D$7:$D$13),IF(AND(MONTH(E1148)=11,F1148&gt;DATE(2020,11,30)),(NETWORKDAYS(E1148,Lister!$E$22,Lister!$D$7:$D$13)-R1148)*N1148/NETWORKDAYS(Lister!$D$22,Lister!$E$22,Lister!$D$7:$D$13),IF(AND(E1148&lt;DATE(2020,11,1),MONTH(F1148)=11),(NETWORKDAYS(Lister!$D$22,F1148,Lister!$D$7:$D$13)-R1148)*N1148/NETWORKDAYS(Lister!$D$22,Lister!$E$22,Lister!$D$7:$D$13),IF(AND(E1148&lt;DATE(2020,11,1),F1148&gt;DATE(2020,11,30)),(NETWORKDAYS(Lister!$D$22,Lister!$E$22,Lister!$D$7:$D$13)-R1148)*N1148/NETWORKDAYS(Lister!$D$22,Lister!$E$22,Lister!$D$7:$D$13),IF(OR(AND(E1148&lt;DATE(2020,11,1),F1148&lt;DATE(2020,11,1)),E1148&gt;DATE(2020,11,30)),0)))))),0),"")</f>
        <v/>
      </c>
      <c r="Z1148" s="50" t="str">
        <f>IFERROR(MAX(IF(OR(O1148="",P1148="",Q1148="",R1148="",S1148="",T1148="",U1148=""),"",IF(AND(MONTH(E1148)=12,MONTH(F1148)=12),(NETWORKDAYS(E1148,F1148,Lister!$D$7:$D$13)-S1148)*N1148/NETWORKDAYS(Lister!$D$23,Lister!$E$23,Lister!$D$7:$D$13),IF(AND(MONTH(E1148)=12,F1148&gt;DATE(2020,12,31)),(NETWORKDAYS(E1148,Lister!$E$23,Lister!$D$7:$D$13)-S1148)*N1148/NETWORKDAYS(Lister!$D$23,Lister!$E$23,Lister!$D$7:$D$13),IF(AND(E1148&lt;DATE(2020,12,1),MONTH(F1148)=12),(NETWORKDAYS(Lister!$D$23,F1148,Lister!$D$7:$D$13)-S1148)*N1148/NETWORKDAYS(Lister!$D$23,Lister!$E$23,Lister!$D$7:$D$13),IF(AND(E1148&lt;DATE(2020,12,1),F1148&gt;DATE(2020,12,31)),(NETWORKDAYS(Lister!$D$23,Lister!$E$23,Lister!$D$7:$D$13)-S1148)*N1148/NETWORKDAYS(Lister!$D$23,Lister!$E$23,Lister!$D$7:$D$13),IF(OR(AND(E1148&lt;DATE(2020,12,1),F1148&lt;DATE(2020,12,1)),E1148&gt;DATE(2020,12,31)),0)))))),0),"")</f>
        <v/>
      </c>
      <c r="AA1148" s="50" t="str">
        <f>IFERROR(MAX(IF(OR(O1148="",P1148="",Q1148="",R1148="",S1148="",T1148="",U1148=""),"",IF(AND(MONTH(E1148)=1,MONTH(F1148)=1),(NETWORKDAYS(E1148,F1148,Lister!$D$7:$D$13)-T1148)*N1148/NETWORKDAYS(Lister!$D$24,Lister!$E$24,Lister!$D$7:$D$13),IF(AND(MONTH(E1148)=1,F1148&gt;DATE(2021,1,31)),(NETWORKDAYS(E1148,Lister!$E$24,Lister!$D$7:$D$13)-T1148)*N1148/NETWORKDAYS(Lister!$D$24,Lister!$E$24,Lister!$D$7:$D$13),IF(AND(E1148&lt;DATE(2021,1,1),MONTH(F1148)=1),(NETWORKDAYS(Lister!$D$24,F1148,Lister!$D$7:$D$13)-T1148)*N1148/NETWORKDAYS(Lister!$D$24,Lister!$E$24,Lister!$D$7:$D$13),IF(AND(E1148&lt;DATE(2021,1,1),F1148&gt;DATE(2021,1,31)),(NETWORKDAYS(Lister!$D$24,Lister!$E$24,Lister!$D$7:$D$13)-T1148)*N1148/NETWORKDAYS(Lister!$D$24,Lister!$E$24,Lister!$D$7:$D$13),IF(OR(AND(E1148&lt;DATE(2021,1,1),F1148&lt;DATE(2021,1,1)),E1148&gt;DATE(2021,1,31)),0)))))),0),"")</f>
        <v/>
      </c>
      <c r="AB1148" s="50" t="str">
        <f>IFERROR(MAX(IF(OR(O1148="",P1148="",Q1148="",R1148="",S1148="",T1148="",U1148=""),"",IF(AND(MONTH(E1148)=2,MONTH(F1148)=2),(NETWORKDAYS(E1148,F1148,Lister!$D$7:$D$13)-U1148)*N1148/NETWORKDAYS(Lister!$D$25,Lister!$E$25,Lister!$D$7:$D$13),IF(AND(E1148&lt;DATE(2021,2,1),MONTH(F1148)=2),(NETWORKDAYS(Lister!$D$25,F1148,Lister!$D$7:$D$13)-U1148)*N1148/NETWORKDAYS(Lister!$D$25,Lister!$E$25,Lister!$D$7:$D$13),IF(AND(E1148&lt;DATE(2021,2,1),F1148&lt;DATE(2021,2,1)),0)))),0),"")</f>
        <v/>
      </c>
      <c r="AC1148" s="52" t="str">
        <f t="shared" si="88"/>
        <v/>
      </c>
    </row>
    <row r="1149" spans="1:29" x14ac:dyDescent="0.35">
      <c r="A1149" s="11" t="str">
        <f t="shared" si="89"/>
        <v/>
      </c>
      <c r="B1149" s="33"/>
      <c r="C1149" s="17"/>
      <c r="D1149" s="18"/>
      <c r="E1149" s="12"/>
      <c r="F1149" s="12"/>
      <c r="G1149" s="42" t="str">
        <f>IF(OR(E1149="",F1149=""),"",NETWORKDAYS(E1149,F1149,Lister!$D$7:$D$13))</f>
        <v/>
      </c>
      <c r="H1149" s="14"/>
      <c r="I1149" s="25" t="str">
        <f t="shared" si="85"/>
        <v/>
      </c>
      <c r="J1149" s="47"/>
      <c r="K1149" s="48"/>
      <c r="L1149" s="15"/>
      <c r="M1149" s="51" t="str">
        <f t="shared" si="86"/>
        <v/>
      </c>
      <c r="N1149" s="49" t="str">
        <f t="shared" si="87"/>
        <v/>
      </c>
      <c r="O1149" s="15"/>
      <c r="P1149" s="15"/>
      <c r="Q1149" s="15"/>
      <c r="R1149" s="15"/>
      <c r="S1149" s="15"/>
      <c r="T1149" s="15"/>
      <c r="U1149" s="15"/>
      <c r="V1149" s="50" t="str">
        <f>IFERROR(MAX(IF(OR(O1149="",P1149="",Q1149="",R1149="",S1149="",T1149="",U1149=""),"",IF(AND(MONTH(E1149)=8,MONTH(F1149)=8),(NETWORKDAYS(E1149,F1149,Lister!$D$7:$D$13)-O1149)*N1149/NETWORKDAYS(Lister!$D$19,Lister!$E$19,Lister!$D$7:$D$13),IF(AND(MONTH(E1149)=8,F1149&gt;DATE(2020,8,31)),(NETWORKDAYS(E1149,Lister!$E$19,Lister!$D$7:$D$13)-O1149)*N1149/NETWORKDAYS(Lister!$D$19,Lister!$E$19,Lister!$D$7:$D$13),IF(E1149&gt;DATE(2020,8,31),0)))),0),"")</f>
        <v/>
      </c>
      <c r="W1149" s="50" t="str">
        <f>IFERROR(MAX(IF(OR(O1149="",P1149="",Q1149="",R1149="",S1149="",T1149="",U1149=""),"",IF(AND(MONTH(E1149)=9,MONTH(F1149)=9),(NETWORKDAYS(E1149,F1149,Lister!$D$7:$D$13)-P1149)*N1149/NETWORKDAYS(Lister!$D$20,Lister!$E$20,Lister!$D$7:$D$13),IF(AND(MONTH(E1149)=9,F1149&gt;DATE(2020,9,30)),(NETWORKDAYS(E1149,Lister!$E$20,Lister!$D$7:$D$13)-P1149)*N1149/NETWORKDAYS(Lister!$D$20,Lister!$E$20,Lister!$D$7:$D$13),IF(AND(E1149&lt;DATE(2020,9,1),MONTH(F1149)=9),(NETWORKDAYS(Lister!$D$20,F1149,Lister!$D$7:$D$13)-P1149)*N1149/NETWORKDAYS(Lister!$D$20,Lister!$E$20,Lister!$D$7:$D$13),IF(AND(E1149&lt;DATE(2020,9,1),F1149&gt;DATE(2020,9,30)),(NETWORKDAYS(Lister!$D$20,Lister!$E$20,Lister!$D$7:$D$13)-P1149)*N1149/NETWORKDAYS(Lister!$D$20,Lister!$E$20,Lister!$D$7:$D$13),IF(OR(AND(E1149&lt;DATE(2020,9,1),F1149&lt;DATE(2020,9,1)),E1149&gt;DATE(2020,9,30)),0)))))),0),"")</f>
        <v/>
      </c>
      <c r="X1149" s="50" t="str">
        <f>IFERROR(MAX(IF(OR(O1149="",P1149="",Q1149="",R1149="",S1149="",T1149="",U1149=""),"",IF(AND(MONTH(E1149)=10,MONTH(F1149)=10),(NETWORKDAYS(E1149,F1149,Lister!$D$7:$D$13)-Q1149)*N1149/NETWORKDAYS(Lister!$D$21,Lister!$E$21,Lister!$D$7:$D$13),IF(AND(MONTH(E1149)=10,F1149&gt;DATE(2020,10,31)),(NETWORKDAYS(E1149,Lister!$E$21,Lister!$D$7:$D$13)-Q1149)*N1149/NETWORKDAYS(Lister!$D$21,Lister!$E$21,Lister!$D$7:$D$13),IF(AND(E1149&lt;DATE(2020,10,1),MONTH(F1149)=10),(NETWORKDAYS(Lister!$D$21,F1149,Lister!$D$7:$D$13)-Q1149)*N1149/NETWORKDAYS(Lister!$D$21,Lister!$E$21,Lister!$D$7:$D$13),IF(AND(E1149&lt;DATE(2020,31,1),F1149&gt;DATE(2020,10,31)),(NETWORKDAYS(Lister!$D$21,Lister!$E$21,Lister!$D$7:$D$13)-Q1149)*N1149/NETWORKDAYS(Lister!$D$21,Lister!$E$21,Lister!$D$7:$D$13),IF(OR(AND(E1149&lt;DATE(2020,10,1),F1149&lt;DATE(2020,10,1)),E1149&gt;DATE(2020,10,31)),0)))))),0),"")</f>
        <v/>
      </c>
      <c r="Y1149" s="50" t="str">
        <f>IFERROR(MAX(IF(OR(O1149="",P1149="",Q1149="",R1149="",S1149="",T1149="",U1149=""),"",IF(AND(MONTH(E1149)=11,MONTH(F1149)=11),(NETWORKDAYS(E1149,F1149,Lister!$D$7:$D$13)-R1149)*N1149/NETWORKDAYS(Lister!$D$22,Lister!$E$22,Lister!$D$7:$D$13),IF(AND(MONTH(E1149)=11,F1149&gt;DATE(2020,11,30)),(NETWORKDAYS(E1149,Lister!$E$22,Lister!$D$7:$D$13)-R1149)*N1149/NETWORKDAYS(Lister!$D$22,Lister!$E$22,Lister!$D$7:$D$13),IF(AND(E1149&lt;DATE(2020,11,1),MONTH(F1149)=11),(NETWORKDAYS(Lister!$D$22,F1149,Lister!$D$7:$D$13)-R1149)*N1149/NETWORKDAYS(Lister!$D$22,Lister!$E$22,Lister!$D$7:$D$13),IF(AND(E1149&lt;DATE(2020,11,1),F1149&gt;DATE(2020,11,30)),(NETWORKDAYS(Lister!$D$22,Lister!$E$22,Lister!$D$7:$D$13)-R1149)*N1149/NETWORKDAYS(Lister!$D$22,Lister!$E$22,Lister!$D$7:$D$13),IF(OR(AND(E1149&lt;DATE(2020,11,1),F1149&lt;DATE(2020,11,1)),E1149&gt;DATE(2020,11,30)),0)))))),0),"")</f>
        <v/>
      </c>
      <c r="Z1149" s="50" t="str">
        <f>IFERROR(MAX(IF(OR(O1149="",P1149="",Q1149="",R1149="",S1149="",T1149="",U1149=""),"",IF(AND(MONTH(E1149)=12,MONTH(F1149)=12),(NETWORKDAYS(E1149,F1149,Lister!$D$7:$D$13)-S1149)*N1149/NETWORKDAYS(Lister!$D$23,Lister!$E$23,Lister!$D$7:$D$13),IF(AND(MONTH(E1149)=12,F1149&gt;DATE(2020,12,31)),(NETWORKDAYS(E1149,Lister!$E$23,Lister!$D$7:$D$13)-S1149)*N1149/NETWORKDAYS(Lister!$D$23,Lister!$E$23,Lister!$D$7:$D$13),IF(AND(E1149&lt;DATE(2020,12,1),MONTH(F1149)=12),(NETWORKDAYS(Lister!$D$23,F1149,Lister!$D$7:$D$13)-S1149)*N1149/NETWORKDAYS(Lister!$D$23,Lister!$E$23,Lister!$D$7:$D$13),IF(AND(E1149&lt;DATE(2020,12,1),F1149&gt;DATE(2020,12,31)),(NETWORKDAYS(Lister!$D$23,Lister!$E$23,Lister!$D$7:$D$13)-S1149)*N1149/NETWORKDAYS(Lister!$D$23,Lister!$E$23,Lister!$D$7:$D$13),IF(OR(AND(E1149&lt;DATE(2020,12,1),F1149&lt;DATE(2020,12,1)),E1149&gt;DATE(2020,12,31)),0)))))),0),"")</f>
        <v/>
      </c>
      <c r="AA1149" s="50" t="str">
        <f>IFERROR(MAX(IF(OR(O1149="",P1149="",Q1149="",R1149="",S1149="",T1149="",U1149=""),"",IF(AND(MONTH(E1149)=1,MONTH(F1149)=1),(NETWORKDAYS(E1149,F1149,Lister!$D$7:$D$13)-T1149)*N1149/NETWORKDAYS(Lister!$D$24,Lister!$E$24,Lister!$D$7:$D$13),IF(AND(MONTH(E1149)=1,F1149&gt;DATE(2021,1,31)),(NETWORKDAYS(E1149,Lister!$E$24,Lister!$D$7:$D$13)-T1149)*N1149/NETWORKDAYS(Lister!$D$24,Lister!$E$24,Lister!$D$7:$D$13),IF(AND(E1149&lt;DATE(2021,1,1),MONTH(F1149)=1),(NETWORKDAYS(Lister!$D$24,F1149,Lister!$D$7:$D$13)-T1149)*N1149/NETWORKDAYS(Lister!$D$24,Lister!$E$24,Lister!$D$7:$D$13),IF(AND(E1149&lt;DATE(2021,1,1),F1149&gt;DATE(2021,1,31)),(NETWORKDAYS(Lister!$D$24,Lister!$E$24,Lister!$D$7:$D$13)-T1149)*N1149/NETWORKDAYS(Lister!$D$24,Lister!$E$24,Lister!$D$7:$D$13),IF(OR(AND(E1149&lt;DATE(2021,1,1),F1149&lt;DATE(2021,1,1)),E1149&gt;DATE(2021,1,31)),0)))))),0),"")</f>
        <v/>
      </c>
      <c r="AB1149" s="50" t="str">
        <f>IFERROR(MAX(IF(OR(O1149="",P1149="",Q1149="",R1149="",S1149="",T1149="",U1149=""),"",IF(AND(MONTH(E1149)=2,MONTH(F1149)=2),(NETWORKDAYS(E1149,F1149,Lister!$D$7:$D$13)-U1149)*N1149/NETWORKDAYS(Lister!$D$25,Lister!$E$25,Lister!$D$7:$D$13),IF(AND(E1149&lt;DATE(2021,2,1),MONTH(F1149)=2),(NETWORKDAYS(Lister!$D$25,F1149,Lister!$D$7:$D$13)-U1149)*N1149/NETWORKDAYS(Lister!$D$25,Lister!$E$25,Lister!$D$7:$D$13),IF(AND(E1149&lt;DATE(2021,2,1),F1149&lt;DATE(2021,2,1)),0)))),0),"")</f>
        <v/>
      </c>
      <c r="AC1149" s="52" t="str">
        <f t="shared" si="88"/>
        <v/>
      </c>
    </row>
    <row r="1150" spans="1:29" x14ac:dyDescent="0.35">
      <c r="A1150" s="11" t="str">
        <f t="shared" si="89"/>
        <v/>
      </c>
      <c r="B1150" s="33"/>
      <c r="C1150" s="17"/>
      <c r="D1150" s="18"/>
      <c r="E1150" s="12"/>
      <c r="F1150" s="12"/>
      <c r="G1150" s="42" t="str">
        <f>IF(OR(E1150="",F1150=""),"",NETWORKDAYS(E1150,F1150,Lister!$D$7:$D$13))</f>
        <v/>
      </c>
      <c r="H1150" s="14"/>
      <c r="I1150" s="25" t="str">
        <f t="shared" si="85"/>
        <v/>
      </c>
      <c r="J1150" s="47"/>
      <c r="K1150" s="48"/>
      <c r="L1150" s="15"/>
      <c r="M1150" s="51" t="str">
        <f t="shared" si="86"/>
        <v/>
      </c>
      <c r="N1150" s="49" t="str">
        <f t="shared" si="87"/>
        <v/>
      </c>
      <c r="O1150" s="15"/>
      <c r="P1150" s="15"/>
      <c r="Q1150" s="15"/>
      <c r="R1150" s="15"/>
      <c r="S1150" s="15"/>
      <c r="T1150" s="15"/>
      <c r="U1150" s="15"/>
      <c r="V1150" s="50" t="str">
        <f>IFERROR(MAX(IF(OR(O1150="",P1150="",Q1150="",R1150="",S1150="",T1150="",U1150=""),"",IF(AND(MONTH(E1150)=8,MONTH(F1150)=8),(NETWORKDAYS(E1150,F1150,Lister!$D$7:$D$13)-O1150)*N1150/NETWORKDAYS(Lister!$D$19,Lister!$E$19,Lister!$D$7:$D$13),IF(AND(MONTH(E1150)=8,F1150&gt;DATE(2020,8,31)),(NETWORKDAYS(E1150,Lister!$E$19,Lister!$D$7:$D$13)-O1150)*N1150/NETWORKDAYS(Lister!$D$19,Lister!$E$19,Lister!$D$7:$D$13),IF(E1150&gt;DATE(2020,8,31),0)))),0),"")</f>
        <v/>
      </c>
      <c r="W1150" s="50" t="str">
        <f>IFERROR(MAX(IF(OR(O1150="",P1150="",Q1150="",R1150="",S1150="",T1150="",U1150=""),"",IF(AND(MONTH(E1150)=9,MONTH(F1150)=9),(NETWORKDAYS(E1150,F1150,Lister!$D$7:$D$13)-P1150)*N1150/NETWORKDAYS(Lister!$D$20,Lister!$E$20,Lister!$D$7:$D$13),IF(AND(MONTH(E1150)=9,F1150&gt;DATE(2020,9,30)),(NETWORKDAYS(E1150,Lister!$E$20,Lister!$D$7:$D$13)-P1150)*N1150/NETWORKDAYS(Lister!$D$20,Lister!$E$20,Lister!$D$7:$D$13),IF(AND(E1150&lt;DATE(2020,9,1),MONTH(F1150)=9),(NETWORKDAYS(Lister!$D$20,F1150,Lister!$D$7:$D$13)-P1150)*N1150/NETWORKDAYS(Lister!$D$20,Lister!$E$20,Lister!$D$7:$D$13),IF(AND(E1150&lt;DATE(2020,9,1),F1150&gt;DATE(2020,9,30)),(NETWORKDAYS(Lister!$D$20,Lister!$E$20,Lister!$D$7:$D$13)-P1150)*N1150/NETWORKDAYS(Lister!$D$20,Lister!$E$20,Lister!$D$7:$D$13),IF(OR(AND(E1150&lt;DATE(2020,9,1),F1150&lt;DATE(2020,9,1)),E1150&gt;DATE(2020,9,30)),0)))))),0),"")</f>
        <v/>
      </c>
      <c r="X1150" s="50" t="str">
        <f>IFERROR(MAX(IF(OR(O1150="",P1150="",Q1150="",R1150="",S1150="",T1150="",U1150=""),"",IF(AND(MONTH(E1150)=10,MONTH(F1150)=10),(NETWORKDAYS(E1150,F1150,Lister!$D$7:$D$13)-Q1150)*N1150/NETWORKDAYS(Lister!$D$21,Lister!$E$21,Lister!$D$7:$D$13),IF(AND(MONTH(E1150)=10,F1150&gt;DATE(2020,10,31)),(NETWORKDAYS(E1150,Lister!$E$21,Lister!$D$7:$D$13)-Q1150)*N1150/NETWORKDAYS(Lister!$D$21,Lister!$E$21,Lister!$D$7:$D$13),IF(AND(E1150&lt;DATE(2020,10,1),MONTH(F1150)=10),(NETWORKDAYS(Lister!$D$21,F1150,Lister!$D$7:$D$13)-Q1150)*N1150/NETWORKDAYS(Lister!$D$21,Lister!$E$21,Lister!$D$7:$D$13),IF(AND(E1150&lt;DATE(2020,31,1),F1150&gt;DATE(2020,10,31)),(NETWORKDAYS(Lister!$D$21,Lister!$E$21,Lister!$D$7:$D$13)-Q1150)*N1150/NETWORKDAYS(Lister!$D$21,Lister!$E$21,Lister!$D$7:$D$13),IF(OR(AND(E1150&lt;DATE(2020,10,1),F1150&lt;DATE(2020,10,1)),E1150&gt;DATE(2020,10,31)),0)))))),0),"")</f>
        <v/>
      </c>
      <c r="Y1150" s="50" t="str">
        <f>IFERROR(MAX(IF(OR(O1150="",P1150="",Q1150="",R1150="",S1150="",T1150="",U1150=""),"",IF(AND(MONTH(E1150)=11,MONTH(F1150)=11),(NETWORKDAYS(E1150,F1150,Lister!$D$7:$D$13)-R1150)*N1150/NETWORKDAYS(Lister!$D$22,Lister!$E$22,Lister!$D$7:$D$13),IF(AND(MONTH(E1150)=11,F1150&gt;DATE(2020,11,30)),(NETWORKDAYS(E1150,Lister!$E$22,Lister!$D$7:$D$13)-R1150)*N1150/NETWORKDAYS(Lister!$D$22,Lister!$E$22,Lister!$D$7:$D$13),IF(AND(E1150&lt;DATE(2020,11,1),MONTH(F1150)=11),(NETWORKDAYS(Lister!$D$22,F1150,Lister!$D$7:$D$13)-R1150)*N1150/NETWORKDAYS(Lister!$D$22,Lister!$E$22,Lister!$D$7:$D$13),IF(AND(E1150&lt;DATE(2020,11,1),F1150&gt;DATE(2020,11,30)),(NETWORKDAYS(Lister!$D$22,Lister!$E$22,Lister!$D$7:$D$13)-R1150)*N1150/NETWORKDAYS(Lister!$D$22,Lister!$E$22,Lister!$D$7:$D$13),IF(OR(AND(E1150&lt;DATE(2020,11,1),F1150&lt;DATE(2020,11,1)),E1150&gt;DATE(2020,11,30)),0)))))),0),"")</f>
        <v/>
      </c>
      <c r="Z1150" s="50" t="str">
        <f>IFERROR(MAX(IF(OR(O1150="",P1150="",Q1150="",R1150="",S1150="",T1150="",U1150=""),"",IF(AND(MONTH(E1150)=12,MONTH(F1150)=12),(NETWORKDAYS(E1150,F1150,Lister!$D$7:$D$13)-S1150)*N1150/NETWORKDAYS(Lister!$D$23,Lister!$E$23,Lister!$D$7:$D$13),IF(AND(MONTH(E1150)=12,F1150&gt;DATE(2020,12,31)),(NETWORKDAYS(E1150,Lister!$E$23,Lister!$D$7:$D$13)-S1150)*N1150/NETWORKDAYS(Lister!$D$23,Lister!$E$23,Lister!$D$7:$D$13),IF(AND(E1150&lt;DATE(2020,12,1),MONTH(F1150)=12),(NETWORKDAYS(Lister!$D$23,F1150,Lister!$D$7:$D$13)-S1150)*N1150/NETWORKDAYS(Lister!$D$23,Lister!$E$23,Lister!$D$7:$D$13),IF(AND(E1150&lt;DATE(2020,12,1),F1150&gt;DATE(2020,12,31)),(NETWORKDAYS(Lister!$D$23,Lister!$E$23,Lister!$D$7:$D$13)-S1150)*N1150/NETWORKDAYS(Lister!$D$23,Lister!$E$23,Lister!$D$7:$D$13),IF(OR(AND(E1150&lt;DATE(2020,12,1),F1150&lt;DATE(2020,12,1)),E1150&gt;DATE(2020,12,31)),0)))))),0),"")</f>
        <v/>
      </c>
      <c r="AA1150" s="50" t="str">
        <f>IFERROR(MAX(IF(OR(O1150="",P1150="",Q1150="",R1150="",S1150="",T1150="",U1150=""),"",IF(AND(MONTH(E1150)=1,MONTH(F1150)=1),(NETWORKDAYS(E1150,F1150,Lister!$D$7:$D$13)-T1150)*N1150/NETWORKDAYS(Lister!$D$24,Lister!$E$24,Lister!$D$7:$D$13),IF(AND(MONTH(E1150)=1,F1150&gt;DATE(2021,1,31)),(NETWORKDAYS(E1150,Lister!$E$24,Lister!$D$7:$D$13)-T1150)*N1150/NETWORKDAYS(Lister!$D$24,Lister!$E$24,Lister!$D$7:$D$13),IF(AND(E1150&lt;DATE(2021,1,1),MONTH(F1150)=1),(NETWORKDAYS(Lister!$D$24,F1150,Lister!$D$7:$D$13)-T1150)*N1150/NETWORKDAYS(Lister!$D$24,Lister!$E$24,Lister!$D$7:$D$13),IF(AND(E1150&lt;DATE(2021,1,1),F1150&gt;DATE(2021,1,31)),(NETWORKDAYS(Lister!$D$24,Lister!$E$24,Lister!$D$7:$D$13)-T1150)*N1150/NETWORKDAYS(Lister!$D$24,Lister!$E$24,Lister!$D$7:$D$13),IF(OR(AND(E1150&lt;DATE(2021,1,1),F1150&lt;DATE(2021,1,1)),E1150&gt;DATE(2021,1,31)),0)))))),0),"")</f>
        <v/>
      </c>
      <c r="AB1150" s="50" t="str">
        <f>IFERROR(MAX(IF(OR(O1150="",P1150="",Q1150="",R1150="",S1150="",T1150="",U1150=""),"",IF(AND(MONTH(E1150)=2,MONTH(F1150)=2),(NETWORKDAYS(E1150,F1150,Lister!$D$7:$D$13)-U1150)*N1150/NETWORKDAYS(Lister!$D$25,Lister!$E$25,Lister!$D$7:$D$13),IF(AND(E1150&lt;DATE(2021,2,1),MONTH(F1150)=2),(NETWORKDAYS(Lister!$D$25,F1150,Lister!$D$7:$D$13)-U1150)*N1150/NETWORKDAYS(Lister!$D$25,Lister!$E$25,Lister!$D$7:$D$13),IF(AND(E1150&lt;DATE(2021,2,1),F1150&lt;DATE(2021,2,1)),0)))),0),"")</f>
        <v/>
      </c>
      <c r="AC1150" s="52" t="str">
        <f t="shared" si="88"/>
        <v/>
      </c>
    </row>
    <row r="1151" spans="1:29" x14ac:dyDescent="0.35">
      <c r="A1151" s="11" t="str">
        <f t="shared" si="89"/>
        <v/>
      </c>
      <c r="B1151" s="33"/>
      <c r="C1151" s="17"/>
      <c r="D1151" s="18"/>
      <c r="E1151" s="12"/>
      <c r="F1151" s="12"/>
      <c r="G1151" s="42" t="str">
        <f>IF(OR(E1151="",F1151=""),"",NETWORKDAYS(E1151,F1151,Lister!$D$7:$D$13))</f>
        <v/>
      </c>
      <c r="H1151" s="14"/>
      <c r="I1151" s="25" t="str">
        <f t="shared" si="85"/>
        <v/>
      </c>
      <c r="J1151" s="47"/>
      <c r="K1151" s="48"/>
      <c r="L1151" s="15"/>
      <c r="M1151" s="51" t="str">
        <f t="shared" si="86"/>
        <v/>
      </c>
      <c r="N1151" s="49" t="str">
        <f t="shared" si="87"/>
        <v/>
      </c>
      <c r="O1151" s="15"/>
      <c r="P1151" s="15"/>
      <c r="Q1151" s="15"/>
      <c r="R1151" s="15"/>
      <c r="S1151" s="15"/>
      <c r="T1151" s="15"/>
      <c r="U1151" s="15"/>
      <c r="V1151" s="50" t="str">
        <f>IFERROR(MAX(IF(OR(O1151="",P1151="",Q1151="",R1151="",S1151="",T1151="",U1151=""),"",IF(AND(MONTH(E1151)=8,MONTH(F1151)=8),(NETWORKDAYS(E1151,F1151,Lister!$D$7:$D$13)-O1151)*N1151/NETWORKDAYS(Lister!$D$19,Lister!$E$19,Lister!$D$7:$D$13),IF(AND(MONTH(E1151)=8,F1151&gt;DATE(2020,8,31)),(NETWORKDAYS(E1151,Lister!$E$19,Lister!$D$7:$D$13)-O1151)*N1151/NETWORKDAYS(Lister!$D$19,Lister!$E$19,Lister!$D$7:$D$13),IF(E1151&gt;DATE(2020,8,31),0)))),0),"")</f>
        <v/>
      </c>
      <c r="W1151" s="50" t="str">
        <f>IFERROR(MAX(IF(OR(O1151="",P1151="",Q1151="",R1151="",S1151="",T1151="",U1151=""),"",IF(AND(MONTH(E1151)=9,MONTH(F1151)=9),(NETWORKDAYS(E1151,F1151,Lister!$D$7:$D$13)-P1151)*N1151/NETWORKDAYS(Lister!$D$20,Lister!$E$20,Lister!$D$7:$D$13),IF(AND(MONTH(E1151)=9,F1151&gt;DATE(2020,9,30)),(NETWORKDAYS(E1151,Lister!$E$20,Lister!$D$7:$D$13)-P1151)*N1151/NETWORKDAYS(Lister!$D$20,Lister!$E$20,Lister!$D$7:$D$13),IF(AND(E1151&lt;DATE(2020,9,1),MONTH(F1151)=9),(NETWORKDAYS(Lister!$D$20,F1151,Lister!$D$7:$D$13)-P1151)*N1151/NETWORKDAYS(Lister!$D$20,Lister!$E$20,Lister!$D$7:$D$13),IF(AND(E1151&lt;DATE(2020,9,1),F1151&gt;DATE(2020,9,30)),(NETWORKDAYS(Lister!$D$20,Lister!$E$20,Lister!$D$7:$D$13)-P1151)*N1151/NETWORKDAYS(Lister!$D$20,Lister!$E$20,Lister!$D$7:$D$13),IF(OR(AND(E1151&lt;DATE(2020,9,1),F1151&lt;DATE(2020,9,1)),E1151&gt;DATE(2020,9,30)),0)))))),0),"")</f>
        <v/>
      </c>
      <c r="X1151" s="50" t="str">
        <f>IFERROR(MAX(IF(OR(O1151="",P1151="",Q1151="",R1151="",S1151="",T1151="",U1151=""),"",IF(AND(MONTH(E1151)=10,MONTH(F1151)=10),(NETWORKDAYS(E1151,F1151,Lister!$D$7:$D$13)-Q1151)*N1151/NETWORKDAYS(Lister!$D$21,Lister!$E$21,Lister!$D$7:$D$13),IF(AND(MONTH(E1151)=10,F1151&gt;DATE(2020,10,31)),(NETWORKDAYS(E1151,Lister!$E$21,Lister!$D$7:$D$13)-Q1151)*N1151/NETWORKDAYS(Lister!$D$21,Lister!$E$21,Lister!$D$7:$D$13),IF(AND(E1151&lt;DATE(2020,10,1),MONTH(F1151)=10),(NETWORKDAYS(Lister!$D$21,F1151,Lister!$D$7:$D$13)-Q1151)*N1151/NETWORKDAYS(Lister!$D$21,Lister!$E$21,Lister!$D$7:$D$13),IF(AND(E1151&lt;DATE(2020,31,1),F1151&gt;DATE(2020,10,31)),(NETWORKDAYS(Lister!$D$21,Lister!$E$21,Lister!$D$7:$D$13)-Q1151)*N1151/NETWORKDAYS(Lister!$D$21,Lister!$E$21,Lister!$D$7:$D$13),IF(OR(AND(E1151&lt;DATE(2020,10,1),F1151&lt;DATE(2020,10,1)),E1151&gt;DATE(2020,10,31)),0)))))),0),"")</f>
        <v/>
      </c>
      <c r="Y1151" s="50" t="str">
        <f>IFERROR(MAX(IF(OR(O1151="",P1151="",Q1151="",R1151="",S1151="",T1151="",U1151=""),"",IF(AND(MONTH(E1151)=11,MONTH(F1151)=11),(NETWORKDAYS(E1151,F1151,Lister!$D$7:$D$13)-R1151)*N1151/NETWORKDAYS(Lister!$D$22,Lister!$E$22,Lister!$D$7:$D$13),IF(AND(MONTH(E1151)=11,F1151&gt;DATE(2020,11,30)),(NETWORKDAYS(E1151,Lister!$E$22,Lister!$D$7:$D$13)-R1151)*N1151/NETWORKDAYS(Lister!$D$22,Lister!$E$22,Lister!$D$7:$D$13),IF(AND(E1151&lt;DATE(2020,11,1),MONTH(F1151)=11),(NETWORKDAYS(Lister!$D$22,F1151,Lister!$D$7:$D$13)-R1151)*N1151/NETWORKDAYS(Lister!$D$22,Lister!$E$22,Lister!$D$7:$D$13),IF(AND(E1151&lt;DATE(2020,11,1),F1151&gt;DATE(2020,11,30)),(NETWORKDAYS(Lister!$D$22,Lister!$E$22,Lister!$D$7:$D$13)-R1151)*N1151/NETWORKDAYS(Lister!$D$22,Lister!$E$22,Lister!$D$7:$D$13),IF(OR(AND(E1151&lt;DATE(2020,11,1),F1151&lt;DATE(2020,11,1)),E1151&gt;DATE(2020,11,30)),0)))))),0),"")</f>
        <v/>
      </c>
      <c r="Z1151" s="50" t="str">
        <f>IFERROR(MAX(IF(OR(O1151="",P1151="",Q1151="",R1151="",S1151="",T1151="",U1151=""),"",IF(AND(MONTH(E1151)=12,MONTH(F1151)=12),(NETWORKDAYS(E1151,F1151,Lister!$D$7:$D$13)-S1151)*N1151/NETWORKDAYS(Lister!$D$23,Lister!$E$23,Lister!$D$7:$D$13),IF(AND(MONTH(E1151)=12,F1151&gt;DATE(2020,12,31)),(NETWORKDAYS(E1151,Lister!$E$23,Lister!$D$7:$D$13)-S1151)*N1151/NETWORKDAYS(Lister!$D$23,Lister!$E$23,Lister!$D$7:$D$13),IF(AND(E1151&lt;DATE(2020,12,1),MONTH(F1151)=12),(NETWORKDAYS(Lister!$D$23,F1151,Lister!$D$7:$D$13)-S1151)*N1151/NETWORKDAYS(Lister!$D$23,Lister!$E$23,Lister!$D$7:$D$13),IF(AND(E1151&lt;DATE(2020,12,1),F1151&gt;DATE(2020,12,31)),(NETWORKDAYS(Lister!$D$23,Lister!$E$23,Lister!$D$7:$D$13)-S1151)*N1151/NETWORKDAYS(Lister!$D$23,Lister!$E$23,Lister!$D$7:$D$13),IF(OR(AND(E1151&lt;DATE(2020,12,1),F1151&lt;DATE(2020,12,1)),E1151&gt;DATE(2020,12,31)),0)))))),0),"")</f>
        <v/>
      </c>
      <c r="AA1151" s="50" t="str">
        <f>IFERROR(MAX(IF(OR(O1151="",P1151="",Q1151="",R1151="",S1151="",T1151="",U1151=""),"",IF(AND(MONTH(E1151)=1,MONTH(F1151)=1),(NETWORKDAYS(E1151,F1151,Lister!$D$7:$D$13)-T1151)*N1151/NETWORKDAYS(Lister!$D$24,Lister!$E$24,Lister!$D$7:$D$13),IF(AND(MONTH(E1151)=1,F1151&gt;DATE(2021,1,31)),(NETWORKDAYS(E1151,Lister!$E$24,Lister!$D$7:$D$13)-T1151)*N1151/NETWORKDAYS(Lister!$D$24,Lister!$E$24,Lister!$D$7:$D$13),IF(AND(E1151&lt;DATE(2021,1,1),MONTH(F1151)=1),(NETWORKDAYS(Lister!$D$24,F1151,Lister!$D$7:$D$13)-T1151)*N1151/NETWORKDAYS(Lister!$D$24,Lister!$E$24,Lister!$D$7:$D$13),IF(AND(E1151&lt;DATE(2021,1,1),F1151&gt;DATE(2021,1,31)),(NETWORKDAYS(Lister!$D$24,Lister!$E$24,Lister!$D$7:$D$13)-T1151)*N1151/NETWORKDAYS(Lister!$D$24,Lister!$E$24,Lister!$D$7:$D$13),IF(OR(AND(E1151&lt;DATE(2021,1,1),F1151&lt;DATE(2021,1,1)),E1151&gt;DATE(2021,1,31)),0)))))),0),"")</f>
        <v/>
      </c>
      <c r="AB1151" s="50" t="str">
        <f>IFERROR(MAX(IF(OR(O1151="",P1151="",Q1151="",R1151="",S1151="",T1151="",U1151=""),"",IF(AND(MONTH(E1151)=2,MONTH(F1151)=2),(NETWORKDAYS(E1151,F1151,Lister!$D$7:$D$13)-U1151)*N1151/NETWORKDAYS(Lister!$D$25,Lister!$E$25,Lister!$D$7:$D$13),IF(AND(E1151&lt;DATE(2021,2,1),MONTH(F1151)=2),(NETWORKDAYS(Lister!$D$25,F1151,Lister!$D$7:$D$13)-U1151)*N1151/NETWORKDAYS(Lister!$D$25,Lister!$E$25,Lister!$D$7:$D$13),IF(AND(E1151&lt;DATE(2021,2,1),F1151&lt;DATE(2021,2,1)),0)))),0),"")</f>
        <v/>
      </c>
      <c r="AC1151" s="52" t="str">
        <f t="shared" si="88"/>
        <v/>
      </c>
    </row>
    <row r="1152" spans="1:29" x14ac:dyDescent="0.35">
      <c r="A1152" s="11" t="str">
        <f t="shared" si="89"/>
        <v/>
      </c>
      <c r="B1152" s="33"/>
      <c r="C1152" s="17"/>
      <c r="D1152" s="18"/>
      <c r="E1152" s="12"/>
      <c r="F1152" s="12"/>
      <c r="G1152" s="42" t="str">
        <f>IF(OR(E1152="",F1152=""),"",NETWORKDAYS(E1152,F1152,Lister!$D$7:$D$13))</f>
        <v/>
      </c>
      <c r="H1152" s="14"/>
      <c r="I1152" s="25" t="str">
        <f t="shared" si="85"/>
        <v/>
      </c>
      <c r="J1152" s="47"/>
      <c r="K1152" s="48"/>
      <c r="L1152" s="15"/>
      <c r="M1152" s="51" t="str">
        <f t="shared" si="86"/>
        <v/>
      </c>
      <c r="N1152" s="49" t="str">
        <f t="shared" si="87"/>
        <v/>
      </c>
      <c r="O1152" s="15"/>
      <c r="P1152" s="15"/>
      <c r="Q1152" s="15"/>
      <c r="R1152" s="15"/>
      <c r="S1152" s="15"/>
      <c r="T1152" s="15"/>
      <c r="U1152" s="15"/>
      <c r="V1152" s="50" t="str">
        <f>IFERROR(MAX(IF(OR(O1152="",P1152="",Q1152="",R1152="",S1152="",T1152="",U1152=""),"",IF(AND(MONTH(E1152)=8,MONTH(F1152)=8),(NETWORKDAYS(E1152,F1152,Lister!$D$7:$D$13)-O1152)*N1152/NETWORKDAYS(Lister!$D$19,Lister!$E$19,Lister!$D$7:$D$13),IF(AND(MONTH(E1152)=8,F1152&gt;DATE(2020,8,31)),(NETWORKDAYS(E1152,Lister!$E$19,Lister!$D$7:$D$13)-O1152)*N1152/NETWORKDAYS(Lister!$D$19,Lister!$E$19,Lister!$D$7:$D$13),IF(E1152&gt;DATE(2020,8,31),0)))),0),"")</f>
        <v/>
      </c>
      <c r="W1152" s="50" t="str">
        <f>IFERROR(MAX(IF(OR(O1152="",P1152="",Q1152="",R1152="",S1152="",T1152="",U1152=""),"",IF(AND(MONTH(E1152)=9,MONTH(F1152)=9),(NETWORKDAYS(E1152,F1152,Lister!$D$7:$D$13)-P1152)*N1152/NETWORKDAYS(Lister!$D$20,Lister!$E$20,Lister!$D$7:$D$13),IF(AND(MONTH(E1152)=9,F1152&gt;DATE(2020,9,30)),(NETWORKDAYS(E1152,Lister!$E$20,Lister!$D$7:$D$13)-P1152)*N1152/NETWORKDAYS(Lister!$D$20,Lister!$E$20,Lister!$D$7:$D$13),IF(AND(E1152&lt;DATE(2020,9,1),MONTH(F1152)=9),(NETWORKDAYS(Lister!$D$20,F1152,Lister!$D$7:$D$13)-P1152)*N1152/NETWORKDAYS(Lister!$D$20,Lister!$E$20,Lister!$D$7:$D$13),IF(AND(E1152&lt;DATE(2020,9,1),F1152&gt;DATE(2020,9,30)),(NETWORKDAYS(Lister!$D$20,Lister!$E$20,Lister!$D$7:$D$13)-P1152)*N1152/NETWORKDAYS(Lister!$D$20,Lister!$E$20,Lister!$D$7:$D$13),IF(OR(AND(E1152&lt;DATE(2020,9,1),F1152&lt;DATE(2020,9,1)),E1152&gt;DATE(2020,9,30)),0)))))),0),"")</f>
        <v/>
      </c>
      <c r="X1152" s="50" t="str">
        <f>IFERROR(MAX(IF(OR(O1152="",P1152="",Q1152="",R1152="",S1152="",T1152="",U1152=""),"",IF(AND(MONTH(E1152)=10,MONTH(F1152)=10),(NETWORKDAYS(E1152,F1152,Lister!$D$7:$D$13)-Q1152)*N1152/NETWORKDAYS(Lister!$D$21,Lister!$E$21,Lister!$D$7:$D$13),IF(AND(MONTH(E1152)=10,F1152&gt;DATE(2020,10,31)),(NETWORKDAYS(E1152,Lister!$E$21,Lister!$D$7:$D$13)-Q1152)*N1152/NETWORKDAYS(Lister!$D$21,Lister!$E$21,Lister!$D$7:$D$13),IF(AND(E1152&lt;DATE(2020,10,1),MONTH(F1152)=10),(NETWORKDAYS(Lister!$D$21,F1152,Lister!$D$7:$D$13)-Q1152)*N1152/NETWORKDAYS(Lister!$D$21,Lister!$E$21,Lister!$D$7:$D$13),IF(AND(E1152&lt;DATE(2020,31,1),F1152&gt;DATE(2020,10,31)),(NETWORKDAYS(Lister!$D$21,Lister!$E$21,Lister!$D$7:$D$13)-Q1152)*N1152/NETWORKDAYS(Lister!$D$21,Lister!$E$21,Lister!$D$7:$D$13),IF(OR(AND(E1152&lt;DATE(2020,10,1),F1152&lt;DATE(2020,10,1)),E1152&gt;DATE(2020,10,31)),0)))))),0),"")</f>
        <v/>
      </c>
      <c r="Y1152" s="50" t="str">
        <f>IFERROR(MAX(IF(OR(O1152="",P1152="",Q1152="",R1152="",S1152="",T1152="",U1152=""),"",IF(AND(MONTH(E1152)=11,MONTH(F1152)=11),(NETWORKDAYS(E1152,F1152,Lister!$D$7:$D$13)-R1152)*N1152/NETWORKDAYS(Lister!$D$22,Lister!$E$22,Lister!$D$7:$D$13),IF(AND(MONTH(E1152)=11,F1152&gt;DATE(2020,11,30)),(NETWORKDAYS(E1152,Lister!$E$22,Lister!$D$7:$D$13)-R1152)*N1152/NETWORKDAYS(Lister!$D$22,Lister!$E$22,Lister!$D$7:$D$13),IF(AND(E1152&lt;DATE(2020,11,1),MONTH(F1152)=11),(NETWORKDAYS(Lister!$D$22,F1152,Lister!$D$7:$D$13)-R1152)*N1152/NETWORKDAYS(Lister!$D$22,Lister!$E$22,Lister!$D$7:$D$13),IF(AND(E1152&lt;DATE(2020,11,1),F1152&gt;DATE(2020,11,30)),(NETWORKDAYS(Lister!$D$22,Lister!$E$22,Lister!$D$7:$D$13)-R1152)*N1152/NETWORKDAYS(Lister!$D$22,Lister!$E$22,Lister!$D$7:$D$13),IF(OR(AND(E1152&lt;DATE(2020,11,1),F1152&lt;DATE(2020,11,1)),E1152&gt;DATE(2020,11,30)),0)))))),0),"")</f>
        <v/>
      </c>
      <c r="Z1152" s="50" t="str">
        <f>IFERROR(MAX(IF(OR(O1152="",P1152="",Q1152="",R1152="",S1152="",T1152="",U1152=""),"",IF(AND(MONTH(E1152)=12,MONTH(F1152)=12),(NETWORKDAYS(E1152,F1152,Lister!$D$7:$D$13)-S1152)*N1152/NETWORKDAYS(Lister!$D$23,Lister!$E$23,Lister!$D$7:$D$13),IF(AND(MONTH(E1152)=12,F1152&gt;DATE(2020,12,31)),(NETWORKDAYS(E1152,Lister!$E$23,Lister!$D$7:$D$13)-S1152)*N1152/NETWORKDAYS(Lister!$D$23,Lister!$E$23,Lister!$D$7:$D$13),IF(AND(E1152&lt;DATE(2020,12,1),MONTH(F1152)=12),(NETWORKDAYS(Lister!$D$23,F1152,Lister!$D$7:$D$13)-S1152)*N1152/NETWORKDAYS(Lister!$D$23,Lister!$E$23,Lister!$D$7:$D$13),IF(AND(E1152&lt;DATE(2020,12,1),F1152&gt;DATE(2020,12,31)),(NETWORKDAYS(Lister!$D$23,Lister!$E$23,Lister!$D$7:$D$13)-S1152)*N1152/NETWORKDAYS(Lister!$D$23,Lister!$E$23,Lister!$D$7:$D$13),IF(OR(AND(E1152&lt;DATE(2020,12,1),F1152&lt;DATE(2020,12,1)),E1152&gt;DATE(2020,12,31)),0)))))),0),"")</f>
        <v/>
      </c>
      <c r="AA1152" s="50" t="str">
        <f>IFERROR(MAX(IF(OR(O1152="",P1152="",Q1152="",R1152="",S1152="",T1152="",U1152=""),"",IF(AND(MONTH(E1152)=1,MONTH(F1152)=1),(NETWORKDAYS(E1152,F1152,Lister!$D$7:$D$13)-T1152)*N1152/NETWORKDAYS(Lister!$D$24,Lister!$E$24,Lister!$D$7:$D$13),IF(AND(MONTH(E1152)=1,F1152&gt;DATE(2021,1,31)),(NETWORKDAYS(E1152,Lister!$E$24,Lister!$D$7:$D$13)-T1152)*N1152/NETWORKDAYS(Lister!$D$24,Lister!$E$24,Lister!$D$7:$D$13),IF(AND(E1152&lt;DATE(2021,1,1),MONTH(F1152)=1),(NETWORKDAYS(Lister!$D$24,F1152,Lister!$D$7:$D$13)-T1152)*N1152/NETWORKDAYS(Lister!$D$24,Lister!$E$24,Lister!$D$7:$D$13),IF(AND(E1152&lt;DATE(2021,1,1),F1152&gt;DATE(2021,1,31)),(NETWORKDAYS(Lister!$D$24,Lister!$E$24,Lister!$D$7:$D$13)-T1152)*N1152/NETWORKDAYS(Lister!$D$24,Lister!$E$24,Lister!$D$7:$D$13),IF(OR(AND(E1152&lt;DATE(2021,1,1),F1152&lt;DATE(2021,1,1)),E1152&gt;DATE(2021,1,31)),0)))))),0),"")</f>
        <v/>
      </c>
      <c r="AB1152" s="50" t="str">
        <f>IFERROR(MAX(IF(OR(O1152="",P1152="",Q1152="",R1152="",S1152="",T1152="",U1152=""),"",IF(AND(MONTH(E1152)=2,MONTH(F1152)=2),(NETWORKDAYS(E1152,F1152,Lister!$D$7:$D$13)-U1152)*N1152/NETWORKDAYS(Lister!$D$25,Lister!$E$25,Lister!$D$7:$D$13),IF(AND(E1152&lt;DATE(2021,2,1),MONTH(F1152)=2),(NETWORKDAYS(Lister!$D$25,F1152,Lister!$D$7:$D$13)-U1152)*N1152/NETWORKDAYS(Lister!$D$25,Lister!$E$25,Lister!$D$7:$D$13),IF(AND(E1152&lt;DATE(2021,2,1),F1152&lt;DATE(2021,2,1)),0)))),0),"")</f>
        <v/>
      </c>
      <c r="AC1152" s="52" t="str">
        <f t="shared" si="88"/>
        <v/>
      </c>
    </row>
    <row r="1153" spans="1:29" x14ac:dyDescent="0.35">
      <c r="A1153" s="11" t="str">
        <f t="shared" si="89"/>
        <v/>
      </c>
      <c r="B1153" s="33"/>
      <c r="C1153" s="17"/>
      <c r="D1153" s="18"/>
      <c r="E1153" s="12"/>
      <c r="F1153" s="12"/>
      <c r="G1153" s="42" t="str">
        <f>IF(OR(E1153="",F1153=""),"",NETWORKDAYS(E1153,F1153,Lister!$D$7:$D$13))</f>
        <v/>
      </c>
      <c r="H1153" s="14"/>
      <c r="I1153" s="25" t="str">
        <f t="shared" si="85"/>
        <v/>
      </c>
      <c r="J1153" s="47"/>
      <c r="K1153" s="48"/>
      <c r="L1153" s="15"/>
      <c r="M1153" s="51" t="str">
        <f t="shared" si="86"/>
        <v/>
      </c>
      <c r="N1153" s="49" t="str">
        <f t="shared" si="87"/>
        <v/>
      </c>
      <c r="O1153" s="15"/>
      <c r="P1153" s="15"/>
      <c r="Q1153" s="15"/>
      <c r="R1153" s="15"/>
      <c r="S1153" s="15"/>
      <c r="T1153" s="15"/>
      <c r="U1153" s="15"/>
      <c r="V1153" s="50" t="str">
        <f>IFERROR(MAX(IF(OR(O1153="",P1153="",Q1153="",R1153="",S1153="",T1153="",U1153=""),"",IF(AND(MONTH(E1153)=8,MONTH(F1153)=8),(NETWORKDAYS(E1153,F1153,Lister!$D$7:$D$13)-O1153)*N1153/NETWORKDAYS(Lister!$D$19,Lister!$E$19,Lister!$D$7:$D$13),IF(AND(MONTH(E1153)=8,F1153&gt;DATE(2020,8,31)),(NETWORKDAYS(E1153,Lister!$E$19,Lister!$D$7:$D$13)-O1153)*N1153/NETWORKDAYS(Lister!$D$19,Lister!$E$19,Lister!$D$7:$D$13),IF(E1153&gt;DATE(2020,8,31),0)))),0),"")</f>
        <v/>
      </c>
      <c r="W1153" s="50" t="str">
        <f>IFERROR(MAX(IF(OR(O1153="",P1153="",Q1153="",R1153="",S1153="",T1153="",U1153=""),"",IF(AND(MONTH(E1153)=9,MONTH(F1153)=9),(NETWORKDAYS(E1153,F1153,Lister!$D$7:$D$13)-P1153)*N1153/NETWORKDAYS(Lister!$D$20,Lister!$E$20,Lister!$D$7:$D$13),IF(AND(MONTH(E1153)=9,F1153&gt;DATE(2020,9,30)),(NETWORKDAYS(E1153,Lister!$E$20,Lister!$D$7:$D$13)-P1153)*N1153/NETWORKDAYS(Lister!$D$20,Lister!$E$20,Lister!$D$7:$D$13),IF(AND(E1153&lt;DATE(2020,9,1),MONTH(F1153)=9),(NETWORKDAYS(Lister!$D$20,F1153,Lister!$D$7:$D$13)-P1153)*N1153/NETWORKDAYS(Lister!$D$20,Lister!$E$20,Lister!$D$7:$D$13),IF(AND(E1153&lt;DATE(2020,9,1),F1153&gt;DATE(2020,9,30)),(NETWORKDAYS(Lister!$D$20,Lister!$E$20,Lister!$D$7:$D$13)-P1153)*N1153/NETWORKDAYS(Lister!$D$20,Lister!$E$20,Lister!$D$7:$D$13),IF(OR(AND(E1153&lt;DATE(2020,9,1),F1153&lt;DATE(2020,9,1)),E1153&gt;DATE(2020,9,30)),0)))))),0),"")</f>
        <v/>
      </c>
      <c r="X1153" s="50" t="str">
        <f>IFERROR(MAX(IF(OR(O1153="",P1153="",Q1153="",R1153="",S1153="",T1153="",U1153=""),"",IF(AND(MONTH(E1153)=10,MONTH(F1153)=10),(NETWORKDAYS(E1153,F1153,Lister!$D$7:$D$13)-Q1153)*N1153/NETWORKDAYS(Lister!$D$21,Lister!$E$21,Lister!$D$7:$D$13),IF(AND(MONTH(E1153)=10,F1153&gt;DATE(2020,10,31)),(NETWORKDAYS(E1153,Lister!$E$21,Lister!$D$7:$D$13)-Q1153)*N1153/NETWORKDAYS(Lister!$D$21,Lister!$E$21,Lister!$D$7:$D$13),IF(AND(E1153&lt;DATE(2020,10,1),MONTH(F1153)=10),(NETWORKDAYS(Lister!$D$21,F1153,Lister!$D$7:$D$13)-Q1153)*N1153/NETWORKDAYS(Lister!$D$21,Lister!$E$21,Lister!$D$7:$D$13),IF(AND(E1153&lt;DATE(2020,31,1),F1153&gt;DATE(2020,10,31)),(NETWORKDAYS(Lister!$D$21,Lister!$E$21,Lister!$D$7:$D$13)-Q1153)*N1153/NETWORKDAYS(Lister!$D$21,Lister!$E$21,Lister!$D$7:$D$13),IF(OR(AND(E1153&lt;DATE(2020,10,1),F1153&lt;DATE(2020,10,1)),E1153&gt;DATE(2020,10,31)),0)))))),0),"")</f>
        <v/>
      </c>
      <c r="Y1153" s="50" t="str">
        <f>IFERROR(MAX(IF(OR(O1153="",P1153="",Q1153="",R1153="",S1153="",T1153="",U1153=""),"",IF(AND(MONTH(E1153)=11,MONTH(F1153)=11),(NETWORKDAYS(E1153,F1153,Lister!$D$7:$D$13)-R1153)*N1153/NETWORKDAYS(Lister!$D$22,Lister!$E$22,Lister!$D$7:$D$13),IF(AND(MONTH(E1153)=11,F1153&gt;DATE(2020,11,30)),(NETWORKDAYS(E1153,Lister!$E$22,Lister!$D$7:$D$13)-R1153)*N1153/NETWORKDAYS(Lister!$D$22,Lister!$E$22,Lister!$D$7:$D$13),IF(AND(E1153&lt;DATE(2020,11,1),MONTH(F1153)=11),(NETWORKDAYS(Lister!$D$22,F1153,Lister!$D$7:$D$13)-R1153)*N1153/NETWORKDAYS(Lister!$D$22,Lister!$E$22,Lister!$D$7:$D$13),IF(AND(E1153&lt;DATE(2020,11,1),F1153&gt;DATE(2020,11,30)),(NETWORKDAYS(Lister!$D$22,Lister!$E$22,Lister!$D$7:$D$13)-R1153)*N1153/NETWORKDAYS(Lister!$D$22,Lister!$E$22,Lister!$D$7:$D$13),IF(OR(AND(E1153&lt;DATE(2020,11,1),F1153&lt;DATE(2020,11,1)),E1153&gt;DATE(2020,11,30)),0)))))),0),"")</f>
        <v/>
      </c>
      <c r="Z1153" s="50" t="str">
        <f>IFERROR(MAX(IF(OR(O1153="",P1153="",Q1153="",R1153="",S1153="",T1153="",U1153=""),"",IF(AND(MONTH(E1153)=12,MONTH(F1153)=12),(NETWORKDAYS(E1153,F1153,Lister!$D$7:$D$13)-S1153)*N1153/NETWORKDAYS(Lister!$D$23,Lister!$E$23,Lister!$D$7:$D$13),IF(AND(MONTH(E1153)=12,F1153&gt;DATE(2020,12,31)),(NETWORKDAYS(E1153,Lister!$E$23,Lister!$D$7:$D$13)-S1153)*N1153/NETWORKDAYS(Lister!$D$23,Lister!$E$23,Lister!$D$7:$D$13),IF(AND(E1153&lt;DATE(2020,12,1),MONTH(F1153)=12),(NETWORKDAYS(Lister!$D$23,F1153,Lister!$D$7:$D$13)-S1153)*N1153/NETWORKDAYS(Lister!$D$23,Lister!$E$23,Lister!$D$7:$D$13),IF(AND(E1153&lt;DATE(2020,12,1),F1153&gt;DATE(2020,12,31)),(NETWORKDAYS(Lister!$D$23,Lister!$E$23,Lister!$D$7:$D$13)-S1153)*N1153/NETWORKDAYS(Lister!$D$23,Lister!$E$23,Lister!$D$7:$D$13),IF(OR(AND(E1153&lt;DATE(2020,12,1),F1153&lt;DATE(2020,12,1)),E1153&gt;DATE(2020,12,31)),0)))))),0),"")</f>
        <v/>
      </c>
      <c r="AA1153" s="50" t="str">
        <f>IFERROR(MAX(IF(OR(O1153="",P1153="",Q1153="",R1153="",S1153="",T1153="",U1153=""),"",IF(AND(MONTH(E1153)=1,MONTH(F1153)=1),(NETWORKDAYS(E1153,F1153,Lister!$D$7:$D$13)-T1153)*N1153/NETWORKDAYS(Lister!$D$24,Lister!$E$24,Lister!$D$7:$D$13),IF(AND(MONTH(E1153)=1,F1153&gt;DATE(2021,1,31)),(NETWORKDAYS(E1153,Lister!$E$24,Lister!$D$7:$D$13)-T1153)*N1153/NETWORKDAYS(Lister!$D$24,Lister!$E$24,Lister!$D$7:$D$13),IF(AND(E1153&lt;DATE(2021,1,1),MONTH(F1153)=1),(NETWORKDAYS(Lister!$D$24,F1153,Lister!$D$7:$D$13)-T1153)*N1153/NETWORKDAYS(Lister!$D$24,Lister!$E$24,Lister!$D$7:$D$13),IF(AND(E1153&lt;DATE(2021,1,1),F1153&gt;DATE(2021,1,31)),(NETWORKDAYS(Lister!$D$24,Lister!$E$24,Lister!$D$7:$D$13)-T1153)*N1153/NETWORKDAYS(Lister!$D$24,Lister!$E$24,Lister!$D$7:$D$13),IF(OR(AND(E1153&lt;DATE(2021,1,1),F1153&lt;DATE(2021,1,1)),E1153&gt;DATE(2021,1,31)),0)))))),0),"")</f>
        <v/>
      </c>
      <c r="AB1153" s="50" t="str">
        <f>IFERROR(MAX(IF(OR(O1153="",P1153="",Q1153="",R1153="",S1153="",T1153="",U1153=""),"",IF(AND(MONTH(E1153)=2,MONTH(F1153)=2),(NETWORKDAYS(E1153,F1153,Lister!$D$7:$D$13)-U1153)*N1153/NETWORKDAYS(Lister!$D$25,Lister!$E$25,Lister!$D$7:$D$13),IF(AND(E1153&lt;DATE(2021,2,1),MONTH(F1153)=2),(NETWORKDAYS(Lister!$D$25,F1153,Lister!$D$7:$D$13)-U1153)*N1153/NETWORKDAYS(Lister!$D$25,Lister!$E$25,Lister!$D$7:$D$13),IF(AND(E1153&lt;DATE(2021,2,1),F1153&lt;DATE(2021,2,1)),0)))),0),"")</f>
        <v/>
      </c>
      <c r="AC1153" s="52" t="str">
        <f t="shared" si="88"/>
        <v/>
      </c>
    </row>
    <row r="1154" spans="1:29" x14ac:dyDescent="0.35">
      <c r="A1154" s="11" t="str">
        <f t="shared" si="89"/>
        <v/>
      </c>
      <c r="B1154" s="33"/>
      <c r="C1154" s="17"/>
      <c r="D1154" s="18"/>
      <c r="E1154" s="12"/>
      <c r="F1154" s="12"/>
      <c r="G1154" s="42" t="str">
        <f>IF(OR(E1154="",F1154=""),"",NETWORKDAYS(E1154,F1154,Lister!$D$7:$D$13))</f>
        <v/>
      </c>
      <c r="H1154" s="14"/>
      <c r="I1154" s="25" t="str">
        <f t="shared" si="85"/>
        <v/>
      </c>
      <c r="J1154" s="47"/>
      <c r="K1154" s="48"/>
      <c r="L1154" s="15"/>
      <c r="M1154" s="51" t="str">
        <f t="shared" si="86"/>
        <v/>
      </c>
      <c r="N1154" s="49" t="str">
        <f t="shared" si="87"/>
        <v/>
      </c>
      <c r="O1154" s="15"/>
      <c r="P1154" s="15"/>
      <c r="Q1154" s="15"/>
      <c r="R1154" s="15"/>
      <c r="S1154" s="15"/>
      <c r="T1154" s="15"/>
      <c r="U1154" s="15"/>
      <c r="V1154" s="50" t="str">
        <f>IFERROR(MAX(IF(OR(O1154="",P1154="",Q1154="",R1154="",S1154="",T1154="",U1154=""),"",IF(AND(MONTH(E1154)=8,MONTH(F1154)=8),(NETWORKDAYS(E1154,F1154,Lister!$D$7:$D$13)-O1154)*N1154/NETWORKDAYS(Lister!$D$19,Lister!$E$19,Lister!$D$7:$D$13),IF(AND(MONTH(E1154)=8,F1154&gt;DATE(2020,8,31)),(NETWORKDAYS(E1154,Lister!$E$19,Lister!$D$7:$D$13)-O1154)*N1154/NETWORKDAYS(Lister!$D$19,Lister!$E$19,Lister!$D$7:$D$13),IF(E1154&gt;DATE(2020,8,31),0)))),0),"")</f>
        <v/>
      </c>
      <c r="W1154" s="50" t="str">
        <f>IFERROR(MAX(IF(OR(O1154="",P1154="",Q1154="",R1154="",S1154="",T1154="",U1154=""),"",IF(AND(MONTH(E1154)=9,MONTH(F1154)=9),(NETWORKDAYS(E1154,F1154,Lister!$D$7:$D$13)-P1154)*N1154/NETWORKDAYS(Lister!$D$20,Lister!$E$20,Lister!$D$7:$D$13),IF(AND(MONTH(E1154)=9,F1154&gt;DATE(2020,9,30)),(NETWORKDAYS(E1154,Lister!$E$20,Lister!$D$7:$D$13)-P1154)*N1154/NETWORKDAYS(Lister!$D$20,Lister!$E$20,Lister!$D$7:$D$13),IF(AND(E1154&lt;DATE(2020,9,1),MONTH(F1154)=9),(NETWORKDAYS(Lister!$D$20,F1154,Lister!$D$7:$D$13)-P1154)*N1154/NETWORKDAYS(Lister!$D$20,Lister!$E$20,Lister!$D$7:$D$13),IF(AND(E1154&lt;DATE(2020,9,1),F1154&gt;DATE(2020,9,30)),(NETWORKDAYS(Lister!$D$20,Lister!$E$20,Lister!$D$7:$D$13)-P1154)*N1154/NETWORKDAYS(Lister!$D$20,Lister!$E$20,Lister!$D$7:$D$13),IF(OR(AND(E1154&lt;DATE(2020,9,1),F1154&lt;DATE(2020,9,1)),E1154&gt;DATE(2020,9,30)),0)))))),0),"")</f>
        <v/>
      </c>
      <c r="X1154" s="50" t="str">
        <f>IFERROR(MAX(IF(OR(O1154="",P1154="",Q1154="",R1154="",S1154="",T1154="",U1154=""),"",IF(AND(MONTH(E1154)=10,MONTH(F1154)=10),(NETWORKDAYS(E1154,F1154,Lister!$D$7:$D$13)-Q1154)*N1154/NETWORKDAYS(Lister!$D$21,Lister!$E$21,Lister!$D$7:$D$13),IF(AND(MONTH(E1154)=10,F1154&gt;DATE(2020,10,31)),(NETWORKDAYS(E1154,Lister!$E$21,Lister!$D$7:$D$13)-Q1154)*N1154/NETWORKDAYS(Lister!$D$21,Lister!$E$21,Lister!$D$7:$D$13),IF(AND(E1154&lt;DATE(2020,10,1),MONTH(F1154)=10),(NETWORKDAYS(Lister!$D$21,F1154,Lister!$D$7:$D$13)-Q1154)*N1154/NETWORKDAYS(Lister!$D$21,Lister!$E$21,Lister!$D$7:$D$13),IF(AND(E1154&lt;DATE(2020,31,1),F1154&gt;DATE(2020,10,31)),(NETWORKDAYS(Lister!$D$21,Lister!$E$21,Lister!$D$7:$D$13)-Q1154)*N1154/NETWORKDAYS(Lister!$D$21,Lister!$E$21,Lister!$D$7:$D$13),IF(OR(AND(E1154&lt;DATE(2020,10,1),F1154&lt;DATE(2020,10,1)),E1154&gt;DATE(2020,10,31)),0)))))),0),"")</f>
        <v/>
      </c>
      <c r="Y1154" s="50" t="str">
        <f>IFERROR(MAX(IF(OR(O1154="",P1154="",Q1154="",R1154="",S1154="",T1154="",U1154=""),"",IF(AND(MONTH(E1154)=11,MONTH(F1154)=11),(NETWORKDAYS(E1154,F1154,Lister!$D$7:$D$13)-R1154)*N1154/NETWORKDAYS(Lister!$D$22,Lister!$E$22,Lister!$D$7:$D$13),IF(AND(MONTH(E1154)=11,F1154&gt;DATE(2020,11,30)),(NETWORKDAYS(E1154,Lister!$E$22,Lister!$D$7:$D$13)-R1154)*N1154/NETWORKDAYS(Lister!$D$22,Lister!$E$22,Lister!$D$7:$D$13),IF(AND(E1154&lt;DATE(2020,11,1),MONTH(F1154)=11),(NETWORKDAYS(Lister!$D$22,F1154,Lister!$D$7:$D$13)-R1154)*N1154/NETWORKDAYS(Lister!$D$22,Lister!$E$22,Lister!$D$7:$D$13),IF(AND(E1154&lt;DATE(2020,11,1),F1154&gt;DATE(2020,11,30)),(NETWORKDAYS(Lister!$D$22,Lister!$E$22,Lister!$D$7:$D$13)-R1154)*N1154/NETWORKDAYS(Lister!$D$22,Lister!$E$22,Lister!$D$7:$D$13),IF(OR(AND(E1154&lt;DATE(2020,11,1),F1154&lt;DATE(2020,11,1)),E1154&gt;DATE(2020,11,30)),0)))))),0),"")</f>
        <v/>
      </c>
      <c r="Z1154" s="50" t="str">
        <f>IFERROR(MAX(IF(OR(O1154="",P1154="",Q1154="",R1154="",S1154="",T1154="",U1154=""),"",IF(AND(MONTH(E1154)=12,MONTH(F1154)=12),(NETWORKDAYS(E1154,F1154,Lister!$D$7:$D$13)-S1154)*N1154/NETWORKDAYS(Lister!$D$23,Lister!$E$23,Lister!$D$7:$D$13),IF(AND(MONTH(E1154)=12,F1154&gt;DATE(2020,12,31)),(NETWORKDAYS(E1154,Lister!$E$23,Lister!$D$7:$D$13)-S1154)*N1154/NETWORKDAYS(Lister!$D$23,Lister!$E$23,Lister!$D$7:$D$13),IF(AND(E1154&lt;DATE(2020,12,1),MONTH(F1154)=12),(NETWORKDAYS(Lister!$D$23,F1154,Lister!$D$7:$D$13)-S1154)*N1154/NETWORKDAYS(Lister!$D$23,Lister!$E$23,Lister!$D$7:$D$13),IF(AND(E1154&lt;DATE(2020,12,1),F1154&gt;DATE(2020,12,31)),(NETWORKDAYS(Lister!$D$23,Lister!$E$23,Lister!$D$7:$D$13)-S1154)*N1154/NETWORKDAYS(Lister!$D$23,Lister!$E$23,Lister!$D$7:$D$13),IF(OR(AND(E1154&lt;DATE(2020,12,1),F1154&lt;DATE(2020,12,1)),E1154&gt;DATE(2020,12,31)),0)))))),0),"")</f>
        <v/>
      </c>
      <c r="AA1154" s="50" t="str">
        <f>IFERROR(MAX(IF(OR(O1154="",P1154="",Q1154="",R1154="",S1154="",T1154="",U1154=""),"",IF(AND(MONTH(E1154)=1,MONTH(F1154)=1),(NETWORKDAYS(E1154,F1154,Lister!$D$7:$D$13)-T1154)*N1154/NETWORKDAYS(Lister!$D$24,Lister!$E$24,Lister!$D$7:$D$13),IF(AND(MONTH(E1154)=1,F1154&gt;DATE(2021,1,31)),(NETWORKDAYS(E1154,Lister!$E$24,Lister!$D$7:$D$13)-T1154)*N1154/NETWORKDAYS(Lister!$D$24,Lister!$E$24,Lister!$D$7:$D$13),IF(AND(E1154&lt;DATE(2021,1,1),MONTH(F1154)=1),(NETWORKDAYS(Lister!$D$24,F1154,Lister!$D$7:$D$13)-T1154)*N1154/NETWORKDAYS(Lister!$D$24,Lister!$E$24,Lister!$D$7:$D$13),IF(AND(E1154&lt;DATE(2021,1,1),F1154&gt;DATE(2021,1,31)),(NETWORKDAYS(Lister!$D$24,Lister!$E$24,Lister!$D$7:$D$13)-T1154)*N1154/NETWORKDAYS(Lister!$D$24,Lister!$E$24,Lister!$D$7:$D$13),IF(OR(AND(E1154&lt;DATE(2021,1,1),F1154&lt;DATE(2021,1,1)),E1154&gt;DATE(2021,1,31)),0)))))),0),"")</f>
        <v/>
      </c>
      <c r="AB1154" s="50" t="str">
        <f>IFERROR(MAX(IF(OR(O1154="",P1154="",Q1154="",R1154="",S1154="",T1154="",U1154=""),"",IF(AND(MONTH(E1154)=2,MONTH(F1154)=2),(NETWORKDAYS(E1154,F1154,Lister!$D$7:$D$13)-U1154)*N1154/NETWORKDAYS(Lister!$D$25,Lister!$E$25,Lister!$D$7:$D$13),IF(AND(E1154&lt;DATE(2021,2,1),MONTH(F1154)=2),(NETWORKDAYS(Lister!$D$25,F1154,Lister!$D$7:$D$13)-U1154)*N1154/NETWORKDAYS(Lister!$D$25,Lister!$E$25,Lister!$D$7:$D$13),IF(AND(E1154&lt;DATE(2021,2,1),F1154&lt;DATE(2021,2,1)),0)))),0),"")</f>
        <v/>
      </c>
      <c r="AC1154" s="52" t="str">
        <f t="shared" si="88"/>
        <v/>
      </c>
    </row>
    <row r="1155" spans="1:29" x14ac:dyDescent="0.35">
      <c r="A1155" s="11" t="str">
        <f t="shared" si="89"/>
        <v/>
      </c>
      <c r="B1155" s="33"/>
      <c r="C1155" s="17"/>
      <c r="D1155" s="18"/>
      <c r="E1155" s="12"/>
      <c r="F1155" s="12"/>
      <c r="G1155" s="42" t="str">
        <f>IF(OR(E1155="",F1155=""),"",NETWORKDAYS(E1155,F1155,Lister!$D$7:$D$13))</f>
        <v/>
      </c>
      <c r="H1155" s="14"/>
      <c r="I1155" s="25" t="str">
        <f t="shared" si="85"/>
        <v/>
      </c>
      <c r="J1155" s="47"/>
      <c r="K1155" s="48"/>
      <c r="L1155" s="15"/>
      <c r="M1155" s="51" t="str">
        <f t="shared" si="86"/>
        <v/>
      </c>
      <c r="N1155" s="49" t="str">
        <f t="shared" si="87"/>
        <v/>
      </c>
      <c r="O1155" s="15"/>
      <c r="P1155" s="15"/>
      <c r="Q1155" s="15"/>
      <c r="R1155" s="15"/>
      <c r="S1155" s="15"/>
      <c r="T1155" s="15"/>
      <c r="U1155" s="15"/>
      <c r="V1155" s="50" t="str">
        <f>IFERROR(MAX(IF(OR(O1155="",P1155="",Q1155="",R1155="",S1155="",T1155="",U1155=""),"",IF(AND(MONTH(E1155)=8,MONTH(F1155)=8),(NETWORKDAYS(E1155,F1155,Lister!$D$7:$D$13)-O1155)*N1155/NETWORKDAYS(Lister!$D$19,Lister!$E$19,Lister!$D$7:$D$13),IF(AND(MONTH(E1155)=8,F1155&gt;DATE(2020,8,31)),(NETWORKDAYS(E1155,Lister!$E$19,Lister!$D$7:$D$13)-O1155)*N1155/NETWORKDAYS(Lister!$D$19,Lister!$E$19,Lister!$D$7:$D$13),IF(E1155&gt;DATE(2020,8,31),0)))),0),"")</f>
        <v/>
      </c>
      <c r="W1155" s="50" t="str">
        <f>IFERROR(MAX(IF(OR(O1155="",P1155="",Q1155="",R1155="",S1155="",T1155="",U1155=""),"",IF(AND(MONTH(E1155)=9,MONTH(F1155)=9),(NETWORKDAYS(E1155,F1155,Lister!$D$7:$D$13)-P1155)*N1155/NETWORKDAYS(Lister!$D$20,Lister!$E$20,Lister!$D$7:$D$13),IF(AND(MONTH(E1155)=9,F1155&gt;DATE(2020,9,30)),(NETWORKDAYS(E1155,Lister!$E$20,Lister!$D$7:$D$13)-P1155)*N1155/NETWORKDAYS(Lister!$D$20,Lister!$E$20,Lister!$D$7:$D$13),IF(AND(E1155&lt;DATE(2020,9,1),MONTH(F1155)=9),(NETWORKDAYS(Lister!$D$20,F1155,Lister!$D$7:$D$13)-P1155)*N1155/NETWORKDAYS(Lister!$D$20,Lister!$E$20,Lister!$D$7:$D$13),IF(AND(E1155&lt;DATE(2020,9,1),F1155&gt;DATE(2020,9,30)),(NETWORKDAYS(Lister!$D$20,Lister!$E$20,Lister!$D$7:$D$13)-P1155)*N1155/NETWORKDAYS(Lister!$D$20,Lister!$E$20,Lister!$D$7:$D$13),IF(OR(AND(E1155&lt;DATE(2020,9,1),F1155&lt;DATE(2020,9,1)),E1155&gt;DATE(2020,9,30)),0)))))),0),"")</f>
        <v/>
      </c>
      <c r="X1155" s="50" t="str">
        <f>IFERROR(MAX(IF(OR(O1155="",P1155="",Q1155="",R1155="",S1155="",T1155="",U1155=""),"",IF(AND(MONTH(E1155)=10,MONTH(F1155)=10),(NETWORKDAYS(E1155,F1155,Lister!$D$7:$D$13)-Q1155)*N1155/NETWORKDAYS(Lister!$D$21,Lister!$E$21,Lister!$D$7:$D$13),IF(AND(MONTH(E1155)=10,F1155&gt;DATE(2020,10,31)),(NETWORKDAYS(E1155,Lister!$E$21,Lister!$D$7:$D$13)-Q1155)*N1155/NETWORKDAYS(Lister!$D$21,Lister!$E$21,Lister!$D$7:$D$13),IF(AND(E1155&lt;DATE(2020,10,1),MONTH(F1155)=10),(NETWORKDAYS(Lister!$D$21,F1155,Lister!$D$7:$D$13)-Q1155)*N1155/NETWORKDAYS(Lister!$D$21,Lister!$E$21,Lister!$D$7:$D$13),IF(AND(E1155&lt;DATE(2020,31,1),F1155&gt;DATE(2020,10,31)),(NETWORKDAYS(Lister!$D$21,Lister!$E$21,Lister!$D$7:$D$13)-Q1155)*N1155/NETWORKDAYS(Lister!$D$21,Lister!$E$21,Lister!$D$7:$D$13),IF(OR(AND(E1155&lt;DATE(2020,10,1),F1155&lt;DATE(2020,10,1)),E1155&gt;DATE(2020,10,31)),0)))))),0),"")</f>
        <v/>
      </c>
      <c r="Y1155" s="50" t="str">
        <f>IFERROR(MAX(IF(OR(O1155="",P1155="",Q1155="",R1155="",S1155="",T1155="",U1155=""),"",IF(AND(MONTH(E1155)=11,MONTH(F1155)=11),(NETWORKDAYS(E1155,F1155,Lister!$D$7:$D$13)-R1155)*N1155/NETWORKDAYS(Lister!$D$22,Lister!$E$22,Lister!$D$7:$D$13),IF(AND(MONTH(E1155)=11,F1155&gt;DATE(2020,11,30)),(NETWORKDAYS(E1155,Lister!$E$22,Lister!$D$7:$D$13)-R1155)*N1155/NETWORKDAYS(Lister!$D$22,Lister!$E$22,Lister!$D$7:$D$13),IF(AND(E1155&lt;DATE(2020,11,1),MONTH(F1155)=11),(NETWORKDAYS(Lister!$D$22,F1155,Lister!$D$7:$D$13)-R1155)*N1155/NETWORKDAYS(Lister!$D$22,Lister!$E$22,Lister!$D$7:$D$13),IF(AND(E1155&lt;DATE(2020,11,1),F1155&gt;DATE(2020,11,30)),(NETWORKDAYS(Lister!$D$22,Lister!$E$22,Lister!$D$7:$D$13)-R1155)*N1155/NETWORKDAYS(Lister!$D$22,Lister!$E$22,Lister!$D$7:$D$13),IF(OR(AND(E1155&lt;DATE(2020,11,1),F1155&lt;DATE(2020,11,1)),E1155&gt;DATE(2020,11,30)),0)))))),0),"")</f>
        <v/>
      </c>
      <c r="Z1155" s="50" t="str">
        <f>IFERROR(MAX(IF(OR(O1155="",P1155="",Q1155="",R1155="",S1155="",T1155="",U1155=""),"",IF(AND(MONTH(E1155)=12,MONTH(F1155)=12),(NETWORKDAYS(E1155,F1155,Lister!$D$7:$D$13)-S1155)*N1155/NETWORKDAYS(Lister!$D$23,Lister!$E$23,Lister!$D$7:$D$13),IF(AND(MONTH(E1155)=12,F1155&gt;DATE(2020,12,31)),(NETWORKDAYS(E1155,Lister!$E$23,Lister!$D$7:$D$13)-S1155)*N1155/NETWORKDAYS(Lister!$D$23,Lister!$E$23,Lister!$D$7:$D$13),IF(AND(E1155&lt;DATE(2020,12,1),MONTH(F1155)=12),(NETWORKDAYS(Lister!$D$23,F1155,Lister!$D$7:$D$13)-S1155)*N1155/NETWORKDAYS(Lister!$D$23,Lister!$E$23,Lister!$D$7:$D$13),IF(AND(E1155&lt;DATE(2020,12,1),F1155&gt;DATE(2020,12,31)),(NETWORKDAYS(Lister!$D$23,Lister!$E$23,Lister!$D$7:$D$13)-S1155)*N1155/NETWORKDAYS(Lister!$D$23,Lister!$E$23,Lister!$D$7:$D$13),IF(OR(AND(E1155&lt;DATE(2020,12,1),F1155&lt;DATE(2020,12,1)),E1155&gt;DATE(2020,12,31)),0)))))),0),"")</f>
        <v/>
      </c>
      <c r="AA1155" s="50" t="str">
        <f>IFERROR(MAX(IF(OR(O1155="",P1155="",Q1155="",R1155="",S1155="",T1155="",U1155=""),"",IF(AND(MONTH(E1155)=1,MONTH(F1155)=1),(NETWORKDAYS(E1155,F1155,Lister!$D$7:$D$13)-T1155)*N1155/NETWORKDAYS(Lister!$D$24,Lister!$E$24,Lister!$D$7:$D$13),IF(AND(MONTH(E1155)=1,F1155&gt;DATE(2021,1,31)),(NETWORKDAYS(E1155,Lister!$E$24,Lister!$D$7:$D$13)-T1155)*N1155/NETWORKDAYS(Lister!$D$24,Lister!$E$24,Lister!$D$7:$D$13),IF(AND(E1155&lt;DATE(2021,1,1),MONTH(F1155)=1),(NETWORKDAYS(Lister!$D$24,F1155,Lister!$D$7:$D$13)-T1155)*N1155/NETWORKDAYS(Lister!$D$24,Lister!$E$24,Lister!$D$7:$D$13),IF(AND(E1155&lt;DATE(2021,1,1),F1155&gt;DATE(2021,1,31)),(NETWORKDAYS(Lister!$D$24,Lister!$E$24,Lister!$D$7:$D$13)-T1155)*N1155/NETWORKDAYS(Lister!$D$24,Lister!$E$24,Lister!$D$7:$D$13),IF(OR(AND(E1155&lt;DATE(2021,1,1),F1155&lt;DATE(2021,1,1)),E1155&gt;DATE(2021,1,31)),0)))))),0),"")</f>
        <v/>
      </c>
      <c r="AB1155" s="50" t="str">
        <f>IFERROR(MAX(IF(OR(O1155="",P1155="",Q1155="",R1155="",S1155="",T1155="",U1155=""),"",IF(AND(MONTH(E1155)=2,MONTH(F1155)=2),(NETWORKDAYS(E1155,F1155,Lister!$D$7:$D$13)-U1155)*N1155/NETWORKDAYS(Lister!$D$25,Lister!$E$25,Lister!$D$7:$D$13),IF(AND(E1155&lt;DATE(2021,2,1),MONTH(F1155)=2),(NETWORKDAYS(Lister!$D$25,F1155,Lister!$D$7:$D$13)-U1155)*N1155/NETWORKDAYS(Lister!$D$25,Lister!$E$25,Lister!$D$7:$D$13),IF(AND(E1155&lt;DATE(2021,2,1),F1155&lt;DATE(2021,2,1)),0)))),0),"")</f>
        <v/>
      </c>
      <c r="AC1155" s="52" t="str">
        <f t="shared" si="88"/>
        <v/>
      </c>
    </row>
    <row r="1156" spans="1:29" x14ac:dyDescent="0.35">
      <c r="A1156" s="11" t="str">
        <f t="shared" si="89"/>
        <v/>
      </c>
      <c r="B1156" s="33"/>
      <c r="C1156" s="17"/>
      <c r="D1156" s="18"/>
      <c r="E1156" s="12"/>
      <c r="F1156" s="12"/>
      <c r="G1156" s="42" t="str">
        <f>IF(OR(E1156="",F1156=""),"",NETWORKDAYS(E1156,F1156,Lister!$D$7:$D$13))</f>
        <v/>
      </c>
      <c r="H1156" s="14"/>
      <c r="I1156" s="25" t="str">
        <f t="shared" si="85"/>
        <v/>
      </c>
      <c r="J1156" s="47"/>
      <c r="K1156" s="48"/>
      <c r="L1156" s="15"/>
      <c r="M1156" s="51" t="str">
        <f t="shared" si="86"/>
        <v/>
      </c>
      <c r="N1156" s="49" t="str">
        <f t="shared" si="87"/>
        <v/>
      </c>
      <c r="O1156" s="15"/>
      <c r="P1156" s="15"/>
      <c r="Q1156" s="15"/>
      <c r="R1156" s="15"/>
      <c r="S1156" s="15"/>
      <c r="T1156" s="15"/>
      <c r="U1156" s="15"/>
      <c r="V1156" s="50" t="str">
        <f>IFERROR(MAX(IF(OR(O1156="",P1156="",Q1156="",R1156="",S1156="",T1156="",U1156=""),"",IF(AND(MONTH(E1156)=8,MONTH(F1156)=8),(NETWORKDAYS(E1156,F1156,Lister!$D$7:$D$13)-O1156)*N1156/NETWORKDAYS(Lister!$D$19,Lister!$E$19,Lister!$D$7:$D$13),IF(AND(MONTH(E1156)=8,F1156&gt;DATE(2020,8,31)),(NETWORKDAYS(E1156,Lister!$E$19,Lister!$D$7:$D$13)-O1156)*N1156/NETWORKDAYS(Lister!$D$19,Lister!$E$19,Lister!$D$7:$D$13),IF(E1156&gt;DATE(2020,8,31),0)))),0),"")</f>
        <v/>
      </c>
      <c r="W1156" s="50" t="str">
        <f>IFERROR(MAX(IF(OR(O1156="",P1156="",Q1156="",R1156="",S1156="",T1156="",U1156=""),"",IF(AND(MONTH(E1156)=9,MONTH(F1156)=9),(NETWORKDAYS(E1156,F1156,Lister!$D$7:$D$13)-P1156)*N1156/NETWORKDAYS(Lister!$D$20,Lister!$E$20,Lister!$D$7:$D$13),IF(AND(MONTH(E1156)=9,F1156&gt;DATE(2020,9,30)),(NETWORKDAYS(E1156,Lister!$E$20,Lister!$D$7:$D$13)-P1156)*N1156/NETWORKDAYS(Lister!$D$20,Lister!$E$20,Lister!$D$7:$D$13),IF(AND(E1156&lt;DATE(2020,9,1),MONTH(F1156)=9),(NETWORKDAYS(Lister!$D$20,F1156,Lister!$D$7:$D$13)-P1156)*N1156/NETWORKDAYS(Lister!$D$20,Lister!$E$20,Lister!$D$7:$D$13),IF(AND(E1156&lt;DATE(2020,9,1),F1156&gt;DATE(2020,9,30)),(NETWORKDAYS(Lister!$D$20,Lister!$E$20,Lister!$D$7:$D$13)-P1156)*N1156/NETWORKDAYS(Lister!$D$20,Lister!$E$20,Lister!$D$7:$D$13),IF(OR(AND(E1156&lt;DATE(2020,9,1),F1156&lt;DATE(2020,9,1)),E1156&gt;DATE(2020,9,30)),0)))))),0),"")</f>
        <v/>
      </c>
      <c r="X1156" s="50" t="str">
        <f>IFERROR(MAX(IF(OR(O1156="",P1156="",Q1156="",R1156="",S1156="",T1156="",U1156=""),"",IF(AND(MONTH(E1156)=10,MONTH(F1156)=10),(NETWORKDAYS(E1156,F1156,Lister!$D$7:$D$13)-Q1156)*N1156/NETWORKDAYS(Lister!$D$21,Lister!$E$21,Lister!$D$7:$D$13),IF(AND(MONTH(E1156)=10,F1156&gt;DATE(2020,10,31)),(NETWORKDAYS(E1156,Lister!$E$21,Lister!$D$7:$D$13)-Q1156)*N1156/NETWORKDAYS(Lister!$D$21,Lister!$E$21,Lister!$D$7:$D$13),IF(AND(E1156&lt;DATE(2020,10,1),MONTH(F1156)=10),(NETWORKDAYS(Lister!$D$21,F1156,Lister!$D$7:$D$13)-Q1156)*N1156/NETWORKDAYS(Lister!$D$21,Lister!$E$21,Lister!$D$7:$D$13),IF(AND(E1156&lt;DATE(2020,31,1),F1156&gt;DATE(2020,10,31)),(NETWORKDAYS(Lister!$D$21,Lister!$E$21,Lister!$D$7:$D$13)-Q1156)*N1156/NETWORKDAYS(Lister!$D$21,Lister!$E$21,Lister!$D$7:$D$13),IF(OR(AND(E1156&lt;DATE(2020,10,1),F1156&lt;DATE(2020,10,1)),E1156&gt;DATE(2020,10,31)),0)))))),0),"")</f>
        <v/>
      </c>
      <c r="Y1156" s="50" t="str">
        <f>IFERROR(MAX(IF(OR(O1156="",P1156="",Q1156="",R1156="",S1156="",T1156="",U1156=""),"",IF(AND(MONTH(E1156)=11,MONTH(F1156)=11),(NETWORKDAYS(E1156,F1156,Lister!$D$7:$D$13)-R1156)*N1156/NETWORKDAYS(Lister!$D$22,Lister!$E$22,Lister!$D$7:$D$13),IF(AND(MONTH(E1156)=11,F1156&gt;DATE(2020,11,30)),(NETWORKDAYS(E1156,Lister!$E$22,Lister!$D$7:$D$13)-R1156)*N1156/NETWORKDAYS(Lister!$D$22,Lister!$E$22,Lister!$D$7:$D$13),IF(AND(E1156&lt;DATE(2020,11,1),MONTH(F1156)=11),(NETWORKDAYS(Lister!$D$22,F1156,Lister!$D$7:$D$13)-R1156)*N1156/NETWORKDAYS(Lister!$D$22,Lister!$E$22,Lister!$D$7:$D$13),IF(AND(E1156&lt;DATE(2020,11,1),F1156&gt;DATE(2020,11,30)),(NETWORKDAYS(Lister!$D$22,Lister!$E$22,Lister!$D$7:$D$13)-R1156)*N1156/NETWORKDAYS(Lister!$D$22,Lister!$E$22,Lister!$D$7:$D$13),IF(OR(AND(E1156&lt;DATE(2020,11,1),F1156&lt;DATE(2020,11,1)),E1156&gt;DATE(2020,11,30)),0)))))),0),"")</f>
        <v/>
      </c>
      <c r="Z1156" s="50" t="str">
        <f>IFERROR(MAX(IF(OR(O1156="",P1156="",Q1156="",R1156="",S1156="",T1156="",U1156=""),"",IF(AND(MONTH(E1156)=12,MONTH(F1156)=12),(NETWORKDAYS(E1156,F1156,Lister!$D$7:$D$13)-S1156)*N1156/NETWORKDAYS(Lister!$D$23,Lister!$E$23,Lister!$D$7:$D$13),IF(AND(MONTH(E1156)=12,F1156&gt;DATE(2020,12,31)),(NETWORKDAYS(E1156,Lister!$E$23,Lister!$D$7:$D$13)-S1156)*N1156/NETWORKDAYS(Lister!$D$23,Lister!$E$23,Lister!$D$7:$D$13),IF(AND(E1156&lt;DATE(2020,12,1),MONTH(F1156)=12),(NETWORKDAYS(Lister!$D$23,F1156,Lister!$D$7:$D$13)-S1156)*N1156/NETWORKDAYS(Lister!$D$23,Lister!$E$23,Lister!$D$7:$D$13),IF(AND(E1156&lt;DATE(2020,12,1),F1156&gt;DATE(2020,12,31)),(NETWORKDAYS(Lister!$D$23,Lister!$E$23,Lister!$D$7:$D$13)-S1156)*N1156/NETWORKDAYS(Lister!$D$23,Lister!$E$23,Lister!$D$7:$D$13),IF(OR(AND(E1156&lt;DATE(2020,12,1),F1156&lt;DATE(2020,12,1)),E1156&gt;DATE(2020,12,31)),0)))))),0),"")</f>
        <v/>
      </c>
      <c r="AA1156" s="50" t="str">
        <f>IFERROR(MAX(IF(OR(O1156="",P1156="",Q1156="",R1156="",S1156="",T1156="",U1156=""),"",IF(AND(MONTH(E1156)=1,MONTH(F1156)=1),(NETWORKDAYS(E1156,F1156,Lister!$D$7:$D$13)-T1156)*N1156/NETWORKDAYS(Lister!$D$24,Lister!$E$24,Lister!$D$7:$D$13),IF(AND(MONTH(E1156)=1,F1156&gt;DATE(2021,1,31)),(NETWORKDAYS(E1156,Lister!$E$24,Lister!$D$7:$D$13)-T1156)*N1156/NETWORKDAYS(Lister!$D$24,Lister!$E$24,Lister!$D$7:$D$13),IF(AND(E1156&lt;DATE(2021,1,1),MONTH(F1156)=1),(NETWORKDAYS(Lister!$D$24,F1156,Lister!$D$7:$D$13)-T1156)*N1156/NETWORKDAYS(Lister!$D$24,Lister!$E$24,Lister!$D$7:$D$13),IF(AND(E1156&lt;DATE(2021,1,1),F1156&gt;DATE(2021,1,31)),(NETWORKDAYS(Lister!$D$24,Lister!$E$24,Lister!$D$7:$D$13)-T1156)*N1156/NETWORKDAYS(Lister!$D$24,Lister!$E$24,Lister!$D$7:$D$13),IF(OR(AND(E1156&lt;DATE(2021,1,1),F1156&lt;DATE(2021,1,1)),E1156&gt;DATE(2021,1,31)),0)))))),0),"")</f>
        <v/>
      </c>
      <c r="AB1156" s="50" t="str">
        <f>IFERROR(MAX(IF(OR(O1156="",P1156="",Q1156="",R1156="",S1156="",T1156="",U1156=""),"",IF(AND(MONTH(E1156)=2,MONTH(F1156)=2),(NETWORKDAYS(E1156,F1156,Lister!$D$7:$D$13)-U1156)*N1156/NETWORKDAYS(Lister!$D$25,Lister!$E$25,Lister!$D$7:$D$13),IF(AND(E1156&lt;DATE(2021,2,1),MONTH(F1156)=2),(NETWORKDAYS(Lister!$D$25,F1156,Lister!$D$7:$D$13)-U1156)*N1156/NETWORKDAYS(Lister!$D$25,Lister!$E$25,Lister!$D$7:$D$13),IF(AND(E1156&lt;DATE(2021,2,1),F1156&lt;DATE(2021,2,1)),0)))),0),"")</f>
        <v/>
      </c>
      <c r="AC1156" s="52" t="str">
        <f t="shared" si="88"/>
        <v/>
      </c>
    </row>
    <row r="1157" spans="1:29" x14ac:dyDescent="0.35">
      <c r="A1157" s="11" t="str">
        <f t="shared" si="89"/>
        <v/>
      </c>
      <c r="B1157" s="33"/>
      <c r="C1157" s="17"/>
      <c r="D1157" s="18"/>
      <c r="E1157" s="12"/>
      <c r="F1157" s="12"/>
      <c r="G1157" s="42" t="str">
        <f>IF(OR(E1157="",F1157=""),"",NETWORKDAYS(E1157,F1157,Lister!$D$7:$D$13))</f>
        <v/>
      </c>
      <c r="H1157" s="14"/>
      <c r="I1157" s="25" t="str">
        <f t="shared" si="85"/>
        <v/>
      </c>
      <c r="J1157" s="47"/>
      <c r="K1157" s="48"/>
      <c r="L1157" s="15"/>
      <c r="M1157" s="51" t="str">
        <f t="shared" si="86"/>
        <v/>
      </c>
      <c r="N1157" s="49" t="str">
        <f t="shared" si="87"/>
        <v/>
      </c>
      <c r="O1157" s="15"/>
      <c r="P1157" s="15"/>
      <c r="Q1157" s="15"/>
      <c r="R1157" s="15"/>
      <c r="S1157" s="15"/>
      <c r="T1157" s="15"/>
      <c r="U1157" s="15"/>
      <c r="V1157" s="50" t="str">
        <f>IFERROR(MAX(IF(OR(O1157="",P1157="",Q1157="",R1157="",S1157="",T1157="",U1157=""),"",IF(AND(MONTH(E1157)=8,MONTH(F1157)=8),(NETWORKDAYS(E1157,F1157,Lister!$D$7:$D$13)-O1157)*N1157/NETWORKDAYS(Lister!$D$19,Lister!$E$19,Lister!$D$7:$D$13),IF(AND(MONTH(E1157)=8,F1157&gt;DATE(2020,8,31)),(NETWORKDAYS(E1157,Lister!$E$19,Lister!$D$7:$D$13)-O1157)*N1157/NETWORKDAYS(Lister!$D$19,Lister!$E$19,Lister!$D$7:$D$13),IF(E1157&gt;DATE(2020,8,31),0)))),0),"")</f>
        <v/>
      </c>
      <c r="W1157" s="50" t="str">
        <f>IFERROR(MAX(IF(OR(O1157="",P1157="",Q1157="",R1157="",S1157="",T1157="",U1157=""),"",IF(AND(MONTH(E1157)=9,MONTH(F1157)=9),(NETWORKDAYS(E1157,F1157,Lister!$D$7:$D$13)-P1157)*N1157/NETWORKDAYS(Lister!$D$20,Lister!$E$20,Lister!$D$7:$D$13),IF(AND(MONTH(E1157)=9,F1157&gt;DATE(2020,9,30)),(NETWORKDAYS(E1157,Lister!$E$20,Lister!$D$7:$D$13)-P1157)*N1157/NETWORKDAYS(Lister!$D$20,Lister!$E$20,Lister!$D$7:$D$13),IF(AND(E1157&lt;DATE(2020,9,1),MONTH(F1157)=9),(NETWORKDAYS(Lister!$D$20,F1157,Lister!$D$7:$D$13)-P1157)*N1157/NETWORKDAYS(Lister!$D$20,Lister!$E$20,Lister!$D$7:$D$13),IF(AND(E1157&lt;DATE(2020,9,1),F1157&gt;DATE(2020,9,30)),(NETWORKDAYS(Lister!$D$20,Lister!$E$20,Lister!$D$7:$D$13)-P1157)*N1157/NETWORKDAYS(Lister!$D$20,Lister!$E$20,Lister!$D$7:$D$13),IF(OR(AND(E1157&lt;DATE(2020,9,1),F1157&lt;DATE(2020,9,1)),E1157&gt;DATE(2020,9,30)),0)))))),0),"")</f>
        <v/>
      </c>
      <c r="X1157" s="50" t="str">
        <f>IFERROR(MAX(IF(OR(O1157="",P1157="",Q1157="",R1157="",S1157="",T1157="",U1157=""),"",IF(AND(MONTH(E1157)=10,MONTH(F1157)=10),(NETWORKDAYS(E1157,F1157,Lister!$D$7:$D$13)-Q1157)*N1157/NETWORKDAYS(Lister!$D$21,Lister!$E$21,Lister!$D$7:$D$13),IF(AND(MONTH(E1157)=10,F1157&gt;DATE(2020,10,31)),(NETWORKDAYS(E1157,Lister!$E$21,Lister!$D$7:$D$13)-Q1157)*N1157/NETWORKDAYS(Lister!$D$21,Lister!$E$21,Lister!$D$7:$D$13),IF(AND(E1157&lt;DATE(2020,10,1),MONTH(F1157)=10),(NETWORKDAYS(Lister!$D$21,F1157,Lister!$D$7:$D$13)-Q1157)*N1157/NETWORKDAYS(Lister!$D$21,Lister!$E$21,Lister!$D$7:$D$13),IF(AND(E1157&lt;DATE(2020,31,1),F1157&gt;DATE(2020,10,31)),(NETWORKDAYS(Lister!$D$21,Lister!$E$21,Lister!$D$7:$D$13)-Q1157)*N1157/NETWORKDAYS(Lister!$D$21,Lister!$E$21,Lister!$D$7:$D$13),IF(OR(AND(E1157&lt;DATE(2020,10,1),F1157&lt;DATE(2020,10,1)),E1157&gt;DATE(2020,10,31)),0)))))),0),"")</f>
        <v/>
      </c>
      <c r="Y1157" s="50" t="str">
        <f>IFERROR(MAX(IF(OR(O1157="",P1157="",Q1157="",R1157="",S1157="",T1157="",U1157=""),"",IF(AND(MONTH(E1157)=11,MONTH(F1157)=11),(NETWORKDAYS(E1157,F1157,Lister!$D$7:$D$13)-R1157)*N1157/NETWORKDAYS(Lister!$D$22,Lister!$E$22,Lister!$D$7:$D$13),IF(AND(MONTH(E1157)=11,F1157&gt;DATE(2020,11,30)),(NETWORKDAYS(E1157,Lister!$E$22,Lister!$D$7:$D$13)-R1157)*N1157/NETWORKDAYS(Lister!$D$22,Lister!$E$22,Lister!$D$7:$D$13),IF(AND(E1157&lt;DATE(2020,11,1),MONTH(F1157)=11),(NETWORKDAYS(Lister!$D$22,F1157,Lister!$D$7:$D$13)-R1157)*N1157/NETWORKDAYS(Lister!$D$22,Lister!$E$22,Lister!$D$7:$D$13),IF(AND(E1157&lt;DATE(2020,11,1),F1157&gt;DATE(2020,11,30)),(NETWORKDAYS(Lister!$D$22,Lister!$E$22,Lister!$D$7:$D$13)-R1157)*N1157/NETWORKDAYS(Lister!$D$22,Lister!$E$22,Lister!$D$7:$D$13),IF(OR(AND(E1157&lt;DATE(2020,11,1),F1157&lt;DATE(2020,11,1)),E1157&gt;DATE(2020,11,30)),0)))))),0),"")</f>
        <v/>
      </c>
      <c r="Z1157" s="50" t="str">
        <f>IFERROR(MAX(IF(OR(O1157="",P1157="",Q1157="",R1157="",S1157="",T1157="",U1157=""),"",IF(AND(MONTH(E1157)=12,MONTH(F1157)=12),(NETWORKDAYS(E1157,F1157,Lister!$D$7:$D$13)-S1157)*N1157/NETWORKDAYS(Lister!$D$23,Lister!$E$23,Lister!$D$7:$D$13),IF(AND(MONTH(E1157)=12,F1157&gt;DATE(2020,12,31)),(NETWORKDAYS(E1157,Lister!$E$23,Lister!$D$7:$D$13)-S1157)*N1157/NETWORKDAYS(Lister!$D$23,Lister!$E$23,Lister!$D$7:$D$13),IF(AND(E1157&lt;DATE(2020,12,1),MONTH(F1157)=12),(NETWORKDAYS(Lister!$D$23,F1157,Lister!$D$7:$D$13)-S1157)*N1157/NETWORKDAYS(Lister!$D$23,Lister!$E$23,Lister!$D$7:$D$13),IF(AND(E1157&lt;DATE(2020,12,1),F1157&gt;DATE(2020,12,31)),(NETWORKDAYS(Lister!$D$23,Lister!$E$23,Lister!$D$7:$D$13)-S1157)*N1157/NETWORKDAYS(Lister!$D$23,Lister!$E$23,Lister!$D$7:$D$13),IF(OR(AND(E1157&lt;DATE(2020,12,1),F1157&lt;DATE(2020,12,1)),E1157&gt;DATE(2020,12,31)),0)))))),0),"")</f>
        <v/>
      </c>
      <c r="AA1157" s="50" t="str">
        <f>IFERROR(MAX(IF(OR(O1157="",P1157="",Q1157="",R1157="",S1157="",T1157="",U1157=""),"",IF(AND(MONTH(E1157)=1,MONTH(F1157)=1),(NETWORKDAYS(E1157,F1157,Lister!$D$7:$D$13)-T1157)*N1157/NETWORKDAYS(Lister!$D$24,Lister!$E$24,Lister!$D$7:$D$13),IF(AND(MONTH(E1157)=1,F1157&gt;DATE(2021,1,31)),(NETWORKDAYS(E1157,Lister!$E$24,Lister!$D$7:$D$13)-T1157)*N1157/NETWORKDAYS(Lister!$D$24,Lister!$E$24,Lister!$D$7:$D$13),IF(AND(E1157&lt;DATE(2021,1,1),MONTH(F1157)=1),(NETWORKDAYS(Lister!$D$24,F1157,Lister!$D$7:$D$13)-T1157)*N1157/NETWORKDAYS(Lister!$D$24,Lister!$E$24,Lister!$D$7:$D$13),IF(AND(E1157&lt;DATE(2021,1,1),F1157&gt;DATE(2021,1,31)),(NETWORKDAYS(Lister!$D$24,Lister!$E$24,Lister!$D$7:$D$13)-T1157)*N1157/NETWORKDAYS(Lister!$D$24,Lister!$E$24,Lister!$D$7:$D$13),IF(OR(AND(E1157&lt;DATE(2021,1,1),F1157&lt;DATE(2021,1,1)),E1157&gt;DATE(2021,1,31)),0)))))),0),"")</f>
        <v/>
      </c>
      <c r="AB1157" s="50" t="str">
        <f>IFERROR(MAX(IF(OR(O1157="",P1157="",Q1157="",R1157="",S1157="",T1157="",U1157=""),"",IF(AND(MONTH(E1157)=2,MONTH(F1157)=2),(NETWORKDAYS(E1157,F1157,Lister!$D$7:$D$13)-U1157)*N1157/NETWORKDAYS(Lister!$D$25,Lister!$E$25,Lister!$D$7:$D$13),IF(AND(E1157&lt;DATE(2021,2,1),MONTH(F1157)=2),(NETWORKDAYS(Lister!$D$25,F1157,Lister!$D$7:$D$13)-U1157)*N1157/NETWORKDAYS(Lister!$D$25,Lister!$E$25,Lister!$D$7:$D$13),IF(AND(E1157&lt;DATE(2021,2,1),F1157&lt;DATE(2021,2,1)),0)))),0),"")</f>
        <v/>
      </c>
      <c r="AC1157" s="52" t="str">
        <f t="shared" si="88"/>
        <v/>
      </c>
    </row>
    <row r="1158" spans="1:29" x14ac:dyDescent="0.35">
      <c r="A1158" s="11" t="str">
        <f t="shared" si="89"/>
        <v/>
      </c>
      <c r="B1158" s="33"/>
      <c r="C1158" s="17"/>
      <c r="D1158" s="18"/>
      <c r="E1158" s="12"/>
      <c r="F1158" s="12"/>
      <c r="G1158" s="42" t="str">
        <f>IF(OR(E1158="",F1158=""),"",NETWORKDAYS(E1158,F1158,Lister!$D$7:$D$13))</f>
        <v/>
      </c>
      <c r="H1158" s="14"/>
      <c r="I1158" s="25" t="str">
        <f t="shared" si="85"/>
        <v/>
      </c>
      <c r="J1158" s="47"/>
      <c r="K1158" s="48"/>
      <c r="L1158" s="15"/>
      <c r="M1158" s="51" t="str">
        <f t="shared" si="86"/>
        <v/>
      </c>
      <c r="N1158" s="49" t="str">
        <f t="shared" si="87"/>
        <v/>
      </c>
      <c r="O1158" s="15"/>
      <c r="P1158" s="15"/>
      <c r="Q1158" s="15"/>
      <c r="R1158" s="15"/>
      <c r="S1158" s="15"/>
      <c r="T1158" s="15"/>
      <c r="U1158" s="15"/>
      <c r="V1158" s="50" t="str">
        <f>IFERROR(MAX(IF(OR(O1158="",P1158="",Q1158="",R1158="",S1158="",T1158="",U1158=""),"",IF(AND(MONTH(E1158)=8,MONTH(F1158)=8),(NETWORKDAYS(E1158,F1158,Lister!$D$7:$D$13)-O1158)*N1158/NETWORKDAYS(Lister!$D$19,Lister!$E$19,Lister!$D$7:$D$13),IF(AND(MONTH(E1158)=8,F1158&gt;DATE(2020,8,31)),(NETWORKDAYS(E1158,Lister!$E$19,Lister!$D$7:$D$13)-O1158)*N1158/NETWORKDAYS(Lister!$D$19,Lister!$E$19,Lister!$D$7:$D$13),IF(E1158&gt;DATE(2020,8,31),0)))),0),"")</f>
        <v/>
      </c>
      <c r="W1158" s="50" t="str">
        <f>IFERROR(MAX(IF(OR(O1158="",P1158="",Q1158="",R1158="",S1158="",T1158="",U1158=""),"",IF(AND(MONTH(E1158)=9,MONTH(F1158)=9),(NETWORKDAYS(E1158,F1158,Lister!$D$7:$D$13)-P1158)*N1158/NETWORKDAYS(Lister!$D$20,Lister!$E$20,Lister!$D$7:$D$13),IF(AND(MONTH(E1158)=9,F1158&gt;DATE(2020,9,30)),(NETWORKDAYS(E1158,Lister!$E$20,Lister!$D$7:$D$13)-P1158)*N1158/NETWORKDAYS(Lister!$D$20,Lister!$E$20,Lister!$D$7:$D$13),IF(AND(E1158&lt;DATE(2020,9,1),MONTH(F1158)=9),(NETWORKDAYS(Lister!$D$20,F1158,Lister!$D$7:$D$13)-P1158)*N1158/NETWORKDAYS(Lister!$D$20,Lister!$E$20,Lister!$D$7:$D$13),IF(AND(E1158&lt;DATE(2020,9,1),F1158&gt;DATE(2020,9,30)),(NETWORKDAYS(Lister!$D$20,Lister!$E$20,Lister!$D$7:$D$13)-P1158)*N1158/NETWORKDAYS(Lister!$D$20,Lister!$E$20,Lister!$D$7:$D$13),IF(OR(AND(E1158&lt;DATE(2020,9,1),F1158&lt;DATE(2020,9,1)),E1158&gt;DATE(2020,9,30)),0)))))),0),"")</f>
        <v/>
      </c>
      <c r="X1158" s="50" t="str">
        <f>IFERROR(MAX(IF(OR(O1158="",P1158="",Q1158="",R1158="",S1158="",T1158="",U1158=""),"",IF(AND(MONTH(E1158)=10,MONTH(F1158)=10),(NETWORKDAYS(E1158,F1158,Lister!$D$7:$D$13)-Q1158)*N1158/NETWORKDAYS(Lister!$D$21,Lister!$E$21,Lister!$D$7:$D$13),IF(AND(MONTH(E1158)=10,F1158&gt;DATE(2020,10,31)),(NETWORKDAYS(E1158,Lister!$E$21,Lister!$D$7:$D$13)-Q1158)*N1158/NETWORKDAYS(Lister!$D$21,Lister!$E$21,Lister!$D$7:$D$13),IF(AND(E1158&lt;DATE(2020,10,1),MONTH(F1158)=10),(NETWORKDAYS(Lister!$D$21,F1158,Lister!$D$7:$D$13)-Q1158)*N1158/NETWORKDAYS(Lister!$D$21,Lister!$E$21,Lister!$D$7:$D$13),IF(AND(E1158&lt;DATE(2020,31,1),F1158&gt;DATE(2020,10,31)),(NETWORKDAYS(Lister!$D$21,Lister!$E$21,Lister!$D$7:$D$13)-Q1158)*N1158/NETWORKDAYS(Lister!$D$21,Lister!$E$21,Lister!$D$7:$D$13),IF(OR(AND(E1158&lt;DATE(2020,10,1),F1158&lt;DATE(2020,10,1)),E1158&gt;DATE(2020,10,31)),0)))))),0),"")</f>
        <v/>
      </c>
      <c r="Y1158" s="50" t="str">
        <f>IFERROR(MAX(IF(OR(O1158="",P1158="",Q1158="",R1158="",S1158="",T1158="",U1158=""),"",IF(AND(MONTH(E1158)=11,MONTH(F1158)=11),(NETWORKDAYS(E1158,F1158,Lister!$D$7:$D$13)-R1158)*N1158/NETWORKDAYS(Lister!$D$22,Lister!$E$22,Lister!$D$7:$D$13),IF(AND(MONTH(E1158)=11,F1158&gt;DATE(2020,11,30)),(NETWORKDAYS(E1158,Lister!$E$22,Lister!$D$7:$D$13)-R1158)*N1158/NETWORKDAYS(Lister!$D$22,Lister!$E$22,Lister!$D$7:$D$13),IF(AND(E1158&lt;DATE(2020,11,1),MONTH(F1158)=11),(NETWORKDAYS(Lister!$D$22,F1158,Lister!$D$7:$D$13)-R1158)*N1158/NETWORKDAYS(Lister!$D$22,Lister!$E$22,Lister!$D$7:$D$13),IF(AND(E1158&lt;DATE(2020,11,1),F1158&gt;DATE(2020,11,30)),(NETWORKDAYS(Lister!$D$22,Lister!$E$22,Lister!$D$7:$D$13)-R1158)*N1158/NETWORKDAYS(Lister!$D$22,Lister!$E$22,Lister!$D$7:$D$13),IF(OR(AND(E1158&lt;DATE(2020,11,1),F1158&lt;DATE(2020,11,1)),E1158&gt;DATE(2020,11,30)),0)))))),0),"")</f>
        <v/>
      </c>
      <c r="Z1158" s="50" t="str">
        <f>IFERROR(MAX(IF(OR(O1158="",P1158="",Q1158="",R1158="",S1158="",T1158="",U1158=""),"",IF(AND(MONTH(E1158)=12,MONTH(F1158)=12),(NETWORKDAYS(E1158,F1158,Lister!$D$7:$D$13)-S1158)*N1158/NETWORKDAYS(Lister!$D$23,Lister!$E$23,Lister!$D$7:$D$13),IF(AND(MONTH(E1158)=12,F1158&gt;DATE(2020,12,31)),(NETWORKDAYS(E1158,Lister!$E$23,Lister!$D$7:$D$13)-S1158)*N1158/NETWORKDAYS(Lister!$D$23,Lister!$E$23,Lister!$D$7:$D$13),IF(AND(E1158&lt;DATE(2020,12,1),MONTH(F1158)=12),(NETWORKDAYS(Lister!$D$23,F1158,Lister!$D$7:$D$13)-S1158)*N1158/NETWORKDAYS(Lister!$D$23,Lister!$E$23,Lister!$D$7:$D$13),IF(AND(E1158&lt;DATE(2020,12,1),F1158&gt;DATE(2020,12,31)),(NETWORKDAYS(Lister!$D$23,Lister!$E$23,Lister!$D$7:$D$13)-S1158)*N1158/NETWORKDAYS(Lister!$D$23,Lister!$E$23,Lister!$D$7:$D$13),IF(OR(AND(E1158&lt;DATE(2020,12,1),F1158&lt;DATE(2020,12,1)),E1158&gt;DATE(2020,12,31)),0)))))),0),"")</f>
        <v/>
      </c>
      <c r="AA1158" s="50" t="str">
        <f>IFERROR(MAX(IF(OR(O1158="",P1158="",Q1158="",R1158="",S1158="",T1158="",U1158=""),"",IF(AND(MONTH(E1158)=1,MONTH(F1158)=1),(NETWORKDAYS(E1158,F1158,Lister!$D$7:$D$13)-T1158)*N1158/NETWORKDAYS(Lister!$D$24,Lister!$E$24,Lister!$D$7:$D$13),IF(AND(MONTH(E1158)=1,F1158&gt;DATE(2021,1,31)),(NETWORKDAYS(E1158,Lister!$E$24,Lister!$D$7:$D$13)-T1158)*N1158/NETWORKDAYS(Lister!$D$24,Lister!$E$24,Lister!$D$7:$D$13),IF(AND(E1158&lt;DATE(2021,1,1),MONTH(F1158)=1),(NETWORKDAYS(Lister!$D$24,F1158,Lister!$D$7:$D$13)-T1158)*N1158/NETWORKDAYS(Lister!$D$24,Lister!$E$24,Lister!$D$7:$D$13),IF(AND(E1158&lt;DATE(2021,1,1),F1158&gt;DATE(2021,1,31)),(NETWORKDAYS(Lister!$D$24,Lister!$E$24,Lister!$D$7:$D$13)-T1158)*N1158/NETWORKDAYS(Lister!$D$24,Lister!$E$24,Lister!$D$7:$D$13),IF(OR(AND(E1158&lt;DATE(2021,1,1),F1158&lt;DATE(2021,1,1)),E1158&gt;DATE(2021,1,31)),0)))))),0),"")</f>
        <v/>
      </c>
      <c r="AB1158" s="50" t="str">
        <f>IFERROR(MAX(IF(OR(O1158="",P1158="",Q1158="",R1158="",S1158="",T1158="",U1158=""),"",IF(AND(MONTH(E1158)=2,MONTH(F1158)=2),(NETWORKDAYS(E1158,F1158,Lister!$D$7:$D$13)-U1158)*N1158/NETWORKDAYS(Lister!$D$25,Lister!$E$25,Lister!$D$7:$D$13),IF(AND(E1158&lt;DATE(2021,2,1),MONTH(F1158)=2),(NETWORKDAYS(Lister!$D$25,F1158,Lister!$D$7:$D$13)-U1158)*N1158/NETWORKDAYS(Lister!$D$25,Lister!$E$25,Lister!$D$7:$D$13),IF(AND(E1158&lt;DATE(2021,2,1),F1158&lt;DATE(2021,2,1)),0)))),0),"")</f>
        <v/>
      </c>
      <c r="AC1158" s="52" t="str">
        <f t="shared" si="88"/>
        <v/>
      </c>
    </row>
    <row r="1159" spans="1:29" x14ac:dyDescent="0.35">
      <c r="A1159" s="11" t="str">
        <f t="shared" si="89"/>
        <v/>
      </c>
      <c r="B1159" s="33"/>
      <c r="C1159" s="17"/>
      <c r="D1159" s="18"/>
      <c r="E1159" s="12"/>
      <c r="F1159" s="12"/>
      <c r="G1159" s="42" t="str">
        <f>IF(OR(E1159="",F1159=""),"",NETWORKDAYS(E1159,F1159,Lister!$D$7:$D$13))</f>
        <v/>
      </c>
      <c r="H1159" s="14"/>
      <c r="I1159" s="25" t="str">
        <f t="shared" si="85"/>
        <v/>
      </c>
      <c r="J1159" s="47"/>
      <c r="K1159" s="48"/>
      <c r="L1159" s="15"/>
      <c r="M1159" s="51" t="str">
        <f t="shared" si="86"/>
        <v/>
      </c>
      <c r="N1159" s="49" t="str">
        <f t="shared" si="87"/>
        <v/>
      </c>
      <c r="O1159" s="15"/>
      <c r="P1159" s="15"/>
      <c r="Q1159" s="15"/>
      <c r="R1159" s="15"/>
      <c r="S1159" s="15"/>
      <c r="T1159" s="15"/>
      <c r="U1159" s="15"/>
      <c r="V1159" s="50" t="str">
        <f>IFERROR(MAX(IF(OR(O1159="",P1159="",Q1159="",R1159="",S1159="",T1159="",U1159=""),"",IF(AND(MONTH(E1159)=8,MONTH(F1159)=8),(NETWORKDAYS(E1159,F1159,Lister!$D$7:$D$13)-O1159)*N1159/NETWORKDAYS(Lister!$D$19,Lister!$E$19,Lister!$D$7:$D$13),IF(AND(MONTH(E1159)=8,F1159&gt;DATE(2020,8,31)),(NETWORKDAYS(E1159,Lister!$E$19,Lister!$D$7:$D$13)-O1159)*N1159/NETWORKDAYS(Lister!$D$19,Lister!$E$19,Lister!$D$7:$D$13),IF(E1159&gt;DATE(2020,8,31),0)))),0),"")</f>
        <v/>
      </c>
      <c r="W1159" s="50" t="str">
        <f>IFERROR(MAX(IF(OR(O1159="",P1159="",Q1159="",R1159="",S1159="",T1159="",U1159=""),"",IF(AND(MONTH(E1159)=9,MONTH(F1159)=9),(NETWORKDAYS(E1159,F1159,Lister!$D$7:$D$13)-P1159)*N1159/NETWORKDAYS(Lister!$D$20,Lister!$E$20,Lister!$D$7:$D$13),IF(AND(MONTH(E1159)=9,F1159&gt;DATE(2020,9,30)),(NETWORKDAYS(E1159,Lister!$E$20,Lister!$D$7:$D$13)-P1159)*N1159/NETWORKDAYS(Lister!$D$20,Lister!$E$20,Lister!$D$7:$D$13),IF(AND(E1159&lt;DATE(2020,9,1),MONTH(F1159)=9),(NETWORKDAYS(Lister!$D$20,F1159,Lister!$D$7:$D$13)-P1159)*N1159/NETWORKDAYS(Lister!$D$20,Lister!$E$20,Lister!$D$7:$D$13),IF(AND(E1159&lt;DATE(2020,9,1),F1159&gt;DATE(2020,9,30)),(NETWORKDAYS(Lister!$D$20,Lister!$E$20,Lister!$D$7:$D$13)-P1159)*N1159/NETWORKDAYS(Lister!$D$20,Lister!$E$20,Lister!$D$7:$D$13),IF(OR(AND(E1159&lt;DATE(2020,9,1),F1159&lt;DATE(2020,9,1)),E1159&gt;DATE(2020,9,30)),0)))))),0),"")</f>
        <v/>
      </c>
      <c r="X1159" s="50" t="str">
        <f>IFERROR(MAX(IF(OR(O1159="",P1159="",Q1159="",R1159="",S1159="",T1159="",U1159=""),"",IF(AND(MONTH(E1159)=10,MONTH(F1159)=10),(NETWORKDAYS(E1159,F1159,Lister!$D$7:$D$13)-Q1159)*N1159/NETWORKDAYS(Lister!$D$21,Lister!$E$21,Lister!$D$7:$D$13),IF(AND(MONTH(E1159)=10,F1159&gt;DATE(2020,10,31)),(NETWORKDAYS(E1159,Lister!$E$21,Lister!$D$7:$D$13)-Q1159)*N1159/NETWORKDAYS(Lister!$D$21,Lister!$E$21,Lister!$D$7:$D$13),IF(AND(E1159&lt;DATE(2020,10,1),MONTH(F1159)=10),(NETWORKDAYS(Lister!$D$21,F1159,Lister!$D$7:$D$13)-Q1159)*N1159/NETWORKDAYS(Lister!$D$21,Lister!$E$21,Lister!$D$7:$D$13),IF(AND(E1159&lt;DATE(2020,31,1),F1159&gt;DATE(2020,10,31)),(NETWORKDAYS(Lister!$D$21,Lister!$E$21,Lister!$D$7:$D$13)-Q1159)*N1159/NETWORKDAYS(Lister!$D$21,Lister!$E$21,Lister!$D$7:$D$13),IF(OR(AND(E1159&lt;DATE(2020,10,1),F1159&lt;DATE(2020,10,1)),E1159&gt;DATE(2020,10,31)),0)))))),0),"")</f>
        <v/>
      </c>
      <c r="Y1159" s="50" t="str">
        <f>IFERROR(MAX(IF(OR(O1159="",P1159="",Q1159="",R1159="",S1159="",T1159="",U1159=""),"",IF(AND(MONTH(E1159)=11,MONTH(F1159)=11),(NETWORKDAYS(E1159,F1159,Lister!$D$7:$D$13)-R1159)*N1159/NETWORKDAYS(Lister!$D$22,Lister!$E$22,Lister!$D$7:$D$13),IF(AND(MONTH(E1159)=11,F1159&gt;DATE(2020,11,30)),(NETWORKDAYS(E1159,Lister!$E$22,Lister!$D$7:$D$13)-R1159)*N1159/NETWORKDAYS(Lister!$D$22,Lister!$E$22,Lister!$D$7:$D$13),IF(AND(E1159&lt;DATE(2020,11,1),MONTH(F1159)=11),(NETWORKDAYS(Lister!$D$22,F1159,Lister!$D$7:$D$13)-R1159)*N1159/NETWORKDAYS(Lister!$D$22,Lister!$E$22,Lister!$D$7:$D$13),IF(AND(E1159&lt;DATE(2020,11,1),F1159&gt;DATE(2020,11,30)),(NETWORKDAYS(Lister!$D$22,Lister!$E$22,Lister!$D$7:$D$13)-R1159)*N1159/NETWORKDAYS(Lister!$D$22,Lister!$E$22,Lister!$D$7:$D$13),IF(OR(AND(E1159&lt;DATE(2020,11,1),F1159&lt;DATE(2020,11,1)),E1159&gt;DATE(2020,11,30)),0)))))),0),"")</f>
        <v/>
      </c>
      <c r="Z1159" s="50" t="str">
        <f>IFERROR(MAX(IF(OR(O1159="",P1159="",Q1159="",R1159="",S1159="",T1159="",U1159=""),"",IF(AND(MONTH(E1159)=12,MONTH(F1159)=12),(NETWORKDAYS(E1159,F1159,Lister!$D$7:$D$13)-S1159)*N1159/NETWORKDAYS(Lister!$D$23,Lister!$E$23,Lister!$D$7:$D$13),IF(AND(MONTH(E1159)=12,F1159&gt;DATE(2020,12,31)),(NETWORKDAYS(E1159,Lister!$E$23,Lister!$D$7:$D$13)-S1159)*N1159/NETWORKDAYS(Lister!$D$23,Lister!$E$23,Lister!$D$7:$D$13),IF(AND(E1159&lt;DATE(2020,12,1),MONTH(F1159)=12),(NETWORKDAYS(Lister!$D$23,F1159,Lister!$D$7:$D$13)-S1159)*N1159/NETWORKDAYS(Lister!$D$23,Lister!$E$23,Lister!$D$7:$D$13),IF(AND(E1159&lt;DATE(2020,12,1),F1159&gt;DATE(2020,12,31)),(NETWORKDAYS(Lister!$D$23,Lister!$E$23,Lister!$D$7:$D$13)-S1159)*N1159/NETWORKDAYS(Lister!$D$23,Lister!$E$23,Lister!$D$7:$D$13),IF(OR(AND(E1159&lt;DATE(2020,12,1),F1159&lt;DATE(2020,12,1)),E1159&gt;DATE(2020,12,31)),0)))))),0),"")</f>
        <v/>
      </c>
      <c r="AA1159" s="50" t="str">
        <f>IFERROR(MAX(IF(OR(O1159="",P1159="",Q1159="",R1159="",S1159="",T1159="",U1159=""),"",IF(AND(MONTH(E1159)=1,MONTH(F1159)=1),(NETWORKDAYS(E1159,F1159,Lister!$D$7:$D$13)-T1159)*N1159/NETWORKDAYS(Lister!$D$24,Lister!$E$24,Lister!$D$7:$D$13),IF(AND(MONTH(E1159)=1,F1159&gt;DATE(2021,1,31)),(NETWORKDAYS(E1159,Lister!$E$24,Lister!$D$7:$D$13)-T1159)*N1159/NETWORKDAYS(Lister!$D$24,Lister!$E$24,Lister!$D$7:$D$13),IF(AND(E1159&lt;DATE(2021,1,1),MONTH(F1159)=1),(NETWORKDAYS(Lister!$D$24,F1159,Lister!$D$7:$D$13)-T1159)*N1159/NETWORKDAYS(Lister!$D$24,Lister!$E$24,Lister!$D$7:$D$13),IF(AND(E1159&lt;DATE(2021,1,1),F1159&gt;DATE(2021,1,31)),(NETWORKDAYS(Lister!$D$24,Lister!$E$24,Lister!$D$7:$D$13)-T1159)*N1159/NETWORKDAYS(Lister!$D$24,Lister!$E$24,Lister!$D$7:$D$13),IF(OR(AND(E1159&lt;DATE(2021,1,1),F1159&lt;DATE(2021,1,1)),E1159&gt;DATE(2021,1,31)),0)))))),0),"")</f>
        <v/>
      </c>
      <c r="AB1159" s="50" t="str">
        <f>IFERROR(MAX(IF(OR(O1159="",P1159="",Q1159="",R1159="",S1159="",T1159="",U1159=""),"",IF(AND(MONTH(E1159)=2,MONTH(F1159)=2),(NETWORKDAYS(E1159,F1159,Lister!$D$7:$D$13)-U1159)*N1159/NETWORKDAYS(Lister!$D$25,Lister!$E$25,Lister!$D$7:$D$13),IF(AND(E1159&lt;DATE(2021,2,1),MONTH(F1159)=2),(NETWORKDAYS(Lister!$D$25,F1159,Lister!$D$7:$D$13)-U1159)*N1159/NETWORKDAYS(Lister!$D$25,Lister!$E$25,Lister!$D$7:$D$13),IF(AND(E1159&lt;DATE(2021,2,1),F1159&lt;DATE(2021,2,1)),0)))),0),"")</f>
        <v/>
      </c>
      <c r="AC1159" s="52" t="str">
        <f t="shared" si="88"/>
        <v/>
      </c>
    </row>
    <row r="1160" spans="1:29" x14ac:dyDescent="0.35">
      <c r="A1160" s="11" t="str">
        <f t="shared" si="89"/>
        <v/>
      </c>
      <c r="B1160" s="33"/>
      <c r="C1160" s="17"/>
      <c r="D1160" s="18"/>
      <c r="E1160" s="12"/>
      <c r="F1160" s="12"/>
      <c r="G1160" s="42" t="str">
        <f>IF(OR(E1160="",F1160=""),"",NETWORKDAYS(E1160,F1160,Lister!$D$7:$D$13))</f>
        <v/>
      </c>
      <c r="H1160" s="14"/>
      <c r="I1160" s="25" t="str">
        <f t="shared" si="85"/>
        <v/>
      </c>
      <c r="J1160" s="47"/>
      <c r="K1160" s="48"/>
      <c r="L1160" s="15"/>
      <c r="M1160" s="51" t="str">
        <f t="shared" si="86"/>
        <v/>
      </c>
      <c r="N1160" s="49" t="str">
        <f t="shared" si="87"/>
        <v/>
      </c>
      <c r="O1160" s="15"/>
      <c r="P1160" s="15"/>
      <c r="Q1160" s="15"/>
      <c r="R1160" s="15"/>
      <c r="S1160" s="15"/>
      <c r="T1160" s="15"/>
      <c r="U1160" s="15"/>
      <c r="V1160" s="50" t="str">
        <f>IFERROR(MAX(IF(OR(O1160="",P1160="",Q1160="",R1160="",S1160="",T1160="",U1160=""),"",IF(AND(MONTH(E1160)=8,MONTH(F1160)=8),(NETWORKDAYS(E1160,F1160,Lister!$D$7:$D$13)-O1160)*N1160/NETWORKDAYS(Lister!$D$19,Lister!$E$19,Lister!$D$7:$D$13),IF(AND(MONTH(E1160)=8,F1160&gt;DATE(2020,8,31)),(NETWORKDAYS(E1160,Lister!$E$19,Lister!$D$7:$D$13)-O1160)*N1160/NETWORKDAYS(Lister!$D$19,Lister!$E$19,Lister!$D$7:$D$13),IF(E1160&gt;DATE(2020,8,31),0)))),0),"")</f>
        <v/>
      </c>
      <c r="W1160" s="50" t="str">
        <f>IFERROR(MAX(IF(OR(O1160="",P1160="",Q1160="",R1160="",S1160="",T1160="",U1160=""),"",IF(AND(MONTH(E1160)=9,MONTH(F1160)=9),(NETWORKDAYS(E1160,F1160,Lister!$D$7:$D$13)-P1160)*N1160/NETWORKDAYS(Lister!$D$20,Lister!$E$20,Lister!$D$7:$D$13),IF(AND(MONTH(E1160)=9,F1160&gt;DATE(2020,9,30)),(NETWORKDAYS(E1160,Lister!$E$20,Lister!$D$7:$D$13)-P1160)*N1160/NETWORKDAYS(Lister!$D$20,Lister!$E$20,Lister!$D$7:$D$13),IF(AND(E1160&lt;DATE(2020,9,1),MONTH(F1160)=9),(NETWORKDAYS(Lister!$D$20,F1160,Lister!$D$7:$D$13)-P1160)*N1160/NETWORKDAYS(Lister!$D$20,Lister!$E$20,Lister!$D$7:$D$13),IF(AND(E1160&lt;DATE(2020,9,1),F1160&gt;DATE(2020,9,30)),(NETWORKDAYS(Lister!$D$20,Lister!$E$20,Lister!$D$7:$D$13)-P1160)*N1160/NETWORKDAYS(Lister!$D$20,Lister!$E$20,Lister!$D$7:$D$13),IF(OR(AND(E1160&lt;DATE(2020,9,1),F1160&lt;DATE(2020,9,1)),E1160&gt;DATE(2020,9,30)),0)))))),0),"")</f>
        <v/>
      </c>
      <c r="X1160" s="50" t="str">
        <f>IFERROR(MAX(IF(OR(O1160="",P1160="",Q1160="",R1160="",S1160="",T1160="",U1160=""),"",IF(AND(MONTH(E1160)=10,MONTH(F1160)=10),(NETWORKDAYS(E1160,F1160,Lister!$D$7:$D$13)-Q1160)*N1160/NETWORKDAYS(Lister!$D$21,Lister!$E$21,Lister!$D$7:$D$13),IF(AND(MONTH(E1160)=10,F1160&gt;DATE(2020,10,31)),(NETWORKDAYS(E1160,Lister!$E$21,Lister!$D$7:$D$13)-Q1160)*N1160/NETWORKDAYS(Lister!$D$21,Lister!$E$21,Lister!$D$7:$D$13),IF(AND(E1160&lt;DATE(2020,10,1),MONTH(F1160)=10),(NETWORKDAYS(Lister!$D$21,F1160,Lister!$D$7:$D$13)-Q1160)*N1160/NETWORKDAYS(Lister!$D$21,Lister!$E$21,Lister!$D$7:$D$13),IF(AND(E1160&lt;DATE(2020,31,1),F1160&gt;DATE(2020,10,31)),(NETWORKDAYS(Lister!$D$21,Lister!$E$21,Lister!$D$7:$D$13)-Q1160)*N1160/NETWORKDAYS(Lister!$D$21,Lister!$E$21,Lister!$D$7:$D$13),IF(OR(AND(E1160&lt;DATE(2020,10,1),F1160&lt;DATE(2020,10,1)),E1160&gt;DATE(2020,10,31)),0)))))),0),"")</f>
        <v/>
      </c>
      <c r="Y1160" s="50" t="str">
        <f>IFERROR(MAX(IF(OR(O1160="",P1160="",Q1160="",R1160="",S1160="",T1160="",U1160=""),"",IF(AND(MONTH(E1160)=11,MONTH(F1160)=11),(NETWORKDAYS(E1160,F1160,Lister!$D$7:$D$13)-R1160)*N1160/NETWORKDAYS(Lister!$D$22,Lister!$E$22,Lister!$D$7:$D$13),IF(AND(MONTH(E1160)=11,F1160&gt;DATE(2020,11,30)),(NETWORKDAYS(E1160,Lister!$E$22,Lister!$D$7:$D$13)-R1160)*N1160/NETWORKDAYS(Lister!$D$22,Lister!$E$22,Lister!$D$7:$D$13),IF(AND(E1160&lt;DATE(2020,11,1),MONTH(F1160)=11),(NETWORKDAYS(Lister!$D$22,F1160,Lister!$D$7:$D$13)-R1160)*N1160/NETWORKDAYS(Lister!$D$22,Lister!$E$22,Lister!$D$7:$D$13),IF(AND(E1160&lt;DATE(2020,11,1),F1160&gt;DATE(2020,11,30)),(NETWORKDAYS(Lister!$D$22,Lister!$E$22,Lister!$D$7:$D$13)-R1160)*N1160/NETWORKDAYS(Lister!$D$22,Lister!$E$22,Lister!$D$7:$D$13),IF(OR(AND(E1160&lt;DATE(2020,11,1),F1160&lt;DATE(2020,11,1)),E1160&gt;DATE(2020,11,30)),0)))))),0),"")</f>
        <v/>
      </c>
      <c r="Z1160" s="50" t="str">
        <f>IFERROR(MAX(IF(OR(O1160="",P1160="",Q1160="",R1160="",S1160="",T1160="",U1160=""),"",IF(AND(MONTH(E1160)=12,MONTH(F1160)=12),(NETWORKDAYS(E1160,F1160,Lister!$D$7:$D$13)-S1160)*N1160/NETWORKDAYS(Lister!$D$23,Lister!$E$23,Lister!$D$7:$D$13),IF(AND(MONTH(E1160)=12,F1160&gt;DATE(2020,12,31)),(NETWORKDAYS(E1160,Lister!$E$23,Lister!$D$7:$D$13)-S1160)*N1160/NETWORKDAYS(Lister!$D$23,Lister!$E$23,Lister!$D$7:$D$13),IF(AND(E1160&lt;DATE(2020,12,1),MONTH(F1160)=12),(NETWORKDAYS(Lister!$D$23,F1160,Lister!$D$7:$D$13)-S1160)*N1160/NETWORKDAYS(Lister!$D$23,Lister!$E$23,Lister!$D$7:$D$13),IF(AND(E1160&lt;DATE(2020,12,1),F1160&gt;DATE(2020,12,31)),(NETWORKDAYS(Lister!$D$23,Lister!$E$23,Lister!$D$7:$D$13)-S1160)*N1160/NETWORKDAYS(Lister!$D$23,Lister!$E$23,Lister!$D$7:$D$13),IF(OR(AND(E1160&lt;DATE(2020,12,1),F1160&lt;DATE(2020,12,1)),E1160&gt;DATE(2020,12,31)),0)))))),0),"")</f>
        <v/>
      </c>
      <c r="AA1160" s="50" t="str">
        <f>IFERROR(MAX(IF(OR(O1160="",P1160="",Q1160="",R1160="",S1160="",T1160="",U1160=""),"",IF(AND(MONTH(E1160)=1,MONTH(F1160)=1),(NETWORKDAYS(E1160,F1160,Lister!$D$7:$D$13)-T1160)*N1160/NETWORKDAYS(Lister!$D$24,Lister!$E$24,Lister!$D$7:$D$13),IF(AND(MONTH(E1160)=1,F1160&gt;DATE(2021,1,31)),(NETWORKDAYS(E1160,Lister!$E$24,Lister!$D$7:$D$13)-T1160)*N1160/NETWORKDAYS(Lister!$D$24,Lister!$E$24,Lister!$D$7:$D$13),IF(AND(E1160&lt;DATE(2021,1,1),MONTH(F1160)=1),(NETWORKDAYS(Lister!$D$24,F1160,Lister!$D$7:$D$13)-T1160)*N1160/NETWORKDAYS(Lister!$D$24,Lister!$E$24,Lister!$D$7:$D$13),IF(AND(E1160&lt;DATE(2021,1,1),F1160&gt;DATE(2021,1,31)),(NETWORKDAYS(Lister!$D$24,Lister!$E$24,Lister!$D$7:$D$13)-T1160)*N1160/NETWORKDAYS(Lister!$D$24,Lister!$E$24,Lister!$D$7:$D$13),IF(OR(AND(E1160&lt;DATE(2021,1,1),F1160&lt;DATE(2021,1,1)),E1160&gt;DATE(2021,1,31)),0)))))),0),"")</f>
        <v/>
      </c>
      <c r="AB1160" s="50" t="str">
        <f>IFERROR(MAX(IF(OR(O1160="",P1160="",Q1160="",R1160="",S1160="",T1160="",U1160=""),"",IF(AND(MONTH(E1160)=2,MONTH(F1160)=2),(NETWORKDAYS(E1160,F1160,Lister!$D$7:$D$13)-U1160)*N1160/NETWORKDAYS(Lister!$D$25,Lister!$E$25,Lister!$D$7:$D$13),IF(AND(E1160&lt;DATE(2021,2,1),MONTH(F1160)=2),(NETWORKDAYS(Lister!$D$25,F1160,Lister!$D$7:$D$13)-U1160)*N1160/NETWORKDAYS(Lister!$D$25,Lister!$E$25,Lister!$D$7:$D$13),IF(AND(E1160&lt;DATE(2021,2,1),F1160&lt;DATE(2021,2,1)),0)))),0),"")</f>
        <v/>
      </c>
      <c r="AC1160" s="52" t="str">
        <f t="shared" si="88"/>
        <v/>
      </c>
    </row>
    <row r="1161" spans="1:29" x14ac:dyDescent="0.35">
      <c r="A1161" s="11" t="str">
        <f t="shared" si="89"/>
        <v/>
      </c>
      <c r="B1161" s="33"/>
      <c r="C1161" s="17"/>
      <c r="D1161" s="18"/>
      <c r="E1161" s="12"/>
      <c r="F1161" s="12"/>
      <c r="G1161" s="42" t="str">
        <f>IF(OR(E1161="",F1161=""),"",NETWORKDAYS(E1161,F1161,Lister!$D$7:$D$13))</f>
        <v/>
      </c>
      <c r="H1161" s="14"/>
      <c r="I1161" s="25" t="str">
        <f t="shared" si="85"/>
        <v/>
      </c>
      <c r="J1161" s="47"/>
      <c r="K1161" s="48"/>
      <c r="L1161" s="15"/>
      <c r="M1161" s="51" t="str">
        <f t="shared" si="86"/>
        <v/>
      </c>
      <c r="N1161" s="49" t="str">
        <f t="shared" si="87"/>
        <v/>
      </c>
      <c r="O1161" s="15"/>
      <c r="P1161" s="15"/>
      <c r="Q1161" s="15"/>
      <c r="R1161" s="15"/>
      <c r="S1161" s="15"/>
      <c r="T1161" s="15"/>
      <c r="U1161" s="15"/>
      <c r="V1161" s="50" t="str">
        <f>IFERROR(MAX(IF(OR(O1161="",P1161="",Q1161="",R1161="",S1161="",T1161="",U1161=""),"",IF(AND(MONTH(E1161)=8,MONTH(F1161)=8),(NETWORKDAYS(E1161,F1161,Lister!$D$7:$D$13)-O1161)*N1161/NETWORKDAYS(Lister!$D$19,Lister!$E$19,Lister!$D$7:$D$13),IF(AND(MONTH(E1161)=8,F1161&gt;DATE(2020,8,31)),(NETWORKDAYS(E1161,Lister!$E$19,Lister!$D$7:$D$13)-O1161)*N1161/NETWORKDAYS(Lister!$D$19,Lister!$E$19,Lister!$D$7:$D$13),IF(E1161&gt;DATE(2020,8,31),0)))),0),"")</f>
        <v/>
      </c>
      <c r="W1161" s="50" t="str">
        <f>IFERROR(MAX(IF(OR(O1161="",P1161="",Q1161="",R1161="",S1161="",T1161="",U1161=""),"",IF(AND(MONTH(E1161)=9,MONTH(F1161)=9),(NETWORKDAYS(E1161,F1161,Lister!$D$7:$D$13)-P1161)*N1161/NETWORKDAYS(Lister!$D$20,Lister!$E$20,Lister!$D$7:$D$13),IF(AND(MONTH(E1161)=9,F1161&gt;DATE(2020,9,30)),(NETWORKDAYS(E1161,Lister!$E$20,Lister!$D$7:$D$13)-P1161)*N1161/NETWORKDAYS(Lister!$D$20,Lister!$E$20,Lister!$D$7:$D$13),IF(AND(E1161&lt;DATE(2020,9,1),MONTH(F1161)=9),(NETWORKDAYS(Lister!$D$20,F1161,Lister!$D$7:$D$13)-P1161)*N1161/NETWORKDAYS(Lister!$D$20,Lister!$E$20,Lister!$D$7:$D$13),IF(AND(E1161&lt;DATE(2020,9,1),F1161&gt;DATE(2020,9,30)),(NETWORKDAYS(Lister!$D$20,Lister!$E$20,Lister!$D$7:$D$13)-P1161)*N1161/NETWORKDAYS(Lister!$D$20,Lister!$E$20,Lister!$D$7:$D$13),IF(OR(AND(E1161&lt;DATE(2020,9,1),F1161&lt;DATE(2020,9,1)),E1161&gt;DATE(2020,9,30)),0)))))),0),"")</f>
        <v/>
      </c>
      <c r="X1161" s="50" t="str">
        <f>IFERROR(MAX(IF(OR(O1161="",P1161="",Q1161="",R1161="",S1161="",T1161="",U1161=""),"",IF(AND(MONTH(E1161)=10,MONTH(F1161)=10),(NETWORKDAYS(E1161,F1161,Lister!$D$7:$D$13)-Q1161)*N1161/NETWORKDAYS(Lister!$D$21,Lister!$E$21,Lister!$D$7:$D$13),IF(AND(MONTH(E1161)=10,F1161&gt;DATE(2020,10,31)),(NETWORKDAYS(E1161,Lister!$E$21,Lister!$D$7:$D$13)-Q1161)*N1161/NETWORKDAYS(Lister!$D$21,Lister!$E$21,Lister!$D$7:$D$13),IF(AND(E1161&lt;DATE(2020,10,1),MONTH(F1161)=10),(NETWORKDAYS(Lister!$D$21,F1161,Lister!$D$7:$D$13)-Q1161)*N1161/NETWORKDAYS(Lister!$D$21,Lister!$E$21,Lister!$D$7:$D$13),IF(AND(E1161&lt;DATE(2020,31,1),F1161&gt;DATE(2020,10,31)),(NETWORKDAYS(Lister!$D$21,Lister!$E$21,Lister!$D$7:$D$13)-Q1161)*N1161/NETWORKDAYS(Lister!$D$21,Lister!$E$21,Lister!$D$7:$D$13),IF(OR(AND(E1161&lt;DATE(2020,10,1),F1161&lt;DATE(2020,10,1)),E1161&gt;DATE(2020,10,31)),0)))))),0),"")</f>
        <v/>
      </c>
      <c r="Y1161" s="50" t="str">
        <f>IFERROR(MAX(IF(OR(O1161="",P1161="",Q1161="",R1161="",S1161="",T1161="",U1161=""),"",IF(AND(MONTH(E1161)=11,MONTH(F1161)=11),(NETWORKDAYS(E1161,F1161,Lister!$D$7:$D$13)-R1161)*N1161/NETWORKDAYS(Lister!$D$22,Lister!$E$22,Lister!$D$7:$D$13),IF(AND(MONTH(E1161)=11,F1161&gt;DATE(2020,11,30)),(NETWORKDAYS(E1161,Lister!$E$22,Lister!$D$7:$D$13)-R1161)*N1161/NETWORKDAYS(Lister!$D$22,Lister!$E$22,Lister!$D$7:$D$13),IF(AND(E1161&lt;DATE(2020,11,1),MONTH(F1161)=11),(NETWORKDAYS(Lister!$D$22,F1161,Lister!$D$7:$D$13)-R1161)*N1161/NETWORKDAYS(Lister!$D$22,Lister!$E$22,Lister!$D$7:$D$13),IF(AND(E1161&lt;DATE(2020,11,1),F1161&gt;DATE(2020,11,30)),(NETWORKDAYS(Lister!$D$22,Lister!$E$22,Lister!$D$7:$D$13)-R1161)*N1161/NETWORKDAYS(Lister!$D$22,Lister!$E$22,Lister!$D$7:$D$13),IF(OR(AND(E1161&lt;DATE(2020,11,1),F1161&lt;DATE(2020,11,1)),E1161&gt;DATE(2020,11,30)),0)))))),0),"")</f>
        <v/>
      </c>
      <c r="Z1161" s="50" t="str">
        <f>IFERROR(MAX(IF(OR(O1161="",P1161="",Q1161="",R1161="",S1161="",T1161="",U1161=""),"",IF(AND(MONTH(E1161)=12,MONTH(F1161)=12),(NETWORKDAYS(E1161,F1161,Lister!$D$7:$D$13)-S1161)*N1161/NETWORKDAYS(Lister!$D$23,Lister!$E$23,Lister!$D$7:$D$13),IF(AND(MONTH(E1161)=12,F1161&gt;DATE(2020,12,31)),(NETWORKDAYS(E1161,Lister!$E$23,Lister!$D$7:$D$13)-S1161)*N1161/NETWORKDAYS(Lister!$D$23,Lister!$E$23,Lister!$D$7:$D$13),IF(AND(E1161&lt;DATE(2020,12,1),MONTH(F1161)=12),(NETWORKDAYS(Lister!$D$23,F1161,Lister!$D$7:$D$13)-S1161)*N1161/NETWORKDAYS(Lister!$D$23,Lister!$E$23,Lister!$D$7:$D$13),IF(AND(E1161&lt;DATE(2020,12,1),F1161&gt;DATE(2020,12,31)),(NETWORKDAYS(Lister!$D$23,Lister!$E$23,Lister!$D$7:$D$13)-S1161)*N1161/NETWORKDAYS(Lister!$D$23,Lister!$E$23,Lister!$D$7:$D$13),IF(OR(AND(E1161&lt;DATE(2020,12,1),F1161&lt;DATE(2020,12,1)),E1161&gt;DATE(2020,12,31)),0)))))),0),"")</f>
        <v/>
      </c>
      <c r="AA1161" s="50" t="str">
        <f>IFERROR(MAX(IF(OR(O1161="",P1161="",Q1161="",R1161="",S1161="",T1161="",U1161=""),"",IF(AND(MONTH(E1161)=1,MONTH(F1161)=1),(NETWORKDAYS(E1161,F1161,Lister!$D$7:$D$13)-T1161)*N1161/NETWORKDAYS(Lister!$D$24,Lister!$E$24,Lister!$D$7:$D$13),IF(AND(MONTH(E1161)=1,F1161&gt;DATE(2021,1,31)),(NETWORKDAYS(E1161,Lister!$E$24,Lister!$D$7:$D$13)-T1161)*N1161/NETWORKDAYS(Lister!$D$24,Lister!$E$24,Lister!$D$7:$D$13),IF(AND(E1161&lt;DATE(2021,1,1),MONTH(F1161)=1),(NETWORKDAYS(Lister!$D$24,F1161,Lister!$D$7:$D$13)-T1161)*N1161/NETWORKDAYS(Lister!$D$24,Lister!$E$24,Lister!$D$7:$D$13),IF(AND(E1161&lt;DATE(2021,1,1),F1161&gt;DATE(2021,1,31)),(NETWORKDAYS(Lister!$D$24,Lister!$E$24,Lister!$D$7:$D$13)-T1161)*N1161/NETWORKDAYS(Lister!$D$24,Lister!$E$24,Lister!$D$7:$D$13),IF(OR(AND(E1161&lt;DATE(2021,1,1),F1161&lt;DATE(2021,1,1)),E1161&gt;DATE(2021,1,31)),0)))))),0),"")</f>
        <v/>
      </c>
      <c r="AB1161" s="50" t="str">
        <f>IFERROR(MAX(IF(OR(O1161="",P1161="",Q1161="",R1161="",S1161="",T1161="",U1161=""),"",IF(AND(MONTH(E1161)=2,MONTH(F1161)=2),(NETWORKDAYS(E1161,F1161,Lister!$D$7:$D$13)-U1161)*N1161/NETWORKDAYS(Lister!$D$25,Lister!$E$25,Lister!$D$7:$D$13),IF(AND(E1161&lt;DATE(2021,2,1),MONTH(F1161)=2),(NETWORKDAYS(Lister!$D$25,F1161,Lister!$D$7:$D$13)-U1161)*N1161/NETWORKDAYS(Lister!$D$25,Lister!$E$25,Lister!$D$7:$D$13),IF(AND(E1161&lt;DATE(2021,2,1),F1161&lt;DATE(2021,2,1)),0)))),0),"")</f>
        <v/>
      </c>
      <c r="AC1161" s="52" t="str">
        <f t="shared" si="88"/>
        <v/>
      </c>
    </row>
    <row r="1162" spans="1:29" x14ac:dyDescent="0.35">
      <c r="A1162" s="11" t="str">
        <f t="shared" si="89"/>
        <v/>
      </c>
      <c r="B1162" s="33"/>
      <c r="C1162" s="17"/>
      <c r="D1162" s="18"/>
      <c r="E1162" s="12"/>
      <c r="F1162" s="12"/>
      <c r="G1162" s="42" t="str">
        <f>IF(OR(E1162="",F1162=""),"",NETWORKDAYS(E1162,F1162,Lister!$D$7:$D$13))</f>
        <v/>
      </c>
      <c r="H1162" s="14"/>
      <c r="I1162" s="25" t="str">
        <f t="shared" si="85"/>
        <v/>
      </c>
      <c r="J1162" s="47"/>
      <c r="K1162" s="48"/>
      <c r="L1162" s="15"/>
      <c r="M1162" s="51" t="str">
        <f t="shared" si="86"/>
        <v/>
      </c>
      <c r="N1162" s="49" t="str">
        <f t="shared" si="87"/>
        <v/>
      </c>
      <c r="O1162" s="15"/>
      <c r="P1162" s="15"/>
      <c r="Q1162" s="15"/>
      <c r="R1162" s="15"/>
      <c r="S1162" s="15"/>
      <c r="T1162" s="15"/>
      <c r="U1162" s="15"/>
      <c r="V1162" s="50" t="str">
        <f>IFERROR(MAX(IF(OR(O1162="",P1162="",Q1162="",R1162="",S1162="",T1162="",U1162=""),"",IF(AND(MONTH(E1162)=8,MONTH(F1162)=8),(NETWORKDAYS(E1162,F1162,Lister!$D$7:$D$13)-O1162)*N1162/NETWORKDAYS(Lister!$D$19,Lister!$E$19,Lister!$D$7:$D$13),IF(AND(MONTH(E1162)=8,F1162&gt;DATE(2020,8,31)),(NETWORKDAYS(E1162,Lister!$E$19,Lister!$D$7:$D$13)-O1162)*N1162/NETWORKDAYS(Lister!$D$19,Lister!$E$19,Lister!$D$7:$D$13),IF(E1162&gt;DATE(2020,8,31),0)))),0),"")</f>
        <v/>
      </c>
      <c r="W1162" s="50" t="str">
        <f>IFERROR(MAX(IF(OR(O1162="",P1162="",Q1162="",R1162="",S1162="",T1162="",U1162=""),"",IF(AND(MONTH(E1162)=9,MONTH(F1162)=9),(NETWORKDAYS(E1162,F1162,Lister!$D$7:$D$13)-P1162)*N1162/NETWORKDAYS(Lister!$D$20,Lister!$E$20,Lister!$D$7:$D$13),IF(AND(MONTH(E1162)=9,F1162&gt;DATE(2020,9,30)),(NETWORKDAYS(E1162,Lister!$E$20,Lister!$D$7:$D$13)-P1162)*N1162/NETWORKDAYS(Lister!$D$20,Lister!$E$20,Lister!$D$7:$D$13),IF(AND(E1162&lt;DATE(2020,9,1),MONTH(F1162)=9),(NETWORKDAYS(Lister!$D$20,F1162,Lister!$D$7:$D$13)-P1162)*N1162/NETWORKDAYS(Lister!$D$20,Lister!$E$20,Lister!$D$7:$D$13),IF(AND(E1162&lt;DATE(2020,9,1),F1162&gt;DATE(2020,9,30)),(NETWORKDAYS(Lister!$D$20,Lister!$E$20,Lister!$D$7:$D$13)-P1162)*N1162/NETWORKDAYS(Lister!$D$20,Lister!$E$20,Lister!$D$7:$D$13),IF(OR(AND(E1162&lt;DATE(2020,9,1),F1162&lt;DATE(2020,9,1)),E1162&gt;DATE(2020,9,30)),0)))))),0),"")</f>
        <v/>
      </c>
      <c r="X1162" s="50" t="str">
        <f>IFERROR(MAX(IF(OR(O1162="",P1162="",Q1162="",R1162="",S1162="",T1162="",U1162=""),"",IF(AND(MONTH(E1162)=10,MONTH(F1162)=10),(NETWORKDAYS(E1162,F1162,Lister!$D$7:$D$13)-Q1162)*N1162/NETWORKDAYS(Lister!$D$21,Lister!$E$21,Lister!$D$7:$D$13),IF(AND(MONTH(E1162)=10,F1162&gt;DATE(2020,10,31)),(NETWORKDAYS(E1162,Lister!$E$21,Lister!$D$7:$D$13)-Q1162)*N1162/NETWORKDAYS(Lister!$D$21,Lister!$E$21,Lister!$D$7:$D$13),IF(AND(E1162&lt;DATE(2020,10,1),MONTH(F1162)=10),(NETWORKDAYS(Lister!$D$21,F1162,Lister!$D$7:$D$13)-Q1162)*N1162/NETWORKDAYS(Lister!$D$21,Lister!$E$21,Lister!$D$7:$D$13),IF(AND(E1162&lt;DATE(2020,31,1),F1162&gt;DATE(2020,10,31)),(NETWORKDAYS(Lister!$D$21,Lister!$E$21,Lister!$D$7:$D$13)-Q1162)*N1162/NETWORKDAYS(Lister!$D$21,Lister!$E$21,Lister!$D$7:$D$13),IF(OR(AND(E1162&lt;DATE(2020,10,1),F1162&lt;DATE(2020,10,1)),E1162&gt;DATE(2020,10,31)),0)))))),0),"")</f>
        <v/>
      </c>
      <c r="Y1162" s="50" t="str">
        <f>IFERROR(MAX(IF(OR(O1162="",P1162="",Q1162="",R1162="",S1162="",T1162="",U1162=""),"",IF(AND(MONTH(E1162)=11,MONTH(F1162)=11),(NETWORKDAYS(E1162,F1162,Lister!$D$7:$D$13)-R1162)*N1162/NETWORKDAYS(Lister!$D$22,Lister!$E$22,Lister!$D$7:$D$13),IF(AND(MONTH(E1162)=11,F1162&gt;DATE(2020,11,30)),(NETWORKDAYS(E1162,Lister!$E$22,Lister!$D$7:$D$13)-R1162)*N1162/NETWORKDAYS(Lister!$D$22,Lister!$E$22,Lister!$D$7:$D$13),IF(AND(E1162&lt;DATE(2020,11,1),MONTH(F1162)=11),(NETWORKDAYS(Lister!$D$22,F1162,Lister!$D$7:$D$13)-R1162)*N1162/NETWORKDAYS(Lister!$D$22,Lister!$E$22,Lister!$D$7:$D$13),IF(AND(E1162&lt;DATE(2020,11,1),F1162&gt;DATE(2020,11,30)),(NETWORKDAYS(Lister!$D$22,Lister!$E$22,Lister!$D$7:$D$13)-R1162)*N1162/NETWORKDAYS(Lister!$D$22,Lister!$E$22,Lister!$D$7:$D$13),IF(OR(AND(E1162&lt;DATE(2020,11,1),F1162&lt;DATE(2020,11,1)),E1162&gt;DATE(2020,11,30)),0)))))),0),"")</f>
        <v/>
      </c>
      <c r="Z1162" s="50" t="str">
        <f>IFERROR(MAX(IF(OR(O1162="",P1162="",Q1162="",R1162="",S1162="",T1162="",U1162=""),"",IF(AND(MONTH(E1162)=12,MONTH(F1162)=12),(NETWORKDAYS(E1162,F1162,Lister!$D$7:$D$13)-S1162)*N1162/NETWORKDAYS(Lister!$D$23,Lister!$E$23,Lister!$D$7:$D$13),IF(AND(MONTH(E1162)=12,F1162&gt;DATE(2020,12,31)),(NETWORKDAYS(E1162,Lister!$E$23,Lister!$D$7:$D$13)-S1162)*N1162/NETWORKDAYS(Lister!$D$23,Lister!$E$23,Lister!$D$7:$D$13),IF(AND(E1162&lt;DATE(2020,12,1),MONTH(F1162)=12),(NETWORKDAYS(Lister!$D$23,F1162,Lister!$D$7:$D$13)-S1162)*N1162/NETWORKDAYS(Lister!$D$23,Lister!$E$23,Lister!$D$7:$D$13),IF(AND(E1162&lt;DATE(2020,12,1),F1162&gt;DATE(2020,12,31)),(NETWORKDAYS(Lister!$D$23,Lister!$E$23,Lister!$D$7:$D$13)-S1162)*N1162/NETWORKDAYS(Lister!$D$23,Lister!$E$23,Lister!$D$7:$D$13),IF(OR(AND(E1162&lt;DATE(2020,12,1),F1162&lt;DATE(2020,12,1)),E1162&gt;DATE(2020,12,31)),0)))))),0),"")</f>
        <v/>
      </c>
      <c r="AA1162" s="50" t="str">
        <f>IFERROR(MAX(IF(OR(O1162="",P1162="",Q1162="",R1162="",S1162="",T1162="",U1162=""),"",IF(AND(MONTH(E1162)=1,MONTH(F1162)=1),(NETWORKDAYS(E1162,F1162,Lister!$D$7:$D$13)-T1162)*N1162/NETWORKDAYS(Lister!$D$24,Lister!$E$24,Lister!$D$7:$D$13),IF(AND(MONTH(E1162)=1,F1162&gt;DATE(2021,1,31)),(NETWORKDAYS(E1162,Lister!$E$24,Lister!$D$7:$D$13)-T1162)*N1162/NETWORKDAYS(Lister!$D$24,Lister!$E$24,Lister!$D$7:$D$13),IF(AND(E1162&lt;DATE(2021,1,1),MONTH(F1162)=1),(NETWORKDAYS(Lister!$D$24,F1162,Lister!$D$7:$D$13)-T1162)*N1162/NETWORKDAYS(Lister!$D$24,Lister!$E$24,Lister!$D$7:$D$13),IF(AND(E1162&lt;DATE(2021,1,1),F1162&gt;DATE(2021,1,31)),(NETWORKDAYS(Lister!$D$24,Lister!$E$24,Lister!$D$7:$D$13)-T1162)*N1162/NETWORKDAYS(Lister!$D$24,Lister!$E$24,Lister!$D$7:$D$13),IF(OR(AND(E1162&lt;DATE(2021,1,1),F1162&lt;DATE(2021,1,1)),E1162&gt;DATE(2021,1,31)),0)))))),0),"")</f>
        <v/>
      </c>
      <c r="AB1162" s="50" t="str">
        <f>IFERROR(MAX(IF(OR(O1162="",P1162="",Q1162="",R1162="",S1162="",T1162="",U1162=""),"",IF(AND(MONTH(E1162)=2,MONTH(F1162)=2),(NETWORKDAYS(E1162,F1162,Lister!$D$7:$D$13)-U1162)*N1162/NETWORKDAYS(Lister!$D$25,Lister!$E$25,Lister!$D$7:$D$13),IF(AND(E1162&lt;DATE(2021,2,1),MONTH(F1162)=2),(NETWORKDAYS(Lister!$D$25,F1162,Lister!$D$7:$D$13)-U1162)*N1162/NETWORKDAYS(Lister!$D$25,Lister!$E$25,Lister!$D$7:$D$13),IF(AND(E1162&lt;DATE(2021,2,1),F1162&lt;DATE(2021,2,1)),0)))),0),"")</f>
        <v/>
      </c>
      <c r="AC1162" s="52" t="str">
        <f t="shared" si="88"/>
        <v/>
      </c>
    </row>
    <row r="1163" spans="1:29" x14ac:dyDescent="0.35">
      <c r="A1163" s="11" t="str">
        <f t="shared" si="89"/>
        <v/>
      </c>
      <c r="B1163" s="33"/>
      <c r="C1163" s="17"/>
      <c r="D1163" s="18"/>
      <c r="E1163" s="12"/>
      <c r="F1163" s="12"/>
      <c r="G1163" s="42" t="str">
        <f>IF(OR(E1163="",F1163=""),"",NETWORKDAYS(E1163,F1163,Lister!$D$7:$D$13))</f>
        <v/>
      </c>
      <c r="H1163" s="14"/>
      <c r="I1163" s="25" t="str">
        <f t="shared" si="85"/>
        <v/>
      </c>
      <c r="J1163" s="47"/>
      <c r="K1163" s="48"/>
      <c r="L1163" s="15"/>
      <c r="M1163" s="51" t="str">
        <f t="shared" si="86"/>
        <v/>
      </c>
      <c r="N1163" s="49" t="str">
        <f t="shared" si="87"/>
        <v/>
      </c>
      <c r="O1163" s="15"/>
      <c r="P1163" s="15"/>
      <c r="Q1163" s="15"/>
      <c r="R1163" s="15"/>
      <c r="S1163" s="15"/>
      <c r="T1163" s="15"/>
      <c r="U1163" s="15"/>
      <c r="V1163" s="50" t="str">
        <f>IFERROR(MAX(IF(OR(O1163="",P1163="",Q1163="",R1163="",S1163="",T1163="",U1163=""),"",IF(AND(MONTH(E1163)=8,MONTH(F1163)=8),(NETWORKDAYS(E1163,F1163,Lister!$D$7:$D$13)-O1163)*N1163/NETWORKDAYS(Lister!$D$19,Lister!$E$19,Lister!$D$7:$D$13),IF(AND(MONTH(E1163)=8,F1163&gt;DATE(2020,8,31)),(NETWORKDAYS(E1163,Lister!$E$19,Lister!$D$7:$D$13)-O1163)*N1163/NETWORKDAYS(Lister!$D$19,Lister!$E$19,Lister!$D$7:$D$13),IF(E1163&gt;DATE(2020,8,31),0)))),0),"")</f>
        <v/>
      </c>
      <c r="W1163" s="50" t="str">
        <f>IFERROR(MAX(IF(OR(O1163="",P1163="",Q1163="",R1163="",S1163="",T1163="",U1163=""),"",IF(AND(MONTH(E1163)=9,MONTH(F1163)=9),(NETWORKDAYS(E1163,F1163,Lister!$D$7:$D$13)-P1163)*N1163/NETWORKDAYS(Lister!$D$20,Lister!$E$20,Lister!$D$7:$D$13),IF(AND(MONTH(E1163)=9,F1163&gt;DATE(2020,9,30)),(NETWORKDAYS(E1163,Lister!$E$20,Lister!$D$7:$D$13)-P1163)*N1163/NETWORKDAYS(Lister!$D$20,Lister!$E$20,Lister!$D$7:$D$13),IF(AND(E1163&lt;DATE(2020,9,1),MONTH(F1163)=9),(NETWORKDAYS(Lister!$D$20,F1163,Lister!$D$7:$D$13)-P1163)*N1163/NETWORKDAYS(Lister!$D$20,Lister!$E$20,Lister!$D$7:$D$13),IF(AND(E1163&lt;DATE(2020,9,1),F1163&gt;DATE(2020,9,30)),(NETWORKDAYS(Lister!$D$20,Lister!$E$20,Lister!$D$7:$D$13)-P1163)*N1163/NETWORKDAYS(Lister!$D$20,Lister!$E$20,Lister!$D$7:$D$13),IF(OR(AND(E1163&lt;DATE(2020,9,1),F1163&lt;DATE(2020,9,1)),E1163&gt;DATE(2020,9,30)),0)))))),0),"")</f>
        <v/>
      </c>
      <c r="X1163" s="50" t="str">
        <f>IFERROR(MAX(IF(OR(O1163="",P1163="",Q1163="",R1163="",S1163="",T1163="",U1163=""),"",IF(AND(MONTH(E1163)=10,MONTH(F1163)=10),(NETWORKDAYS(E1163,F1163,Lister!$D$7:$D$13)-Q1163)*N1163/NETWORKDAYS(Lister!$D$21,Lister!$E$21,Lister!$D$7:$D$13),IF(AND(MONTH(E1163)=10,F1163&gt;DATE(2020,10,31)),(NETWORKDAYS(E1163,Lister!$E$21,Lister!$D$7:$D$13)-Q1163)*N1163/NETWORKDAYS(Lister!$D$21,Lister!$E$21,Lister!$D$7:$D$13),IF(AND(E1163&lt;DATE(2020,10,1),MONTH(F1163)=10),(NETWORKDAYS(Lister!$D$21,F1163,Lister!$D$7:$D$13)-Q1163)*N1163/NETWORKDAYS(Lister!$D$21,Lister!$E$21,Lister!$D$7:$D$13),IF(AND(E1163&lt;DATE(2020,31,1),F1163&gt;DATE(2020,10,31)),(NETWORKDAYS(Lister!$D$21,Lister!$E$21,Lister!$D$7:$D$13)-Q1163)*N1163/NETWORKDAYS(Lister!$D$21,Lister!$E$21,Lister!$D$7:$D$13),IF(OR(AND(E1163&lt;DATE(2020,10,1),F1163&lt;DATE(2020,10,1)),E1163&gt;DATE(2020,10,31)),0)))))),0),"")</f>
        <v/>
      </c>
      <c r="Y1163" s="50" t="str">
        <f>IFERROR(MAX(IF(OR(O1163="",P1163="",Q1163="",R1163="",S1163="",T1163="",U1163=""),"",IF(AND(MONTH(E1163)=11,MONTH(F1163)=11),(NETWORKDAYS(E1163,F1163,Lister!$D$7:$D$13)-R1163)*N1163/NETWORKDAYS(Lister!$D$22,Lister!$E$22,Lister!$D$7:$D$13),IF(AND(MONTH(E1163)=11,F1163&gt;DATE(2020,11,30)),(NETWORKDAYS(E1163,Lister!$E$22,Lister!$D$7:$D$13)-R1163)*N1163/NETWORKDAYS(Lister!$D$22,Lister!$E$22,Lister!$D$7:$D$13),IF(AND(E1163&lt;DATE(2020,11,1),MONTH(F1163)=11),(NETWORKDAYS(Lister!$D$22,F1163,Lister!$D$7:$D$13)-R1163)*N1163/NETWORKDAYS(Lister!$D$22,Lister!$E$22,Lister!$D$7:$D$13),IF(AND(E1163&lt;DATE(2020,11,1),F1163&gt;DATE(2020,11,30)),(NETWORKDAYS(Lister!$D$22,Lister!$E$22,Lister!$D$7:$D$13)-R1163)*N1163/NETWORKDAYS(Lister!$D$22,Lister!$E$22,Lister!$D$7:$D$13),IF(OR(AND(E1163&lt;DATE(2020,11,1),F1163&lt;DATE(2020,11,1)),E1163&gt;DATE(2020,11,30)),0)))))),0),"")</f>
        <v/>
      </c>
      <c r="Z1163" s="50" t="str">
        <f>IFERROR(MAX(IF(OR(O1163="",P1163="",Q1163="",R1163="",S1163="",T1163="",U1163=""),"",IF(AND(MONTH(E1163)=12,MONTH(F1163)=12),(NETWORKDAYS(E1163,F1163,Lister!$D$7:$D$13)-S1163)*N1163/NETWORKDAYS(Lister!$D$23,Lister!$E$23,Lister!$D$7:$D$13),IF(AND(MONTH(E1163)=12,F1163&gt;DATE(2020,12,31)),(NETWORKDAYS(E1163,Lister!$E$23,Lister!$D$7:$D$13)-S1163)*N1163/NETWORKDAYS(Lister!$D$23,Lister!$E$23,Lister!$D$7:$D$13),IF(AND(E1163&lt;DATE(2020,12,1),MONTH(F1163)=12),(NETWORKDAYS(Lister!$D$23,F1163,Lister!$D$7:$D$13)-S1163)*N1163/NETWORKDAYS(Lister!$D$23,Lister!$E$23,Lister!$D$7:$D$13),IF(AND(E1163&lt;DATE(2020,12,1),F1163&gt;DATE(2020,12,31)),(NETWORKDAYS(Lister!$D$23,Lister!$E$23,Lister!$D$7:$D$13)-S1163)*N1163/NETWORKDAYS(Lister!$D$23,Lister!$E$23,Lister!$D$7:$D$13),IF(OR(AND(E1163&lt;DATE(2020,12,1),F1163&lt;DATE(2020,12,1)),E1163&gt;DATE(2020,12,31)),0)))))),0),"")</f>
        <v/>
      </c>
      <c r="AA1163" s="50" t="str">
        <f>IFERROR(MAX(IF(OR(O1163="",P1163="",Q1163="",R1163="",S1163="",T1163="",U1163=""),"",IF(AND(MONTH(E1163)=1,MONTH(F1163)=1),(NETWORKDAYS(E1163,F1163,Lister!$D$7:$D$13)-T1163)*N1163/NETWORKDAYS(Lister!$D$24,Lister!$E$24,Lister!$D$7:$D$13),IF(AND(MONTH(E1163)=1,F1163&gt;DATE(2021,1,31)),(NETWORKDAYS(E1163,Lister!$E$24,Lister!$D$7:$D$13)-T1163)*N1163/NETWORKDAYS(Lister!$D$24,Lister!$E$24,Lister!$D$7:$D$13),IF(AND(E1163&lt;DATE(2021,1,1),MONTH(F1163)=1),(NETWORKDAYS(Lister!$D$24,F1163,Lister!$D$7:$D$13)-T1163)*N1163/NETWORKDAYS(Lister!$D$24,Lister!$E$24,Lister!$D$7:$D$13),IF(AND(E1163&lt;DATE(2021,1,1),F1163&gt;DATE(2021,1,31)),(NETWORKDAYS(Lister!$D$24,Lister!$E$24,Lister!$D$7:$D$13)-T1163)*N1163/NETWORKDAYS(Lister!$D$24,Lister!$E$24,Lister!$D$7:$D$13),IF(OR(AND(E1163&lt;DATE(2021,1,1),F1163&lt;DATE(2021,1,1)),E1163&gt;DATE(2021,1,31)),0)))))),0),"")</f>
        <v/>
      </c>
      <c r="AB1163" s="50" t="str">
        <f>IFERROR(MAX(IF(OR(O1163="",P1163="",Q1163="",R1163="",S1163="",T1163="",U1163=""),"",IF(AND(MONTH(E1163)=2,MONTH(F1163)=2),(NETWORKDAYS(E1163,F1163,Lister!$D$7:$D$13)-U1163)*N1163/NETWORKDAYS(Lister!$D$25,Lister!$E$25,Lister!$D$7:$D$13),IF(AND(E1163&lt;DATE(2021,2,1),MONTH(F1163)=2),(NETWORKDAYS(Lister!$D$25,F1163,Lister!$D$7:$D$13)-U1163)*N1163/NETWORKDAYS(Lister!$D$25,Lister!$E$25,Lister!$D$7:$D$13),IF(AND(E1163&lt;DATE(2021,2,1),F1163&lt;DATE(2021,2,1)),0)))),0),"")</f>
        <v/>
      </c>
      <c r="AC1163" s="52" t="str">
        <f t="shared" si="88"/>
        <v/>
      </c>
    </row>
    <row r="1164" spans="1:29" x14ac:dyDescent="0.35">
      <c r="A1164" s="11" t="str">
        <f t="shared" si="89"/>
        <v/>
      </c>
      <c r="B1164" s="33"/>
      <c r="C1164" s="17"/>
      <c r="D1164" s="18"/>
      <c r="E1164" s="12"/>
      <c r="F1164" s="12"/>
      <c r="G1164" s="42" t="str">
        <f>IF(OR(E1164="",F1164=""),"",NETWORKDAYS(E1164,F1164,Lister!$D$7:$D$13))</f>
        <v/>
      </c>
      <c r="H1164" s="14"/>
      <c r="I1164" s="25" t="str">
        <f t="shared" si="85"/>
        <v/>
      </c>
      <c r="J1164" s="47"/>
      <c r="K1164" s="48"/>
      <c r="L1164" s="15"/>
      <c r="M1164" s="51" t="str">
        <f t="shared" si="86"/>
        <v/>
      </c>
      <c r="N1164" s="49" t="str">
        <f t="shared" si="87"/>
        <v/>
      </c>
      <c r="O1164" s="15"/>
      <c r="P1164" s="15"/>
      <c r="Q1164" s="15"/>
      <c r="R1164" s="15"/>
      <c r="S1164" s="15"/>
      <c r="T1164" s="15"/>
      <c r="U1164" s="15"/>
      <c r="V1164" s="50" t="str">
        <f>IFERROR(MAX(IF(OR(O1164="",P1164="",Q1164="",R1164="",S1164="",T1164="",U1164=""),"",IF(AND(MONTH(E1164)=8,MONTH(F1164)=8),(NETWORKDAYS(E1164,F1164,Lister!$D$7:$D$13)-O1164)*N1164/NETWORKDAYS(Lister!$D$19,Lister!$E$19,Lister!$D$7:$D$13),IF(AND(MONTH(E1164)=8,F1164&gt;DATE(2020,8,31)),(NETWORKDAYS(E1164,Lister!$E$19,Lister!$D$7:$D$13)-O1164)*N1164/NETWORKDAYS(Lister!$D$19,Lister!$E$19,Lister!$D$7:$D$13),IF(E1164&gt;DATE(2020,8,31),0)))),0),"")</f>
        <v/>
      </c>
      <c r="W1164" s="50" t="str">
        <f>IFERROR(MAX(IF(OR(O1164="",P1164="",Q1164="",R1164="",S1164="",T1164="",U1164=""),"",IF(AND(MONTH(E1164)=9,MONTH(F1164)=9),(NETWORKDAYS(E1164,F1164,Lister!$D$7:$D$13)-P1164)*N1164/NETWORKDAYS(Lister!$D$20,Lister!$E$20,Lister!$D$7:$D$13),IF(AND(MONTH(E1164)=9,F1164&gt;DATE(2020,9,30)),(NETWORKDAYS(E1164,Lister!$E$20,Lister!$D$7:$D$13)-P1164)*N1164/NETWORKDAYS(Lister!$D$20,Lister!$E$20,Lister!$D$7:$D$13),IF(AND(E1164&lt;DATE(2020,9,1),MONTH(F1164)=9),(NETWORKDAYS(Lister!$D$20,F1164,Lister!$D$7:$D$13)-P1164)*N1164/NETWORKDAYS(Lister!$D$20,Lister!$E$20,Lister!$D$7:$D$13),IF(AND(E1164&lt;DATE(2020,9,1),F1164&gt;DATE(2020,9,30)),(NETWORKDAYS(Lister!$D$20,Lister!$E$20,Lister!$D$7:$D$13)-P1164)*N1164/NETWORKDAYS(Lister!$D$20,Lister!$E$20,Lister!$D$7:$D$13),IF(OR(AND(E1164&lt;DATE(2020,9,1),F1164&lt;DATE(2020,9,1)),E1164&gt;DATE(2020,9,30)),0)))))),0),"")</f>
        <v/>
      </c>
      <c r="X1164" s="50" t="str">
        <f>IFERROR(MAX(IF(OR(O1164="",P1164="",Q1164="",R1164="",S1164="",T1164="",U1164=""),"",IF(AND(MONTH(E1164)=10,MONTH(F1164)=10),(NETWORKDAYS(E1164,F1164,Lister!$D$7:$D$13)-Q1164)*N1164/NETWORKDAYS(Lister!$D$21,Lister!$E$21,Lister!$D$7:$D$13),IF(AND(MONTH(E1164)=10,F1164&gt;DATE(2020,10,31)),(NETWORKDAYS(E1164,Lister!$E$21,Lister!$D$7:$D$13)-Q1164)*N1164/NETWORKDAYS(Lister!$D$21,Lister!$E$21,Lister!$D$7:$D$13),IF(AND(E1164&lt;DATE(2020,10,1),MONTH(F1164)=10),(NETWORKDAYS(Lister!$D$21,F1164,Lister!$D$7:$D$13)-Q1164)*N1164/NETWORKDAYS(Lister!$D$21,Lister!$E$21,Lister!$D$7:$D$13),IF(AND(E1164&lt;DATE(2020,31,1),F1164&gt;DATE(2020,10,31)),(NETWORKDAYS(Lister!$D$21,Lister!$E$21,Lister!$D$7:$D$13)-Q1164)*N1164/NETWORKDAYS(Lister!$D$21,Lister!$E$21,Lister!$D$7:$D$13),IF(OR(AND(E1164&lt;DATE(2020,10,1),F1164&lt;DATE(2020,10,1)),E1164&gt;DATE(2020,10,31)),0)))))),0),"")</f>
        <v/>
      </c>
      <c r="Y1164" s="50" t="str">
        <f>IFERROR(MAX(IF(OR(O1164="",P1164="",Q1164="",R1164="",S1164="",T1164="",U1164=""),"",IF(AND(MONTH(E1164)=11,MONTH(F1164)=11),(NETWORKDAYS(E1164,F1164,Lister!$D$7:$D$13)-R1164)*N1164/NETWORKDAYS(Lister!$D$22,Lister!$E$22,Lister!$D$7:$D$13),IF(AND(MONTH(E1164)=11,F1164&gt;DATE(2020,11,30)),(NETWORKDAYS(E1164,Lister!$E$22,Lister!$D$7:$D$13)-R1164)*N1164/NETWORKDAYS(Lister!$D$22,Lister!$E$22,Lister!$D$7:$D$13),IF(AND(E1164&lt;DATE(2020,11,1),MONTH(F1164)=11),(NETWORKDAYS(Lister!$D$22,F1164,Lister!$D$7:$D$13)-R1164)*N1164/NETWORKDAYS(Lister!$D$22,Lister!$E$22,Lister!$D$7:$D$13),IF(AND(E1164&lt;DATE(2020,11,1),F1164&gt;DATE(2020,11,30)),(NETWORKDAYS(Lister!$D$22,Lister!$E$22,Lister!$D$7:$D$13)-R1164)*N1164/NETWORKDAYS(Lister!$D$22,Lister!$E$22,Lister!$D$7:$D$13),IF(OR(AND(E1164&lt;DATE(2020,11,1),F1164&lt;DATE(2020,11,1)),E1164&gt;DATE(2020,11,30)),0)))))),0),"")</f>
        <v/>
      </c>
      <c r="Z1164" s="50" t="str">
        <f>IFERROR(MAX(IF(OR(O1164="",P1164="",Q1164="",R1164="",S1164="",T1164="",U1164=""),"",IF(AND(MONTH(E1164)=12,MONTH(F1164)=12),(NETWORKDAYS(E1164,F1164,Lister!$D$7:$D$13)-S1164)*N1164/NETWORKDAYS(Lister!$D$23,Lister!$E$23,Lister!$D$7:$D$13),IF(AND(MONTH(E1164)=12,F1164&gt;DATE(2020,12,31)),(NETWORKDAYS(E1164,Lister!$E$23,Lister!$D$7:$D$13)-S1164)*N1164/NETWORKDAYS(Lister!$D$23,Lister!$E$23,Lister!$D$7:$D$13),IF(AND(E1164&lt;DATE(2020,12,1),MONTH(F1164)=12),(NETWORKDAYS(Lister!$D$23,F1164,Lister!$D$7:$D$13)-S1164)*N1164/NETWORKDAYS(Lister!$D$23,Lister!$E$23,Lister!$D$7:$D$13),IF(AND(E1164&lt;DATE(2020,12,1),F1164&gt;DATE(2020,12,31)),(NETWORKDAYS(Lister!$D$23,Lister!$E$23,Lister!$D$7:$D$13)-S1164)*N1164/NETWORKDAYS(Lister!$D$23,Lister!$E$23,Lister!$D$7:$D$13),IF(OR(AND(E1164&lt;DATE(2020,12,1),F1164&lt;DATE(2020,12,1)),E1164&gt;DATE(2020,12,31)),0)))))),0),"")</f>
        <v/>
      </c>
      <c r="AA1164" s="50" t="str">
        <f>IFERROR(MAX(IF(OR(O1164="",P1164="",Q1164="",R1164="",S1164="",T1164="",U1164=""),"",IF(AND(MONTH(E1164)=1,MONTH(F1164)=1),(NETWORKDAYS(E1164,F1164,Lister!$D$7:$D$13)-T1164)*N1164/NETWORKDAYS(Lister!$D$24,Lister!$E$24,Lister!$D$7:$D$13),IF(AND(MONTH(E1164)=1,F1164&gt;DATE(2021,1,31)),(NETWORKDAYS(E1164,Lister!$E$24,Lister!$D$7:$D$13)-T1164)*N1164/NETWORKDAYS(Lister!$D$24,Lister!$E$24,Lister!$D$7:$D$13),IF(AND(E1164&lt;DATE(2021,1,1),MONTH(F1164)=1),(NETWORKDAYS(Lister!$D$24,F1164,Lister!$D$7:$D$13)-T1164)*N1164/NETWORKDAYS(Lister!$D$24,Lister!$E$24,Lister!$D$7:$D$13),IF(AND(E1164&lt;DATE(2021,1,1),F1164&gt;DATE(2021,1,31)),(NETWORKDAYS(Lister!$D$24,Lister!$E$24,Lister!$D$7:$D$13)-T1164)*N1164/NETWORKDAYS(Lister!$D$24,Lister!$E$24,Lister!$D$7:$D$13),IF(OR(AND(E1164&lt;DATE(2021,1,1),F1164&lt;DATE(2021,1,1)),E1164&gt;DATE(2021,1,31)),0)))))),0),"")</f>
        <v/>
      </c>
      <c r="AB1164" s="50" t="str">
        <f>IFERROR(MAX(IF(OR(O1164="",P1164="",Q1164="",R1164="",S1164="",T1164="",U1164=""),"",IF(AND(MONTH(E1164)=2,MONTH(F1164)=2),(NETWORKDAYS(E1164,F1164,Lister!$D$7:$D$13)-U1164)*N1164/NETWORKDAYS(Lister!$D$25,Lister!$E$25,Lister!$D$7:$D$13),IF(AND(E1164&lt;DATE(2021,2,1),MONTH(F1164)=2),(NETWORKDAYS(Lister!$D$25,F1164,Lister!$D$7:$D$13)-U1164)*N1164/NETWORKDAYS(Lister!$D$25,Lister!$E$25,Lister!$D$7:$D$13),IF(AND(E1164&lt;DATE(2021,2,1),F1164&lt;DATE(2021,2,1)),0)))),0),"")</f>
        <v/>
      </c>
      <c r="AC1164" s="52" t="str">
        <f t="shared" si="88"/>
        <v/>
      </c>
    </row>
    <row r="1165" spans="1:29" x14ac:dyDescent="0.35">
      <c r="A1165" s="11" t="str">
        <f t="shared" si="89"/>
        <v/>
      </c>
      <c r="B1165" s="33"/>
      <c r="C1165" s="17"/>
      <c r="D1165" s="18"/>
      <c r="E1165" s="12"/>
      <c r="F1165" s="12"/>
      <c r="G1165" s="42" t="str">
        <f>IF(OR(E1165="",F1165=""),"",NETWORKDAYS(E1165,F1165,Lister!$D$7:$D$13))</f>
        <v/>
      </c>
      <c r="H1165" s="14"/>
      <c r="I1165" s="25" t="str">
        <f t="shared" si="85"/>
        <v/>
      </c>
      <c r="J1165" s="47"/>
      <c r="K1165" s="48"/>
      <c r="L1165" s="15"/>
      <c r="M1165" s="51" t="str">
        <f t="shared" si="86"/>
        <v/>
      </c>
      <c r="N1165" s="49" t="str">
        <f t="shared" si="87"/>
        <v/>
      </c>
      <c r="O1165" s="15"/>
      <c r="P1165" s="15"/>
      <c r="Q1165" s="15"/>
      <c r="R1165" s="15"/>
      <c r="S1165" s="15"/>
      <c r="T1165" s="15"/>
      <c r="U1165" s="15"/>
      <c r="V1165" s="50" t="str">
        <f>IFERROR(MAX(IF(OR(O1165="",P1165="",Q1165="",R1165="",S1165="",T1165="",U1165=""),"",IF(AND(MONTH(E1165)=8,MONTH(F1165)=8),(NETWORKDAYS(E1165,F1165,Lister!$D$7:$D$13)-O1165)*N1165/NETWORKDAYS(Lister!$D$19,Lister!$E$19,Lister!$D$7:$D$13),IF(AND(MONTH(E1165)=8,F1165&gt;DATE(2020,8,31)),(NETWORKDAYS(E1165,Lister!$E$19,Lister!$D$7:$D$13)-O1165)*N1165/NETWORKDAYS(Lister!$D$19,Lister!$E$19,Lister!$D$7:$D$13),IF(E1165&gt;DATE(2020,8,31),0)))),0),"")</f>
        <v/>
      </c>
      <c r="W1165" s="50" t="str">
        <f>IFERROR(MAX(IF(OR(O1165="",P1165="",Q1165="",R1165="",S1165="",T1165="",U1165=""),"",IF(AND(MONTH(E1165)=9,MONTH(F1165)=9),(NETWORKDAYS(E1165,F1165,Lister!$D$7:$D$13)-P1165)*N1165/NETWORKDAYS(Lister!$D$20,Lister!$E$20,Lister!$D$7:$D$13),IF(AND(MONTH(E1165)=9,F1165&gt;DATE(2020,9,30)),(NETWORKDAYS(E1165,Lister!$E$20,Lister!$D$7:$D$13)-P1165)*N1165/NETWORKDAYS(Lister!$D$20,Lister!$E$20,Lister!$D$7:$D$13),IF(AND(E1165&lt;DATE(2020,9,1),MONTH(F1165)=9),(NETWORKDAYS(Lister!$D$20,F1165,Lister!$D$7:$D$13)-P1165)*N1165/NETWORKDAYS(Lister!$D$20,Lister!$E$20,Lister!$D$7:$D$13),IF(AND(E1165&lt;DATE(2020,9,1),F1165&gt;DATE(2020,9,30)),(NETWORKDAYS(Lister!$D$20,Lister!$E$20,Lister!$D$7:$D$13)-P1165)*N1165/NETWORKDAYS(Lister!$D$20,Lister!$E$20,Lister!$D$7:$D$13),IF(OR(AND(E1165&lt;DATE(2020,9,1),F1165&lt;DATE(2020,9,1)),E1165&gt;DATE(2020,9,30)),0)))))),0),"")</f>
        <v/>
      </c>
      <c r="X1165" s="50" t="str">
        <f>IFERROR(MAX(IF(OR(O1165="",P1165="",Q1165="",R1165="",S1165="",T1165="",U1165=""),"",IF(AND(MONTH(E1165)=10,MONTH(F1165)=10),(NETWORKDAYS(E1165,F1165,Lister!$D$7:$D$13)-Q1165)*N1165/NETWORKDAYS(Lister!$D$21,Lister!$E$21,Lister!$D$7:$D$13),IF(AND(MONTH(E1165)=10,F1165&gt;DATE(2020,10,31)),(NETWORKDAYS(E1165,Lister!$E$21,Lister!$D$7:$D$13)-Q1165)*N1165/NETWORKDAYS(Lister!$D$21,Lister!$E$21,Lister!$D$7:$D$13),IF(AND(E1165&lt;DATE(2020,10,1),MONTH(F1165)=10),(NETWORKDAYS(Lister!$D$21,F1165,Lister!$D$7:$D$13)-Q1165)*N1165/NETWORKDAYS(Lister!$D$21,Lister!$E$21,Lister!$D$7:$D$13),IF(AND(E1165&lt;DATE(2020,31,1),F1165&gt;DATE(2020,10,31)),(NETWORKDAYS(Lister!$D$21,Lister!$E$21,Lister!$D$7:$D$13)-Q1165)*N1165/NETWORKDAYS(Lister!$D$21,Lister!$E$21,Lister!$D$7:$D$13),IF(OR(AND(E1165&lt;DATE(2020,10,1),F1165&lt;DATE(2020,10,1)),E1165&gt;DATE(2020,10,31)),0)))))),0),"")</f>
        <v/>
      </c>
      <c r="Y1165" s="50" t="str">
        <f>IFERROR(MAX(IF(OR(O1165="",P1165="",Q1165="",R1165="",S1165="",T1165="",U1165=""),"",IF(AND(MONTH(E1165)=11,MONTH(F1165)=11),(NETWORKDAYS(E1165,F1165,Lister!$D$7:$D$13)-R1165)*N1165/NETWORKDAYS(Lister!$D$22,Lister!$E$22,Lister!$D$7:$D$13),IF(AND(MONTH(E1165)=11,F1165&gt;DATE(2020,11,30)),(NETWORKDAYS(E1165,Lister!$E$22,Lister!$D$7:$D$13)-R1165)*N1165/NETWORKDAYS(Lister!$D$22,Lister!$E$22,Lister!$D$7:$D$13),IF(AND(E1165&lt;DATE(2020,11,1),MONTH(F1165)=11),(NETWORKDAYS(Lister!$D$22,F1165,Lister!$D$7:$D$13)-R1165)*N1165/NETWORKDAYS(Lister!$D$22,Lister!$E$22,Lister!$D$7:$D$13),IF(AND(E1165&lt;DATE(2020,11,1),F1165&gt;DATE(2020,11,30)),(NETWORKDAYS(Lister!$D$22,Lister!$E$22,Lister!$D$7:$D$13)-R1165)*N1165/NETWORKDAYS(Lister!$D$22,Lister!$E$22,Lister!$D$7:$D$13),IF(OR(AND(E1165&lt;DATE(2020,11,1),F1165&lt;DATE(2020,11,1)),E1165&gt;DATE(2020,11,30)),0)))))),0),"")</f>
        <v/>
      </c>
      <c r="Z1165" s="50" t="str">
        <f>IFERROR(MAX(IF(OR(O1165="",P1165="",Q1165="",R1165="",S1165="",T1165="",U1165=""),"",IF(AND(MONTH(E1165)=12,MONTH(F1165)=12),(NETWORKDAYS(E1165,F1165,Lister!$D$7:$D$13)-S1165)*N1165/NETWORKDAYS(Lister!$D$23,Lister!$E$23,Lister!$D$7:$D$13),IF(AND(MONTH(E1165)=12,F1165&gt;DATE(2020,12,31)),(NETWORKDAYS(E1165,Lister!$E$23,Lister!$D$7:$D$13)-S1165)*N1165/NETWORKDAYS(Lister!$D$23,Lister!$E$23,Lister!$D$7:$D$13),IF(AND(E1165&lt;DATE(2020,12,1),MONTH(F1165)=12),(NETWORKDAYS(Lister!$D$23,F1165,Lister!$D$7:$D$13)-S1165)*N1165/NETWORKDAYS(Lister!$D$23,Lister!$E$23,Lister!$D$7:$D$13),IF(AND(E1165&lt;DATE(2020,12,1),F1165&gt;DATE(2020,12,31)),(NETWORKDAYS(Lister!$D$23,Lister!$E$23,Lister!$D$7:$D$13)-S1165)*N1165/NETWORKDAYS(Lister!$D$23,Lister!$E$23,Lister!$D$7:$D$13),IF(OR(AND(E1165&lt;DATE(2020,12,1),F1165&lt;DATE(2020,12,1)),E1165&gt;DATE(2020,12,31)),0)))))),0),"")</f>
        <v/>
      </c>
      <c r="AA1165" s="50" t="str">
        <f>IFERROR(MAX(IF(OR(O1165="",P1165="",Q1165="",R1165="",S1165="",T1165="",U1165=""),"",IF(AND(MONTH(E1165)=1,MONTH(F1165)=1),(NETWORKDAYS(E1165,F1165,Lister!$D$7:$D$13)-T1165)*N1165/NETWORKDAYS(Lister!$D$24,Lister!$E$24,Lister!$D$7:$D$13),IF(AND(MONTH(E1165)=1,F1165&gt;DATE(2021,1,31)),(NETWORKDAYS(E1165,Lister!$E$24,Lister!$D$7:$D$13)-T1165)*N1165/NETWORKDAYS(Lister!$D$24,Lister!$E$24,Lister!$D$7:$D$13),IF(AND(E1165&lt;DATE(2021,1,1),MONTH(F1165)=1),(NETWORKDAYS(Lister!$D$24,F1165,Lister!$D$7:$D$13)-T1165)*N1165/NETWORKDAYS(Lister!$D$24,Lister!$E$24,Lister!$D$7:$D$13),IF(AND(E1165&lt;DATE(2021,1,1),F1165&gt;DATE(2021,1,31)),(NETWORKDAYS(Lister!$D$24,Lister!$E$24,Lister!$D$7:$D$13)-T1165)*N1165/NETWORKDAYS(Lister!$D$24,Lister!$E$24,Lister!$D$7:$D$13),IF(OR(AND(E1165&lt;DATE(2021,1,1),F1165&lt;DATE(2021,1,1)),E1165&gt;DATE(2021,1,31)),0)))))),0),"")</f>
        <v/>
      </c>
      <c r="AB1165" s="50" t="str">
        <f>IFERROR(MAX(IF(OR(O1165="",P1165="",Q1165="",R1165="",S1165="",T1165="",U1165=""),"",IF(AND(MONTH(E1165)=2,MONTH(F1165)=2),(NETWORKDAYS(E1165,F1165,Lister!$D$7:$D$13)-U1165)*N1165/NETWORKDAYS(Lister!$D$25,Lister!$E$25,Lister!$D$7:$D$13),IF(AND(E1165&lt;DATE(2021,2,1),MONTH(F1165)=2),(NETWORKDAYS(Lister!$D$25,F1165,Lister!$D$7:$D$13)-U1165)*N1165/NETWORKDAYS(Lister!$D$25,Lister!$E$25,Lister!$D$7:$D$13),IF(AND(E1165&lt;DATE(2021,2,1),F1165&lt;DATE(2021,2,1)),0)))),0),"")</f>
        <v/>
      </c>
      <c r="AC1165" s="52" t="str">
        <f t="shared" si="88"/>
        <v/>
      </c>
    </row>
    <row r="1166" spans="1:29" x14ac:dyDescent="0.35">
      <c r="A1166" s="11" t="str">
        <f t="shared" si="89"/>
        <v/>
      </c>
      <c r="B1166" s="33"/>
      <c r="C1166" s="17"/>
      <c r="D1166" s="18"/>
      <c r="E1166" s="12"/>
      <c r="F1166" s="12"/>
      <c r="G1166" s="42" t="str">
        <f>IF(OR(E1166="",F1166=""),"",NETWORKDAYS(E1166,F1166,Lister!$D$7:$D$13))</f>
        <v/>
      </c>
      <c r="H1166" s="14"/>
      <c r="I1166" s="25" t="str">
        <f t="shared" si="85"/>
        <v/>
      </c>
      <c r="J1166" s="47"/>
      <c r="K1166" s="48"/>
      <c r="L1166" s="15"/>
      <c r="M1166" s="51" t="str">
        <f t="shared" si="86"/>
        <v/>
      </c>
      <c r="N1166" s="49" t="str">
        <f t="shared" si="87"/>
        <v/>
      </c>
      <c r="O1166" s="15"/>
      <c r="P1166" s="15"/>
      <c r="Q1166" s="15"/>
      <c r="R1166" s="15"/>
      <c r="S1166" s="15"/>
      <c r="T1166" s="15"/>
      <c r="U1166" s="15"/>
      <c r="V1166" s="50" t="str">
        <f>IFERROR(MAX(IF(OR(O1166="",P1166="",Q1166="",R1166="",S1166="",T1166="",U1166=""),"",IF(AND(MONTH(E1166)=8,MONTH(F1166)=8),(NETWORKDAYS(E1166,F1166,Lister!$D$7:$D$13)-O1166)*N1166/NETWORKDAYS(Lister!$D$19,Lister!$E$19,Lister!$D$7:$D$13),IF(AND(MONTH(E1166)=8,F1166&gt;DATE(2020,8,31)),(NETWORKDAYS(E1166,Lister!$E$19,Lister!$D$7:$D$13)-O1166)*N1166/NETWORKDAYS(Lister!$D$19,Lister!$E$19,Lister!$D$7:$D$13),IF(E1166&gt;DATE(2020,8,31),0)))),0),"")</f>
        <v/>
      </c>
      <c r="W1166" s="50" t="str">
        <f>IFERROR(MAX(IF(OR(O1166="",P1166="",Q1166="",R1166="",S1166="",T1166="",U1166=""),"",IF(AND(MONTH(E1166)=9,MONTH(F1166)=9),(NETWORKDAYS(E1166,F1166,Lister!$D$7:$D$13)-P1166)*N1166/NETWORKDAYS(Lister!$D$20,Lister!$E$20,Lister!$D$7:$D$13),IF(AND(MONTH(E1166)=9,F1166&gt;DATE(2020,9,30)),(NETWORKDAYS(E1166,Lister!$E$20,Lister!$D$7:$D$13)-P1166)*N1166/NETWORKDAYS(Lister!$D$20,Lister!$E$20,Lister!$D$7:$D$13),IF(AND(E1166&lt;DATE(2020,9,1),MONTH(F1166)=9),(NETWORKDAYS(Lister!$D$20,F1166,Lister!$D$7:$D$13)-P1166)*N1166/NETWORKDAYS(Lister!$D$20,Lister!$E$20,Lister!$D$7:$D$13),IF(AND(E1166&lt;DATE(2020,9,1),F1166&gt;DATE(2020,9,30)),(NETWORKDAYS(Lister!$D$20,Lister!$E$20,Lister!$D$7:$D$13)-P1166)*N1166/NETWORKDAYS(Lister!$D$20,Lister!$E$20,Lister!$D$7:$D$13),IF(OR(AND(E1166&lt;DATE(2020,9,1),F1166&lt;DATE(2020,9,1)),E1166&gt;DATE(2020,9,30)),0)))))),0),"")</f>
        <v/>
      </c>
      <c r="X1166" s="50" t="str">
        <f>IFERROR(MAX(IF(OR(O1166="",P1166="",Q1166="",R1166="",S1166="",T1166="",U1166=""),"",IF(AND(MONTH(E1166)=10,MONTH(F1166)=10),(NETWORKDAYS(E1166,F1166,Lister!$D$7:$D$13)-Q1166)*N1166/NETWORKDAYS(Lister!$D$21,Lister!$E$21,Lister!$D$7:$D$13),IF(AND(MONTH(E1166)=10,F1166&gt;DATE(2020,10,31)),(NETWORKDAYS(E1166,Lister!$E$21,Lister!$D$7:$D$13)-Q1166)*N1166/NETWORKDAYS(Lister!$D$21,Lister!$E$21,Lister!$D$7:$D$13),IF(AND(E1166&lt;DATE(2020,10,1),MONTH(F1166)=10),(NETWORKDAYS(Lister!$D$21,F1166,Lister!$D$7:$D$13)-Q1166)*N1166/NETWORKDAYS(Lister!$D$21,Lister!$E$21,Lister!$D$7:$D$13),IF(AND(E1166&lt;DATE(2020,31,1),F1166&gt;DATE(2020,10,31)),(NETWORKDAYS(Lister!$D$21,Lister!$E$21,Lister!$D$7:$D$13)-Q1166)*N1166/NETWORKDAYS(Lister!$D$21,Lister!$E$21,Lister!$D$7:$D$13),IF(OR(AND(E1166&lt;DATE(2020,10,1),F1166&lt;DATE(2020,10,1)),E1166&gt;DATE(2020,10,31)),0)))))),0),"")</f>
        <v/>
      </c>
      <c r="Y1166" s="50" t="str">
        <f>IFERROR(MAX(IF(OR(O1166="",P1166="",Q1166="",R1166="",S1166="",T1166="",U1166=""),"",IF(AND(MONTH(E1166)=11,MONTH(F1166)=11),(NETWORKDAYS(E1166,F1166,Lister!$D$7:$D$13)-R1166)*N1166/NETWORKDAYS(Lister!$D$22,Lister!$E$22,Lister!$D$7:$D$13),IF(AND(MONTH(E1166)=11,F1166&gt;DATE(2020,11,30)),(NETWORKDAYS(E1166,Lister!$E$22,Lister!$D$7:$D$13)-R1166)*N1166/NETWORKDAYS(Lister!$D$22,Lister!$E$22,Lister!$D$7:$D$13),IF(AND(E1166&lt;DATE(2020,11,1),MONTH(F1166)=11),(NETWORKDAYS(Lister!$D$22,F1166,Lister!$D$7:$D$13)-R1166)*N1166/NETWORKDAYS(Lister!$D$22,Lister!$E$22,Lister!$D$7:$D$13),IF(AND(E1166&lt;DATE(2020,11,1),F1166&gt;DATE(2020,11,30)),(NETWORKDAYS(Lister!$D$22,Lister!$E$22,Lister!$D$7:$D$13)-R1166)*N1166/NETWORKDAYS(Lister!$D$22,Lister!$E$22,Lister!$D$7:$D$13),IF(OR(AND(E1166&lt;DATE(2020,11,1),F1166&lt;DATE(2020,11,1)),E1166&gt;DATE(2020,11,30)),0)))))),0),"")</f>
        <v/>
      </c>
      <c r="Z1166" s="50" t="str">
        <f>IFERROR(MAX(IF(OR(O1166="",P1166="",Q1166="",R1166="",S1166="",T1166="",U1166=""),"",IF(AND(MONTH(E1166)=12,MONTH(F1166)=12),(NETWORKDAYS(E1166,F1166,Lister!$D$7:$D$13)-S1166)*N1166/NETWORKDAYS(Lister!$D$23,Lister!$E$23,Lister!$D$7:$D$13),IF(AND(MONTH(E1166)=12,F1166&gt;DATE(2020,12,31)),(NETWORKDAYS(E1166,Lister!$E$23,Lister!$D$7:$D$13)-S1166)*N1166/NETWORKDAYS(Lister!$D$23,Lister!$E$23,Lister!$D$7:$D$13),IF(AND(E1166&lt;DATE(2020,12,1),MONTH(F1166)=12),(NETWORKDAYS(Lister!$D$23,F1166,Lister!$D$7:$D$13)-S1166)*N1166/NETWORKDAYS(Lister!$D$23,Lister!$E$23,Lister!$D$7:$D$13),IF(AND(E1166&lt;DATE(2020,12,1),F1166&gt;DATE(2020,12,31)),(NETWORKDAYS(Lister!$D$23,Lister!$E$23,Lister!$D$7:$D$13)-S1166)*N1166/NETWORKDAYS(Lister!$D$23,Lister!$E$23,Lister!$D$7:$D$13),IF(OR(AND(E1166&lt;DATE(2020,12,1),F1166&lt;DATE(2020,12,1)),E1166&gt;DATE(2020,12,31)),0)))))),0),"")</f>
        <v/>
      </c>
      <c r="AA1166" s="50" t="str">
        <f>IFERROR(MAX(IF(OR(O1166="",P1166="",Q1166="",R1166="",S1166="",T1166="",U1166=""),"",IF(AND(MONTH(E1166)=1,MONTH(F1166)=1),(NETWORKDAYS(E1166,F1166,Lister!$D$7:$D$13)-T1166)*N1166/NETWORKDAYS(Lister!$D$24,Lister!$E$24,Lister!$D$7:$D$13),IF(AND(MONTH(E1166)=1,F1166&gt;DATE(2021,1,31)),(NETWORKDAYS(E1166,Lister!$E$24,Lister!$D$7:$D$13)-T1166)*N1166/NETWORKDAYS(Lister!$D$24,Lister!$E$24,Lister!$D$7:$D$13),IF(AND(E1166&lt;DATE(2021,1,1),MONTH(F1166)=1),(NETWORKDAYS(Lister!$D$24,F1166,Lister!$D$7:$D$13)-T1166)*N1166/NETWORKDAYS(Lister!$D$24,Lister!$E$24,Lister!$D$7:$D$13),IF(AND(E1166&lt;DATE(2021,1,1),F1166&gt;DATE(2021,1,31)),(NETWORKDAYS(Lister!$D$24,Lister!$E$24,Lister!$D$7:$D$13)-T1166)*N1166/NETWORKDAYS(Lister!$D$24,Lister!$E$24,Lister!$D$7:$D$13),IF(OR(AND(E1166&lt;DATE(2021,1,1),F1166&lt;DATE(2021,1,1)),E1166&gt;DATE(2021,1,31)),0)))))),0),"")</f>
        <v/>
      </c>
      <c r="AB1166" s="50" t="str">
        <f>IFERROR(MAX(IF(OR(O1166="",P1166="",Q1166="",R1166="",S1166="",T1166="",U1166=""),"",IF(AND(MONTH(E1166)=2,MONTH(F1166)=2),(NETWORKDAYS(E1166,F1166,Lister!$D$7:$D$13)-U1166)*N1166/NETWORKDAYS(Lister!$D$25,Lister!$E$25,Lister!$D$7:$D$13),IF(AND(E1166&lt;DATE(2021,2,1),MONTH(F1166)=2),(NETWORKDAYS(Lister!$D$25,F1166,Lister!$D$7:$D$13)-U1166)*N1166/NETWORKDAYS(Lister!$D$25,Lister!$E$25,Lister!$D$7:$D$13),IF(AND(E1166&lt;DATE(2021,2,1),F1166&lt;DATE(2021,2,1)),0)))),0),"")</f>
        <v/>
      </c>
      <c r="AC1166" s="52" t="str">
        <f t="shared" si="88"/>
        <v/>
      </c>
    </row>
    <row r="1167" spans="1:29" x14ac:dyDescent="0.35">
      <c r="A1167" s="11" t="str">
        <f t="shared" si="89"/>
        <v/>
      </c>
      <c r="B1167" s="33"/>
      <c r="C1167" s="17"/>
      <c r="D1167" s="18"/>
      <c r="E1167" s="12"/>
      <c r="F1167" s="12"/>
      <c r="G1167" s="42" t="str">
        <f>IF(OR(E1167="",F1167=""),"",NETWORKDAYS(E1167,F1167,Lister!$D$7:$D$13))</f>
        <v/>
      </c>
      <c r="H1167" s="14"/>
      <c r="I1167" s="25" t="str">
        <f t="shared" si="85"/>
        <v/>
      </c>
      <c r="J1167" s="47"/>
      <c r="K1167" s="48"/>
      <c r="L1167" s="15"/>
      <c r="M1167" s="51" t="str">
        <f t="shared" si="86"/>
        <v/>
      </c>
      <c r="N1167" s="49" t="str">
        <f t="shared" si="87"/>
        <v/>
      </c>
      <c r="O1167" s="15"/>
      <c r="P1167" s="15"/>
      <c r="Q1167" s="15"/>
      <c r="R1167" s="15"/>
      <c r="S1167" s="15"/>
      <c r="T1167" s="15"/>
      <c r="U1167" s="15"/>
      <c r="V1167" s="50" t="str">
        <f>IFERROR(MAX(IF(OR(O1167="",P1167="",Q1167="",R1167="",S1167="",T1167="",U1167=""),"",IF(AND(MONTH(E1167)=8,MONTH(F1167)=8),(NETWORKDAYS(E1167,F1167,Lister!$D$7:$D$13)-O1167)*N1167/NETWORKDAYS(Lister!$D$19,Lister!$E$19,Lister!$D$7:$D$13),IF(AND(MONTH(E1167)=8,F1167&gt;DATE(2020,8,31)),(NETWORKDAYS(E1167,Lister!$E$19,Lister!$D$7:$D$13)-O1167)*N1167/NETWORKDAYS(Lister!$D$19,Lister!$E$19,Lister!$D$7:$D$13),IF(E1167&gt;DATE(2020,8,31),0)))),0),"")</f>
        <v/>
      </c>
      <c r="W1167" s="50" t="str">
        <f>IFERROR(MAX(IF(OR(O1167="",P1167="",Q1167="",R1167="",S1167="",T1167="",U1167=""),"",IF(AND(MONTH(E1167)=9,MONTH(F1167)=9),(NETWORKDAYS(E1167,F1167,Lister!$D$7:$D$13)-P1167)*N1167/NETWORKDAYS(Lister!$D$20,Lister!$E$20,Lister!$D$7:$D$13),IF(AND(MONTH(E1167)=9,F1167&gt;DATE(2020,9,30)),(NETWORKDAYS(E1167,Lister!$E$20,Lister!$D$7:$D$13)-P1167)*N1167/NETWORKDAYS(Lister!$D$20,Lister!$E$20,Lister!$D$7:$D$13),IF(AND(E1167&lt;DATE(2020,9,1),MONTH(F1167)=9),(NETWORKDAYS(Lister!$D$20,F1167,Lister!$D$7:$D$13)-P1167)*N1167/NETWORKDAYS(Lister!$D$20,Lister!$E$20,Lister!$D$7:$D$13),IF(AND(E1167&lt;DATE(2020,9,1),F1167&gt;DATE(2020,9,30)),(NETWORKDAYS(Lister!$D$20,Lister!$E$20,Lister!$D$7:$D$13)-P1167)*N1167/NETWORKDAYS(Lister!$D$20,Lister!$E$20,Lister!$D$7:$D$13),IF(OR(AND(E1167&lt;DATE(2020,9,1),F1167&lt;DATE(2020,9,1)),E1167&gt;DATE(2020,9,30)),0)))))),0),"")</f>
        <v/>
      </c>
      <c r="X1167" s="50" t="str">
        <f>IFERROR(MAX(IF(OR(O1167="",P1167="",Q1167="",R1167="",S1167="",T1167="",U1167=""),"",IF(AND(MONTH(E1167)=10,MONTH(F1167)=10),(NETWORKDAYS(E1167,F1167,Lister!$D$7:$D$13)-Q1167)*N1167/NETWORKDAYS(Lister!$D$21,Lister!$E$21,Lister!$D$7:$D$13),IF(AND(MONTH(E1167)=10,F1167&gt;DATE(2020,10,31)),(NETWORKDAYS(E1167,Lister!$E$21,Lister!$D$7:$D$13)-Q1167)*N1167/NETWORKDAYS(Lister!$D$21,Lister!$E$21,Lister!$D$7:$D$13),IF(AND(E1167&lt;DATE(2020,10,1),MONTH(F1167)=10),(NETWORKDAYS(Lister!$D$21,F1167,Lister!$D$7:$D$13)-Q1167)*N1167/NETWORKDAYS(Lister!$D$21,Lister!$E$21,Lister!$D$7:$D$13),IF(AND(E1167&lt;DATE(2020,31,1),F1167&gt;DATE(2020,10,31)),(NETWORKDAYS(Lister!$D$21,Lister!$E$21,Lister!$D$7:$D$13)-Q1167)*N1167/NETWORKDAYS(Lister!$D$21,Lister!$E$21,Lister!$D$7:$D$13),IF(OR(AND(E1167&lt;DATE(2020,10,1),F1167&lt;DATE(2020,10,1)),E1167&gt;DATE(2020,10,31)),0)))))),0),"")</f>
        <v/>
      </c>
      <c r="Y1167" s="50" t="str">
        <f>IFERROR(MAX(IF(OR(O1167="",P1167="",Q1167="",R1167="",S1167="",T1167="",U1167=""),"",IF(AND(MONTH(E1167)=11,MONTH(F1167)=11),(NETWORKDAYS(E1167,F1167,Lister!$D$7:$D$13)-R1167)*N1167/NETWORKDAYS(Lister!$D$22,Lister!$E$22,Lister!$D$7:$D$13),IF(AND(MONTH(E1167)=11,F1167&gt;DATE(2020,11,30)),(NETWORKDAYS(E1167,Lister!$E$22,Lister!$D$7:$D$13)-R1167)*N1167/NETWORKDAYS(Lister!$D$22,Lister!$E$22,Lister!$D$7:$D$13),IF(AND(E1167&lt;DATE(2020,11,1),MONTH(F1167)=11),(NETWORKDAYS(Lister!$D$22,F1167,Lister!$D$7:$D$13)-R1167)*N1167/NETWORKDAYS(Lister!$D$22,Lister!$E$22,Lister!$D$7:$D$13),IF(AND(E1167&lt;DATE(2020,11,1),F1167&gt;DATE(2020,11,30)),(NETWORKDAYS(Lister!$D$22,Lister!$E$22,Lister!$D$7:$D$13)-R1167)*N1167/NETWORKDAYS(Lister!$D$22,Lister!$E$22,Lister!$D$7:$D$13),IF(OR(AND(E1167&lt;DATE(2020,11,1),F1167&lt;DATE(2020,11,1)),E1167&gt;DATE(2020,11,30)),0)))))),0),"")</f>
        <v/>
      </c>
      <c r="Z1167" s="50" t="str">
        <f>IFERROR(MAX(IF(OR(O1167="",P1167="",Q1167="",R1167="",S1167="",T1167="",U1167=""),"",IF(AND(MONTH(E1167)=12,MONTH(F1167)=12),(NETWORKDAYS(E1167,F1167,Lister!$D$7:$D$13)-S1167)*N1167/NETWORKDAYS(Lister!$D$23,Lister!$E$23,Lister!$D$7:$D$13),IF(AND(MONTH(E1167)=12,F1167&gt;DATE(2020,12,31)),(NETWORKDAYS(E1167,Lister!$E$23,Lister!$D$7:$D$13)-S1167)*N1167/NETWORKDAYS(Lister!$D$23,Lister!$E$23,Lister!$D$7:$D$13),IF(AND(E1167&lt;DATE(2020,12,1),MONTH(F1167)=12),(NETWORKDAYS(Lister!$D$23,F1167,Lister!$D$7:$D$13)-S1167)*N1167/NETWORKDAYS(Lister!$D$23,Lister!$E$23,Lister!$D$7:$D$13),IF(AND(E1167&lt;DATE(2020,12,1),F1167&gt;DATE(2020,12,31)),(NETWORKDAYS(Lister!$D$23,Lister!$E$23,Lister!$D$7:$D$13)-S1167)*N1167/NETWORKDAYS(Lister!$D$23,Lister!$E$23,Lister!$D$7:$D$13),IF(OR(AND(E1167&lt;DATE(2020,12,1),F1167&lt;DATE(2020,12,1)),E1167&gt;DATE(2020,12,31)),0)))))),0),"")</f>
        <v/>
      </c>
      <c r="AA1167" s="50" t="str">
        <f>IFERROR(MAX(IF(OR(O1167="",P1167="",Q1167="",R1167="",S1167="",T1167="",U1167=""),"",IF(AND(MONTH(E1167)=1,MONTH(F1167)=1),(NETWORKDAYS(E1167,F1167,Lister!$D$7:$D$13)-T1167)*N1167/NETWORKDAYS(Lister!$D$24,Lister!$E$24,Lister!$D$7:$D$13),IF(AND(MONTH(E1167)=1,F1167&gt;DATE(2021,1,31)),(NETWORKDAYS(E1167,Lister!$E$24,Lister!$D$7:$D$13)-T1167)*N1167/NETWORKDAYS(Lister!$D$24,Lister!$E$24,Lister!$D$7:$D$13),IF(AND(E1167&lt;DATE(2021,1,1),MONTH(F1167)=1),(NETWORKDAYS(Lister!$D$24,F1167,Lister!$D$7:$D$13)-T1167)*N1167/NETWORKDAYS(Lister!$D$24,Lister!$E$24,Lister!$D$7:$D$13),IF(AND(E1167&lt;DATE(2021,1,1),F1167&gt;DATE(2021,1,31)),(NETWORKDAYS(Lister!$D$24,Lister!$E$24,Lister!$D$7:$D$13)-T1167)*N1167/NETWORKDAYS(Lister!$D$24,Lister!$E$24,Lister!$D$7:$D$13),IF(OR(AND(E1167&lt;DATE(2021,1,1),F1167&lt;DATE(2021,1,1)),E1167&gt;DATE(2021,1,31)),0)))))),0),"")</f>
        <v/>
      </c>
      <c r="AB1167" s="50" t="str">
        <f>IFERROR(MAX(IF(OR(O1167="",P1167="",Q1167="",R1167="",S1167="",T1167="",U1167=""),"",IF(AND(MONTH(E1167)=2,MONTH(F1167)=2),(NETWORKDAYS(E1167,F1167,Lister!$D$7:$D$13)-U1167)*N1167/NETWORKDAYS(Lister!$D$25,Lister!$E$25,Lister!$D$7:$D$13),IF(AND(E1167&lt;DATE(2021,2,1),MONTH(F1167)=2),(NETWORKDAYS(Lister!$D$25,F1167,Lister!$D$7:$D$13)-U1167)*N1167/NETWORKDAYS(Lister!$D$25,Lister!$E$25,Lister!$D$7:$D$13),IF(AND(E1167&lt;DATE(2021,2,1),F1167&lt;DATE(2021,2,1)),0)))),0),"")</f>
        <v/>
      </c>
      <c r="AC1167" s="52" t="str">
        <f t="shared" si="88"/>
        <v/>
      </c>
    </row>
    <row r="1168" spans="1:29" x14ac:dyDescent="0.35">
      <c r="A1168" s="11" t="str">
        <f t="shared" si="89"/>
        <v/>
      </c>
      <c r="B1168" s="33"/>
      <c r="C1168" s="17"/>
      <c r="D1168" s="18"/>
      <c r="E1168" s="12"/>
      <c r="F1168" s="12"/>
      <c r="G1168" s="42" t="str">
        <f>IF(OR(E1168="",F1168=""),"",NETWORKDAYS(E1168,F1168,Lister!$D$7:$D$13))</f>
        <v/>
      </c>
      <c r="H1168" s="14"/>
      <c r="I1168" s="25" t="str">
        <f t="shared" si="85"/>
        <v/>
      </c>
      <c r="J1168" s="47"/>
      <c r="K1168" s="48"/>
      <c r="L1168" s="15"/>
      <c r="M1168" s="51" t="str">
        <f t="shared" si="86"/>
        <v/>
      </c>
      <c r="N1168" s="49" t="str">
        <f t="shared" si="87"/>
        <v/>
      </c>
      <c r="O1168" s="15"/>
      <c r="P1168" s="15"/>
      <c r="Q1168" s="15"/>
      <c r="R1168" s="15"/>
      <c r="S1168" s="15"/>
      <c r="T1168" s="15"/>
      <c r="U1168" s="15"/>
      <c r="V1168" s="50" t="str">
        <f>IFERROR(MAX(IF(OR(O1168="",P1168="",Q1168="",R1168="",S1168="",T1168="",U1168=""),"",IF(AND(MONTH(E1168)=8,MONTH(F1168)=8),(NETWORKDAYS(E1168,F1168,Lister!$D$7:$D$13)-O1168)*N1168/NETWORKDAYS(Lister!$D$19,Lister!$E$19,Lister!$D$7:$D$13),IF(AND(MONTH(E1168)=8,F1168&gt;DATE(2020,8,31)),(NETWORKDAYS(E1168,Lister!$E$19,Lister!$D$7:$D$13)-O1168)*N1168/NETWORKDAYS(Lister!$D$19,Lister!$E$19,Lister!$D$7:$D$13),IF(E1168&gt;DATE(2020,8,31),0)))),0),"")</f>
        <v/>
      </c>
      <c r="W1168" s="50" t="str">
        <f>IFERROR(MAX(IF(OR(O1168="",P1168="",Q1168="",R1168="",S1168="",T1168="",U1168=""),"",IF(AND(MONTH(E1168)=9,MONTH(F1168)=9),(NETWORKDAYS(E1168,F1168,Lister!$D$7:$D$13)-P1168)*N1168/NETWORKDAYS(Lister!$D$20,Lister!$E$20,Lister!$D$7:$D$13),IF(AND(MONTH(E1168)=9,F1168&gt;DATE(2020,9,30)),(NETWORKDAYS(E1168,Lister!$E$20,Lister!$D$7:$D$13)-P1168)*N1168/NETWORKDAYS(Lister!$D$20,Lister!$E$20,Lister!$D$7:$D$13),IF(AND(E1168&lt;DATE(2020,9,1),MONTH(F1168)=9),(NETWORKDAYS(Lister!$D$20,F1168,Lister!$D$7:$D$13)-P1168)*N1168/NETWORKDAYS(Lister!$D$20,Lister!$E$20,Lister!$D$7:$D$13),IF(AND(E1168&lt;DATE(2020,9,1),F1168&gt;DATE(2020,9,30)),(NETWORKDAYS(Lister!$D$20,Lister!$E$20,Lister!$D$7:$D$13)-P1168)*N1168/NETWORKDAYS(Lister!$D$20,Lister!$E$20,Lister!$D$7:$D$13),IF(OR(AND(E1168&lt;DATE(2020,9,1),F1168&lt;DATE(2020,9,1)),E1168&gt;DATE(2020,9,30)),0)))))),0),"")</f>
        <v/>
      </c>
      <c r="X1168" s="50" t="str">
        <f>IFERROR(MAX(IF(OR(O1168="",P1168="",Q1168="",R1168="",S1168="",T1168="",U1168=""),"",IF(AND(MONTH(E1168)=10,MONTH(F1168)=10),(NETWORKDAYS(E1168,F1168,Lister!$D$7:$D$13)-Q1168)*N1168/NETWORKDAYS(Lister!$D$21,Lister!$E$21,Lister!$D$7:$D$13),IF(AND(MONTH(E1168)=10,F1168&gt;DATE(2020,10,31)),(NETWORKDAYS(E1168,Lister!$E$21,Lister!$D$7:$D$13)-Q1168)*N1168/NETWORKDAYS(Lister!$D$21,Lister!$E$21,Lister!$D$7:$D$13),IF(AND(E1168&lt;DATE(2020,10,1),MONTH(F1168)=10),(NETWORKDAYS(Lister!$D$21,F1168,Lister!$D$7:$D$13)-Q1168)*N1168/NETWORKDAYS(Lister!$D$21,Lister!$E$21,Lister!$D$7:$D$13),IF(AND(E1168&lt;DATE(2020,31,1),F1168&gt;DATE(2020,10,31)),(NETWORKDAYS(Lister!$D$21,Lister!$E$21,Lister!$D$7:$D$13)-Q1168)*N1168/NETWORKDAYS(Lister!$D$21,Lister!$E$21,Lister!$D$7:$D$13),IF(OR(AND(E1168&lt;DATE(2020,10,1),F1168&lt;DATE(2020,10,1)),E1168&gt;DATE(2020,10,31)),0)))))),0),"")</f>
        <v/>
      </c>
      <c r="Y1168" s="50" t="str">
        <f>IFERROR(MAX(IF(OR(O1168="",P1168="",Q1168="",R1168="",S1168="",T1168="",U1168=""),"",IF(AND(MONTH(E1168)=11,MONTH(F1168)=11),(NETWORKDAYS(E1168,F1168,Lister!$D$7:$D$13)-R1168)*N1168/NETWORKDAYS(Lister!$D$22,Lister!$E$22,Lister!$D$7:$D$13),IF(AND(MONTH(E1168)=11,F1168&gt;DATE(2020,11,30)),(NETWORKDAYS(E1168,Lister!$E$22,Lister!$D$7:$D$13)-R1168)*N1168/NETWORKDAYS(Lister!$D$22,Lister!$E$22,Lister!$D$7:$D$13),IF(AND(E1168&lt;DATE(2020,11,1),MONTH(F1168)=11),(NETWORKDAYS(Lister!$D$22,F1168,Lister!$D$7:$D$13)-R1168)*N1168/NETWORKDAYS(Lister!$D$22,Lister!$E$22,Lister!$D$7:$D$13),IF(AND(E1168&lt;DATE(2020,11,1),F1168&gt;DATE(2020,11,30)),(NETWORKDAYS(Lister!$D$22,Lister!$E$22,Lister!$D$7:$D$13)-R1168)*N1168/NETWORKDAYS(Lister!$D$22,Lister!$E$22,Lister!$D$7:$D$13),IF(OR(AND(E1168&lt;DATE(2020,11,1),F1168&lt;DATE(2020,11,1)),E1168&gt;DATE(2020,11,30)),0)))))),0),"")</f>
        <v/>
      </c>
      <c r="Z1168" s="50" t="str">
        <f>IFERROR(MAX(IF(OR(O1168="",P1168="",Q1168="",R1168="",S1168="",T1168="",U1168=""),"",IF(AND(MONTH(E1168)=12,MONTH(F1168)=12),(NETWORKDAYS(E1168,F1168,Lister!$D$7:$D$13)-S1168)*N1168/NETWORKDAYS(Lister!$D$23,Lister!$E$23,Lister!$D$7:$D$13),IF(AND(MONTH(E1168)=12,F1168&gt;DATE(2020,12,31)),(NETWORKDAYS(E1168,Lister!$E$23,Lister!$D$7:$D$13)-S1168)*N1168/NETWORKDAYS(Lister!$D$23,Lister!$E$23,Lister!$D$7:$D$13),IF(AND(E1168&lt;DATE(2020,12,1),MONTH(F1168)=12),(NETWORKDAYS(Lister!$D$23,F1168,Lister!$D$7:$D$13)-S1168)*N1168/NETWORKDAYS(Lister!$D$23,Lister!$E$23,Lister!$D$7:$D$13),IF(AND(E1168&lt;DATE(2020,12,1),F1168&gt;DATE(2020,12,31)),(NETWORKDAYS(Lister!$D$23,Lister!$E$23,Lister!$D$7:$D$13)-S1168)*N1168/NETWORKDAYS(Lister!$D$23,Lister!$E$23,Lister!$D$7:$D$13),IF(OR(AND(E1168&lt;DATE(2020,12,1),F1168&lt;DATE(2020,12,1)),E1168&gt;DATE(2020,12,31)),0)))))),0),"")</f>
        <v/>
      </c>
      <c r="AA1168" s="50" t="str">
        <f>IFERROR(MAX(IF(OR(O1168="",P1168="",Q1168="",R1168="",S1168="",T1168="",U1168=""),"",IF(AND(MONTH(E1168)=1,MONTH(F1168)=1),(NETWORKDAYS(E1168,F1168,Lister!$D$7:$D$13)-T1168)*N1168/NETWORKDAYS(Lister!$D$24,Lister!$E$24,Lister!$D$7:$D$13),IF(AND(MONTH(E1168)=1,F1168&gt;DATE(2021,1,31)),(NETWORKDAYS(E1168,Lister!$E$24,Lister!$D$7:$D$13)-T1168)*N1168/NETWORKDAYS(Lister!$D$24,Lister!$E$24,Lister!$D$7:$D$13),IF(AND(E1168&lt;DATE(2021,1,1),MONTH(F1168)=1),(NETWORKDAYS(Lister!$D$24,F1168,Lister!$D$7:$D$13)-T1168)*N1168/NETWORKDAYS(Lister!$D$24,Lister!$E$24,Lister!$D$7:$D$13),IF(AND(E1168&lt;DATE(2021,1,1),F1168&gt;DATE(2021,1,31)),(NETWORKDAYS(Lister!$D$24,Lister!$E$24,Lister!$D$7:$D$13)-T1168)*N1168/NETWORKDAYS(Lister!$D$24,Lister!$E$24,Lister!$D$7:$D$13),IF(OR(AND(E1168&lt;DATE(2021,1,1),F1168&lt;DATE(2021,1,1)),E1168&gt;DATE(2021,1,31)),0)))))),0),"")</f>
        <v/>
      </c>
      <c r="AB1168" s="50" t="str">
        <f>IFERROR(MAX(IF(OR(O1168="",P1168="",Q1168="",R1168="",S1168="",T1168="",U1168=""),"",IF(AND(MONTH(E1168)=2,MONTH(F1168)=2),(NETWORKDAYS(E1168,F1168,Lister!$D$7:$D$13)-U1168)*N1168/NETWORKDAYS(Lister!$D$25,Lister!$E$25,Lister!$D$7:$D$13),IF(AND(E1168&lt;DATE(2021,2,1),MONTH(F1168)=2),(NETWORKDAYS(Lister!$D$25,F1168,Lister!$D$7:$D$13)-U1168)*N1168/NETWORKDAYS(Lister!$D$25,Lister!$E$25,Lister!$D$7:$D$13),IF(AND(E1168&lt;DATE(2021,2,1),F1168&lt;DATE(2021,2,1)),0)))),0),"")</f>
        <v/>
      </c>
      <c r="AC1168" s="52" t="str">
        <f t="shared" si="88"/>
        <v/>
      </c>
    </row>
    <row r="1169" spans="1:29" x14ac:dyDescent="0.35">
      <c r="A1169" s="11" t="str">
        <f t="shared" si="89"/>
        <v/>
      </c>
      <c r="B1169" s="33"/>
      <c r="C1169" s="17"/>
      <c r="D1169" s="18"/>
      <c r="E1169" s="12"/>
      <c r="F1169" s="12"/>
      <c r="G1169" s="42" t="str">
        <f>IF(OR(E1169="",F1169=""),"",NETWORKDAYS(E1169,F1169,Lister!$D$7:$D$13))</f>
        <v/>
      </c>
      <c r="H1169" s="14"/>
      <c r="I1169" s="25" t="str">
        <f t="shared" si="85"/>
        <v/>
      </c>
      <c r="J1169" s="47"/>
      <c r="K1169" s="48"/>
      <c r="L1169" s="15"/>
      <c r="M1169" s="51" t="str">
        <f t="shared" si="86"/>
        <v/>
      </c>
      <c r="N1169" s="49" t="str">
        <f t="shared" si="87"/>
        <v/>
      </c>
      <c r="O1169" s="15"/>
      <c r="P1169" s="15"/>
      <c r="Q1169" s="15"/>
      <c r="R1169" s="15"/>
      <c r="S1169" s="15"/>
      <c r="T1169" s="15"/>
      <c r="U1169" s="15"/>
      <c r="V1169" s="50" t="str">
        <f>IFERROR(MAX(IF(OR(O1169="",P1169="",Q1169="",R1169="",S1169="",T1169="",U1169=""),"",IF(AND(MONTH(E1169)=8,MONTH(F1169)=8),(NETWORKDAYS(E1169,F1169,Lister!$D$7:$D$13)-O1169)*N1169/NETWORKDAYS(Lister!$D$19,Lister!$E$19,Lister!$D$7:$D$13),IF(AND(MONTH(E1169)=8,F1169&gt;DATE(2020,8,31)),(NETWORKDAYS(E1169,Lister!$E$19,Lister!$D$7:$D$13)-O1169)*N1169/NETWORKDAYS(Lister!$D$19,Lister!$E$19,Lister!$D$7:$D$13),IF(E1169&gt;DATE(2020,8,31),0)))),0),"")</f>
        <v/>
      </c>
      <c r="W1169" s="50" t="str">
        <f>IFERROR(MAX(IF(OR(O1169="",P1169="",Q1169="",R1169="",S1169="",T1169="",U1169=""),"",IF(AND(MONTH(E1169)=9,MONTH(F1169)=9),(NETWORKDAYS(E1169,F1169,Lister!$D$7:$D$13)-P1169)*N1169/NETWORKDAYS(Lister!$D$20,Lister!$E$20,Lister!$D$7:$D$13),IF(AND(MONTH(E1169)=9,F1169&gt;DATE(2020,9,30)),(NETWORKDAYS(E1169,Lister!$E$20,Lister!$D$7:$D$13)-P1169)*N1169/NETWORKDAYS(Lister!$D$20,Lister!$E$20,Lister!$D$7:$D$13),IF(AND(E1169&lt;DATE(2020,9,1),MONTH(F1169)=9),(NETWORKDAYS(Lister!$D$20,F1169,Lister!$D$7:$D$13)-P1169)*N1169/NETWORKDAYS(Lister!$D$20,Lister!$E$20,Lister!$D$7:$D$13),IF(AND(E1169&lt;DATE(2020,9,1),F1169&gt;DATE(2020,9,30)),(NETWORKDAYS(Lister!$D$20,Lister!$E$20,Lister!$D$7:$D$13)-P1169)*N1169/NETWORKDAYS(Lister!$D$20,Lister!$E$20,Lister!$D$7:$D$13),IF(OR(AND(E1169&lt;DATE(2020,9,1),F1169&lt;DATE(2020,9,1)),E1169&gt;DATE(2020,9,30)),0)))))),0),"")</f>
        <v/>
      </c>
      <c r="X1169" s="50" t="str">
        <f>IFERROR(MAX(IF(OR(O1169="",P1169="",Q1169="",R1169="",S1169="",T1169="",U1169=""),"",IF(AND(MONTH(E1169)=10,MONTH(F1169)=10),(NETWORKDAYS(E1169,F1169,Lister!$D$7:$D$13)-Q1169)*N1169/NETWORKDAYS(Lister!$D$21,Lister!$E$21,Lister!$D$7:$D$13),IF(AND(MONTH(E1169)=10,F1169&gt;DATE(2020,10,31)),(NETWORKDAYS(E1169,Lister!$E$21,Lister!$D$7:$D$13)-Q1169)*N1169/NETWORKDAYS(Lister!$D$21,Lister!$E$21,Lister!$D$7:$D$13),IF(AND(E1169&lt;DATE(2020,10,1),MONTH(F1169)=10),(NETWORKDAYS(Lister!$D$21,F1169,Lister!$D$7:$D$13)-Q1169)*N1169/NETWORKDAYS(Lister!$D$21,Lister!$E$21,Lister!$D$7:$D$13),IF(AND(E1169&lt;DATE(2020,31,1),F1169&gt;DATE(2020,10,31)),(NETWORKDAYS(Lister!$D$21,Lister!$E$21,Lister!$D$7:$D$13)-Q1169)*N1169/NETWORKDAYS(Lister!$D$21,Lister!$E$21,Lister!$D$7:$D$13),IF(OR(AND(E1169&lt;DATE(2020,10,1),F1169&lt;DATE(2020,10,1)),E1169&gt;DATE(2020,10,31)),0)))))),0),"")</f>
        <v/>
      </c>
      <c r="Y1169" s="50" t="str">
        <f>IFERROR(MAX(IF(OR(O1169="",P1169="",Q1169="",R1169="",S1169="",T1169="",U1169=""),"",IF(AND(MONTH(E1169)=11,MONTH(F1169)=11),(NETWORKDAYS(E1169,F1169,Lister!$D$7:$D$13)-R1169)*N1169/NETWORKDAYS(Lister!$D$22,Lister!$E$22,Lister!$D$7:$D$13),IF(AND(MONTH(E1169)=11,F1169&gt;DATE(2020,11,30)),(NETWORKDAYS(E1169,Lister!$E$22,Lister!$D$7:$D$13)-R1169)*N1169/NETWORKDAYS(Lister!$D$22,Lister!$E$22,Lister!$D$7:$D$13),IF(AND(E1169&lt;DATE(2020,11,1),MONTH(F1169)=11),(NETWORKDAYS(Lister!$D$22,F1169,Lister!$D$7:$D$13)-R1169)*N1169/NETWORKDAYS(Lister!$D$22,Lister!$E$22,Lister!$D$7:$D$13),IF(AND(E1169&lt;DATE(2020,11,1),F1169&gt;DATE(2020,11,30)),(NETWORKDAYS(Lister!$D$22,Lister!$E$22,Lister!$D$7:$D$13)-R1169)*N1169/NETWORKDAYS(Lister!$D$22,Lister!$E$22,Lister!$D$7:$D$13),IF(OR(AND(E1169&lt;DATE(2020,11,1),F1169&lt;DATE(2020,11,1)),E1169&gt;DATE(2020,11,30)),0)))))),0),"")</f>
        <v/>
      </c>
      <c r="Z1169" s="50" t="str">
        <f>IFERROR(MAX(IF(OR(O1169="",P1169="",Q1169="",R1169="",S1169="",T1169="",U1169=""),"",IF(AND(MONTH(E1169)=12,MONTH(F1169)=12),(NETWORKDAYS(E1169,F1169,Lister!$D$7:$D$13)-S1169)*N1169/NETWORKDAYS(Lister!$D$23,Lister!$E$23,Lister!$D$7:$D$13),IF(AND(MONTH(E1169)=12,F1169&gt;DATE(2020,12,31)),(NETWORKDAYS(E1169,Lister!$E$23,Lister!$D$7:$D$13)-S1169)*N1169/NETWORKDAYS(Lister!$D$23,Lister!$E$23,Lister!$D$7:$D$13),IF(AND(E1169&lt;DATE(2020,12,1),MONTH(F1169)=12),(NETWORKDAYS(Lister!$D$23,F1169,Lister!$D$7:$D$13)-S1169)*N1169/NETWORKDAYS(Lister!$D$23,Lister!$E$23,Lister!$D$7:$D$13),IF(AND(E1169&lt;DATE(2020,12,1),F1169&gt;DATE(2020,12,31)),(NETWORKDAYS(Lister!$D$23,Lister!$E$23,Lister!$D$7:$D$13)-S1169)*N1169/NETWORKDAYS(Lister!$D$23,Lister!$E$23,Lister!$D$7:$D$13),IF(OR(AND(E1169&lt;DATE(2020,12,1),F1169&lt;DATE(2020,12,1)),E1169&gt;DATE(2020,12,31)),0)))))),0),"")</f>
        <v/>
      </c>
      <c r="AA1169" s="50" t="str">
        <f>IFERROR(MAX(IF(OR(O1169="",P1169="",Q1169="",R1169="",S1169="",T1169="",U1169=""),"",IF(AND(MONTH(E1169)=1,MONTH(F1169)=1),(NETWORKDAYS(E1169,F1169,Lister!$D$7:$D$13)-T1169)*N1169/NETWORKDAYS(Lister!$D$24,Lister!$E$24,Lister!$D$7:$D$13),IF(AND(MONTH(E1169)=1,F1169&gt;DATE(2021,1,31)),(NETWORKDAYS(E1169,Lister!$E$24,Lister!$D$7:$D$13)-T1169)*N1169/NETWORKDAYS(Lister!$D$24,Lister!$E$24,Lister!$D$7:$D$13),IF(AND(E1169&lt;DATE(2021,1,1),MONTH(F1169)=1),(NETWORKDAYS(Lister!$D$24,F1169,Lister!$D$7:$D$13)-T1169)*N1169/NETWORKDAYS(Lister!$D$24,Lister!$E$24,Lister!$D$7:$D$13),IF(AND(E1169&lt;DATE(2021,1,1),F1169&gt;DATE(2021,1,31)),(NETWORKDAYS(Lister!$D$24,Lister!$E$24,Lister!$D$7:$D$13)-T1169)*N1169/NETWORKDAYS(Lister!$D$24,Lister!$E$24,Lister!$D$7:$D$13),IF(OR(AND(E1169&lt;DATE(2021,1,1),F1169&lt;DATE(2021,1,1)),E1169&gt;DATE(2021,1,31)),0)))))),0),"")</f>
        <v/>
      </c>
      <c r="AB1169" s="50" t="str">
        <f>IFERROR(MAX(IF(OR(O1169="",P1169="",Q1169="",R1169="",S1169="",T1169="",U1169=""),"",IF(AND(MONTH(E1169)=2,MONTH(F1169)=2),(NETWORKDAYS(E1169,F1169,Lister!$D$7:$D$13)-U1169)*N1169/NETWORKDAYS(Lister!$D$25,Lister!$E$25,Lister!$D$7:$D$13),IF(AND(E1169&lt;DATE(2021,2,1),MONTH(F1169)=2),(NETWORKDAYS(Lister!$D$25,F1169,Lister!$D$7:$D$13)-U1169)*N1169/NETWORKDAYS(Lister!$D$25,Lister!$E$25,Lister!$D$7:$D$13),IF(AND(E1169&lt;DATE(2021,2,1),F1169&lt;DATE(2021,2,1)),0)))),0),"")</f>
        <v/>
      </c>
      <c r="AC1169" s="52" t="str">
        <f t="shared" si="88"/>
        <v/>
      </c>
    </row>
    <row r="1170" spans="1:29" x14ac:dyDescent="0.35">
      <c r="A1170" s="11" t="str">
        <f t="shared" si="89"/>
        <v/>
      </c>
      <c r="B1170" s="33"/>
      <c r="C1170" s="17"/>
      <c r="D1170" s="18"/>
      <c r="E1170" s="12"/>
      <c r="F1170" s="12"/>
      <c r="G1170" s="42" t="str">
        <f>IF(OR(E1170="",F1170=""),"",NETWORKDAYS(E1170,F1170,Lister!$D$7:$D$13))</f>
        <v/>
      </c>
      <c r="H1170" s="14"/>
      <c r="I1170" s="25" t="str">
        <f t="shared" si="85"/>
        <v/>
      </c>
      <c r="J1170" s="47"/>
      <c r="K1170" s="48"/>
      <c r="L1170" s="15"/>
      <c r="M1170" s="51" t="str">
        <f t="shared" si="86"/>
        <v/>
      </c>
      <c r="N1170" s="49" t="str">
        <f t="shared" si="87"/>
        <v/>
      </c>
      <c r="O1170" s="15"/>
      <c r="P1170" s="15"/>
      <c r="Q1170" s="15"/>
      <c r="R1170" s="15"/>
      <c r="S1170" s="15"/>
      <c r="T1170" s="15"/>
      <c r="U1170" s="15"/>
      <c r="V1170" s="50" t="str">
        <f>IFERROR(MAX(IF(OR(O1170="",P1170="",Q1170="",R1170="",S1170="",T1170="",U1170=""),"",IF(AND(MONTH(E1170)=8,MONTH(F1170)=8),(NETWORKDAYS(E1170,F1170,Lister!$D$7:$D$13)-O1170)*N1170/NETWORKDAYS(Lister!$D$19,Lister!$E$19,Lister!$D$7:$D$13),IF(AND(MONTH(E1170)=8,F1170&gt;DATE(2020,8,31)),(NETWORKDAYS(E1170,Lister!$E$19,Lister!$D$7:$D$13)-O1170)*N1170/NETWORKDAYS(Lister!$D$19,Lister!$E$19,Lister!$D$7:$D$13),IF(E1170&gt;DATE(2020,8,31),0)))),0),"")</f>
        <v/>
      </c>
      <c r="W1170" s="50" t="str">
        <f>IFERROR(MAX(IF(OR(O1170="",P1170="",Q1170="",R1170="",S1170="",T1170="",U1170=""),"",IF(AND(MONTH(E1170)=9,MONTH(F1170)=9),(NETWORKDAYS(E1170,F1170,Lister!$D$7:$D$13)-P1170)*N1170/NETWORKDAYS(Lister!$D$20,Lister!$E$20,Lister!$D$7:$D$13),IF(AND(MONTH(E1170)=9,F1170&gt;DATE(2020,9,30)),(NETWORKDAYS(E1170,Lister!$E$20,Lister!$D$7:$D$13)-P1170)*N1170/NETWORKDAYS(Lister!$D$20,Lister!$E$20,Lister!$D$7:$D$13),IF(AND(E1170&lt;DATE(2020,9,1),MONTH(F1170)=9),(NETWORKDAYS(Lister!$D$20,F1170,Lister!$D$7:$D$13)-P1170)*N1170/NETWORKDAYS(Lister!$D$20,Lister!$E$20,Lister!$D$7:$D$13),IF(AND(E1170&lt;DATE(2020,9,1),F1170&gt;DATE(2020,9,30)),(NETWORKDAYS(Lister!$D$20,Lister!$E$20,Lister!$D$7:$D$13)-P1170)*N1170/NETWORKDAYS(Lister!$D$20,Lister!$E$20,Lister!$D$7:$D$13),IF(OR(AND(E1170&lt;DATE(2020,9,1),F1170&lt;DATE(2020,9,1)),E1170&gt;DATE(2020,9,30)),0)))))),0),"")</f>
        <v/>
      </c>
      <c r="X1170" s="50" t="str">
        <f>IFERROR(MAX(IF(OR(O1170="",P1170="",Q1170="",R1170="",S1170="",T1170="",U1170=""),"",IF(AND(MONTH(E1170)=10,MONTH(F1170)=10),(NETWORKDAYS(E1170,F1170,Lister!$D$7:$D$13)-Q1170)*N1170/NETWORKDAYS(Lister!$D$21,Lister!$E$21,Lister!$D$7:$D$13),IF(AND(MONTH(E1170)=10,F1170&gt;DATE(2020,10,31)),(NETWORKDAYS(E1170,Lister!$E$21,Lister!$D$7:$D$13)-Q1170)*N1170/NETWORKDAYS(Lister!$D$21,Lister!$E$21,Lister!$D$7:$D$13),IF(AND(E1170&lt;DATE(2020,10,1),MONTH(F1170)=10),(NETWORKDAYS(Lister!$D$21,F1170,Lister!$D$7:$D$13)-Q1170)*N1170/NETWORKDAYS(Lister!$D$21,Lister!$E$21,Lister!$D$7:$D$13),IF(AND(E1170&lt;DATE(2020,31,1),F1170&gt;DATE(2020,10,31)),(NETWORKDAYS(Lister!$D$21,Lister!$E$21,Lister!$D$7:$D$13)-Q1170)*N1170/NETWORKDAYS(Lister!$D$21,Lister!$E$21,Lister!$D$7:$D$13),IF(OR(AND(E1170&lt;DATE(2020,10,1),F1170&lt;DATE(2020,10,1)),E1170&gt;DATE(2020,10,31)),0)))))),0),"")</f>
        <v/>
      </c>
      <c r="Y1170" s="50" t="str">
        <f>IFERROR(MAX(IF(OR(O1170="",P1170="",Q1170="",R1170="",S1170="",T1170="",U1170=""),"",IF(AND(MONTH(E1170)=11,MONTH(F1170)=11),(NETWORKDAYS(E1170,F1170,Lister!$D$7:$D$13)-R1170)*N1170/NETWORKDAYS(Lister!$D$22,Lister!$E$22,Lister!$D$7:$D$13),IF(AND(MONTH(E1170)=11,F1170&gt;DATE(2020,11,30)),(NETWORKDAYS(E1170,Lister!$E$22,Lister!$D$7:$D$13)-R1170)*N1170/NETWORKDAYS(Lister!$D$22,Lister!$E$22,Lister!$D$7:$D$13),IF(AND(E1170&lt;DATE(2020,11,1),MONTH(F1170)=11),(NETWORKDAYS(Lister!$D$22,F1170,Lister!$D$7:$D$13)-R1170)*N1170/NETWORKDAYS(Lister!$D$22,Lister!$E$22,Lister!$D$7:$D$13),IF(AND(E1170&lt;DATE(2020,11,1),F1170&gt;DATE(2020,11,30)),(NETWORKDAYS(Lister!$D$22,Lister!$E$22,Lister!$D$7:$D$13)-R1170)*N1170/NETWORKDAYS(Lister!$D$22,Lister!$E$22,Lister!$D$7:$D$13),IF(OR(AND(E1170&lt;DATE(2020,11,1),F1170&lt;DATE(2020,11,1)),E1170&gt;DATE(2020,11,30)),0)))))),0),"")</f>
        <v/>
      </c>
      <c r="Z1170" s="50" t="str">
        <f>IFERROR(MAX(IF(OR(O1170="",P1170="",Q1170="",R1170="",S1170="",T1170="",U1170=""),"",IF(AND(MONTH(E1170)=12,MONTH(F1170)=12),(NETWORKDAYS(E1170,F1170,Lister!$D$7:$D$13)-S1170)*N1170/NETWORKDAYS(Lister!$D$23,Lister!$E$23,Lister!$D$7:$D$13),IF(AND(MONTH(E1170)=12,F1170&gt;DATE(2020,12,31)),(NETWORKDAYS(E1170,Lister!$E$23,Lister!$D$7:$D$13)-S1170)*N1170/NETWORKDAYS(Lister!$D$23,Lister!$E$23,Lister!$D$7:$D$13),IF(AND(E1170&lt;DATE(2020,12,1),MONTH(F1170)=12),(NETWORKDAYS(Lister!$D$23,F1170,Lister!$D$7:$D$13)-S1170)*N1170/NETWORKDAYS(Lister!$D$23,Lister!$E$23,Lister!$D$7:$D$13),IF(AND(E1170&lt;DATE(2020,12,1),F1170&gt;DATE(2020,12,31)),(NETWORKDAYS(Lister!$D$23,Lister!$E$23,Lister!$D$7:$D$13)-S1170)*N1170/NETWORKDAYS(Lister!$D$23,Lister!$E$23,Lister!$D$7:$D$13),IF(OR(AND(E1170&lt;DATE(2020,12,1),F1170&lt;DATE(2020,12,1)),E1170&gt;DATE(2020,12,31)),0)))))),0),"")</f>
        <v/>
      </c>
      <c r="AA1170" s="50" t="str">
        <f>IFERROR(MAX(IF(OR(O1170="",P1170="",Q1170="",R1170="",S1170="",T1170="",U1170=""),"",IF(AND(MONTH(E1170)=1,MONTH(F1170)=1),(NETWORKDAYS(E1170,F1170,Lister!$D$7:$D$13)-T1170)*N1170/NETWORKDAYS(Lister!$D$24,Lister!$E$24,Lister!$D$7:$D$13),IF(AND(MONTH(E1170)=1,F1170&gt;DATE(2021,1,31)),(NETWORKDAYS(E1170,Lister!$E$24,Lister!$D$7:$D$13)-T1170)*N1170/NETWORKDAYS(Lister!$D$24,Lister!$E$24,Lister!$D$7:$D$13),IF(AND(E1170&lt;DATE(2021,1,1),MONTH(F1170)=1),(NETWORKDAYS(Lister!$D$24,F1170,Lister!$D$7:$D$13)-T1170)*N1170/NETWORKDAYS(Lister!$D$24,Lister!$E$24,Lister!$D$7:$D$13),IF(AND(E1170&lt;DATE(2021,1,1),F1170&gt;DATE(2021,1,31)),(NETWORKDAYS(Lister!$D$24,Lister!$E$24,Lister!$D$7:$D$13)-T1170)*N1170/NETWORKDAYS(Lister!$D$24,Lister!$E$24,Lister!$D$7:$D$13),IF(OR(AND(E1170&lt;DATE(2021,1,1),F1170&lt;DATE(2021,1,1)),E1170&gt;DATE(2021,1,31)),0)))))),0),"")</f>
        <v/>
      </c>
      <c r="AB1170" s="50" t="str">
        <f>IFERROR(MAX(IF(OR(O1170="",P1170="",Q1170="",R1170="",S1170="",T1170="",U1170=""),"",IF(AND(MONTH(E1170)=2,MONTH(F1170)=2),(NETWORKDAYS(E1170,F1170,Lister!$D$7:$D$13)-U1170)*N1170/NETWORKDAYS(Lister!$D$25,Lister!$E$25,Lister!$D$7:$D$13),IF(AND(E1170&lt;DATE(2021,2,1),MONTH(F1170)=2),(NETWORKDAYS(Lister!$D$25,F1170,Lister!$D$7:$D$13)-U1170)*N1170/NETWORKDAYS(Lister!$D$25,Lister!$E$25,Lister!$D$7:$D$13),IF(AND(E1170&lt;DATE(2021,2,1),F1170&lt;DATE(2021,2,1)),0)))),0),"")</f>
        <v/>
      </c>
      <c r="AC1170" s="52" t="str">
        <f t="shared" si="88"/>
        <v/>
      </c>
    </row>
    <row r="1171" spans="1:29" x14ac:dyDescent="0.35">
      <c r="A1171" s="11" t="str">
        <f t="shared" si="89"/>
        <v/>
      </c>
      <c r="B1171" s="33"/>
      <c r="C1171" s="17"/>
      <c r="D1171" s="18"/>
      <c r="E1171" s="12"/>
      <c r="F1171" s="12"/>
      <c r="G1171" s="42" t="str">
        <f>IF(OR(E1171="",F1171=""),"",NETWORKDAYS(E1171,F1171,Lister!$D$7:$D$13))</f>
        <v/>
      </c>
      <c r="H1171" s="14"/>
      <c r="I1171" s="25" t="str">
        <f t="shared" si="85"/>
        <v/>
      </c>
      <c r="J1171" s="47"/>
      <c r="K1171" s="48"/>
      <c r="L1171" s="15"/>
      <c r="M1171" s="51" t="str">
        <f t="shared" si="86"/>
        <v/>
      </c>
      <c r="N1171" s="49" t="str">
        <f t="shared" si="87"/>
        <v/>
      </c>
      <c r="O1171" s="15"/>
      <c r="P1171" s="15"/>
      <c r="Q1171" s="15"/>
      <c r="R1171" s="15"/>
      <c r="S1171" s="15"/>
      <c r="T1171" s="15"/>
      <c r="U1171" s="15"/>
      <c r="V1171" s="50" t="str">
        <f>IFERROR(MAX(IF(OR(O1171="",P1171="",Q1171="",R1171="",S1171="",T1171="",U1171=""),"",IF(AND(MONTH(E1171)=8,MONTH(F1171)=8),(NETWORKDAYS(E1171,F1171,Lister!$D$7:$D$13)-O1171)*N1171/NETWORKDAYS(Lister!$D$19,Lister!$E$19,Lister!$D$7:$D$13),IF(AND(MONTH(E1171)=8,F1171&gt;DATE(2020,8,31)),(NETWORKDAYS(E1171,Lister!$E$19,Lister!$D$7:$D$13)-O1171)*N1171/NETWORKDAYS(Lister!$D$19,Lister!$E$19,Lister!$D$7:$D$13),IF(E1171&gt;DATE(2020,8,31),0)))),0),"")</f>
        <v/>
      </c>
      <c r="W1171" s="50" t="str">
        <f>IFERROR(MAX(IF(OR(O1171="",P1171="",Q1171="",R1171="",S1171="",T1171="",U1171=""),"",IF(AND(MONTH(E1171)=9,MONTH(F1171)=9),(NETWORKDAYS(E1171,F1171,Lister!$D$7:$D$13)-P1171)*N1171/NETWORKDAYS(Lister!$D$20,Lister!$E$20,Lister!$D$7:$D$13),IF(AND(MONTH(E1171)=9,F1171&gt;DATE(2020,9,30)),(NETWORKDAYS(E1171,Lister!$E$20,Lister!$D$7:$D$13)-P1171)*N1171/NETWORKDAYS(Lister!$D$20,Lister!$E$20,Lister!$D$7:$D$13),IF(AND(E1171&lt;DATE(2020,9,1),MONTH(F1171)=9),(NETWORKDAYS(Lister!$D$20,F1171,Lister!$D$7:$D$13)-P1171)*N1171/NETWORKDAYS(Lister!$D$20,Lister!$E$20,Lister!$D$7:$D$13),IF(AND(E1171&lt;DATE(2020,9,1),F1171&gt;DATE(2020,9,30)),(NETWORKDAYS(Lister!$D$20,Lister!$E$20,Lister!$D$7:$D$13)-P1171)*N1171/NETWORKDAYS(Lister!$D$20,Lister!$E$20,Lister!$D$7:$D$13),IF(OR(AND(E1171&lt;DATE(2020,9,1),F1171&lt;DATE(2020,9,1)),E1171&gt;DATE(2020,9,30)),0)))))),0),"")</f>
        <v/>
      </c>
      <c r="X1171" s="50" t="str">
        <f>IFERROR(MAX(IF(OR(O1171="",P1171="",Q1171="",R1171="",S1171="",T1171="",U1171=""),"",IF(AND(MONTH(E1171)=10,MONTH(F1171)=10),(NETWORKDAYS(E1171,F1171,Lister!$D$7:$D$13)-Q1171)*N1171/NETWORKDAYS(Lister!$D$21,Lister!$E$21,Lister!$D$7:$D$13),IF(AND(MONTH(E1171)=10,F1171&gt;DATE(2020,10,31)),(NETWORKDAYS(E1171,Lister!$E$21,Lister!$D$7:$D$13)-Q1171)*N1171/NETWORKDAYS(Lister!$D$21,Lister!$E$21,Lister!$D$7:$D$13),IF(AND(E1171&lt;DATE(2020,10,1),MONTH(F1171)=10),(NETWORKDAYS(Lister!$D$21,F1171,Lister!$D$7:$D$13)-Q1171)*N1171/NETWORKDAYS(Lister!$D$21,Lister!$E$21,Lister!$D$7:$D$13),IF(AND(E1171&lt;DATE(2020,31,1),F1171&gt;DATE(2020,10,31)),(NETWORKDAYS(Lister!$D$21,Lister!$E$21,Lister!$D$7:$D$13)-Q1171)*N1171/NETWORKDAYS(Lister!$D$21,Lister!$E$21,Lister!$D$7:$D$13),IF(OR(AND(E1171&lt;DATE(2020,10,1),F1171&lt;DATE(2020,10,1)),E1171&gt;DATE(2020,10,31)),0)))))),0),"")</f>
        <v/>
      </c>
      <c r="Y1171" s="50" t="str">
        <f>IFERROR(MAX(IF(OR(O1171="",P1171="",Q1171="",R1171="",S1171="",T1171="",U1171=""),"",IF(AND(MONTH(E1171)=11,MONTH(F1171)=11),(NETWORKDAYS(E1171,F1171,Lister!$D$7:$D$13)-R1171)*N1171/NETWORKDAYS(Lister!$D$22,Lister!$E$22,Lister!$D$7:$D$13),IF(AND(MONTH(E1171)=11,F1171&gt;DATE(2020,11,30)),(NETWORKDAYS(E1171,Lister!$E$22,Lister!$D$7:$D$13)-R1171)*N1171/NETWORKDAYS(Lister!$D$22,Lister!$E$22,Lister!$D$7:$D$13),IF(AND(E1171&lt;DATE(2020,11,1),MONTH(F1171)=11),(NETWORKDAYS(Lister!$D$22,F1171,Lister!$D$7:$D$13)-R1171)*N1171/NETWORKDAYS(Lister!$D$22,Lister!$E$22,Lister!$D$7:$D$13),IF(AND(E1171&lt;DATE(2020,11,1),F1171&gt;DATE(2020,11,30)),(NETWORKDAYS(Lister!$D$22,Lister!$E$22,Lister!$D$7:$D$13)-R1171)*N1171/NETWORKDAYS(Lister!$D$22,Lister!$E$22,Lister!$D$7:$D$13),IF(OR(AND(E1171&lt;DATE(2020,11,1),F1171&lt;DATE(2020,11,1)),E1171&gt;DATE(2020,11,30)),0)))))),0),"")</f>
        <v/>
      </c>
      <c r="Z1171" s="50" t="str">
        <f>IFERROR(MAX(IF(OR(O1171="",P1171="",Q1171="",R1171="",S1171="",T1171="",U1171=""),"",IF(AND(MONTH(E1171)=12,MONTH(F1171)=12),(NETWORKDAYS(E1171,F1171,Lister!$D$7:$D$13)-S1171)*N1171/NETWORKDAYS(Lister!$D$23,Lister!$E$23,Lister!$D$7:$D$13),IF(AND(MONTH(E1171)=12,F1171&gt;DATE(2020,12,31)),(NETWORKDAYS(E1171,Lister!$E$23,Lister!$D$7:$D$13)-S1171)*N1171/NETWORKDAYS(Lister!$D$23,Lister!$E$23,Lister!$D$7:$D$13),IF(AND(E1171&lt;DATE(2020,12,1),MONTH(F1171)=12),(NETWORKDAYS(Lister!$D$23,F1171,Lister!$D$7:$D$13)-S1171)*N1171/NETWORKDAYS(Lister!$D$23,Lister!$E$23,Lister!$D$7:$D$13),IF(AND(E1171&lt;DATE(2020,12,1),F1171&gt;DATE(2020,12,31)),(NETWORKDAYS(Lister!$D$23,Lister!$E$23,Lister!$D$7:$D$13)-S1171)*N1171/NETWORKDAYS(Lister!$D$23,Lister!$E$23,Lister!$D$7:$D$13),IF(OR(AND(E1171&lt;DATE(2020,12,1),F1171&lt;DATE(2020,12,1)),E1171&gt;DATE(2020,12,31)),0)))))),0),"")</f>
        <v/>
      </c>
      <c r="AA1171" s="50" t="str">
        <f>IFERROR(MAX(IF(OR(O1171="",P1171="",Q1171="",R1171="",S1171="",T1171="",U1171=""),"",IF(AND(MONTH(E1171)=1,MONTH(F1171)=1),(NETWORKDAYS(E1171,F1171,Lister!$D$7:$D$13)-T1171)*N1171/NETWORKDAYS(Lister!$D$24,Lister!$E$24,Lister!$D$7:$D$13),IF(AND(MONTH(E1171)=1,F1171&gt;DATE(2021,1,31)),(NETWORKDAYS(E1171,Lister!$E$24,Lister!$D$7:$D$13)-T1171)*N1171/NETWORKDAYS(Lister!$D$24,Lister!$E$24,Lister!$D$7:$D$13),IF(AND(E1171&lt;DATE(2021,1,1),MONTH(F1171)=1),(NETWORKDAYS(Lister!$D$24,F1171,Lister!$D$7:$D$13)-T1171)*N1171/NETWORKDAYS(Lister!$D$24,Lister!$E$24,Lister!$D$7:$D$13),IF(AND(E1171&lt;DATE(2021,1,1),F1171&gt;DATE(2021,1,31)),(NETWORKDAYS(Lister!$D$24,Lister!$E$24,Lister!$D$7:$D$13)-T1171)*N1171/NETWORKDAYS(Lister!$D$24,Lister!$E$24,Lister!$D$7:$D$13),IF(OR(AND(E1171&lt;DATE(2021,1,1),F1171&lt;DATE(2021,1,1)),E1171&gt;DATE(2021,1,31)),0)))))),0),"")</f>
        <v/>
      </c>
      <c r="AB1171" s="50" t="str">
        <f>IFERROR(MAX(IF(OR(O1171="",P1171="",Q1171="",R1171="",S1171="",T1171="",U1171=""),"",IF(AND(MONTH(E1171)=2,MONTH(F1171)=2),(NETWORKDAYS(E1171,F1171,Lister!$D$7:$D$13)-U1171)*N1171/NETWORKDAYS(Lister!$D$25,Lister!$E$25,Lister!$D$7:$D$13),IF(AND(E1171&lt;DATE(2021,2,1),MONTH(F1171)=2),(NETWORKDAYS(Lister!$D$25,F1171,Lister!$D$7:$D$13)-U1171)*N1171/NETWORKDAYS(Lister!$D$25,Lister!$E$25,Lister!$D$7:$D$13),IF(AND(E1171&lt;DATE(2021,2,1),F1171&lt;DATE(2021,2,1)),0)))),0),"")</f>
        <v/>
      </c>
      <c r="AC1171" s="52" t="str">
        <f t="shared" si="88"/>
        <v/>
      </c>
    </row>
    <row r="1172" spans="1:29" x14ac:dyDescent="0.35">
      <c r="A1172" s="11" t="str">
        <f t="shared" si="89"/>
        <v/>
      </c>
      <c r="B1172" s="33"/>
      <c r="C1172" s="17"/>
      <c r="D1172" s="18"/>
      <c r="E1172" s="12"/>
      <c r="F1172" s="12"/>
      <c r="G1172" s="42" t="str">
        <f>IF(OR(E1172="",F1172=""),"",NETWORKDAYS(E1172,F1172,Lister!$D$7:$D$13))</f>
        <v/>
      </c>
      <c r="H1172" s="14"/>
      <c r="I1172" s="25" t="str">
        <f t="shared" si="85"/>
        <v/>
      </c>
      <c r="J1172" s="47"/>
      <c r="K1172" s="48"/>
      <c r="L1172" s="15"/>
      <c r="M1172" s="51" t="str">
        <f t="shared" si="86"/>
        <v/>
      </c>
      <c r="N1172" s="49" t="str">
        <f t="shared" si="87"/>
        <v/>
      </c>
      <c r="O1172" s="15"/>
      <c r="P1172" s="15"/>
      <c r="Q1172" s="15"/>
      <c r="R1172" s="15"/>
      <c r="S1172" s="15"/>
      <c r="T1172" s="15"/>
      <c r="U1172" s="15"/>
      <c r="V1172" s="50" t="str">
        <f>IFERROR(MAX(IF(OR(O1172="",P1172="",Q1172="",R1172="",S1172="",T1172="",U1172=""),"",IF(AND(MONTH(E1172)=8,MONTH(F1172)=8),(NETWORKDAYS(E1172,F1172,Lister!$D$7:$D$13)-O1172)*N1172/NETWORKDAYS(Lister!$D$19,Lister!$E$19,Lister!$D$7:$D$13),IF(AND(MONTH(E1172)=8,F1172&gt;DATE(2020,8,31)),(NETWORKDAYS(E1172,Lister!$E$19,Lister!$D$7:$D$13)-O1172)*N1172/NETWORKDAYS(Lister!$D$19,Lister!$E$19,Lister!$D$7:$D$13),IF(E1172&gt;DATE(2020,8,31),0)))),0),"")</f>
        <v/>
      </c>
      <c r="W1172" s="50" t="str">
        <f>IFERROR(MAX(IF(OR(O1172="",P1172="",Q1172="",R1172="",S1172="",T1172="",U1172=""),"",IF(AND(MONTH(E1172)=9,MONTH(F1172)=9),(NETWORKDAYS(E1172,F1172,Lister!$D$7:$D$13)-P1172)*N1172/NETWORKDAYS(Lister!$D$20,Lister!$E$20,Lister!$D$7:$D$13),IF(AND(MONTH(E1172)=9,F1172&gt;DATE(2020,9,30)),(NETWORKDAYS(E1172,Lister!$E$20,Lister!$D$7:$D$13)-P1172)*N1172/NETWORKDAYS(Lister!$D$20,Lister!$E$20,Lister!$D$7:$D$13),IF(AND(E1172&lt;DATE(2020,9,1),MONTH(F1172)=9),(NETWORKDAYS(Lister!$D$20,F1172,Lister!$D$7:$D$13)-P1172)*N1172/NETWORKDAYS(Lister!$D$20,Lister!$E$20,Lister!$D$7:$D$13),IF(AND(E1172&lt;DATE(2020,9,1),F1172&gt;DATE(2020,9,30)),(NETWORKDAYS(Lister!$D$20,Lister!$E$20,Lister!$D$7:$D$13)-P1172)*N1172/NETWORKDAYS(Lister!$D$20,Lister!$E$20,Lister!$D$7:$D$13),IF(OR(AND(E1172&lt;DATE(2020,9,1),F1172&lt;DATE(2020,9,1)),E1172&gt;DATE(2020,9,30)),0)))))),0),"")</f>
        <v/>
      </c>
      <c r="X1172" s="50" t="str">
        <f>IFERROR(MAX(IF(OR(O1172="",P1172="",Q1172="",R1172="",S1172="",T1172="",U1172=""),"",IF(AND(MONTH(E1172)=10,MONTH(F1172)=10),(NETWORKDAYS(E1172,F1172,Lister!$D$7:$D$13)-Q1172)*N1172/NETWORKDAYS(Lister!$D$21,Lister!$E$21,Lister!$D$7:$D$13),IF(AND(MONTH(E1172)=10,F1172&gt;DATE(2020,10,31)),(NETWORKDAYS(E1172,Lister!$E$21,Lister!$D$7:$D$13)-Q1172)*N1172/NETWORKDAYS(Lister!$D$21,Lister!$E$21,Lister!$D$7:$D$13),IF(AND(E1172&lt;DATE(2020,10,1),MONTH(F1172)=10),(NETWORKDAYS(Lister!$D$21,F1172,Lister!$D$7:$D$13)-Q1172)*N1172/NETWORKDAYS(Lister!$D$21,Lister!$E$21,Lister!$D$7:$D$13),IF(AND(E1172&lt;DATE(2020,31,1),F1172&gt;DATE(2020,10,31)),(NETWORKDAYS(Lister!$D$21,Lister!$E$21,Lister!$D$7:$D$13)-Q1172)*N1172/NETWORKDAYS(Lister!$D$21,Lister!$E$21,Lister!$D$7:$D$13),IF(OR(AND(E1172&lt;DATE(2020,10,1),F1172&lt;DATE(2020,10,1)),E1172&gt;DATE(2020,10,31)),0)))))),0),"")</f>
        <v/>
      </c>
      <c r="Y1172" s="50" t="str">
        <f>IFERROR(MAX(IF(OR(O1172="",P1172="",Q1172="",R1172="",S1172="",T1172="",U1172=""),"",IF(AND(MONTH(E1172)=11,MONTH(F1172)=11),(NETWORKDAYS(E1172,F1172,Lister!$D$7:$D$13)-R1172)*N1172/NETWORKDAYS(Lister!$D$22,Lister!$E$22,Lister!$D$7:$D$13),IF(AND(MONTH(E1172)=11,F1172&gt;DATE(2020,11,30)),(NETWORKDAYS(E1172,Lister!$E$22,Lister!$D$7:$D$13)-R1172)*N1172/NETWORKDAYS(Lister!$D$22,Lister!$E$22,Lister!$D$7:$D$13),IF(AND(E1172&lt;DATE(2020,11,1),MONTH(F1172)=11),(NETWORKDAYS(Lister!$D$22,F1172,Lister!$D$7:$D$13)-R1172)*N1172/NETWORKDAYS(Lister!$D$22,Lister!$E$22,Lister!$D$7:$D$13),IF(AND(E1172&lt;DATE(2020,11,1),F1172&gt;DATE(2020,11,30)),(NETWORKDAYS(Lister!$D$22,Lister!$E$22,Lister!$D$7:$D$13)-R1172)*N1172/NETWORKDAYS(Lister!$D$22,Lister!$E$22,Lister!$D$7:$D$13),IF(OR(AND(E1172&lt;DATE(2020,11,1),F1172&lt;DATE(2020,11,1)),E1172&gt;DATE(2020,11,30)),0)))))),0),"")</f>
        <v/>
      </c>
      <c r="Z1172" s="50" t="str">
        <f>IFERROR(MAX(IF(OR(O1172="",P1172="",Q1172="",R1172="",S1172="",T1172="",U1172=""),"",IF(AND(MONTH(E1172)=12,MONTH(F1172)=12),(NETWORKDAYS(E1172,F1172,Lister!$D$7:$D$13)-S1172)*N1172/NETWORKDAYS(Lister!$D$23,Lister!$E$23,Lister!$D$7:$D$13),IF(AND(MONTH(E1172)=12,F1172&gt;DATE(2020,12,31)),(NETWORKDAYS(E1172,Lister!$E$23,Lister!$D$7:$D$13)-S1172)*N1172/NETWORKDAYS(Lister!$D$23,Lister!$E$23,Lister!$D$7:$D$13),IF(AND(E1172&lt;DATE(2020,12,1),MONTH(F1172)=12),(NETWORKDAYS(Lister!$D$23,F1172,Lister!$D$7:$D$13)-S1172)*N1172/NETWORKDAYS(Lister!$D$23,Lister!$E$23,Lister!$D$7:$D$13),IF(AND(E1172&lt;DATE(2020,12,1),F1172&gt;DATE(2020,12,31)),(NETWORKDAYS(Lister!$D$23,Lister!$E$23,Lister!$D$7:$D$13)-S1172)*N1172/NETWORKDAYS(Lister!$D$23,Lister!$E$23,Lister!$D$7:$D$13),IF(OR(AND(E1172&lt;DATE(2020,12,1),F1172&lt;DATE(2020,12,1)),E1172&gt;DATE(2020,12,31)),0)))))),0),"")</f>
        <v/>
      </c>
      <c r="AA1172" s="50" t="str">
        <f>IFERROR(MAX(IF(OR(O1172="",P1172="",Q1172="",R1172="",S1172="",T1172="",U1172=""),"",IF(AND(MONTH(E1172)=1,MONTH(F1172)=1),(NETWORKDAYS(E1172,F1172,Lister!$D$7:$D$13)-T1172)*N1172/NETWORKDAYS(Lister!$D$24,Lister!$E$24,Lister!$D$7:$D$13),IF(AND(MONTH(E1172)=1,F1172&gt;DATE(2021,1,31)),(NETWORKDAYS(E1172,Lister!$E$24,Lister!$D$7:$D$13)-T1172)*N1172/NETWORKDAYS(Lister!$D$24,Lister!$E$24,Lister!$D$7:$D$13),IF(AND(E1172&lt;DATE(2021,1,1),MONTH(F1172)=1),(NETWORKDAYS(Lister!$D$24,F1172,Lister!$D$7:$D$13)-T1172)*N1172/NETWORKDAYS(Lister!$D$24,Lister!$E$24,Lister!$D$7:$D$13),IF(AND(E1172&lt;DATE(2021,1,1),F1172&gt;DATE(2021,1,31)),(NETWORKDAYS(Lister!$D$24,Lister!$E$24,Lister!$D$7:$D$13)-T1172)*N1172/NETWORKDAYS(Lister!$D$24,Lister!$E$24,Lister!$D$7:$D$13),IF(OR(AND(E1172&lt;DATE(2021,1,1),F1172&lt;DATE(2021,1,1)),E1172&gt;DATE(2021,1,31)),0)))))),0),"")</f>
        <v/>
      </c>
      <c r="AB1172" s="50" t="str">
        <f>IFERROR(MAX(IF(OR(O1172="",P1172="",Q1172="",R1172="",S1172="",T1172="",U1172=""),"",IF(AND(MONTH(E1172)=2,MONTH(F1172)=2),(NETWORKDAYS(E1172,F1172,Lister!$D$7:$D$13)-U1172)*N1172/NETWORKDAYS(Lister!$D$25,Lister!$E$25,Lister!$D$7:$D$13),IF(AND(E1172&lt;DATE(2021,2,1),MONTH(F1172)=2),(NETWORKDAYS(Lister!$D$25,F1172,Lister!$D$7:$D$13)-U1172)*N1172/NETWORKDAYS(Lister!$D$25,Lister!$E$25,Lister!$D$7:$D$13),IF(AND(E1172&lt;DATE(2021,2,1),F1172&lt;DATE(2021,2,1)),0)))),0),"")</f>
        <v/>
      </c>
      <c r="AC1172" s="52" t="str">
        <f t="shared" si="88"/>
        <v/>
      </c>
    </row>
    <row r="1173" spans="1:29" x14ac:dyDescent="0.35">
      <c r="A1173" s="11" t="str">
        <f t="shared" si="89"/>
        <v/>
      </c>
      <c r="B1173" s="33"/>
      <c r="C1173" s="17"/>
      <c r="D1173" s="18"/>
      <c r="E1173" s="12"/>
      <c r="F1173" s="12"/>
      <c r="G1173" s="42" t="str">
        <f>IF(OR(E1173="",F1173=""),"",NETWORKDAYS(E1173,F1173,Lister!$D$7:$D$13))</f>
        <v/>
      </c>
      <c r="H1173" s="14"/>
      <c r="I1173" s="25" t="str">
        <f t="shared" si="85"/>
        <v/>
      </c>
      <c r="J1173" s="47"/>
      <c r="K1173" s="48"/>
      <c r="L1173" s="15"/>
      <c r="M1173" s="51" t="str">
        <f t="shared" si="86"/>
        <v/>
      </c>
      <c r="N1173" s="49" t="str">
        <f t="shared" si="87"/>
        <v/>
      </c>
      <c r="O1173" s="15"/>
      <c r="P1173" s="15"/>
      <c r="Q1173" s="15"/>
      <c r="R1173" s="15"/>
      <c r="S1173" s="15"/>
      <c r="T1173" s="15"/>
      <c r="U1173" s="15"/>
      <c r="V1173" s="50" t="str">
        <f>IFERROR(MAX(IF(OR(O1173="",P1173="",Q1173="",R1173="",S1173="",T1173="",U1173=""),"",IF(AND(MONTH(E1173)=8,MONTH(F1173)=8),(NETWORKDAYS(E1173,F1173,Lister!$D$7:$D$13)-O1173)*N1173/NETWORKDAYS(Lister!$D$19,Lister!$E$19,Lister!$D$7:$D$13),IF(AND(MONTH(E1173)=8,F1173&gt;DATE(2020,8,31)),(NETWORKDAYS(E1173,Lister!$E$19,Lister!$D$7:$D$13)-O1173)*N1173/NETWORKDAYS(Lister!$D$19,Lister!$E$19,Lister!$D$7:$D$13),IF(E1173&gt;DATE(2020,8,31),0)))),0),"")</f>
        <v/>
      </c>
      <c r="W1173" s="50" t="str">
        <f>IFERROR(MAX(IF(OR(O1173="",P1173="",Q1173="",R1173="",S1173="",T1173="",U1173=""),"",IF(AND(MONTH(E1173)=9,MONTH(F1173)=9),(NETWORKDAYS(E1173,F1173,Lister!$D$7:$D$13)-P1173)*N1173/NETWORKDAYS(Lister!$D$20,Lister!$E$20,Lister!$D$7:$D$13),IF(AND(MONTH(E1173)=9,F1173&gt;DATE(2020,9,30)),(NETWORKDAYS(E1173,Lister!$E$20,Lister!$D$7:$D$13)-P1173)*N1173/NETWORKDAYS(Lister!$D$20,Lister!$E$20,Lister!$D$7:$D$13),IF(AND(E1173&lt;DATE(2020,9,1),MONTH(F1173)=9),(NETWORKDAYS(Lister!$D$20,F1173,Lister!$D$7:$D$13)-P1173)*N1173/NETWORKDAYS(Lister!$D$20,Lister!$E$20,Lister!$D$7:$D$13),IF(AND(E1173&lt;DATE(2020,9,1),F1173&gt;DATE(2020,9,30)),(NETWORKDAYS(Lister!$D$20,Lister!$E$20,Lister!$D$7:$D$13)-P1173)*N1173/NETWORKDAYS(Lister!$D$20,Lister!$E$20,Lister!$D$7:$D$13),IF(OR(AND(E1173&lt;DATE(2020,9,1),F1173&lt;DATE(2020,9,1)),E1173&gt;DATE(2020,9,30)),0)))))),0),"")</f>
        <v/>
      </c>
      <c r="X1173" s="50" t="str">
        <f>IFERROR(MAX(IF(OR(O1173="",P1173="",Q1173="",R1173="",S1173="",T1173="",U1173=""),"",IF(AND(MONTH(E1173)=10,MONTH(F1173)=10),(NETWORKDAYS(E1173,F1173,Lister!$D$7:$D$13)-Q1173)*N1173/NETWORKDAYS(Lister!$D$21,Lister!$E$21,Lister!$D$7:$D$13),IF(AND(MONTH(E1173)=10,F1173&gt;DATE(2020,10,31)),(NETWORKDAYS(E1173,Lister!$E$21,Lister!$D$7:$D$13)-Q1173)*N1173/NETWORKDAYS(Lister!$D$21,Lister!$E$21,Lister!$D$7:$D$13),IF(AND(E1173&lt;DATE(2020,10,1),MONTH(F1173)=10),(NETWORKDAYS(Lister!$D$21,F1173,Lister!$D$7:$D$13)-Q1173)*N1173/NETWORKDAYS(Lister!$D$21,Lister!$E$21,Lister!$D$7:$D$13),IF(AND(E1173&lt;DATE(2020,31,1),F1173&gt;DATE(2020,10,31)),(NETWORKDAYS(Lister!$D$21,Lister!$E$21,Lister!$D$7:$D$13)-Q1173)*N1173/NETWORKDAYS(Lister!$D$21,Lister!$E$21,Lister!$D$7:$D$13),IF(OR(AND(E1173&lt;DATE(2020,10,1),F1173&lt;DATE(2020,10,1)),E1173&gt;DATE(2020,10,31)),0)))))),0),"")</f>
        <v/>
      </c>
      <c r="Y1173" s="50" t="str">
        <f>IFERROR(MAX(IF(OR(O1173="",P1173="",Q1173="",R1173="",S1173="",T1173="",U1173=""),"",IF(AND(MONTH(E1173)=11,MONTH(F1173)=11),(NETWORKDAYS(E1173,F1173,Lister!$D$7:$D$13)-R1173)*N1173/NETWORKDAYS(Lister!$D$22,Lister!$E$22,Lister!$D$7:$D$13),IF(AND(MONTH(E1173)=11,F1173&gt;DATE(2020,11,30)),(NETWORKDAYS(E1173,Lister!$E$22,Lister!$D$7:$D$13)-R1173)*N1173/NETWORKDAYS(Lister!$D$22,Lister!$E$22,Lister!$D$7:$D$13),IF(AND(E1173&lt;DATE(2020,11,1),MONTH(F1173)=11),(NETWORKDAYS(Lister!$D$22,F1173,Lister!$D$7:$D$13)-R1173)*N1173/NETWORKDAYS(Lister!$D$22,Lister!$E$22,Lister!$D$7:$D$13),IF(AND(E1173&lt;DATE(2020,11,1),F1173&gt;DATE(2020,11,30)),(NETWORKDAYS(Lister!$D$22,Lister!$E$22,Lister!$D$7:$D$13)-R1173)*N1173/NETWORKDAYS(Lister!$D$22,Lister!$E$22,Lister!$D$7:$D$13),IF(OR(AND(E1173&lt;DATE(2020,11,1),F1173&lt;DATE(2020,11,1)),E1173&gt;DATE(2020,11,30)),0)))))),0),"")</f>
        <v/>
      </c>
      <c r="Z1173" s="50" t="str">
        <f>IFERROR(MAX(IF(OR(O1173="",P1173="",Q1173="",R1173="",S1173="",T1173="",U1173=""),"",IF(AND(MONTH(E1173)=12,MONTH(F1173)=12),(NETWORKDAYS(E1173,F1173,Lister!$D$7:$D$13)-S1173)*N1173/NETWORKDAYS(Lister!$D$23,Lister!$E$23,Lister!$D$7:$D$13),IF(AND(MONTH(E1173)=12,F1173&gt;DATE(2020,12,31)),(NETWORKDAYS(E1173,Lister!$E$23,Lister!$D$7:$D$13)-S1173)*N1173/NETWORKDAYS(Lister!$D$23,Lister!$E$23,Lister!$D$7:$D$13),IF(AND(E1173&lt;DATE(2020,12,1),MONTH(F1173)=12),(NETWORKDAYS(Lister!$D$23,F1173,Lister!$D$7:$D$13)-S1173)*N1173/NETWORKDAYS(Lister!$D$23,Lister!$E$23,Lister!$D$7:$D$13),IF(AND(E1173&lt;DATE(2020,12,1),F1173&gt;DATE(2020,12,31)),(NETWORKDAYS(Lister!$D$23,Lister!$E$23,Lister!$D$7:$D$13)-S1173)*N1173/NETWORKDAYS(Lister!$D$23,Lister!$E$23,Lister!$D$7:$D$13),IF(OR(AND(E1173&lt;DATE(2020,12,1),F1173&lt;DATE(2020,12,1)),E1173&gt;DATE(2020,12,31)),0)))))),0),"")</f>
        <v/>
      </c>
      <c r="AA1173" s="50" t="str">
        <f>IFERROR(MAX(IF(OR(O1173="",P1173="",Q1173="",R1173="",S1173="",T1173="",U1173=""),"",IF(AND(MONTH(E1173)=1,MONTH(F1173)=1),(NETWORKDAYS(E1173,F1173,Lister!$D$7:$D$13)-T1173)*N1173/NETWORKDAYS(Lister!$D$24,Lister!$E$24,Lister!$D$7:$D$13),IF(AND(MONTH(E1173)=1,F1173&gt;DATE(2021,1,31)),(NETWORKDAYS(E1173,Lister!$E$24,Lister!$D$7:$D$13)-T1173)*N1173/NETWORKDAYS(Lister!$D$24,Lister!$E$24,Lister!$D$7:$D$13),IF(AND(E1173&lt;DATE(2021,1,1),MONTH(F1173)=1),(NETWORKDAYS(Lister!$D$24,F1173,Lister!$D$7:$D$13)-T1173)*N1173/NETWORKDAYS(Lister!$D$24,Lister!$E$24,Lister!$D$7:$D$13),IF(AND(E1173&lt;DATE(2021,1,1),F1173&gt;DATE(2021,1,31)),(NETWORKDAYS(Lister!$D$24,Lister!$E$24,Lister!$D$7:$D$13)-T1173)*N1173/NETWORKDAYS(Lister!$D$24,Lister!$E$24,Lister!$D$7:$D$13),IF(OR(AND(E1173&lt;DATE(2021,1,1),F1173&lt;DATE(2021,1,1)),E1173&gt;DATE(2021,1,31)),0)))))),0),"")</f>
        <v/>
      </c>
      <c r="AB1173" s="50" t="str">
        <f>IFERROR(MAX(IF(OR(O1173="",P1173="",Q1173="",R1173="",S1173="",T1173="",U1173=""),"",IF(AND(MONTH(E1173)=2,MONTH(F1173)=2),(NETWORKDAYS(E1173,F1173,Lister!$D$7:$D$13)-U1173)*N1173/NETWORKDAYS(Lister!$D$25,Lister!$E$25,Lister!$D$7:$D$13),IF(AND(E1173&lt;DATE(2021,2,1),MONTH(F1173)=2),(NETWORKDAYS(Lister!$D$25,F1173,Lister!$D$7:$D$13)-U1173)*N1173/NETWORKDAYS(Lister!$D$25,Lister!$E$25,Lister!$D$7:$D$13),IF(AND(E1173&lt;DATE(2021,2,1),F1173&lt;DATE(2021,2,1)),0)))),0),"")</f>
        <v/>
      </c>
      <c r="AC1173" s="52" t="str">
        <f t="shared" si="88"/>
        <v/>
      </c>
    </row>
    <row r="1174" spans="1:29" x14ac:dyDescent="0.35">
      <c r="A1174" s="11" t="str">
        <f t="shared" si="89"/>
        <v/>
      </c>
      <c r="B1174" s="33"/>
      <c r="C1174" s="17"/>
      <c r="D1174" s="18"/>
      <c r="E1174" s="12"/>
      <c r="F1174" s="12"/>
      <c r="G1174" s="42" t="str">
        <f>IF(OR(E1174="",F1174=""),"",NETWORKDAYS(E1174,F1174,Lister!$D$7:$D$13))</f>
        <v/>
      </c>
      <c r="H1174" s="14"/>
      <c r="I1174" s="25" t="str">
        <f t="shared" ref="I1174:I1237" si="90">IF(H1174="","",IF(H1174="Funktionær",0.75,IF(H1174="Ikke-funktionær",0.9,IF(H1174="Elev/lærling",0.9))))</f>
        <v/>
      </c>
      <c r="J1174" s="47"/>
      <c r="K1174" s="48"/>
      <c r="L1174" s="15"/>
      <c r="M1174" s="51" t="str">
        <f t="shared" ref="M1174:M1237" si="91">IF(B1174="","",IF(J1174*I1174&gt;30000*IF(L1174&gt;37,37,L1174)/37,30000*IF(L1174&gt;37,37,L1174)/37,J1174*I1174))</f>
        <v/>
      </c>
      <c r="N1174" s="49" t="str">
        <f t="shared" ref="N1174:N1237" si="92">IF(M1174="","",IF(M1174&lt;=J1174-K1174,M1174,J1174-K1174))</f>
        <v/>
      </c>
      <c r="O1174" s="15"/>
      <c r="P1174" s="15"/>
      <c r="Q1174" s="15"/>
      <c r="R1174" s="15"/>
      <c r="S1174" s="15"/>
      <c r="T1174" s="15"/>
      <c r="U1174" s="15"/>
      <c r="V1174" s="50" t="str">
        <f>IFERROR(MAX(IF(OR(O1174="",P1174="",Q1174="",R1174="",S1174="",T1174="",U1174=""),"",IF(AND(MONTH(E1174)=8,MONTH(F1174)=8),(NETWORKDAYS(E1174,F1174,Lister!$D$7:$D$13)-O1174)*N1174/NETWORKDAYS(Lister!$D$19,Lister!$E$19,Lister!$D$7:$D$13),IF(AND(MONTH(E1174)=8,F1174&gt;DATE(2020,8,31)),(NETWORKDAYS(E1174,Lister!$E$19,Lister!$D$7:$D$13)-O1174)*N1174/NETWORKDAYS(Lister!$D$19,Lister!$E$19,Lister!$D$7:$D$13),IF(E1174&gt;DATE(2020,8,31),0)))),0),"")</f>
        <v/>
      </c>
      <c r="W1174" s="50" t="str">
        <f>IFERROR(MAX(IF(OR(O1174="",P1174="",Q1174="",R1174="",S1174="",T1174="",U1174=""),"",IF(AND(MONTH(E1174)=9,MONTH(F1174)=9),(NETWORKDAYS(E1174,F1174,Lister!$D$7:$D$13)-P1174)*N1174/NETWORKDAYS(Lister!$D$20,Lister!$E$20,Lister!$D$7:$D$13),IF(AND(MONTH(E1174)=9,F1174&gt;DATE(2020,9,30)),(NETWORKDAYS(E1174,Lister!$E$20,Lister!$D$7:$D$13)-P1174)*N1174/NETWORKDAYS(Lister!$D$20,Lister!$E$20,Lister!$D$7:$D$13),IF(AND(E1174&lt;DATE(2020,9,1),MONTH(F1174)=9),(NETWORKDAYS(Lister!$D$20,F1174,Lister!$D$7:$D$13)-P1174)*N1174/NETWORKDAYS(Lister!$D$20,Lister!$E$20,Lister!$D$7:$D$13),IF(AND(E1174&lt;DATE(2020,9,1),F1174&gt;DATE(2020,9,30)),(NETWORKDAYS(Lister!$D$20,Lister!$E$20,Lister!$D$7:$D$13)-P1174)*N1174/NETWORKDAYS(Lister!$D$20,Lister!$E$20,Lister!$D$7:$D$13),IF(OR(AND(E1174&lt;DATE(2020,9,1),F1174&lt;DATE(2020,9,1)),E1174&gt;DATE(2020,9,30)),0)))))),0),"")</f>
        <v/>
      </c>
      <c r="X1174" s="50" t="str">
        <f>IFERROR(MAX(IF(OR(O1174="",P1174="",Q1174="",R1174="",S1174="",T1174="",U1174=""),"",IF(AND(MONTH(E1174)=10,MONTH(F1174)=10),(NETWORKDAYS(E1174,F1174,Lister!$D$7:$D$13)-Q1174)*N1174/NETWORKDAYS(Lister!$D$21,Lister!$E$21,Lister!$D$7:$D$13),IF(AND(MONTH(E1174)=10,F1174&gt;DATE(2020,10,31)),(NETWORKDAYS(E1174,Lister!$E$21,Lister!$D$7:$D$13)-Q1174)*N1174/NETWORKDAYS(Lister!$D$21,Lister!$E$21,Lister!$D$7:$D$13),IF(AND(E1174&lt;DATE(2020,10,1),MONTH(F1174)=10),(NETWORKDAYS(Lister!$D$21,F1174,Lister!$D$7:$D$13)-Q1174)*N1174/NETWORKDAYS(Lister!$D$21,Lister!$E$21,Lister!$D$7:$D$13),IF(AND(E1174&lt;DATE(2020,31,1),F1174&gt;DATE(2020,10,31)),(NETWORKDAYS(Lister!$D$21,Lister!$E$21,Lister!$D$7:$D$13)-Q1174)*N1174/NETWORKDAYS(Lister!$D$21,Lister!$E$21,Lister!$D$7:$D$13),IF(OR(AND(E1174&lt;DATE(2020,10,1),F1174&lt;DATE(2020,10,1)),E1174&gt;DATE(2020,10,31)),0)))))),0),"")</f>
        <v/>
      </c>
      <c r="Y1174" s="50" t="str">
        <f>IFERROR(MAX(IF(OR(O1174="",P1174="",Q1174="",R1174="",S1174="",T1174="",U1174=""),"",IF(AND(MONTH(E1174)=11,MONTH(F1174)=11),(NETWORKDAYS(E1174,F1174,Lister!$D$7:$D$13)-R1174)*N1174/NETWORKDAYS(Lister!$D$22,Lister!$E$22,Lister!$D$7:$D$13),IF(AND(MONTH(E1174)=11,F1174&gt;DATE(2020,11,30)),(NETWORKDAYS(E1174,Lister!$E$22,Lister!$D$7:$D$13)-R1174)*N1174/NETWORKDAYS(Lister!$D$22,Lister!$E$22,Lister!$D$7:$D$13),IF(AND(E1174&lt;DATE(2020,11,1),MONTH(F1174)=11),(NETWORKDAYS(Lister!$D$22,F1174,Lister!$D$7:$D$13)-R1174)*N1174/NETWORKDAYS(Lister!$D$22,Lister!$E$22,Lister!$D$7:$D$13),IF(AND(E1174&lt;DATE(2020,11,1),F1174&gt;DATE(2020,11,30)),(NETWORKDAYS(Lister!$D$22,Lister!$E$22,Lister!$D$7:$D$13)-R1174)*N1174/NETWORKDAYS(Lister!$D$22,Lister!$E$22,Lister!$D$7:$D$13),IF(OR(AND(E1174&lt;DATE(2020,11,1),F1174&lt;DATE(2020,11,1)),E1174&gt;DATE(2020,11,30)),0)))))),0),"")</f>
        <v/>
      </c>
      <c r="Z1174" s="50" t="str">
        <f>IFERROR(MAX(IF(OR(O1174="",P1174="",Q1174="",R1174="",S1174="",T1174="",U1174=""),"",IF(AND(MONTH(E1174)=12,MONTH(F1174)=12),(NETWORKDAYS(E1174,F1174,Lister!$D$7:$D$13)-S1174)*N1174/NETWORKDAYS(Lister!$D$23,Lister!$E$23,Lister!$D$7:$D$13),IF(AND(MONTH(E1174)=12,F1174&gt;DATE(2020,12,31)),(NETWORKDAYS(E1174,Lister!$E$23,Lister!$D$7:$D$13)-S1174)*N1174/NETWORKDAYS(Lister!$D$23,Lister!$E$23,Lister!$D$7:$D$13),IF(AND(E1174&lt;DATE(2020,12,1),MONTH(F1174)=12),(NETWORKDAYS(Lister!$D$23,F1174,Lister!$D$7:$D$13)-S1174)*N1174/NETWORKDAYS(Lister!$D$23,Lister!$E$23,Lister!$D$7:$D$13),IF(AND(E1174&lt;DATE(2020,12,1),F1174&gt;DATE(2020,12,31)),(NETWORKDAYS(Lister!$D$23,Lister!$E$23,Lister!$D$7:$D$13)-S1174)*N1174/NETWORKDAYS(Lister!$D$23,Lister!$E$23,Lister!$D$7:$D$13),IF(OR(AND(E1174&lt;DATE(2020,12,1),F1174&lt;DATE(2020,12,1)),E1174&gt;DATE(2020,12,31)),0)))))),0),"")</f>
        <v/>
      </c>
      <c r="AA1174" s="50" t="str">
        <f>IFERROR(MAX(IF(OR(O1174="",P1174="",Q1174="",R1174="",S1174="",T1174="",U1174=""),"",IF(AND(MONTH(E1174)=1,MONTH(F1174)=1),(NETWORKDAYS(E1174,F1174,Lister!$D$7:$D$13)-T1174)*N1174/NETWORKDAYS(Lister!$D$24,Lister!$E$24,Lister!$D$7:$D$13),IF(AND(MONTH(E1174)=1,F1174&gt;DATE(2021,1,31)),(NETWORKDAYS(E1174,Lister!$E$24,Lister!$D$7:$D$13)-T1174)*N1174/NETWORKDAYS(Lister!$D$24,Lister!$E$24,Lister!$D$7:$D$13),IF(AND(E1174&lt;DATE(2021,1,1),MONTH(F1174)=1),(NETWORKDAYS(Lister!$D$24,F1174,Lister!$D$7:$D$13)-T1174)*N1174/NETWORKDAYS(Lister!$D$24,Lister!$E$24,Lister!$D$7:$D$13),IF(AND(E1174&lt;DATE(2021,1,1),F1174&gt;DATE(2021,1,31)),(NETWORKDAYS(Lister!$D$24,Lister!$E$24,Lister!$D$7:$D$13)-T1174)*N1174/NETWORKDAYS(Lister!$D$24,Lister!$E$24,Lister!$D$7:$D$13),IF(OR(AND(E1174&lt;DATE(2021,1,1),F1174&lt;DATE(2021,1,1)),E1174&gt;DATE(2021,1,31)),0)))))),0),"")</f>
        <v/>
      </c>
      <c r="AB1174" s="50" t="str">
        <f>IFERROR(MAX(IF(OR(O1174="",P1174="",Q1174="",R1174="",S1174="",T1174="",U1174=""),"",IF(AND(MONTH(E1174)=2,MONTH(F1174)=2),(NETWORKDAYS(E1174,F1174,Lister!$D$7:$D$13)-U1174)*N1174/NETWORKDAYS(Lister!$D$25,Lister!$E$25,Lister!$D$7:$D$13),IF(AND(E1174&lt;DATE(2021,2,1),MONTH(F1174)=2),(NETWORKDAYS(Lister!$D$25,F1174,Lister!$D$7:$D$13)-U1174)*N1174/NETWORKDAYS(Lister!$D$25,Lister!$E$25,Lister!$D$7:$D$13),IF(AND(E1174&lt;DATE(2021,2,1),F1174&lt;DATE(2021,2,1)),0)))),0),"")</f>
        <v/>
      </c>
      <c r="AC1174" s="52" t="str">
        <f t="shared" ref="AC1174:AC1237" si="93">IF(AND(ISNUMBER(V1174),ISNUMBER(W1174),ISNUMBER(X1174),ISNUMBER(Y1174),ISNUMBER(Z1174),ISNUMBER(AA1174),ISNUMBER(AB1174)),IF(AND(SUM(V1174:AB1174)&gt;150000,E1174=DATE(2020,8,30),F1174=DATE(2021,2,28)),150000,SUM(V1174:AB1174)),"")</f>
        <v/>
      </c>
    </row>
    <row r="1175" spans="1:29" x14ac:dyDescent="0.35">
      <c r="A1175" s="11" t="str">
        <f t="shared" ref="A1175:A1238" si="94">IF(B1175="","",A1174+1)</f>
        <v/>
      </c>
      <c r="B1175" s="33"/>
      <c r="C1175" s="17"/>
      <c r="D1175" s="18"/>
      <c r="E1175" s="12"/>
      <c r="F1175" s="12"/>
      <c r="G1175" s="42" t="str">
        <f>IF(OR(E1175="",F1175=""),"",NETWORKDAYS(E1175,F1175,Lister!$D$7:$D$13))</f>
        <v/>
      </c>
      <c r="H1175" s="14"/>
      <c r="I1175" s="25" t="str">
        <f t="shared" si="90"/>
        <v/>
      </c>
      <c r="J1175" s="47"/>
      <c r="K1175" s="48"/>
      <c r="L1175" s="15"/>
      <c r="M1175" s="51" t="str">
        <f t="shared" si="91"/>
        <v/>
      </c>
      <c r="N1175" s="49" t="str">
        <f t="shared" si="92"/>
        <v/>
      </c>
      <c r="O1175" s="15"/>
      <c r="P1175" s="15"/>
      <c r="Q1175" s="15"/>
      <c r="R1175" s="15"/>
      <c r="S1175" s="15"/>
      <c r="T1175" s="15"/>
      <c r="U1175" s="15"/>
      <c r="V1175" s="50" t="str">
        <f>IFERROR(MAX(IF(OR(O1175="",P1175="",Q1175="",R1175="",S1175="",T1175="",U1175=""),"",IF(AND(MONTH(E1175)=8,MONTH(F1175)=8),(NETWORKDAYS(E1175,F1175,Lister!$D$7:$D$13)-O1175)*N1175/NETWORKDAYS(Lister!$D$19,Lister!$E$19,Lister!$D$7:$D$13),IF(AND(MONTH(E1175)=8,F1175&gt;DATE(2020,8,31)),(NETWORKDAYS(E1175,Lister!$E$19,Lister!$D$7:$D$13)-O1175)*N1175/NETWORKDAYS(Lister!$D$19,Lister!$E$19,Lister!$D$7:$D$13),IF(E1175&gt;DATE(2020,8,31),0)))),0),"")</f>
        <v/>
      </c>
      <c r="W1175" s="50" t="str">
        <f>IFERROR(MAX(IF(OR(O1175="",P1175="",Q1175="",R1175="",S1175="",T1175="",U1175=""),"",IF(AND(MONTH(E1175)=9,MONTH(F1175)=9),(NETWORKDAYS(E1175,F1175,Lister!$D$7:$D$13)-P1175)*N1175/NETWORKDAYS(Lister!$D$20,Lister!$E$20,Lister!$D$7:$D$13),IF(AND(MONTH(E1175)=9,F1175&gt;DATE(2020,9,30)),(NETWORKDAYS(E1175,Lister!$E$20,Lister!$D$7:$D$13)-P1175)*N1175/NETWORKDAYS(Lister!$D$20,Lister!$E$20,Lister!$D$7:$D$13),IF(AND(E1175&lt;DATE(2020,9,1),MONTH(F1175)=9),(NETWORKDAYS(Lister!$D$20,F1175,Lister!$D$7:$D$13)-P1175)*N1175/NETWORKDAYS(Lister!$D$20,Lister!$E$20,Lister!$D$7:$D$13),IF(AND(E1175&lt;DATE(2020,9,1),F1175&gt;DATE(2020,9,30)),(NETWORKDAYS(Lister!$D$20,Lister!$E$20,Lister!$D$7:$D$13)-P1175)*N1175/NETWORKDAYS(Lister!$D$20,Lister!$E$20,Lister!$D$7:$D$13),IF(OR(AND(E1175&lt;DATE(2020,9,1),F1175&lt;DATE(2020,9,1)),E1175&gt;DATE(2020,9,30)),0)))))),0),"")</f>
        <v/>
      </c>
      <c r="X1175" s="50" t="str">
        <f>IFERROR(MAX(IF(OR(O1175="",P1175="",Q1175="",R1175="",S1175="",T1175="",U1175=""),"",IF(AND(MONTH(E1175)=10,MONTH(F1175)=10),(NETWORKDAYS(E1175,F1175,Lister!$D$7:$D$13)-Q1175)*N1175/NETWORKDAYS(Lister!$D$21,Lister!$E$21,Lister!$D$7:$D$13),IF(AND(MONTH(E1175)=10,F1175&gt;DATE(2020,10,31)),(NETWORKDAYS(E1175,Lister!$E$21,Lister!$D$7:$D$13)-Q1175)*N1175/NETWORKDAYS(Lister!$D$21,Lister!$E$21,Lister!$D$7:$D$13),IF(AND(E1175&lt;DATE(2020,10,1),MONTH(F1175)=10),(NETWORKDAYS(Lister!$D$21,F1175,Lister!$D$7:$D$13)-Q1175)*N1175/NETWORKDAYS(Lister!$D$21,Lister!$E$21,Lister!$D$7:$D$13),IF(AND(E1175&lt;DATE(2020,31,1),F1175&gt;DATE(2020,10,31)),(NETWORKDAYS(Lister!$D$21,Lister!$E$21,Lister!$D$7:$D$13)-Q1175)*N1175/NETWORKDAYS(Lister!$D$21,Lister!$E$21,Lister!$D$7:$D$13),IF(OR(AND(E1175&lt;DATE(2020,10,1),F1175&lt;DATE(2020,10,1)),E1175&gt;DATE(2020,10,31)),0)))))),0),"")</f>
        <v/>
      </c>
      <c r="Y1175" s="50" t="str">
        <f>IFERROR(MAX(IF(OR(O1175="",P1175="",Q1175="",R1175="",S1175="",T1175="",U1175=""),"",IF(AND(MONTH(E1175)=11,MONTH(F1175)=11),(NETWORKDAYS(E1175,F1175,Lister!$D$7:$D$13)-R1175)*N1175/NETWORKDAYS(Lister!$D$22,Lister!$E$22,Lister!$D$7:$D$13),IF(AND(MONTH(E1175)=11,F1175&gt;DATE(2020,11,30)),(NETWORKDAYS(E1175,Lister!$E$22,Lister!$D$7:$D$13)-R1175)*N1175/NETWORKDAYS(Lister!$D$22,Lister!$E$22,Lister!$D$7:$D$13),IF(AND(E1175&lt;DATE(2020,11,1),MONTH(F1175)=11),(NETWORKDAYS(Lister!$D$22,F1175,Lister!$D$7:$D$13)-R1175)*N1175/NETWORKDAYS(Lister!$D$22,Lister!$E$22,Lister!$D$7:$D$13),IF(AND(E1175&lt;DATE(2020,11,1),F1175&gt;DATE(2020,11,30)),(NETWORKDAYS(Lister!$D$22,Lister!$E$22,Lister!$D$7:$D$13)-R1175)*N1175/NETWORKDAYS(Lister!$D$22,Lister!$E$22,Lister!$D$7:$D$13),IF(OR(AND(E1175&lt;DATE(2020,11,1),F1175&lt;DATE(2020,11,1)),E1175&gt;DATE(2020,11,30)),0)))))),0),"")</f>
        <v/>
      </c>
      <c r="Z1175" s="50" t="str">
        <f>IFERROR(MAX(IF(OR(O1175="",P1175="",Q1175="",R1175="",S1175="",T1175="",U1175=""),"",IF(AND(MONTH(E1175)=12,MONTH(F1175)=12),(NETWORKDAYS(E1175,F1175,Lister!$D$7:$D$13)-S1175)*N1175/NETWORKDAYS(Lister!$D$23,Lister!$E$23,Lister!$D$7:$D$13),IF(AND(MONTH(E1175)=12,F1175&gt;DATE(2020,12,31)),(NETWORKDAYS(E1175,Lister!$E$23,Lister!$D$7:$D$13)-S1175)*N1175/NETWORKDAYS(Lister!$D$23,Lister!$E$23,Lister!$D$7:$D$13),IF(AND(E1175&lt;DATE(2020,12,1),MONTH(F1175)=12),(NETWORKDAYS(Lister!$D$23,F1175,Lister!$D$7:$D$13)-S1175)*N1175/NETWORKDAYS(Lister!$D$23,Lister!$E$23,Lister!$D$7:$D$13),IF(AND(E1175&lt;DATE(2020,12,1),F1175&gt;DATE(2020,12,31)),(NETWORKDAYS(Lister!$D$23,Lister!$E$23,Lister!$D$7:$D$13)-S1175)*N1175/NETWORKDAYS(Lister!$D$23,Lister!$E$23,Lister!$D$7:$D$13),IF(OR(AND(E1175&lt;DATE(2020,12,1),F1175&lt;DATE(2020,12,1)),E1175&gt;DATE(2020,12,31)),0)))))),0),"")</f>
        <v/>
      </c>
      <c r="AA1175" s="50" t="str">
        <f>IFERROR(MAX(IF(OR(O1175="",P1175="",Q1175="",R1175="",S1175="",T1175="",U1175=""),"",IF(AND(MONTH(E1175)=1,MONTH(F1175)=1),(NETWORKDAYS(E1175,F1175,Lister!$D$7:$D$13)-T1175)*N1175/NETWORKDAYS(Lister!$D$24,Lister!$E$24,Lister!$D$7:$D$13),IF(AND(MONTH(E1175)=1,F1175&gt;DATE(2021,1,31)),(NETWORKDAYS(E1175,Lister!$E$24,Lister!$D$7:$D$13)-T1175)*N1175/NETWORKDAYS(Lister!$D$24,Lister!$E$24,Lister!$D$7:$D$13),IF(AND(E1175&lt;DATE(2021,1,1),MONTH(F1175)=1),(NETWORKDAYS(Lister!$D$24,F1175,Lister!$D$7:$D$13)-T1175)*N1175/NETWORKDAYS(Lister!$D$24,Lister!$E$24,Lister!$D$7:$D$13),IF(AND(E1175&lt;DATE(2021,1,1),F1175&gt;DATE(2021,1,31)),(NETWORKDAYS(Lister!$D$24,Lister!$E$24,Lister!$D$7:$D$13)-T1175)*N1175/NETWORKDAYS(Lister!$D$24,Lister!$E$24,Lister!$D$7:$D$13),IF(OR(AND(E1175&lt;DATE(2021,1,1),F1175&lt;DATE(2021,1,1)),E1175&gt;DATE(2021,1,31)),0)))))),0),"")</f>
        <v/>
      </c>
      <c r="AB1175" s="50" t="str">
        <f>IFERROR(MAX(IF(OR(O1175="",P1175="",Q1175="",R1175="",S1175="",T1175="",U1175=""),"",IF(AND(MONTH(E1175)=2,MONTH(F1175)=2),(NETWORKDAYS(E1175,F1175,Lister!$D$7:$D$13)-U1175)*N1175/NETWORKDAYS(Lister!$D$25,Lister!$E$25,Lister!$D$7:$D$13),IF(AND(E1175&lt;DATE(2021,2,1),MONTH(F1175)=2),(NETWORKDAYS(Lister!$D$25,F1175,Lister!$D$7:$D$13)-U1175)*N1175/NETWORKDAYS(Lister!$D$25,Lister!$E$25,Lister!$D$7:$D$13),IF(AND(E1175&lt;DATE(2021,2,1),F1175&lt;DATE(2021,2,1)),0)))),0),"")</f>
        <v/>
      </c>
      <c r="AC1175" s="52" t="str">
        <f t="shared" si="93"/>
        <v/>
      </c>
    </row>
    <row r="1176" spans="1:29" x14ac:dyDescent="0.35">
      <c r="A1176" s="11" t="str">
        <f t="shared" si="94"/>
        <v/>
      </c>
      <c r="B1176" s="33"/>
      <c r="C1176" s="17"/>
      <c r="D1176" s="18"/>
      <c r="E1176" s="12"/>
      <c r="F1176" s="12"/>
      <c r="G1176" s="42" t="str">
        <f>IF(OR(E1176="",F1176=""),"",NETWORKDAYS(E1176,F1176,Lister!$D$7:$D$13))</f>
        <v/>
      </c>
      <c r="H1176" s="14"/>
      <c r="I1176" s="25" t="str">
        <f t="shared" si="90"/>
        <v/>
      </c>
      <c r="J1176" s="47"/>
      <c r="K1176" s="48"/>
      <c r="L1176" s="15"/>
      <c r="M1176" s="51" t="str">
        <f t="shared" si="91"/>
        <v/>
      </c>
      <c r="N1176" s="49" t="str">
        <f t="shared" si="92"/>
        <v/>
      </c>
      <c r="O1176" s="15"/>
      <c r="P1176" s="15"/>
      <c r="Q1176" s="15"/>
      <c r="R1176" s="15"/>
      <c r="S1176" s="15"/>
      <c r="T1176" s="15"/>
      <c r="U1176" s="15"/>
      <c r="V1176" s="50" t="str">
        <f>IFERROR(MAX(IF(OR(O1176="",P1176="",Q1176="",R1176="",S1176="",T1176="",U1176=""),"",IF(AND(MONTH(E1176)=8,MONTH(F1176)=8),(NETWORKDAYS(E1176,F1176,Lister!$D$7:$D$13)-O1176)*N1176/NETWORKDAYS(Lister!$D$19,Lister!$E$19,Lister!$D$7:$D$13),IF(AND(MONTH(E1176)=8,F1176&gt;DATE(2020,8,31)),(NETWORKDAYS(E1176,Lister!$E$19,Lister!$D$7:$D$13)-O1176)*N1176/NETWORKDAYS(Lister!$D$19,Lister!$E$19,Lister!$D$7:$D$13),IF(E1176&gt;DATE(2020,8,31),0)))),0),"")</f>
        <v/>
      </c>
      <c r="W1176" s="50" t="str">
        <f>IFERROR(MAX(IF(OR(O1176="",P1176="",Q1176="",R1176="",S1176="",T1176="",U1176=""),"",IF(AND(MONTH(E1176)=9,MONTH(F1176)=9),(NETWORKDAYS(E1176,F1176,Lister!$D$7:$D$13)-P1176)*N1176/NETWORKDAYS(Lister!$D$20,Lister!$E$20,Lister!$D$7:$D$13),IF(AND(MONTH(E1176)=9,F1176&gt;DATE(2020,9,30)),(NETWORKDAYS(E1176,Lister!$E$20,Lister!$D$7:$D$13)-P1176)*N1176/NETWORKDAYS(Lister!$D$20,Lister!$E$20,Lister!$D$7:$D$13),IF(AND(E1176&lt;DATE(2020,9,1),MONTH(F1176)=9),(NETWORKDAYS(Lister!$D$20,F1176,Lister!$D$7:$D$13)-P1176)*N1176/NETWORKDAYS(Lister!$D$20,Lister!$E$20,Lister!$D$7:$D$13),IF(AND(E1176&lt;DATE(2020,9,1),F1176&gt;DATE(2020,9,30)),(NETWORKDAYS(Lister!$D$20,Lister!$E$20,Lister!$D$7:$D$13)-P1176)*N1176/NETWORKDAYS(Lister!$D$20,Lister!$E$20,Lister!$D$7:$D$13),IF(OR(AND(E1176&lt;DATE(2020,9,1),F1176&lt;DATE(2020,9,1)),E1176&gt;DATE(2020,9,30)),0)))))),0),"")</f>
        <v/>
      </c>
      <c r="X1176" s="50" t="str">
        <f>IFERROR(MAX(IF(OR(O1176="",P1176="",Q1176="",R1176="",S1176="",T1176="",U1176=""),"",IF(AND(MONTH(E1176)=10,MONTH(F1176)=10),(NETWORKDAYS(E1176,F1176,Lister!$D$7:$D$13)-Q1176)*N1176/NETWORKDAYS(Lister!$D$21,Lister!$E$21,Lister!$D$7:$D$13),IF(AND(MONTH(E1176)=10,F1176&gt;DATE(2020,10,31)),(NETWORKDAYS(E1176,Lister!$E$21,Lister!$D$7:$D$13)-Q1176)*N1176/NETWORKDAYS(Lister!$D$21,Lister!$E$21,Lister!$D$7:$D$13),IF(AND(E1176&lt;DATE(2020,10,1),MONTH(F1176)=10),(NETWORKDAYS(Lister!$D$21,F1176,Lister!$D$7:$D$13)-Q1176)*N1176/NETWORKDAYS(Lister!$D$21,Lister!$E$21,Lister!$D$7:$D$13),IF(AND(E1176&lt;DATE(2020,31,1),F1176&gt;DATE(2020,10,31)),(NETWORKDAYS(Lister!$D$21,Lister!$E$21,Lister!$D$7:$D$13)-Q1176)*N1176/NETWORKDAYS(Lister!$D$21,Lister!$E$21,Lister!$D$7:$D$13),IF(OR(AND(E1176&lt;DATE(2020,10,1),F1176&lt;DATE(2020,10,1)),E1176&gt;DATE(2020,10,31)),0)))))),0),"")</f>
        <v/>
      </c>
      <c r="Y1176" s="50" t="str">
        <f>IFERROR(MAX(IF(OR(O1176="",P1176="",Q1176="",R1176="",S1176="",T1176="",U1176=""),"",IF(AND(MONTH(E1176)=11,MONTH(F1176)=11),(NETWORKDAYS(E1176,F1176,Lister!$D$7:$D$13)-R1176)*N1176/NETWORKDAYS(Lister!$D$22,Lister!$E$22,Lister!$D$7:$D$13),IF(AND(MONTH(E1176)=11,F1176&gt;DATE(2020,11,30)),(NETWORKDAYS(E1176,Lister!$E$22,Lister!$D$7:$D$13)-R1176)*N1176/NETWORKDAYS(Lister!$D$22,Lister!$E$22,Lister!$D$7:$D$13),IF(AND(E1176&lt;DATE(2020,11,1),MONTH(F1176)=11),(NETWORKDAYS(Lister!$D$22,F1176,Lister!$D$7:$D$13)-R1176)*N1176/NETWORKDAYS(Lister!$D$22,Lister!$E$22,Lister!$D$7:$D$13),IF(AND(E1176&lt;DATE(2020,11,1),F1176&gt;DATE(2020,11,30)),(NETWORKDAYS(Lister!$D$22,Lister!$E$22,Lister!$D$7:$D$13)-R1176)*N1176/NETWORKDAYS(Lister!$D$22,Lister!$E$22,Lister!$D$7:$D$13),IF(OR(AND(E1176&lt;DATE(2020,11,1),F1176&lt;DATE(2020,11,1)),E1176&gt;DATE(2020,11,30)),0)))))),0),"")</f>
        <v/>
      </c>
      <c r="Z1176" s="50" t="str">
        <f>IFERROR(MAX(IF(OR(O1176="",P1176="",Q1176="",R1176="",S1176="",T1176="",U1176=""),"",IF(AND(MONTH(E1176)=12,MONTH(F1176)=12),(NETWORKDAYS(E1176,F1176,Lister!$D$7:$D$13)-S1176)*N1176/NETWORKDAYS(Lister!$D$23,Lister!$E$23,Lister!$D$7:$D$13),IF(AND(MONTH(E1176)=12,F1176&gt;DATE(2020,12,31)),(NETWORKDAYS(E1176,Lister!$E$23,Lister!$D$7:$D$13)-S1176)*N1176/NETWORKDAYS(Lister!$D$23,Lister!$E$23,Lister!$D$7:$D$13),IF(AND(E1176&lt;DATE(2020,12,1),MONTH(F1176)=12),(NETWORKDAYS(Lister!$D$23,F1176,Lister!$D$7:$D$13)-S1176)*N1176/NETWORKDAYS(Lister!$D$23,Lister!$E$23,Lister!$D$7:$D$13),IF(AND(E1176&lt;DATE(2020,12,1),F1176&gt;DATE(2020,12,31)),(NETWORKDAYS(Lister!$D$23,Lister!$E$23,Lister!$D$7:$D$13)-S1176)*N1176/NETWORKDAYS(Lister!$D$23,Lister!$E$23,Lister!$D$7:$D$13),IF(OR(AND(E1176&lt;DATE(2020,12,1),F1176&lt;DATE(2020,12,1)),E1176&gt;DATE(2020,12,31)),0)))))),0),"")</f>
        <v/>
      </c>
      <c r="AA1176" s="50" t="str">
        <f>IFERROR(MAX(IF(OR(O1176="",P1176="",Q1176="",R1176="",S1176="",T1176="",U1176=""),"",IF(AND(MONTH(E1176)=1,MONTH(F1176)=1),(NETWORKDAYS(E1176,F1176,Lister!$D$7:$D$13)-T1176)*N1176/NETWORKDAYS(Lister!$D$24,Lister!$E$24,Lister!$D$7:$D$13),IF(AND(MONTH(E1176)=1,F1176&gt;DATE(2021,1,31)),(NETWORKDAYS(E1176,Lister!$E$24,Lister!$D$7:$D$13)-T1176)*N1176/NETWORKDAYS(Lister!$D$24,Lister!$E$24,Lister!$D$7:$D$13),IF(AND(E1176&lt;DATE(2021,1,1),MONTH(F1176)=1),(NETWORKDAYS(Lister!$D$24,F1176,Lister!$D$7:$D$13)-T1176)*N1176/NETWORKDAYS(Lister!$D$24,Lister!$E$24,Lister!$D$7:$D$13),IF(AND(E1176&lt;DATE(2021,1,1),F1176&gt;DATE(2021,1,31)),(NETWORKDAYS(Lister!$D$24,Lister!$E$24,Lister!$D$7:$D$13)-T1176)*N1176/NETWORKDAYS(Lister!$D$24,Lister!$E$24,Lister!$D$7:$D$13),IF(OR(AND(E1176&lt;DATE(2021,1,1),F1176&lt;DATE(2021,1,1)),E1176&gt;DATE(2021,1,31)),0)))))),0),"")</f>
        <v/>
      </c>
      <c r="AB1176" s="50" t="str">
        <f>IFERROR(MAX(IF(OR(O1176="",P1176="",Q1176="",R1176="",S1176="",T1176="",U1176=""),"",IF(AND(MONTH(E1176)=2,MONTH(F1176)=2),(NETWORKDAYS(E1176,F1176,Lister!$D$7:$D$13)-U1176)*N1176/NETWORKDAYS(Lister!$D$25,Lister!$E$25,Lister!$D$7:$D$13),IF(AND(E1176&lt;DATE(2021,2,1),MONTH(F1176)=2),(NETWORKDAYS(Lister!$D$25,F1176,Lister!$D$7:$D$13)-U1176)*N1176/NETWORKDAYS(Lister!$D$25,Lister!$E$25,Lister!$D$7:$D$13),IF(AND(E1176&lt;DATE(2021,2,1),F1176&lt;DATE(2021,2,1)),0)))),0),"")</f>
        <v/>
      </c>
      <c r="AC1176" s="52" t="str">
        <f t="shared" si="93"/>
        <v/>
      </c>
    </row>
    <row r="1177" spans="1:29" x14ac:dyDescent="0.35">
      <c r="A1177" s="11" t="str">
        <f t="shared" si="94"/>
        <v/>
      </c>
      <c r="B1177" s="33"/>
      <c r="C1177" s="17"/>
      <c r="D1177" s="18"/>
      <c r="E1177" s="12"/>
      <c r="F1177" s="12"/>
      <c r="G1177" s="42" t="str">
        <f>IF(OR(E1177="",F1177=""),"",NETWORKDAYS(E1177,F1177,Lister!$D$7:$D$13))</f>
        <v/>
      </c>
      <c r="H1177" s="14"/>
      <c r="I1177" s="25" t="str">
        <f t="shared" si="90"/>
        <v/>
      </c>
      <c r="J1177" s="47"/>
      <c r="K1177" s="48"/>
      <c r="L1177" s="15"/>
      <c r="M1177" s="51" t="str">
        <f t="shared" si="91"/>
        <v/>
      </c>
      <c r="N1177" s="49" t="str">
        <f t="shared" si="92"/>
        <v/>
      </c>
      <c r="O1177" s="15"/>
      <c r="P1177" s="15"/>
      <c r="Q1177" s="15"/>
      <c r="R1177" s="15"/>
      <c r="S1177" s="15"/>
      <c r="T1177" s="15"/>
      <c r="U1177" s="15"/>
      <c r="V1177" s="50" t="str">
        <f>IFERROR(MAX(IF(OR(O1177="",P1177="",Q1177="",R1177="",S1177="",T1177="",U1177=""),"",IF(AND(MONTH(E1177)=8,MONTH(F1177)=8),(NETWORKDAYS(E1177,F1177,Lister!$D$7:$D$13)-O1177)*N1177/NETWORKDAYS(Lister!$D$19,Lister!$E$19,Lister!$D$7:$D$13),IF(AND(MONTH(E1177)=8,F1177&gt;DATE(2020,8,31)),(NETWORKDAYS(E1177,Lister!$E$19,Lister!$D$7:$D$13)-O1177)*N1177/NETWORKDAYS(Lister!$D$19,Lister!$E$19,Lister!$D$7:$D$13),IF(E1177&gt;DATE(2020,8,31),0)))),0),"")</f>
        <v/>
      </c>
      <c r="W1177" s="50" t="str">
        <f>IFERROR(MAX(IF(OR(O1177="",P1177="",Q1177="",R1177="",S1177="",T1177="",U1177=""),"",IF(AND(MONTH(E1177)=9,MONTH(F1177)=9),(NETWORKDAYS(E1177,F1177,Lister!$D$7:$D$13)-P1177)*N1177/NETWORKDAYS(Lister!$D$20,Lister!$E$20,Lister!$D$7:$D$13),IF(AND(MONTH(E1177)=9,F1177&gt;DATE(2020,9,30)),(NETWORKDAYS(E1177,Lister!$E$20,Lister!$D$7:$D$13)-P1177)*N1177/NETWORKDAYS(Lister!$D$20,Lister!$E$20,Lister!$D$7:$D$13),IF(AND(E1177&lt;DATE(2020,9,1),MONTH(F1177)=9),(NETWORKDAYS(Lister!$D$20,F1177,Lister!$D$7:$D$13)-P1177)*N1177/NETWORKDAYS(Lister!$D$20,Lister!$E$20,Lister!$D$7:$D$13),IF(AND(E1177&lt;DATE(2020,9,1),F1177&gt;DATE(2020,9,30)),(NETWORKDAYS(Lister!$D$20,Lister!$E$20,Lister!$D$7:$D$13)-P1177)*N1177/NETWORKDAYS(Lister!$D$20,Lister!$E$20,Lister!$D$7:$D$13),IF(OR(AND(E1177&lt;DATE(2020,9,1),F1177&lt;DATE(2020,9,1)),E1177&gt;DATE(2020,9,30)),0)))))),0),"")</f>
        <v/>
      </c>
      <c r="X1177" s="50" t="str">
        <f>IFERROR(MAX(IF(OR(O1177="",P1177="",Q1177="",R1177="",S1177="",T1177="",U1177=""),"",IF(AND(MONTH(E1177)=10,MONTH(F1177)=10),(NETWORKDAYS(E1177,F1177,Lister!$D$7:$D$13)-Q1177)*N1177/NETWORKDAYS(Lister!$D$21,Lister!$E$21,Lister!$D$7:$D$13),IF(AND(MONTH(E1177)=10,F1177&gt;DATE(2020,10,31)),(NETWORKDAYS(E1177,Lister!$E$21,Lister!$D$7:$D$13)-Q1177)*N1177/NETWORKDAYS(Lister!$D$21,Lister!$E$21,Lister!$D$7:$D$13),IF(AND(E1177&lt;DATE(2020,10,1),MONTH(F1177)=10),(NETWORKDAYS(Lister!$D$21,F1177,Lister!$D$7:$D$13)-Q1177)*N1177/NETWORKDAYS(Lister!$D$21,Lister!$E$21,Lister!$D$7:$D$13),IF(AND(E1177&lt;DATE(2020,31,1),F1177&gt;DATE(2020,10,31)),(NETWORKDAYS(Lister!$D$21,Lister!$E$21,Lister!$D$7:$D$13)-Q1177)*N1177/NETWORKDAYS(Lister!$D$21,Lister!$E$21,Lister!$D$7:$D$13),IF(OR(AND(E1177&lt;DATE(2020,10,1),F1177&lt;DATE(2020,10,1)),E1177&gt;DATE(2020,10,31)),0)))))),0),"")</f>
        <v/>
      </c>
      <c r="Y1177" s="50" t="str">
        <f>IFERROR(MAX(IF(OR(O1177="",P1177="",Q1177="",R1177="",S1177="",T1177="",U1177=""),"",IF(AND(MONTH(E1177)=11,MONTH(F1177)=11),(NETWORKDAYS(E1177,F1177,Lister!$D$7:$D$13)-R1177)*N1177/NETWORKDAYS(Lister!$D$22,Lister!$E$22,Lister!$D$7:$D$13),IF(AND(MONTH(E1177)=11,F1177&gt;DATE(2020,11,30)),(NETWORKDAYS(E1177,Lister!$E$22,Lister!$D$7:$D$13)-R1177)*N1177/NETWORKDAYS(Lister!$D$22,Lister!$E$22,Lister!$D$7:$D$13),IF(AND(E1177&lt;DATE(2020,11,1),MONTH(F1177)=11),(NETWORKDAYS(Lister!$D$22,F1177,Lister!$D$7:$D$13)-R1177)*N1177/NETWORKDAYS(Lister!$D$22,Lister!$E$22,Lister!$D$7:$D$13),IF(AND(E1177&lt;DATE(2020,11,1),F1177&gt;DATE(2020,11,30)),(NETWORKDAYS(Lister!$D$22,Lister!$E$22,Lister!$D$7:$D$13)-R1177)*N1177/NETWORKDAYS(Lister!$D$22,Lister!$E$22,Lister!$D$7:$D$13),IF(OR(AND(E1177&lt;DATE(2020,11,1),F1177&lt;DATE(2020,11,1)),E1177&gt;DATE(2020,11,30)),0)))))),0),"")</f>
        <v/>
      </c>
      <c r="Z1177" s="50" t="str">
        <f>IFERROR(MAX(IF(OR(O1177="",P1177="",Q1177="",R1177="",S1177="",T1177="",U1177=""),"",IF(AND(MONTH(E1177)=12,MONTH(F1177)=12),(NETWORKDAYS(E1177,F1177,Lister!$D$7:$D$13)-S1177)*N1177/NETWORKDAYS(Lister!$D$23,Lister!$E$23,Lister!$D$7:$D$13),IF(AND(MONTH(E1177)=12,F1177&gt;DATE(2020,12,31)),(NETWORKDAYS(E1177,Lister!$E$23,Lister!$D$7:$D$13)-S1177)*N1177/NETWORKDAYS(Lister!$D$23,Lister!$E$23,Lister!$D$7:$D$13),IF(AND(E1177&lt;DATE(2020,12,1),MONTH(F1177)=12),(NETWORKDAYS(Lister!$D$23,F1177,Lister!$D$7:$D$13)-S1177)*N1177/NETWORKDAYS(Lister!$D$23,Lister!$E$23,Lister!$D$7:$D$13),IF(AND(E1177&lt;DATE(2020,12,1),F1177&gt;DATE(2020,12,31)),(NETWORKDAYS(Lister!$D$23,Lister!$E$23,Lister!$D$7:$D$13)-S1177)*N1177/NETWORKDAYS(Lister!$D$23,Lister!$E$23,Lister!$D$7:$D$13),IF(OR(AND(E1177&lt;DATE(2020,12,1),F1177&lt;DATE(2020,12,1)),E1177&gt;DATE(2020,12,31)),0)))))),0),"")</f>
        <v/>
      </c>
      <c r="AA1177" s="50" t="str">
        <f>IFERROR(MAX(IF(OR(O1177="",P1177="",Q1177="",R1177="",S1177="",T1177="",U1177=""),"",IF(AND(MONTH(E1177)=1,MONTH(F1177)=1),(NETWORKDAYS(E1177,F1177,Lister!$D$7:$D$13)-T1177)*N1177/NETWORKDAYS(Lister!$D$24,Lister!$E$24,Lister!$D$7:$D$13),IF(AND(MONTH(E1177)=1,F1177&gt;DATE(2021,1,31)),(NETWORKDAYS(E1177,Lister!$E$24,Lister!$D$7:$D$13)-T1177)*N1177/NETWORKDAYS(Lister!$D$24,Lister!$E$24,Lister!$D$7:$D$13),IF(AND(E1177&lt;DATE(2021,1,1),MONTH(F1177)=1),(NETWORKDAYS(Lister!$D$24,F1177,Lister!$D$7:$D$13)-T1177)*N1177/NETWORKDAYS(Lister!$D$24,Lister!$E$24,Lister!$D$7:$D$13),IF(AND(E1177&lt;DATE(2021,1,1),F1177&gt;DATE(2021,1,31)),(NETWORKDAYS(Lister!$D$24,Lister!$E$24,Lister!$D$7:$D$13)-T1177)*N1177/NETWORKDAYS(Lister!$D$24,Lister!$E$24,Lister!$D$7:$D$13),IF(OR(AND(E1177&lt;DATE(2021,1,1),F1177&lt;DATE(2021,1,1)),E1177&gt;DATE(2021,1,31)),0)))))),0),"")</f>
        <v/>
      </c>
      <c r="AB1177" s="50" t="str">
        <f>IFERROR(MAX(IF(OR(O1177="",P1177="",Q1177="",R1177="",S1177="",T1177="",U1177=""),"",IF(AND(MONTH(E1177)=2,MONTH(F1177)=2),(NETWORKDAYS(E1177,F1177,Lister!$D$7:$D$13)-U1177)*N1177/NETWORKDAYS(Lister!$D$25,Lister!$E$25,Lister!$D$7:$D$13),IF(AND(E1177&lt;DATE(2021,2,1),MONTH(F1177)=2),(NETWORKDAYS(Lister!$D$25,F1177,Lister!$D$7:$D$13)-U1177)*N1177/NETWORKDAYS(Lister!$D$25,Lister!$E$25,Lister!$D$7:$D$13),IF(AND(E1177&lt;DATE(2021,2,1),F1177&lt;DATE(2021,2,1)),0)))),0),"")</f>
        <v/>
      </c>
      <c r="AC1177" s="52" t="str">
        <f t="shared" si="93"/>
        <v/>
      </c>
    </row>
    <row r="1178" spans="1:29" x14ac:dyDescent="0.35">
      <c r="A1178" s="11" t="str">
        <f t="shared" si="94"/>
        <v/>
      </c>
      <c r="B1178" s="33"/>
      <c r="C1178" s="17"/>
      <c r="D1178" s="18"/>
      <c r="E1178" s="12"/>
      <c r="F1178" s="12"/>
      <c r="G1178" s="42" t="str">
        <f>IF(OR(E1178="",F1178=""),"",NETWORKDAYS(E1178,F1178,Lister!$D$7:$D$13))</f>
        <v/>
      </c>
      <c r="H1178" s="14"/>
      <c r="I1178" s="25" t="str">
        <f t="shared" si="90"/>
        <v/>
      </c>
      <c r="J1178" s="47"/>
      <c r="K1178" s="48"/>
      <c r="L1178" s="15"/>
      <c r="M1178" s="51" t="str">
        <f t="shared" si="91"/>
        <v/>
      </c>
      <c r="N1178" s="49" t="str">
        <f t="shared" si="92"/>
        <v/>
      </c>
      <c r="O1178" s="15"/>
      <c r="P1178" s="15"/>
      <c r="Q1178" s="15"/>
      <c r="R1178" s="15"/>
      <c r="S1178" s="15"/>
      <c r="T1178" s="15"/>
      <c r="U1178" s="15"/>
      <c r="V1178" s="50" t="str">
        <f>IFERROR(MAX(IF(OR(O1178="",P1178="",Q1178="",R1178="",S1178="",T1178="",U1178=""),"",IF(AND(MONTH(E1178)=8,MONTH(F1178)=8),(NETWORKDAYS(E1178,F1178,Lister!$D$7:$D$13)-O1178)*N1178/NETWORKDAYS(Lister!$D$19,Lister!$E$19,Lister!$D$7:$D$13),IF(AND(MONTH(E1178)=8,F1178&gt;DATE(2020,8,31)),(NETWORKDAYS(E1178,Lister!$E$19,Lister!$D$7:$D$13)-O1178)*N1178/NETWORKDAYS(Lister!$D$19,Lister!$E$19,Lister!$D$7:$D$13),IF(E1178&gt;DATE(2020,8,31),0)))),0),"")</f>
        <v/>
      </c>
      <c r="W1178" s="50" t="str">
        <f>IFERROR(MAX(IF(OR(O1178="",P1178="",Q1178="",R1178="",S1178="",T1178="",U1178=""),"",IF(AND(MONTH(E1178)=9,MONTH(F1178)=9),(NETWORKDAYS(E1178,F1178,Lister!$D$7:$D$13)-P1178)*N1178/NETWORKDAYS(Lister!$D$20,Lister!$E$20,Lister!$D$7:$D$13),IF(AND(MONTH(E1178)=9,F1178&gt;DATE(2020,9,30)),(NETWORKDAYS(E1178,Lister!$E$20,Lister!$D$7:$D$13)-P1178)*N1178/NETWORKDAYS(Lister!$D$20,Lister!$E$20,Lister!$D$7:$D$13),IF(AND(E1178&lt;DATE(2020,9,1),MONTH(F1178)=9),(NETWORKDAYS(Lister!$D$20,F1178,Lister!$D$7:$D$13)-P1178)*N1178/NETWORKDAYS(Lister!$D$20,Lister!$E$20,Lister!$D$7:$D$13),IF(AND(E1178&lt;DATE(2020,9,1),F1178&gt;DATE(2020,9,30)),(NETWORKDAYS(Lister!$D$20,Lister!$E$20,Lister!$D$7:$D$13)-P1178)*N1178/NETWORKDAYS(Lister!$D$20,Lister!$E$20,Lister!$D$7:$D$13),IF(OR(AND(E1178&lt;DATE(2020,9,1),F1178&lt;DATE(2020,9,1)),E1178&gt;DATE(2020,9,30)),0)))))),0),"")</f>
        <v/>
      </c>
      <c r="X1178" s="50" t="str">
        <f>IFERROR(MAX(IF(OR(O1178="",P1178="",Q1178="",R1178="",S1178="",T1178="",U1178=""),"",IF(AND(MONTH(E1178)=10,MONTH(F1178)=10),(NETWORKDAYS(E1178,F1178,Lister!$D$7:$D$13)-Q1178)*N1178/NETWORKDAYS(Lister!$D$21,Lister!$E$21,Lister!$D$7:$D$13),IF(AND(MONTH(E1178)=10,F1178&gt;DATE(2020,10,31)),(NETWORKDAYS(E1178,Lister!$E$21,Lister!$D$7:$D$13)-Q1178)*N1178/NETWORKDAYS(Lister!$D$21,Lister!$E$21,Lister!$D$7:$D$13),IF(AND(E1178&lt;DATE(2020,10,1),MONTH(F1178)=10),(NETWORKDAYS(Lister!$D$21,F1178,Lister!$D$7:$D$13)-Q1178)*N1178/NETWORKDAYS(Lister!$D$21,Lister!$E$21,Lister!$D$7:$D$13),IF(AND(E1178&lt;DATE(2020,31,1),F1178&gt;DATE(2020,10,31)),(NETWORKDAYS(Lister!$D$21,Lister!$E$21,Lister!$D$7:$D$13)-Q1178)*N1178/NETWORKDAYS(Lister!$D$21,Lister!$E$21,Lister!$D$7:$D$13),IF(OR(AND(E1178&lt;DATE(2020,10,1),F1178&lt;DATE(2020,10,1)),E1178&gt;DATE(2020,10,31)),0)))))),0),"")</f>
        <v/>
      </c>
      <c r="Y1178" s="50" t="str">
        <f>IFERROR(MAX(IF(OR(O1178="",P1178="",Q1178="",R1178="",S1178="",T1178="",U1178=""),"",IF(AND(MONTH(E1178)=11,MONTH(F1178)=11),(NETWORKDAYS(E1178,F1178,Lister!$D$7:$D$13)-R1178)*N1178/NETWORKDAYS(Lister!$D$22,Lister!$E$22,Lister!$D$7:$D$13),IF(AND(MONTH(E1178)=11,F1178&gt;DATE(2020,11,30)),(NETWORKDAYS(E1178,Lister!$E$22,Lister!$D$7:$D$13)-R1178)*N1178/NETWORKDAYS(Lister!$D$22,Lister!$E$22,Lister!$D$7:$D$13),IF(AND(E1178&lt;DATE(2020,11,1),MONTH(F1178)=11),(NETWORKDAYS(Lister!$D$22,F1178,Lister!$D$7:$D$13)-R1178)*N1178/NETWORKDAYS(Lister!$D$22,Lister!$E$22,Lister!$D$7:$D$13),IF(AND(E1178&lt;DATE(2020,11,1),F1178&gt;DATE(2020,11,30)),(NETWORKDAYS(Lister!$D$22,Lister!$E$22,Lister!$D$7:$D$13)-R1178)*N1178/NETWORKDAYS(Lister!$D$22,Lister!$E$22,Lister!$D$7:$D$13),IF(OR(AND(E1178&lt;DATE(2020,11,1),F1178&lt;DATE(2020,11,1)),E1178&gt;DATE(2020,11,30)),0)))))),0),"")</f>
        <v/>
      </c>
      <c r="Z1178" s="50" t="str">
        <f>IFERROR(MAX(IF(OR(O1178="",P1178="",Q1178="",R1178="",S1178="",T1178="",U1178=""),"",IF(AND(MONTH(E1178)=12,MONTH(F1178)=12),(NETWORKDAYS(E1178,F1178,Lister!$D$7:$D$13)-S1178)*N1178/NETWORKDAYS(Lister!$D$23,Lister!$E$23,Lister!$D$7:$D$13),IF(AND(MONTH(E1178)=12,F1178&gt;DATE(2020,12,31)),(NETWORKDAYS(E1178,Lister!$E$23,Lister!$D$7:$D$13)-S1178)*N1178/NETWORKDAYS(Lister!$D$23,Lister!$E$23,Lister!$D$7:$D$13),IF(AND(E1178&lt;DATE(2020,12,1),MONTH(F1178)=12),(NETWORKDAYS(Lister!$D$23,F1178,Lister!$D$7:$D$13)-S1178)*N1178/NETWORKDAYS(Lister!$D$23,Lister!$E$23,Lister!$D$7:$D$13),IF(AND(E1178&lt;DATE(2020,12,1),F1178&gt;DATE(2020,12,31)),(NETWORKDAYS(Lister!$D$23,Lister!$E$23,Lister!$D$7:$D$13)-S1178)*N1178/NETWORKDAYS(Lister!$D$23,Lister!$E$23,Lister!$D$7:$D$13),IF(OR(AND(E1178&lt;DATE(2020,12,1),F1178&lt;DATE(2020,12,1)),E1178&gt;DATE(2020,12,31)),0)))))),0),"")</f>
        <v/>
      </c>
      <c r="AA1178" s="50" t="str">
        <f>IFERROR(MAX(IF(OR(O1178="",P1178="",Q1178="",R1178="",S1178="",T1178="",U1178=""),"",IF(AND(MONTH(E1178)=1,MONTH(F1178)=1),(NETWORKDAYS(E1178,F1178,Lister!$D$7:$D$13)-T1178)*N1178/NETWORKDAYS(Lister!$D$24,Lister!$E$24,Lister!$D$7:$D$13),IF(AND(MONTH(E1178)=1,F1178&gt;DATE(2021,1,31)),(NETWORKDAYS(E1178,Lister!$E$24,Lister!$D$7:$D$13)-T1178)*N1178/NETWORKDAYS(Lister!$D$24,Lister!$E$24,Lister!$D$7:$D$13),IF(AND(E1178&lt;DATE(2021,1,1),MONTH(F1178)=1),(NETWORKDAYS(Lister!$D$24,F1178,Lister!$D$7:$D$13)-T1178)*N1178/NETWORKDAYS(Lister!$D$24,Lister!$E$24,Lister!$D$7:$D$13),IF(AND(E1178&lt;DATE(2021,1,1),F1178&gt;DATE(2021,1,31)),(NETWORKDAYS(Lister!$D$24,Lister!$E$24,Lister!$D$7:$D$13)-T1178)*N1178/NETWORKDAYS(Lister!$D$24,Lister!$E$24,Lister!$D$7:$D$13),IF(OR(AND(E1178&lt;DATE(2021,1,1),F1178&lt;DATE(2021,1,1)),E1178&gt;DATE(2021,1,31)),0)))))),0),"")</f>
        <v/>
      </c>
      <c r="AB1178" s="50" t="str">
        <f>IFERROR(MAX(IF(OR(O1178="",P1178="",Q1178="",R1178="",S1178="",T1178="",U1178=""),"",IF(AND(MONTH(E1178)=2,MONTH(F1178)=2),(NETWORKDAYS(E1178,F1178,Lister!$D$7:$D$13)-U1178)*N1178/NETWORKDAYS(Lister!$D$25,Lister!$E$25,Lister!$D$7:$D$13),IF(AND(E1178&lt;DATE(2021,2,1),MONTH(F1178)=2),(NETWORKDAYS(Lister!$D$25,F1178,Lister!$D$7:$D$13)-U1178)*N1178/NETWORKDAYS(Lister!$D$25,Lister!$E$25,Lister!$D$7:$D$13),IF(AND(E1178&lt;DATE(2021,2,1),F1178&lt;DATE(2021,2,1)),0)))),0),"")</f>
        <v/>
      </c>
      <c r="AC1178" s="52" t="str">
        <f t="shared" si="93"/>
        <v/>
      </c>
    </row>
    <row r="1179" spans="1:29" x14ac:dyDescent="0.35">
      <c r="A1179" s="11" t="str">
        <f t="shared" si="94"/>
        <v/>
      </c>
      <c r="B1179" s="33"/>
      <c r="C1179" s="17"/>
      <c r="D1179" s="18"/>
      <c r="E1179" s="12"/>
      <c r="F1179" s="12"/>
      <c r="G1179" s="42" t="str">
        <f>IF(OR(E1179="",F1179=""),"",NETWORKDAYS(E1179,F1179,Lister!$D$7:$D$13))</f>
        <v/>
      </c>
      <c r="H1179" s="14"/>
      <c r="I1179" s="25" t="str">
        <f t="shared" si="90"/>
        <v/>
      </c>
      <c r="J1179" s="47"/>
      <c r="K1179" s="48"/>
      <c r="L1179" s="15"/>
      <c r="M1179" s="51" t="str">
        <f t="shared" si="91"/>
        <v/>
      </c>
      <c r="N1179" s="49" t="str">
        <f t="shared" si="92"/>
        <v/>
      </c>
      <c r="O1179" s="15"/>
      <c r="P1179" s="15"/>
      <c r="Q1179" s="15"/>
      <c r="R1179" s="15"/>
      <c r="S1179" s="15"/>
      <c r="T1179" s="15"/>
      <c r="U1179" s="15"/>
      <c r="V1179" s="50" t="str">
        <f>IFERROR(MAX(IF(OR(O1179="",P1179="",Q1179="",R1179="",S1179="",T1179="",U1179=""),"",IF(AND(MONTH(E1179)=8,MONTH(F1179)=8),(NETWORKDAYS(E1179,F1179,Lister!$D$7:$D$13)-O1179)*N1179/NETWORKDAYS(Lister!$D$19,Lister!$E$19,Lister!$D$7:$D$13),IF(AND(MONTH(E1179)=8,F1179&gt;DATE(2020,8,31)),(NETWORKDAYS(E1179,Lister!$E$19,Lister!$D$7:$D$13)-O1179)*N1179/NETWORKDAYS(Lister!$D$19,Lister!$E$19,Lister!$D$7:$D$13),IF(E1179&gt;DATE(2020,8,31),0)))),0),"")</f>
        <v/>
      </c>
      <c r="W1179" s="50" t="str">
        <f>IFERROR(MAX(IF(OR(O1179="",P1179="",Q1179="",R1179="",S1179="",T1179="",U1179=""),"",IF(AND(MONTH(E1179)=9,MONTH(F1179)=9),(NETWORKDAYS(E1179,F1179,Lister!$D$7:$D$13)-P1179)*N1179/NETWORKDAYS(Lister!$D$20,Lister!$E$20,Lister!$D$7:$D$13),IF(AND(MONTH(E1179)=9,F1179&gt;DATE(2020,9,30)),(NETWORKDAYS(E1179,Lister!$E$20,Lister!$D$7:$D$13)-P1179)*N1179/NETWORKDAYS(Lister!$D$20,Lister!$E$20,Lister!$D$7:$D$13),IF(AND(E1179&lt;DATE(2020,9,1),MONTH(F1179)=9),(NETWORKDAYS(Lister!$D$20,F1179,Lister!$D$7:$D$13)-P1179)*N1179/NETWORKDAYS(Lister!$D$20,Lister!$E$20,Lister!$D$7:$D$13),IF(AND(E1179&lt;DATE(2020,9,1),F1179&gt;DATE(2020,9,30)),(NETWORKDAYS(Lister!$D$20,Lister!$E$20,Lister!$D$7:$D$13)-P1179)*N1179/NETWORKDAYS(Lister!$D$20,Lister!$E$20,Lister!$D$7:$D$13),IF(OR(AND(E1179&lt;DATE(2020,9,1),F1179&lt;DATE(2020,9,1)),E1179&gt;DATE(2020,9,30)),0)))))),0),"")</f>
        <v/>
      </c>
      <c r="X1179" s="50" t="str">
        <f>IFERROR(MAX(IF(OR(O1179="",P1179="",Q1179="",R1179="",S1179="",T1179="",U1179=""),"",IF(AND(MONTH(E1179)=10,MONTH(F1179)=10),(NETWORKDAYS(E1179,F1179,Lister!$D$7:$D$13)-Q1179)*N1179/NETWORKDAYS(Lister!$D$21,Lister!$E$21,Lister!$D$7:$D$13),IF(AND(MONTH(E1179)=10,F1179&gt;DATE(2020,10,31)),(NETWORKDAYS(E1179,Lister!$E$21,Lister!$D$7:$D$13)-Q1179)*N1179/NETWORKDAYS(Lister!$D$21,Lister!$E$21,Lister!$D$7:$D$13),IF(AND(E1179&lt;DATE(2020,10,1),MONTH(F1179)=10),(NETWORKDAYS(Lister!$D$21,F1179,Lister!$D$7:$D$13)-Q1179)*N1179/NETWORKDAYS(Lister!$D$21,Lister!$E$21,Lister!$D$7:$D$13),IF(AND(E1179&lt;DATE(2020,31,1),F1179&gt;DATE(2020,10,31)),(NETWORKDAYS(Lister!$D$21,Lister!$E$21,Lister!$D$7:$D$13)-Q1179)*N1179/NETWORKDAYS(Lister!$D$21,Lister!$E$21,Lister!$D$7:$D$13),IF(OR(AND(E1179&lt;DATE(2020,10,1),F1179&lt;DATE(2020,10,1)),E1179&gt;DATE(2020,10,31)),0)))))),0),"")</f>
        <v/>
      </c>
      <c r="Y1179" s="50" t="str">
        <f>IFERROR(MAX(IF(OR(O1179="",P1179="",Q1179="",R1179="",S1179="",T1179="",U1179=""),"",IF(AND(MONTH(E1179)=11,MONTH(F1179)=11),(NETWORKDAYS(E1179,F1179,Lister!$D$7:$D$13)-R1179)*N1179/NETWORKDAYS(Lister!$D$22,Lister!$E$22,Lister!$D$7:$D$13),IF(AND(MONTH(E1179)=11,F1179&gt;DATE(2020,11,30)),(NETWORKDAYS(E1179,Lister!$E$22,Lister!$D$7:$D$13)-R1179)*N1179/NETWORKDAYS(Lister!$D$22,Lister!$E$22,Lister!$D$7:$D$13),IF(AND(E1179&lt;DATE(2020,11,1),MONTH(F1179)=11),(NETWORKDAYS(Lister!$D$22,F1179,Lister!$D$7:$D$13)-R1179)*N1179/NETWORKDAYS(Lister!$D$22,Lister!$E$22,Lister!$D$7:$D$13),IF(AND(E1179&lt;DATE(2020,11,1),F1179&gt;DATE(2020,11,30)),(NETWORKDAYS(Lister!$D$22,Lister!$E$22,Lister!$D$7:$D$13)-R1179)*N1179/NETWORKDAYS(Lister!$D$22,Lister!$E$22,Lister!$D$7:$D$13),IF(OR(AND(E1179&lt;DATE(2020,11,1),F1179&lt;DATE(2020,11,1)),E1179&gt;DATE(2020,11,30)),0)))))),0),"")</f>
        <v/>
      </c>
      <c r="Z1179" s="50" t="str">
        <f>IFERROR(MAX(IF(OR(O1179="",P1179="",Q1179="",R1179="",S1179="",T1179="",U1179=""),"",IF(AND(MONTH(E1179)=12,MONTH(F1179)=12),(NETWORKDAYS(E1179,F1179,Lister!$D$7:$D$13)-S1179)*N1179/NETWORKDAYS(Lister!$D$23,Lister!$E$23,Lister!$D$7:$D$13),IF(AND(MONTH(E1179)=12,F1179&gt;DATE(2020,12,31)),(NETWORKDAYS(E1179,Lister!$E$23,Lister!$D$7:$D$13)-S1179)*N1179/NETWORKDAYS(Lister!$D$23,Lister!$E$23,Lister!$D$7:$D$13),IF(AND(E1179&lt;DATE(2020,12,1),MONTH(F1179)=12),(NETWORKDAYS(Lister!$D$23,F1179,Lister!$D$7:$D$13)-S1179)*N1179/NETWORKDAYS(Lister!$D$23,Lister!$E$23,Lister!$D$7:$D$13),IF(AND(E1179&lt;DATE(2020,12,1),F1179&gt;DATE(2020,12,31)),(NETWORKDAYS(Lister!$D$23,Lister!$E$23,Lister!$D$7:$D$13)-S1179)*N1179/NETWORKDAYS(Lister!$D$23,Lister!$E$23,Lister!$D$7:$D$13),IF(OR(AND(E1179&lt;DATE(2020,12,1),F1179&lt;DATE(2020,12,1)),E1179&gt;DATE(2020,12,31)),0)))))),0),"")</f>
        <v/>
      </c>
      <c r="AA1179" s="50" t="str">
        <f>IFERROR(MAX(IF(OR(O1179="",P1179="",Q1179="",R1179="",S1179="",T1179="",U1179=""),"",IF(AND(MONTH(E1179)=1,MONTH(F1179)=1),(NETWORKDAYS(E1179,F1179,Lister!$D$7:$D$13)-T1179)*N1179/NETWORKDAYS(Lister!$D$24,Lister!$E$24,Lister!$D$7:$D$13),IF(AND(MONTH(E1179)=1,F1179&gt;DATE(2021,1,31)),(NETWORKDAYS(E1179,Lister!$E$24,Lister!$D$7:$D$13)-T1179)*N1179/NETWORKDAYS(Lister!$D$24,Lister!$E$24,Lister!$D$7:$D$13),IF(AND(E1179&lt;DATE(2021,1,1),MONTH(F1179)=1),(NETWORKDAYS(Lister!$D$24,F1179,Lister!$D$7:$D$13)-T1179)*N1179/NETWORKDAYS(Lister!$D$24,Lister!$E$24,Lister!$D$7:$D$13),IF(AND(E1179&lt;DATE(2021,1,1),F1179&gt;DATE(2021,1,31)),(NETWORKDAYS(Lister!$D$24,Lister!$E$24,Lister!$D$7:$D$13)-T1179)*N1179/NETWORKDAYS(Lister!$D$24,Lister!$E$24,Lister!$D$7:$D$13),IF(OR(AND(E1179&lt;DATE(2021,1,1),F1179&lt;DATE(2021,1,1)),E1179&gt;DATE(2021,1,31)),0)))))),0),"")</f>
        <v/>
      </c>
      <c r="AB1179" s="50" t="str">
        <f>IFERROR(MAX(IF(OR(O1179="",P1179="",Q1179="",R1179="",S1179="",T1179="",U1179=""),"",IF(AND(MONTH(E1179)=2,MONTH(F1179)=2),(NETWORKDAYS(E1179,F1179,Lister!$D$7:$D$13)-U1179)*N1179/NETWORKDAYS(Lister!$D$25,Lister!$E$25,Lister!$D$7:$D$13),IF(AND(E1179&lt;DATE(2021,2,1),MONTH(F1179)=2),(NETWORKDAYS(Lister!$D$25,F1179,Lister!$D$7:$D$13)-U1179)*N1179/NETWORKDAYS(Lister!$D$25,Lister!$E$25,Lister!$D$7:$D$13),IF(AND(E1179&lt;DATE(2021,2,1),F1179&lt;DATE(2021,2,1)),0)))),0),"")</f>
        <v/>
      </c>
      <c r="AC1179" s="52" t="str">
        <f t="shared" si="93"/>
        <v/>
      </c>
    </row>
    <row r="1180" spans="1:29" x14ac:dyDescent="0.35">
      <c r="A1180" s="11" t="str">
        <f t="shared" si="94"/>
        <v/>
      </c>
      <c r="B1180" s="33"/>
      <c r="C1180" s="17"/>
      <c r="D1180" s="18"/>
      <c r="E1180" s="12"/>
      <c r="F1180" s="12"/>
      <c r="G1180" s="42" t="str">
        <f>IF(OR(E1180="",F1180=""),"",NETWORKDAYS(E1180,F1180,Lister!$D$7:$D$13))</f>
        <v/>
      </c>
      <c r="H1180" s="14"/>
      <c r="I1180" s="25" t="str">
        <f t="shared" si="90"/>
        <v/>
      </c>
      <c r="J1180" s="47"/>
      <c r="K1180" s="48"/>
      <c r="L1180" s="15"/>
      <c r="M1180" s="51" t="str">
        <f t="shared" si="91"/>
        <v/>
      </c>
      <c r="N1180" s="49" t="str">
        <f t="shared" si="92"/>
        <v/>
      </c>
      <c r="O1180" s="15"/>
      <c r="P1180" s="15"/>
      <c r="Q1180" s="15"/>
      <c r="R1180" s="15"/>
      <c r="S1180" s="15"/>
      <c r="T1180" s="15"/>
      <c r="U1180" s="15"/>
      <c r="V1180" s="50" t="str">
        <f>IFERROR(MAX(IF(OR(O1180="",P1180="",Q1180="",R1180="",S1180="",T1180="",U1180=""),"",IF(AND(MONTH(E1180)=8,MONTH(F1180)=8),(NETWORKDAYS(E1180,F1180,Lister!$D$7:$D$13)-O1180)*N1180/NETWORKDAYS(Lister!$D$19,Lister!$E$19,Lister!$D$7:$D$13),IF(AND(MONTH(E1180)=8,F1180&gt;DATE(2020,8,31)),(NETWORKDAYS(E1180,Lister!$E$19,Lister!$D$7:$D$13)-O1180)*N1180/NETWORKDAYS(Lister!$D$19,Lister!$E$19,Lister!$D$7:$D$13),IF(E1180&gt;DATE(2020,8,31),0)))),0),"")</f>
        <v/>
      </c>
      <c r="W1180" s="50" t="str">
        <f>IFERROR(MAX(IF(OR(O1180="",P1180="",Q1180="",R1180="",S1180="",T1180="",U1180=""),"",IF(AND(MONTH(E1180)=9,MONTH(F1180)=9),(NETWORKDAYS(E1180,F1180,Lister!$D$7:$D$13)-P1180)*N1180/NETWORKDAYS(Lister!$D$20,Lister!$E$20,Lister!$D$7:$D$13),IF(AND(MONTH(E1180)=9,F1180&gt;DATE(2020,9,30)),(NETWORKDAYS(E1180,Lister!$E$20,Lister!$D$7:$D$13)-P1180)*N1180/NETWORKDAYS(Lister!$D$20,Lister!$E$20,Lister!$D$7:$D$13),IF(AND(E1180&lt;DATE(2020,9,1),MONTH(F1180)=9),(NETWORKDAYS(Lister!$D$20,F1180,Lister!$D$7:$D$13)-P1180)*N1180/NETWORKDAYS(Lister!$D$20,Lister!$E$20,Lister!$D$7:$D$13),IF(AND(E1180&lt;DATE(2020,9,1),F1180&gt;DATE(2020,9,30)),(NETWORKDAYS(Lister!$D$20,Lister!$E$20,Lister!$D$7:$D$13)-P1180)*N1180/NETWORKDAYS(Lister!$D$20,Lister!$E$20,Lister!$D$7:$D$13),IF(OR(AND(E1180&lt;DATE(2020,9,1),F1180&lt;DATE(2020,9,1)),E1180&gt;DATE(2020,9,30)),0)))))),0),"")</f>
        <v/>
      </c>
      <c r="X1180" s="50" t="str">
        <f>IFERROR(MAX(IF(OR(O1180="",P1180="",Q1180="",R1180="",S1180="",T1180="",U1180=""),"",IF(AND(MONTH(E1180)=10,MONTH(F1180)=10),(NETWORKDAYS(E1180,F1180,Lister!$D$7:$D$13)-Q1180)*N1180/NETWORKDAYS(Lister!$D$21,Lister!$E$21,Lister!$D$7:$D$13),IF(AND(MONTH(E1180)=10,F1180&gt;DATE(2020,10,31)),(NETWORKDAYS(E1180,Lister!$E$21,Lister!$D$7:$D$13)-Q1180)*N1180/NETWORKDAYS(Lister!$D$21,Lister!$E$21,Lister!$D$7:$D$13),IF(AND(E1180&lt;DATE(2020,10,1),MONTH(F1180)=10),(NETWORKDAYS(Lister!$D$21,F1180,Lister!$D$7:$D$13)-Q1180)*N1180/NETWORKDAYS(Lister!$D$21,Lister!$E$21,Lister!$D$7:$D$13),IF(AND(E1180&lt;DATE(2020,31,1),F1180&gt;DATE(2020,10,31)),(NETWORKDAYS(Lister!$D$21,Lister!$E$21,Lister!$D$7:$D$13)-Q1180)*N1180/NETWORKDAYS(Lister!$D$21,Lister!$E$21,Lister!$D$7:$D$13),IF(OR(AND(E1180&lt;DATE(2020,10,1),F1180&lt;DATE(2020,10,1)),E1180&gt;DATE(2020,10,31)),0)))))),0),"")</f>
        <v/>
      </c>
      <c r="Y1180" s="50" t="str">
        <f>IFERROR(MAX(IF(OR(O1180="",P1180="",Q1180="",R1180="",S1180="",T1180="",U1180=""),"",IF(AND(MONTH(E1180)=11,MONTH(F1180)=11),(NETWORKDAYS(E1180,F1180,Lister!$D$7:$D$13)-R1180)*N1180/NETWORKDAYS(Lister!$D$22,Lister!$E$22,Lister!$D$7:$D$13),IF(AND(MONTH(E1180)=11,F1180&gt;DATE(2020,11,30)),(NETWORKDAYS(E1180,Lister!$E$22,Lister!$D$7:$D$13)-R1180)*N1180/NETWORKDAYS(Lister!$D$22,Lister!$E$22,Lister!$D$7:$D$13),IF(AND(E1180&lt;DATE(2020,11,1),MONTH(F1180)=11),(NETWORKDAYS(Lister!$D$22,F1180,Lister!$D$7:$D$13)-R1180)*N1180/NETWORKDAYS(Lister!$D$22,Lister!$E$22,Lister!$D$7:$D$13),IF(AND(E1180&lt;DATE(2020,11,1),F1180&gt;DATE(2020,11,30)),(NETWORKDAYS(Lister!$D$22,Lister!$E$22,Lister!$D$7:$D$13)-R1180)*N1180/NETWORKDAYS(Lister!$D$22,Lister!$E$22,Lister!$D$7:$D$13),IF(OR(AND(E1180&lt;DATE(2020,11,1),F1180&lt;DATE(2020,11,1)),E1180&gt;DATE(2020,11,30)),0)))))),0),"")</f>
        <v/>
      </c>
      <c r="Z1180" s="50" t="str">
        <f>IFERROR(MAX(IF(OR(O1180="",P1180="",Q1180="",R1180="",S1180="",T1180="",U1180=""),"",IF(AND(MONTH(E1180)=12,MONTH(F1180)=12),(NETWORKDAYS(E1180,F1180,Lister!$D$7:$D$13)-S1180)*N1180/NETWORKDAYS(Lister!$D$23,Lister!$E$23,Lister!$D$7:$D$13),IF(AND(MONTH(E1180)=12,F1180&gt;DATE(2020,12,31)),(NETWORKDAYS(E1180,Lister!$E$23,Lister!$D$7:$D$13)-S1180)*N1180/NETWORKDAYS(Lister!$D$23,Lister!$E$23,Lister!$D$7:$D$13),IF(AND(E1180&lt;DATE(2020,12,1),MONTH(F1180)=12),(NETWORKDAYS(Lister!$D$23,F1180,Lister!$D$7:$D$13)-S1180)*N1180/NETWORKDAYS(Lister!$D$23,Lister!$E$23,Lister!$D$7:$D$13),IF(AND(E1180&lt;DATE(2020,12,1),F1180&gt;DATE(2020,12,31)),(NETWORKDAYS(Lister!$D$23,Lister!$E$23,Lister!$D$7:$D$13)-S1180)*N1180/NETWORKDAYS(Lister!$D$23,Lister!$E$23,Lister!$D$7:$D$13),IF(OR(AND(E1180&lt;DATE(2020,12,1),F1180&lt;DATE(2020,12,1)),E1180&gt;DATE(2020,12,31)),0)))))),0),"")</f>
        <v/>
      </c>
      <c r="AA1180" s="50" t="str">
        <f>IFERROR(MAX(IF(OR(O1180="",P1180="",Q1180="",R1180="",S1180="",T1180="",U1180=""),"",IF(AND(MONTH(E1180)=1,MONTH(F1180)=1),(NETWORKDAYS(E1180,F1180,Lister!$D$7:$D$13)-T1180)*N1180/NETWORKDAYS(Lister!$D$24,Lister!$E$24,Lister!$D$7:$D$13),IF(AND(MONTH(E1180)=1,F1180&gt;DATE(2021,1,31)),(NETWORKDAYS(E1180,Lister!$E$24,Lister!$D$7:$D$13)-T1180)*N1180/NETWORKDAYS(Lister!$D$24,Lister!$E$24,Lister!$D$7:$D$13),IF(AND(E1180&lt;DATE(2021,1,1),MONTH(F1180)=1),(NETWORKDAYS(Lister!$D$24,F1180,Lister!$D$7:$D$13)-T1180)*N1180/NETWORKDAYS(Lister!$D$24,Lister!$E$24,Lister!$D$7:$D$13),IF(AND(E1180&lt;DATE(2021,1,1),F1180&gt;DATE(2021,1,31)),(NETWORKDAYS(Lister!$D$24,Lister!$E$24,Lister!$D$7:$D$13)-T1180)*N1180/NETWORKDAYS(Lister!$D$24,Lister!$E$24,Lister!$D$7:$D$13),IF(OR(AND(E1180&lt;DATE(2021,1,1),F1180&lt;DATE(2021,1,1)),E1180&gt;DATE(2021,1,31)),0)))))),0),"")</f>
        <v/>
      </c>
      <c r="AB1180" s="50" t="str">
        <f>IFERROR(MAX(IF(OR(O1180="",P1180="",Q1180="",R1180="",S1180="",T1180="",U1180=""),"",IF(AND(MONTH(E1180)=2,MONTH(F1180)=2),(NETWORKDAYS(E1180,F1180,Lister!$D$7:$D$13)-U1180)*N1180/NETWORKDAYS(Lister!$D$25,Lister!$E$25,Lister!$D$7:$D$13),IF(AND(E1180&lt;DATE(2021,2,1),MONTH(F1180)=2),(NETWORKDAYS(Lister!$D$25,F1180,Lister!$D$7:$D$13)-U1180)*N1180/NETWORKDAYS(Lister!$D$25,Lister!$E$25,Lister!$D$7:$D$13),IF(AND(E1180&lt;DATE(2021,2,1),F1180&lt;DATE(2021,2,1)),0)))),0),"")</f>
        <v/>
      </c>
      <c r="AC1180" s="52" t="str">
        <f t="shared" si="93"/>
        <v/>
      </c>
    </row>
    <row r="1181" spans="1:29" x14ac:dyDescent="0.35">
      <c r="A1181" s="11" t="str">
        <f t="shared" si="94"/>
        <v/>
      </c>
      <c r="B1181" s="33"/>
      <c r="C1181" s="17"/>
      <c r="D1181" s="18"/>
      <c r="E1181" s="12"/>
      <c r="F1181" s="12"/>
      <c r="G1181" s="42" t="str">
        <f>IF(OR(E1181="",F1181=""),"",NETWORKDAYS(E1181,F1181,Lister!$D$7:$D$13))</f>
        <v/>
      </c>
      <c r="H1181" s="14"/>
      <c r="I1181" s="25" t="str">
        <f t="shared" si="90"/>
        <v/>
      </c>
      <c r="J1181" s="47"/>
      <c r="K1181" s="48"/>
      <c r="L1181" s="15"/>
      <c r="M1181" s="51" t="str">
        <f t="shared" si="91"/>
        <v/>
      </c>
      <c r="N1181" s="49" t="str">
        <f t="shared" si="92"/>
        <v/>
      </c>
      <c r="O1181" s="15"/>
      <c r="P1181" s="15"/>
      <c r="Q1181" s="15"/>
      <c r="R1181" s="15"/>
      <c r="S1181" s="15"/>
      <c r="T1181" s="15"/>
      <c r="U1181" s="15"/>
      <c r="V1181" s="50" t="str">
        <f>IFERROR(MAX(IF(OR(O1181="",P1181="",Q1181="",R1181="",S1181="",T1181="",U1181=""),"",IF(AND(MONTH(E1181)=8,MONTH(F1181)=8),(NETWORKDAYS(E1181,F1181,Lister!$D$7:$D$13)-O1181)*N1181/NETWORKDAYS(Lister!$D$19,Lister!$E$19,Lister!$D$7:$D$13),IF(AND(MONTH(E1181)=8,F1181&gt;DATE(2020,8,31)),(NETWORKDAYS(E1181,Lister!$E$19,Lister!$D$7:$D$13)-O1181)*N1181/NETWORKDAYS(Lister!$D$19,Lister!$E$19,Lister!$D$7:$D$13),IF(E1181&gt;DATE(2020,8,31),0)))),0),"")</f>
        <v/>
      </c>
      <c r="W1181" s="50" t="str">
        <f>IFERROR(MAX(IF(OR(O1181="",P1181="",Q1181="",R1181="",S1181="",T1181="",U1181=""),"",IF(AND(MONTH(E1181)=9,MONTH(F1181)=9),(NETWORKDAYS(E1181,F1181,Lister!$D$7:$D$13)-P1181)*N1181/NETWORKDAYS(Lister!$D$20,Lister!$E$20,Lister!$D$7:$D$13),IF(AND(MONTH(E1181)=9,F1181&gt;DATE(2020,9,30)),(NETWORKDAYS(E1181,Lister!$E$20,Lister!$D$7:$D$13)-P1181)*N1181/NETWORKDAYS(Lister!$D$20,Lister!$E$20,Lister!$D$7:$D$13),IF(AND(E1181&lt;DATE(2020,9,1),MONTH(F1181)=9),(NETWORKDAYS(Lister!$D$20,F1181,Lister!$D$7:$D$13)-P1181)*N1181/NETWORKDAYS(Lister!$D$20,Lister!$E$20,Lister!$D$7:$D$13),IF(AND(E1181&lt;DATE(2020,9,1),F1181&gt;DATE(2020,9,30)),(NETWORKDAYS(Lister!$D$20,Lister!$E$20,Lister!$D$7:$D$13)-P1181)*N1181/NETWORKDAYS(Lister!$D$20,Lister!$E$20,Lister!$D$7:$D$13),IF(OR(AND(E1181&lt;DATE(2020,9,1),F1181&lt;DATE(2020,9,1)),E1181&gt;DATE(2020,9,30)),0)))))),0),"")</f>
        <v/>
      </c>
      <c r="X1181" s="50" t="str">
        <f>IFERROR(MAX(IF(OR(O1181="",P1181="",Q1181="",R1181="",S1181="",T1181="",U1181=""),"",IF(AND(MONTH(E1181)=10,MONTH(F1181)=10),(NETWORKDAYS(E1181,F1181,Lister!$D$7:$D$13)-Q1181)*N1181/NETWORKDAYS(Lister!$D$21,Lister!$E$21,Lister!$D$7:$D$13),IF(AND(MONTH(E1181)=10,F1181&gt;DATE(2020,10,31)),(NETWORKDAYS(E1181,Lister!$E$21,Lister!$D$7:$D$13)-Q1181)*N1181/NETWORKDAYS(Lister!$D$21,Lister!$E$21,Lister!$D$7:$D$13),IF(AND(E1181&lt;DATE(2020,10,1),MONTH(F1181)=10),(NETWORKDAYS(Lister!$D$21,F1181,Lister!$D$7:$D$13)-Q1181)*N1181/NETWORKDAYS(Lister!$D$21,Lister!$E$21,Lister!$D$7:$D$13),IF(AND(E1181&lt;DATE(2020,31,1),F1181&gt;DATE(2020,10,31)),(NETWORKDAYS(Lister!$D$21,Lister!$E$21,Lister!$D$7:$D$13)-Q1181)*N1181/NETWORKDAYS(Lister!$D$21,Lister!$E$21,Lister!$D$7:$D$13),IF(OR(AND(E1181&lt;DATE(2020,10,1),F1181&lt;DATE(2020,10,1)),E1181&gt;DATE(2020,10,31)),0)))))),0),"")</f>
        <v/>
      </c>
      <c r="Y1181" s="50" t="str">
        <f>IFERROR(MAX(IF(OR(O1181="",P1181="",Q1181="",R1181="",S1181="",T1181="",U1181=""),"",IF(AND(MONTH(E1181)=11,MONTH(F1181)=11),(NETWORKDAYS(E1181,F1181,Lister!$D$7:$D$13)-R1181)*N1181/NETWORKDAYS(Lister!$D$22,Lister!$E$22,Lister!$D$7:$D$13),IF(AND(MONTH(E1181)=11,F1181&gt;DATE(2020,11,30)),(NETWORKDAYS(E1181,Lister!$E$22,Lister!$D$7:$D$13)-R1181)*N1181/NETWORKDAYS(Lister!$D$22,Lister!$E$22,Lister!$D$7:$D$13),IF(AND(E1181&lt;DATE(2020,11,1),MONTH(F1181)=11),(NETWORKDAYS(Lister!$D$22,F1181,Lister!$D$7:$D$13)-R1181)*N1181/NETWORKDAYS(Lister!$D$22,Lister!$E$22,Lister!$D$7:$D$13),IF(AND(E1181&lt;DATE(2020,11,1),F1181&gt;DATE(2020,11,30)),(NETWORKDAYS(Lister!$D$22,Lister!$E$22,Lister!$D$7:$D$13)-R1181)*N1181/NETWORKDAYS(Lister!$D$22,Lister!$E$22,Lister!$D$7:$D$13),IF(OR(AND(E1181&lt;DATE(2020,11,1),F1181&lt;DATE(2020,11,1)),E1181&gt;DATE(2020,11,30)),0)))))),0),"")</f>
        <v/>
      </c>
      <c r="Z1181" s="50" t="str">
        <f>IFERROR(MAX(IF(OR(O1181="",P1181="",Q1181="",R1181="",S1181="",T1181="",U1181=""),"",IF(AND(MONTH(E1181)=12,MONTH(F1181)=12),(NETWORKDAYS(E1181,F1181,Lister!$D$7:$D$13)-S1181)*N1181/NETWORKDAYS(Lister!$D$23,Lister!$E$23,Lister!$D$7:$D$13),IF(AND(MONTH(E1181)=12,F1181&gt;DATE(2020,12,31)),(NETWORKDAYS(E1181,Lister!$E$23,Lister!$D$7:$D$13)-S1181)*N1181/NETWORKDAYS(Lister!$D$23,Lister!$E$23,Lister!$D$7:$D$13),IF(AND(E1181&lt;DATE(2020,12,1),MONTH(F1181)=12),(NETWORKDAYS(Lister!$D$23,F1181,Lister!$D$7:$D$13)-S1181)*N1181/NETWORKDAYS(Lister!$D$23,Lister!$E$23,Lister!$D$7:$D$13),IF(AND(E1181&lt;DATE(2020,12,1),F1181&gt;DATE(2020,12,31)),(NETWORKDAYS(Lister!$D$23,Lister!$E$23,Lister!$D$7:$D$13)-S1181)*N1181/NETWORKDAYS(Lister!$D$23,Lister!$E$23,Lister!$D$7:$D$13),IF(OR(AND(E1181&lt;DATE(2020,12,1),F1181&lt;DATE(2020,12,1)),E1181&gt;DATE(2020,12,31)),0)))))),0),"")</f>
        <v/>
      </c>
      <c r="AA1181" s="50" t="str">
        <f>IFERROR(MAX(IF(OR(O1181="",P1181="",Q1181="",R1181="",S1181="",T1181="",U1181=""),"",IF(AND(MONTH(E1181)=1,MONTH(F1181)=1),(NETWORKDAYS(E1181,F1181,Lister!$D$7:$D$13)-T1181)*N1181/NETWORKDAYS(Lister!$D$24,Lister!$E$24,Lister!$D$7:$D$13),IF(AND(MONTH(E1181)=1,F1181&gt;DATE(2021,1,31)),(NETWORKDAYS(E1181,Lister!$E$24,Lister!$D$7:$D$13)-T1181)*N1181/NETWORKDAYS(Lister!$D$24,Lister!$E$24,Lister!$D$7:$D$13),IF(AND(E1181&lt;DATE(2021,1,1),MONTH(F1181)=1),(NETWORKDAYS(Lister!$D$24,F1181,Lister!$D$7:$D$13)-T1181)*N1181/NETWORKDAYS(Lister!$D$24,Lister!$E$24,Lister!$D$7:$D$13),IF(AND(E1181&lt;DATE(2021,1,1),F1181&gt;DATE(2021,1,31)),(NETWORKDAYS(Lister!$D$24,Lister!$E$24,Lister!$D$7:$D$13)-T1181)*N1181/NETWORKDAYS(Lister!$D$24,Lister!$E$24,Lister!$D$7:$D$13),IF(OR(AND(E1181&lt;DATE(2021,1,1),F1181&lt;DATE(2021,1,1)),E1181&gt;DATE(2021,1,31)),0)))))),0),"")</f>
        <v/>
      </c>
      <c r="AB1181" s="50" t="str">
        <f>IFERROR(MAX(IF(OR(O1181="",P1181="",Q1181="",R1181="",S1181="",T1181="",U1181=""),"",IF(AND(MONTH(E1181)=2,MONTH(F1181)=2),(NETWORKDAYS(E1181,F1181,Lister!$D$7:$D$13)-U1181)*N1181/NETWORKDAYS(Lister!$D$25,Lister!$E$25,Lister!$D$7:$D$13),IF(AND(E1181&lt;DATE(2021,2,1),MONTH(F1181)=2),(NETWORKDAYS(Lister!$D$25,F1181,Lister!$D$7:$D$13)-U1181)*N1181/NETWORKDAYS(Lister!$D$25,Lister!$E$25,Lister!$D$7:$D$13),IF(AND(E1181&lt;DATE(2021,2,1),F1181&lt;DATE(2021,2,1)),0)))),0),"")</f>
        <v/>
      </c>
      <c r="AC1181" s="52" t="str">
        <f t="shared" si="93"/>
        <v/>
      </c>
    </row>
    <row r="1182" spans="1:29" x14ac:dyDescent="0.35">
      <c r="A1182" s="11" t="str">
        <f t="shared" si="94"/>
        <v/>
      </c>
      <c r="B1182" s="33"/>
      <c r="C1182" s="17"/>
      <c r="D1182" s="18"/>
      <c r="E1182" s="12"/>
      <c r="F1182" s="12"/>
      <c r="G1182" s="42" t="str">
        <f>IF(OR(E1182="",F1182=""),"",NETWORKDAYS(E1182,F1182,Lister!$D$7:$D$13))</f>
        <v/>
      </c>
      <c r="H1182" s="14"/>
      <c r="I1182" s="25" t="str">
        <f t="shared" si="90"/>
        <v/>
      </c>
      <c r="J1182" s="47"/>
      <c r="K1182" s="48"/>
      <c r="L1182" s="15"/>
      <c r="M1182" s="51" t="str">
        <f t="shared" si="91"/>
        <v/>
      </c>
      <c r="N1182" s="49" t="str">
        <f t="shared" si="92"/>
        <v/>
      </c>
      <c r="O1182" s="15"/>
      <c r="P1182" s="15"/>
      <c r="Q1182" s="15"/>
      <c r="R1182" s="15"/>
      <c r="S1182" s="15"/>
      <c r="T1182" s="15"/>
      <c r="U1182" s="15"/>
      <c r="V1182" s="50" t="str">
        <f>IFERROR(MAX(IF(OR(O1182="",P1182="",Q1182="",R1182="",S1182="",T1182="",U1182=""),"",IF(AND(MONTH(E1182)=8,MONTH(F1182)=8),(NETWORKDAYS(E1182,F1182,Lister!$D$7:$D$13)-O1182)*N1182/NETWORKDAYS(Lister!$D$19,Lister!$E$19,Lister!$D$7:$D$13),IF(AND(MONTH(E1182)=8,F1182&gt;DATE(2020,8,31)),(NETWORKDAYS(E1182,Lister!$E$19,Lister!$D$7:$D$13)-O1182)*N1182/NETWORKDAYS(Lister!$D$19,Lister!$E$19,Lister!$D$7:$D$13),IF(E1182&gt;DATE(2020,8,31),0)))),0),"")</f>
        <v/>
      </c>
      <c r="W1182" s="50" t="str">
        <f>IFERROR(MAX(IF(OR(O1182="",P1182="",Q1182="",R1182="",S1182="",T1182="",U1182=""),"",IF(AND(MONTH(E1182)=9,MONTH(F1182)=9),(NETWORKDAYS(E1182,F1182,Lister!$D$7:$D$13)-P1182)*N1182/NETWORKDAYS(Lister!$D$20,Lister!$E$20,Lister!$D$7:$D$13),IF(AND(MONTH(E1182)=9,F1182&gt;DATE(2020,9,30)),(NETWORKDAYS(E1182,Lister!$E$20,Lister!$D$7:$D$13)-P1182)*N1182/NETWORKDAYS(Lister!$D$20,Lister!$E$20,Lister!$D$7:$D$13),IF(AND(E1182&lt;DATE(2020,9,1),MONTH(F1182)=9),(NETWORKDAYS(Lister!$D$20,F1182,Lister!$D$7:$D$13)-P1182)*N1182/NETWORKDAYS(Lister!$D$20,Lister!$E$20,Lister!$D$7:$D$13),IF(AND(E1182&lt;DATE(2020,9,1),F1182&gt;DATE(2020,9,30)),(NETWORKDAYS(Lister!$D$20,Lister!$E$20,Lister!$D$7:$D$13)-P1182)*N1182/NETWORKDAYS(Lister!$D$20,Lister!$E$20,Lister!$D$7:$D$13),IF(OR(AND(E1182&lt;DATE(2020,9,1),F1182&lt;DATE(2020,9,1)),E1182&gt;DATE(2020,9,30)),0)))))),0),"")</f>
        <v/>
      </c>
      <c r="X1182" s="50" t="str">
        <f>IFERROR(MAX(IF(OR(O1182="",P1182="",Q1182="",R1182="",S1182="",T1182="",U1182=""),"",IF(AND(MONTH(E1182)=10,MONTH(F1182)=10),(NETWORKDAYS(E1182,F1182,Lister!$D$7:$D$13)-Q1182)*N1182/NETWORKDAYS(Lister!$D$21,Lister!$E$21,Lister!$D$7:$D$13),IF(AND(MONTH(E1182)=10,F1182&gt;DATE(2020,10,31)),(NETWORKDAYS(E1182,Lister!$E$21,Lister!$D$7:$D$13)-Q1182)*N1182/NETWORKDAYS(Lister!$D$21,Lister!$E$21,Lister!$D$7:$D$13),IF(AND(E1182&lt;DATE(2020,10,1),MONTH(F1182)=10),(NETWORKDAYS(Lister!$D$21,F1182,Lister!$D$7:$D$13)-Q1182)*N1182/NETWORKDAYS(Lister!$D$21,Lister!$E$21,Lister!$D$7:$D$13),IF(AND(E1182&lt;DATE(2020,31,1),F1182&gt;DATE(2020,10,31)),(NETWORKDAYS(Lister!$D$21,Lister!$E$21,Lister!$D$7:$D$13)-Q1182)*N1182/NETWORKDAYS(Lister!$D$21,Lister!$E$21,Lister!$D$7:$D$13),IF(OR(AND(E1182&lt;DATE(2020,10,1),F1182&lt;DATE(2020,10,1)),E1182&gt;DATE(2020,10,31)),0)))))),0),"")</f>
        <v/>
      </c>
      <c r="Y1182" s="50" t="str">
        <f>IFERROR(MAX(IF(OR(O1182="",P1182="",Q1182="",R1182="",S1182="",T1182="",U1182=""),"",IF(AND(MONTH(E1182)=11,MONTH(F1182)=11),(NETWORKDAYS(E1182,F1182,Lister!$D$7:$D$13)-R1182)*N1182/NETWORKDAYS(Lister!$D$22,Lister!$E$22,Lister!$D$7:$D$13),IF(AND(MONTH(E1182)=11,F1182&gt;DATE(2020,11,30)),(NETWORKDAYS(E1182,Lister!$E$22,Lister!$D$7:$D$13)-R1182)*N1182/NETWORKDAYS(Lister!$D$22,Lister!$E$22,Lister!$D$7:$D$13),IF(AND(E1182&lt;DATE(2020,11,1),MONTH(F1182)=11),(NETWORKDAYS(Lister!$D$22,F1182,Lister!$D$7:$D$13)-R1182)*N1182/NETWORKDAYS(Lister!$D$22,Lister!$E$22,Lister!$D$7:$D$13),IF(AND(E1182&lt;DATE(2020,11,1),F1182&gt;DATE(2020,11,30)),(NETWORKDAYS(Lister!$D$22,Lister!$E$22,Lister!$D$7:$D$13)-R1182)*N1182/NETWORKDAYS(Lister!$D$22,Lister!$E$22,Lister!$D$7:$D$13),IF(OR(AND(E1182&lt;DATE(2020,11,1),F1182&lt;DATE(2020,11,1)),E1182&gt;DATE(2020,11,30)),0)))))),0),"")</f>
        <v/>
      </c>
      <c r="Z1182" s="50" t="str">
        <f>IFERROR(MAX(IF(OR(O1182="",P1182="",Q1182="",R1182="",S1182="",T1182="",U1182=""),"",IF(AND(MONTH(E1182)=12,MONTH(F1182)=12),(NETWORKDAYS(E1182,F1182,Lister!$D$7:$D$13)-S1182)*N1182/NETWORKDAYS(Lister!$D$23,Lister!$E$23,Lister!$D$7:$D$13),IF(AND(MONTH(E1182)=12,F1182&gt;DATE(2020,12,31)),(NETWORKDAYS(E1182,Lister!$E$23,Lister!$D$7:$D$13)-S1182)*N1182/NETWORKDAYS(Lister!$D$23,Lister!$E$23,Lister!$D$7:$D$13),IF(AND(E1182&lt;DATE(2020,12,1),MONTH(F1182)=12),(NETWORKDAYS(Lister!$D$23,F1182,Lister!$D$7:$D$13)-S1182)*N1182/NETWORKDAYS(Lister!$D$23,Lister!$E$23,Lister!$D$7:$D$13),IF(AND(E1182&lt;DATE(2020,12,1),F1182&gt;DATE(2020,12,31)),(NETWORKDAYS(Lister!$D$23,Lister!$E$23,Lister!$D$7:$D$13)-S1182)*N1182/NETWORKDAYS(Lister!$D$23,Lister!$E$23,Lister!$D$7:$D$13),IF(OR(AND(E1182&lt;DATE(2020,12,1),F1182&lt;DATE(2020,12,1)),E1182&gt;DATE(2020,12,31)),0)))))),0),"")</f>
        <v/>
      </c>
      <c r="AA1182" s="50" t="str">
        <f>IFERROR(MAX(IF(OR(O1182="",P1182="",Q1182="",R1182="",S1182="",T1182="",U1182=""),"",IF(AND(MONTH(E1182)=1,MONTH(F1182)=1),(NETWORKDAYS(E1182,F1182,Lister!$D$7:$D$13)-T1182)*N1182/NETWORKDAYS(Lister!$D$24,Lister!$E$24,Lister!$D$7:$D$13),IF(AND(MONTH(E1182)=1,F1182&gt;DATE(2021,1,31)),(NETWORKDAYS(E1182,Lister!$E$24,Lister!$D$7:$D$13)-T1182)*N1182/NETWORKDAYS(Lister!$D$24,Lister!$E$24,Lister!$D$7:$D$13),IF(AND(E1182&lt;DATE(2021,1,1),MONTH(F1182)=1),(NETWORKDAYS(Lister!$D$24,F1182,Lister!$D$7:$D$13)-T1182)*N1182/NETWORKDAYS(Lister!$D$24,Lister!$E$24,Lister!$D$7:$D$13),IF(AND(E1182&lt;DATE(2021,1,1),F1182&gt;DATE(2021,1,31)),(NETWORKDAYS(Lister!$D$24,Lister!$E$24,Lister!$D$7:$D$13)-T1182)*N1182/NETWORKDAYS(Lister!$D$24,Lister!$E$24,Lister!$D$7:$D$13),IF(OR(AND(E1182&lt;DATE(2021,1,1),F1182&lt;DATE(2021,1,1)),E1182&gt;DATE(2021,1,31)),0)))))),0),"")</f>
        <v/>
      </c>
      <c r="AB1182" s="50" t="str">
        <f>IFERROR(MAX(IF(OR(O1182="",P1182="",Q1182="",R1182="",S1182="",T1182="",U1182=""),"",IF(AND(MONTH(E1182)=2,MONTH(F1182)=2),(NETWORKDAYS(E1182,F1182,Lister!$D$7:$D$13)-U1182)*N1182/NETWORKDAYS(Lister!$D$25,Lister!$E$25,Lister!$D$7:$D$13),IF(AND(E1182&lt;DATE(2021,2,1),MONTH(F1182)=2),(NETWORKDAYS(Lister!$D$25,F1182,Lister!$D$7:$D$13)-U1182)*N1182/NETWORKDAYS(Lister!$D$25,Lister!$E$25,Lister!$D$7:$D$13),IF(AND(E1182&lt;DATE(2021,2,1),F1182&lt;DATE(2021,2,1)),0)))),0),"")</f>
        <v/>
      </c>
      <c r="AC1182" s="52" t="str">
        <f t="shared" si="93"/>
        <v/>
      </c>
    </row>
    <row r="1183" spans="1:29" x14ac:dyDescent="0.35">
      <c r="A1183" s="11" t="str">
        <f t="shared" si="94"/>
        <v/>
      </c>
      <c r="B1183" s="33"/>
      <c r="C1183" s="17"/>
      <c r="D1183" s="18"/>
      <c r="E1183" s="12"/>
      <c r="F1183" s="12"/>
      <c r="G1183" s="42" t="str">
        <f>IF(OR(E1183="",F1183=""),"",NETWORKDAYS(E1183,F1183,Lister!$D$7:$D$13))</f>
        <v/>
      </c>
      <c r="H1183" s="14"/>
      <c r="I1183" s="25" t="str">
        <f t="shared" si="90"/>
        <v/>
      </c>
      <c r="J1183" s="47"/>
      <c r="K1183" s="48"/>
      <c r="L1183" s="15"/>
      <c r="M1183" s="51" t="str">
        <f t="shared" si="91"/>
        <v/>
      </c>
      <c r="N1183" s="49" t="str">
        <f t="shared" si="92"/>
        <v/>
      </c>
      <c r="O1183" s="15"/>
      <c r="P1183" s="15"/>
      <c r="Q1183" s="15"/>
      <c r="R1183" s="15"/>
      <c r="S1183" s="15"/>
      <c r="T1183" s="15"/>
      <c r="U1183" s="15"/>
      <c r="V1183" s="50" t="str">
        <f>IFERROR(MAX(IF(OR(O1183="",P1183="",Q1183="",R1183="",S1183="",T1183="",U1183=""),"",IF(AND(MONTH(E1183)=8,MONTH(F1183)=8),(NETWORKDAYS(E1183,F1183,Lister!$D$7:$D$13)-O1183)*N1183/NETWORKDAYS(Lister!$D$19,Lister!$E$19,Lister!$D$7:$D$13),IF(AND(MONTH(E1183)=8,F1183&gt;DATE(2020,8,31)),(NETWORKDAYS(E1183,Lister!$E$19,Lister!$D$7:$D$13)-O1183)*N1183/NETWORKDAYS(Lister!$D$19,Lister!$E$19,Lister!$D$7:$D$13),IF(E1183&gt;DATE(2020,8,31),0)))),0),"")</f>
        <v/>
      </c>
      <c r="W1183" s="50" t="str">
        <f>IFERROR(MAX(IF(OR(O1183="",P1183="",Q1183="",R1183="",S1183="",T1183="",U1183=""),"",IF(AND(MONTH(E1183)=9,MONTH(F1183)=9),(NETWORKDAYS(E1183,F1183,Lister!$D$7:$D$13)-P1183)*N1183/NETWORKDAYS(Lister!$D$20,Lister!$E$20,Lister!$D$7:$D$13),IF(AND(MONTH(E1183)=9,F1183&gt;DATE(2020,9,30)),(NETWORKDAYS(E1183,Lister!$E$20,Lister!$D$7:$D$13)-P1183)*N1183/NETWORKDAYS(Lister!$D$20,Lister!$E$20,Lister!$D$7:$D$13),IF(AND(E1183&lt;DATE(2020,9,1),MONTH(F1183)=9),(NETWORKDAYS(Lister!$D$20,F1183,Lister!$D$7:$D$13)-P1183)*N1183/NETWORKDAYS(Lister!$D$20,Lister!$E$20,Lister!$D$7:$D$13),IF(AND(E1183&lt;DATE(2020,9,1),F1183&gt;DATE(2020,9,30)),(NETWORKDAYS(Lister!$D$20,Lister!$E$20,Lister!$D$7:$D$13)-P1183)*N1183/NETWORKDAYS(Lister!$D$20,Lister!$E$20,Lister!$D$7:$D$13),IF(OR(AND(E1183&lt;DATE(2020,9,1),F1183&lt;DATE(2020,9,1)),E1183&gt;DATE(2020,9,30)),0)))))),0),"")</f>
        <v/>
      </c>
      <c r="X1183" s="50" t="str">
        <f>IFERROR(MAX(IF(OR(O1183="",P1183="",Q1183="",R1183="",S1183="",T1183="",U1183=""),"",IF(AND(MONTH(E1183)=10,MONTH(F1183)=10),(NETWORKDAYS(E1183,F1183,Lister!$D$7:$D$13)-Q1183)*N1183/NETWORKDAYS(Lister!$D$21,Lister!$E$21,Lister!$D$7:$D$13),IF(AND(MONTH(E1183)=10,F1183&gt;DATE(2020,10,31)),(NETWORKDAYS(E1183,Lister!$E$21,Lister!$D$7:$D$13)-Q1183)*N1183/NETWORKDAYS(Lister!$D$21,Lister!$E$21,Lister!$D$7:$D$13),IF(AND(E1183&lt;DATE(2020,10,1),MONTH(F1183)=10),(NETWORKDAYS(Lister!$D$21,F1183,Lister!$D$7:$D$13)-Q1183)*N1183/NETWORKDAYS(Lister!$D$21,Lister!$E$21,Lister!$D$7:$D$13),IF(AND(E1183&lt;DATE(2020,31,1),F1183&gt;DATE(2020,10,31)),(NETWORKDAYS(Lister!$D$21,Lister!$E$21,Lister!$D$7:$D$13)-Q1183)*N1183/NETWORKDAYS(Lister!$D$21,Lister!$E$21,Lister!$D$7:$D$13),IF(OR(AND(E1183&lt;DATE(2020,10,1),F1183&lt;DATE(2020,10,1)),E1183&gt;DATE(2020,10,31)),0)))))),0),"")</f>
        <v/>
      </c>
      <c r="Y1183" s="50" t="str">
        <f>IFERROR(MAX(IF(OR(O1183="",P1183="",Q1183="",R1183="",S1183="",T1183="",U1183=""),"",IF(AND(MONTH(E1183)=11,MONTH(F1183)=11),(NETWORKDAYS(E1183,F1183,Lister!$D$7:$D$13)-R1183)*N1183/NETWORKDAYS(Lister!$D$22,Lister!$E$22,Lister!$D$7:$D$13),IF(AND(MONTH(E1183)=11,F1183&gt;DATE(2020,11,30)),(NETWORKDAYS(E1183,Lister!$E$22,Lister!$D$7:$D$13)-R1183)*N1183/NETWORKDAYS(Lister!$D$22,Lister!$E$22,Lister!$D$7:$D$13),IF(AND(E1183&lt;DATE(2020,11,1),MONTH(F1183)=11),(NETWORKDAYS(Lister!$D$22,F1183,Lister!$D$7:$D$13)-R1183)*N1183/NETWORKDAYS(Lister!$D$22,Lister!$E$22,Lister!$D$7:$D$13),IF(AND(E1183&lt;DATE(2020,11,1),F1183&gt;DATE(2020,11,30)),(NETWORKDAYS(Lister!$D$22,Lister!$E$22,Lister!$D$7:$D$13)-R1183)*N1183/NETWORKDAYS(Lister!$D$22,Lister!$E$22,Lister!$D$7:$D$13),IF(OR(AND(E1183&lt;DATE(2020,11,1),F1183&lt;DATE(2020,11,1)),E1183&gt;DATE(2020,11,30)),0)))))),0),"")</f>
        <v/>
      </c>
      <c r="Z1183" s="50" t="str">
        <f>IFERROR(MAX(IF(OR(O1183="",P1183="",Q1183="",R1183="",S1183="",T1183="",U1183=""),"",IF(AND(MONTH(E1183)=12,MONTH(F1183)=12),(NETWORKDAYS(E1183,F1183,Lister!$D$7:$D$13)-S1183)*N1183/NETWORKDAYS(Lister!$D$23,Lister!$E$23,Lister!$D$7:$D$13),IF(AND(MONTH(E1183)=12,F1183&gt;DATE(2020,12,31)),(NETWORKDAYS(E1183,Lister!$E$23,Lister!$D$7:$D$13)-S1183)*N1183/NETWORKDAYS(Lister!$D$23,Lister!$E$23,Lister!$D$7:$D$13),IF(AND(E1183&lt;DATE(2020,12,1),MONTH(F1183)=12),(NETWORKDAYS(Lister!$D$23,F1183,Lister!$D$7:$D$13)-S1183)*N1183/NETWORKDAYS(Lister!$D$23,Lister!$E$23,Lister!$D$7:$D$13),IF(AND(E1183&lt;DATE(2020,12,1),F1183&gt;DATE(2020,12,31)),(NETWORKDAYS(Lister!$D$23,Lister!$E$23,Lister!$D$7:$D$13)-S1183)*N1183/NETWORKDAYS(Lister!$D$23,Lister!$E$23,Lister!$D$7:$D$13),IF(OR(AND(E1183&lt;DATE(2020,12,1),F1183&lt;DATE(2020,12,1)),E1183&gt;DATE(2020,12,31)),0)))))),0),"")</f>
        <v/>
      </c>
      <c r="AA1183" s="50" t="str">
        <f>IFERROR(MAX(IF(OR(O1183="",P1183="",Q1183="",R1183="",S1183="",T1183="",U1183=""),"",IF(AND(MONTH(E1183)=1,MONTH(F1183)=1),(NETWORKDAYS(E1183,F1183,Lister!$D$7:$D$13)-T1183)*N1183/NETWORKDAYS(Lister!$D$24,Lister!$E$24,Lister!$D$7:$D$13),IF(AND(MONTH(E1183)=1,F1183&gt;DATE(2021,1,31)),(NETWORKDAYS(E1183,Lister!$E$24,Lister!$D$7:$D$13)-T1183)*N1183/NETWORKDAYS(Lister!$D$24,Lister!$E$24,Lister!$D$7:$D$13),IF(AND(E1183&lt;DATE(2021,1,1),MONTH(F1183)=1),(NETWORKDAYS(Lister!$D$24,F1183,Lister!$D$7:$D$13)-T1183)*N1183/NETWORKDAYS(Lister!$D$24,Lister!$E$24,Lister!$D$7:$D$13),IF(AND(E1183&lt;DATE(2021,1,1),F1183&gt;DATE(2021,1,31)),(NETWORKDAYS(Lister!$D$24,Lister!$E$24,Lister!$D$7:$D$13)-T1183)*N1183/NETWORKDAYS(Lister!$D$24,Lister!$E$24,Lister!$D$7:$D$13),IF(OR(AND(E1183&lt;DATE(2021,1,1),F1183&lt;DATE(2021,1,1)),E1183&gt;DATE(2021,1,31)),0)))))),0),"")</f>
        <v/>
      </c>
      <c r="AB1183" s="50" t="str">
        <f>IFERROR(MAX(IF(OR(O1183="",P1183="",Q1183="",R1183="",S1183="",T1183="",U1183=""),"",IF(AND(MONTH(E1183)=2,MONTH(F1183)=2),(NETWORKDAYS(E1183,F1183,Lister!$D$7:$D$13)-U1183)*N1183/NETWORKDAYS(Lister!$D$25,Lister!$E$25,Lister!$D$7:$D$13),IF(AND(E1183&lt;DATE(2021,2,1),MONTH(F1183)=2),(NETWORKDAYS(Lister!$D$25,F1183,Lister!$D$7:$D$13)-U1183)*N1183/NETWORKDAYS(Lister!$D$25,Lister!$E$25,Lister!$D$7:$D$13),IF(AND(E1183&lt;DATE(2021,2,1),F1183&lt;DATE(2021,2,1)),0)))),0),"")</f>
        <v/>
      </c>
      <c r="AC1183" s="52" t="str">
        <f t="shared" si="93"/>
        <v/>
      </c>
    </row>
    <row r="1184" spans="1:29" x14ac:dyDescent="0.35">
      <c r="A1184" s="11" t="str">
        <f t="shared" si="94"/>
        <v/>
      </c>
      <c r="B1184" s="33"/>
      <c r="C1184" s="17"/>
      <c r="D1184" s="18"/>
      <c r="E1184" s="12"/>
      <c r="F1184" s="12"/>
      <c r="G1184" s="42" t="str">
        <f>IF(OR(E1184="",F1184=""),"",NETWORKDAYS(E1184,F1184,Lister!$D$7:$D$13))</f>
        <v/>
      </c>
      <c r="H1184" s="14"/>
      <c r="I1184" s="25" t="str">
        <f t="shared" si="90"/>
        <v/>
      </c>
      <c r="J1184" s="47"/>
      <c r="K1184" s="48"/>
      <c r="L1184" s="15"/>
      <c r="M1184" s="51" t="str">
        <f t="shared" si="91"/>
        <v/>
      </c>
      <c r="N1184" s="49" t="str">
        <f t="shared" si="92"/>
        <v/>
      </c>
      <c r="O1184" s="15"/>
      <c r="P1184" s="15"/>
      <c r="Q1184" s="15"/>
      <c r="R1184" s="15"/>
      <c r="S1184" s="15"/>
      <c r="T1184" s="15"/>
      <c r="U1184" s="15"/>
      <c r="V1184" s="50" t="str">
        <f>IFERROR(MAX(IF(OR(O1184="",P1184="",Q1184="",R1184="",S1184="",T1184="",U1184=""),"",IF(AND(MONTH(E1184)=8,MONTH(F1184)=8),(NETWORKDAYS(E1184,F1184,Lister!$D$7:$D$13)-O1184)*N1184/NETWORKDAYS(Lister!$D$19,Lister!$E$19,Lister!$D$7:$D$13),IF(AND(MONTH(E1184)=8,F1184&gt;DATE(2020,8,31)),(NETWORKDAYS(E1184,Lister!$E$19,Lister!$D$7:$D$13)-O1184)*N1184/NETWORKDAYS(Lister!$D$19,Lister!$E$19,Lister!$D$7:$D$13),IF(E1184&gt;DATE(2020,8,31),0)))),0),"")</f>
        <v/>
      </c>
      <c r="W1184" s="50" t="str">
        <f>IFERROR(MAX(IF(OR(O1184="",P1184="",Q1184="",R1184="",S1184="",T1184="",U1184=""),"",IF(AND(MONTH(E1184)=9,MONTH(F1184)=9),(NETWORKDAYS(E1184,F1184,Lister!$D$7:$D$13)-P1184)*N1184/NETWORKDAYS(Lister!$D$20,Lister!$E$20,Lister!$D$7:$D$13),IF(AND(MONTH(E1184)=9,F1184&gt;DATE(2020,9,30)),(NETWORKDAYS(E1184,Lister!$E$20,Lister!$D$7:$D$13)-P1184)*N1184/NETWORKDAYS(Lister!$D$20,Lister!$E$20,Lister!$D$7:$D$13),IF(AND(E1184&lt;DATE(2020,9,1),MONTH(F1184)=9),(NETWORKDAYS(Lister!$D$20,F1184,Lister!$D$7:$D$13)-P1184)*N1184/NETWORKDAYS(Lister!$D$20,Lister!$E$20,Lister!$D$7:$D$13),IF(AND(E1184&lt;DATE(2020,9,1),F1184&gt;DATE(2020,9,30)),(NETWORKDAYS(Lister!$D$20,Lister!$E$20,Lister!$D$7:$D$13)-P1184)*N1184/NETWORKDAYS(Lister!$D$20,Lister!$E$20,Lister!$D$7:$D$13),IF(OR(AND(E1184&lt;DATE(2020,9,1),F1184&lt;DATE(2020,9,1)),E1184&gt;DATE(2020,9,30)),0)))))),0),"")</f>
        <v/>
      </c>
      <c r="X1184" s="50" t="str">
        <f>IFERROR(MAX(IF(OR(O1184="",P1184="",Q1184="",R1184="",S1184="",T1184="",U1184=""),"",IF(AND(MONTH(E1184)=10,MONTH(F1184)=10),(NETWORKDAYS(E1184,F1184,Lister!$D$7:$D$13)-Q1184)*N1184/NETWORKDAYS(Lister!$D$21,Lister!$E$21,Lister!$D$7:$D$13),IF(AND(MONTH(E1184)=10,F1184&gt;DATE(2020,10,31)),(NETWORKDAYS(E1184,Lister!$E$21,Lister!$D$7:$D$13)-Q1184)*N1184/NETWORKDAYS(Lister!$D$21,Lister!$E$21,Lister!$D$7:$D$13),IF(AND(E1184&lt;DATE(2020,10,1),MONTH(F1184)=10),(NETWORKDAYS(Lister!$D$21,F1184,Lister!$D$7:$D$13)-Q1184)*N1184/NETWORKDAYS(Lister!$D$21,Lister!$E$21,Lister!$D$7:$D$13),IF(AND(E1184&lt;DATE(2020,31,1),F1184&gt;DATE(2020,10,31)),(NETWORKDAYS(Lister!$D$21,Lister!$E$21,Lister!$D$7:$D$13)-Q1184)*N1184/NETWORKDAYS(Lister!$D$21,Lister!$E$21,Lister!$D$7:$D$13),IF(OR(AND(E1184&lt;DATE(2020,10,1),F1184&lt;DATE(2020,10,1)),E1184&gt;DATE(2020,10,31)),0)))))),0),"")</f>
        <v/>
      </c>
      <c r="Y1184" s="50" t="str">
        <f>IFERROR(MAX(IF(OR(O1184="",P1184="",Q1184="",R1184="",S1184="",T1184="",U1184=""),"",IF(AND(MONTH(E1184)=11,MONTH(F1184)=11),(NETWORKDAYS(E1184,F1184,Lister!$D$7:$D$13)-R1184)*N1184/NETWORKDAYS(Lister!$D$22,Lister!$E$22,Lister!$D$7:$D$13),IF(AND(MONTH(E1184)=11,F1184&gt;DATE(2020,11,30)),(NETWORKDAYS(E1184,Lister!$E$22,Lister!$D$7:$D$13)-R1184)*N1184/NETWORKDAYS(Lister!$D$22,Lister!$E$22,Lister!$D$7:$D$13),IF(AND(E1184&lt;DATE(2020,11,1),MONTH(F1184)=11),(NETWORKDAYS(Lister!$D$22,F1184,Lister!$D$7:$D$13)-R1184)*N1184/NETWORKDAYS(Lister!$D$22,Lister!$E$22,Lister!$D$7:$D$13),IF(AND(E1184&lt;DATE(2020,11,1),F1184&gt;DATE(2020,11,30)),(NETWORKDAYS(Lister!$D$22,Lister!$E$22,Lister!$D$7:$D$13)-R1184)*N1184/NETWORKDAYS(Lister!$D$22,Lister!$E$22,Lister!$D$7:$D$13),IF(OR(AND(E1184&lt;DATE(2020,11,1),F1184&lt;DATE(2020,11,1)),E1184&gt;DATE(2020,11,30)),0)))))),0),"")</f>
        <v/>
      </c>
      <c r="Z1184" s="50" t="str">
        <f>IFERROR(MAX(IF(OR(O1184="",P1184="",Q1184="",R1184="",S1184="",T1184="",U1184=""),"",IF(AND(MONTH(E1184)=12,MONTH(F1184)=12),(NETWORKDAYS(E1184,F1184,Lister!$D$7:$D$13)-S1184)*N1184/NETWORKDAYS(Lister!$D$23,Lister!$E$23,Lister!$D$7:$D$13),IF(AND(MONTH(E1184)=12,F1184&gt;DATE(2020,12,31)),(NETWORKDAYS(E1184,Lister!$E$23,Lister!$D$7:$D$13)-S1184)*N1184/NETWORKDAYS(Lister!$D$23,Lister!$E$23,Lister!$D$7:$D$13),IF(AND(E1184&lt;DATE(2020,12,1),MONTH(F1184)=12),(NETWORKDAYS(Lister!$D$23,F1184,Lister!$D$7:$D$13)-S1184)*N1184/NETWORKDAYS(Lister!$D$23,Lister!$E$23,Lister!$D$7:$D$13),IF(AND(E1184&lt;DATE(2020,12,1),F1184&gt;DATE(2020,12,31)),(NETWORKDAYS(Lister!$D$23,Lister!$E$23,Lister!$D$7:$D$13)-S1184)*N1184/NETWORKDAYS(Lister!$D$23,Lister!$E$23,Lister!$D$7:$D$13),IF(OR(AND(E1184&lt;DATE(2020,12,1),F1184&lt;DATE(2020,12,1)),E1184&gt;DATE(2020,12,31)),0)))))),0),"")</f>
        <v/>
      </c>
      <c r="AA1184" s="50" t="str">
        <f>IFERROR(MAX(IF(OR(O1184="",P1184="",Q1184="",R1184="",S1184="",T1184="",U1184=""),"",IF(AND(MONTH(E1184)=1,MONTH(F1184)=1),(NETWORKDAYS(E1184,F1184,Lister!$D$7:$D$13)-T1184)*N1184/NETWORKDAYS(Lister!$D$24,Lister!$E$24,Lister!$D$7:$D$13),IF(AND(MONTH(E1184)=1,F1184&gt;DATE(2021,1,31)),(NETWORKDAYS(E1184,Lister!$E$24,Lister!$D$7:$D$13)-T1184)*N1184/NETWORKDAYS(Lister!$D$24,Lister!$E$24,Lister!$D$7:$D$13),IF(AND(E1184&lt;DATE(2021,1,1),MONTH(F1184)=1),(NETWORKDAYS(Lister!$D$24,F1184,Lister!$D$7:$D$13)-T1184)*N1184/NETWORKDAYS(Lister!$D$24,Lister!$E$24,Lister!$D$7:$D$13),IF(AND(E1184&lt;DATE(2021,1,1),F1184&gt;DATE(2021,1,31)),(NETWORKDAYS(Lister!$D$24,Lister!$E$24,Lister!$D$7:$D$13)-T1184)*N1184/NETWORKDAYS(Lister!$D$24,Lister!$E$24,Lister!$D$7:$D$13),IF(OR(AND(E1184&lt;DATE(2021,1,1),F1184&lt;DATE(2021,1,1)),E1184&gt;DATE(2021,1,31)),0)))))),0),"")</f>
        <v/>
      </c>
      <c r="AB1184" s="50" t="str">
        <f>IFERROR(MAX(IF(OR(O1184="",P1184="",Q1184="",R1184="",S1184="",T1184="",U1184=""),"",IF(AND(MONTH(E1184)=2,MONTH(F1184)=2),(NETWORKDAYS(E1184,F1184,Lister!$D$7:$D$13)-U1184)*N1184/NETWORKDAYS(Lister!$D$25,Lister!$E$25,Lister!$D$7:$D$13),IF(AND(E1184&lt;DATE(2021,2,1),MONTH(F1184)=2),(NETWORKDAYS(Lister!$D$25,F1184,Lister!$D$7:$D$13)-U1184)*N1184/NETWORKDAYS(Lister!$D$25,Lister!$E$25,Lister!$D$7:$D$13),IF(AND(E1184&lt;DATE(2021,2,1),F1184&lt;DATE(2021,2,1)),0)))),0),"")</f>
        <v/>
      </c>
      <c r="AC1184" s="52" t="str">
        <f t="shared" si="93"/>
        <v/>
      </c>
    </row>
    <row r="1185" spans="1:29" x14ac:dyDescent="0.35">
      <c r="A1185" s="11" t="str">
        <f t="shared" si="94"/>
        <v/>
      </c>
      <c r="B1185" s="33"/>
      <c r="C1185" s="17"/>
      <c r="D1185" s="18"/>
      <c r="E1185" s="12"/>
      <c r="F1185" s="12"/>
      <c r="G1185" s="42" t="str">
        <f>IF(OR(E1185="",F1185=""),"",NETWORKDAYS(E1185,F1185,Lister!$D$7:$D$13))</f>
        <v/>
      </c>
      <c r="H1185" s="14"/>
      <c r="I1185" s="25" t="str">
        <f t="shared" si="90"/>
        <v/>
      </c>
      <c r="J1185" s="47"/>
      <c r="K1185" s="48"/>
      <c r="L1185" s="15"/>
      <c r="M1185" s="51" t="str">
        <f t="shared" si="91"/>
        <v/>
      </c>
      <c r="N1185" s="49" t="str">
        <f t="shared" si="92"/>
        <v/>
      </c>
      <c r="O1185" s="15"/>
      <c r="P1185" s="15"/>
      <c r="Q1185" s="15"/>
      <c r="R1185" s="15"/>
      <c r="S1185" s="15"/>
      <c r="T1185" s="15"/>
      <c r="U1185" s="15"/>
      <c r="V1185" s="50" t="str">
        <f>IFERROR(MAX(IF(OR(O1185="",P1185="",Q1185="",R1185="",S1185="",T1185="",U1185=""),"",IF(AND(MONTH(E1185)=8,MONTH(F1185)=8),(NETWORKDAYS(E1185,F1185,Lister!$D$7:$D$13)-O1185)*N1185/NETWORKDAYS(Lister!$D$19,Lister!$E$19,Lister!$D$7:$D$13),IF(AND(MONTH(E1185)=8,F1185&gt;DATE(2020,8,31)),(NETWORKDAYS(E1185,Lister!$E$19,Lister!$D$7:$D$13)-O1185)*N1185/NETWORKDAYS(Lister!$D$19,Lister!$E$19,Lister!$D$7:$D$13),IF(E1185&gt;DATE(2020,8,31),0)))),0),"")</f>
        <v/>
      </c>
      <c r="W1185" s="50" t="str">
        <f>IFERROR(MAX(IF(OR(O1185="",P1185="",Q1185="",R1185="",S1185="",T1185="",U1185=""),"",IF(AND(MONTH(E1185)=9,MONTH(F1185)=9),(NETWORKDAYS(E1185,F1185,Lister!$D$7:$D$13)-P1185)*N1185/NETWORKDAYS(Lister!$D$20,Lister!$E$20,Lister!$D$7:$D$13),IF(AND(MONTH(E1185)=9,F1185&gt;DATE(2020,9,30)),(NETWORKDAYS(E1185,Lister!$E$20,Lister!$D$7:$D$13)-P1185)*N1185/NETWORKDAYS(Lister!$D$20,Lister!$E$20,Lister!$D$7:$D$13),IF(AND(E1185&lt;DATE(2020,9,1),MONTH(F1185)=9),(NETWORKDAYS(Lister!$D$20,F1185,Lister!$D$7:$D$13)-P1185)*N1185/NETWORKDAYS(Lister!$D$20,Lister!$E$20,Lister!$D$7:$D$13),IF(AND(E1185&lt;DATE(2020,9,1),F1185&gt;DATE(2020,9,30)),(NETWORKDAYS(Lister!$D$20,Lister!$E$20,Lister!$D$7:$D$13)-P1185)*N1185/NETWORKDAYS(Lister!$D$20,Lister!$E$20,Lister!$D$7:$D$13),IF(OR(AND(E1185&lt;DATE(2020,9,1),F1185&lt;DATE(2020,9,1)),E1185&gt;DATE(2020,9,30)),0)))))),0),"")</f>
        <v/>
      </c>
      <c r="X1185" s="50" t="str">
        <f>IFERROR(MAX(IF(OR(O1185="",P1185="",Q1185="",R1185="",S1185="",T1185="",U1185=""),"",IF(AND(MONTH(E1185)=10,MONTH(F1185)=10),(NETWORKDAYS(E1185,F1185,Lister!$D$7:$D$13)-Q1185)*N1185/NETWORKDAYS(Lister!$D$21,Lister!$E$21,Lister!$D$7:$D$13),IF(AND(MONTH(E1185)=10,F1185&gt;DATE(2020,10,31)),(NETWORKDAYS(E1185,Lister!$E$21,Lister!$D$7:$D$13)-Q1185)*N1185/NETWORKDAYS(Lister!$D$21,Lister!$E$21,Lister!$D$7:$D$13),IF(AND(E1185&lt;DATE(2020,10,1),MONTH(F1185)=10),(NETWORKDAYS(Lister!$D$21,F1185,Lister!$D$7:$D$13)-Q1185)*N1185/NETWORKDAYS(Lister!$D$21,Lister!$E$21,Lister!$D$7:$D$13),IF(AND(E1185&lt;DATE(2020,31,1),F1185&gt;DATE(2020,10,31)),(NETWORKDAYS(Lister!$D$21,Lister!$E$21,Lister!$D$7:$D$13)-Q1185)*N1185/NETWORKDAYS(Lister!$D$21,Lister!$E$21,Lister!$D$7:$D$13),IF(OR(AND(E1185&lt;DATE(2020,10,1),F1185&lt;DATE(2020,10,1)),E1185&gt;DATE(2020,10,31)),0)))))),0),"")</f>
        <v/>
      </c>
      <c r="Y1185" s="50" t="str">
        <f>IFERROR(MAX(IF(OR(O1185="",P1185="",Q1185="",R1185="",S1185="",T1185="",U1185=""),"",IF(AND(MONTH(E1185)=11,MONTH(F1185)=11),(NETWORKDAYS(E1185,F1185,Lister!$D$7:$D$13)-R1185)*N1185/NETWORKDAYS(Lister!$D$22,Lister!$E$22,Lister!$D$7:$D$13),IF(AND(MONTH(E1185)=11,F1185&gt;DATE(2020,11,30)),(NETWORKDAYS(E1185,Lister!$E$22,Lister!$D$7:$D$13)-R1185)*N1185/NETWORKDAYS(Lister!$D$22,Lister!$E$22,Lister!$D$7:$D$13),IF(AND(E1185&lt;DATE(2020,11,1),MONTH(F1185)=11),(NETWORKDAYS(Lister!$D$22,F1185,Lister!$D$7:$D$13)-R1185)*N1185/NETWORKDAYS(Lister!$D$22,Lister!$E$22,Lister!$D$7:$D$13),IF(AND(E1185&lt;DATE(2020,11,1),F1185&gt;DATE(2020,11,30)),(NETWORKDAYS(Lister!$D$22,Lister!$E$22,Lister!$D$7:$D$13)-R1185)*N1185/NETWORKDAYS(Lister!$D$22,Lister!$E$22,Lister!$D$7:$D$13),IF(OR(AND(E1185&lt;DATE(2020,11,1),F1185&lt;DATE(2020,11,1)),E1185&gt;DATE(2020,11,30)),0)))))),0),"")</f>
        <v/>
      </c>
      <c r="Z1185" s="50" t="str">
        <f>IFERROR(MAX(IF(OR(O1185="",P1185="",Q1185="",R1185="",S1185="",T1185="",U1185=""),"",IF(AND(MONTH(E1185)=12,MONTH(F1185)=12),(NETWORKDAYS(E1185,F1185,Lister!$D$7:$D$13)-S1185)*N1185/NETWORKDAYS(Lister!$D$23,Lister!$E$23,Lister!$D$7:$D$13),IF(AND(MONTH(E1185)=12,F1185&gt;DATE(2020,12,31)),(NETWORKDAYS(E1185,Lister!$E$23,Lister!$D$7:$D$13)-S1185)*N1185/NETWORKDAYS(Lister!$D$23,Lister!$E$23,Lister!$D$7:$D$13),IF(AND(E1185&lt;DATE(2020,12,1),MONTH(F1185)=12),(NETWORKDAYS(Lister!$D$23,F1185,Lister!$D$7:$D$13)-S1185)*N1185/NETWORKDAYS(Lister!$D$23,Lister!$E$23,Lister!$D$7:$D$13),IF(AND(E1185&lt;DATE(2020,12,1),F1185&gt;DATE(2020,12,31)),(NETWORKDAYS(Lister!$D$23,Lister!$E$23,Lister!$D$7:$D$13)-S1185)*N1185/NETWORKDAYS(Lister!$D$23,Lister!$E$23,Lister!$D$7:$D$13),IF(OR(AND(E1185&lt;DATE(2020,12,1),F1185&lt;DATE(2020,12,1)),E1185&gt;DATE(2020,12,31)),0)))))),0),"")</f>
        <v/>
      </c>
      <c r="AA1185" s="50" t="str">
        <f>IFERROR(MAX(IF(OR(O1185="",P1185="",Q1185="",R1185="",S1185="",T1185="",U1185=""),"",IF(AND(MONTH(E1185)=1,MONTH(F1185)=1),(NETWORKDAYS(E1185,F1185,Lister!$D$7:$D$13)-T1185)*N1185/NETWORKDAYS(Lister!$D$24,Lister!$E$24,Lister!$D$7:$D$13),IF(AND(MONTH(E1185)=1,F1185&gt;DATE(2021,1,31)),(NETWORKDAYS(E1185,Lister!$E$24,Lister!$D$7:$D$13)-T1185)*N1185/NETWORKDAYS(Lister!$D$24,Lister!$E$24,Lister!$D$7:$D$13),IF(AND(E1185&lt;DATE(2021,1,1),MONTH(F1185)=1),(NETWORKDAYS(Lister!$D$24,F1185,Lister!$D$7:$D$13)-T1185)*N1185/NETWORKDAYS(Lister!$D$24,Lister!$E$24,Lister!$D$7:$D$13),IF(AND(E1185&lt;DATE(2021,1,1),F1185&gt;DATE(2021,1,31)),(NETWORKDAYS(Lister!$D$24,Lister!$E$24,Lister!$D$7:$D$13)-T1185)*N1185/NETWORKDAYS(Lister!$D$24,Lister!$E$24,Lister!$D$7:$D$13),IF(OR(AND(E1185&lt;DATE(2021,1,1),F1185&lt;DATE(2021,1,1)),E1185&gt;DATE(2021,1,31)),0)))))),0),"")</f>
        <v/>
      </c>
      <c r="AB1185" s="50" t="str">
        <f>IFERROR(MAX(IF(OR(O1185="",P1185="",Q1185="",R1185="",S1185="",T1185="",U1185=""),"",IF(AND(MONTH(E1185)=2,MONTH(F1185)=2),(NETWORKDAYS(E1185,F1185,Lister!$D$7:$D$13)-U1185)*N1185/NETWORKDAYS(Lister!$D$25,Lister!$E$25,Lister!$D$7:$D$13),IF(AND(E1185&lt;DATE(2021,2,1),MONTH(F1185)=2),(NETWORKDAYS(Lister!$D$25,F1185,Lister!$D$7:$D$13)-U1185)*N1185/NETWORKDAYS(Lister!$D$25,Lister!$E$25,Lister!$D$7:$D$13),IF(AND(E1185&lt;DATE(2021,2,1),F1185&lt;DATE(2021,2,1)),0)))),0),"")</f>
        <v/>
      </c>
      <c r="AC1185" s="52" t="str">
        <f t="shared" si="93"/>
        <v/>
      </c>
    </row>
    <row r="1186" spans="1:29" x14ac:dyDescent="0.35">
      <c r="A1186" s="11" t="str">
        <f t="shared" si="94"/>
        <v/>
      </c>
      <c r="B1186" s="33"/>
      <c r="C1186" s="17"/>
      <c r="D1186" s="18"/>
      <c r="E1186" s="12"/>
      <c r="F1186" s="12"/>
      <c r="G1186" s="42" t="str">
        <f>IF(OR(E1186="",F1186=""),"",NETWORKDAYS(E1186,F1186,Lister!$D$7:$D$13))</f>
        <v/>
      </c>
      <c r="H1186" s="14"/>
      <c r="I1186" s="25" t="str">
        <f t="shared" si="90"/>
        <v/>
      </c>
      <c r="J1186" s="47"/>
      <c r="K1186" s="48"/>
      <c r="L1186" s="15"/>
      <c r="M1186" s="51" t="str">
        <f t="shared" si="91"/>
        <v/>
      </c>
      <c r="N1186" s="49" t="str">
        <f t="shared" si="92"/>
        <v/>
      </c>
      <c r="O1186" s="15"/>
      <c r="P1186" s="15"/>
      <c r="Q1186" s="15"/>
      <c r="R1186" s="15"/>
      <c r="S1186" s="15"/>
      <c r="T1186" s="15"/>
      <c r="U1186" s="15"/>
      <c r="V1186" s="50" t="str">
        <f>IFERROR(MAX(IF(OR(O1186="",P1186="",Q1186="",R1186="",S1186="",T1186="",U1186=""),"",IF(AND(MONTH(E1186)=8,MONTH(F1186)=8),(NETWORKDAYS(E1186,F1186,Lister!$D$7:$D$13)-O1186)*N1186/NETWORKDAYS(Lister!$D$19,Lister!$E$19,Lister!$D$7:$D$13),IF(AND(MONTH(E1186)=8,F1186&gt;DATE(2020,8,31)),(NETWORKDAYS(E1186,Lister!$E$19,Lister!$D$7:$D$13)-O1186)*N1186/NETWORKDAYS(Lister!$D$19,Lister!$E$19,Lister!$D$7:$D$13),IF(E1186&gt;DATE(2020,8,31),0)))),0),"")</f>
        <v/>
      </c>
      <c r="W1186" s="50" t="str">
        <f>IFERROR(MAX(IF(OR(O1186="",P1186="",Q1186="",R1186="",S1186="",T1186="",U1186=""),"",IF(AND(MONTH(E1186)=9,MONTH(F1186)=9),(NETWORKDAYS(E1186,F1186,Lister!$D$7:$D$13)-P1186)*N1186/NETWORKDAYS(Lister!$D$20,Lister!$E$20,Lister!$D$7:$D$13),IF(AND(MONTH(E1186)=9,F1186&gt;DATE(2020,9,30)),(NETWORKDAYS(E1186,Lister!$E$20,Lister!$D$7:$D$13)-P1186)*N1186/NETWORKDAYS(Lister!$D$20,Lister!$E$20,Lister!$D$7:$D$13),IF(AND(E1186&lt;DATE(2020,9,1),MONTH(F1186)=9),(NETWORKDAYS(Lister!$D$20,F1186,Lister!$D$7:$D$13)-P1186)*N1186/NETWORKDAYS(Lister!$D$20,Lister!$E$20,Lister!$D$7:$D$13),IF(AND(E1186&lt;DATE(2020,9,1),F1186&gt;DATE(2020,9,30)),(NETWORKDAYS(Lister!$D$20,Lister!$E$20,Lister!$D$7:$D$13)-P1186)*N1186/NETWORKDAYS(Lister!$D$20,Lister!$E$20,Lister!$D$7:$D$13),IF(OR(AND(E1186&lt;DATE(2020,9,1),F1186&lt;DATE(2020,9,1)),E1186&gt;DATE(2020,9,30)),0)))))),0),"")</f>
        <v/>
      </c>
      <c r="X1186" s="50" t="str">
        <f>IFERROR(MAX(IF(OR(O1186="",P1186="",Q1186="",R1186="",S1186="",T1186="",U1186=""),"",IF(AND(MONTH(E1186)=10,MONTH(F1186)=10),(NETWORKDAYS(E1186,F1186,Lister!$D$7:$D$13)-Q1186)*N1186/NETWORKDAYS(Lister!$D$21,Lister!$E$21,Lister!$D$7:$D$13),IF(AND(MONTH(E1186)=10,F1186&gt;DATE(2020,10,31)),(NETWORKDAYS(E1186,Lister!$E$21,Lister!$D$7:$D$13)-Q1186)*N1186/NETWORKDAYS(Lister!$D$21,Lister!$E$21,Lister!$D$7:$D$13),IF(AND(E1186&lt;DATE(2020,10,1),MONTH(F1186)=10),(NETWORKDAYS(Lister!$D$21,F1186,Lister!$D$7:$D$13)-Q1186)*N1186/NETWORKDAYS(Lister!$D$21,Lister!$E$21,Lister!$D$7:$D$13),IF(AND(E1186&lt;DATE(2020,31,1),F1186&gt;DATE(2020,10,31)),(NETWORKDAYS(Lister!$D$21,Lister!$E$21,Lister!$D$7:$D$13)-Q1186)*N1186/NETWORKDAYS(Lister!$D$21,Lister!$E$21,Lister!$D$7:$D$13),IF(OR(AND(E1186&lt;DATE(2020,10,1),F1186&lt;DATE(2020,10,1)),E1186&gt;DATE(2020,10,31)),0)))))),0),"")</f>
        <v/>
      </c>
      <c r="Y1186" s="50" t="str">
        <f>IFERROR(MAX(IF(OR(O1186="",P1186="",Q1186="",R1186="",S1186="",T1186="",U1186=""),"",IF(AND(MONTH(E1186)=11,MONTH(F1186)=11),(NETWORKDAYS(E1186,F1186,Lister!$D$7:$D$13)-R1186)*N1186/NETWORKDAYS(Lister!$D$22,Lister!$E$22,Lister!$D$7:$D$13),IF(AND(MONTH(E1186)=11,F1186&gt;DATE(2020,11,30)),(NETWORKDAYS(E1186,Lister!$E$22,Lister!$D$7:$D$13)-R1186)*N1186/NETWORKDAYS(Lister!$D$22,Lister!$E$22,Lister!$D$7:$D$13),IF(AND(E1186&lt;DATE(2020,11,1),MONTH(F1186)=11),(NETWORKDAYS(Lister!$D$22,F1186,Lister!$D$7:$D$13)-R1186)*N1186/NETWORKDAYS(Lister!$D$22,Lister!$E$22,Lister!$D$7:$D$13),IF(AND(E1186&lt;DATE(2020,11,1),F1186&gt;DATE(2020,11,30)),(NETWORKDAYS(Lister!$D$22,Lister!$E$22,Lister!$D$7:$D$13)-R1186)*N1186/NETWORKDAYS(Lister!$D$22,Lister!$E$22,Lister!$D$7:$D$13),IF(OR(AND(E1186&lt;DATE(2020,11,1),F1186&lt;DATE(2020,11,1)),E1186&gt;DATE(2020,11,30)),0)))))),0),"")</f>
        <v/>
      </c>
      <c r="Z1186" s="50" t="str">
        <f>IFERROR(MAX(IF(OR(O1186="",P1186="",Q1186="",R1186="",S1186="",T1186="",U1186=""),"",IF(AND(MONTH(E1186)=12,MONTH(F1186)=12),(NETWORKDAYS(E1186,F1186,Lister!$D$7:$D$13)-S1186)*N1186/NETWORKDAYS(Lister!$D$23,Lister!$E$23,Lister!$D$7:$D$13),IF(AND(MONTH(E1186)=12,F1186&gt;DATE(2020,12,31)),(NETWORKDAYS(E1186,Lister!$E$23,Lister!$D$7:$D$13)-S1186)*N1186/NETWORKDAYS(Lister!$D$23,Lister!$E$23,Lister!$D$7:$D$13),IF(AND(E1186&lt;DATE(2020,12,1),MONTH(F1186)=12),(NETWORKDAYS(Lister!$D$23,F1186,Lister!$D$7:$D$13)-S1186)*N1186/NETWORKDAYS(Lister!$D$23,Lister!$E$23,Lister!$D$7:$D$13),IF(AND(E1186&lt;DATE(2020,12,1),F1186&gt;DATE(2020,12,31)),(NETWORKDAYS(Lister!$D$23,Lister!$E$23,Lister!$D$7:$D$13)-S1186)*N1186/NETWORKDAYS(Lister!$D$23,Lister!$E$23,Lister!$D$7:$D$13),IF(OR(AND(E1186&lt;DATE(2020,12,1),F1186&lt;DATE(2020,12,1)),E1186&gt;DATE(2020,12,31)),0)))))),0),"")</f>
        <v/>
      </c>
      <c r="AA1186" s="50" t="str">
        <f>IFERROR(MAX(IF(OR(O1186="",P1186="",Q1186="",R1186="",S1186="",T1186="",U1186=""),"",IF(AND(MONTH(E1186)=1,MONTH(F1186)=1),(NETWORKDAYS(E1186,F1186,Lister!$D$7:$D$13)-T1186)*N1186/NETWORKDAYS(Lister!$D$24,Lister!$E$24,Lister!$D$7:$D$13),IF(AND(MONTH(E1186)=1,F1186&gt;DATE(2021,1,31)),(NETWORKDAYS(E1186,Lister!$E$24,Lister!$D$7:$D$13)-T1186)*N1186/NETWORKDAYS(Lister!$D$24,Lister!$E$24,Lister!$D$7:$D$13),IF(AND(E1186&lt;DATE(2021,1,1),MONTH(F1186)=1),(NETWORKDAYS(Lister!$D$24,F1186,Lister!$D$7:$D$13)-T1186)*N1186/NETWORKDAYS(Lister!$D$24,Lister!$E$24,Lister!$D$7:$D$13),IF(AND(E1186&lt;DATE(2021,1,1),F1186&gt;DATE(2021,1,31)),(NETWORKDAYS(Lister!$D$24,Lister!$E$24,Lister!$D$7:$D$13)-T1186)*N1186/NETWORKDAYS(Lister!$D$24,Lister!$E$24,Lister!$D$7:$D$13),IF(OR(AND(E1186&lt;DATE(2021,1,1),F1186&lt;DATE(2021,1,1)),E1186&gt;DATE(2021,1,31)),0)))))),0),"")</f>
        <v/>
      </c>
      <c r="AB1186" s="50" t="str">
        <f>IFERROR(MAX(IF(OR(O1186="",P1186="",Q1186="",R1186="",S1186="",T1186="",U1186=""),"",IF(AND(MONTH(E1186)=2,MONTH(F1186)=2),(NETWORKDAYS(E1186,F1186,Lister!$D$7:$D$13)-U1186)*N1186/NETWORKDAYS(Lister!$D$25,Lister!$E$25,Lister!$D$7:$D$13),IF(AND(E1186&lt;DATE(2021,2,1),MONTH(F1186)=2),(NETWORKDAYS(Lister!$D$25,F1186,Lister!$D$7:$D$13)-U1186)*N1186/NETWORKDAYS(Lister!$D$25,Lister!$E$25,Lister!$D$7:$D$13),IF(AND(E1186&lt;DATE(2021,2,1),F1186&lt;DATE(2021,2,1)),0)))),0),"")</f>
        <v/>
      </c>
      <c r="AC1186" s="52" t="str">
        <f t="shared" si="93"/>
        <v/>
      </c>
    </row>
    <row r="1187" spans="1:29" x14ac:dyDescent="0.35">
      <c r="A1187" s="11" t="str">
        <f t="shared" si="94"/>
        <v/>
      </c>
      <c r="B1187" s="33"/>
      <c r="C1187" s="17"/>
      <c r="D1187" s="18"/>
      <c r="E1187" s="12"/>
      <c r="F1187" s="12"/>
      <c r="G1187" s="42" t="str">
        <f>IF(OR(E1187="",F1187=""),"",NETWORKDAYS(E1187,F1187,Lister!$D$7:$D$13))</f>
        <v/>
      </c>
      <c r="H1187" s="14"/>
      <c r="I1187" s="25" t="str">
        <f t="shared" si="90"/>
        <v/>
      </c>
      <c r="J1187" s="47"/>
      <c r="K1187" s="48"/>
      <c r="L1187" s="15"/>
      <c r="M1187" s="51" t="str">
        <f t="shared" si="91"/>
        <v/>
      </c>
      <c r="N1187" s="49" t="str">
        <f t="shared" si="92"/>
        <v/>
      </c>
      <c r="O1187" s="15"/>
      <c r="P1187" s="15"/>
      <c r="Q1187" s="15"/>
      <c r="R1187" s="15"/>
      <c r="S1187" s="15"/>
      <c r="T1187" s="15"/>
      <c r="U1187" s="15"/>
      <c r="V1187" s="50" t="str">
        <f>IFERROR(MAX(IF(OR(O1187="",P1187="",Q1187="",R1187="",S1187="",T1187="",U1187=""),"",IF(AND(MONTH(E1187)=8,MONTH(F1187)=8),(NETWORKDAYS(E1187,F1187,Lister!$D$7:$D$13)-O1187)*N1187/NETWORKDAYS(Lister!$D$19,Lister!$E$19,Lister!$D$7:$D$13),IF(AND(MONTH(E1187)=8,F1187&gt;DATE(2020,8,31)),(NETWORKDAYS(E1187,Lister!$E$19,Lister!$D$7:$D$13)-O1187)*N1187/NETWORKDAYS(Lister!$D$19,Lister!$E$19,Lister!$D$7:$D$13),IF(E1187&gt;DATE(2020,8,31),0)))),0),"")</f>
        <v/>
      </c>
      <c r="W1187" s="50" t="str">
        <f>IFERROR(MAX(IF(OR(O1187="",P1187="",Q1187="",R1187="",S1187="",T1187="",U1187=""),"",IF(AND(MONTH(E1187)=9,MONTH(F1187)=9),(NETWORKDAYS(E1187,F1187,Lister!$D$7:$D$13)-P1187)*N1187/NETWORKDAYS(Lister!$D$20,Lister!$E$20,Lister!$D$7:$D$13),IF(AND(MONTH(E1187)=9,F1187&gt;DATE(2020,9,30)),(NETWORKDAYS(E1187,Lister!$E$20,Lister!$D$7:$D$13)-P1187)*N1187/NETWORKDAYS(Lister!$D$20,Lister!$E$20,Lister!$D$7:$D$13),IF(AND(E1187&lt;DATE(2020,9,1),MONTH(F1187)=9),(NETWORKDAYS(Lister!$D$20,F1187,Lister!$D$7:$D$13)-P1187)*N1187/NETWORKDAYS(Lister!$D$20,Lister!$E$20,Lister!$D$7:$D$13),IF(AND(E1187&lt;DATE(2020,9,1),F1187&gt;DATE(2020,9,30)),(NETWORKDAYS(Lister!$D$20,Lister!$E$20,Lister!$D$7:$D$13)-P1187)*N1187/NETWORKDAYS(Lister!$D$20,Lister!$E$20,Lister!$D$7:$D$13),IF(OR(AND(E1187&lt;DATE(2020,9,1),F1187&lt;DATE(2020,9,1)),E1187&gt;DATE(2020,9,30)),0)))))),0),"")</f>
        <v/>
      </c>
      <c r="X1187" s="50" t="str">
        <f>IFERROR(MAX(IF(OR(O1187="",P1187="",Q1187="",R1187="",S1187="",T1187="",U1187=""),"",IF(AND(MONTH(E1187)=10,MONTH(F1187)=10),(NETWORKDAYS(E1187,F1187,Lister!$D$7:$D$13)-Q1187)*N1187/NETWORKDAYS(Lister!$D$21,Lister!$E$21,Lister!$D$7:$D$13),IF(AND(MONTH(E1187)=10,F1187&gt;DATE(2020,10,31)),(NETWORKDAYS(E1187,Lister!$E$21,Lister!$D$7:$D$13)-Q1187)*N1187/NETWORKDAYS(Lister!$D$21,Lister!$E$21,Lister!$D$7:$D$13),IF(AND(E1187&lt;DATE(2020,10,1),MONTH(F1187)=10),(NETWORKDAYS(Lister!$D$21,F1187,Lister!$D$7:$D$13)-Q1187)*N1187/NETWORKDAYS(Lister!$D$21,Lister!$E$21,Lister!$D$7:$D$13),IF(AND(E1187&lt;DATE(2020,31,1),F1187&gt;DATE(2020,10,31)),(NETWORKDAYS(Lister!$D$21,Lister!$E$21,Lister!$D$7:$D$13)-Q1187)*N1187/NETWORKDAYS(Lister!$D$21,Lister!$E$21,Lister!$D$7:$D$13),IF(OR(AND(E1187&lt;DATE(2020,10,1),F1187&lt;DATE(2020,10,1)),E1187&gt;DATE(2020,10,31)),0)))))),0),"")</f>
        <v/>
      </c>
      <c r="Y1187" s="50" t="str">
        <f>IFERROR(MAX(IF(OR(O1187="",P1187="",Q1187="",R1187="",S1187="",T1187="",U1187=""),"",IF(AND(MONTH(E1187)=11,MONTH(F1187)=11),(NETWORKDAYS(E1187,F1187,Lister!$D$7:$D$13)-R1187)*N1187/NETWORKDAYS(Lister!$D$22,Lister!$E$22,Lister!$D$7:$D$13),IF(AND(MONTH(E1187)=11,F1187&gt;DATE(2020,11,30)),(NETWORKDAYS(E1187,Lister!$E$22,Lister!$D$7:$D$13)-R1187)*N1187/NETWORKDAYS(Lister!$D$22,Lister!$E$22,Lister!$D$7:$D$13),IF(AND(E1187&lt;DATE(2020,11,1),MONTH(F1187)=11),(NETWORKDAYS(Lister!$D$22,F1187,Lister!$D$7:$D$13)-R1187)*N1187/NETWORKDAYS(Lister!$D$22,Lister!$E$22,Lister!$D$7:$D$13),IF(AND(E1187&lt;DATE(2020,11,1),F1187&gt;DATE(2020,11,30)),(NETWORKDAYS(Lister!$D$22,Lister!$E$22,Lister!$D$7:$D$13)-R1187)*N1187/NETWORKDAYS(Lister!$D$22,Lister!$E$22,Lister!$D$7:$D$13),IF(OR(AND(E1187&lt;DATE(2020,11,1),F1187&lt;DATE(2020,11,1)),E1187&gt;DATE(2020,11,30)),0)))))),0),"")</f>
        <v/>
      </c>
      <c r="Z1187" s="50" t="str">
        <f>IFERROR(MAX(IF(OR(O1187="",P1187="",Q1187="",R1187="",S1187="",T1187="",U1187=""),"",IF(AND(MONTH(E1187)=12,MONTH(F1187)=12),(NETWORKDAYS(E1187,F1187,Lister!$D$7:$D$13)-S1187)*N1187/NETWORKDAYS(Lister!$D$23,Lister!$E$23,Lister!$D$7:$D$13),IF(AND(MONTH(E1187)=12,F1187&gt;DATE(2020,12,31)),(NETWORKDAYS(E1187,Lister!$E$23,Lister!$D$7:$D$13)-S1187)*N1187/NETWORKDAYS(Lister!$D$23,Lister!$E$23,Lister!$D$7:$D$13),IF(AND(E1187&lt;DATE(2020,12,1),MONTH(F1187)=12),(NETWORKDAYS(Lister!$D$23,F1187,Lister!$D$7:$D$13)-S1187)*N1187/NETWORKDAYS(Lister!$D$23,Lister!$E$23,Lister!$D$7:$D$13),IF(AND(E1187&lt;DATE(2020,12,1),F1187&gt;DATE(2020,12,31)),(NETWORKDAYS(Lister!$D$23,Lister!$E$23,Lister!$D$7:$D$13)-S1187)*N1187/NETWORKDAYS(Lister!$D$23,Lister!$E$23,Lister!$D$7:$D$13),IF(OR(AND(E1187&lt;DATE(2020,12,1),F1187&lt;DATE(2020,12,1)),E1187&gt;DATE(2020,12,31)),0)))))),0),"")</f>
        <v/>
      </c>
      <c r="AA1187" s="50" t="str">
        <f>IFERROR(MAX(IF(OR(O1187="",P1187="",Q1187="",R1187="",S1187="",T1187="",U1187=""),"",IF(AND(MONTH(E1187)=1,MONTH(F1187)=1),(NETWORKDAYS(E1187,F1187,Lister!$D$7:$D$13)-T1187)*N1187/NETWORKDAYS(Lister!$D$24,Lister!$E$24,Lister!$D$7:$D$13),IF(AND(MONTH(E1187)=1,F1187&gt;DATE(2021,1,31)),(NETWORKDAYS(E1187,Lister!$E$24,Lister!$D$7:$D$13)-T1187)*N1187/NETWORKDAYS(Lister!$D$24,Lister!$E$24,Lister!$D$7:$D$13),IF(AND(E1187&lt;DATE(2021,1,1),MONTH(F1187)=1),(NETWORKDAYS(Lister!$D$24,F1187,Lister!$D$7:$D$13)-T1187)*N1187/NETWORKDAYS(Lister!$D$24,Lister!$E$24,Lister!$D$7:$D$13),IF(AND(E1187&lt;DATE(2021,1,1),F1187&gt;DATE(2021,1,31)),(NETWORKDAYS(Lister!$D$24,Lister!$E$24,Lister!$D$7:$D$13)-T1187)*N1187/NETWORKDAYS(Lister!$D$24,Lister!$E$24,Lister!$D$7:$D$13),IF(OR(AND(E1187&lt;DATE(2021,1,1),F1187&lt;DATE(2021,1,1)),E1187&gt;DATE(2021,1,31)),0)))))),0),"")</f>
        <v/>
      </c>
      <c r="AB1187" s="50" t="str">
        <f>IFERROR(MAX(IF(OR(O1187="",P1187="",Q1187="",R1187="",S1187="",T1187="",U1187=""),"",IF(AND(MONTH(E1187)=2,MONTH(F1187)=2),(NETWORKDAYS(E1187,F1187,Lister!$D$7:$D$13)-U1187)*N1187/NETWORKDAYS(Lister!$D$25,Lister!$E$25,Lister!$D$7:$D$13),IF(AND(E1187&lt;DATE(2021,2,1),MONTH(F1187)=2),(NETWORKDAYS(Lister!$D$25,F1187,Lister!$D$7:$D$13)-U1187)*N1187/NETWORKDAYS(Lister!$D$25,Lister!$E$25,Lister!$D$7:$D$13),IF(AND(E1187&lt;DATE(2021,2,1),F1187&lt;DATE(2021,2,1)),0)))),0),"")</f>
        <v/>
      </c>
      <c r="AC1187" s="52" t="str">
        <f t="shared" si="93"/>
        <v/>
      </c>
    </row>
    <row r="1188" spans="1:29" x14ac:dyDescent="0.35">
      <c r="A1188" s="11" t="str">
        <f t="shared" si="94"/>
        <v/>
      </c>
      <c r="B1188" s="33"/>
      <c r="C1188" s="17"/>
      <c r="D1188" s="18"/>
      <c r="E1188" s="12"/>
      <c r="F1188" s="12"/>
      <c r="G1188" s="42" t="str">
        <f>IF(OR(E1188="",F1188=""),"",NETWORKDAYS(E1188,F1188,Lister!$D$7:$D$13))</f>
        <v/>
      </c>
      <c r="H1188" s="14"/>
      <c r="I1188" s="25" t="str">
        <f t="shared" si="90"/>
        <v/>
      </c>
      <c r="J1188" s="47"/>
      <c r="K1188" s="48"/>
      <c r="L1188" s="15"/>
      <c r="M1188" s="51" t="str">
        <f t="shared" si="91"/>
        <v/>
      </c>
      <c r="N1188" s="49" t="str">
        <f t="shared" si="92"/>
        <v/>
      </c>
      <c r="O1188" s="15"/>
      <c r="P1188" s="15"/>
      <c r="Q1188" s="15"/>
      <c r="R1188" s="15"/>
      <c r="S1188" s="15"/>
      <c r="T1188" s="15"/>
      <c r="U1188" s="15"/>
      <c r="V1188" s="50" t="str">
        <f>IFERROR(MAX(IF(OR(O1188="",P1188="",Q1188="",R1188="",S1188="",T1188="",U1188=""),"",IF(AND(MONTH(E1188)=8,MONTH(F1188)=8),(NETWORKDAYS(E1188,F1188,Lister!$D$7:$D$13)-O1188)*N1188/NETWORKDAYS(Lister!$D$19,Lister!$E$19,Lister!$D$7:$D$13),IF(AND(MONTH(E1188)=8,F1188&gt;DATE(2020,8,31)),(NETWORKDAYS(E1188,Lister!$E$19,Lister!$D$7:$D$13)-O1188)*N1188/NETWORKDAYS(Lister!$D$19,Lister!$E$19,Lister!$D$7:$D$13),IF(E1188&gt;DATE(2020,8,31),0)))),0),"")</f>
        <v/>
      </c>
      <c r="W1188" s="50" t="str">
        <f>IFERROR(MAX(IF(OR(O1188="",P1188="",Q1188="",R1188="",S1188="",T1188="",U1188=""),"",IF(AND(MONTH(E1188)=9,MONTH(F1188)=9),(NETWORKDAYS(E1188,F1188,Lister!$D$7:$D$13)-P1188)*N1188/NETWORKDAYS(Lister!$D$20,Lister!$E$20,Lister!$D$7:$D$13),IF(AND(MONTH(E1188)=9,F1188&gt;DATE(2020,9,30)),(NETWORKDAYS(E1188,Lister!$E$20,Lister!$D$7:$D$13)-P1188)*N1188/NETWORKDAYS(Lister!$D$20,Lister!$E$20,Lister!$D$7:$D$13),IF(AND(E1188&lt;DATE(2020,9,1),MONTH(F1188)=9),(NETWORKDAYS(Lister!$D$20,F1188,Lister!$D$7:$D$13)-P1188)*N1188/NETWORKDAYS(Lister!$D$20,Lister!$E$20,Lister!$D$7:$D$13),IF(AND(E1188&lt;DATE(2020,9,1),F1188&gt;DATE(2020,9,30)),(NETWORKDAYS(Lister!$D$20,Lister!$E$20,Lister!$D$7:$D$13)-P1188)*N1188/NETWORKDAYS(Lister!$D$20,Lister!$E$20,Lister!$D$7:$D$13),IF(OR(AND(E1188&lt;DATE(2020,9,1),F1188&lt;DATE(2020,9,1)),E1188&gt;DATE(2020,9,30)),0)))))),0),"")</f>
        <v/>
      </c>
      <c r="X1188" s="50" t="str">
        <f>IFERROR(MAX(IF(OR(O1188="",P1188="",Q1188="",R1188="",S1188="",T1188="",U1188=""),"",IF(AND(MONTH(E1188)=10,MONTH(F1188)=10),(NETWORKDAYS(E1188,F1188,Lister!$D$7:$D$13)-Q1188)*N1188/NETWORKDAYS(Lister!$D$21,Lister!$E$21,Lister!$D$7:$D$13),IF(AND(MONTH(E1188)=10,F1188&gt;DATE(2020,10,31)),(NETWORKDAYS(E1188,Lister!$E$21,Lister!$D$7:$D$13)-Q1188)*N1188/NETWORKDAYS(Lister!$D$21,Lister!$E$21,Lister!$D$7:$D$13),IF(AND(E1188&lt;DATE(2020,10,1),MONTH(F1188)=10),(NETWORKDAYS(Lister!$D$21,F1188,Lister!$D$7:$D$13)-Q1188)*N1188/NETWORKDAYS(Lister!$D$21,Lister!$E$21,Lister!$D$7:$D$13),IF(AND(E1188&lt;DATE(2020,31,1),F1188&gt;DATE(2020,10,31)),(NETWORKDAYS(Lister!$D$21,Lister!$E$21,Lister!$D$7:$D$13)-Q1188)*N1188/NETWORKDAYS(Lister!$D$21,Lister!$E$21,Lister!$D$7:$D$13),IF(OR(AND(E1188&lt;DATE(2020,10,1),F1188&lt;DATE(2020,10,1)),E1188&gt;DATE(2020,10,31)),0)))))),0),"")</f>
        <v/>
      </c>
      <c r="Y1188" s="50" t="str">
        <f>IFERROR(MAX(IF(OR(O1188="",P1188="",Q1188="",R1188="",S1188="",T1188="",U1188=""),"",IF(AND(MONTH(E1188)=11,MONTH(F1188)=11),(NETWORKDAYS(E1188,F1188,Lister!$D$7:$D$13)-R1188)*N1188/NETWORKDAYS(Lister!$D$22,Lister!$E$22,Lister!$D$7:$D$13),IF(AND(MONTH(E1188)=11,F1188&gt;DATE(2020,11,30)),(NETWORKDAYS(E1188,Lister!$E$22,Lister!$D$7:$D$13)-R1188)*N1188/NETWORKDAYS(Lister!$D$22,Lister!$E$22,Lister!$D$7:$D$13),IF(AND(E1188&lt;DATE(2020,11,1),MONTH(F1188)=11),(NETWORKDAYS(Lister!$D$22,F1188,Lister!$D$7:$D$13)-R1188)*N1188/NETWORKDAYS(Lister!$D$22,Lister!$E$22,Lister!$D$7:$D$13),IF(AND(E1188&lt;DATE(2020,11,1),F1188&gt;DATE(2020,11,30)),(NETWORKDAYS(Lister!$D$22,Lister!$E$22,Lister!$D$7:$D$13)-R1188)*N1188/NETWORKDAYS(Lister!$D$22,Lister!$E$22,Lister!$D$7:$D$13),IF(OR(AND(E1188&lt;DATE(2020,11,1),F1188&lt;DATE(2020,11,1)),E1188&gt;DATE(2020,11,30)),0)))))),0),"")</f>
        <v/>
      </c>
      <c r="Z1188" s="50" t="str">
        <f>IFERROR(MAX(IF(OR(O1188="",P1188="",Q1188="",R1188="",S1188="",T1188="",U1188=""),"",IF(AND(MONTH(E1188)=12,MONTH(F1188)=12),(NETWORKDAYS(E1188,F1188,Lister!$D$7:$D$13)-S1188)*N1188/NETWORKDAYS(Lister!$D$23,Lister!$E$23,Lister!$D$7:$D$13),IF(AND(MONTH(E1188)=12,F1188&gt;DATE(2020,12,31)),(NETWORKDAYS(E1188,Lister!$E$23,Lister!$D$7:$D$13)-S1188)*N1188/NETWORKDAYS(Lister!$D$23,Lister!$E$23,Lister!$D$7:$D$13),IF(AND(E1188&lt;DATE(2020,12,1),MONTH(F1188)=12),(NETWORKDAYS(Lister!$D$23,F1188,Lister!$D$7:$D$13)-S1188)*N1188/NETWORKDAYS(Lister!$D$23,Lister!$E$23,Lister!$D$7:$D$13),IF(AND(E1188&lt;DATE(2020,12,1),F1188&gt;DATE(2020,12,31)),(NETWORKDAYS(Lister!$D$23,Lister!$E$23,Lister!$D$7:$D$13)-S1188)*N1188/NETWORKDAYS(Lister!$D$23,Lister!$E$23,Lister!$D$7:$D$13),IF(OR(AND(E1188&lt;DATE(2020,12,1),F1188&lt;DATE(2020,12,1)),E1188&gt;DATE(2020,12,31)),0)))))),0),"")</f>
        <v/>
      </c>
      <c r="AA1188" s="50" t="str">
        <f>IFERROR(MAX(IF(OR(O1188="",P1188="",Q1188="",R1188="",S1188="",T1188="",U1188=""),"",IF(AND(MONTH(E1188)=1,MONTH(F1188)=1),(NETWORKDAYS(E1188,F1188,Lister!$D$7:$D$13)-T1188)*N1188/NETWORKDAYS(Lister!$D$24,Lister!$E$24,Lister!$D$7:$D$13),IF(AND(MONTH(E1188)=1,F1188&gt;DATE(2021,1,31)),(NETWORKDAYS(E1188,Lister!$E$24,Lister!$D$7:$D$13)-T1188)*N1188/NETWORKDAYS(Lister!$D$24,Lister!$E$24,Lister!$D$7:$D$13),IF(AND(E1188&lt;DATE(2021,1,1),MONTH(F1188)=1),(NETWORKDAYS(Lister!$D$24,F1188,Lister!$D$7:$D$13)-T1188)*N1188/NETWORKDAYS(Lister!$D$24,Lister!$E$24,Lister!$D$7:$D$13),IF(AND(E1188&lt;DATE(2021,1,1),F1188&gt;DATE(2021,1,31)),(NETWORKDAYS(Lister!$D$24,Lister!$E$24,Lister!$D$7:$D$13)-T1188)*N1188/NETWORKDAYS(Lister!$D$24,Lister!$E$24,Lister!$D$7:$D$13),IF(OR(AND(E1188&lt;DATE(2021,1,1),F1188&lt;DATE(2021,1,1)),E1188&gt;DATE(2021,1,31)),0)))))),0),"")</f>
        <v/>
      </c>
      <c r="AB1188" s="50" t="str">
        <f>IFERROR(MAX(IF(OR(O1188="",P1188="",Q1188="",R1188="",S1188="",T1188="",U1188=""),"",IF(AND(MONTH(E1188)=2,MONTH(F1188)=2),(NETWORKDAYS(E1188,F1188,Lister!$D$7:$D$13)-U1188)*N1188/NETWORKDAYS(Lister!$D$25,Lister!$E$25,Lister!$D$7:$D$13),IF(AND(E1188&lt;DATE(2021,2,1),MONTH(F1188)=2),(NETWORKDAYS(Lister!$D$25,F1188,Lister!$D$7:$D$13)-U1188)*N1188/NETWORKDAYS(Lister!$D$25,Lister!$E$25,Lister!$D$7:$D$13),IF(AND(E1188&lt;DATE(2021,2,1),F1188&lt;DATE(2021,2,1)),0)))),0),"")</f>
        <v/>
      </c>
      <c r="AC1188" s="52" t="str">
        <f t="shared" si="93"/>
        <v/>
      </c>
    </row>
    <row r="1189" spans="1:29" x14ac:dyDescent="0.35">
      <c r="A1189" s="11" t="str">
        <f t="shared" si="94"/>
        <v/>
      </c>
      <c r="B1189" s="33"/>
      <c r="C1189" s="17"/>
      <c r="D1189" s="18"/>
      <c r="E1189" s="12"/>
      <c r="F1189" s="12"/>
      <c r="G1189" s="42" t="str">
        <f>IF(OR(E1189="",F1189=""),"",NETWORKDAYS(E1189,F1189,Lister!$D$7:$D$13))</f>
        <v/>
      </c>
      <c r="H1189" s="14"/>
      <c r="I1189" s="25" t="str">
        <f t="shared" si="90"/>
        <v/>
      </c>
      <c r="J1189" s="47"/>
      <c r="K1189" s="48"/>
      <c r="L1189" s="15"/>
      <c r="M1189" s="51" t="str">
        <f t="shared" si="91"/>
        <v/>
      </c>
      <c r="N1189" s="49" t="str">
        <f t="shared" si="92"/>
        <v/>
      </c>
      <c r="O1189" s="15"/>
      <c r="P1189" s="15"/>
      <c r="Q1189" s="15"/>
      <c r="R1189" s="15"/>
      <c r="S1189" s="15"/>
      <c r="T1189" s="15"/>
      <c r="U1189" s="15"/>
      <c r="V1189" s="50" t="str">
        <f>IFERROR(MAX(IF(OR(O1189="",P1189="",Q1189="",R1189="",S1189="",T1189="",U1189=""),"",IF(AND(MONTH(E1189)=8,MONTH(F1189)=8),(NETWORKDAYS(E1189,F1189,Lister!$D$7:$D$13)-O1189)*N1189/NETWORKDAYS(Lister!$D$19,Lister!$E$19,Lister!$D$7:$D$13),IF(AND(MONTH(E1189)=8,F1189&gt;DATE(2020,8,31)),(NETWORKDAYS(E1189,Lister!$E$19,Lister!$D$7:$D$13)-O1189)*N1189/NETWORKDAYS(Lister!$D$19,Lister!$E$19,Lister!$D$7:$D$13),IF(E1189&gt;DATE(2020,8,31),0)))),0),"")</f>
        <v/>
      </c>
      <c r="W1189" s="50" t="str">
        <f>IFERROR(MAX(IF(OR(O1189="",P1189="",Q1189="",R1189="",S1189="",T1189="",U1189=""),"",IF(AND(MONTH(E1189)=9,MONTH(F1189)=9),(NETWORKDAYS(E1189,F1189,Lister!$D$7:$D$13)-P1189)*N1189/NETWORKDAYS(Lister!$D$20,Lister!$E$20,Lister!$D$7:$D$13),IF(AND(MONTH(E1189)=9,F1189&gt;DATE(2020,9,30)),(NETWORKDAYS(E1189,Lister!$E$20,Lister!$D$7:$D$13)-P1189)*N1189/NETWORKDAYS(Lister!$D$20,Lister!$E$20,Lister!$D$7:$D$13),IF(AND(E1189&lt;DATE(2020,9,1),MONTH(F1189)=9),(NETWORKDAYS(Lister!$D$20,F1189,Lister!$D$7:$D$13)-P1189)*N1189/NETWORKDAYS(Lister!$D$20,Lister!$E$20,Lister!$D$7:$D$13),IF(AND(E1189&lt;DATE(2020,9,1),F1189&gt;DATE(2020,9,30)),(NETWORKDAYS(Lister!$D$20,Lister!$E$20,Lister!$D$7:$D$13)-P1189)*N1189/NETWORKDAYS(Lister!$D$20,Lister!$E$20,Lister!$D$7:$D$13),IF(OR(AND(E1189&lt;DATE(2020,9,1),F1189&lt;DATE(2020,9,1)),E1189&gt;DATE(2020,9,30)),0)))))),0),"")</f>
        <v/>
      </c>
      <c r="X1189" s="50" t="str">
        <f>IFERROR(MAX(IF(OR(O1189="",P1189="",Q1189="",R1189="",S1189="",T1189="",U1189=""),"",IF(AND(MONTH(E1189)=10,MONTH(F1189)=10),(NETWORKDAYS(E1189,F1189,Lister!$D$7:$D$13)-Q1189)*N1189/NETWORKDAYS(Lister!$D$21,Lister!$E$21,Lister!$D$7:$D$13),IF(AND(MONTH(E1189)=10,F1189&gt;DATE(2020,10,31)),(NETWORKDAYS(E1189,Lister!$E$21,Lister!$D$7:$D$13)-Q1189)*N1189/NETWORKDAYS(Lister!$D$21,Lister!$E$21,Lister!$D$7:$D$13),IF(AND(E1189&lt;DATE(2020,10,1),MONTH(F1189)=10),(NETWORKDAYS(Lister!$D$21,F1189,Lister!$D$7:$D$13)-Q1189)*N1189/NETWORKDAYS(Lister!$D$21,Lister!$E$21,Lister!$D$7:$D$13),IF(AND(E1189&lt;DATE(2020,31,1),F1189&gt;DATE(2020,10,31)),(NETWORKDAYS(Lister!$D$21,Lister!$E$21,Lister!$D$7:$D$13)-Q1189)*N1189/NETWORKDAYS(Lister!$D$21,Lister!$E$21,Lister!$D$7:$D$13),IF(OR(AND(E1189&lt;DATE(2020,10,1),F1189&lt;DATE(2020,10,1)),E1189&gt;DATE(2020,10,31)),0)))))),0),"")</f>
        <v/>
      </c>
      <c r="Y1189" s="50" t="str">
        <f>IFERROR(MAX(IF(OR(O1189="",P1189="",Q1189="",R1189="",S1189="",T1189="",U1189=""),"",IF(AND(MONTH(E1189)=11,MONTH(F1189)=11),(NETWORKDAYS(E1189,F1189,Lister!$D$7:$D$13)-R1189)*N1189/NETWORKDAYS(Lister!$D$22,Lister!$E$22,Lister!$D$7:$D$13),IF(AND(MONTH(E1189)=11,F1189&gt;DATE(2020,11,30)),(NETWORKDAYS(E1189,Lister!$E$22,Lister!$D$7:$D$13)-R1189)*N1189/NETWORKDAYS(Lister!$D$22,Lister!$E$22,Lister!$D$7:$D$13),IF(AND(E1189&lt;DATE(2020,11,1),MONTH(F1189)=11),(NETWORKDAYS(Lister!$D$22,F1189,Lister!$D$7:$D$13)-R1189)*N1189/NETWORKDAYS(Lister!$D$22,Lister!$E$22,Lister!$D$7:$D$13),IF(AND(E1189&lt;DATE(2020,11,1),F1189&gt;DATE(2020,11,30)),(NETWORKDAYS(Lister!$D$22,Lister!$E$22,Lister!$D$7:$D$13)-R1189)*N1189/NETWORKDAYS(Lister!$D$22,Lister!$E$22,Lister!$D$7:$D$13),IF(OR(AND(E1189&lt;DATE(2020,11,1),F1189&lt;DATE(2020,11,1)),E1189&gt;DATE(2020,11,30)),0)))))),0),"")</f>
        <v/>
      </c>
      <c r="Z1189" s="50" t="str">
        <f>IFERROR(MAX(IF(OR(O1189="",P1189="",Q1189="",R1189="",S1189="",T1189="",U1189=""),"",IF(AND(MONTH(E1189)=12,MONTH(F1189)=12),(NETWORKDAYS(E1189,F1189,Lister!$D$7:$D$13)-S1189)*N1189/NETWORKDAYS(Lister!$D$23,Lister!$E$23,Lister!$D$7:$D$13),IF(AND(MONTH(E1189)=12,F1189&gt;DATE(2020,12,31)),(NETWORKDAYS(E1189,Lister!$E$23,Lister!$D$7:$D$13)-S1189)*N1189/NETWORKDAYS(Lister!$D$23,Lister!$E$23,Lister!$D$7:$D$13),IF(AND(E1189&lt;DATE(2020,12,1),MONTH(F1189)=12),(NETWORKDAYS(Lister!$D$23,F1189,Lister!$D$7:$D$13)-S1189)*N1189/NETWORKDAYS(Lister!$D$23,Lister!$E$23,Lister!$D$7:$D$13),IF(AND(E1189&lt;DATE(2020,12,1),F1189&gt;DATE(2020,12,31)),(NETWORKDAYS(Lister!$D$23,Lister!$E$23,Lister!$D$7:$D$13)-S1189)*N1189/NETWORKDAYS(Lister!$D$23,Lister!$E$23,Lister!$D$7:$D$13),IF(OR(AND(E1189&lt;DATE(2020,12,1),F1189&lt;DATE(2020,12,1)),E1189&gt;DATE(2020,12,31)),0)))))),0),"")</f>
        <v/>
      </c>
      <c r="AA1189" s="50" t="str">
        <f>IFERROR(MAX(IF(OR(O1189="",P1189="",Q1189="",R1189="",S1189="",T1189="",U1189=""),"",IF(AND(MONTH(E1189)=1,MONTH(F1189)=1),(NETWORKDAYS(E1189,F1189,Lister!$D$7:$D$13)-T1189)*N1189/NETWORKDAYS(Lister!$D$24,Lister!$E$24,Lister!$D$7:$D$13),IF(AND(MONTH(E1189)=1,F1189&gt;DATE(2021,1,31)),(NETWORKDAYS(E1189,Lister!$E$24,Lister!$D$7:$D$13)-T1189)*N1189/NETWORKDAYS(Lister!$D$24,Lister!$E$24,Lister!$D$7:$D$13),IF(AND(E1189&lt;DATE(2021,1,1),MONTH(F1189)=1),(NETWORKDAYS(Lister!$D$24,F1189,Lister!$D$7:$D$13)-T1189)*N1189/NETWORKDAYS(Lister!$D$24,Lister!$E$24,Lister!$D$7:$D$13),IF(AND(E1189&lt;DATE(2021,1,1),F1189&gt;DATE(2021,1,31)),(NETWORKDAYS(Lister!$D$24,Lister!$E$24,Lister!$D$7:$D$13)-T1189)*N1189/NETWORKDAYS(Lister!$D$24,Lister!$E$24,Lister!$D$7:$D$13),IF(OR(AND(E1189&lt;DATE(2021,1,1),F1189&lt;DATE(2021,1,1)),E1189&gt;DATE(2021,1,31)),0)))))),0),"")</f>
        <v/>
      </c>
      <c r="AB1189" s="50" t="str">
        <f>IFERROR(MAX(IF(OR(O1189="",P1189="",Q1189="",R1189="",S1189="",T1189="",U1189=""),"",IF(AND(MONTH(E1189)=2,MONTH(F1189)=2),(NETWORKDAYS(E1189,F1189,Lister!$D$7:$D$13)-U1189)*N1189/NETWORKDAYS(Lister!$D$25,Lister!$E$25,Lister!$D$7:$D$13),IF(AND(E1189&lt;DATE(2021,2,1),MONTH(F1189)=2),(NETWORKDAYS(Lister!$D$25,F1189,Lister!$D$7:$D$13)-U1189)*N1189/NETWORKDAYS(Lister!$D$25,Lister!$E$25,Lister!$D$7:$D$13),IF(AND(E1189&lt;DATE(2021,2,1),F1189&lt;DATE(2021,2,1)),0)))),0),"")</f>
        <v/>
      </c>
      <c r="AC1189" s="52" t="str">
        <f t="shared" si="93"/>
        <v/>
      </c>
    </row>
    <row r="1190" spans="1:29" x14ac:dyDescent="0.35">
      <c r="A1190" s="11" t="str">
        <f t="shared" si="94"/>
        <v/>
      </c>
      <c r="B1190" s="33"/>
      <c r="C1190" s="17"/>
      <c r="D1190" s="18"/>
      <c r="E1190" s="12"/>
      <c r="F1190" s="12"/>
      <c r="G1190" s="42" t="str">
        <f>IF(OR(E1190="",F1190=""),"",NETWORKDAYS(E1190,F1190,Lister!$D$7:$D$13))</f>
        <v/>
      </c>
      <c r="H1190" s="14"/>
      <c r="I1190" s="25" t="str">
        <f t="shared" si="90"/>
        <v/>
      </c>
      <c r="J1190" s="47"/>
      <c r="K1190" s="48"/>
      <c r="L1190" s="15"/>
      <c r="M1190" s="51" t="str">
        <f t="shared" si="91"/>
        <v/>
      </c>
      <c r="N1190" s="49" t="str">
        <f t="shared" si="92"/>
        <v/>
      </c>
      <c r="O1190" s="15"/>
      <c r="P1190" s="15"/>
      <c r="Q1190" s="15"/>
      <c r="R1190" s="15"/>
      <c r="S1190" s="15"/>
      <c r="T1190" s="15"/>
      <c r="U1190" s="15"/>
      <c r="V1190" s="50" t="str">
        <f>IFERROR(MAX(IF(OR(O1190="",P1190="",Q1190="",R1190="",S1190="",T1190="",U1190=""),"",IF(AND(MONTH(E1190)=8,MONTH(F1190)=8),(NETWORKDAYS(E1190,F1190,Lister!$D$7:$D$13)-O1190)*N1190/NETWORKDAYS(Lister!$D$19,Lister!$E$19,Lister!$D$7:$D$13),IF(AND(MONTH(E1190)=8,F1190&gt;DATE(2020,8,31)),(NETWORKDAYS(E1190,Lister!$E$19,Lister!$D$7:$D$13)-O1190)*N1190/NETWORKDAYS(Lister!$D$19,Lister!$E$19,Lister!$D$7:$D$13),IF(E1190&gt;DATE(2020,8,31),0)))),0),"")</f>
        <v/>
      </c>
      <c r="W1190" s="50" t="str">
        <f>IFERROR(MAX(IF(OR(O1190="",P1190="",Q1190="",R1190="",S1190="",T1190="",U1190=""),"",IF(AND(MONTH(E1190)=9,MONTH(F1190)=9),(NETWORKDAYS(E1190,F1190,Lister!$D$7:$D$13)-P1190)*N1190/NETWORKDAYS(Lister!$D$20,Lister!$E$20,Lister!$D$7:$D$13),IF(AND(MONTH(E1190)=9,F1190&gt;DATE(2020,9,30)),(NETWORKDAYS(E1190,Lister!$E$20,Lister!$D$7:$D$13)-P1190)*N1190/NETWORKDAYS(Lister!$D$20,Lister!$E$20,Lister!$D$7:$D$13),IF(AND(E1190&lt;DATE(2020,9,1),MONTH(F1190)=9),(NETWORKDAYS(Lister!$D$20,F1190,Lister!$D$7:$D$13)-P1190)*N1190/NETWORKDAYS(Lister!$D$20,Lister!$E$20,Lister!$D$7:$D$13),IF(AND(E1190&lt;DATE(2020,9,1),F1190&gt;DATE(2020,9,30)),(NETWORKDAYS(Lister!$D$20,Lister!$E$20,Lister!$D$7:$D$13)-P1190)*N1190/NETWORKDAYS(Lister!$D$20,Lister!$E$20,Lister!$D$7:$D$13),IF(OR(AND(E1190&lt;DATE(2020,9,1),F1190&lt;DATE(2020,9,1)),E1190&gt;DATE(2020,9,30)),0)))))),0),"")</f>
        <v/>
      </c>
      <c r="X1190" s="50" t="str">
        <f>IFERROR(MAX(IF(OR(O1190="",P1190="",Q1190="",R1190="",S1190="",T1190="",U1190=""),"",IF(AND(MONTH(E1190)=10,MONTH(F1190)=10),(NETWORKDAYS(E1190,F1190,Lister!$D$7:$D$13)-Q1190)*N1190/NETWORKDAYS(Lister!$D$21,Lister!$E$21,Lister!$D$7:$D$13),IF(AND(MONTH(E1190)=10,F1190&gt;DATE(2020,10,31)),(NETWORKDAYS(E1190,Lister!$E$21,Lister!$D$7:$D$13)-Q1190)*N1190/NETWORKDAYS(Lister!$D$21,Lister!$E$21,Lister!$D$7:$D$13),IF(AND(E1190&lt;DATE(2020,10,1),MONTH(F1190)=10),(NETWORKDAYS(Lister!$D$21,F1190,Lister!$D$7:$D$13)-Q1190)*N1190/NETWORKDAYS(Lister!$D$21,Lister!$E$21,Lister!$D$7:$D$13),IF(AND(E1190&lt;DATE(2020,31,1),F1190&gt;DATE(2020,10,31)),(NETWORKDAYS(Lister!$D$21,Lister!$E$21,Lister!$D$7:$D$13)-Q1190)*N1190/NETWORKDAYS(Lister!$D$21,Lister!$E$21,Lister!$D$7:$D$13),IF(OR(AND(E1190&lt;DATE(2020,10,1),F1190&lt;DATE(2020,10,1)),E1190&gt;DATE(2020,10,31)),0)))))),0),"")</f>
        <v/>
      </c>
      <c r="Y1190" s="50" t="str">
        <f>IFERROR(MAX(IF(OR(O1190="",P1190="",Q1190="",R1190="",S1190="",T1190="",U1190=""),"",IF(AND(MONTH(E1190)=11,MONTH(F1190)=11),(NETWORKDAYS(E1190,F1190,Lister!$D$7:$D$13)-R1190)*N1190/NETWORKDAYS(Lister!$D$22,Lister!$E$22,Lister!$D$7:$D$13),IF(AND(MONTH(E1190)=11,F1190&gt;DATE(2020,11,30)),(NETWORKDAYS(E1190,Lister!$E$22,Lister!$D$7:$D$13)-R1190)*N1190/NETWORKDAYS(Lister!$D$22,Lister!$E$22,Lister!$D$7:$D$13),IF(AND(E1190&lt;DATE(2020,11,1),MONTH(F1190)=11),(NETWORKDAYS(Lister!$D$22,F1190,Lister!$D$7:$D$13)-R1190)*N1190/NETWORKDAYS(Lister!$D$22,Lister!$E$22,Lister!$D$7:$D$13),IF(AND(E1190&lt;DATE(2020,11,1),F1190&gt;DATE(2020,11,30)),(NETWORKDAYS(Lister!$D$22,Lister!$E$22,Lister!$D$7:$D$13)-R1190)*N1190/NETWORKDAYS(Lister!$D$22,Lister!$E$22,Lister!$D$7:$D$13),IF(OR(AND(E1190&lt;DATE(2020,11,1),F1190&lt;DATE(2020,11,1)),E1190&gt;DATE(2020,11,30)),0)))))),0),"")</f>
        <v/>
      </c>
      <c r="Z1190" s="50" t="str">
        <f>IFERROR(MAX(IF(OR(O1190="",P1190="",Q1190="",R1190="",S1190="",T1190="",U1190=""),"",IF(AND(MONTH(E1190)=12,MONTH(F1190)=12),(NETWORKDAYS(E1190,F1190,Lister!$D$7:$D$13)-S1190)*N1190/NETWORKDAYS(Lister!$D$23,Lister!$E$23,Lister!$D$7:$D$13),IF(AND(MONTH(E1190)=12,F1190&gt;DATE(2020,12,31)),(NETWORKDAYS(E1190,Lister!$E$23,Lister!$D$7:$D$13)-S1190)*N1190/NETWORKDAYS(Lister!$D$23,Lister!$E$23,Lister!$D$7:$D$13),IF(AND(E1190&lt;DATE(2020,12,1),MONTH(F1190)=12),(NETWORKDAYS(Lister!$D$23,F1190,Lister!$D$7:$D$13)-S1190)*N1190/NETWORKDAYS(Lister!$D$23,Lister!$E$23,Lister!$D$7:$D$13),IF(AND(E1190&lt;DATE(2020,12,1),F1190&gt;DATE(2020,12,31)),(NETWORKDAYS(Lister!$D$23,Lister!$E$23,Lister!$D$7:$D$13)-S1190)*N1190/NETWORKDAYS(Lister!$D$23,Lister!$E$23,Lister!$D$7:$D$13),IF(OR(AND(E1190&lt;DATE(2020,12,1),F1190&lt;DATE(2020,12,1)),E1190&gt;DATE(2020,12,31)),0)))))),0),"")</f>
        <v/>
      </c>
      <c r="AA1190" s="50" t="str">
        <f>IFERROR(MAX(IF(OR(O1190="",P1190="",Q1190="",R1190="",S1190="",T1190="",U1190=""),"",IF(AND(MONTH(E1190)=1,MONTH(F1190)=1),(NETWORKDAYS(E1190,F1190,Lister!$D$7:$D$13)-T1190)*N1190/NETWORKDAYS(Lister!$D$24,Lister!$E$24,Lister!$D$7:$D$13),IF(AND(MONTH(E1190)=1,F1190&gt;DATE(2021,1,31)),(NETWORKDAYS(E1190,Lister!$E$24,Lister!$D$7:$D$13)-T1190)*N1190/NETWORKDAYS(Lister!$D$24,Lister!$E$24,Lister!$D$7:$D$13),IF(AND(E1190&lt;DATE(2021,1,1),MONTH(F1190)=1),(NETWORKDAYS(Lister!$D$24,F1190,Lister!$D$7:$D$13)-T1190)*N1190/NETWORKDAYS(Lister!$D$24,Lister!$E$24,Lister!$D$7:$D$13),IF(AND(E1190&lt;DATE(2021,1,1),F1190&gt;DATE(2021,1,31)),(NETWORKDAYS(Lister!$D$24,Lister!$E$24,Lister!$D$7:$D$13)-T1190)*N1190/NETWORKDAYS(Lister!$D$24,Lister!$E$24,Lister!$D$7:$D$13),IF(OR(AND(E1190&lt;DATE(2021,1,1),F1190&lt;DATE(2021,1,1)),E1190&gt;DATE(2021,1,31)),0)))))),0),"")</f>
        <v/>
      </c>
      <c r="AB1190" s="50" t="str">
        <f>IFERROR(MAX(IF(OR(O1190="",P1190="",Q1190="",R1190="",S1190="",T1190="",U1190=""),"",IF(AND(MONTH(E1190)=2,MONTH(F1190)=2),(NETWORKDAYS(E1190,F1190,Lister!$D$7:$D$13)-U1190)*N1190/NETWORKDAYS(Lister!$D$25,Lister!$E$25,Lister!$D$7:$D$13),IF(AND(E1190&lt;DATE(2021,2,1),MONTH(F1190)=2),(NETWORKDAYS(Lister!$D$25,F1190,Lister!$D$7:$D$13)-U1190)*N1190/NETWORKDAYS(Lister!$D$25,Lister!$E$25,Lister!$D$7:$D$13),IF(AND(E1190&lt;DATE(2021,2,1),F1190&lt;DATE(2021,2,1)),0)))),0),"")</f>
        <v/>
      </c>
      <c r="AC1190" s="52" t="str">
        <f t="shared" si="93"/>
        <v/>
      </c>
    </row>
    <row r="1191" spans="1:29" x14ac:dyDescent="0.35">
      <c r="A1191" s="11" t="str">
        <f t="shared" si="94"/>
        <v/>
      </c>
      <c r="B1191" s="33"/>
      <c r="C1191" s="17"/>
      <c r="D1191" s="18"/>
      <c r="E1191" s="12"/>
      <c r="F1191" s="12"/>
      <c r="G1191" s="42" t="str">
        <f>IF(OR(E1191="",F1191=""),"",NETWORKDAYS(E1191,F1191,Lister!$D$7:$D$13))</f>
        <v/>
      </c>
      <c r="H1191" s="14"/>
      <c r="I1191" s="25" t="str">
        <f t="shared" si="90"/>
        <v/>
      </c>
      <c r="J1191" s="47"/>
      <c r="K1191" s="48"/>
      <c r="L1191" s="15"/>
      <c r="M1191" s="51" t="str">
        <f t="shared" si="91"/>
        <v/>
      </c>
      <c r="N1191" s="49" t="str">
        <f t="shared" si="92"/>
        <v/>
      </c>
      <c r="O1191" s="15"/>
      <c r="P1191" s="15"/>
      <c r="Q1191" s="15"/>
      <c r="R1191" s="15"/>
      <c r="S1191" s="15"/>
      <c r="T1191" s="15"/>
      <c r="U1191" s="15"/>
      <c r="V1191" s="50" t="str">
        <f>IFERROR(MAX(IF(OR(O1191="",P1191="",Q1191="",R1191="",S1191="",T1191="",U1191=""),"",IF(AND(MONTH(E1191)=8,MONTH(F1191)=8),(NETWORKDAYS(E1191,F1191,Lister!$D$7:$D$13)-O1191)*N1191/NETWORKDAYS(Lister!$D$19,Lister!$E$19,Lister!$D$7:$D$13),IF(AND(MONTH(E1191)=8,F1191&gt;DATE(2020,8,31)),(NETWORKDAYS(E1191,Lister!$E$19,Lister!$D$7:$D$13)-O1191)*N1191/NETWORKDAYS(Lister!$D$19,Lister!$E$19,Lister!$D$7:$D$13),IF(E1191&gt;DATE(2020,8,31),0)))),0),"")</f>
        <v/>
      </c>
      <c r="W1191" s="50" t="str">
        <f>IFERROR(MAX(IF(OR(O1191="",P1191="",Q1191="",R1191="",S1191="",T1191="",U1191=""),"",IF(AND(MONTH(E1191)=9,MONTH(F1191)=9),(NETWORKDAYS(E1191,F1191,Lister!$D$7:$D$13)-P1191)*N1191/NETWORKDAYS(Lister!$D$20,Lister!$E$20,Lister!$D$7:$D$13),IF(AND(MONTH(E1191)=9,F1191&gt;DATE(2020,9,30)),(NETWORKDAYS(E1191,Lister!$E$20,Lister!$D$7:$D$13)-P1191)*N1191/NETWORKDAYS(Lister!$D$20,Lister!$E$20,Lister!$D$7:$D$13),IF(AND(E1191&lt;DATE(2020,9,1),MONTH(F1191)=9),(NETWORKDAYS(Lister!$D$20,F1191,Lister!$D$7:$D$13)-P1191)*N1191/NETWORKDAYS(Lister!$D$20,Lister!$E$20,Lister!$D$7:$D$13),IF(AND(E1191&lt;DATE(2020,9,1),F1191&gt;DATE(2020,9,30)),(NETWORKDAYS(Lister!$D$20,Lister!$E$20,Lister!$D$7:$D$13)-P1191)*N1191/NETWORKDAYS(Lister!$D$20,Lister!$E$20,Lister!$D$7:$D$13),IF(OR(AND(E1191&lt;DATE(2020,9,1),F1191&lt;DATE(2020,9,1)),E1191&gt;DATE(2020,9,30)),0)))))),0),"")</f>
        <v/>
      </c>
      <c r="X1191" s="50" t="str">
        <f>IFERROR(MAX(IF(OR(O1191="",P1191="",Q1191="",R1191="",S1191="",T1191="",U1191=""),"",IF(AND(MONTH(E1191)=10,MONTH(F1191)=10),(NETWORKDAYS(E1191,F1191,Lister!$D$7:$D$13)-Q1191)*N1191/NETWORKDAYS(Lister!$D$21,Lister!$E$21,Lister!$D$7:$D$13),IF(AND(MONTH(E1191)=10,F1191&gt;DATE(2020,10,31)),(NETWORKDAYS(E1191,Lister!$E$21,Lister!$D$7:$D$13)-Q1191)*N1191/NETWORKDAYS(Lister!$D$21,Lister!$E$21,Lister!$D$7:$D$13),IF(AND(E1191&lt;DATE(2020,10,1),MONTH(F1191)=10),(NETWORKDAYS(Lister!$D$21,F1191,Lister!$D$7:$D$13)-Q1191)*N1191/NETWORKDAYS(Lister!$D$21,Lister!$E$21,Lister!$D$7:$D$13),IF(AND(E1191&lt;DATE(2020,31,1),F1191&gt;DATE(2020,10,31)),(NETWORKDAYS(Lister!$D$21,Lister!$E$21,Lister!$D$7:$D$13)-Q1191)*N1191/NETWORKDAYS(Lister!$D$21,Lister!$E$21,Lister!$D$7:$D$13),IF(OR(AND(E1191&lt;DATE(2020,10,1),F1191&lt;DATE(2020,10,1)),E1191&gt;DATE(2020,10,31)),0)))))),0),"")</f>
        <v/>
      </c>
      <c r="Y1191" s="50" t="str">
        <f>IFERROR(MAX(IF(OR(O1191="",P1191="",Q1191="",R1191="",S1191="",T1191="",U1191=""),"",IF(AND(MONTH(E1191)=11,MONTH(F1191)=11),(NETWORKDAYS(E1191,F1191,Lister!$D$7:$D$13)-R1191)*N1191/NETWORKDAYS(Lister!$D$22,Lister!$E$22,Lister!$D$7:$D$13),IF(AND(MONTH(E1191)=11,F1191&gt;DATE(2020,11,30)),(NETWORKDAYS(E1191,Lister!$E$22,Lister!$D$7:$D$13)-R1191)*N1191/NETWORKDAYS(Lister!$D$22,Lister!$E$22,Lister!$D$7:$D$13),IF(AND(E1191&lt;DATE(2020,11,1),MONTH(F1191)=11),(NETWORKDAYS(Lister!$D$22,F1191,Lister!$D$7:$D$13)-R1191)*N1191/NETWORKDAYS(Lister!$D$22,Lister!$E$22,Lister!$D$7:$D$13),IF(AND(E1191&lt;DATE(2020,11,1),F1191&gt;DATE(2020,11,30)),(NETWORKDAYS(Lister!$D$22,Lister!$E$22,Lister!$D$7:$D$13)-R1191)*N1191/NETWORKDAYS(Lister!$D$22,Lister!$E$22,Lister!$D$7:$D$13),IF(OR(AND(E1191&lt;DATE(2020,11,1),F1191&lt;DATE(2020,11,1)),E1191&gt;DATE(2020,11,30)),0)))))),0),"")</f>
        <v/>
      </c>
      <c r="Z1191" s="50" t="str">
        <f>IFERROR(MAX(IF(OR(O1191="",P1191="",Q1191="",R1191="",S1191="",T1191="",U1191=""),"",IF(AND(MONTH(E1191)=12,MONTH(F1191)=12),(NETWORKDAYS(E1191,F1191,Lister!$D$7:$D$13)-S1191)*N1191/NETWORKDAYS(Lister!$D$23,Lister!$E$23,Lister!$D$7:$D$13),IF(AND(MONTH(E1191)=12,F1191&gt;DATE(2020,12,31)),(NETWORKDAYS(E1191,Lister!$E$23,Lister!$D$7:$D$13)-S1191)*N1191/NETWORKDAYS(Lister!$D$23,Lister!$E$23,Lister!$D$7:$D$13),IF(AND(E1191&lt;DATE(2020,12,1),MONTH(F1191)=12),(NETWORKDAYS(Lister!$D$23,F1191,Lister!$D$7:$D$13)-S1191)*N1191/NETWORKDAYS(Lister!$D$23,Lister!$E$23,Lister!$D$7:$D$13),IF(AND(E1191&lt;DATE(2020,12,1),F1191&gt;DATE(2020,12,31)),(NETWORKDAYS(Lister!$D$23,Lister!$E$23,Lister!$D$7:$D$13)-S1191)*N1191/NETWORKDAYS(Lister!$D$23,Lister!$E$23,Lister!$D$7:$D$13),IF(OR(AND(E1191&lt;DATE(2020,12,1),F1191&lt;DATE(2020,12,1)),E1191&gt;DATE(2020,12,31)),0)))))),0),"")</f>
        <v/>
      </c>
      <c r="AA1191" s="50" t="str">
        <f>IFERROR(MAX(IF(OR(O1191="",P1191="",Q1191="",R1191="",S1191="",T1191="",U1191=""),"",IF(AND(MONTH(E1191)=1,MONTH(F1191)=1),(NETWORKDAYS(E1191,F1191,Lister!$D$7:$D$13)-T1191)*N1191/NETWORKDAYS(Lister!$D$24,Lister!$E$24,Lister!$D$7:$D$13),IF(AND(MONTH(E1191)=1,F1191&gt;DATE(2021,1,31)),(NETWORKDAYS(E1191,Lister!$E$24,Lister!$D$7:$D$13)-T1191)*N1191/NETWORKDAYS(Lister!$D$24,Lister!$E$24,Lister!$D$7:$D$13),IF(AND(E1191&lt;DATE(2021,1,1),MONTH(F1191)=1),(NETWORKDAYS(Lister!$D$24,F1191,Lister!$D$7:$D$13)-T1191)*N1191/NETWORKDAYS(Lister!$D$24,Lister!$E$24,Lister!$D$7:$D$13),IF(AND(E1191&lt;DATE(2021,1,1),F1191&gt;DATE(2021,1,31)),(NETWORKDAYS(Lister!$D$24,Lister!$E$24,Lister!$D$7:$D$13)-T1191)*N1191/NETWORKDAYS(Lister!$D$24,Lister!$E$24,Lister!$D$7:$D$13),IF(OR(AND(E1191&lt;DATE(2021,1,1),F1191&lt;DATE(2021,1,1)),E1191&gt;DATE(2021,1,31)),0)))))),0),"")</f>
        <v/>
      </c>
      <c r="AB1191" s="50" t="str">
        <f>IFERROR(MAX(IF(OR(O1191="",P1191="",Q1191="",R1191="",S1191="",T1191="",U1191=""),"",IF(AND(MONTH(E1191)=2,MONTH(F1191)=2),(NETWORKDAYS(E1191,F1191,Lister!$D$7:$D$13)-U1191)*N1191/NETWORKDAYS(Lister!$D$25,Lister!$E$25,Lister!$D$7:$D$13),IF(AND(E1191&lt;DATE(2021,2,1),MONTH(F1191)=2),(NETWORKDAYS(Lister!$D$25,F1191,Lister!$D$7:$D$13)-U1191)*N1191/NETWORKDAYS(Lister!$D$25,Lister!$E$25,Lister!$D$7:$D$13),IF(AND(E1191&lt;DATE(2021,2,1),F1191&lt;DATE(2021,2,1)),0)))),0),"")</f>
        <v/>
      </c>
      <c r="AC1191" s="52" t="str">
        <f t="shared" si="93"/>
        <v/>
      </c>
    </row>
    <row r="1192" spans="1:29" x14ac:dyDescent="0.35">
      <c r="A1192" s="11" t="str">
        <f t="shared" si="94"/>
        <v/>
      </c>
      <c r="B1192" s="33"/>
      <c r="C1192" s="17"/>
      <c r="D1192" s="18"/>
      <c r="E1192" s="12"/>
      <c r="F1192" s="12"/>
      <c r="G1192" s="42" t="str">
        <f>IF(OR(E1192="",F1192=""),"",NETWORKDAYS(E1192,F1192,Lister!$D$7:$D$13))</f>
        <v/>
      </c>
      <c r="H1192" s="14"/>
      <c r="I1192" s="25" t="str">
        <f t="shared" si="90"/>
        <v/>
      </c>
      <c r="J1192" s="47"/>
      <c r="K1192" s="48"/>
      <c r="L1192" s="15"/>
      <c r="M1192" s="51" t="str">
        <f t="shared" si="91"/>
        <v/>
      </c>
      <c r="N1192" s="49" t="str">
        <f t="shared" si="92"/>
        <v/>
      </c>
      <c r="O1192" s="15"/>
      <c r="P1192" s="15"/>
      <c r="Q1192" s="15"/>
      <c r="R1192" s="15"/>
      <c r="S1192" s="15"/>
      <c r="T1192" s="15"/>
      <c r="U1192" s="15"/>
      <c r="V1192" s="50" t="str">
        <f>IFERROR(MAX(IF(OR(O1192="",P1192="",Q1192="",R1192="",S1192="",T1192="",U1192=""),"",IF(AND(MONTH(E1192)=8,MONTH(F1192)=8),(NETWORKDAYS(E1192,F1192,Lister!$D$7:$D$13)-O1192)*N1192/NETWORKDAYS(Lister!$D$19,Lister!$E$19,Lister!$D$7:$D$13),IF(AND(MONTH(E1192)=8,F1192&gt;DATE(2020,8,31)),(NETWORKDAYS(E1192,Lister!$E$19,Lister!$D$7:$D$13)-O1192)*N1192/NETWORKDAYS(Lister!$D$19,Lister!$E$19,Lister!$D$7:$D$13),IF(E1192&gt;DATE(2020,8,31),0)))),0),"")</f>
        <v/>
      </c>
      <c r="W1192" s="50" t="str">
        <f>IFERROR(MAX(IF(OR(O1192="",P1192="",Q1192="",R1192="",S1192="",T1192="",U1192=""),"",IF(AND(MONTH(E1192)=9,MONTH(F1192)=9),(NETWORKDAYS(E1192,F1192,Lister!$D$7:$D$13)-P1192)*N1192/NETWORKDAYS(Lister!$D$20,Lister!$E$20,Lister!$D$7:$D$13),IF(AND(MONTH(E1192)=9,F1192&gt;DATE(2020,9,30)),(NETWORKDAYS(E1192,Lister!$E$20,Lister!$D$7:$D$13)-P1192)*N1192/NETWORKDAYS(Lister!$D$20,Lister!$E$20,Lister!$D$7:$D$13),IF(AND(E1192&lt;DATE(2020,9,1),MONTH(F1192)=9),(NETWORKDAYS(Lister!$D$20,F1192,Lister!$D$7:$D$13)-P1192)*N1192/NETWORKDAYS(Lister!$D$20,Lister!$E$20,Lister!$D$7:$D$13),IF(AND(E1192&lt;DATE(2020,9,1),F1192&gt;DATE(2020,9,30)),(NETWORKDAYS(Lister!$D$20,Lister!$E$20,Lister!$D$7:$D$13)-P1192)*N1192/NETWORKDAYS(Lister!$D$20,Lister!$E$20,Lister!$D$7:$D$13),IF(OR(AND(E1192&lt;DATE(2020,9,1),F1192&lt;DATE(2020,9,1)),E1192&gt;DATE(2020,9,30)),0)))))),0),"")</f>
        <v/>
      </c>
      <c r="X1192" s="50" t="str">
        <f>IFERROR(MAX(IF(OR(O1192="",P1192="",Q1192="",R1192="",S1192="",T1192="",U1192=""),"",IF(AND(MONTH(E1192)=10,MONTH(F1192)=10),(NETWORKDAYS(E1192,F1192,Lister!$D$7:$D$13)-Q1192)*N1192/NETWORKDAYS(Lister!$D$21,Lister!$E$21,Lister!$D$7:$D$13),IF(AND(MONTH(E1192)=10,F1192&gt;DATE(2020,10,31)),(NETWORKDAYS(E1192,Lister!$E$21,Lister!$D$7:$D$13)-Q1192)*N1192/NETWORKDAYS(Lister!$D$21,Lister!$E$21,Lister!$D$7:$D$13),IF(AND(E1192&lt;DATE(2020,10,1),MONTH(F1192)=10),(NETWORKDAYS(Lister!$D$21,F1192,Lister!$D$7:$D$13)-Q1192)*N1192/NETWORKDAYS(Lister!$D$21,Lister!$E$21,Lister!$D$7:$D$13),IF(AND(E1192&lt;DATE(2020,31,1),F1192&gt;DATE(2020,10,31)),(NETWORKDAYS(Lister!$D$21,Lister!$E$21,Lister!$D$7:$D$13)-Q1192)*N1192/NETWORKDAYS(Lister!$D$21,Lister!$E$21,Lister!$D$7:$D$13),IF(OR(AND(E1192&lt;DATE(2020,10,1),F1192&lt;DATE(2020,10,1)),E1192&gt;DATE(2020,10,31)),0)))))),0),"")</f>
        <v/>
      </c>
      <c r="Y1192" s="50" t="str">
        <f>IFERROR(MAX(IF(OR(O1192="",P1192="",Q1192="",R1192="",S1192="",T1192="",U1192=""),"",IF(AND(MONTH(E1192)=11,MONTH(F1192)=11),(NETWORKDAYS(E1192,F1192,Lister!$D$7:$D$13)-R1192)*N1192/NETWORKDAYS(Lister!$D$22,Lister!$E$22,Lister!$D$7:$D$13),IF(AND(MONTH(E1192)=11,F1192&gt;DATE(2020,11,30)),(NETWORKDAYS(E1192,Lister!$E$22,Lister!$D$7:$D$13)-R1192)*N1192/NETWORKDAYS(Lister!$D$22,Lister!$E$22,Lister!$D$7:$D$13),IF(AND(E1192&lt;DATE(2020,11,1),MONTH(F1192)=11),(NETWORKDAYS(Lister!$D$22,F1192,Lister!$D$7:$D$13)-R1192)*N1192/NETWORKDAYS(Lister!$D$22,Lister!$E$22,Lister!$D$7:$D$13),IF(AND(E1192&lt;DATE(2020,11,1),F1192&gt;DATE(2020,11,30)),(NETWORKDAYS(Lister!$D$22,Lister!$E$22,Lister!$D$7:$D$13)-R1192)*N1192/NETWORKDAYS(Lister!$D$22,Lister!$E$22,Lister!$D$7:$D$13),IF(OR(AND(E1192&lt;DATE(2020,11,1),F1192&lt;DATE(2020,11,1)),E1192&gt;DATE(2020,11,30)),0)))))),0),"")</f>
        <v/>
      </c>
      <c r="Z1192" s="50" t="str">
        <f>IFERROR(MAX(IF(OR(O1192="",P1192="",Q1192="",R1192="",S1192="",T1192="",U1192=""),"",IF(AND(MONTH(E1192)=12,MONTH(F1192)=12),(NETWORKDAYS(E1192,F1192,Lister!$D$7:$D$13)-S1192)*N1192/NETWORKDAYS(Lister!$D$23,Lister!$E$23,Lister!$D$7:$D$13),IF(AND(MONTH(E1192)=12,F1192&gt;DATE(2020,12,31)),(NETWORKDAYS(E1192,Lister!$E$23,Lister!$D$7:$D$13)-S1192)*N1192/NETWORKDAYS(Lister!$D$23,Lister!$E$23,Lister!$D$7:$D$13),IF(AND(E1192&lt;DATE(2020,12,1),MONTH(F1192)=12),(NETWORKDAYS(Lister!$D$23,F1192,Lister!$D$7:$D$13)-S1192)*N1192/NETWORKDAYS(Lister!$D$23,Lister!$E$23,Lister!$D$7:$D$13),IF(AND(E1192&lt;DATE(2020,12,1),F1192&gt;DATE(2020,12,31)),(NETWORKDAYS(Lister!$D$23,Lister!$E$23,Lister!$D$7:$D$13)-S1192)*N1192/NETWORKDAYS(Lister!$D$23,Lister!$E$23,Lister!$D$7:$D$13),IF(OR(AND(E1192&lt;DATE(2020,12,1),F1192&lt;DATE(2020,12,1)),E1192&gt;DATE(2020,12,31)),0)))))),0),"")</f>
        <v/>
      </c>
      <c r="AA1192" s="50" t="str">
        <f>IFERROR(MAX(IF(OR(O1192="",P1192="",Q1192="",R1192="",S1192="",T1192="",U1192=""),"",IF(AND(MONTH(E1192)=1,MONTH(F1192)=1),(NETWORKDAYS(E1192,F1192,Lister!$D$7:$D$13)-T1192)*N1192/NETWORKDAYS(Lister!$D$24,Lister!$E$24,Lister!$D$7:$D$13),IF(AND(MONTH(E1192)=1,F1192&gt;DATE(2021,1,31)),(NETWORKDAYS(E1192,Lister!$E$24,Lister!$D$7:$D$13)-T1192)*N1192/NETWORKDAYS(Lister!$D$24,Lister!$E$24,Lister!$D$7:$D$13),IF(AND(E1192&lt;DATE(2021,1,1),MONTH(F1192)=1),(NETWORKDAYS(Lister!$D$24,F1192,Lister!$D$7:$D$13)-T1192)*N1192/NETWORKDAYS(Lister!$D$24,Lister!$E$24,Lister!$D$7:$D$13),IF(AND(E1192&lt;DATE(2021,1,1),F1192&gt;DATE(2021,1,31)),(NETWORKDAYS(Lister!$D$24,Lister!$E$24,Lister!$D$7:$D$13)-T1192)*N1192/NETWORKDAYS(Lister!$D$24,Lister!$E$24,Lister!$D$7:$D$13),IF(OR(AND(E1192&lt;DATE(2021,1,1),F1192&lt;DATE(2021,1,1)),E1192&gt;DATE(2021,1,31)),0)))))),0),"")</f>
        <v/>
      </c>
      <c r="AB1192" s="50" t="str">
        <f>IFERROR(MAX(IF(OR(O1192="",P1192="",Q1192="",R1192="",S1192="",T1192="",U1192=""),"",IF(AND(MONTH(E1192)=2,MONTH(F1192)=2),(NETWORKDAYS(E1192,F1192,Lister!$D$7:$D$13)-U1192)*N1192/NETWORKDAYS(Lister!$D$25,Lister!$E$25,Lister!$D$7:$D$13),IF(AND(E1192&lt;DATE(2021,2,1),MONTH(F1192)=2),(NETWORKDAYS(Lister!$D$25,F1192,Lister!$D$7:$D$13)-U1192)*N1192/NETWORKDAYS(Lister!$D$25,Lister!$E$25,Lister!$D$7:$D$13),IF(AND(E1192&lt;DATE(2021,2,1),F1192&lt;DATE(2021,2,1)),0)))),0),"")</f>
        <v/>
      </c>
      <c r="AC1192" s="52" t="str">
        <f t="shared" si="93"/>
        <v/>
      </c>
    </row>
    <row r="1193" spans="1:29" x14ac:dyDescent="0.35">
      <c r="A1193" s="11" t="str">
        <f t="shared" si="94"/>
        <v/>
      </c>
      <c r="B1193" s="33"/>
      <c r="C1193" s="17"/>
      <c r="D1193" s="18"/>
      <c r="E1193" s="12"/>
      <c r="F1193" s="12"/>
      <c r="G1193" s="42" t="str">
        <f>IF(OR(E1193="",F1193=""),"",NETWORKDAYS(E1193,F1193,Lister!$D$7:$D$13))</f>
        <v/>
      </c>
      <c r="H1193" s="14"/>
      <c r="I1193" s="25" t="str">
        <f t="shared" si="90"/>
        <v/>
      </c>
      <c r="J1193" s="47"/>
      <c r="K1193" s="48"/>
      <c r="L1193" s="15"/>
      <c r="M1193" s="51" t="str">
        <f t="shared" si="91"/>
        <v/>
      </c>
      <c r="N1193" s="49" t="str">
        <f t="shared" si="92"/>
        <v/>
      </c>
      <c r="O1193" s="15"/>
      <c r="P1193" s="15"/>
      <c r="Q1193" s="15"/>
      <c r="R1193" s="15"/>
      <c r="S1193" s="15"/>
      <c r="T1193" s="15"/>
      <c r="U1193" s="15"/>
      <c r="V1193" s="50" t="str">
        <f>IFERROR(MAX(IF(OR(O1193="",P1193="",Q1193="",R1193="",S1193="",T1193="",U1193=""),"",IF(AND(MONTH(E1193)=8,MONTH(F1193)=8),(NETWORKDAYS(E1193,F1193,Lister!$D$7:$D$13)-O1193)*N1193/NETWORKDAYS(Lister!$D$19,Lister!$E$19,Lister!$D$7:$D$13),IF(AND(MONTH(E1193)=8,F1193&gt;DATE(2020,8,31)),(NETWORKDAYS(E1193,Lister!$E$19,Lister!$D$7:$D$13)-O1193)*N1193/NETWORKDAYS(Lister!$D$19,Lister!$E$19,Lister!$D$7:$D$13),IF(E1193&gt;DATE(2020,8,31),0)))),0),"")</f>
        <v/>
      </c>
      <c r="W1193" s="50" t="str">
        <f>IFERROR(MAX(IF(OR(O1193="",P1193="",Q1193="",R1193="",S1193="",T1193="",U1193=""),"",IF(AND(MONTH(E1193)=9,MONTH(F1193)=9),(NETWORKDAYS(E1193,F1193,Lister!$D$7:$D$13)-P1193)*N1193/NETWORKDAYS(Lister!$D$20,Lister!$E$20,Lister!$D$7:$D$13),IF(AND(MONTH(E1193)=9,F1193&gt;DATE(2020,9,30)),(NETWORKDAYS(E1193,Lister!$E$20,Lister!$D$7:$D$13)-P1193)*N1193/NETWORKDAYS(Lister!$D$20,Lister!$E$20,Lister!$D$7:$D$13),IF(AND(E1193&lt;DATE(2020,9,1),MONTH(F1193)=9),(NETWORKDAYS(Lister!$D$20,F1193,Lister!$D$7:$D$13)-P1193)*N1193/NETWORKDAYS(Lister!$D$20,Lister!$E$20,Lister!$D$7:$D$13),IF(AND(E1193&lt;DATE(2020,9,1),F1193&gt;DATE(2020,9,30)),(NETWORKDAYS(Lister!$D$20,Lister!$E$20,Lister!$D$7:$D$13)-P1193)*N1193/NETWORKDAYS(Lister!$D$20,Lister!$E$20,Lister!$D$7:$D$13),IF(OR(AND(E1193&lt;DATE(2020,9,1),F1193&lt;DATE(2020,9,1)),E1193&gt;DATE(2020,9,30)),0)))))),0),"")</f>
        <v/>
      </c>
      <c r="X1193" s="50" t="str">
        <f>IFERROR(MAX(IF(OR(O1193="",P1193="",Q1193="",R1193="",S1193="",T1193="",U1193=""),"",IF(AND(MONTH(E1193)=10,MONTH(F1193)=10),(NETWORKDAYS(E1193,F1193,Lister!$D$7:$D$13)-Q1193)*N1193/NETWORKDAYS(Lister!$D$21,Lister!$E$21,Lister!$D$7:$D$13),IF(AND(MONTH(E1193)=10,F1193&gt;DATE(2020,10,31)),(NETWORKDAYS(E1193,Lister!$E$21,Lister!$D$7:$D$13)-Q1193)*N1193/NETWORKDAYS(Lister!$D$21,Lister!$E$21,Lister!$D$7:$D$13),IF(AND(E1193&lt;DATE(2020,10,1),MONTH(F1193)=10),(NETWORKDAYS(Lister!$D$21,F1193,Lister!$D$7:$D$13)-Q1193)*N1193/NETWORKDAYS(Lister!$D$21,Lister!$E$21,Lister!$D$7:$D$13),IF(AND(E1193&lt;DATE(2020,31,1),F1193&gt;DATE(2020,10,31)),(NETWORKDAYS(Lister!$D$21,Lister!$E$21,Lister!$D$7:$D$13)-Q1193)*N1193/NETWORKDAYS(Lister!$D$21,Lister!$E$21,Lister!$D$7:$D$13),IF(OR(AND(E1193&lt;DATE(2020,10,1),F1193&lt;DATE(2020,10,1)),E1193&gt;DATE(2020,10,31)),0)))))),0),"")</f>
        <v/>
      </c>
      <c r="Y1193" s="50" t="str">
        <f>IFERROR(MAX(IF(OR(O1193="",P1193="",Q1193="",R1193="",S1193="",T1193="",U1193=""),"",IF(AND(MONTH(E1193)=11,MONTH(F1193)=11),(NETWORKDAYS(E1193,F1193,Lister!$D$7:$D$13)-R1193)*N1193/NETWORKDAYS(Lister!$D$22,Lister!$E$22,Lister!$D$7:$D$13),IF(AND(MONTH(E1193)=11,F1193&gt;DATE(2020,11,30)),(NETWORKDAYS(E1193,Lister!$E$22,Lister!$D$7:$D$13)-R1193)*N1193/NETWORKDAYS(Lister!$D$22,Lister!$E$22,Lister!$D$7:$D$13),IF(AND(E1193&lt;DATE(2020,11,1),MONTH(F1193)=11),(NETWORKDAYS(Lister!$D$22,F1193,Lister!$D$7:$D$13)-R1193)*N1193/NETWORKDAYS(Lister!$D$22,Lister!$E$22,Lister!$D$7:$D$13),IF(AND(E1193&lt;DATE(2020,11,1),F1193&gt;DATE(2020,11,30)),(NETWORKDAYS(Lister!$D$22,Lister!$E$22,Lister!$D$7:$D$13)-R1193)*N1193/NETWORKDAYS(Lister!$D$22,Lister!$E$22,Lister!$D$7:$D$13),IF(OR(AND(E1193&lt;DATE(2020,11,1),F1193&lt;DATE(2020,11,1)),E1193&gt;DATE(2020,11,30)),0)))))),0),"")</f>
        <v/>
      </c>
      <c r="Z1193" s="50" t="str">
        <f>IFERROR(MAX(IF(OR(O1193="",P1193="",Q1193="",R1193="",S1193="",T1193="",U1193=""),"",IF(AND(MONTH(E1193)=12,MONTH(F1193)=12),(NETWORKDAYS(E1193,F1193,Lister!$D$7:$D$13)-S1193)*N1193/NETWORKDAYS(Lister!$D$23,Lister!$E$23,Lister!$D$7:$D$13),IF(AND(MONTH(E1193)=12,F1193&gt;DATE(2020,12,31)),(NETWORKDAYS(E1193,Lister!$E$23,Lister!$D$7:$D$13)-S1193)*N1193/NETWORKDAYS(Lister!$D$23,Lister!$E$23,Lister!$D$7:$D$13),IF(AND(E1193&lt;DATE(2020,12,1),MONTH(F1193)=12),(NETWORKDAYS(Lister!$D$23,F1193,Lister!$D$7:$D$13)-S1193)*N1193/NETWORKDAYS(Lister!$D$23,Lister!$E$23,Lister!$D$7:$D$13),IF(AND(E1193&lt;DATE(2020,12,1),F1193&gt;DATE(2020,12,31)),(NETWORKDAYS(Lister!$D$23,Lister!$E$23,Lister!$D$7:$D$13)-S1193)*N1193/NETWORKDAYS(Lister!$D$23,Lister!$E$23,Lister!$D$7:$D$13),IF(OR(AND(E1193&lt;DATE(2020,12,1),F1193&lt;DATE(2020,12,1)),E1193&gt;DATE(2020,12,31)),0)))))),0),"")</f>
        <v/>
      </c>
      <c r="AA1193" s="50" t="str">
        <f>IFERROR(MAX(IF(OR(O1193="",P1193="",Q1193="",R1193="",S1193="",T1193="",U1193=""),"",IF(AND(MONTH(E1193)=1,MONTH(F1193)=1),(NETWORKDAYS(E1193,F1193,Lister!$D$7:$D$13)-T1193)*N1193/NETWORKDAYS(Lister!$D$24,Lister!$E$24,Lister!$D$7:$D$13),IF(AND(MONTH(E1193)=1,F1193&gt;DATE(2021,1,31)),(NETWORKDAYS(E1193,Lister!$E$24,Lister!$D$7:$D$13)-T1193)*N1193/NETWORKDAYS(Lister!$D$24,Lister!$E$24,Lister!$D$7:$D$13),IF(AND(E1193&lt;DATE(2021,1,1),MONTH(F1193)=1),(NETWORKDAYS(Lister!$D$24,F1193,Lister!$D$7:$D$13)-T1193)*N1193/NETWORKDAYS(Lister!$D$24,Lister!$E$24,Lister!$D$7:$D$13),IF(AND(E1193&lt;DATE(2021,1,1),F1193&gt;DATE(2021,1,31)),(NETWORKDAYS(Lister!$D$24,Lister!$E$24,Lister!$D$7:$D$13)-T1193)*N1193/NETWORKDAYS(Lister!$D$24,Lister!$E$24,Lister!$D$7:$D$13),IF(OR(AND(E1193&lt;DATE(2021,1,1),F1193&lt;DATE(2021,1,1)),E1193&gt;DATE(2021,1,31)),0)))))),0),"")</f>
        <v/>
      </c>
      <c r="AB1193" s="50" t="str">
        <f>IFERROR(MAX(IF(OR(O1193="",P1193="",Q1193="",R1193="",S1193="",T1193="",U1193=""),"",IF(AND(MONTH(E1193)=2,MONTH(F1193)=2),(NETWORKDAYS(E1193,F1193,Lister!$D$7:$D$13)-U1193)*N1193/NETWORKDAYS(Lister!$D$25,Lister!$E$25,Lister!$D$7:$D$13),IF(AND(E1193&lt;DATE(2021,2,1),MONTH(F1193)=2),(NETWORKDAYS(Lister!$D$25,F1193,Lister!$D$7:$D$13)-U1193)*N1193/NETWORKDAYS(Lister!$D$25,Lister!$E$25,Lister!$D$7:$D$13),IF(AND(E1193&lt;DATE(2021,2,1),F1193&lt;DATE(2021,2,1)),0)))),0),"")</f>
        <v/>
      </c>
      <c r="AC1193" s="52" t="str">
        <f t="shared" si="93"/>
        <v/>
      </c>
    </row>
    <row r="1194" spans="1:29" x14ac:dyDescent="0.35">
      <c r="A1194" s="11" t="str">
        <f t="shared" si="94"/>
        <v/>
      </c>
      <c r="B1194" s="33"/>
      <c r="C1194" s="17"/>
      <c r="D1194" s="18"/>
      <c r="E1194" s="12"/>
      <c r="F1194" s="12"/>
      <c r="G1194" s="42" t="str">
        <f>IF(OR(E1194="",F1194=""),"",NETWORKDAYS(E1194,F1194,Lister!$D$7:$D$13))</f>
        <v/>
      </c>
      <c r="H1194" s="14"/>
      <c r="I1194" s="25" t="str">
        <f t="shared" si="90"/>
        <v/>
      </c>
      <c r="J1194" s="47"/>
      <c r="K1194" s="48"/>
      <c r="L1194" s="15"/>
      <c r="M1194" s="51" t="str">
        <f t="shared" si="91"/>
        <v/>
      </c>
      <c r="N1194" s="49" t="str">
        <f t="shared" si="92"/>
        <v/>
      </c>
      <c r="O1194" s="15"/>
      <c r="P1194" s="15"/>
      <c r="Q1194" s="15"/>
      <c r="R1194" s="15"/>
      <c r="S1194" s="15"/>
      <c r="T1194" s="15"/>
      <c r="U1194" s="15"/>
      <c r="V1194" s="50" t="str">
        <f>IFERROR(MAX(IF(OR(O1194="",P1194="",Q1194="",R1194="",S1194="",T1194="",U1194=""),"",IF(AND(MONTH(E1194)=8,MONTH(F1194)=8),(NETWORKDAYS(E1194,F1194,Lister!$D$7:$D$13)-O1194)*N1194/NETWORKDAYS(Lister!$D$19,Lister!$E$19,Lister!$D$7:$D$13),IF(AND(MONTH(E1194)=8,F1194&gt;DATE(2020,8,31)),(NETWORKDAYS(E1194,Lister!$E$19,Lister!$D$7:$D$13)-O1194)*N1194/NETWORKDAYS(Lister!$D$19,Lister!$E$19,Lister!$D$7:$D$13),IF(E1194&gt;DATE(2020,8,31),0)))),0),"")</f>
        <v/>
      </c>
      <c r="W1194" s="50" t="str">
        <f>IFERROR(MAX(IF(OR(O1194="",P1194="",Q1194="",R1194="",S1194="",T1194="",U1194=""),"",IF(AND(MONTH(E1194)=9,MONTH(F1194)=9),(NETWORKDAYS(E1194,F1194,Lister!$D$7:$D$13)-P1194)*N1194/NETWORKDAYS(Lister!$D$20,Lister!$E$20,Lister!$D$7:$D$13),IF(AND(MONTH(E1194)=9,F1194&gt;DATE(2020,9,30)),(NETWORKDAYS(E1194,Lister!$E$20,Lister!$D$7:$D$13)-P1194)*N1194/NETWORKDAYS(Lister!$D$20,Lister!$E$20,Lister!$D$7:$D$13),IF(AND(E1194&lt;DATE(2020,9,1),MONTH(F1194)=9),(NETWORKDAYS(Lister!$D$20,F1194,Lister!$D$7:$D$13)-P1194)*N1194/NETWORKDAYS(Lister!$D$20,Lister!$E$20,Lister!$D$7:$D$13),IF(AND(E1194&lt;DATE(2020,9,1),F1194&gt;DATE(2020,9,30)),(NETWORKDAYS(Lister!$D$20,Lister!$E$20,Lister!$D$7:$D$13)-P1194)*N1194/NETWORKDAYS(Lister!$D$20,Lister!$E$20,Lister!$D$7:$D$13),IF(OR(AND(E1194&lt;DATE(2020,9,1),F1194&lt;DATE(2020,9,1)),E1194&gt;DATE(2020,9,30)),0)))))),0),"")</f>
        <v/>
      </c>
      <c r="X1194" s="50" t="str">
        <f>IFERROR(MAX(IF(OR(O1194="",P1194="",Q1194="",R1194="",S1194="",T1194="",U1194=""),"",IF(AND(MONTH(E1194)=10,MONTH(F1194)=10),(NETWORKDAYS(E1194,F1194,Lister!$D$7:$D$13)-Q1194)*N1194/NETWORKDAYS(Lister!$D$21,Lister!$E$21,Lister!$D$7:$D$13),IF(AND(MONTH(E1194)=10,F1194&gt;DATE(2020,10,31)),(NETWORKDAYS(E1194,Lister!$E$21,Lister!$D$7:$D$13)-Q1194)*N1194/NETWORKDAYS(Lister!$D$21,Lister!$E$21,Lister!$D$7:$D$13),IF(AND(E1194&lt;DATE(2020,10,1),MONTH(F1194)=10),(NETWORKDAYS(Lister!$D$21,F1194,Lister!$D$7:$D$13)-Q1194)*N1194/NETWORKDAYS(Lister!$D$21,Lister!$E$21,Lister!$D$7:$D$13),IF(AND(E1194&lt;DATE(2020,31,1),F1194&gt;DATE(2020,10,31)),(NETWORKDAYS(Lister!$D$21,Lister!$E$21,Lister!$D$7:$D$13)-Q1194)*N1194/NETWORKDAYS(Lister!$D$21,Lister!$E$21,Lister!$D$7:$D$13),IF(OR(AND(E1194&lt;DATE(2020,10,1),F1194&lt;DATE(2020,10,1)),E1194&gt;DATE(2020,10,31)),0)))))),0),"")</f>
        <v/>
      </c>
      <c r="Y1194" s="50" t="str">
        <f>IFERROR(MAX(IF(OR(O1194="",P1194="",Q1194="",R1194="",S1194="",T1194="",U1194=""),"",IF(AND(MONTH(E1194)=11,MONTH(F1194)=11),(NETWORKDAYS(E1194,F1194,Lister!$D$7:$D$13)-R1194)*N1194/NETWORKDAYS(Lister!$D$22,Lister!$E$22,Lister!$D$7:$D$13),IF(AND(MONTH(E1194)=11,F1194&gt;DATE(2020,11,30)),(NETWORKDAYS(E1194,Lister!$E$22,Lister!$D$7:$D$13)-R1194)*N1194/NETWORKDAYS(Lister!$D$22,Lister!$E$22,Lister!$D$7:$D$13),IF(AND(E1194&lt;DATE(2020,11,1),MONTH(F1194)=11),(NETWORKDAYS(Lister!$D$22,F1194,Lister!$D$7:$D$13)-R1194)*N1194/NETWORKDAYS(Lister!$D$22,Lister!$E$22,Lister!$D$7:$D$13),IF(AND(E1194&lt;DATE(2020,11,1),F1194&gt;DATE(2020,11,30)),(NETWORKDAYS(Lister!$D$22,Lister!$E$22,Lister!$D$7:$D$13)-R1194)*N1194/NETWORKDAYS(Lister!$D$22,Lister!$E$22,Lister!$D$7:$D$13),IF(OR(AND(E1194&lt;DATE(2020,11,1),F1194&lt;DATE(2020,11,1)),E1194&gt;DATE(2020,11,30)),0)))))),0),"")</f>
        <v/>
      </c>
      <c r="Z1194" s="50" t="str">
        <f>IFERROR(MAX(IF(OR(O1194="",P1194="",Q1194="",R1194="",S1194="",T1194="",U1194=""),"",IF(AND(MONTH(E1194)=12,MONTH(F1194)=12),(NETWORKDAYS(E1194,F1194,Lister!$D$7:$D$13)-S1194)*N1194/NETWORKDAYS(Lister!$D$23,Lister!$E$23,Lister!$D$7:$D$13),IF(AND(MONTH(E1194)=12,F1194&gt;DATE(2020,12,31)),(NETWORKDAYS(E1194,Lister!$E$23,Lister!$D$7:$D$13)-S1194)*N1194/NETWORKDAYS(Lister!$D$23,Lister!$E$23,Lister!$D$7:$D$13),IF(AND(E1194&lt;DATE(2020,12,1),MONTH(F1194)=12),(NETWORKDAYS(Lister!$D$23,F1194,Lister!$D$7:$D$13)-S1194)*N1194/NETWORKDAYS(Lister!$D$23,Lister!$E$23,Lister!$D$7:$D$13),IF(AND(E1194&lt;DATE(2020,12,1),F1194&gt;DATE(2020,12,31)),(NETWORKDAYS(Lister!$D$23,Lister!$E$23,Lister!$D$7:$D$13)-S1194)*N1194/NETWORKDAYS(Lister!$D$23,Lister!$E$23,Lister!$D$7:$D$13),IF(OR(AND(E1194&lt;DATE(2020,12,1),F1194&lt;DATE(2020,12,1)),E1194&gt;DATE(2020,12,31)),0)))))),0),"")</f>
        <v/>
      </c>
      <c r="AA1194" s="50" t="str">
        <f>IFERROR(MAX(IF(OR(O1194="",P1194="",Q1194="",R1194="",S1194="",T1194="",U1194=""),"",IF(AND(MONTH(E1194)=1,MONTH(F1194)=1),(NETWORKDAYS(E1194,F1194,Lister!$D$7:$D$13)-T1194)*N1194/NETWORKDAYS(Lister!$D$24,Lister!$E$24,Lister!$D$7:$D$13),IF(AND(MONTH(E1194)=1,F1194&gt;DATE(2021,1,31)),(NETWORKDAYS(E1194,Lister!$E$24,Lister!$D$7:$D$13)-T1194)*N1194/NETWORKDAYS(Lister!$D$24,Lister!$E$24,Lister!$D$7:$D$13),IF(AND(E1194&lt;DATE(2021,1,1),MONTH(F1194)=1),(NETWORKDAYS(Lister!$D$24,F1194,Lister!$D$7:$D$13)-T1194)*N1194/NETWORKDAYS(Lister!$D$24,Lister!$E$24,Lister!$D$7:$D$13),IF(AND(E1194&lt;DATE(2021,1,1),F1194&gt;DATE(2021,1,31)),(NETWORKDAYS(Lister!$D$24,Lister!$E$24,Lister!$D$7:$D$13)-T1194)*N1194/NETWORKDAYS(Lister!$D$24,Lister!$E$24,Lister!$D$7:$D$13),IF(OR(AND(E1194&lt;DATE(2021,1,1),F1194&lt;DATE(2021,1,1)),E1194&gt;DATE(2021,1,31)),0)))))),0),"")</f>
        <v/>
      </c>
      <c r="AB1194" s="50" t="str">
        <f>IFERROR(MAX(IF(OR(O1194="",P1194="",Q1194="",R1194="",S1194="",T1194="",U1194=""),"",IF(AND(MONTH(E1194)=2,MONTH(F1194)=2),(NETWORKDAYS(E1194,F1194,Lister!$D$7:$D$13)-U1194)*N1194/NETWORKDAYS(Lister!$D$25,Lister!$E$25,Lister!$D$7:$D$13),IF(AND(E1194&lt;DATE(2021,2,1),MONTH(F1194)=2),(NETWORKDAYS(Lister!$D$25,F1194,Lister!$D$7:$D$13)-U1194)*N1194/NETWORKDAYS(Lister!$D$25,Lister!$E$25,Lister!$D$7:$D$13),IF(AND(E1194&lt;DATE(2021,2,1),F1194&lt;DATE(2021,2,1)),0)))),0),"")</f>
        <v/>
      </c>
      <c r="AC1194" s="52" t="str">
        <f t="shared" si="93"/>
        <v/>
      </c>
    </row>
    <row r="1195" spans="1:29" x14ac:dyDescent="0.35">
      <c r="A1195" s="11" t="str">
        <f t="shared" si="94"/>
        <v/>
      </c>
      <c r="B1195" s="33"/>
      <c r="C1195" s="17"/>
      <c r="D1195" s="18"/>
      <c r="E1195" s="12"/>
      <c r="F1195" s="12"/>
      <c r="G1195" s="42" t="str">
        <f>IF(OR(E1195="",F1195=""),"",NETWORKDAYS(E1195,F1195,Lister!$D$7:$D$13))</f>
        <v/>
      </c>
      <c r="H1195" s="14"/>
      <c r="I1195" s="25" t="str">
        <f t="shared" si="90"/>
        <v/>
      </c>
      <c r="J1195" s="47"/>
      <c r="K1195" s="48"/>
      <c r="L1195" s="15"/>
      <c r="M1195" s="51" t="str">
        <f t="shared" si="91"/>
        <v/>
      </c>
      <c r="N1195" s="49" t="str">
        <f t="shared" si="92"/>
        <v/>
      </c>
      <c r="O1195" s="15"/>
      <c r="P1195" s="15"/>
      <c r="Q1195" s="15"/>
      <c r="R1195" s="15"/>
      <c r="S1195" s="15"/>
      <c r="T1195" s="15"/>
      <c r="U1195" s="15"/>
      <c r="V1195" s="50" t="str">
        <f>IFERROR(MAX(IF(OR(O1195="",P1195="",Q1195="",R1195="",S1195="",T1195="",U1195=""),"",IF(AND(MONTH(E1195)=8,MONTH(F1195)=8),(NETWORKDAYS(E1195,F1195,Lister!$D$7:$D$13)-O1195)*N1195/NETWORKDAYS(Lister!$D$19,Lister!$E$19,Lister!$D$7:$D$13),IF(AND(MONTH(E1195)=8,F1195&gt;DATE(2020,8,31)),(NETWORKDAYS(E1195,Lister!$E$19,Lister!$D$7:$D$13)-O1195)*N1195/NETWORKDAYS(Lister!$D$19,Lister!$E$19,Lister!$D$7:$D$13),IF(E1195&gt;DATE(2020,8,31),0)))),0),"")</f>
        <v/>
      </c>
      <c r="W1195" s="50" t="str">
        <f>IFERROR(MAX(IF(OR(O1195="",P1195="",Q1195="",R1195="",S1195="",T1195="",U1195=""),"",IF(AND(MONTH(E1195)=9,MONTH(F1195)=9),(NETWORKDAYS(E1195,F1195,Lister!$D$7:$D$13)-P1195)*N1195/NETWORKDAYS(Lister!$D$20,Lister!$E$20,Lister!$D$7:$D$13),IF(AND(MONTH(E1195)=9,F1195&gt;DATE(2020,9,30)),(NETWORKDAYS(E1195,Lister!$E$20,Lister!$D$7:$D$13)-P1195)*N1195/NETWORKDAYS(Lister!$D$20,Lister!$E$20,Lister!$D$7:$D$13),IF(AND(E1195&lt;DATE(2020,9,1),MONTH(F1195)=9),(NETWORKDAYS(Lister!$D$20,F1195,Lister!$D$7:$D$13)-P1195)*N1195/NETWORKDAYS(Lister!$D$20,Lister!$E$20,Lister!$D$7:$D$13),IF(AND(E1195&lt;DATE(2020,9,1),F1195&gt;DATE(2020,9,30)),(NETWORKDAYS(Lister!$D$20,Lister!$E$20,Lister!$D$7:$D$13)-P1195)*N1195/NETWORKDAYS(Lister!$D$20,Lister!$E$20,Lister!$D$7:$D$13),IF(OR(AND(E1195&lt;DATE(2020,9,1),F1195&lt;DATE(2020,9,1)),E1195&gt;DATE(2020,9,30)),0)))))),0),"")</f>
        <v/>
      </c>
      <c r="X1195" s="50" t="str">
        <f>IFERROR(MAX(IF(OR(O1195="",P1195="",Q1195="",R1195="",S1195="",T1195="",U1195=""),"",IF(AND(MONTH(E1195)=10,MONTH(F1195)=10),(NETWORKDAYS(E1195,F1195,Lister!$D$7:$D$13)-Q1195)*N1195/NETWORKDAYS(Lister!$D$21,Lister!$E$21,Lister!$D$7:$D$13),IF(AND(MONTH(E1195)=10,F1195&gt;DATE(2020,10,31)),(NETWORKDAYS(E1195,Lister!$E$21,Lister!$D$7:$D$13)-Q1195)*N1195/NETWORKDAYS(Lister!$D$21,Lister!$E$21,Lister!$D$7:$D$13),IF(AND(E1195&lt;DATE(2020,10,1),MONTH(F1195)=10),(NETWORKDAYS(Lister!$D$21,F1195,Lister!$D$7:$D$13)-Q1195)*N1195/NETWORKDAYS(Lister!$D$21,Lister!$E$21,Lister!$D$7:$D$13),IF(AND(E1195&lt;DATE(2020,31,1),F1195&gt;DATE(2020,10,31)),(NETWORKDAYS(Lister!$D$21,Lister!$E$21,Lister!$D$7:$D$13)-Q1195)*N1195/NETWORKDAYS(Lister!$D$21,Lister!$E$21,Lister!$D$7:$D$13),IF(OR(AND(E1195&lt;DATE(2020,10,1),F1195&lt;DATE(2020,10,1)),E1195&gt;DATE(2020,10,31)),0)))))),0),"")</f>
        <v/>
      </c>
      <c r="Y1195" s="50" t="str">
        <f>IFERROR(MAX(IF(OR(O1195="",P1195="",Q1195="",R1195="",S1195="",T1195="",U1195=""),"",IF(AND(MONTH(E1195)=11,MONTH(F1195)=11),(NETWORKDAYS(E1195,F1195,Lister!$D$7:$D$13)-R1195)*N1195/NETWORKDAYS(Lister!$D$22,Lister!$E$22,Lister!$D$7:$D$13),IF(AND(MONTH(E1195)=11,F1195&gt;DATE(2020,11,30)),(NETWORKDAYS(E1195,Lister!$E$22,Lister!$D$7:$D$13)-R1195)*N1195/NETWORKDAYS(Lister!$D$22,Lister!$E$22,Lister!$D$7:$D$13),IF(AND(E1195&lt;DATE(2020,11,1),MONTH(F1195)=11),(NETWORKDAYS(Lister!$D$22,F1195,Lister!$D$7:$D$13)-R1195)*N1195/NETWORKDAYS(Lister!$D$22,Lister!$E$22,Lister!$D$7:$D$13),IF(AND(E1195&lt;DATE(2020,11,1),F1195&gt;DATE(2020,11,30)),(NETWORKDAYS(Lister!$D$22,Lister!$E$22,Lister!$D$7:$D$13)-R1195)*N1195/NETWORKDAYS(Lister!$D$22,Lister!$E$22,Lister!$D$7:$D$13),IF(OR(AND(E1195&lt;DATE(2020,11,1),F1195&lt;DATE(2020,11,1)),E1195&gt;DATE(2020,11,30)),0)))))),0),"")</f>
        <v/>
      </c>
      <c r="Z1195" s="50" t="str">
        <f>IFERROR(MAX(IF(OR(O1195="",P1195="",Q1195="",R1195="",S1195="",T1195="",U1195=""),"",IF(AND(MONTH(E1195)=12,MONTH(F1195)=12),(NETWORKDAYS(E1195,F1195,Lister!$D$7:$D$13)-S1195)*N1195/NETWORKDAYS(Lister!$D$23,Lister!$E$23,Lister!$D$7:$D$13),IF(AND(MONTH(E1195)=12,F1195&gt;DATE(2020,12,31)),(NETWORKDAYS(E1195,Lister!$E$23,Lister!$D$7:$D$13)-S1195)*N1195/NETWORKDAYS(Lister!$D$23,Lister!$E$23,Lister!$D$7:$D$13),IF(AND(E1195&lt;DATE(2020,12,1),MONTH(F1195)=12),(NETWORKDAYS(Lister!$D$23,F1195,Lister!$D$7:$D$13)-S1195)*N1195/NETWORKDAYS(Lister!$D$23,Lister!$E$23,Lister!$D$7:$D$13),IF(AND(E1195&lt;DATE(2020,12,1),F1195&gt;DATE(2020,12,31)),(NETWORKDAYS(Lister!$D$23,Lister!$E$23,Lister!$D$7:$D$13)-S1195)*N1195/NETWORKDAYS(Lister!$D$23,Lister!$E$23,Lister!$D$7:$D$13),IF(OR(AND(E1195&lt;DATE(2020,12,1),F1195&lt;DATE(2020,12,1)),E1195&gt;DATE(2020,12,31)),0)))))),0),"")</f>
        <v/>
      </c>
      <c r="AA1195" s="50" t="str">
        <f>IFERROR(MAX(IF(OR(O1195="",P1195="",Q1195="",R1195="",S1195="",T1195="",U1195=""),"",IF(AND(MONTH(E1195)=1,MONTH(F1195)=1),(NETWORKDAYS(E1195,F1195,Lister!$D$7:$D$13)-T1195)*N1195/NETWORKDAYS(Lister!$D$24,Lister!$E$24,Lister!$D$7:$D$13),IF(AND(MONTH(E1195)=1,F1195&gt;DATE(2021,1,31)),(NETWORKDAYS(E1195,Lister!$E$24,Lister!$D$7:$D$13)-T1195)*N1195/NETWORKDAYS(Lister!$D$24,Lister!$E$24,Lister!$D$7:$D$13),IF(AND(E1195&lt;DATE(2021,1,1),MONTH(F1195)=1),(NETWORKDAYS(Lister!$D$24,F1195,Lister!$D$7:$D$13)-T1195)*N1195/NETWORKDAYS(Lister!$D$24,Lister!$E$24,Lister!$D$7:$D$13),IF(AND(E1195&lt;DATE(2021,1,1),F1195&gt;DATE(2021,1,31)),(NETWORKDAYS(Lister!$D$24,Lister!$E$24,Lister!$D$7:$D$13)-T1195)*N1195/NETWORKDAYS(Lister!$D$24,Lister!$E$24,Lister!$D$7:$D$13),IF(OR(AND(E1195&lt;DATE(2021,1,1),F1195&lt;DATE(2021,1,1)),E1195&gt;DATE(2021,1,31)),0)))))),0),"")</f>
        <v/>
      </c>
      <c r="AB1195" s="50" t="str">
        <f>IFERROR(MAX(IF(OR(O1195="",P1195="",Q1195="",R1195="",S1195="",T1195="",U1195=""),"",IF(AND(MONTH(E1195)=2,MONTH(F1195)=2),(NETWORKDAYS(E1195,F1195,Lister!$D$7:$D$13)-U1195)*N1195/NETWORKDAYS(Lister!$D$25,Lister!$E$25,Lister!$D$7:$D$13),IF(AND(E1195&lt;DATE(2021,2,1),MONTH(F1195)=2),(NETWORKDAYS(Lister!$D$25,F1195,Lister!$D$7:$D$13)-U1195)*N1195/NETWORKDAYS(Lister!$D$25,Lister!$E$25,Lister!$D$7:$D$13),IF(AND(E1195&lt;DATE(2021,2,1),F1195&lt;DATE(2021,2,1)),0)))),0),"")</f>
        <v/>
      </c>
      <c r="AC1195" s="52" t="str">
        <f t="shared" si="93"/>
        <v/>
      </c>
    </row>
    <row r="1196" spans="1:29" x14ac:dyDescent="0.35">
      <c r="A1196" s="11" t="str">
        <f t="shared" si="94"/>
        <v/>
      </c>
      <c r="B1196" s="33"/>
      <c r="C1196" s="17"/>
      <c r="D1196" s="18"/>
      <c r="E1196" s="12"/>
      <c r="F1196" s="12"/>
      <c r="G1196" s="42" t="str">
        <f>IF(OR(E1196="",F1196=""),"",NETWORKDAYS(E1196,F1196,Lister!$D$7:$D$13))</f>
        <v/>
      </c>
      <c r="H1196" s="14"/>
      <c r="I1196" s="25" t="str">
        <f t="shared" si="90"/>
        <v/>
      </c>
      <c r="J1196" s="47"/>
      <c r="K1196" s="48"/>
      <c r="L1196" s="15"/>
      <c r="M1196" s="51" t="str">
        <f t="shared" si="91"/>
        <v/>
      </c>
      <c r="N1196" s="49" t="str">
        <f t="shared" si="92"/>
        <v/>
      </c>
      <c r="O1196" s="15"/>
      <c r="P1196" s="15"/>
      <c r="Q1196" s="15"/>
      <c r="R1196" s="15"/>
      <c r="S1196" s="15"/>
      <c r="T1196" s="15"/>
      <c r="U1196" s="15"/>
      <c r="V1196" s="50" t="str">
        <f>IFERROR(MAX(IF(OR(O1196="",P1196="",Q1196="",R1196="",S1196="",T1196="",U1196=""),"",IF(AND(MONTH(E1196)=8,MONTH(F1196)=8),(NETWORKDAYS(E1196,F1196,Lister!$D$7:$D$13)-O1196)*N1196/NETWORKDAYS(Lister!$D$19,Lister!$E$19,Lister!$D$7:$D$13),IF(AND(MONTH(E1196)=8,F1196&gt;DATE(2020,8,31)),(NETWORKDAYS(E1196,Lister!$E$19,Lister!$D$7:$D$13)-O1196)*N1196/NETWORKDAYS(Lister!$D$19,Lister!$E$19,Lister!$D$7:$D$13),IF(E1196&gt;DATE(2020,8,31),0)))),0),"")</f>
        <v/>
      </c>
      <c r="W1196" s="50" t="str">
        <f>IFERROR(MAX(IF(OR(O1196="",P1196="",Q1196="",R1196="",S1196="",T1196="",U1196=""),"",IF(AND(MONTH(E1196)=9,MONTH(F1196)=9),(NETWORKDAYS(E1196,F1196,Lister!$D$7:$D$13)-P1196)*N1196/NETWORKDAYS(Lister!$D$20,Lister!$E$20,Lister!$D$7:$D$13),IF(AND(MONTH(E1196)=9,F1196&gt;DATE(2020,9,30)),(NETWORKDAYS(E1196,Lister!$E$20,Lister!$D$7:$D$13)-P1196)*N1196/NETWORKDAYS(Lister!$D$20,Lister!$E$20,Lister!$D$7:$D$13),IF(AND(E1196&lt;DATE(2020,9,1),MONTH(F1196)=9),(NETWORKDAYS(Lister!$D$20,F1196,Lister!$D$7:$D$13)-P1196)*N1196/NETWORKDAYS(Lister!$D$20,Lister!$E$20,Lister!$D$7:$D$13),IF(AND(E1196&lt;DATE(2020,9,1),F1196&gt;DATE(2020,9,30)),(NETWORKDAYS(Lister!$D$20,Lister!$E$20,Lister!$D$7:$D$13)-P1196)*N1196/NETWORKDAYS(Lister!$D$20,Lister!$E$20,Lister!$D$7:$D$13),IF(OR(AND(E1196&lt;DATE(2020,9,1),F1196&lt;DATE(2020,9,1)),E1196&gt;DATE(2020,9,30)),0)))))),0),"")</f>
        <v/>
      </c>
      <c r="X1196" s="50" t="str">
        <f>IFERROR(MAX(IF(OR(O1196="",P1196="",Q1196="",R1196="",S1196="",T1196="",U1196=""),"",IF(AND(MONTH(E1196)=10,MONTH(F1196)=10),(NETWORKDAYS(E1196,F1196,Lister!$D$7:$D$13)-Q1196)*N1196/NETWORKDAYS(Lister!$D$21,Lister!$E$21,Lister!$D$7:$D$13),IF(AND(MONTH(E1196)=10,F1196&gt;DATE(2020,10,31)),(NETWORKDAYS(E1196,Lister!$E$21,Lister!$D$7:$D$13)-Q1196)*N1196/NETWORKDAYS(Lister!$D$21,Lister!$E$21,Lister!$D$7:$D$13),IF(AND(E1196&lt;DATE(2020,10,1),MONTH(F1196)=10),(NETWORKDAYS(Lister!$D$21,F1196,Lister!$D$7:$D$13)-Q1196)*N1196/NETWORKDAYS(Lister!$D$21,Lister!$E$21,Lister!$D$7:$D$13),IF(AND(E1196&lt;DATE(2020,31,1),F1196&gt;DATE(2020,10,31)),(NETWORKDAYS(Lister!$D$21,Lister!$E$21,Lister!$D$7:$D$13)-Q1196)*N1196/NETWORKDAYS(Lister!$D$21,Lister!$E$21,Lister!$D$7:$D$13),IF(OR(AND(E1196&lt;DATE(2020,10,1),F1196&lt;DATE(2020,10,1)),E1196&gt;DATE(2020,10,31)),0)))))),0),"")</f>
        <v/>
      </c>
      <c r="Y1196" s="50" t="str">
        <f>IFERROR(MAX(IF(OR(O1196="",P1196="",Q1196="",R1196="",S1196="",T1196="",U1196=""),"",IF(AND(MONTH(E1196)=11,MONTH(F1196)=11),(NETWORKDAYS(E1196,F1196,Lister!$D$7:$D$13)-R1196)*N1196/NETWORKDAYS(Lister!$D$22,Lister!$E$22,Lister!$D$7:$D$13),IF(AND(MONTH(E1196)=11,F1196&gt;DATE(2020,11,30)),(NETWORKDAYS(E1196,Lister!$E$22,Lister!$D$7:$D$13)-R1196)*N1196/NETWORKDAYS(Lister!$D$22,Lister!$E$22,Lister!$D$7:$D$13),IF(AND(E1196&lt;DATE(2020,11,1),MONTH(F1196)=11),(NETWORKDAYS(Lister!$D$22,F1196,Lister!$D$7:$D$13)-R1196)*N1196/NETWORKDAYS(Lister!$D$22,Lister!$E$22,Lister!$D$7:$D$13),IF(AND(E1196&lt;DATE(2020,11,1),F1196&gt;DATE(2020,11,30)),(NETWORKDAYS(Lister!$D$22,Lister!$E$22,Lister!$D$7:$D$13)-R1196)*N1196/NETWORKDAYS(Lister!$D$22,Lister!$E$22,Lister!$D$7:$D$13),IF(OR(AND(E1196&lt;DATE(2020,11,1),F1196&lt;DATE(2020,11,1)),E1196&gt;DATE(2020,11,30)),0)))))),0),"")</f>
        <v/>
      </c>
      <c r="Z1196" s="50" t="str">
        <f>IFERROR(MAX(IF(OR(O1196="",P1196="",Q1196="",R1196="",S1196="",T1196="",U1196=""),"",IF(AND(MONTH(E1196)=12,MONTH(F1196)=12),(NETWORKDAYS(E1196,F1196,Lister!$D$7:$D$13)-S1196)*N1196/NETWORKDAYS(Lister!$D$23,Lister!$E$23,Lister!$D$7:$D$13),IF(AND(MONTH(E1196)=12,F1196&gt;DATE(2020,12,31)),(NETWORKDAYS(E1196,Lister!$E$23,Lister!$D$7:$D$13)-S1196)*N1196/NETWORKDAYS(Lister!$D$23,Lister!$E$23,Lister!$D$7:$D$13),IF(AND(E1196&lt;DATE(2020,12,1),MONTH(F1196)=12),(NETWORKDAYS(Lister!$D$23,F1196,Lister!$D$7:$D$13)-S1196)*N1196/NETWORKDAYS(Lister!$D$23,Lister!$E$23,Lister!$D$7:$D$13),IF(AND(E1196&lt;DATE(2020,12,1),F1196&gt;DATE(2020,12,31)),(NETWORKDAYS(Lister!$D$23,Lister!$E$23,Lister!$D$7:$D$13)-S1196)*N1196/NETWORKDAYS(Lister!$D$23,Lister!$E$23,Lister!$D$7:$D$13),IF(OR(AND(E1196&lt;DATE(2020,12,1),F1196&lt;DATE(2020,12,1)),E1196&gt;DATE(2020,12,31)),0)))))),0),"")</f>
        <v/>
      </c>
      <c r="AA1196" s="50" t="str">
        <f>IFERROR(MAX(IF(OR(O1196="",P1196="",Q1196="",R1196="",S1196="",T1196="",U1196=""),"",IF(AND(MONTH(E1196)=1,MONTH(F1196)=1),(NETWORKDAYS(E1196,F1196,Lister!$D$7:$D$13)-T1196)*N1196/NETWORKDAYS(Lister!$D$24,Lister!$E$24,Lister!$D$7:$D$13),IF(AND(MONTH(E1196)=1,F1196&gt;DATE(2021,1,31)),(NETWORKDAYS(E1196,Lister!$E$24,Lister!$D$7:$D$13)-T1196)*N1196/NETWORKDAYS(Lister!$D$24,Lister!$E$24,Lister!$D$7:$D$13),IF(AND(E1196&lt;DATE(2021,1,1),MONTH(F1196)=1),(NETWORKDAYS(Lister!$D$24,F1196,Lister!$D$7:$D$13)-T1196)*N1196/NETWORKDAYS(Lister!$D$24,Lister!$E$24,Lister!$D$7:$D$13),IF(AND(E1196&lt;DATE(2021,1,1),F1196&gt;DATE(2021,1,31)),(NETWORKDAYS(Lister!$D$24,Lister!$E$24,Lister!$D$7:$D$13)-T1196)*N1196/NETWORKDAYS(Lister!$D$24,Lister!$E$24,Lister!$D$7:$D$13),IF(OR(AND(E1196&lt;DATE(2021,1,1),F1196&lt;DATE(2021,1,1)),E1196&gt;DATE(2021,1,31)),0)))))),0),"")</f>
        <v/>
      </c>
      <c r="AB1196" s="50" t="str">
        <f>IFERROR(MAX(IF(OR(O1196="",P1196="",Q1196="",R1196="",S1196="",T1196="",U1196=""),"",IF(AND(MONTH(E1196)=2,MONTH(F1196)=2),(NETWORKDAYS(E1196,F1196,Lister!$D$7:$D$13)-U1196)*N1196/NETWORKDAYS(Lister!$D$25,Lister!$E$25,Lister!$D$7:$D$13),IF(AND(E1196&lt;DATE(2021,2,1),MONTH(F1196)=2),(NETWORKDAYS(Lister!$D$25,F1196,Lister!$D$7:$D$13)-U1196)*N1196/NETWORKDAYS(Lister!$D$25,Lister!$E$25,Lister!$D$7:$D$13),IF(AND(E1196&lt;DATE(2021,2,1),F1196&lt;DATE(2021,2,1)),0)))),0),"")</f>
        <v/>
      </c>
      <c r="AC1196" s="52" t="str">
        <f t="shared" si="93"/>
        <v/>
      </c>
    </row>
    <row r="1197" spans="1:29" x14ac:dyDescent="0.35">
      <c r="A1197" s="11" t="str">
        <f t="shared" si="94"/>
        <v/>
      </c>
      <c r="B1197" s="33"/>
      <c r="C1197" s="17"/>
      <c r="D1197" s="18"/>
      <c r="E1197" s="12"/>
      <c r="F1197" s="12"/>
      <c r="G1197" s="42" t="str">
        <f>IF(OR(E1197="",F1197=""),"",NETWORKDAYS(E1197,F1197,Lister!$D$7:$D$13))</f>
        <v/>
      </c>
      <c r="H1197" s="14"/>
      <c r="I1197" s="25" t="str">
        <f t="shared" si="90"/>
        <v/>
      </c>
      <c r="J1197" s="47"/>
      <c r="K1197" s="48"/>
      <c r="L1197" s="15"/>
      <c r="M1197" s="51" t="str">
        <f t="shared" si="91"/>
        <v/>
      </c>
      <c r="N1197" s="49" t="str">
        <f t="shared" si="92"/>
        <v/>
      </c>
      <c r="O1197" s="15"/>
      <c r="P1197" s="15"/>
      <c r="Q1197" s="15"/>
      <c r="R1197" s="15"/>
      <c r="S1197" s="15"/>
      <c r="T1197" s="15"/>
      <c r="U1197" s="15"/>
      <c r="V1197" s="50" t="str">
        <f>IFERROR(MAX(IF(OR(O1197="",P1197="",Q1197="",R1197="",S1197="",T1197="",U1197=""),"",IF(AND(MONTH(E1197)=8,MONTH(F1197)=8),(NETWORKDAYS(E1197,F1197,Lister!$D$7:$D$13)-O1197)*N1197/NETWORKDAYS(Lister!$D$19,Lister!$E$19,Lister!$D$7:$D$13),IF(AND(MONTH(E1197)=8,F1197&gt;DATE(2020,8,31)),(NETWORKDAYS(E1197,Lister!$E$19,Lister!$D$7:$D$13)-O1197)*N1197/NETWORKDAYS(Lister!$D$19,Lister!$E$19,Lister!$D$7:$D$13),IF(E1197&gt;DATE(2020,8,31),0)))),0),"")</f>
        <v/>
      </c>
      <c r="W1197" s="50" t="str">
        <f>IFERROR(MAX(IF(OR(O1197="",P1197="",Q1197="",R1197="",S1197="",T1197="",U1197=""),"",IF(AND(MONTH(E1197)=9,MONTH(F1197)=9),(NETWORKDAYS(E1197,F1197,Lister!$D$7:$D$13)-P1197)*N1197/NETWORKDAYS(Lister!$D$20,Lister!$E$20,Lister!$D$7:$D$13),IF(AND(MONTH(E1197)=9,F1197&gt;DATE(2020,9,30)),(NETWORKDAYS(E1197,Lister!$E$20,Lister!$D$7:$D$13)-P1197)*N1197/NETWORKDAYS(Lister!$D$20,Lister!$E$20,Lister!$D$7:$D$13),IF(AND(E1197&lt;DATE(2020,9,1),MONTH(F1197)=9),(NETWORKDAYS(Lister!$D$20,F1197,Lister!$D$7:$D$13)-P1197)*N1197/NETWORKDAYS(Lister!$D$20,Lister!$E$20,Lister!$D$7:$D$13),IF(AND(E1197&lt;DATE(2020,9,1),F1197&gt;DATE(2020,9,30)),(NETWORKDAYS(Lister!$D$20,Lister!$E$20,Lister!$D$7:$D$13)-P1197)*N1197/NETWORKDAYS(Lister!$D$20,Lister!$E$20,Lister!$D$7:$D$13),IF(OR(AND(E1197&lt;DATE(2020,9,1),F1197&lt;DATE(2020,9,1)),E1197&gt;DATE(2020,9,30)),0)))))),0),"")</f>
        <v/>
      </c>
      <c r="X1197" s="50" t="str">
        <f>IFERROR(MAX(IF(OR(O1197="",P1197="",Q1197="",R1197="",S1197="",T1197="",U1197=""),"",IF(AND(MONTH(E1197)=10,MONTH(F1197)=10),(NETWORKDAYS(E1197,F1197,Lister!$D$7:$D$13)-Q1197)*N1197/NETWORKDAYS(Lister!$D$21,Lister!$E$21,Lister!$D$7:$D$13),IF(AND(MONTH(E1197)=10,F1197&gt;DATE(2020,10,31)),(NETWORKDAYS(E1197,Lister!$E$21,Lister!$D$7:$D$13)-Q1197)*N1197/NETWORKDAYS(Lister!$D$21,Lister!$E$21,Lister!$D$7:$D$13),IF(AND(E1197&lt;DATE(2020,10,1),MONTH(F1197)=10),(NETWORKDAYS(Lister!$D$21,F1197,Lister!$D$7:$D$13)-Q1197)*N1197/NETWORKDAYS(Lister!$D$21,Lister!$E$21,Lister!$D$7:$D$13),IF(AND(E1197&lt;DATE(2020,31,1),F1197&gt;DATE(2020,10,31)),(NETWORKDAYS(Lister!$D$21,Lister!$E$21,Lister!$D$7:$D$13)-Q1197)*N1197/NETWORKDAYS(Lister!$D$21,Lister!$E$21,Lister!$D$7:$D$13),IF(OR(AND(E1197&lt;DATE(2020,10,1),F1197&lt;DATE(2020,10,1)),E1197&gt;DATE(2020,10,31)),0)))))),0),"")</f>
        <v/>
      </c>
      <c r="Y1197" s="50" t="str">
        <f>IFERROR(MAX(IF(OR(O1197="",P1197="",Q1197="",R1197="",S1197="",T1197="",U1197=""),"",IF(AND(MONTH(E1197)=11,MONTH(F1197)=11),(NETWORKDAYS(E1197,F1197,Lister!$D$7:$D$13)-R1197)*N1197/NETWORKDAYS(Lister!$D$22,Lister!$E$22,Lister!$D$7:$D$13),IF(AND(MONTH(E1197)=11,F1197&gt;DATE(2020,11,30)),(NETWORKDAYS(E1197,Lister!$E$22,Lister!$D$7:$D$13)-R1197)*N1197/NETWORKDAYS(Lister!$D$22,Lister!$E$22,Lister!$D$7:$D$13),IF(AND(E1197&lt;DATE(2020,11,1),MONTH(F1197)=11),(NETWORKDAYS(Lister!$D$22,F1197,Lister!$D$7:$D$13)-R1197)*N1197/NETWORKDAYS(Lister!$D$22,Lister!$E$22,Lister!$D$7:$D$13),IF(AND(E1197&lt;DATE(2020,11,1),F1197&gt;DATE(2020,11,30)),(NETWORKDAYS(Lister!$D$22,Lister!$E$22,Lister!$D$7:$D$13)-R1197)*N1197/NETWORKDAYS(Lister!$D$22,Lister!$E$22,Lister!$D$7:$D$13),IF(OR(AND(E1197&lt;DATE(2020,11,1),F1197&lt;DATE(2020,11,1)),E1197&gt;DATE(2020,11,30)),0)))))),0),"")</f>
        <v/>
      </c>
      <c r="Z1197" s="50" t="str">
        <f>IFERROR(MAX(IF(OR(O1197="",P1197="",Q1197="",R1197="",S1197="",T1197="",U1197=""),"",IF(AND(MONTH(E1197)=12,MONTH(F1197)=12),(NETWORKDAYS(E1197,F1197,Lister!$D$7:$D$13)-S1197)*N1197/NETWORKDAYS(Lister!$D$23,Lister!$E$23,Lister!$D$7:$D$13),IF(AND(MONTH(E1197)=12,F1197&gt;DATE(2020,12,31)),(NETWORKDAYS(E1197,Lister!$E$23,Lister!$D$7:$D$13)-S1197)*N1197/NETWORKDAYS(Lister!$D$23,Lister!$E$23,Lister!$D$7:$D$13),IF(AND(E1197&lt;DATE(2020,12,1),MONTH(F1197)=12),(NETWORKDAYS(Lister!$D$23,F1197,Lister!$D$7:$D$13)-S1197)*N1197/NETWORKDAYS(Lister!$D$23,Lister!$E$23,Lister!$D$7:$D$13),IF(AND(E1197&lt;DATE(2020,12,1),F1197&gt;DATE(2020,12,31)),(NETWORKDAYS(Lister!$D$23,Lister!$E$23,Lister!$D$7:$D$13)-S1197)*N1197/NETWORKDAYS(Lister!$D$23,Lister!$E$23,Lister!$D$7:$D$13),IF(OR(AND(E1197&lt;DATE(2020,12,1),F1197&lt;DATE(2020,12,1)),E1197&gt;DATE(2020,12,31)),0)))))),0),"")</f>
        <v/>
      </c>
      <c r="AA1197" s="50" t="str">
        <f>IFERROR(MAX(IF(OR(O1197="",P1197="",Q1197="",R1197="",S1197="",T1197="",U1197=""),"",IF(AND(MONTH(E1197)=1,MONTH(F1197)=1),(NETWORKDAYS(E1197,F1197,Lister!$D$7:$D$13)-T1197)*N1197/NETWORKDAYS(Lister!$D$24,Lister!$E$24,Lister!$D$7:$D$13),IF(AND(MONTH(E1197)=1,F1197&gt;DATE(2021,1,31)),(NETWORKDAYS(E1197,Lister!$E$24,Lister!$D$7:$D$13)-T1197)*N1197/NETWORKDAYS(Lister!$D$24,Lister!$E$24,Lister!$D$7:$D$13),IF(AND(E1197&lt;DATE(2021,1,1),MONTH(F1197)=1),(NETWORKDAYS(Lister!$D$24,F1197,Lister!$D$7:$D$13)-T1197)*N1197/NETWORKDAYS(Lister!$D$24,Lister!$E$24,Lister!$D$7:$D$13),IF(AND(E1197&lt;DATE(2021,1,1),F1197&gt;DATE(2021,1,31)),(NETWORKDAYS(Lister!$D$24,Lister!$E$24,Lister!$D$7:$D$13)-T1197)*N1197/NETWORKDAYS(Lister!$D$24,Lister!$E$24,Lister!$D$7:$D$13),IF(OR(AND(E1197&lt;DATE(2021,1,1),F1197&lt;DATE(2021,1,1)),E1197&gt;DATE(2021,1,31)),0)))))),0),"")</f>
        <v/>
      </c>
      <c r="AB1197" s="50" t="str">
        <f>IFERROR(MAX(IF(OR(O1197="",P1197="",Q1197="",R1197="",S1197="",T1197="",U1197=""),"",IF(AND(MONTH(E1197)=2,MONTH(F1197)=2),(NETWORKDAYS(E1197,F1197,Lister!$D$7:$D$13)-U1197)*N1197/NETWORKDAYS(Lister!$D$25,Lister!$E$25,Lister!$D$7:$D$13),IF(AND(E1197&lt;DATE(2021,2,1),MONTH(F1197)=2),(NETWORKDAYS(Lister!$D$25,F1197,Lister!$D$7:$D$13)-U1197)*N1197/NETWORKDAYS(Lister!$D$25,Lister!$E$25,Lister!$D$7:$D$13),IF(AND(E1197&lt;DATE(2021,2,1),F1197&lt;DATE(2021,2,1)),0)))),0),"")</f>
        <v/>
      </c>
      <c r="AC1197" s="52" t="str">
        <f t="shared" si="93"/>
        <v/>
      </c>
    </row>
    <row r="1198" spans="1:29" x14ac:dyDescent="0.35">
      <c r="A1198" s="11" t="str">
        <f t="shared" si="94"/>
        <v/>
      </c>
      <c r="B1198" s="33"/>
      <c r="C1198" s="17"/>
      <c r="D1198" s="18"/>
      <c r="E1198" s="12"/>
      <c r="F1198" s="12"/>
      <c r="G1198" s="42" t="str">
        <f>IF(OR(E1198="",F1198=""),"",NETWORKDAYS(E1198,F1198,Lister!$D$7:$D$13))</f>
        <v/>
      </c>
      <c r="H1198" s="14"/>
      <c r="I1198" s="25" t="str">
        <f t="shared" si="90"/>
        <v/>
      </c>
      <c r="J1198" s="47"/>
      <c r="K1198" s="48"/>
      <c r="L1198" s="15"/>
      <c r="M1198" s="51" t="str">
        <f t="shared" si="91"/>
        <v/>
      </c>
      <c r="N1198" s="49" t="str">
        <f t="shared" si="92"/>
        <v/>
      </c>
      <c r="O1198" s="15"/>
      <c r="P1198" s="15"/>
      <c r="Q1198" s="15"/>
      <c r="R1198" s="15"/>
      <c r="S1198" s="15"/>
      <c r="T1198" s="15"/>
      <c r="U1198" s="15"/>
      <c r="V1198" s="50" t="str">
        <f>IFERROR(MAX(IF(OR(O1198="",P1198="",Q1198="",R1198="",S1198="",T1198="",U1198=""),"",IF(AND(MONTH(E1198)=8,MONTH(F1198)=8),(NETWORKDAYS(E1198,F1198,Lister!$D$7:$D$13)-O1198)*N1198/NETWORKDAYS(Lister!$D$19,Lister!$E$19,Lister!$D$7:$D$13),IF(AND(MONTH(E1198)=8,F1198&gt;DATE(2020,8,31)),(NETWORKDAYS(E1198,Lister!$E$19,Lister!$D$7:$D$13)-O1198)*N1198/NETWORKDAYS(Lister!$D$19,Lister!$E$19,Lister!$D$7:$D$13),IF(E1198&gt;DATE(2020,8,31),0)))),0),"")</f>
        <v/>
      </c>
      <c r="W1198" s="50" t="str">
        <f>IFERROR(MAX(IF(OR(O1198="",P1198="",Q1198="",R1198="",S1198="",T1198="",U1198=""),"",IF(AND(MONTH(E1198)=9,MONTH(F1198)=9),(NETWORKDAYS(E1198,F1198,Lister!$D$7:$D$13)-P1198)*N1198/NETWORKDAYS(Lister!$D$20,Lister!$E$20,Lister!$D$7:$D$13),IF(AND(MONTH(E1198)=9,F1198&gt;DATE(2020,9,30)),(NETWORKDAYS(E1198,Lister!$E$20,Lister!$D$7:$D$13)-P1198)*N1198/NETWORKDAYS(Lister!$D$20,Lister!$E$20,Lister!$D$7:$D$13),IF(AND(E1198&lt;DATE(2020,9,1),MONTH(F1198)=9),(NETWORKDAYS(Lister!$D$20,F1198,Lister!$D$7:$D$13)-P1198)*N1198/NETWORKDAYS(Lister!$D$20,Lister!$E$20,Lister!$D$7:$D$13),IF(AND(E1198&lt;DATE(2020,9,1),F1198&gt;DATE(2020,9,30)),(NETWORKDAYS(Lister!$D$20,Lister!$E$20,Lister!$D$7:$D$13)-P1198)*N1198/NETWORKDAYS(Lister!$D$20,Lister!$E$20,Lister!$D$7:$D$13),IF(OR(AND(E1198&lt;DATE(2020,9,1),F1198&lt;DATE(2020,9,1)),E1198&gt;DATE(2020,9,30)),0)))))),0),"")</f>
        <v/>
      </c>
      <c r="X1198" s="50" t="str">
        <f>IFERROR(MAX(IF(OR(O1198="",P1198="",Q1198="",R1198="",S1198="",T1198="",U1198=""),"",IF(AND(MONTH(E1198)=10,MONTH(F1198)=10),(NETWORKDAYS(E1198,F1198,Lister!$D$7:$D$13)-Q1198)*N1198/NETWORKDAYS(Lister!$D$21,Lister!$E$21,Lister!$D$7:$D$13),IF(AND(MONTH(E1198)=10,F1198&gt;DATE(2020,10,31)),(NETWORKDAYS(E1198,Lister!$E$21,Lister!$D$7:$D$13)-Q1198)*N1198/NETWORKDAYS(Lister!$D$21,Lister!$E$21,Lister!$D$7:$D$13),IF(AND(E1198&lt;DATE(2020,10,1),MONTH(F1198)=10),(NETWORKDAYS(Lister!$D$21,F1198,Lister!$D$7:$D$13)-Q1198)*N1198/NETWORKDAYS(Lister!$D$21,Lister!$E$21,Lister!$D$7:$D$13),IF(AND(E1198&lt;DATE(2020,31,1),F1198&gt;DATE(2020,10,31)),(NETWORKDAYS(Lister!$D$21,Lister!$E$21,Lister!$D$7:$D$13)-Q1198)*N1198/NETWORKDAYS(Lister!$D$21,Lister!$E$21,Lister!$D$7:$D$13),IF(OR(AND(E1198&lt;DATE(2020,10,1),F1198&lt;DATE(2020,10,1)),E1198&gt;DATE(2020,10,31)),0)))))),0),"")</f>
        <v/>
      </c>
      <c r="Y1198" s="50" t="str">
        <f>IFERROR(MAX(IF(OR(O1198="",P1198="",Q1198="",R1198="",S1198="",T1198="",U1198=""),"",IF(AND(MONTH(E1198)=11,MONTH(F1198)=11),(NETWORKDAYS(E1198,F1198,Lister!$D$7:$D$13)-R1198)*N1198/NETWORKDAYS(Lister!$D$22,Lister!$E$22,Lister!$D$7:$D$13),IF(AND(MONTH(E1198)=11,F1198&gt;DATE(2020,11,30)),(NETWORKDAYS(E1198,Lister!$E$22,Lister!$D$7:$D$13)-R1198)*N1198/NETWORKDAYS(Lister!$D$22,Lister!$E$22,Lister!$D$7:$D$13),IF(AND(E1198&lt;DATE(2020,11,1),MONTH(F1198)=11),(NETWORKDAYS(Lister!$D$22,F1198,Lister!$D$7:$D$13)-R1198)*N1198/NETWORKDAYS(Lister!$D$22,Lister!$E$22,Lister!$D$7:$D$13),IF(AND(E1198&lt;DATE(2020,11,1),F1198&gt;DATE(2020,11,30)),(NETWORKDAYS(Lister!$D$22,Lister!$E$22,Lister!$D$7:$D$13)-R1198)*N1198/NETWORKDAYS(Lister!$D$22,Lister!$E$22,Lister!$D$7:$D$13),IF(OR(AND(E1198&lt;DATE(2020,11,1),F1198&lt;DATE(2020,11,1)),E1198&gt;DATE(2020,11,30)),0)))))),0),"")</f>
        <v/>
      </c>
      <c r="Z1198" s="50" t="str">
        <f>IFERROR(MAX(IF(OR(O1198="",P1198="",Q1198="",R1198="",S1198="",T1198="",U1198=""),"",IF(AND(MONTH(E1198)=12,MONTH(F1198)=12),(NETWORKDAYS(E1198,F1198,Lister!$D$7:$D$13)-S1198)*N1198/NETWORKDAYS(Lister!$D$23,Lister!$E$23,Lister!$D$7:$D$13),IF(AND(MONTH(E1198)=12,F1198&gt;DATE(2020,12,31)),(NETWORKDAYS(E1198,Lister!$E$23,Lister!$D$7:$D$13)-S1198)*N1198/NETWORKDAYS(Lister!$D$23,Lister!$E$23,Lister!$D$7:$D$13),IF(AND(E1198&lt;DATE(2020,12,1),MONTH(F1198)=12),(NETWORKDAYS(Lister!$D$23,F1198,Lister!$D$7:$D$13)-S1198)*N1198/NETWORKDAYS(Lister!$D$23,Lister!$E$23,Lister!$D$7:$D$13),IF(AND(E1198&lt;DATE(2020,12,1),F1198&gt;DATE(2020,12,31)),(NETWORKDAYS(Lister!$D$23,Lister!$E$23,Lister!$D$7:$D$13)-S1198)*N1198/NETWORKDAYS(Lister!$D$23,Lister!$E$23,Lister!$D$7:$D$13),IF(OR(AND(E1198&lt;DATE(2020,12,1),F1198&lt;DATE(2020,12,1)),E1198&gt;DATE(2020,12,31)),0)))))),0),"")</f>
        <v/>
      </c>
      <c r="AA1198" s="50" t="str">
        <f>IFERROR(MAX(IF(OR(O1198="",P1198="",Q1198="",R1198="",S1198="",T1198="",U1198=""),"",IF(AND(MONTH(E1198)=1,MONTH(F1198)=1),(NETWORKDAYS(E1198,F1198,Lister!$D$7:$D$13)-T1198)*N1198/NETWORKDAYS(Lister!$D$24,Lister!$E$24,Lister!$D$7:$D$13),IF(AND(MONTH(E1198)=1,F1198&gt;DATE(2021,1,31)),(NETWORKDAYS(E1198,Lister!$E$24,Lister!$D$7:$D$13)-T1198)*N1198/NETWORKDAYS(Lister!$D$24,Lister!$E$24,Lister!$D$7:$D$13),IF(AND(E1198&lt;DATE(2021,1,1),MONTH(F1198)=1),(NETWORKDAYS(Lister!$D$24,F1198,Lister!$D$7:$D$13)-T1198)*N1198/NETWORKDAYS(Lister!$D$24,Lister!$E$24,Lister!$D$7:$D$13),IF(AND(E1198&lt;DATE(2021,1,1),F1198&gt;DATE(2021,1,31)),(NETWORKDAYS(Lister!$D$24,Lister!$E$24,Lister!$D$7:$D$13)-T1198)*N1198/NETWORKDAYS(Lister!$D$24,Lister!$E$24,Lister!$D$7:$D$13),IF(OR(AND(E1198&lt;DATE(2021,1,1),F1198&lt;DATE(2021,1,1)),E1198&gt;DATE(2021,1,31)),0)))))),0),"")</f>
        <v/>
      </c>
      <c r="AB1198" s="50" t="str">
        <f>IFERROR(MAX(IF(OR(O1198="",P1198="",Q1198="",R1198="",S1198="",T1198="",U1198=""),"",IF(AND(MONTH(E1198)=2,MONTH(F1198)=2),(NETWORKDAYS(E1198,F1198,Lister!$D$7:$D$13)-U1198)*N1198/NETWORKDAYS(Lister!$D$25,Lister!$E$25,Lister!$D$7:$D$13),IF(AND(E1198&lt;DATE(2021,2,1),MONTH(F1198)=2),(NETWORKDAYS(Lister!$D$25,F1198,Lister!$D$7:$D$13)-U1198)*N1198/NETWORKDAYS(Lister!$D$25,Lister!$E$25,Lister!$D$7:$D$13),IF(AND(E1198&lt;DATE(2021,2,1),F1198&lt;DATE(2021,2,1)),0)))),0),"")</f>
        <v/>
      </c>
      <c r="AC1198" s="52" t="str">
        <f t="shared" si="93"/>
        <v/>
      </c>
    </row>
    <row r="1199" spans="1:29" x14ac:dyDescent="0.35">
      <c r="A1199" s="11" t="str">
        <f t="shared" si="94"/>
        <v/>
      </c>
      <c r="B1199" s="33"/>
      <c r="C1199" s="17"/>
      <c r="D1199" s="18"/>
      <c r="E1199" s="12"/>
      <c r="F1199" s="12"/>
      <c r="G1199" s="42" t="str">
        <f>IF(OR(E1199="",F1199=""),"",NETWORKDAYS(E1199,F1199,Lister!$D$7:$D$13))</f>
        <v/>
      </c>
      <c r="H1199" s="14"/>
      <c r="I1199" s="25" t="str">
        <f t="shared" si="90"/>
        <v/>
      </c>
      <c r="J1199" s="47"/>
      <c r="K1199" s="48"/>
      <c r="L1199" s="15"/>
      <c r="M1199" s="51" t="str">
        <f t="shared" si="91"/>
        <v/>
      </c>
      <c r="N1199" s="49" t="str">
        <f t="shared" si="92"/>
        <v/>
      </c>
      <c r="O1199" s="15"/>
      <c r="P1199" s="15"/>
      <c r="Q1199" s="15"/>
      <c r="R1199" s="15"/>
      <c r="S1199" s="15"/>
      <c r="T1199" s="15"/>
      <c r="U1199" s="15"/>
      <c r="V1199" s="50" t="str">
        <f>IFERROR(MAX(IF(OR(O1199="",P1199="",Q1199="",R1199="",S1199="",T1199="",U1199=""),"",IF(AND(MONTH(E1199)=8,MONTH(F1199)=8),(NETWORKDAYS(E1199,F1199,Lister!$D$7:$D$13)-O1199)*N1199/NETWORKDAYS(Lister!$D$19,Lister!$E$19,Lister!$D$7:$D$13),IF(AND(MONTH(E1199)=8,F1199&gt;DATE(2020,8,31)),(NETWORKDAYS(E1199,Lister!$E$19,Lister!$D$7:$D$13)-O1199)*N1199/NETWORKDAYS(Lister!$D$19,Lister!$E$19,Lister!$D$7:$D$13),IF(E1199&gt;DATE(2020,8,31),0)))),0),"")</f>
        <v/>
      </c>
      <c r="W1199" s="50" t="str">
        <f>IFERROR(MAX(IF(OR(O1199="",P1199="",Q1199="",R1199="",S1199="",T1199="",U1199=""),"",IF(AND(MONTH(E1199)=9,MONTH(F1199)=9),(NETWORKDAYS(E1199,F1199,Lister!$D$7:$D$13)-P1199)*N1199/NETWORKDAYS(Lister!$D$20,Lister!$E$20,Lister!$D$7:$D$13),IF(AND(MONTH(E1199)=9,F1199&gt;DATE(2020,9,30)),(NETWORKDAYS(E1199,Lister!$E$20,Lister!$D$7:$D$13)-P1199)*N1199/NETWORKDAYS(Lister!$D$20,Lister!$E$20,Lister!$D$7:$D$13),IF(AND(E1199&lt;DATE(2020,9,1),MONTH(F1199)=9),(NETWORKDAYS(Lister!$D$20,F1199,Lister!$D$7:$D$13)-P1199)*N1199/NETWORKDAYS(Lister!$D$20,Lister!$E$20,Lister!$D$7:$D$13),IF(AND(E1199&lt;DATE(2020,9,1),F1199&gt;DATE(2020,9,30)),(NETWORKDAYS(Lister!$D$20,Lister!$E$20,Lister!$D$7:$D$13)-P1199)*N1199/NETWORKDAYS(Lister!$D$20,Lister!$E$20,Lister!$D$7:$D$13),IF(OR(AND(E1199&lt;DATE(2020,9,1),F1199&lt;DATE(2020,9,1)),E1199&gt;DATE(2020,9,30)),0)))))),0),"")</f>
        <v/>
      </c>
      <c r="X1199" s="50" t="str">
        <f>IFERROR(MAX(IF(OR(O1199="",P1199="",Q1199="",R1199="",S1199="",T1199="",U1199=""),"",IF(AND(MONTH(E1199)=10,MONTH(F1199)=10),(NETWORKDAYS(E1199,F1199,Lister!$D$7:$D$13)-Q1199)*N1199/NETWORKDAYS(Lister!$D$21,Lister!$E$21,Lister!$D$7:$D$13),IF(AND(MONTH(E1199)=10,F1199&gt;DATE(2020,10,31)),(NETWORKDAYS(E1199,Lister!$E$21,Lister!$D$7:$D$13)-Q1199)*N1199/NETWORKDAYS(Lister!$D$21,Lister!$E$21,Lister!$D$7:$D$13),IF(AND(E1199&lt;DATE(2020,10,1),MONTH(F1199)=10),(NETWORKDAYS(Lister!$D$21,F1199,Lister!$D$7:$D$13)-Q1199)*N1199/NETWORKDAYS(Lister!$D$21,Lister!$E$21,Lister!$D$7:$D$13),IF(AND(E1199&lt;DATE(2020,31,1),F1199&gt;DATE(2020,10,31)),(NETWORKDAYS(Lister!$D$21,Lister!$E$21,Lister!$D$7:$D$13)-Q1199)*N1199/NETWORKDAYS(Lister!$D$21,Lister!$E$21,Lister!$D$7:$D$13),IF(OR(AND(E1199&lt;DATE(2020,10,1),F1199&lt;DATE(2020,10,1)),E1199&gt;DATE(2020,10,31)),0)))))),0),"")</f>
        <v/>
      </c>
      <c r="Y1199" s="50" t="str">
        <f>IFERROR(MAX(IF(OR(O1199="",P1199="",Q1199="",R1199="",S1199="",T1199="",U1199=""),"",IF(AND(MONTH(E1199)=11,MONTH(F1199)=11),(NETWORKDAYS(E1199,F1199,Lister!$D$7:$D$13)-R1199)*N1199/NETWORKDAYS(Lister!$D$22,Lister!$E$22,Lister!$D$7:$D$13),IF(AND(MONTH(E1199)=11,F1199&gt;DATE(2020,11,30)),(NETWORKDAYS(E1199,Lister!$E$22,Lister!$D$7:$D$13)-R1199)*N1199/NETWORKDAYS(Lister!$D$22,Lister!$E$22,Lister!$D$7:$D$13),IF(AND(E1199&lt;DATE(2020,11,1),MONTH(F1199)=11),(NETWORKDAYS(Lister!$D$22,F1199,Lister!$D$7:$D$13)-R1199)*N1199/NETWORKDAYS(Lister!$D$22,Lister!$E$22,Lister!$D$7:$D$13),IF(AND(E1199&lt;DATE(2020,11,1),F1199&gt;DATE(2020,11,30)),(NETWORKDAYS(Lister!$D$22,Lister!$E$22,Lister!$D$7:$D$13)-R1199)*N1199/NETWORKDAYS(Lister!$D$22,Lister!$E$22,Lister!$D$7:$D$13),IF(OR(AND(E1199&lt;DATE(2020,11,1),F1199&lt;DATE(2020,11,1)),E1199&gt;DATE(2020,11,30)),0)))))),0),"")</f>
        <v/>
      </c>
      <c r="Z1199" s="50" t="str">
        <f>IFERROR(MAX(IF(OR(O1199="",P1199="",Q1199="",R1199="",S1199="",T1199="",U1199=""),"",IF(AND(MONTH(E1199)=12,MONTH(F1199)=12),(NETWORKDAYS(E1199,F1199,Lister!$D$7:$D$13)-S1199)*N1199/NETWORKDAYS(Lister!$D$23,Lister!$E$23,Lister!$D$7:$D$13),IF(AND(MONTH(E1199)=12,F1199&gt;DATE(2020,12,31)),(NETWORKDAYS(E1199,Lister!$E$23,Lister!$D$7:$D$13)-S1199)*N1199/NETWORKDAYS(Lister!$D$23,Lister!$E$23,Lister!$D$7:$D$13),IF(AND(E1199&lt;DATE(2020,12,1),MONTH(F1199)=12),(NETWORKDAYS(Lister!$D$23,F1199,Lister!$D$7:$D$13)-S1199)*N1199/NETWORKDAYS(Lister!$D$23,Lister!$E$23,Lister!$D$7:$D$13),IF(AND(E1199&lt;DATE(2020,12,1),F1199&gt;DATE(2020,12,31)),(NETWORKDAYS(Lister!$D$23,Lister!$E$23,Lister!$D$7:$D$13)-S1199)*N1199/NETWORKDAYS(Lister!$D$23,Lister!$E$23,Lister!$D$7:$D$13),IF(OR(AND(E1199&lt;DATE(2020,12,1),F1199&lt;DATE(2020,12,1)),E1199&gt;DATE(2020,12,31)),0)))))),0),"")</f>
        <v/>
      </c>
      <c r="AA1199" s="50" t="str">
        <f>IFERROR(MAX(IF(OR(O1199="",P1199="",Q1199="",R1199="",S1199="",T1199="",U1199=""),"",IF(AND(MONTH(E1199)=1,MONTH(F1199)=1),(NETWORKDAYS(E1199,F1199,Lister!$D$7:$D$13)-T1199)*N1199/NETWORKDAYS(Lister!$D$24,Lister!$E$24,Lister!$D$7:$D$13),IF(AND(MONTH(E1199)=1,F1199&gt;DATE(2021,1,31)),(NETWORKDAYS(E1199,Lister!$E$24,Lister!$D$7:$D$13)-T1199)*N1199/NETWORKDAYS(Lister!$D$24,Lister!$E$24,Lister!$D$7:$D$13),IF(AND(E1199&lt;DATE(2021,1,1),MONTH(F1199)=1),(NETWORKDAYS(Lister!$D$24,F1199,Lister!$D$7:$D$13)-T1199)*N1199/NETWORKDAYS(Lister!$D$24,Lister!$E$24,Lister!$D$7:$D$13),IF(AND(E1199&lt;DATE(2021,1,1),F1199&gt;DATE(2021,1,31)),(NETWORKDAYS(Lister!$D$24,Lister!$E$24,Lister!$D$7:$D$13)-T1199)*N1199/NETWORKDAYS(Lister!$D$24,Lister!$E$24,Lister!$D$7:$D$13),IF(OR(AND(E1199&lt;DATE(2021,1,1),F1199&lt;DATE(2021,1,1)),E1199&gt;DATE(2021,1,31)),0)))))),0),"")</f>
        <v/>
      </c>
      <c r="AB1199" s="50" t="str">
        <f>IFERROR(MAX(IF(OR(O1199="",P1199="",Q1199="",R1199="",S1199="",T1199="",U1199=""),"",IF(AND(MONTH(E1199)=2,MONTH(F1199)=2),(NETWORKDAYS(E1199,F1199,Lister!$D$7:$D$13)-U1199)*N1199/NETWORKDAYS(Lister!$D$25,Lister!$E$25,Lister!$D$7:$D$13),IF(AND(E1199&lt;DATE(2021,2,1),MONTH(F1199)=2),(NETWORKDAYS(Lister!$D$25,F1199,Lister!$D$7:$D$13)-U1199)*N1199/NETWORKDAYS(Lister!$D$25,Lister!$E$25,Lister!$D$7:$D$13),IF(AND(E1199&lt;DATE(2021,2,1),F1199&lt;DATE(2021,2,1)),0)))),0),"")</f>
        <v/>
      </c>
      <c r="AC1199" s="52" t="str">
        <f t="shared" si="93"/>
        <v/>
      </c>
    </row>
    <row r="1200" spans="1:29" x14ac:dyDescent="0.35">
      <c r="A1200" s="11" t="str">
        <f t="shared" si="94"/>
        <v/>
      </c>
      <c r="B1200" s="33"/>
      <c r="C1200" s="17"/>
      <c r="D1200" s="18"/>
      <c r="E1200" s="12"/>
      <c r="F1200" s="12"/>
      <c r="G1200" s="42" t="str">
        <f>IF(OR(E1200="",F1200=""),"",NETWORKDAYS(E1200,F1200,Lister!$D$7:$D$13))</f>
        <v/>
      </c>
      <c r="H1200" s="14"/>
      <c r="I1200" s="25" t="str">
        <f t="shared" si="90"/>
        <v/>
      </c>
      <c r="J1200" s="47"/>
      <c r="K1200" s="48"/>
      <c r="L1200" s="15"/>
      <c r="M1200" s="51" t="str">
        <f t="shared" si="91"/>
        <v/>
      </c>
      <c r="N1200" s="49" t="str">
        <f t="shared" si="92"/>
        <v/>
      </c>
      <c r="O1200" s="15"/>
      <c r="P1200" s="15"/>
      <c r="Q1200" s="15"/>
      <c r="R1200" s="15"/>
      <c r="S1200" s="15"/>
      <c r="T1200" s="15"/>
      <c r="U1200" s="15"/>
      <c r="V1200" s="50" t="str">
        <f>IFERROR(MAX(IF(OR(O1200="",P1200="",Q1200="",R1200="",S1200="",T1200="",U1200=""),"",IF(AND(MONTH(E1200)=8,MONTH(F1200)=8),(NETWORKDAYS(E1200,F1200,Lister!$D$7:$D$13)-O1200)*N1200/NETWORKDAYS(Lister!$D$19,Lister!$E$19,Lister!$D$7:$D$13),IF(AND(MONTH(E1200)=8,F1200&gt;DATE(2020,8,31)),(NETWORKDAYS(E1200,Lister!$E$19,Lister!$D$7:$D$13)-O1200)*N1200/NETWORKDAYS(Lister!$D$19,Lister!$E$19,Lister!$D$7:$D$13),IF(E1200&gt;DATE(2020,8,31),0)))),0),"")</f>
        <v/>
      </c>
      <c r="W1200" s="50" t="str">
        <f>IFERROR(MAX(IF(OR(O1200="",P1200="",Q1200="",R1200="",S1200="",T1200="",U1200=""),"",IF(AND(MONTH(E1200)=9,MONTH(F1200)=9),(NETWORKDAYS(E1200,F1200,Lister!$D$7:$D$13)-P1200)*N1200/NETWORKDAYS(Lister!$D$20,Lister!$E$20,Lister!$D$7:$D$13),IF(AND(MONTH(E1200)=9,F1200&gt;DATE(2020,9,30)),(NETWORKDAYS(E1200,Lister!$E$20,Lister!$D$7:$D$13)-P1200)*N1200/NETWORKDAYS(Lister!$D$20,Lister!$E$20,Lister!$D$7:$D$13),IF(AND(E1200&lt;DATE(2020,9,1),MONTH(F1200)=9),(NETWORKDAYS(Lister!$D$20,F1200,Lister!$D$7:$D$13)-P1200)*N1200/NETWORKDAYS(Lister!$D$20,Lister!$E$20,Lister!$D$7:$D$13),IF(AND(E1200&lt;DATE(2020,9,1),F1200&gt;DATE(2020,9,30)),(NETWORKDAYS(Lister!$D$20,Lister!$E$20,Lister!$D$7:$D$13)-P1200)*N1200/NETWORKDAYS(Lister!$D$20,Lister!$E$20,Lister!$D$7:$D$13),IF(OR(AND(E1200&lt;DATE(2020,9,1),F1200&lt;DATE(2020,9,1)),E1200&gt;DATE(2020,9,30)),0)))))),0),"")</f>
        <v/>
      </c>
      <c r="X1200" s="50" t="str">
        <f>IFERROR(MAX(IF(OR(O1200="",P1200="",Q1200="",R1200="",S1200="",T1200="",U1200=""),"",IF(AND(MONTH(E1200)=10,MONTH(F1200)=10),(NETWORKDAYS(E1200,F1200,Lister!$D$7:$D$13)-Q1200)*N1200/NETWORKDAYS(Lister!$D$21,Lister!$E$21,Lister!$D$7:$D$13),IF(AND(MONTH(E1200)=10,F1200&gt;DATE(2020,10,31)),(NETWORKDAYS(E1200,Lister!$E$21,Lister!$D$7:$D$13)-Q1200)*N1200/NETWORKDAYS(Lister!$D$21,Lister!$E$21,Lister!$D$7:$D$13),IF(AND(E1200&lt;DATE(2020,10,1),MONTH(F1200)=10),(NETWORKDAYS(Lister!$D$21,F1200,Lister!$D$7:$D$13)-Q1200)*N1200/NETWORKDAYS(Lister!$D$21,Lister!$E$21,Lister!$D$7:$D$13),IF(AND(E1200&lt;DATE(2020,31,1),F1200&gt;DATE(2020,10,31)),(NETWORKDAYS(Lister!$D$21,Lister!$E$21,Lister!$D$7:$D$13)-Q1200)*N1200/NETWORKDAYS(Lister!$D$21,Lister!$E$21,Lister!$D$7:$D$13),IF(OR(AND(E1200&lt;DATE(2020,10,1),F1200&lt;DATE(2020,10,1)),E1200&gt;DATE(2020,10,31)),0)))))),0),"")</f>
        <v/>
      </c>
      <c r="Y1200" s="50" t="str">
        <f>IFERROR(MAX(IF(OR(O1200="",P1200="",Q1200="",R1200="",S1200="",T1200="",U1200=""),"",IF(AND(MONTH(E1200)=11,MONTH(F1200)=11),(NETWORKDAYS(E1200,F1200,Lister!$D$7:$D$13)-R1200)*N1200/NETWORKDAYS(Lister!$D$22,Lister!$E$22,Lister!$D$7:$D$13),IF(AND(MONTH(E1200)=11,F1200&gt;DATE(2020,11,30)),(NETWORKDAYS(E1200,Lister!$E$22,Lister!$D$7:$D$13)-R1200)*N1200/NETWORKDAYS(Lister!$D$22,Lister!$E$22,Lister!$D$7:$D$13),IF(AND(E1200&lt;DATE(2020,11,1),MONTH(F1200)=11),(NETWORKDAYS(Lister!$D$22,F1200,Lister!$D$7:$D$13)-R1200)*N1200/NETWORKDAYS(Lister!$D$22,Lister!$E$22,Lister!$D$7:$D$13),IF(AND(E1200&lt;DATE(2020,11,1),F1200&gt;DATE(2020,11,30)),(NETWORKDAYS(Lister!$D$22,Lister!$E$22,Lister!$D$7:$D$13)-R1200)*N1200/NETWORKDAYS(Lister!$D$22,Lister!$E$22,Lister!$D$7:$D$13),IF(OR(AND(E1200&lt;DATE(2020,11,1),F1200&lt;DATE(2020,11,1)),E1200&gt;DATE(2020,11,30)),0)))))),0),"")</f>
        <v/>
      </c>
      <c r="Z1200" s="50" t="str">
        <f>IFERROR(MAX(IF(OR(O1200="",P1200="",Q1200="",R1200="",S1200="",T1200="",U1200=""),"",IF(AND(MONTH(E1200)=12,MONTH(F1200)=12),(NETWORKDAYS(E1200,F1200,Lister!$D$7:$D$13)-S1200)*N1200/NETWORKDAYS(Lister!$D$23,Lister!$E$23,Lister!$D$7:$D$13),IF(AND(MONTH(E1200)=12,F1200&gt;DATE(2020,12,31)),(NETWORKDAYS(E1200,Lister!$E$23,Lister!$D$7:$D$13)-S1200)*N1200/NETWORKDAYS(Lister!$D$23,Lister!$E$23,Lister!$D$7:$D$13),IF(AND(E1200&lt;DATE(2020,12,1),MONTH(F1200)=12),(NETWORKDAYS(Lister!$D$23,F1200,Lister!$D$7:$D$13)-S1200)*N1200/NETWORKDAYS(Lister!$D$23,Lister!$E$23,Lister!$D$7:$D$13),IF(AND(E1200&lt;DATE(2020,12,1),F1200&gt;DATE(2020,12,31)),(NETWORKDAYS(Lister!$D$23,Lister!$E$23,Lister!$D$7:$D$13)-S1200)*N1200/NETWORKDAYS(Lister!$D$23,Lister!$E$23,Lister!$D$7:$D$13),IF(OR(AND(E1200&lt;DATE(2020,12,1),F1200&lt;DATE(2020,12,1)),E1200&gt;DATE(2020,12,31)),0)))))),0),"")</f>
        <v/>
      </c>
      <c r="AA1200" s="50" t="str">
        <f>IFERROR(MAX(IF(OR(O1200="",P1200="",Q1200="",R1200="",S1200="",T1200="",U1200=""),"",IF(AND(MONTH(E1200)=1,MONTH(F1200)=1),(NETWORKDAYS(E1200,F1200,Lister!$D$7:$D$13)-T1200)*N1200/NETWORKDAYS(Lister!$D$24,Lister!$E$24,Lister!$D$7:$D$13),IF(AND(MONTH(E1200)=1,F1200&gt;DATE(2021,1,31)),(NETWORKDAYS(E1200,Lister!$E$24,Lister!$D$7:$D$13)-T1200)*N1200/NETWORKDAYS(Lister!$D$24,Lister!$E$24,Lister!$D$7:$D$13),IF(AND(E1200&lt;DATE(2021,1,1),MONTH(F1200)=1),(NETWORKDAYS(Lister!$D$24,F1200,Lister!$D$7:$D$13)-T1200)*N1200/NETWORKDAYS(Lister!$D$24,Lister!$E$24,Lister!$D$7:$D$13),IF(AND(E1200&lt;DATE(2021,1,1),F1200&gt;DATE(2021,1,31)),(NETWORKDAYS(Lister!$D$24,Lister!$E$24,Lister!$D$7:$D$13)-T1200)*N1200/NETWORKDAYS(Lister!$D$24,Lister!$E$24,Lister!$D$7:$D$13),IF(OR(AND(E1200&lt;DATE(2021,1,1),F1200&lt;DATE(2021,1,1)),E1200&gt;DATE(2021,1,31)),0)))))),0),"")</f>
        <v/>
      </c>
      <c r="AB1200" s="50" t="str">
        <f>IFERROR(MAX(IF(OR(O1200="",P1200="",Q1200="",R1200="",S1200="",T1200="",U1200=""),"",IF(AND(MONTH(E1200)=2,MONTH(F1200)=2),(NETWORKDAYS(E1200,F1200,Lister!$D$7:$D$13)-U1200)*N1200/NETWORKDAYS(Lister!$D$25,Lister!$E$25,Lister!$D$7:$D$13),IF(AND(E1200&lt;DATE(2021,2,1),MONTH(F1200)=2),(NETWORKDAYS(Lister!$D$25,F1200,Lister!$D$7:$D$13)-U1200)*N1200/NETWORKDAYS(Lister!$D$25,Lister!$E$25,Lister!$D$7:$D$13),IF(AND(E1200&lt;DATE(2021,2,1),F1200&lt;DATE(2021,2,1)),0)))),0),"")</f>
        <v/>
      </c>
      <c r="AC1200" s="52" t="str">
        <f t="shared" si="93"/>
        <v/>
      </c>
    </row>
    <row r="1201" spans="1:29" x14ac:dyDescent="0.35">
      <c r="A1201" s="11" t="str">
        <f t="shared" si="94"/>
        <v/>
      </c>
      <c r="B1201" s="33"/>
      <c r="C1201" s="17"/>
      <c r="D1201" s="18"/>
      <c r="E1201" s="12"/>
      <c r="F1201" s="12"/>
      <c r="G1201" s="42" t="str">
        <f>IF(OR(E1201="",F1201=""),"",NETWORKDAYS(E1201,F1201,Lister!$D$7:$D$13))</f>
        <v/>
      </c>
      <c r="H1201" s="14"/>
      <c r="I1201" s="25" t="str">
        <f t="shared" si="90"/>
        <v/>
      </c>
      <c r="J1201" s="47"/>
      <c r="K1201" s="48"/>
      <c r="L1201" s="15"/>
      <c r="M1201" s="51" t="str">
        <f t="shared" si="91"/>
        <v/>
      </c>
      <c r="N1201" s="49" t="str">
        <f t="shared" si="92"/>
        <v/>
      </c>
      <c r="O1201" s="15"/>
      <c r="P1201" s="15"/>
      <c r="Q1201" s="15"/>
      <c r="R1201" s="15"/>
      <c r="S1201" s="15"/>
      <c r="T1201" s="15"/>
      <c r="U1201" s="15"/>
      <c r="V1201" s="50" t="str">
        <f>IFERROR(MAX(IF(OR(O1201="",P1201="",Q1201="",R1201="",S1201="",T1201="",U1201=""),"",IF(AND(MONTH(E1201)=8,MONTH(F1201)=8),(NETWORKDAYS(E1201,F1201,Lister!$D$7:$D$13)-O1201)*N1201/NETWORKDAYS(Lister!$D$19,Lister!$E$19,Lister!$D$7:$D$13),IF(AND(MONTH(E1201)=8,F1201&gt;DATE(2020,8,31)),(NETWORKDAYS(E1201,Lister!$E$19,Lister!$D$7:$D$13)-O1201)*N1201/NETWORKDAYS(Lister!$D$19,Lister!$E$19,Lister!$D$7:$D$13),IF(E1201&gt;DATE(2020,8,31),0)))),0),"")</f>
        <v/>
      </c>
      <c r="W1201" s="50" t="str">
        <f>IFERROR(MAX(IF(OR(O1201="",P1201="",Q1201="",R1201="",S1201="",T1201="",U1201=""),"",IF(AND(MONTH(E1201)=9,MONTH(F1201)=9),(NETWORKDAYS(E1201,F1201,Lister!$D$7:$D$13)-P1201)*N1201/NETWORKDAYS(Lister!$D$20,Lister!$E$20,Lister!$D$7:$D$13),IF(AND(MONTH(E1201)=9,F1201&gt;DATE(2020,9,30)),(NETWORKDAYS(E1201,Lister!$E$20,Lister!$D$7:$D$13)-P1201)*N1201/NETWORKDAYS(Lister!$D$20,Lister!$E$20,Lister!$D$7:$D$13),IF(AND(E1201&lt;DATE(2020,9,1),MONTH(F1201)=9),(NETWORKDAYS(Lister!$D$20,F1201,Lister!$D$7:$D$13)-P1201)*N1201/NETWORKDAYS(Lister!$D$20,Lister!$E$20,Lister!$D$7:$D$13),IF(AND(E1201&lt;DATE(2020,9,1),F1201&gt;DATE(2020,9,30)),(NETWORKDAYS(Lister!$D$20,Lister!$E$20,Lister!$D$7:$D$13)-P1201)*N1201/NETWORKDAYS(Lister!$D$20,Lister!$E$20,Lister!$D$7:$D$13),IF(OR(AND(E1201&lt;DATE(2020,9,1),F1201&lt;DATE(2020,9,1)),E1201&gt;DATE(2020,9,30)),0)))))),0),"")</f>
        <v/>
      </c>
      <c r="X1201" s="50" t="str">
        <f>IFERROR(MAX(IF(OR(O1201="",P1201="",Q1201="",R1201="",S1201="",T1201="",U1201=""),"",IF(AND(MONTH(E1201)=10,MONTH(F1201)=10),(NETWORKDAYS(E1201,F1201,Lister!$D$7:$D$13)-Q1201)*N1201/NETWORKDAYS(Lister!$D$21,Lister!$E$21,Lister!$D$7:$D$13),IF(AND(MONTH(E1201)=10,F1201&gt;DATE(2020,10,31)),(NETWORKDAYS(E1201,Lister!$E$21,Lister!$D$7:$D$13)-Q1201)*N1201/NETWORKDAYS(Lister!$D$21,Lister!$E$21,Lister!$D$7:$D$13),IF(AND(E1201&lt;DATE(2020,10,1),MONTH(F1201)=10),(NETWORKDAYS(Lister!$D$21,F1201,Lister!$D$7:$D$13)-Q1201)*N1201/NETWORKDAYS(Lister!$D$21,Lister!$E$21,Lister!$D$7:$D$13),IF(AND(E1201&lt;DATE(2020,31,1),F1201&gt;DATE(2020,10,31)),(NETWORKDAYS(Lister!$D$21,Lister!$E$21,Lister!$D$7:$D$13)-Q1201)*N1201/NETWORKDAYS(Lister!$D$21,Lister!$E$21,Lister!$D$7:$D$13),IF(OR(AND(E1201&lt;DATE(2020,10,1),F1201&lt;DATE(2020,10,1)),E1201&gt;DATE(2020,10,31)),0)))))),0),"")</f>
        <v/>
      </c>
      <c r="Y1201" s="50" t="str">
        <f>IFERROR(MAX(IF(OR(O1201="",P1201="",Q1201="",R1201="",S1201="",T1201="",U1201=""),"",IF(AND(MONTH(E1201)=11,MONTH(F1201)=11),(NETWORKDAYS(E1201,F1201,Lister!$D$7:$D$13)-R1201)*N1201/NETWORKDAYS(Lister!$D$22,Lister!$E$22,Lister!$D$7:$D$13),IF(AND(MONTH(E1201)=11,F1201&gt;DATE(2020,11,30)),(NETWORKDAYS(E1201,Lister!$E$22,Lister!$D$7:$D$13)-R1201)*N1201/NETWORKDAYS(Lister!$D$22,Lister!$E$22,Lister!$D$7:$D$13),IF(AND(E1201&lt;DATE(2020,11,1),MONTH(F1201)=11),(NETWORKDAYS(Lister!$D$22,F1201,Lister!$D$7:$D$13)-R1201)*N1201/NETWORKDAYS(Lister!$D$22,Lister!$E$22,Lister!$D$7:$D$13),IF(AND(E1201&lt;DATE(2020,11,1),F1201&gt;DATE(2020,11,30)),(NETWORKDAYS(Lister!$D$22,Lister!$E$22,Lister!$D$7:$D$13)-R1201)*N1201/NETWORKDAYS(Lister!$D$22,Lister!$E$22,Lister!$D$7:$D$13),IF(OR(AND(E1201&lt;DATE(2020,11,1),F1201&lt;DATE(2020,11,1)),E1201&gt;DATE(2020,11,30)),0)))))),0),"")</f>
        <v/>
      </c>
      <c r="Z1201" s="50" t="str">
        <f>IFERROR(MAX(IF(OR(O1201="",P1201="",Q1201="",R1201="",S1201="",T1201="",U1201=""),"",IF(AND(MONTH(E1201)=12,MONTH(F1201)=12),(NETWORKDAYS(E1201,F1201,Lister!$D$7:$D$13)-S1201)*N1201/NETWORKDAYS(Lister!$D$23,Lister!$E$23,Lister!$D$7:$D$13),IF(AND(MONTH(E1201)=12,F1201&gt;DATE(2020,12,31)),(NETWORKDAYS(E1201,Lister!$E$23,Lister!$D$7:$D$13)-S1201)*N1201/NETWORKDAYS(Lister!$D$23,Lister!$E$23,Lister!$D$7:$D$13),IF(AND(E1201&lt;DATE(2020,12,1),MONTH(F1201)=12),(NETWORKDAYS(Lister!$D$23,F1201,Lister!$D$7:$D$13)-S1201)*N1201/NETWORKDAYS(Lister!$D$23,Lister!$E$23,Lister!$D$7:$D$13),IF(AND(E1201&lt;DATE(2020,12,1),F1201&gt;DATE(2020,12,31)),(NETWORKDAYS(Lister!$D$23,Lister!$E$23,Lister!$D$7:$D$13)-S1201)*N1201/NETWORKDAYS(Lister!$D$23,Lister!$E$23,Lister!$D$7:$D$13),IF(OR(AND(E1201&lt;DATE(2020,12,1),F1201&lt;DATE(2020,12,1)),E1201&gt;DATE(2020,12,31)),0)))))),0),"")</f>
        <v/>
      </c>
      <c r="AA1201" s="50" t="str">
        <f>IFERROR(MAX(IF(OR(O1201="",P1201="",Q1201="",R1201="",S1201="",T1201="",U1201=""),"",IF(AND(MONTH(E1201)=1,MONTH(F1201)=1),(NETWORKDAYS(E1201,F1201,Lister!$D$7:$D$13)-T1201)*N1201/NETWORKDAYS(Lister!$D$24,Lister!$E$24,Lister!$D$7:$D$13),IF(AND(MONTH(E1201)=1,F1201&gt;DATE(2021,1,31)),(NETWORKDAYS(E1201,Lister!$E$24,Lister!$D$7:$D$13)-T1201)*N1201/NETWORKDAYS(Lister!$D$24,Lister!$E$24,Lister!$D$7:$D$13),IF(AND(E1201&lt;DATE(2021,1,1),MONTH(F1201)=1),(NETWORKDAYS(Lister!$D$24,F1201,Lister!$D$7:$D$13)-T1201)*N1201/NETWORKDAYS(Lister!$D$24,Lister!$E$24,Lister!$D$7:$D$13),IF(AND(E1201&lt;DATE(2021,1,1),F1201&gt;DATE(2021,1,31)),(NETWORKDAYS(Lister!$D$24,Lister!$E$24,Lister!$D$7:$D$13)-T1201)*N1201/NETWORKDAYS(Lister!$D$24,Lister!$E$24,Lister!$D$7:$D$13),IF(OR(AND(E1201&lt;DATE(2021,1,1),F1201&lt;DATE(2021,1,1)),E1201&gt;DATE(2021,1,31)),0)))))),0),"")</f>
        <v/>
      </c>
      <c r="AB1201" s="50" t="str">
        <f>IFERROR(MAX(IF(OR(O1201="",P1201="",Q1201="",R1201="",S1201="",T1201="",U1201=""),"",IF(AND(MONTH(E1201)=2,MONTH(F1201)=2),(NETWORKDAYS(E1201,F1201,Lister!$D$7:$D$13)-U1201)*N1201/NETWORKDAYS(Lister!$D$25,Lister!$E$25,Lister!$D$7:$D$13),IF(AND(E1201&lt;DATE(2021,2,1),MONTH(F1201)=2),(NETWORKDAYS(Lister!$D$25,F1201,Lister!$D$7:$D$13)-U1201)*N1201/NETWORKDAYS(Lister!$D$25,Lister!$E$25,Lister!$D$7:$D$13),IF(AND(E1201&lt;DATE(2021,2,1),F1201&lt;DATE(2021,2,1)),0)))),0),"")</f>
        <v/>
      </c>
      <c r="AC1201" s="52" t="str">
        <f t="shared" si="93"/>
        <v/>
      </c>
    </row>
    <row r="1202" spans="1:29" x14ac:dyDescent="0.35">
      <c r="A1202" s="11" t="str">
        <f t="shared" si="94"/>
        <v/>
      </c>
      <c r="B1202" s="33"/>
      <c r="C1202" s="17"/>
      <c r="D1202" s="18"/>
      <c r="E1202" s="12"/>
      <c r="F1202" s="12"/>
      <c r="G1202" s="42" t="str">
        <f>IF(OR(E1202="",F1202=""),"",NETWORKDAYS(E1202,F1202,Lister!$D$7:$D$13))</f>
        <v/>
      </c>
      <c r="H1202" s="14"/>
      <c r="I1202" s="25" t="str">
        <f t="shared" si="90"/>
        <v/>
      </c>
      <c r="J1202" s="47"/>
      <c r="K1202" s="48"/>
      <c r="L1202" s="15"/>
      <c r="M1202" s="51" t="str">
        <f t="shared" si="91"/>
        <v/>
      </c>
      <c r="N1202" s="49" t="str">
        <f t="shared" si="92"/>
        <v/>
      </c>
      <c r="O1202" s="15"/>
      <c r="P1202" s="15"/>
      <c r="Q1202" s="15"/>
      <c r="R1202" s="15"/>
      <c r="S1202" s="15"/>
      <c r="T1202" s="15"/>
      <c r="U1202" s="15"/>
      <c r="V1202" s="50" t="str">
        <f>IFERROR(MAX(IF(OR(O1202="",P1202="",Q1202="",R1202="",S1202="",T1202="",U1202=""),"",IF(AND(MONTH(E1202)=8,MONTH(F1202)=8),(NETWORKDAYS(E1202,F1202,Lister!$D$7:$D$13)-O1202)*N1202/NETWORKDAYS(Lister!$D$19,Lister!$E$19,Lister!$D$7:$D$13),IF(AND(MONTH(E1202)=8,F1202&gt;DATE(2020,8,31)),(NETWORKDAYS(E1202,Lister!$E$19,Lister!$D$7:$D$13)-O1202)*N1202/NETWORKDAYS(Lister!$D$19,Lister!$E$19,Lister!$D$7:$D$13),IF(E1202&gt;DATE(2020,8,31),0)))),0),"")</f>
        <v/>
      </c>
      <c r="W1202" s="50" t="str">
        <f>IFERROR(MAX(IF(OR(O1202="",P1202="",Q1202="",R1202="",S1202="",T1202="",U1202=""),"",IF(AND(MONTH(E1202)=9,MONTH(F1202)=9),(NETWORKDAYS(E1202,F1202,Lister!$D$7:$D$13)-P1202)*N1202/NETWORKDAYS(Lister!$D$20,Lister!$E$20,Lister!$D$7:$D$13),IF(AND(MONTH(E1202)=9,F1202&gt;DATE(2020,9,30)),(NETWORKDAYS(E1202,Lister!$E$20,Lister!$D$7:$D$13)-P1202)*N1202/NETWORKDAYS(Lister!$D$20,Lister!$E$20,Lister!$D$7:$D$13),IF(AND(E1202&lt;DATE(2020,9,1),MONTH(F1202)=9),(NETWORKDAYS(Lister!$D$20,F1202,Lister!$D$7:$D$13)-P1202)*N1202/NETWORKDAYS(Lister!$D$20,Lister!$E$20,Lister!$D$7:$D$13),IF(AND(E1202&lt;DATE(2020,9,1),F1202&gt;DATE(2020,9,30)),(NETWORKDAYS(Lister!$D$20,Lister!$E$20,Lister!$D$7:$D$13)-P1202)*N1202/NETWORKDAYS(Lister!$D$20,Lister!$E$20,Lister!$D$7:$D$13),IF(OR(AND(E1202&lt;DATE(2020,9,1),F1202&lt;DATE(2020,9,1)),E1202&gt;DATE(2020,9,30)),0)))))),0),"")</f>
        <v/>
      </c>
      <c r="X1202" s="50" t="str">
        <f>IFERROR(MAX(IF(OR(O1202="",P1202="",Q1202="",R1202="",S1202="",T1202="",U1202=""),"",IF(AND(MONTH(E1202)=10,MONTH(F1202)=10),(NETWORKDAYS(E1202,F1202,Lister!$D$7:$D$13)-Q1202)*N1202/NETWORKDAYS(Lister!$D$21,Lister!$E$21,Lister!$D$7:$D$13),IF(AND(MONTH(E1202)=10,F1202&gt;DATE(2020,10,31)),(NETWORKDAYS(E1202,Lister!$E$21,Lister!$D$7:$D$13)-Q1202)*N1202/NETWORKDAYS(Lister!$D$21,Lister!$E$21,Lister!$D$7:$D$13),IF(AND(E1202&lt;DATE(2020,10,1),MONTH(F1202)=10),(NETWORKDAYS(Lister!$D$21,F1202,Lister!$D$7:$D$13)-Q1202)*N1202/NETWORKDAYS(Lister!$D$21,Lister!$E$21,Lister!$D$7:$D$13),IF(AND(E1202&lt;DATE(2020,31,1),F1202&gt;DATE(2020,10,31)),(NETWORKDAYS(Lister!$D$21,Lister!$E$21,Lister!$D$7:$D$13)-Q1202)*N1202/NETWORKDAYS(Lister!$D$21,Lister!$E$21,Lister!$D$7:$D$13),IF(OR(AND(E1202&lt;DATE(2020,10,1),F1202&lt;DATE(2020,10,1)),E1202&gt;DATE(2020,10,31)),0)))))),0),"")</f>
        <v/>
      </c>
      <c r="Y1202" s="50" t="str">
        <f>IFERROR(MAX(IF(OR(O1202="",P1202="",Q1202="",R1202="",S1202="",T1202="",U1202=""),"",IF(AND(MONTH(E1202)=11,MONTH(F1202)=11),(NETWORKDAYS(E1202,F1202,Lister!$D$7:$D$13)-R1202)*N1202/NETWORKDAYS(Lister!$D$22,Lister!$E$22,Lister!$D$7:$D$13),IF(AND(MONTH(E1202)=11,F1202&gt;DATE(2020,11,30)),(NETWORKDAYS(E1202,Lister!$E$22,Lister!$D$7:$D$13)-R1202)*N1202/NETWORKDAYS(Lister!$D$22,Lister!$E$22,Lister!$D$7:$D$13),IF(AND(E1202&lt;DATE(2020,11,1),MONTH(F1202)=11),(NETWORKDAYS(Lister!$D$22,F1202,Lister!$D$7:$D$13)-R1202)*N1202/NETWORKDAYS(Lister!$D$22,Lister!$E$22,Lister!$D$7:$D$13),IF(AND(E1202&lt;DATE(2020,11,1),F1202&gt;DATE(2020,11,30)),(NETWORKDAYS(Lister!$D$22,Lister!$E$22,Lister!$D$7:$D$13)-R1202)*N1202/NETWORKDAYS(Lister!$D$22,Lister!$E$22,Lister!$D$7:$D$13),IF(OR(AND(E1202&lt;DATE(2020,11,1),F1202&lt;DATE(2020,11,1)),E1202&gt;DATE(2020,11,30)),0)))))),0),"")</f>
        <v/>
      </c>
      <c r="Z1202" s="50" t="str">
        <f>IFERROR(MAX(IF(OR(O1202="",P1202="",Q1202="",R1202="",S1202="",T1202="",U1202=""),"",IF(AND(MONTH(E1202)=12,MONTH(F1202)=12),(NETWORKDAYS(E1202,F1202,Lister!$D$7:$D$13)-S1202)*N1202/NETWORKDAYS(Lister!$D$23,Lister!$E$23,Lister!$D$7:$D$13),IF(AND(MONTH(E1202)=12,F1202&gt;DATE(2020,12,31)),(NETWORKDAYS(E1202,Lister!$E$23,Lister!$D$7:$D$13)-S1202)*N1202/NETWORKDAYS(Lister!$D$23,Lister!$E$23,Lister!$D$7:$D$13),IF(AND(E1202&lt;DATE(2020,12,1),MONTH(F1202)=12),(NETWORKDAYS(Lister!$D$23,F1202,Lister!$D$7:$D$13)-S1202)*N1202/NETWORKDAYS(Lister!$D$23,Lister!$E$23,Lister!$D$7:$D$13),IF(AND(E1202&lt;DATE(2020,12,1),F1202&gt;DATE(2020,12,31)),(NETWORKDAYS(Lister!$D$23,Lister!$E$23,Lister!$D$7:$D$13)-S1202)*N1202/NETWORKDAYS(Lister!$D$23,Lister!$E$23,Lister!$D$7:$D$13),IF(OR(AND(E1202&lt;DATE(2020,12,1),F1202&lt;DATE(2020,12,1)),E1202&gt;DATE(2020,12,31)),0)))))),0),"")</f>
        <v/>
      </c>
      <c r="AA1202" s="50" t="str">
        <f>IFERROR(MAX(IF(OR(O1202="",P1202="",Q1202="",R1202="",S1202="",T1202="",U1202=""),"",IF(AND(MONTH(E1202)=1,MONTH(F1202)=1),(NETWORKDAYS(E1202,F1202,Lister!$D$7:$D$13)-T1202)*N1202/NETWORKDAYS(Lister!$D$24,Lister!$E$24,Lister!$D$7:$D$13),IF(AND(MONTH(E1202)=1,F1202&gt;DATE(2021,1,31)),(NETWORKDAYS(E1202,Lister!$E$24,Lister!$D$7:$D$13)-T1202)*N1202/NETWORKDAYS(Lister!$D$24,Lister!$E$24,Lister!$D$7:$D$13),IF(AND(E1202&lt;DATE(2021,1,1),MONTH(F1202)=1),(NETWORKDAYS(Lister!$D$24,F1202,Lister!$D$7:$D$13)-T1202)*N1202/NETWORKDAYS(Lister!$D$24,Lister!$E$24,Lister!$D$7:$D$13),IF(AND(E1202&lt;DATE(2021,1,1),F1202&gt;DATE(2021,1,31)),(NETWORKDAYS(Lister!$D$24,Lister!$E$24,Lister!$D$7:$D$13)-T1202)*N1202/NETWORKDAYS(Lister!$D$24,Lister!$E$24,Lister!$D$7:$D$13),IF(OR(AND(E1202&lt;DATE(2021,1,1),F1202&lt;DATE(2021,1,1)),E1202&gt;DATE(2021,1,31)),0)))))),0),"")</f>
        <v/>
      </c>
      <c r="AB1202" s="50" t="str">
        <f>IFERROR(MAX(IF(OR(O1202="",P1202="",Q1202="",R1202="",S1202="",T1202="",U1202=""),"",IF(AND(MONTH(E1202)=2,MONTH(F1202)=2),(NETWORKDAYS(E1202,F1202,Lister!$D$7:$D$13)-U1202)*N1202/NETWORKDAYS(Lister!$D$25,Lister!$E$25,Lister!$D$7:$D$13),IF(AND(E1202&lt;DATE(2021,2,1),MONTH(F1202)=2),(NETWORKDAYS(Lister!$D$25,F1202,Lister!$D$7:$D$13)-U1202)*N1202/NETWORKDAYS(Lister!$D$25,Lister!$E$25,Lister!$D$7:$D$13),IF(AND(E1202&lt;DATE(2021,2,1),F1202&lt;DATE(2021,2,1)),0)))),0),"")</f>
        <v/>
      </c>
      <c r="AC1202" s="52" t="str">
        <f t="shared" si="93"/>
        <v/>
      </c>
    </row>
    <row r="1203" spans="1:29" x14ac:dyDescent="0.35">
      <c r="A1203" s="11" t="str">
        <f t="shared" si="94"/>
        <v/>
      </c>
      <c r="B1203" s="33"/>
      <c r="C1203" s="17"/>
      <c r="D1203" s="18"/>
      <c r="E1203" s="12"/>
      <c r="F1203" s="12"/>
      <c r="G1203" s="42" t="str">
        <f>IF(OR(E1203="",F1203=""),"",NETWORKDAYS(E1203,F1203,Lister!$D$7:$D$13))</f>
        <v/>
      </c>
      <c r="H1203" s="14"/>
      <c r="I1203" s="25" t="str">
        <f t="shared" si="90"/>
        <v/>
      </c>
      <c r="J1203" s="47"/>
      <c r="K1203" s="48"/>
      <c r="L1203" s="15"/>
      <c r="M1203" s="51" t="str">
        <f t="shared" si="91"/>
        <v/>
      </c>
      <c r="N1203" s="49" t="str">
        <f t="shared" si="92"/>
        <v/>
      </c>
      <c r="O1203" s="15"/>
      <c r="P1203" s="15"/>
      <c r="Q1203" s="15"/>
      <c r="R1203" s="15"/>
      <c r="S1203" s="15"/>
      <c r="T1203" s="15"/>
      <c r="U1203" s="15"/>
      <c r="V1203" s="50" t="str">
        <f>IFERROR(MAX(IF(OR(O1203="",P1203="",Q1203="",R1203="",S1203="",T1203="",U1203=""),"",IF(AND(MONTH(E1203)=8,MONTH(F1203)=8),(NETWORKDAYS(E1203,F1203,Lister!$D$7:$D$13)-O1203)*N1203/NETWORKDAYS(Lister!$D$19,Lister!$E$19,Lister!$D$7:$D$13),IF(AND(MONTH(E1203)=8,F1203&gt;DATE(2020,8,31)),(NETWORKDAYS(E1203,Lister!$E$19,Lister!$D$7:$D$13)-O1203)*N1203/NETWORKDAYS(Lister!$D$19,Lister!$E$19,Lister!$D$7:$D$13),IF(E1203&gt;DATE(2020,8,31),0)))),0),"")</f>
        <v/>
      </c>
      <c r="W1203" s="50" t="str">
        <f>IFERROR(MAX(IF(OR(O1203="",P1203="",Q1203="",R1203="",S1203="",T1203="",U1203=""),"",IF(AND(MONTH(E1203)=9,MONTH(F1203)=9),(NETWORKDAYS(E1203,F1203,Lister!$D$7:$D$13)-P1203)*N1203/NETWORKDAYS(Lister!$D$20,Lister!$E$20,Lister!$D$7:$D$13),IF(AND(MONTH(E1203)=9,F1203&gt;DATE(2020,9,30)),(NETWORKDAYS(E1203,Lister!$E$20,Lister!$D$7:$D$13)-P1203)*N1203/NETWORKDAYS(Lister!$D$20,Lister!$E$20,Lister!$D$7:$D$13),IF(AND(E1203&lt;DATE(2020,9,1),MONTH(F1203)=9),(NETWORKDAYS(Lister!$D$20,F1203,Lister!$D$7:$D$13)-P1203)*N1203/NETWORKDAYS(Lister!$D$20,Lister!$E$20,Lister!$D$7:$D$13),IF(AND(E1203&lt;DATE(2020,9,1),F1203&gt;DATE(2020,9,30)),(NETWORKDAYS(Lister!$D$20,Lister!$E$20,Lister!$D$7:$D$13)-P1203)*N1203/NETWORKDAYS(Lister!$D$20,Lister!$E$20,Lister!$D$7:$D$13),IF(OR(AND(E1203&lt;DATE(2020,9,1),F1203&lt;DATE(2020,9,1)),E1203&gt;DATE(2020,9,30)),0)))))),0),"")</f>
        <v/>
      </c>
      <c r="X1203" s="50" t="str">
        <f>IFERROR(MAX(IF(OR(O1203="",P1203="",Q1203="",R1203="",S1203="",T1203="",U1203=""),"",IF(AND(MONTH(E1203)=10,MONTH(F1203)=10),(NETWORKDAYS(E1203,F1203,Lister!$D$7:$D$13)-Q1203)*N1203/NETWORKDAYS(Lister!$D$21,Lister!$E$21,Lister!$D$7:$D$13),IF(AND(MONTH(E1203)=10,F1203&gt;DATE(2020,10,31)),(NETWORKDAYS(E1203,Lister!$E$21,Lister!$D$7:$D$13)-Q1203)*N1203/NETWORKDAYS(Lister!$D$21,Lister!$E$21,Lister!$D$7:$D$13),IF(AND(E1203&lt;DATE(2020,10,1),MONTH(F1203)=10),(NETWORKDAYS(Lister!$D$21,F1203,Lister!$D$7:$D$13)-Q1203)*N1203/NETWORKDAYS(Lister!$D$21,Lister!$E$21,Lister!$D$7:$D$13),IF(AND(E1203&lt;DATE(2020,31,1),F1203&gt;DATE(2020,10,31)),(NETWORKDAYS(Lister!$D$21,Lister!$E$21,Lister!$D$7:$D$13)-Q1203)*N1203/NETWORKDAYS(Lister!$D$21,Lister!$E$21,Lister!$D$7:$D$13),IF(OR(AND(E1203&lt;DATE(2020,10,1),F1203&lt;DATE(2020,10,1)),E1203&gt;DATE(2020,10,31)),0)))))),0),"")</f>
        <v/>
      </c>
      <c r="Y1203" s="50" t="str">
        <f>IFERROR(MAX(IF(OR(O1203="",P1203="",Q1203="",R1203="",S1203="",T1203="",U1203=""),"",IF(AND(MONTH(E1203)=11,MONTH(F1203)=11),(NETWORKDAYS(E1203,F1203,Lister!$D$7:$D$13)-R1203)*N1203/NETWORKDAYS(Lister!$D$22,Lister!$E$22,Lister!$D$7:$D$13),IF(AND(MONTH(E1203)=11,F1203&gt;DATE(2020,11,30)),(NETWORKDAYS(E1203,Lister!$E$22,Lister!$D$7:$D$13)-R1203)*N1203/NETWORKDAYS(Lister!$D$22,Lister!$E$22,Lister!$D$7:$D$13),IF(AND(E1203&lt;DATE(2020,11,1),MONTH(F1203)=11),(NETWORKDAYS(Lister!$D$22,F1203,Lister!$D$7:$D$13)-R1203)*N1203/NETWORKDAYS(Lister!$D$22,Lister!$E$22,Lister!$D$7:$D$13),IF(AND(E1203&lt;DATE(2020,11,1),F1203&gt;DATE(2020,11,30)),(NETWORKDAYS(Lister!$D$22,Lister!$E$22,Lister!$D$7:$D$13)-R1203)*N1203/NETWORKDAYS(Lister!$D$22,Lister!$E$22,Lister!$D$7:$D$13),IF(OR(AND(E1203&lt;DATE(2020,11,1),F1203&lt;DATE(2020,11,1)),E1203&gt;DATE(2020,11,30)),0)))))),0),"")</f>
        <v/>
      </c>
      <c r="Z1203" s="50" t="str">
        <f>IFERROR(MAX(IF(OR(O1203="",P1203="",Q1203="",R1203="",S1203="",T1203="",U1203=""),"",IF(AND(MONTH(E1203)=12,MONTH(F1203)=12),(NETWORKDAYS(E1203,F1203,Lister!$D$7:$D$13)-S1203)*N1203/NETWORKDAYS(Lister!$D$23,Lister!$E$23,Lister!$D$7:$D$13),IF(AND(MONTH(E1203)=12,F1203&gt;DATE(2020,12,31)),(NETWORKDAYS(E1203,Lister!$E$23,Lister!$D$7:$D$13)-S1203)*N1203/NETWORKDAYS(Lister!$D$23,Lister!$E$23,Lister!$D$7:$D$13),IF(AND(E1203&lt;DATE(2020,12,1),MONTH(F1203)=12),(NETWORKDAYS(Lister!$D$23,F1203,Lister!$D$7:$D$13)-S1203)*N1203/NETWORKDAYS(Lister!$D$23,Lister!$E$23,Lister!$D$7:$D$13),IF(AND(E1203&lt;DATE(2020,12,1),F1203&gt;DATE(2020,12,31)),(NETWORKDAYS(Lister!$D$23,Lister!$E$23,Lister!$D$7:$D$13)-S1203)*N1203/NETWORKDAYS(Lister!$D$23,Lister!$E$23,Lister!$D$7:$D$13),IF(OR(AND(E1203&lt;DATE(2020,12,1),F1203&lt;DATE(2020,12,1)),E1203&gt;DATE(2020,12,31)),0)))))),0),"")</f>
        <v/>
      </c>
      <c r="AA1203" s="50" t="str">
        <f>IFERROR(MAX(IF(OR(O1203="",P1203="",Q1203="",R1203="",S1203="",T1203="",U1203=""),"",IF(AND(MONTH(E1203)=1,MONTH(F1203)=1),(NETWORKDAYS(E1203,F1203,Lister!$D$7:$D$13)-T1203)*N1203/NETWORKDAYS(Lister!$D$24,Lister!$E$24,Lister!$D$7:$D$13),IF(AND(MONTH(E1203)=1,F1203&gt;DATE(2021,1,31)),(NETWORKDAYS(E1203,Lister!$E$24,Lister!$D$7:$D$13)-T1203)*N1203/NETWORKDAYS(Lister!$D$24,Lister!$E$24,Lister!$D$7:$D$13),IF(AND(E1203&lt;DATE(2021,1,1),MONTH(F1203)=1),(NETWORKDAYS(Lister!$D$24,F1203,Lister!$D$7:$D$13)-T1203)*N1203/NETWORKDAYS(Lister!$D$24,Lister!$E$24,Lister!$D$7:$D$13),IF(AND(E1203&lt;DATE(2021,1,1),F1203&gt;DATE(2021,1,31)),(NETWORKDAYS(Lister!$D$24,Lister!$E$24,Lister!$D$7:$D$13)-T1203)*N1203/NETWORKDAYS(Lister!$D$24,Lister!$E$24,Lister!$D$7:$D$13),IF(OR(AND(E1203&lt;DATE(2021,1,1),F1203&lt;DATE(2021,1,1)),E1203&gt;DATE(2021,1,31)),0)))))),0),"")</f>
        <v/>
      </c>
      <c r="AB1203" s="50" t="str">
        <f>IFERROR(MAX(IF(OR(O1203="",P1203="",Q1203="",R1203="",S1203="",T1203="",U1203=""),"",IF(AND(MONTH(E1203)=2,MONTH(F1203)=2),(NETWORKDAYS(E1203,F1203,Lister!$D$7:$D$13)-U1203)*N1203/NETWORKDAYS(Lister!$D$25,Lister!$E$25,Lister!$D$7:$D$13),IF(AND(E1203&lt;DATE(2021,2,1),MONTH(F1203)=2),(NETWORKDAYS(Lister!$D$25,F1203,Lister!$D$7:$D$13)-U1203)*N1203/NETWORKDAYS(Lister!$D$25,Lister!$E$25,Lister!$D$7:$D$13),IF(AND(E1203&lt;DATE(2021,2,1),F1203&lt;DATE(2021,2,1)),0)))),0),"")</f>
        <v/>
      </c>
      <c r="AC1203" s="52" t="str">
        <f t="shared" si="93"/>
        <v/>
      </c>
    </row>
    <row r="1204" spans="1:29" x14ac:dyDescent="0.35">
      <c r="A1204" s="11" t="str">
        <f t="shared" si="94"/>
        <v/>
      </c>
      <c r="B1204" s="33"/>
      <c r="C1204" s="17"/>
      <c r="D1204" s="18"/>
      <c r="E1204" s="12"/>
      <c r="F1204" s="12"/>
      <c r="G1204" s="42" t="str">
        <f>IF(OR(E1204="",F1204=""),"",NETWORKDAYS(E1204,F1204,Lister!$D$7:$D$13))</f>
        <v/>
      </c>
      <c r="H1204" s="14"/>
      <c r="I1204" s="25" t="str">
        <f t="shared" si="90"/>
        <v/>
      </c>
      <c r="J1204" s="47"/>
      <c r="K1204" s="48"/>
      <c r="L1204" s="15"/>
      <c r="M1204" s="51" t="str">
        <f t="shared" si="91"/>
        <v/>
      </c>
      <c r="N1204" s="49" t="str">
        <f t="shared" si="92"/>
        <v/>
      </c>
      <c r="O1204" s="15"/>
      <c r="P1204" s="15"/>
      <c r="Q1204" s="15"/>
      <c r="R1204" s="15"/>
      <c r="S1204" s="15"/>
      <c r="T1204" s="15"/>
      <c r="U1204" s="15"/>
      <c r="V1204" s="50" t="str">
        <f>IFERROR(MAX(IF(OR(O1204="",P1204="",Q1204="",R1204="",S1204="",T1204="",U1204=""),"",IF(AND(MONTH(E1204)=8,MONTH(F1204)=8),(NETWORKDAYS(E1204,F1204,Lister!$D$7:$D$13)-O1204)*N1204/NETWORKDAYS(Lister!$D$19,Lister!$E$19,Lister!$D$7:$D$13),IF(AND(MONTH(E1204)=8,F1204&gt;DATE(2020,8,31)),(NETWORKDAYS(E1204,Lister!$E$19,Lister!$D$7:$D$13)-O1204)*N1204/NETWORKDAYS(Lister!$D$19,Lister!$E$19,Lister!$D$7:$D$13),IF(E1204&gt;DATE(2020,8,31),0)))),0),"")</f>
        <v/>
      </c>
      <c r="W1204" s="50" t="str">
        <f>IFERROR(MAX(IF(OR(O1204="",P1204="",Q1204="",R1204="",S1204="",T1204="",U1204=""),"",IF(AND(MONTH(E1204)=9,MONTH(F1204)=9),(NETWORKDAYS(E1204,F1204,Lister!$D$7:$D$13)-P1204)*N1204/NETWORKDAYS(Lister!$D$20,Lister!$E$20,Lister!$D$7:$D$13),IF(AND(MONTH(E1204)=9,F1204&gt;DATE(2020,9,30)),(NETWORKDAYS(E1204,Lister!$E$20,Lister!$D$7:$D$13)-P1204)*N1204/NETWORKDAYS(Lister!$D$20,Lister!$E$20,Lister!$D$7:$D$13),IF(AND(E1204&lt;DATE(2020,9,1),MONTH(F1204)=9),(NETWORKDAYS(Lister!$D$20,F1204,Lister!$D$7:$D$13)-P1204)*N1204/NETWORKDAYS(Lister!$D$20,Lister!$E$20,Lister!$D$7:$D$13),IF(AND(E1204&lt;DATE(2020,9,1),F1204&gt;DATE(2020,9,30)),(NETWORKDAYS(Lister!$D$20,Lister!$E$20,Lister!$D$7:$D$13)-P1204)*N1204/NETWORKDAYS(Lister!$D$20,Lister!$E$20,Lister!$D$7:$D$13),IF(OR(AND(E1204&lt;DATE(2020,9,1),F1204&lt;DATE(2020,9,1)),E1204&gt;DATE(2020,9,30)),0)))))),0),"")</f>
        <v/>
      </c>
      <c r="X1204" s="50" t="str">
        <f>IFERROR(MAX(IF(OR(O1204="",P1204="",Q1204="",R1204="",S1204="",T1204="",U1204=""),"",IF(AND(MONTH(E1204)=10,MONTH(F1204)=10),(NETWORKDAYS(E1204,F1204,Lister!$D$7:$D$13)-Q1204)*N1204/NETWORKDAYS(Lister!$D$21,Lister!$E$21,Lister!$D$7:$D$13),IF(AND(MONTH(E1204)=10,F1204&gt;DATE(2020,10,31)),(NETWORKDAYS(E1204,Lister!$E$21,Lister!$D$7:$D$13)-Q1204)*N1204/NETWORKDAYS(Lister!$D$21,Lister!$E$21,Lister!$D$7:$D$13),IF(AND(E1204&lt;DATE(2020,10,1),MONTH(F1204)=10),(NETWORKDAYS(Lister!$D$21,F1204,Lister!$D$7:$D$13)-Q1204)*N1204/NETWORKDAYS(Lister!$D$21,Lister!$E$21,Lister!$D$7:$D$13),IF(AND(E1204&lt;DATE(2020,31,1),F1204&gt;DATE(2020,10,31)),(NETWORKDAYS(Lister!$D$21,Lister!$E$21,Lister!$D$7:$D$13)-Q1204)*N1204/NETWORKDAYS(Lister!$D$21,Lister!$E$21,Lister!$D$7:$D$13),IF(OR(AND(E1204&lt;DATE(2020,10,1),F1204&lt;DATE(2020,10,1)),E1204&gt;DATE(2020,10,31)),0)))))),0),"")</f>
        <v/>
      </c>
      <c r="Y1204" s="50" t="str">
        <f>IFERROR(MAX(IF(OR(O1204="",P1204="",Q1204="",R1204="",S1204="",T1204="",U1204=""),"",IF(AND(MONTH(E1204)=11,MONTH(F1204)=11),(NETWORKDAYS(E1204,F1204,Lister!$D$7:$D$13)-R1204)*N1204/NETWORKDAYS(Lister!$D$22,Lister!$E$22,Lister!$D$7:$D$13),IF(AND(MONTH(E1204)=11,F1204&gt;DATE(2020,11,30)),(NETWORKDAYS(E1204,Lister!$E$22,Lister!$D$7:$D$13)-R1204)*N1204/NETWORKDAYS(Lister!$D$22,Lister!$E$22,Lister!$D$7:$D$13),IF(AND(E1204&lt;DATE(2020,11,1),MONTH(F1204)=11),(NETWORKDAYS(Lister!$D$22,F1204,Lister!$D$7:$D$13)-R1204)*N1204/NETWORKDAYS(Lister!$D$22,Lister!$E$22,Lister!$D$7:$D$13),IF(AND(E1204&lt;DATE(2020,11,1),F1204&gt;DATE(2020,11,30)),(NETWORKDAYS(Lister!$D$22,Lister!$E$22,Lister!$D$7:$D$13)-R1204)*N1204/NETWORKDAYS(Lister!$D$22,Lister!$E$22,Lister!$D$7:$D$13),IF(OR(AND(E1204&lt;DATE(2020,11,1),F1204&lt;DATE(2020,11,1)),E1204&gt;DATE(2020,11,30)),0)))))),0),"")</f>
        <v/>
      </c>
      <c r="Z1204" s="50" t="str">
        <f>IFERROR(MAX(IF(OR(O1204="",P1204="",Q1204="",R1204="",S1204="",T1204="",U1204=""),"",IF(AND(MONTH(E1204)=12,MONTH(F1204)=12),(NETWORKDAYS(E1204,F1204,Lister!$D$7:$D$13)-S1204)*N1204/NETWORKDAYS(Lister!$D$23,Lister!$E$23,Lister!$D$7:$D$13),IF(AND(MONTH(E1204)=12,F1204&gt;DATE(2020,12,31)),(NETWORKDAYS(E1204,Lister!$E$23,Lister!$D$7:$D$13)-S1204)*N1204/NETWORKDAYS(Lister!$D$23,Lister!$E$23,Lister!$D$7:$D$13),IF(AND(E1204&lt;DATE(2020,12,1),MONTH(F1204)=12),(NETWORKDAYS(Lister!$D$23,F1204,Lister!$D$7:$D$13)-S1204)*N1204/NETWORKDAYS(Lister!$D$23,Lister!$E$23,Lister!$D$7:$D$13),IF(AND(E1204&lt;DATE(2020,12,1),F1204&gt;DATE(2020,12,31)),(NETWORKDAYS(Lister!$D$23,Lister!$E$23,Lister!$D$7:$D$13)-S1204)*N1204/NETWORKDAYS(Lister!$D$23,Lister!$E$23,Lister!$D$7:$D$13),IF(OR(AND(E1204&lt;DATE(2020,12,1),F1204&lt;DATE(2020,12,1)),E1204&gt;DATE(2020,12,31)),0)))))),0),"")</f>
        <v/>
      </c>
      <c r="AA1204" s="50" t="str">
        <f>IFERROR(MAX(IF(OR(O1204="",P1204="",Q1204="",R1204="",S1204="",T1204="",U1204=""),"",IF(AND(MONTH(E1204)=1,MONTH(F1204)=1),(NETWORKDAYS(E1204,F1204,Lister!$D$7:$D$13)-T1204)*N1204/NETWORKDAYS(Lister!$D$24,Lister!$E$24,Lister!$D$7:$D$13),IF(AND(MONTH(E1204)=1,F1204&gt;DATE(2021,1,31)),(NETWORKDAYS(E1204,Lister!$E$24,Lister!$D$7:$D$13)-T1204)*N1204/NETWORKDAYS(Lister!$D$24,Lister!$E$24,Lister!$D$7:$D$13),IF(AND(E1204&lt;DATE(2021,1,1),MONTH(F1204)=1),(NETWORKDAYS(Lister!$D$24,F1204,Lister!$D$7:$D$13)-T1204)*N1204/NETWORKDAYS(Lister!$D$24,Lister!$E$24,Lister!$D$7:$D$13),IF(AND(E1204&lt;DATE(2021,1,1),F1204&gt;DATE(2021,1,31)),(NETWORKDAYS(Lister!$D$24,Lister!$E$24,Lister!$D$7:$D$13)-T1204)*N1204/NETWORKDAYS(Lister!$D$24,Lister!$E$24,Lister!$D$7:$D$13),IF(OR(AND(E1204&lt;DATE(2021,1,1),F1204&lt;DATE(2021,1,1)),E1204&gt;DATE(2021,1,31)),0)))))),0),"")</f>
        <v/>
      </c>
      <c r="AB1204" s="50" t="str">
        <f>IFERROR(MAX(IF(OR(O1204="",P1204="",Q1204="",R1204="",S1204="",T1204="",U1204=""),"",IF(AND(MONTH(E1204)=2,MONTH(F1204)=2),(NETWORKDAYS(E1204,F1204,Lister!$D$7:$D$13)-U1204)*N1204/NETWORKDAYS(Lister!$D$25,Lister!$E$25,Lister!$D$7:$D$13),IF(AND(E1204&lt;DATE(2021,2,1),MONTH(F1204)=2),(NETWORKDAYS(Lister!$D$25,F1204,Lister!$D$7:$D$13)-U1204)*N1204/NETWORKDAYS(Lister!$D$25,Lister!$E$25,Lister!$D$7:$D$13),IF(AND(E1204&lt;DATE(2021,2,1),F1204&lt;DATE(2021,2,1)),0)))),0),"")</f>
        <v/>
      </c>
      <c r="AC1204" s="52" t="str">
        <f t="shared" si="93"/>
        <v/>
      </c>
    </row>
    <row r="1205" spans="1:29" x14ac:dyDescent="0.35">
      <c r="A1205" s="11" t="str">
        <f t="shared" si="94"/>
        <v/>
      </c>
      <c r="B1205" s="33"/>
      <c r="C1205" s="17"/>
      <c r="D1205" s="18"/>
      <c r="E1205" s="12"/>
      <c r="F1205" s="12"/>
      <c r="G1205" s="42" t="str">
        <f>IF(OR(E1205="",F1205=""),"",NETWORKDAYS(E1205,F1205,Lister!$D$7:$D$13))</f>
        <v/>
      </c>
      <c r="H1205" s="14"/>
      <c r="I1205" s="25" t="str">
        <f t="shared" si="90"/>
        <v/>
      </c>
      <c r="J1205" s="47"/>
      <c r="K1205" s="48"/>
      <c r="L1205" s="15"/>
      <c r="M1205" s="51" t="str">
        <f t="shared" si="91"/>
        <v/>
      </c>
      <c r="N1205" s="49" t="str">
        <f t="shared" si="92"/>
        <v/>
      </c>
      <c r="O1205" s="15"/>
      <c r="P1205" s="15"/>
      <c r="Q1205" s="15"/>
      <c r="R1205" s="15"/>
      <c r="S1205" s="15"/>
      <c r="T1205" s="15"/>
      <c r="U1205" s="15"/>
      <c r="V1205" s="50" t="str">
        <f>IFERROR(MAX(IF(OR(O1205="",P1205="",Q1205="",R1205="",S1205="",T1205="",U1205=""),"",IF(AND(MONTH(E1205)=8,MONTH(F1205)=8),(NETWORKDAYS(E1205,F1205,Lister!$D$7:$D$13)-O1205)*N1205/NETWORKDAYS(Lister!$D$19,Lister!$E$19,Lister!$D$7:$D$13),IF(AND(MONTH(E1205)=8,F1205&gt;DATE(2020,8,31)),(NETWORKDAYS(E1205,Lister!$E$19,Lister!$D$7:$D$13)-O1205)*N1205/NETWORKDAYS(Lister!$D$19,Lister!$E$19,Lister!$D$7:$D$13),IF(E1205&gt;DATE(2020,8,31),0)))),0),"")</f>
        <v/>
      </c>
      <c r="W1205" s="50" t="str">
        <f>IFERROR(MAX(IF(OR(O1205="",P1205="",Q1205="",R1205="",S1205="",T1205="",U1205=""),"",IF(AND(MONTH(E1205)=9,MONTH(F1205)=9),(NETWORKDAYS(E1205,F1205,Lister!$D$7:$D$13)-P1205)*N1205/NETWORKDAYS(Lister!$D$20,Lister!$E$20,Lister!$D$7:$D$13),IF(AND(MONTH(E1205)=9,F1205&gt;DATE(2020,9,30)),(NETWORKDAYS(E1205,Lister!$E$20,Lister!$D$7:$D$13)-P1205)*N1205/NETWORKDAYS(Lister!$D$20,Lister!$E$20,Lister!$D$7:$D$13),IF(AND(E1205&lt;DATE(2020,9,1),MONTH(F1205)=9),(NETWORKDAYS(Lister!$D$20,F1205,Lister!$D$7:$D$13)-P1205)*N1205/NETWORKDAYS(Lister!$D$20,Lister!$E$20,Lister!$D$7:$D$13),IF(AND(E1205&lt;DATE(2020,9,1),F1205&gt;DATE(2020,9,30)),(NETWORKDAYS(Lister!$D$20,Lister!$E$20,Lister!$D$7:$D$13)-P1205)*N1205/NETWORKDAYS(Lister!$D$20,Lister!$E$20,Lister!$D$7:$D$13),IF(OR(AND(E1205&lt;DATE(2020,9,1),F1205&lt;DATE(2020,9,1)),E1205&gt;DATE(2020,9,30)),0)))))),0),"")</f>
        <v/>
      </c>
      <c r="X1205" s="50" t="str">
        <f>IFERROR(MAX(IF(OR(O1205="",P1205="",Q1205="",R1205="",S1205="",T1205="",U1205=""),"",IF(AND(MONTH(E1205)=10,MONTH(F1205)=10),(NETWORKDAYS(E1205,F1205,Lister!$D$7:$D$13)-Q1205)*N1205/NETWORKDAYS(Lister!$D$21,Lister!$E$21,Lister!$D$7:$D$13),IF(AND(MONTH(E1205)=10,F1205&gt;DATE(2020,10,31)),(NETWORKDAYS(E1205,Lister!$E$21,Lister!$D$7:$D$13)-Q1205)*N1205/NETWORKDAYS(Lister!$D$21,Lister!$E$21,Lister!$D$7:$D$13),IF(AND(E1205&lt;DATE(2020,10,1),MONTH(F1205)=10),(NETWORKDAYS(Lister!$D$21,F1205,Lister!$D$7:$D$13)-Q1205)*N1205/NETWORKDAYS(Lister!$D$21,Lister!$E$21,Lister!$D$7:$D$13),IF(AND(E1205&lt;DATE(2020,31,1),F1205&gt;DATE(2020,10,31)),(NETWORKDAYS(Lister!$D$21,Lister!$E$21,Lister!$D$7:$D$13)-Q1205)*N1205/NETWORKDAYS(Lister!$D$21,Lister!$E$21,Lister!$D$7:$D$13),IF(OR(AND(E1205&lt;DATE(2020,10,1),F1205&lt;DATE(2020,10,1)),E1205&gt;DATE(2020,10,31)),0)))))),0),"")</f>
        <v/>
      </c>
      <c r="Y1205" s="50" t="str">
        <f>IFERROR(MAX(IF(OR(O1205="",P1205="",Q1205="",R1205="",S1205="",T1205="",U1205=""),"",IF(AND(MONTH(E1205)=11,MONTH(F1205)=11),(NETWORKDAYS(E1205,F1205,Lister!$D$7:$D$13)-R1205)*N1205/NETWORKDAYS(Lister!$D$22,Lister!$E$22,Lister!$D$7:$D$13),IF(AND(MONTH(E1205)=11,F1205&gt;DATE(2020,11,30)),(NETWORKDAYS(E1205,Lister!$E$22,Lister!$D$7:$D$13)-R1205)*N1205/NETWORKDAYS(Lister!$D$22,Lister!$E$22,Lister!$D$7:$D$13),IF(AND(E1205&lt;DATE(2020,11,1),MONTH(F1205)=11),(NETWORKDAYS(Lister!$D$22,F1205,Lister!$D$7:$D$13)-R1205)*N1205/NETWORKDAYS(Lister!$D$22,Lister!$E$22,Lister!$D$7:$D$13),IF(AND(E1205&lt;DATE(2020,11,1),F1205&gt;DATE(2020,11,30)),(NETWORKDAYS(Lister!$D$22,Lister!$E$22,Lister!$D$7:$D$13)-R1205)*N1205/NETWORKDAYS(Lister!$D$22,Lister!$E$22,Lister!$D$7:$D$13),IF(OR(AND(E1205&lt;DATE(2020,11,1),F1205&lt;DATE(2020,11,1)),E1205&gt;DATE(2020,11,30)),0)))))),0),"")</f>
        <v/>
      </c>
      <c r="Z1205" s="50" t="str">
        <f>IFERROR(MAX(IF(OR(O1205="",P1205="",Q1205="",R1205="",S1205="",T1205="",U1205=""),"",IF(AND(MONTH(E1205)=12,MONTH(F1205)=12),(NETWORKDAYS(E1205,F1205,Lister!$D$7:$D$13)-S1205)*N1205/NETWORKDAYS(Lister!$D$23,Lister!$E$23,Lister!$D$7:$D$13),IF(AND(MONTH(E1205)=12,F1205&gt;DATE(2020,12,31)),(NETWORKDAYS(E1205,Lister!$E$23,Lister!$D$7:$D$13)-S1205)*N1205/NETWORKDAYS(Lister!$D$23,Lister!$E$23,Lister!$D$7:$D$13),IF(AND(E1205&lt;DATE(2020,12,1),MONTH(F1205)=12),(NETWORKDAYS(Lister!$D$23,F1205,Lister!$D$7:$D$13)-S1205)*N1205/NETWORKDAYS(Lister!$D$23,Lister!$E$23,Lister!$D$7:$D$13),IF(AND(E1205&lt;DATE(2020,12,1),F1205&gt;DATE(2020,12,31)),(NETWORKDAYS(Lister!$D$23,Lister!$E$23,Lister!$D$7:$D$13)-S1205)*N1205/NETWORKDAYS(Lister!$D$23,Lister!$E$23,Lister!$D$7:$D$13),IF(OR(AND(E1205&lt;DATE(2020,12,1),F1205&lt;DATE(2020,12,1)),E1205&gt;DATE(2020,12,31)),0)))))),0),"")</f>
        <v/>
      </c>
      <c r="AA1205" s="50" t="str">
        <f>IFERROR(MAX(IF(OR(O1205="",P1205="",Q1205="",R1205="",S1205="",T1205="",U1205=""),"",IF(AND(MONTH(E1205)=1,MONTH(F1205)=1),(NETWORKDAYS(E1205,F1205,Lister!$D$7:$D$13)-T1205)*N1205/NETWORKDAYS(Lister!$D$24,Lister!$E$24,Lister!$D$7:$D$13),IF(AND(MONTH(E1205)=1,F1205&gt;DATE(2021,1,31)),(NETWORKDAYS(E1205,Lister!$E$24,Lister!$D$7:$D$13)-T1205)*N1205/NETWORKDAYS(Lister!$D$24,Lister!$E$24,Lister!$D$7:$D$13),IF(AND(E1205&lt;DATE(2021,1,1),MONTH(F1205)=1),(NETWORKDAYS(Lister!$D$24,F1205,Lister!$D$7:$D$13)-T1205)*N1205/NETWORKDAYS(Lister!$D$24,Lister!$E$24,Lister!$D$7:$D$13),IF(AND(E1205&lt;DATE(2021,1,1),F1205&gt;DATE(2021,1,31)),(NETWORKDAYS(Lister!$D$24,Lister!$E$24,Lister!$D$7:$D$13)-T1205)*N1205/NETWORKDAYS(Lister!$D$24,Lister!$E$24,Lister!$D$7:$D$13),IF(OR(AND(E1205&lt;DATE(2021,1,1),F1205&lt;DATE(2021,1,1)),E1205&gt;DATE(2021,1,31)),0)))))),0),"")</f>
        <v/>
      </c>
      <c r="AB1205" s="50" t="str">
        <f>IFERROR(MAX(IF(OR(O1205="",P1205="",Q1205="",R1205="",S1205="",T1205="",U1205=""),"",IF(AND(MONTH(E1205)=2,MONTH(F1205)=2),(NETWORKDAYS(E1205,F1205,Lister!$D$7:$D$13)-U1205)*N1205/NETWORKDAYS(Lister!$D$25,Lister!$E$25,Lister!$D$7:$D$13),IF(AND(E1205&lt;DATE(2021,2,1),MONTH(F1205)=2),(NETWORKDAYS(Lister!$D$25,F1205,Lister!$D$7:$D$13)-U1205)*N1205/NETWORKDAYS(Lister!$D$25,Lister!$E$25,Lister!$D$7:$D$13),IF(AND(E1205&lt;DATE(2021,2,1),F1205&lt;DATE(2021,2,1)),0)))),0),"")</f>
        <v/>
      </c>
      <c r="AC1205" s="52" t="str">
        <f t="shared" si="93"/>
        <v/>
      </c>
    </row>
    <row r="1206" spans="1:29" x14ac:dyDescent="0.35">
      <c r="A1206" s="11" t="str">
        <f t="shared" si="94"/>
        <v/>
      </c>
      <c r="B1206" s="33"/>
      <c r="C1206" s="17"/>
      <c r="D1206" s="18"/>
      <c r="E1206" s="12"/>
      <c r="F1206" s="12"/>
      <c r="G1206" s="42" t="str">
        <f>IF(OR(E1206="",F1206=""),"",NETWORKDAYS(E1206,F1206,Lister!$D$7:$D$13))</f>
        <v/>
      </c>
      <c r="H1206" s="14"/>
      <c r="I1206" s="25" t="str">
        <f t="shared" si="90"/>
        <v/>
      </c>
      <c r="J1206" s="47"/>
      <c r="K1206" s="48"/>
      <c r="L1206" s="15"/>
      <c r="M1206" s="51" t="str">
        <f t="shared" si="91"/>
        <v/>
      </c>
      <c r="N1206" s="49" t="str">
        <f t="shared" si="92"/>
        <v/>
      </c>
      <c r="O1206" s="15"/>
      <c r="P1206" s="15"/>
      <c r="Q1206" s="15"/>
      <c r="R1206" s="15"/>
      <c r="S1206" s="15"/>
      <c r="T1206" s="15"/>
      <c r="U1206" s="15"/>
      <c r="V1206" s="50" t="str">
        <f>IFERROR(MAX(IF(OR(O1206="",P1206="",Q1206="",R1206="",S1206="",T1206="",U1206=""),"",IF(AND(MONTH(E1206)=8,MONTH(F1206)=8),(NETWORKDAYS(E1206,F1206,Lister!$D$7:$D$13)-O1206)*N1206/NETWORKDAYS(Lister!$D$19,Lister!$E$19,Lister!$D$7:$D$13),IF(AND(MONTH(E1206)=8,F1206&gt;DATE(2020,8,31)),(NETWORKDAYS(E1206,Lister!$E$19,Lister!$D$7:$D$13)-O1206)*N1206/NETWORKDAYS(Lister!$D$19,Lister!$E$19,Lister!$D$7:$D$13),IF(E1206&gt;DATE(2020,8,31),0)))),0),"")</f>
        <v/>
      </c>
      <c r="W1206" s="50" t="str">
        <f>IFERROR(MAX(IF(OR(O1206="",P1206="",Q1206="",R1206="",S1206="",T1206="",U1206=""),"",IF(AND(MONTH(E1206)=9,MONTH(F1206)=9),(NETWORKDAYS(E1206,F1206,Lister!$D$7:$D$13)-P1206)*N1206/NETWORKDAYS(Lister!$D$20,Lister!$E$20,Lister!$D$7:$D$13),IF(AND(MONTH(E1206)=9,F1206&gt;DATE(2020,9,30)),(NETWORKDAYS(E1206,Lister!$E$20,Lister!$D$7:$D$13)-P1206)*N1206/NETWORKDAYS(Lister!$D$20,Lister!$E$20,Lister!$D$7:$D$13),IF(AND(E1206&lt;DATE(2020,9,1),MONTH(F1206)=9),(NETWORKDAYS(Lister!$D$20,F1206,Lister!$D$7:$D$13)-P1206)*N1206/NETWORKDAYS(Lister!$D$20,Lister!$E$20,Lister!$D$7:$D$13),IF(AND(E1206&lt;DATE(2020,9,1),F1206&gt;DATE(2020,9,30)),(NETWORKDAYS(Lister!$D$20,Lister!$E$20,Lister!$D$7:$D$13)-P1206)*N1206/NETWORKDAYS(Lister!$D$20,Lister!$E$20,Lister!$D$7:$D$13),IF(OR(AND(E1206&lt;DATE(2020,9,1),F1206&lt;DATE(2020,9,1)),E1206&gt;DATE(2020,9,30)),0)))))),0),"")</f>
        <v/>
      </c>
      <c r="X1206" s="50" t="str">
        <f>IFERROR(MAX(IF(OR(O1206="",P1206="",Q1206="",R1206="",S1206="",T1206="",U1206=""),"",IF(AND(MONTH(E1206)=10,MONTH(F1206)=10),(NETWORKDAYS(E1206,F1206,Lister!$D$7:$D$13)-Q1206)*N1206/NETWORKDAYS(Lister!$D$21,Lister!$E$21,Lister!$D$7:$D$13),IF(AND(MONTH(E1206)=10,F1206&gt;DATE(2020,10,31)),(NETWORKDAYS(E1206,Lister!$E$21,Lister!$D$7:$D$13)-Q1206)*N1206/NETWORKDAYS(Lister!$D$21,Lister!$E$21,Lister!$D$7:$D$13),IF(AND(E1206&lt;DATE(2020,10,1),MONTH(F1206)=10),(NETWORKDAYS(Lister!$D$21,F1206,Lister!$D$7:$D$13)-Q1206)*N1206/NETWORKDAYS(Lister!$D$21,Lister!$E$21,Lister!$D$7:$D$13),IF(AND(E1206&lt;DATE(2020,31,1),F1206&gt;DATE(2020,10,31)),(NETWORKDAYS(Lister!$D$21,Lister!$E$21,Lister!$D$7:$D$13)-Q1206)*N1206/NETWORKDAYS(Lister!$D$21,Lister!$E$21,Lister!$D$7:$D$13),IF(OR(AND(E1206&lt;DATE(2020,10,1),F1206&lt;DATE(2020,10,1)),E1206&gt;DATE(2020,10,31)),0)))))),0),"")</f>
        <v/>
      </c>
      <c r="Y1206" s="50" t="str">
        <f>IFERROR(MAX(IF(OR(O1206="",P1206="",Q1206="",R1206="",S1206="",T1206="",U1206=""),"",IF(AND(MONTH(E1206)=11,MONTH(F1206)=11),(NETWORKDAYS(E1206,F1206,Lister!$D$7:$D$13)-R1206)*N1206/NETWORKDAYS(Lister!$D$22,Lister!$E$22,Lister!$D$7:$D$13),IF(AND(MONTH(E1206)=11,F1206&gt;DATE(2020,11,30)),(NETWORKDAYS(E1206,Lister!$E$22,Lister!$D$7:$D$13)-R1206)*N1206/NETWORKDAYS(Lister!$D$22,Lister!$E$22,Lister!$D$7:$D$13),IF(AND(E1206&lt;DATE(2020,11,1),MONTH(F1206)=11),(NETWORKDAYS(Lister!$D$22,F1206,Lister!$D$7:$D$13)-R1206)*N1206/NETWORKDAYS(Lister!$D$22,Lister!$E$22,Lister!$D$7:$D$13),IF(AND(E1206&lt;DATE(2020,11,1),F1206&gt;DATE(2020,11,30)),(NETWORKDAYS(Lister!$D$22,Lister!$E$22,Lister!$D$7:$D$13)-R1206)*N1206/NETWORKDAYS(Lister!$D$22,Lister!$E$22,Lister!$D$7:$D$13),IF(OR(AND(E1206&lt;DATE(2020,11,1),F1206&lt;DATE(2020,11,1)),E1206&gt;DATE(2020,11,30)),0)))))),0),"")</f>
        <v/>
      </c>
      <c r="Z1206" s="50" t="str">
        <f>IFERROR(MAX(IF(OR(O1206="",P1206="",Q1206="",R1206="",S1206="",T1206="",U1206=""),"",IF(AND(MONTH(E1206)=12,MONTH(F1206)=12),(NETWORKDAYS(E1206,F1206,Lister!$D$7:$D$13)-S1206)*N1206/NETWORKDAYS(Lister!$D$23,Lister!$E$23,Lister!$D$7:$D$13),IF(AND(MONTH(E1206)=12,F1206&gt;DATE(2020,12,31)),(NETWORKDAYS(E1206,Lister!$E$23,Lister!$D$7:$D$13)-S1206)*N1206/NETWORKDAYS(Lister!$D$23,Lister!$E$23,Lister!$D$7:$D$13),IF(AND(E1206&lt;DATE(2020,12,1),MONTH(F1206)=12),(NETWORKDAYS(Lister!$D$23,F1206,Lister!$D$7:$D$13)-S1206)*N1206/NETWORKDAYS(Lister!$D$23,Lister!$E$23,Lister!$D$7:$D$13),IF(AND(E1206&lt;DATE(2020,12,1),F1206&gt;DATE(2020,12,31)),(NETWORKDAYS(Lister!$D$23,Lister!$E$23,Lister!$D$7:$D$13)-S1206)*N1206/NETWORKDAYS(Lister!$D$23,Lister!$E$23,Lister!$D$7:$D$13),IF(OR(AND(E1206&lt;DATE(2020,12,1),F1206&lt;DATE(2020,12,1)),E1206&gt;DATE(2020,12,31)),0)))))),0),"")</f>
        <v/>
      </c>
      <c r="AA1206" s="50" t="str">
        <f>IFERROR(MAX(IF(OR(O1206="",P1206="",Q1206="",R1206="",S1206="",T1206="",U1206=""),"",IF(AND(MONTH(E1206)=1,MONTH(F1206)=1),(NETWORKDAYS(E1206,F1206,Lister!$D$7:$D$13)-T1206)*N1206/NETWORKDAYS(Lister!$D$24,Lister!$E$24,Lister!$D$7:$D$13),IF(AND(MONTH(E1206)=1,F1206&gt;DATE(2021,1,31)),(NETWORKDAYS(E1206,Lister!$E$24,Lister!$D$7:$D$13)-T1206)*N1206/NETWORKDAYS(Lister!$D$24,Lister!$E$24,Lister!$D$7:$D$13),IF(AND(E1206&lt;DATE(2021,1,1),MONTH(F1206)=1),(NETWORKDAYS(Lister!$D$24,F1206,Lister!$D$7:$D$13)-T1206)*N1206/NETWORKDAYS(Lister!$D$24,Lister!$E$24,Lister!$D$7:$D$13),IF(AND(E1206&lt;DATE(2021,1,1),F1206&gt;DATE(2021,1,31)),(NETWORKDAYS(Lister!$D$24,Lister!$E$24,Lister!$D$7:$D$13)-T1206)*N1206/NETWORKDAYS(Lister!$D$24,Lister!$E$24,Lister!$D$7:$D$13),IF(OR(AND(E1206&lt;DATE(2021,1,1),F1206&lt;DATE(2021,1,1)),E1206&gt;DATE(2021,1,31)),0)))))),0),"")</f>
        <v/>
      </c>
      <c r="AB1206" s="50" t="str">
        <f>IFERROR(MAX(IF(OR(O1206="",P1206="",Q1206="",R1206="",S1206="",T1206="",U1206=""),"",IF(AND(MONTH(E1206)=2,MONTH(F1206)=2),(NETWORKDAYS(E1206,F1206,Lister!$D$7:$D$13)-U1206)*N1206/NETWORKDAYS(Lister!$D$25,Lister!$E$25,Lister!$D$7:$D$13),IF(AND(E1206&lt;DATE(2021,2,1),MONTH(F1206)=2),(NETWORKDAYS(Lister!$D$25,F1206,Lister!$D$7:$D$13)-U1206)*N1206/NETWORKDAYS(Lister!$D$25,Lister!$E$25,Lister!$D$7:$D$13),IF(AND(E1206&lt;DATE(2021,2,1),F1206&lt;DATE(2021,2,1)),0)))),0),"")</f>
        <v/>
      </c>
      <c r="AC1206" s="52" t="str">
        <f t="shared" si="93"/>
        <v/>
      </c>
    </row>
    <row r="1207" spans="1:29" x14ac:dyDescent="0.35">
      <c r="A1207" s="11" t="str">
        <f t="shared" si="94"/>
        <v/>
      </c>
      <c r="B1207" s="33"/>
      <c r="C1207" s="17"/>
      <c r="D1207" s="18"/>
      <c r="E1207" s="12"/>
      <c r="F1207" s="12"/>
      <c r="G1207" s="42" t="str">
        <f>IF(OR(E1207="",F1207=""),"",NETWORKDAYS(E1207,F1207,Lister!$D$7:$D$13))</f>
        <v/>
      </c>
      <c r="H1207" s="14"/>
      <c r="I1207" s="25" t="str">
        <f t="shared" si="90"/>
        <v/>
      </c>
      <c r="J1207" s="47"/>
      <c r="K1207" s="48"/>
      <c r="L1207" s="15"/>
      <c r="M1207" s="51" t="str">
        <f t="shared" si="91"/>
        <v/>
      </c>
      <c r="N1207" s="49" t="str">
        <f t="shared" si="92"/>
        <v/>
      </c>
      <c r="O1207" s="15"/>
      <c r="P1207" s="15"/>
      <c r="Q1207" s="15"/>
      <c r="R1207" s="15"/>
      <c r="S1207" s="15"/>
      <c r="T1207" s="15"/>
      <c r="U1207" s="15"/>
      <c r="V1207" s="50" t="str">
        <f>IFERROR(MAX(IF(OR(O1207="",P1207="",Q1207="",R1207="",S1207="",T1207="",U1207=""),"",IF(AND(MONTH(E1207)=8,MONTH(F1207)=8),(NETWORKDAYS(E1207,F1207,Lister!$D$7:$D$13)-O1207)*N1207/NETWORKDAYS(Lister!$D$19,Lister!$E$19,Lister!$D$7:$D$13),IF(AND(MONTH(E1207)=8,F1207&gt;DATE(2020,8,31)),(NETWORKDAYS(E1207,Lister!$E$19,Lister!$D$7:$D$13)-O1207)*N1207/NETWORKDAYS(Lister!$D$19,Lister!$E$19,Lister!$D$7:$D$13),IF(E1207&gt;DATE(2020,8,31),0)))),0),"")</f>
        <v/>
      </c>
      <c r="W1207" s="50" t="str">
        <f>IFERROR(MAX(IF(OR(O1207="",P1207="",Q1207="",R1207="",S1207="",T1207="",U1207=""),"",IF(AND(MONTH(E1207)=9,MONTH(F1207)=9),(NETWORKDAYS(E1207,F1207,Lister!$D$7:$D$13)-P1207)*N1207/NETWORKDAYS(Lister!$D$20,Lister!$E$20,Lister!$D$7:$D$13),IF(AND(MONTH(E1207)=9,F1207&gt;DATE(2020,9,30)),(NETWORKDAYS(E1207,Lister!$E$20,Lister!$D$7:$D$13)-P1207)*N1207/NETWORKDAYS(Lister!$D$20,Lister!$E$20,Lister!$D$7:$D$13),IF(AND(E1207&lt;DATE(2020,9,1),MONTH(F1207)=9),(NETWORKDAYS(Lister!$D$20,F1207,Lister!$D$7:$D$13)-P1207)*N1207/NETWORKDAYS(Lister!$D$20,Lister!$E$20,Lister!$D$7:$D$13),IF(AND(E1207&lt;DATE(2020,9,1),F1207&gt;DATE(2020,9,30)),(NETWORKDAYS(Lister!$D$20,Lister!$E$20,Lister!$D$7:$D$13)-P1207)*N1207/NETWORKDAYS(Lister!$D$20,Lister!$E$20,Lister!$D$7:$D$13),IF(OR(AND(E1207&lt;DATE(2020,9,1),F1207&lt;DATE(2020,9,1)),E1207&gt;DATE(2020,9,30)),0)))))),0),"")</f>
        <v/>
      </c>
      <c r="X1207" s="50" t="str">
        <f>IFERROR(MAX(IF(OR(O1207="",P1207="",Q1207="",R1207="",S1207="",T1207="",U1207=""),"",IF(AND(MONTH(E1207)=10,MONTH(F1207)=10),(NETWORKDAYS(E1207,F1207,Lister!$D$7:$D$13)-Q1207)*N1207/NETWORKDAYS(Lister!$D$21,Lister!$E$21,Lister!$D$7:$D$13),IF(AND(MONTH(E1207)=10,F1207&gt;DATE(2020,10,31)),(NETWORKDAYS(E1207,Lister!$E$21,Lister!$D$7:$D$13)-Q1207)*N1207/NETWORKDAYS(Lister!$D$21,Lister!$E$21,Lister!$D$7:$D$13),IF(AND(E1207&lt;DATE(2020,10,1),MONTH(F1207)=10),(NETWORKDAYS(Lister!$D$21,F1207,Lister!$D$7:$D$13)-Q1207)*N1207/NETWORKDAYS(Lister!$D$21,Lister!$E$21,Lister!$D$7:$D$13),IF(AND(E1207&lt;DATE(2020,31,1),F1207&gt;DATE(2020,10,31)),(NETWORKDAYS(Lister!$D$21,Lister!$E$21,Lister!$D$7:$D$13)-Q1207)*N1207/NETWORKDAYS(Lister!$D$21,Lister!$E$21,Lister!$D$7:$D$13),IF(OR(AND(E1207&lt;DATE(2020,10,1),F1207&lt;DATE(2020,10,1)),E1207&gt;DATE(2020,10,31)),0)))))),0),"")</f>
        <v/>
      </c>
      <c r="Y1207" s="50" t="str">
        <f>IFERROR(MAX(IF(OR(O1207="",P1207="",Q1207="",R1207="",S1207="",T1207="",U1207=""),"",IF(AND(MONTH(E1207)=11,MONTH(F1207)=11),(NETWORKDAYS(E1207,F1207,Lister!$D$7:$D$13)-R1207)*N1207/NETWORKDAYS(Lister!$D$22,Lister!$E$22,Lister!$D$7:$D$13),IF(AND(MONTH(E1207)=11,F1207&gt;DATE(2020,11,30)),(NETWORKDAYS(E1207,Lister!$E$22,Lister!$D$7:$D$13)-R1207)*N1207/NETWORKDAYS(Lister!$D$22,Lister!$E$22,Lister!$D$7:$D$13),IF(AND(E1207&lt;DATE(2020,11,1),MONTH(F1207)=11),(NETWORKDAYS(Lister!$D$22,F1207,Lister!$D$7:$D$13)-R1207)*N1207/NETWORKDAYS(Lister!$D$22,Lister!$E$22,Lister!$D$7:$D$13),IF(AND(E1207&lt;DATE(2020,11,1),F1207&gt;DATE(2020,11,30)),(NETWORKDAYS(Lister!$D$22,Lister!$E$22,Lister!$D$7:$D$13)-R1207)*N1207/NETWORKDAYS(Lister!$D$22,Lister!$E$22,Lister!$D$7:$D$13),IF(OR(AND(E1207&lt;DATE(2020,11,1),F1207&lt;DATE(2020,11,1)),E1207&gt;DATE(2020,11,30)),0)))))),0),"")</f>
        <v/>
      </c>
      <c r="Z1207" s="50" t="str">
        <f>IFERROR(MAX(IF(OR(O1207="",P1207="",Q1207="",R1207="",S1207="",T1207="",U1207=""),"",IF(AND(MONTH(E1207)=12,MONTH(F1207)=12),(NETWORKDAYS(E1207,F1207,Lister!$D$7:$D$13)-S1207)*N1207/NETWORKDAYS(Lister!$D$23,Lister!$E$23,Lister!$D$7:$D$13),IF(AND(MONTH(E1207)=12,F1207&gt;DATE(2020,12,31)),(NETWORKDAYS(E1207,Lister!$E$23,Lister!$D$7:$D$13)-S1207)*N1207/NETWORKDAYS(Lister!$D$23,Lister!$E$23,Lister!$D$7:$D$13),IF(AND(E1207&lt;DATE(2020,12,1),MONTH(F1207)=12),(NETWORKDAYS(Lister!$D$23,F1207,Lister!$D$7:$D$13)-S1207)*N1207/NETWORKDAYS(Lister!$D$23,Lister!$E$23,Lister!$D$7:$D$13),IF(AND(E1207&lt;DATE(2020,12,1),F1207&gt;DATE(2020,12,31)),(NETWORKDAYS(Lister!$D$23,Lister!$E$23,Lister!$D$7:$D$13)-S1207)*N1207/NETWORKDAYS(Lister!$D$23,Lister!$E$23,Lister!$D$7:$D$13),IF(OR(AND(E1207&lt;DATE(2020,12,1),F1207&lt;DATE(2020,12,1)),E1207&gt;DATE(2020,12,31)),0)))))),0),"")</f>
        <v/>
      </c>
      <c r="AA1207" s="50" t="str">
        <f>IFERROR(MAX(IF(OR(O1207="",P1207="",Q1207="",R1207="",S1207="",T1207="",U1207=""),"",IF(AND(MONTH(E1207)=1,MONTH(F1207)=1),(NETWORKDAYS(E1207,F1207,Lister!$D$7:$D$13)-T1207)*N1207/NETWORKDAYS(Lister!$D$24,Lister!$E$24,Lister!$D$7:$D$13),IF(AND(MONTH(E1207)=1,F1207&gt;DATE(2021,1,31)),(NETWORKDAYS(E1207,Lister!$E$24,Lister!$D$7:$D$13)-T1207)*N1207/NETWORKDAYS(Lister!$D$24,Lister!$E$24,Lister!$D$7:$D$13),IF(AND(E1207&lt;DATE(2021,1,1),MONTH(F1207)=1),(NETWORKDAYS(Lister!$D$24,F1207,Lister!$D$7:$D$13)-T1207)*N1207/NETWORKDAYS(Lister!$D$24,Lister!$E$24,Lister!$D$7:$D$13),IF(AND(E1207&lt;DATE(2021,1,1),F1207&gt;DATE(2021,1,31)),(NETWORKDAYS(Lister!$D$24,Lister!$E$24,Lister!$D$7:$D$13)-T1207)*N1207/NETWORKDAYS(Lister!$D$24,Lister!$E$24,Lister!$D$7:$D$13),IF(OR(AND(E1207&lt;DATE(2021,1,1),F1207&lt;DATE(2021,1,1)),E1207&gt;DATE(2021,1,31)),0)))))),0),"")</f>
        <v/>
      </c>
      <c r="AB1207" s="50" t="str">
        <f>IFERROR(MAX(IF(OR(O1207="",P1207="",Q1207="",R1207="",S1207="",T1207="",U1207=""),"",IF(AND(MONTH(E1207)=2,MONTH(F1207)=2),(NETWORKDAYS(E1207,F1207,Lister!$D$7:$D$13)-U1207)*N1207/NETWORKDAYS(Lister!$D$25,Lister!$E$25,Lister!$D$7:$D$13),IF(AND(E1207&lt;DATE(2021,2,1),MONTH(F1207)=2),(NETWORKDAYS(Lister!$D$25,F1207,Lister!$D$7:$D$13)-U1207)*N1207/NETWORKDAYS(Lister!$D$25,Lister!$E$25,Lister!$D$7:$D$13),IF(AND(E1207&lt;DATE(2021,2,1),F1207&lt;DATE(2021,2,1)),0)))),0),"")</f>
        <v/>
      </c>
      <c r="AC1207" s="52" t="str">
        <f t="shared" si="93"/>
        <v/>
      </c>
    </row>
    <row r="1208" spans="1:29" x14ac:dyDescent="0.35">
      <c r="A1208" s="11" t="str">
        <f t="shared" si="94"/>
        <v/>
      </c>
      <c r="B1208" s="33"/>
      <c r="C1208" s="17"/>
      <c r="D1208" s="18"/>
      <c r="E1208" s="12"/>
      <c r="F1208" s="12"/>
      <c r="G1208" s="42" t="str">
        <f>IF(OR(E1208="",F1208=""),"",NETWORKDAYS(E1208,F1208,Lister!$D$7:$D$13))</f>
        <v/>
      </c>
      <c r="H1208" s="14"/>
      <c r="I1208" s="25" t="str">
        <f t="shared" si="90"/>
        <v/>
      </c>
      <c r="J1208" s="47"/>
      <c r="K1208" s="48"/>
      <c r="L1208" s="15"/>
      <c r="M1208" s="51" t="str">
        <f t="shared" si="91"/>
        <v/>
      </c>
      <c r="N1208" s="49" t="str">
        <f t="shared" si="92"/>
        <v/>
      </c>
      <c r="O1208" s="15"/>
      <c r="P1208" s="15"/>
      <c r="Q1208" s="15"/>
      <c r="R1208" s="15"/>
      <c r="S1208" s="15"/>
      <c r="T1208" s="15"/>
      <c r="U1208" s="15"/>
      <c r="V1208" s="50" t="str">
        <f>IFERROR(MAX(IF(OR(O1208="",P1208="",Q1208="",R1208="",S1208="",T1208="",U1208=""),"",IF(AND(MONTH(E1208)=8,MONTH(F1208)=8),(NETWORKDAYS(E1208,F1208,Lister!$D$7:$D$13)-O1208)*N1208/NETWORKDAYS(Lister!$D$19,Lister!$E$19,Lister!$D$7:$D$13),IF(AND(MONTH(E1208)=8,F1208&gt;DATE(2020,8,31)),(NETWORKDAYS(E1208,Lister!$E$19,Lister!$D$7:$D$13)-O1208)*N1208/NETWORKDAYS(Lister!$D$19,Lister!$E$19,Lister!$D$7:$D$13),IF(E1208&gt;DATE(2020,8,31),0)))),0),"")</f>
        <v/>
      </c>
      <c r="W1208" s="50" t="str">
        <f>IFERROR(MAX(IF(OR(O1208="",P1208="",Q1208="",R1208="",S1208="",T1208="",U1208=""),"",IF(AND(MONTH(E1208)=9,MONTH(F1208)=9),(NETWORKDAYS(E1208,F1208,Lister!$D$7:$D$13)-P1208)*N1208/NETWORKDAYS(Lister!$D$20,Lister!$E$20,Lister!$D$7:$D$13),IF(AND(MONTH(E1208)=9,F1208&gt;DATE(2020,9,30)),(NETWORKDAYS(E1208,Lister!$E$20,Lister!$D$7:$D$13)-P1208)*N1208/NETWORKDAYS(Lister!$D$20,Lister!$E$20,Lister!$D$7:$D$13),IF(AND(E1208&lt;DATE(2020,9,1),MONTH(F1208)=9),(NETWORKDAYS(Lister!$D$20,F1208,Lister!$D$7:$D$13)-P1208)*N1208/NETWORKDAYS(Lister!$D$20,Lister!$E$20,Lister!$D$7:$D$13),IF(AND(E1208&lt;DATE(2020,9,1),F1208&gt;DATE(2020,9,30)),(NETWORKDAYS(Lister!$D$20,Lister!$E$20,Lister!$D$7:$D$13)-P1208)*N1208/NETWORKDAYS(Lister!$D$20,Lister!$E$20,Lister!$D$7:$D$13),IF(OR(AND(E1208&lt;DATE(2020,9,1),F1208&lt;DATE(2020,9,1)),E1208&gt;DATE(2020,9,30)),0)))))),0),"")</f>
        <v/>
      </c>
      <c r="X1208" s="50" t="str">
        <f>IFERROR(MAX(IF(OR(O1208="",P1208="",Q1208="",R1208="",S1208="",T1208="",U1208=""),"",IF(AND(MONTH(E1208)=10,MONTH(F1208)=10),(NETWORKDAYS(E1208,F1208,Lister!$D$7:$D$13)-Q1208)*N1208/NETWORKDAYS(Lister!$D$21,Lister!$E$21,Lister!$D$7:$D$13),IF(AND(MONTH(E1208)=10,F1208&gt;DATE(2020,10,31)),(NETWORKDAYS(E1208,Lister!$E$21,Lister!$D$7:$D$13)-Q1208)*N1208/NETWORKDAYS(Lister!$D$21,Lister!$E$21,Lister!$D$7:$D$13),IF(AND(E1208&lt;DATE(2020,10,1),MONTH(F1208)=10),(NETWORKDAYS(Lister!$D$21,F1208,Lister!$D$7:$D$13)-Q1208)*N1208/NETWORKDAYS(Lister!$D$21,Lister!$E$21,Lister!$D$7:$D$13),IF(AND(E1208&lt;DATE(2020,31,1),F1208&gt;DATE(2020,10,31)),(NETWORKDAYS(Lister!$D$21,Lister!$E$21,Lister!$D$7:$D$13)-Q1208)*N1208/NETWORKDAYS(Lister!$D$21,Lister!$E$21,Lister!$D$7:$D$13),IF(OR(AND(E1208&lt;DATE(2020,10,1),F1208&lt;DATE(2020,10,1)),E1208&gt;DATE(2020,10,31)),0)))))),0),"")</f>
        <v/>
      </c>
      <c r="Y1208" s="50" t="str">
        <f>IFERROR(MAX(IF(OR(O1208="",P1208="",Q1208="",R1208="",S1208="",T1208="",U1208=""),"",IF(AND(MONTH(E1208)=11,MONTH(F1208)=11),(NETWORKDAYS(E1208,F1208,Lister!$D$7:$D$13)-R1208)*N1208/NETWORKDAYS(Lister!$D$22,Lister!$E$22,Lister!$D$7:$D$13),IF(AND(MONTH(E1208)=11,F1208&gt;DATE(2020,11,30)),(NETWORKDAYS(E1208,Lister!$E$22,Lister!$D$7:$D$13)-R1208)*N1208/NETWORKDAYS(Lister!$D$22,Lister!$E$22,Lister!$D$7:$D$13),IF(AND(E1208&lt;DATE(2020,11,1),MONTH(F1208)=11),(NETWORKDAYS(Lister!$D$22,F1208,Lister!$D$7:$D$13)-R1208)*N1208/NETWORKDAYS(Lister!$D$22,Lister!$E$22,Lister!$D$7:$D$13),IF(AND(E1208&lt;DATE(2020,11,1),F1208&gt;DATE(2020,11,30)),(NETWORKDAYS(Lister!$D$22,Lister!$E$22,Lister!$D$7:$D$13)-R1208)*N1208/NETWORKDAYS(Lister!$D$22,Lister!$E$22,Lister!$D$7:$D$13),IF(OR(AND(E1208&lt;DATE(2020,11,1),F1208&lt;DATE(2020,11,1)),E1208&gt;DATE(2020,11,30)),0)))))),0),"")</f>
        <v/>
      </c>
      <c r="Z1208" s="50" t="str">
        <f>IFERROR(MAX(IF(OR(O1208="",P1208="",Q1208="",R1208="",S1208="",T1208="",U1208=""),"",IF(AND(MONTH(E1208)=12,MONTH(F1208)=12),(NETWORKDAYS(E1208,F1208,Lister!$D$7:$D$13)-S1208)*N1208/NETWORKDAYS(Lister!$D$23,Lister!$E$23,Lister!$D$7:$D$13),IF(AND(MONTH(E1208)=12,F1208&gt;DATE(2020,12,31)),(NETWORKDAYS(E1208,Lister!$E$23,Lister!$D$7:$D$13)-S1208)*N1208/NETWORKDAYS(Lister!$D$23,Lister!$E$23,Lister!$D$7:$D$13),IF(AND(E1208&lt;DATE(2020,12,1),MONTH(F1208)=12),(NETWORKDAYS(Lister!$D$23,F1208,Lister!$D$7:$D$13)-S1208)*N1208/NETWORKDAYS(Lister!$D$23,Lister!$E$23,Lister!$D$7:$D$13),IF(AND(E1208&lt;DATE(2020,12,1),F1208&gt;DATE(2020,12,31)),(NETWORKDAYS(Lister!$D$23,Lister!$E$23,Lister!$D$7:$D$13)-S1208)*N1208/NETWORKDAYS(Lister!$D$23,Lister!$E$23,Lister!$D$7:$D$13),IF(OR(AND(E1208&lt;DATE(2020,12,1),F1208&lt;DATE(2020,12,1)),E1208&gt;DATE(2020,12,31)),0)))))),0),"")</f>
        <v/>
      </c>
      <c r="AA1208" s="50" t="str">
        <f>IFERROR(MAX(IF(OR(O1208="",P1208="",Q1208="",R1208="",S1208="",T1208="",U1208=""),"",IF(AND(MONTH(E1208)=1,MONTH(F1208)=1),(NETWORKDAYS(E1208,F1208,Lister!$D$7:$D$13)-T1208)*N1208/NETWORKDAYS(Lister!$D$24,Lister!$E$24,Lister!$D$7:$D$13),IF(AND(MONTH(E1208)=1,F1208&gt;DATE(2021,1,31)),(NETWORKDAYS(E1208,Lister!$E$24,Lister!$D$7:$D$13)-T1208)*N1208/NETWORKDAYS(Lister!$D$24,Lister!$E$24,Lister!$D$7:$D$13),IF(AND(E1208&lt;DATE(2021,1,1),MONTH(F1208)=1),(NETWORKDAYS(Lister!$D$24,F1208,Lister!$D$7:$D$13)-T1208)*N1208/NETWORKDAYS(Lister!$D$24,Lister!$E$24,Lister!$D$7:$D$13),IF(AND(E1208&lt;DATE(2021,1,1),F1208&gt;DATE(2021,1,31)),(NETWORKDAYS(Lister!$D$24,Lister!$E$24,Lister!$D$7:$D$13)-T1208)*N1208/NETWORKDAYS(Lister!$D$24,Lister!$E$24,Lister!$D$7:$D$13),IF(OR(AND(E1208&lt;DATE(2021,1,1),F1208&lt;DATE(2021,1,1)),E1208&gt;DATE(2021,1,31)),0)))))),0),"")</f>
        <v/>
      </c>
      <c r="AB1208" s="50" t="str">
        <f>IFERROR(MAX(IF(OR(O1208="",P1208="",Q1208="",R1208="",S1208="",T1208="",U1208=""),"",IF(AND(MONTH(E1208)=2,MONTH(F1208)=2),(NETWORKDAYS(E1208,F1208,Lister!$D$7:$D$13)-U1208)*N1208/NETWORKDAYS(Lister!$D$25,Lister!$E$25,Lister!$D$7:$D$13),IF(AND(E1208&lt;DATE(2021,2,1),MONTH(F1208)=2),(NETWORKDAYS(Lister!$D$25,F1208,Lister!$D$7:$D$13)-U1208)*N1208/NETWORKDAYS(Lister!$D$25,Lister!$E$25,Lister!$D$7:$D$13),IF(AND(E1208&lt;DATE(2021,2,1),F1208&lt;DATE(2021,2,1)),0)))),0),"")</f>
        <v/>
      </c>
      <c r="AC1208" s="52" t="str">
        <f t="shared" si="93"/>
        <v/>
      </c>
    </row>
    <row r="1209" spans="1:29" x14ac:dyDescent="0.35">
      <c r="A1209" s="11" t="str">
        <f t="shared" si="94"/>
        <v/>
      </c>
      <c r="B1209" s="33"/>
      <c r="C1209" s="17"/>
      <c r="D1209" s="18"/>
      <c r="E1209" s="12"/>
      <c r="F1209" s="12"/>
      <c r="G1209" s="42" t="str">
        <f>IF(OR(E1209="",F1209=""),"",NETWORKDAYS(E1209,F1209,Lister!$D$7:$D$13))</f>
        <v/>
      </c>
      <c r="H1209" s="14"/>
      <c r="I1209" s="25" t="str">
        <f t="shared" si="90"/>
        <v/>
      </c>
      <c r="J1209" s="47"/>
      <c r="K1209" s="48"/>
      <c r="L1209" s="15"/>
      <c r="M1209" s="51" t="str">
        <f t="shared" si="91"/>
        <v/>
      </c>
      <c r="N1209" s="49" t="str">
        <f t="shared" si="92"/>
        <v/>
      </c>
      <c r="O1209" s="15"/>
      <c r="P1209" s="15"/>
      <c r="Q1209" s="15"/>
      <c r="R1209" s="15"/>
      <c r="S1209" s="15"/>
      <c r="T1209" s="15"/>
      <c r="U1209" s="15"/>
      <c r="V1209" s="50" t="str">
        <f>IFERROR(MAX(IF(OR(O1209="",P1209="",Q1209="",R1209="",S1209="",T1209="",U1209=""),"",IF(AND(MONTH(E1209)=8,MONTH(F1209)=8),(NETWORKDAYS(E1209,F1209,Lister!$D$7:$D$13)-O1209)*N1209/NETWORKDAYS(Lister!$D$19,Lister!$E$19,Lister!$D$7:$D$13),IF(AND(MONTH(E1209)=8,F1209&gt;DATE(2020,8,31)),(NETWORKDAYS(E1209,Lister!$E$19,Lister!$D$7:$D$13)-O1209)*N1209/NETWORKDAYS(Lister!$D$19,Lister!$E$19,Lister!$D$7:$D$13),IF(E1209&gt;DATE(2020,8,31),0)))),0),"")</f>
        <v/>
      </c>
      <c r="W1209" s="50" t="str">
        <f>IFERROR(MAX(IF(OR(O1209="",P1209="",Q1209="",R1209="",S1209="",T1209="",U1209=""),"",IF(AND(MONTH(E1209)=9,MONTH(F1209)=9),(NETWORKDAYS(E1209,F1209,Lister!$D$7:$D$13)-P1209)*N1209/NETWORKDAYS(Lister!$D$20,Lister!$E$20,Lister!$D$7:$D$13),IF(AND(MONTH(E1209)=9,F1209&gt;DATE(2020,9,30)),(NETWORKDAYS(E1209,Lister!$E$20,Lister!$D$7:$D$13)-P1209)*N1209/NETWORKDAYS(Lister!$D$20,Lister!$E$20,Lister!$D$7:$D$13),IF(AND(E1209&lt;DATE(2020,9,1),MONTH(F1209)=9),(NETWORKDAYS(Lister!$D$20,F1209,Lister!$D$7:$D$13)-P1209)*N1209/NETWORKDAYS(Lister!$D$20,Lister!$E$20,Lister!$D$7:$D$13),IF(AND(E1209&lt;DATE(2020,9,1),F1209&gt;DATE(2020,9,30)),(NETWORKDAYS(Lister!$D$20,Lister!$E$20,Lister!$D$7:$D$13)-P1209)*N1209/NETWORKDAYS(Lister!$D$20,Lister!$E$20,Lister!$D$7:$D$13),IF(OR(AND(E1209&lt;DATE(2020,9,1),F1209&lt;DATE(2020,9,1)),E1209&gt;DATE(2020,9,30)),0)))))),0),"")</f>
        <v/>
      </c>
      <c r="X1209" s="50" t="str">
        <f>IFERROR(MAX(IF(OR(O1209="",P1209="",Q1209="",R1209="",S1209="",T1209="",U1209=""),"",IF(AND(MONTH(E1209)=10,MONTH(F1209)=10),(NETWORKDAYS(E1209,F1209,Lister!$D$7:$D$13)-Q1209)*N1209/NETWORKDAYS(Lister!$D$21,Lister!$E$21,Lister!$D$7:$D$13),IF(AND(MONTH(E1209)=10,F1209&gt;DATE(2020,10,31)),(NETWORKDAYS(E1209,Lister!$E$21,Lister!$D$7:$D$13)-Q1209)*N1209/NETWORKDAYS(Lister!$D$21,Lister!$E$21,Lister!$D$7:$D$13),IF(AND(E1209&lt;DATE(2020,10,1),MONTH(F1209)=10),(NETWORKDAYS(Lister!$D$21,F1209,Lister!$D$7:$D$13)-Q1209)*N1209/NETWORKDAYS(Lister!$D$21,Lister!$E$21,Lister!$D$7:$D$13),IF(AND(E1209&lt;DATE(2020,31,1),F1209&gt;DATE(2020,10,31)),(NETWORKDAYS(Lister!$D$21,Lister!$E$21,Lister!$D$7:$D$13)-Q1209)*N1209/NETWORKDAYS(Lister!$D$21,Lister!$E$21,Lister!$D$7:$D$13),IF(OR(AND(E1209&lt;DATE(2020,10,1),F1209&lt;DATE(2020,10,1)),E1209&gt;DATE(2020,10,31)),0)))))),0),"")</f>
        <v/>
      </c>
      <c r="Y1209" s="50" t="str">
        <f>IFERROR(MAX(IF(OR(O1209="",P1209="",Q1209="",R1209="",S1209="",T1209="",U1209=""),"",IF(AND(MONTH(E1209)=11,MONTH(F1209)=11),(NETWORKDAYS(E1209,F1209,Lister!$D$7:$D$13)-R1209)*N1209/NETWORKDAYS(Lister!$D$22,Lister!$E$22,Lister!$D$7:$D$13),IF(AND(MONTH(E1209)=11,F1209&gt;DATE(2020,11,30)),(NETWORKDAYS(E1209,Lister!$E$22,Lister!$D$7:$D$13)-R1209)*N1209/NETWORKDAYS(Lister!$D$22,Lister!$E$22,Lister!$D$7:$D$13),IF(AND(E1209&lt;DATE(2020,11,1),MONTH(F1209)=11),(NETWORKDAYS(Lister!$D$22,F1209,Lister!$D$7:$D$13)-R1209)*N1209/NETWORKDAYS(Lister!$D$22,Lister!$E$22,Lister!$D$7:$D$13),IF(AND(E1209&lt;DATE(2020,11,1),F1209&gt;DATE(2020,11,30)),(NETWORKDAYS(Lister!$D$22,Lister!$E$22,Lister!$D$7:$D$13)-R1209)*N1209/NETWORKDAYS(Lister!$D$22,Lister!$E$22,Lister!$D$7:$D$13),IF(OR(AND(E1209&lt;DATE(2020,11,1),F1209&lt;DATE(2020,11,1)),E1209&gt;DATE(2020,11,30)),0)))))),0),"")</f>
        <v/>
      </c>
      <c r="Z1209" s="50" t="str">
        <f>IFERROR(MAX(IF(OR(O1209="",P1209="",Q1209="",R1209="",S1209="",T1209="",U1209=""),"",IF(AND(MONTH(E1209)=12,MONTH(F1209)=12),(NETWORKDAYS(E1209,F1209,Lister!$D$7:$D$13)-S1209)*N1209/NETWORKDAYS(Lister!$D$23,Lister!$E$23,Lister!$D$7:$D$13),IF(AND(MONTH(E1209)=12,F1209&gt;DATE(2020,12,31)),(NETWORKDAYS(E1209,Lister!$E$23,Lister!$D$7:$D$13)-S1209)*N1209/NETWORKDAYS(Lister!$D$23,Lister!$E$23,Lister!$D$7:$D$13),IF(AND(E1209&lt;DATE(2020,12,1),MONTH(F1209)=12),(NETWORKDAYS(Lister!$D$23,F1209,Lister!$D$7:$D$13)-S1209)*N1209/NETWORKDAYS(Lister!$D$23,Lister!$E$23,Lister!$D$7:$D$13),IF(AND(E1209&lt;DATE(2020,12,1),F1209&gt;DATE(2020,12,31)),(NETWORKDAYS(Lister!$D$23,Lister!$E$23,Lister!$D$7:$D$13)-S1209)*N1209/NETWORKDAYS(Lister!$D$23,Lister!$E$23,Lister!$D$7:$D$13),IF(OR(AND(E1209&lt;DATE(2020,12,1),F1209&lt;DATE(2020,12,1)),E1209&gt;DATE(2020,12,31)),0)))))),0),"")</f>
        <v/>
      </c>
      <c r="AA1209" s="50" t="str">
        <f>IFERROR(MAX(IF(OR(O1209="",P1209="",Q1209="",R1209="",S1209="",T1209="",U1209=""),"",IF(AND(MONTH(E1209)=1,MONTH(F1209)=1),(NETWORKDAYS(E1209,F1209,Lister!$D$7:$D$13)-T1209)*N1209/NETWORKDAYS(Lister!$D$24,Lister!$E$24,Lister!$D$7:$D$13),IF(AND(MONTH(E1209)=1,F1209&gt;DATE(2021,1,31)),(NETWORKDAYS(E1209,Lister!$E$24,Lister!$D$7:$D$13)-T1209)*N1209/NETWORKDAYS(Lister!$D$24,Lister!$E$24,Lister!$D$7:$D$13),IF(AND(E1209&lt;DATE(2021,1,1),MONTH(F1209)=1),(NETWORKDAYS(Lister!$D$24,F1209,Lister!$D$7:$D$13)-T1209)*N1209/NETWORKDAYS(Lister!$D$24,Lister!$E$24,Lister!$D$7:$D$13),IF(AND(E1209&lt;DATE(2021,1,1),F1209&gt;DATE(2021,1,31)),(NETWORKDAYS(Lister!$D$24,Lister!$E$24,Lister!$D$7:$D$13)-T1209)*N1209/NETWORKDAYS(Lister!$D$24,Lister!$E$24,Lister!$D$7:$D$13),IF(OR(AND(E1209&lt;DATE(2021,1,1),F1209&lt;DATE(2021,1,1)),E1209&gt;DATE(2021,1,31)),0)))))),0),"")</f>
        <v/>
      </c>
      <c r="AB1209" s="50" t="str">
        <f>IFERROR(MAX(IF(OR(O1209="",P1209="",Q1209="",R1209="",S1209="",T1209="",U1209=""),"",IF(AND(MONTH(E1209)=2,MONTH(F1209)=2),(NETWORKDAYS(E1209,F1209,Lister!$D$7:$D$13)-U1209)*N1209/NETWORKDAYS(Lister!$D$25,Lister!$E$25,Lister!$D$7:$D$13),IF(AND(E1209&lt;DATE(2021,2,1),MONTH(F1209)=2),(NETWORKDAYS(Lister!$D$25,F1209,Lister!$D$7:$D$13)-U1209)*N1209/NETWORKDAYS(Lister!$D$25,Lister!$E$25,Lister!$D$7:$D$13),IF(AND(E1209&lt;DATE(2021,2,1),F1209&lt;DATE(2021,2,1)),0)))),0),"")</f>
        <v/>
      </c>
      <c r="AC1209" s="52" t="str">
        <f t="shared" si="93"/>
        <v/>
      </c>
    </row>
    <row r="1210" spans="1:29" x14ac:dyDescent="0.35">
      <c r="A1210" s="11" t="str">
        <f t="shared" si="94"/>
        <v/>
      </c>
      <c r="B1210" s="33"/>
      <c r="C1210" s="17"/>
      <c r="D1210" s="18"/>
      <c r="E1210" s="12"/>
      <c r="F1210" s="12"/>
      <c r="G1210" s="42" t="str">
        <f>IF(OR(E1210="",F1210=""),"",NETWORKDAYS(E1210,F1210,Lister!$D$7:$D$13))</f>
        <v/>
      </c>
      <c r="H1210" s="14"/>
      <c r="I1210" s="25" t="str">
        <f t="shared" si="90"/>
        <v/>
      </c>
      <c r="J1210" s="47"/>
      <c r="K1210" s="48"/>
      <c r="L1210" s="15"/>
      <c r="M1210" s="51" t="str">
        <f t="shared" si="91"/>
        <v/>
      </c>
      <c r="N1210" s="49" t="str">
        <f t="shared" si="92"/>
        <v/>
      </c>
      <c r="O1210" s="15"/>
      <c r="P1210" s="15"/>
      <c r="Q1210" s="15"/>
      <c r="R1210" s="15"/>
      <c r="S1210" s="15"/>
      <c r="T1210" s="15"/>
      <c r="U1210" s="15"/>
      <c r="V1210" s="50" t="str">
        <f>IFERROR(MAX(IF(OR(O1210="",P1210="",Q1210="",R1210="",S1210="",T1210="",U1210=""),"",IF(AND(MONTH(E1210)=8,MONTH(F1210)=8),(NETWORKDAYS(E1210,F1210,Lister!$D$7:$D$13)-O1210)*N1210/NETWORKDAYS(Lister!$D$19,Lister!$E$19,Lister!$D$7:$D$13),IF(AND(MONTH(E1210)=8,F1210&gt;DATE(2020,8,31)),(NETWORKDAYS(E1210,Lister!$E$19,Lister!$D$7:$D$13)-O1210)*N1210/NETWORKDAYS(Lister!$D$19,Lister!$E$19,Lister!$D$7:$D$13),IF(E1210&gt;DATE(2020,8,31),0)))),0),"")</f>
        <v/>
      </c>
      <c r="W1210" s="50" t="str">
        <f>IFERROR(MAX(IF(OR(O1210="",P1210="",Q1210="",R1210="",S1210="",T1210="",U1210=""),"",IF(AND(MONTH(E1210)=9,MONTH(F1210)=9),(NETWORKDAYS(E1210,F1210,Lister!$D$7:$D$13)-P1210)*N1210/NETWORKDAYS(Lister!$D$20,Lister!$E$20,Lister!$D$7:$D$13),IF(AND(MONTH(E1210)=9,F1210&gt;DATE(2020,9,30)),(NETWORKDAYS(E1210,Lister!$E$20,Lister!$D$7:$D$13)-P1210)*N1210/NETWORKDAYS(Lister!$D$20,Lister!$E$20,Lister!$D$7:$D$13),IF(AND(E1210&lt;DATE(2020,9,1),MONTH(F1210)=9),(NETWORKDAYS(Lister!$D$20,F1210,Lister!$D$7:$D$13)-P1210)*N1210/NETWORKDAYS(Lister!$D$20,Lister!$E$20,Lister!$D$7:$D$13),IF(AND(E1210&lt;DATE(2020,9,1),F1210&gt;DATE(2020,9,30)),(NETWORKDAYS(Lister!$D$20,Lister!$E$20,Lister!$D$7:$D$13)-P1210)*N1210/NETWORKDAYS(Lister!$D$20,Lister!$E$20,Lister!$D$7:$D$13),IF(OR(AND(E1210&lt;DATE(2020,9,1),F1210&lt;DATE(2020,9,1)),E1210&gt;DATE(2020,9,30)),0)))))),0),"")</f>
        <v/>
      </c>
      <c r="X1210" s="50" t="str">
        <f>IFERROR(MAX(IF(OR(O1210="",P1210="",Q1210="",R1210="",S1210="",T1210="",U1210=""),"",IF(AND(MONTH(E1210)=10,MONTH(F1210)=10),(NETWORKDAYS(E1210,F1210,Lister!$D$7:$D$13)-Q1210)*N1210/NETWORKDAYS(Lister!$D$21,Lister!$E$21,Lister!$D$7:$D$13),IF(AND(MONTH(E1210)=10,F1210&gt;DATE(2020,10,31)),(NETWORKDAYS(E1210,Lister!$E$21,Lister!$D$7:$D$13)-Q1210)*N1210/NETWORKDAYS(Lister!$D$21,Lister!$E$21,Lister!$D$7:$D$13),IF(AND(E1210&lt;DATE(2020,10,1),MONTH(F1210)=10),(NETWORKDAYS(Lister!$D$21,F1210,Lister!$D$7:$D$13)-Q1210)*N1210/NETWORKDAYS(Lister!$D$21,Lister!$E$21,Lister!$D$7:$D$13),IF(AND(E1210&lt;DATE(2020,31,1),F1210&gt;DATE(2020,10,31)),(NETWORKDAYS(Lister!$D$21,Lister!$E$21,Lister!$D$7:$D$13)-Q1210)*N1210/NETWORKDAYS(Lister!$D$21,Lister!$E$21,Lister!$D$7:$D$13),IF(OR(AND(E1210&lt;DATE(2020,10,1),F1210&lt;DATE(2020,10,1)),E1210&gt;DATE(2020,10,31)),0)))))),0),"")</f>
        <v/>
      </c>
      <c r="Y1210" s="50" t="str">
        <f>IFERROR(MAX(IF(OR(O1210="",P1210="",Q1210="",R1210="",S1210="",T1210="",U1210=""),"",IF(AND(MONTH(E1210)=11,MONTH(F1210)=11),(NETWORKDAYS(E1210,F1210,Lister!$D$7:$D$13)-R1210)*N1210/NETWORKDAYS(Lister!$D$22,Lister!$E$22,Lister!$D$7:$D$13),IF(AND(MONTH(E1210)=11,F1210&gt;DATE(2020,11,30)),(NETWORKDAYS(E1210,Lister!$E$22,Lister!$D$7:$D$13)-R1210)*N1210/NETWORKDAYS(Lister!$D$22,Lister!$E$22,Lister!$D$7:$D$13),IF(AND(E1210&lt;DATE(2020,11,1),MONTH(F1210)=11),(NETWORKDAYS(Lister!$D$22,F1210,Lister!$D$7:$D$13)-R1210)*N1210/NETWORKDAYS(Lister!$D$22,Lister!$E$22,Lister!$D$7:$D$13),IF(AND(E1210&lt;DATE(2020,11,1),F1210&gt;DATE(2020,11,30)),(NETWORKDAYS(Lister!$D$22,Lister!$E$22,Lister!$D$7:$D$13)-R1210)*N1210/NETWORKDAYS(Lister!$D$22,Lister!$E$22,Lister!$D$7:$D$13),IF(OR(AND(E1210&lt;DATE(2020,11,1),F1210&lt;DATE(2020,11,1)),E1210&gt;DATE(2020,11,30)),0)))))),0),"")</f>
        <v/>
      </c>
      <c r="Z1210" s="50" t="str">
        <f>IFERROR(MAX(IF(OR(O1210="",P1210="",Q1210="",R1210="",S1210="",T1210="",U1210=""),"",IF(AND(MONTH(E1210)=12,MONTH(F1210)=12),(NETWORKDAYS(E1210,F1210,Lister!$D$7:$D$13)-S1210)*N1210/NETWORKDAYS(Lister!$D$23,Lister!$E$23,Lister!$D$7:$D$13),IF(AND(MONTH(E1210)=12,F1210&gt;DATE(2020,12,31)),(NETWORKDAYS(E1210,Lister!$E$23,Lister!$D$7:$D$13)-S1210)*N1210/NETWORKDAYS(Lister!$D$23,Lister!$E$23,Lister!$D$7:$D$13),IF(AND(E1210&lt;DATE(2020,12,1),MONTH(F1210)=12),(NETWORKDAYS(Lister!$D$23,F1210,Lister!$D$7:$D$13)-S1210)*N1210/NETWORKDAYS(Lister!$D$23,Lister!$E$23,Lister!$D$7:$D$13),IF(AND(E1210&lt;DATE(2020,12,1),F1210&gt;DATE(2020,12,31)),(NETWORKDAYS(Lister!$D$23,Lister!$E$23,Lister!$D$7:$D$13)-S1210)*N1210/NETWORKDAYS(Lister!$D$23,Lister!$E$23,Lister!$D$7:$D$13),IF(OR(AND(E1210&lt;DATE(2020,12,1),F1210&lt;DATE(2020,12,1)),E1210&gt;DATE(2020,12,31)),0)))))),0),"")</f>
        <v/>
      </c>
      <c r="AA1210" s="50" t="str">
        <f>IFERROR(MAX(IF(OR(O1210="",P1210="",Q1210="",R1210="",S1210="",T1210="",U1210=""),"",IF(AND(MONTH(E1210)=1,MONTH(F1210)=1),(NETWORKDAYS(E1210,F1210,Lister!$D$7:$D$13)-T1210)*N1210/NETWORKDAYS(Lister!$D$24,Lister!$E$24,Lister!$D$7:$D$13),IF(AND(MONTH(E1210)=1,F1210&gt;DATE(2021,1,31)),(NETWORKDAYS(E1210,Lister!$E$24,Lister!$D$7:$D$13)-T1210)*N1210/NETWORKDAYS(Lister!$D$24,Lister!$E$24,Lister!$D$7:$D$13),IF(AND(E1210&lt;DATE(2021,1,1),MONTH(F1210)=1),(NETWORKDAYS(Lister!$D$24,F1210,Lister!$D$7:$D$13)-T1210)*N1210/NETWORKDAYS(Lister!$D$24,Lister!$E$24,Lister!$D$7:$D$13),IF(AND(E1210&lt;DATE(2021,1,1),F1210&gt;DATE(2021,1,31)),(NETWORKDAYS(Lister!$D$24,Lister!$E$24,Lister!$D$7:$D$13)-T1210)*N1210/NETWORKDAYS(Lister!$D$24,Lister!$E$24,Lister!$D$7:$D$13),IF(OR(AND(E1210&lt;DATE(2021,1,1),F1210&lt;DATE(2021,1,1)),E1210&gt;DATE(2021,1,31)),0)))))),0),"")</f>
        <v/>
      </c>
      <c r="AB1210" s="50" t="str">
        <f>IFERROR(MAX(IF(OR(O1210="",P1210="",Q1210="",R1210="",S1210="",T1210="",U1210=""),"",IF(AND(MONTH(E1210)=2,MONTH(F1210)=2),(NETWORKDAYS(E1210,F1210,Lister!$D$7:$D$13)-U1210)*N1210/NETWORKDAYS(Lister!$D$25,Lister!$E$25,Lister!$D$7:$D$13),IF(AND(E1210&lt;DATE(2021,2,1),MONTH(F1210)=2),(NETWORKDAYS(Lister!$D$25,F1210,Lister!$D$7:$D$13)-U1210)*N1210/NETWORKDAYS(Lister!$D$25,Lister!$E$25,Lister!$D$7:$D$13),IF(AND(E1210&lt;DATE(2021,2,1),F1210&lt;DATE(2021,2,1)),0)))),0),"")</f>
        <v/>
      </c>
      <c r="AC1210" s="52" t="str">
        <f t="shared" si="93"/>
        <v/>
      </c>
    </row>
    <row r="1211" spans="1:29" x14ac:dyDescent="0.35">
      <c r="A1211" s="11" t="str">
        <f t="shared" si="94"/>
        <v/>
      </c>
      <c r="B1211" s="33"/>
      <c r="C1211" s="17"/>
      <c r="D1211" s="18"/>
      <c r="E1211" s="12"/>
      <c r="F1211" s="12"/>
      <c r="G1211" s="42" t="str">
        <f>IF(OR(E1211="",F1211=""),"",NETWORKDAYS(E1211,F1211,Lister!$D$7:$D$13))</f>
        <v/>
      </c>
      <c r="H1211" s="14"/>
      <c r="I1211" s="25" t="str">
        <f t="shared" si="90"/>
        <v/>
      </c>
      <c r="J1211" s="47"/>
      <c r="K1211" s="48"/>
      <c r="L1211" s="15"/>
      <c r="M1211" s="51" t="str">
        <f t="shared" si="91"/>
        <v/>
      </c>
      <c r="N1211" s="49" t="str">
        <f t="shared" si="92"/>
        <v/>
      </c>
      <c r="O1211" s="15"/>
      <c r="P1211" s="15"/>
      <c r="Q1211" s="15"/>
      <c r="R1211" s="15"/>
      <c r="S1211" s="15"/>
      <c r="T1211" s="15"/>
      <c r="U1211" s="15"/>
      <c r="V1211" s="50" t="str">
        <f>IFERROR(MAX(IF(OR(O1211="",P1211="",Q1211="",R1211="",S1211="",T1211="",U1211=""),"",IF(AND(MONTH(E1211)=8,MONTH(F1211)=8),(NETWORKDAYS(E1211,F1211,Lister!$D$7:$D$13)-O1211)*N1211/NETWORKDAYS(Lister!$D$19,Lister!$E$19,Lister!$D$7:$D$13),IF(AND(MONTH(E1211)=8,F1211&gt;DATE(2020,8,31)),(NETWORKDAYS(E1211,Lister!$E$19,Lister!$D$7:$D$13)-O1211)*N1211/NETWORKDAYS(Lister!$D$19,Lister!$E$19,Lister!$D$7:$D$13),IF(E1211&gt;DATE(2020,8,31),0)))),0),"")</f>
        <v/>
      </c>
      <c r="W1211" s="50" t="str">
        <f>IFERROR(MAX(IF(OR(O1211="",P1211="",Q1211="",R1211="",S1211="",T1211="",U1211=""),"",IF(AND(MONTH(E1211)=9,MONTH(F1211)=9),(NETWORKDAYS(E1211,F1211,Lister!$D$7:$D$13)-P1211)*N1211/NETWORKDAYS(Lister!$D$20,Lister!$E$20,Lister!$D$7:$D$13),IF(AND(MONTH(E1211)=9,F1211&gt;DATE(2020,9,30)),(NETWORKDAYS(E1211,Lister!$E$20,Lister!$D$7:$D$13)-P1211)*N1211/NETWORKDAYS(Lister!$D$20,Lister!$E$20,Lister!$D$7:$D$13),IF(AND(E1211&lt;DATE(2020,9,1),MONTH(F1211)=9),(NETWORKDAYS(Lister!$D$20,F1211,Lister!$D$7:$D$13)-P1211)*N1211/NETWORKDAYS(Lister!$D$20,Lister!$E$20,Lister!$D$7:$D$13),IF(AND(E1211&lt;DATE(2020,9,1),F1211&gt;DATE(2020,9,30)),(NETWORKDAYS(Lister!$D$20,Lister!$E$20,Lister!$D$7:$D$13)-P1211)*N1211/NETWORKDAYS(Lister!$D$20,Lister!$E$20,Lister!$D$7:$D$13),IF(OR(AND(E1211&lt;DATE(2020,9,1),F1211&lt;DATE(2020,9,1)),E1211&gt;DATE(2020,9,30)),0)))))),0),"")</f>
        <v/>
      </c>
      <c r="X1211" s="50" t="str">
        <f>IFERROR(MAX(IF(OR(O1211="",P1211="",Q1211="",R1211="",S1211="",T1211="",U1211=""),"",IF(AND(MONTH(E1211)=10,MONTH(F1211)=10),(NETWORKDAYS(E1211,F1211,Lister!$D$7:$D$13)-Q1211)*N1211/NETWORKDAYS(Lister!$D$21,Lister!$E$21,Lister!$D$7:$D$13),IF(AND(MONTH(E1211)=10,F1211&gt;DATE(2020,10,31)),(NETWORKDAYS(E1211,Lister!$E$21,Lister!$D$7:$D$13)-Q1211)*N1211/NETWORKDAYS(Lister!$D$21,Lister!$E$21,Lister!$D$7:$D$13),IF(AND(E1211&lt;DATE(2020,10,1),MONTH(F1211)=10),(NETWORKDAYS(Lister!$D$21,F1211,Lister!$D$7:$D$13)-Q1211)*N1211/NETWORKDAYS(Lister!$D$21,Lister!$E$21,Lister!$D$7:$D$13),IF(AND(E1211&lt;DATE(2020,31,1),F1211&gt;DATE(2020,10,31)),(NETWORKDAYS(Lister!$D$21,Lister!$E$21,Lister!$D$7:$D$13)-Q1211)*N1211/NETWORKDAYS(Lister!$D$21,Lister!$E$21,Lister!$D$7:$D$13),IF(OR(AND(E1211&lt;DATE(2020,10,1),F1211&lt;DATE(2020,10,1)),E1211&gt;DATE(2020,10,31)),0)))))),0),"")</f>
        <v/>
      </c>
      <c r="Y1211" s="50" t="str">
        <f>IFERROR(MAX(IF(OR(O1211="",P1211="",Q1211="",R1211="",S1211="",T1211="",U1211=""),"",IF(AND(MONTH(E1211)=11,MONTH(F1211)=11),(NETWORKDAYS(E1211,F1211,Lister!$D$7:$D$13)-R1211)*N1211/NETWORKDAYS(Lister!$D$22,Lister!$E$22,Lister!$D$7:$D$13),IF(AND(MONTH(E1211)=11,F1211&gt;DATE(2020,11,30)),(NETWORKDAYS(E1211,Lister!$E$22,Lister!$D$7:$D$13)-R1211)*N1211/NETWORKDAYS(Lister!$D$22,Lister!$E$22,Lister!$D$7:$D$13),IF(AND(E1211&lt;DATE(2020,11,1),MONTH(F1211)=11),(NETWORKDAYS(Lister!$D$22,F1211,Lister!$D$7:$D$13)-R1211)*N1211/NETWORKDAYS(Lister!$D$22,Lister!$E$22,Lister!$D$7:$D$13),IF(AND(E1211&lt;DATE(2020,11,1),F1211&gt;DATE(2020,11,30)),(NETWORKDAYS(Lister!$D$22,Lister!$E$22,Lister!$D$7:$D$13)-R1211)*N1211/NETWORKDAYS(Lister!$D$22,Lister!$E$22,Lister!$D$7:$D$13),IF(OR(AND(E1211&lt;DATE(2020,11,1),F1211&lt;DATE(2020,11,1)),E1211&gt;DATE(2020,11,30)),0)))))),0),"")</f>
        <v/>
      </c>
      <c r="Z1211" s="50" t="str">
        <f>IFERROR(MAX(IF(OR(O1211="",P1211="",Q1211="",R1211="",S1211="",T1211="",U1211=""),"",IF(AND(MONTH(E1211)=12,MONTH(F1211)=12),(NETWORKDAYS(E1211,F1211,Lister!$D$7:$D$13)-S1211)*N1211/NETWORKDAYS(Lister!$D$23,Lister!$E$23,Lister!$D$7:$D$13),IF(AND(MONTH(E1211)=12,F1211&gt;DATE(2020,12,31)),(NETWORKDAYS(E1211,Lister!$E$23,Lister!$D$7:$D$13)-S1211)*N1211/NETWORKDAYS(Lister!$D$23,Lister!$E$23,Lister!$D$7:$D$13),IF(AND(E1211&lt;DATE(2020,12,1),MONTH(F1211)=12),(NETWORKDAYS(Lister!$D$23,F1211,Lister!$D$7:$D$13)-S1211)*N1211/NETWORKDAYS(Lister!$D$23,Lister!$E$23,Lister!$D$7:$D$13),IF(AND(E1211&lt;DATE(2020,12,1),F1211&gt;DATE(2020,12,31)),(NETWORKDAYS(Lister!$D$23,Lister!$E$23,Lister!$D$7:$D$13)-S1211)*N1211/NETWORKDAYS(Lister!$D$23,Lister!$E$23,Lister!$D$7:$D$13),IF(OR(AND(E1211&lt;DATE(2020,12,1),F1211&lt;DATE(2020,12,1)),E1211&gt;DATE(2020,12,31)),0)))))),0),"")</f>
        <v/>
      </c>
      <c r="AA1211" s="50" t="str">
        <f>IFERROR(MAX(IF(OR(O1211="",P1211="",Q1211="",R1211="",S1211="",T1211="",U1211=""),"",IF(AND(MONTH(E1211)=1,MONTH(F1211)=1),(NETWORKDAYS(E1211,F1211,Lister!$D$7:$D$13)-T1211)*N1211/NETWORKDAYS(Lister!$D$24,Lister!$E$24,Lister!$D$7:$D$13),IF(AND(MONTH(E1211)=1,F1211&gt;DATE(2021,1,31)),(NETWORKDAYS(E1211,Lister!$E$24,Lister!$D$7:$D$13)-T1211)*N1211/NETWORKDAYS(Lister!$D$24,Lister!$E$24,Lister!$D$7:$D$13),IF(AND(E1211&lt;DATE(2021,1,1),MONTH(F1211)=1),(NETWORKDAYS(Lister!$D$24,F1211,Lister!$D$7:$D$13)-T1211)*N1211/NETWORKDAYS(Lister!$D$24,Lister!$E$24,Lister!$D$7:$D$13),IF(AND(E1211&lt;DATE(2021,1,1),F1211&gt;DATE(2021,1,31)),(NETWORKDAYS(Lister!$D$24,Lister!$E$24,Lister!$D$7:$D$13)-T1211)*N1211/NETWORKDAYS(Lister!$D$24,Lister!$E$24,Lister!$D$7:$D$13),IF(OR(AND(E1211&lt;DATE(2021,1,1),F1211&lt;DATE(2021,1,1)),E1211&gt;DATE(2021,1,31)),0)))))),0),"")</f>
        <v/>
      </c>
      <c r="AB1211" s="50" t="str">
        <f>IFERROR(MAX(IF(OR(O1211="",P1211="",Q1211="",R1211="",S1211="",T1211="",U1211=""),"",IF(AND(MONTH(E1211)=2,MONTH(F1211)=2),(NETWORKDAYS(E1211,F1211,Lister!$D$7:$D$13)-U1211)*N1211/NETWORKDAYS(Lister!$D$25,Lister!$E$25,Lister!$D$7:$D$13),IF(AND(E1211&lt;DATE(2021,2,1),MONTH(F1211)=2),(NETWORKDAYS(Lister!$D$25,F1211,Lister!$D$7:$D$13)-U1211)*N1211/NETWORKDAYS(Lister!$D$25,Lister!$E$25,Lister!$D$7:$D$13),IF(AND(E1211&lt;DATE(2021,2,1),F1211&lt;DATE(2021,2,1)),0)))),0),"")</f>
        <v/>
      </c>
      <c r="AC1211" s="52" t="str">
        <f t="shared" si="93"/>
        <v/>
      </c>
    </row>
    <row r="1212" spans="1:29" x14ac:dyDescent="0.35">
      <c r="A1212" s="11" t="str">
        <f t="shared" si="94"/>
        <v/>
      </c>
      <c r="B1212" s="33"/>
      <c r="C1212" s="17"/>
      <c r="D1212" s="18"/>
      <c r="E1212" s="12"/>
      <c r="F1212" s="12"/>
      <c r="G1212" s="42" t="str">
        <f>IF(OR(E1212="",F1212=""),"",NETWORKDAYS(E1212,F1212,Lister!$D$7:$D$13))</f>
        <v/>
      </c>
      <c r="H1212" s="14"/>
      <c r="I1212" s="25" t="str">
        <f t="shared" si="90"/>
        <v/>
      </c>
      <c r="J1212" s="47"/>
      <c r="K1212" s="48"/>
      <c r="L1212" s="15"/>
      <c r="M1212" s="51" t="str">
        <f t="shared" si="91"/>
        <v/>
      </c>
      <c r="N1212" s="49" t="str">
        <f t="shared" si="92"/>
        <v/>
      </c>
      <c r="O1212" s="15"/>
      <c r="P1212" s="15"/>
      <c r="Q1212" s="15"/>
      <c r="R1212" s="15"/>
      <c r="S1212" s="15"/>
      <c r="T1212" s="15"/>
      <c r="U1212" s="15"/>
      <c r="V1212" s="50" t="str">
        <f>IFERROR(MAX(IF(OR(O1212="",P1212="",Q1212="",R1212="",S1212="",T1212="",U1212=""),"",IF(AND(MONTH(E1212)=8,MONTH(F1212)=8),(NETWORKDAYS(E1212,F1212,Lister!$D$7:$D$13)-O1212)*N1212/NETWORKDAYS(Lister!$D$19,Lister!$E$19,Lister!$D$7:$D$13),IF(AND(MONTH(E1212)=8,F1212&gt;DATE(2020,8,31)),(NETWORKDAYS(E1212,Lister!$E$19,Lister!$D$7:$D$13)-O1212)*N1212/NETWORKDAYS(Lister!$D$19,Lister!$E$19,Lister!$D$7:$D$13),IF(E1212&gt;DATE(2020,8,31),0)))),0),"")</f>
        <v/>
      </c>
      <c r="W1212" s="50" t="str">
        <f>IFERROR(MAX(IF(OR(O1212="",P1212="",Q1212="",R1212="",S1212="",T1212="",U1212=""),"",IF(AND(MONTH(E1212)=9,MONTH(F1212)=9),(NETWORKDAYS(E1212,F1212,Lister!$D$7:$D$13)-P1212)*N1212/NETWORKDAYS(Lister!$D$20,Lister!$E$20,Lister!$D$7:$D$13),IF(AND(MONTH(E1212)=9,F1212&gt;DATE(2020,9,30)),(NETWORKDAYS(E1212,Lister!$E$20,Lister!$D$7:$D$13)-P1212)*N1212/NETWORKDAYS(Lister!$D$20,Lister!$E$20,Lister!$D$7:$D$13),IF(AND(E1212&lt;DATE(2020,9,1),MONTH(F1212)=9),(NETWORKDAYS(Lister!$D$20,F1212,Lister!$D$7:$D$13)-P1212)*N1212/NETWORKDAYS(Lister!$D$20,Lister!$E$20,Lister!$D$7:$D$13),IF(AND(E1212&lt;DATE(2020,9,1),F1212&gt;DATE(2020,9,30)),(NETWORKDAYS(Lister!$D$20,Lister!$E$20,Lister!$D$7:$D$13)-P1212)*N1212/NETWORKDAYS(Lister!$D$20,Lister!$E$20,Lister!$D$7:$D$13),IF(OR(AND(E1212&lt;DATE(2020,9,1),F1212&lt;DATE(2020,9,1)),E1212&gt;DATE(2020,9,30)),0)))))),0),"")</f>
        <v/>
      </c>
      <c r="X1212" s="50" t="str">
        <f>IFERROR(MAX(IF(OR(O1212="",P1212="",Q1212="",R1212="",S1212="",T1212="",U1212=""),"",IF(AND(MONTH(E1212)=10,MONTH(F1212)=10),(NETWORKDAYS(E1212,F1212,Lister!$D$7:$D$13)-Q1212)*N1212/NETWORKDAYS(Lister!$D$21,Lister!$E$21,Lister!$D$7:$D$13),IF(AND(MONTH(E1212)=10,F1212&gt;DATE(2020,10,31)),(NETWORKDAYS(E1212,Lister!$E$21,Lister!$D$7:$D$13)-Q1212)*N1212/NETWORKDAYS(Lister!$D$21,Lister!$E$21,Lister!$D$7:$D$13),IF(AND(E1212&lt;DATE(2020,10,1),MONTH(F1212)=10),(NETWORKDAYS(Lister!$D$21,F1212,Lister!$D$7:$D$13)-Q1212)*N1212/NETWORKDAYS(Lister!$D$21,Lister!$E$21,Lister!$D$7:$D$13),IF(AND(E1212&lt;DATE(2020,31,1),F1212&gt;DATE(2020,10,31)),(NETWORKDAYS(Lister!$D$21,Lister!$E$21,Lister!$D$7:$D$13)-Q1212)*N1212/NETWORKDAYS(Lister!$D$21,Lister!$E$21,Lister!$D$7:$D$13),IF(OR(AND(E1212&lt;DATE(2020,10,1),F1212&lt;DATE(2020,10,1)),E1212&gt;DATE(2020,10,31)),0)))))),0),"")</f>
        <v/>
      </c>
      <c r="Y1212" s="50" t="str">
        <f>IFERROR(MAX(IF(OR(O1212="",P1212="",Q1212="",R1212="",S1212="",T1212="",U1212=""),"",IF(AND(MONTH(E1212)=11,MONTH(F1212)=11),(NETWORKDAYS(E1212,F1212,Lister!$D$7:$D$13)-R1212)*N1212/NETWORKDAYS(Lister!$D$22,Lister!$E$22,Lister!$D$7:$D$13),IF(AND(MONTH(E1212)=11,F1212&gt;DATE(2020,11,30)),(NETWORKDAYS(E1212,Lister!$E$22,Lister!$D$7:$D$13)-R1212)*N1212/NETWORKDAYS(Lister!$D$22,Lister!$E$22,Lister!$D$7:$D$13),IF(AND(E1212&lt;DATE(2020,11,1),MONTH(F1212)=11),(NETWORKDAYS(Lister!$D$22,F1212,Lister!$D$7:$D$13)-R1212)*N1212/NETWORKDAYS(Lister!$D$22,Lister!$E$22,Lister!$D$7:$D$13),IF(AND(E1212&lt;DATE(2020,11,1),F1212&gt;DATE(2020,11,30)),(NETWORKDAYS(Lister!$D$22,Lister!$E$22,Lister!$D$7:$D$13)-R1212)*N1212/NETWORKDAYS(Lister!$D$22,Lister!$E$22,Lister!$D$7:$D$13),IF(OR(AND(E1212&lt;DATE(2020,11,1),F1212&lt;DATE(2020,11,1)),E1212&gt;DATE(2020,11,30)),0)))))),0),"")</f>
        <v/>
      </c>
      <c r="Z1212" s="50" t="str">
        <f>IFERROR(MAX(IF(OR(O1212="",P1212="",Q1212="",R1212="",S1212="",T1212="",U1212=""),"",IF(AND(MONTH(E1212)=12,MONTH(F1212)=12),(NETWORKDAYS(E1212,F1212,Lister!$D$7:$D$13)-S1212)*N1212/NETWORKDAYS(Lister!$D$23,Lister!$E$23,Lister!$D$7:$D$13),IF(AND(MONTH(E1212)=12,F1212&gt;DATE(2020,12,31)),(NETWORKDAYS(E1212,Lister!$E$23,Lister!$D$7:$D$13)-S1212)*N1212/NETWORKDAYS(Lister!$D$23,Lister!$E$23,Lister!$D$7:$D$13),IF(AND(E1212&lt;DATE(2020,12,1),MONTH(F1212)=12),(NETWORKDAYS(Lister!$D$23,F1212,Lister!$D$7:$D$13)-S1212)*N1212/NETWORKDAYS(Lister!$D$23,Lister!$E$23,Lister!$D$7:$D$13),IF(AND(E1212&lt;DATE(2020,12,1),F1212&gt;DATE(2020,12,31)),(NETWORKDAYS(Lister!$D$23,Lister!$E$23,Lister!$D$7:$D$13)-S1212)*N1212/NETWORKDAYS(Lister!$D$23,Lister!$E$23,Lister!$D$7:$D$13),IF(OR(AND(E1212&lt;DATE(2020,12,1),F1212&lt;DATE(2020,12,1)),E1212&gt;DATE(2020,12,31)),0)))))),0),"")</f>
        <v/>
      </c>
      <c r="AA1212" s="50" t="str">
        <f>IFERROR(MAX(IF(OR(O1212="",P1212="",Q1212="",R1212="",S1212="",T1212="",U1212=""),"",IF(AND(MONTH(E1212)=1,MONTH(F1212)=1),(NETWORKDAYS(E1212,F1212,Lister!$D$7:$D$13)-T1212)*N1212/NETWORKDAYS(Lister!$D$24,Lister!$E$24,Lister!$D$7:$D$13),IF(AND(MONTH(E1212)=1,F1212&gt;DATE(2021,1,31)),(NETWORKDAYS(E1212,Lister!$E$24,Lister!$D$7:$D$13)-T1212)*N1212/NETWORKDAYS(Lister!$D$24,Lister!$E$24,Lister!$D$7:$D$13),IF(AND(E1212&lt;DATE(2021,1,1),MONTH(F1212)=1),(NETWORKDAYS(Lister!$D$24,F1212,Lister!$D$7:$D$13)-T1212)*N1212/NETWORKDAYS(Lister!$D$24,Lister!$E$24,Lister!$D$7:$D$13),IF(AND(E1212&lt;DATE(2021,1,1),F1212&gt;DATE(2021,1,31)),(NETWORKDAYS(Lister!$D$24,Lister!$E$24,Lister!$D$7:$D$13)-T1212)*N1212/NETWORKDAYS(Lister!$D$24,Lister!$E$24,Lister!$D$7:$D$13),IF(OR(AND(E1212&lt;DATE(2021,1,1),F1212&lt;DATE(2021,1,1)),E1212&gt;DATE(2021,1,31)),0)))))),0),"")</f>
        <v/>
      </c>
      <c r="AB1212" s="50" t="str">
        <f>IFERROR(MAX(IF(OR(O1212="",P1212="",Q1212="",R1212="",S1212="",T1212="",U1212=""),"",IF(AND(MONTH(E1212)=2,MONTH(F1212)=2),(NETWORKDAYS(E1212,F1212,Lister!$D$7:$D$13)-U1212)*N1212/NETWORKDAYS(Lister!$D$25,Lister!$E$25,Lister!$D$7:$D$13),IF(AND(E1212&lt;DATE(2021,2,1),MONTH(F1212)=2),(NETWORKDAYS(Lister!$D$25,F1212,Lister!$D$7:$D$13)-U1212)*N1212/NETWORKDAYS(Lister!$D$25,Lister!$E$25,Lister!$D$7:$D$13),IF(AND(E1212&lt;DATE(2021,2,1),F1212&lt;DATE(2021,2,1)),0)))),0),"")</f>
        <v/>
      </c>
      <c r="AC1212" s="52" t="str">
        <f t="shared" si="93"/>
        <v/>
      </c>
    </row>
    <row r="1213" spans="1:29" x14ac:dyDescent="0.35">
      <c r="A1213" s="11" t="str">
        <f t="shared" si="94"/>
        <v/>
      </c>
      <c r="B1213" s="33"/>
      <c r="C1213" s="17"/>
      <c r="D1213" s="18"/>
      <c r="E1213" s="12"/>
      <c r="F1213" s="12"/>
      <c r="G1213" s="42" t="str">
        <f>IF(OR(E1213="",F1213=""),"",NETWORKDAYS(E1213,F1213,Lister!$D$7:$D$13))</f>
        <v/>
      </c>
      <c r="H1213" s="14"/>
      <c r="I1213" s="25" t="str">
        <f t="shared" si="90"/>
        <v/>
      </c>
      <c r="J1213" s="47"/>
      <c r="K1213" s="48"/>
      <c r="L1213" s="15"/>
      <c r="M1213" s="51" t="str">
        <f t="shared" si="91"/>
        <v/>
      </c>
      <c r="N1213" s="49" t="str">
        <f t="shared" si="92"/>
        <v/>
      </c>
      <c r="O1213" s="15"/>
      <c r="P1213" s="15"/>
      <c r="Q1213" s="15"/>
      <c r="R1213" s="15"/>
      <c r="S1213" s="15"/>
      <c r="T1213" s="15"/>
      <c r="U1213" s="15"/>
      <c r="V1213" s="50" t="str">
        <f>IFERROR(MAX(IF(OR(O1213="",P1213="",Q1213="",R1213="",S1213="",T1213="",U1213=""),"",IF(AND(MONTH(E1213)=8,MONTH(F1213)=8),(NETWORKDAYS(E1213,F1213,Lister!$D$7:$D$13)-O1213)*N1213/NETWORKDAYS(Lister!$D$19,Lister!$E$19,Lister!$D$7:$D$13),IF(AND(MONTH(E1213)=8,F1213&gt;DATE(2020,8,31)),(NETWORKDAYS(E1213,Lister!$E$19,Lister!$D$7:$D$13)-O1213)*N1213/NETWORKDAYS(Lister!$D$19,Lister!$E$19,Lister!$D$7:$D$13),IF(E1213&gt;DATE(2020,8,31),0)))),0),"")</f>
        <v/>
      </c>
      <c r="W1213" s="50" t="str">
        <f>IFERROR(MAX(IF(OR(O1213="",P1213="",Q1213="",R1213="",S1213="",T1213="",U1213=""),"",IF(AND(MONTH(E1213)=9,MONTH(F1213)=9),(NETWORKDAYS(E1213,F1213,Lister!$D$7:$D$13)-P1213)*N1213/NETWORKDAYS(Lister!$D$20,Lister!$E$20,Lister!$D$7:$D$13),IF(AND(MONTH(E1213)=9,F1213&gt;DATE(2020,9,30)),(NETWORKDAYS(E1213,Lister!$E$20,Lister!$D$7:$D$13)-P1213)*N1213/NETWORKDAYS(Lister!$D$20,Lister!$E$20,Lister!$D$7:$D$13),IF(AND(E1213&lt;DATE(2020,9,1),MONTH(F1213)=9),(NETWORKDAYS(Lister!$D$20,F1213,Lister!$D$7:$D$13)-P1213)*N1213/NETWORKDAYS(Lister!$D$20,Lister!$E$20,Lister!$D$7:$D$13),IF(AND(E1213&lt;DATE(2020,9,1),F1213&gt;DATE(2020,9,30)),(NETWORKDAYS(Lister!$D$20,Lister!$E$20,Lister!$D$7:$D$13)-P1213)*N1213/NETWORKDAYS(Lister!$D$20,Lister!$E$20,Lister!$D$7:$D$13),IF(OR(AND(E1213&lt;DATE(2020,9,1),F1213&lt;DATE(2020,9,1)),E1213&gt;DATE(2020,9,30)),0)))))),0),"")</f>
        <v/>
      </c>
      <c r="X1213" s="50" t="str">
        <f>IFERROR(MAX(IF(OR(O1213="",P1213="",Q1213="",R1213="",S1213="",T1213="",U1213=""),"",IF(AND(MONTH(E1213)=10,MONTH(F1213)=10),(NETWORKDAYS(E1213,F1213,Lister!$D$7:$D$13)-Q1213)*N1213/NETWORKDAYS(Lister!$D$21,Lister!$E$21,Lister!$D$7:$D$13),IF(AND(MONTH(E1213)=10,F1213&gt;DATE(2020,10,31)),(NETWORKDAYS(E1213,Lister!$E$21,Lister!$D$7:$D$13)-Q1213)*N1213/NETWORKDAYS(Lister!$D$21,Lister!$E$21,Lister!$D$7:$D$13),IF(AND(E1213&lt;DATE(2020,10,1),MONTH(F1213)=10),(NETWORKDAYS(Lister!$D$21,F1213,Lister!$D$7:$D$13)-Q1213)*N1213/NETWORKDAYS(Lister!$D$21,Lister!$E$21,Lister!$D$7:$D$13),IF(AND(E1213&lt;DATE(2020,31,1),F1213&gt;DATE(2020,10,31)),(NETWORKDAYS(Lister!$D$21,Lister!$E$21,Lister!$D$7:$D$13)-Q1213)*N1213/NETWORKDAYS(Lister!$D$21,Lister!$E$21,Lister!$D$7:$D$13),IF(OR(AND(E1213&lt;DATE(2020,10,1),F1213&lt;DATE(2020,10,1)),E1213&gt;DATE(2020,10,31)),0)))))),0),"")</f>
        <v/>
      </c>
      <c r="Y1213" s="50" t="str">
        <f>IFERROR(MAX(IF(OR(O1213="",P1213="",Q1213="",R1213="",S1213="",T1213="",U1213=""),"",IF(AND(MONTH(E1213)=11,MONTH(F1213)=11),(NETWORKDAYS(E1213,F1213,Lister!$D$7:$D$13)-R1213)*N1213/NETWORKDAYS(Lister!$D$22,Lister!$E$22,Lister!$D$7:$D$13),IF(AND(MONTH(E1213)=11,F1213&gt;DATE(2020,11,30)),(NETWORKDAYS(E1213,Lister!$E$22,Lister!$D$7:$D$13)-R1213)*N1213/NETWORKDAYS(Lister!$D$22,Lister!$E$22,Lister!$D$7:$D$13),IF(AND(E1213&lt;DATE(2020,11,1),MONTH(F1213)=11),(NETWORKDAYS(Lister!$D$22,F1213,Lister!$D$7:$D$13)-R1213)*N1213/NETWORKDAYS(Lister!$D$22,Lister!$E$22,Lister!$D$7:$D$13),IF(AND(E1213&lt;DATE(2020,11,1),F1213&gt;DATE(2020,11,30)),(NETWORKDAYS(Lister!$D$22,Lister!$E$22,Lister!$D$7:$D$13)-R1213)*N1213/NETWORKDAYS(Lister!$D$22,Lister!$E$22,Lister!$D$7:$D$13),IF(OR(AND(E1213&lt;DATE(2020,11,1),F1213&lt;DATE(2020,11,1)),E1213&gt;DATE(2020,11,30)),0)))))),0),"")</f>
        <v/>
      </c>
      <c r="Z1213" s="50" t="str">
        <f>IFERROR(MAX(IF(OR(O1213="",P1213="",Q1213="",R1213="",S1213="",T1213="",U1213=""),"",IF(AND(MONTH(E1213)=12,MONTH(F1213)=12),(NETWORKDAYS(E1213,F1213,Lister!$D$7:$D$13)-S1213)*N1213/NETWORKDAYS(Lister!$D$23,Lister!$E$23,Lister!$D$7:$D$13),IF(AND(MONTH(E1213)=12,F1213&gt;DATE(2020,12,31)),(NETWORKDAYS(E1213,Lister!$E$23,Lister!$D$7:$D$13)-S1213)*N1213/NETWORKDAYS(Lister!$D$23,Lister!$E$23,Lister!$D$7:$D$13),IF(AND(E1213&lt;DATE(2020,12,1),MONTH(F1213)=12),(NETWORKDAYS(Lister!$D$23,F1213,Lister!$D$7:$D$13)-S1213)*N1213/NETWORKDAYS(Lister!$D$23,Lister!$E$23,Lister!$D$7:$D$13),IF(AND(E1213&lt;DATE(2020,12,1),F1213&gt;DATE(2020,12,31)),(NETWORKDAYS(Lister!$D$23,Lister!$E$23,Lister!$D$7:$D$13)-S1213)*N1213/NETWORKDAYS(Lister!$D$23,Lister!$E$23,Lister!$D$7:$D$13),IF(OR(AND(E1213&lt;DATE(2020,12,1),F1213&lt;DATE(2020,12,1)),E1213&gt;DATE(2020,12,31)),0)))))),0),"")</f>
        <v/>
      </c>
      <c r="AA1213" s="50" t="str">
        <f>IFERROR(MAX(IF(OR(O1213="",P1213="",Q1213="",R1213="",S1213="",T1213="",U1213=""),"",IF(AND(MONTH(E1213)=1,MONTH(F1213)=1),(NETWORKDAYS(E1213,F1213,Lister!$D$7:$D$13)-T1213)*N1213/NETWORKDAYS(Lister!$D$24,Lister!$E$24,Lister!$D$7:$D$13),IF(AND(MONTH(E1213)=1,F1213&gt;DATE(2021,1,31)),(NETWORKDAYS(E1213,Lister!$E$24,Lister!$D$7:$D$13)-T1213)*N1213/NETWORKDAYS(Lister!$D$24,Lister!$E$24,Lister!$D$7:$D$13),IF(AND(E1213&lt;DATE(2021,1,1),MONTH(F1213)=1),(NETWORKDAYS(Lister!$D$24,F1213,Lister!$D$7:$D$13)-T1213)*N1213/NETWORKDAYS(Lister!$D$24,Lister!$E$24,Lister!$D$7:$D$13),IF(AND(E1213&lt;DATE(2021,1,1),F1213&gt;DATE(2021,1,31)),(NETWORKDAYS(Lister!$D$24,Lister!$E$24,Lister!$D$7:$D$13)-T1213)*N1213/NETWORKDAYS(Lister!$D$24,Lister!$E$24,Lister!$D$7:$D$13),IF(OR(AND(E1213&lt;DATE(2021,1,1),F1213&lt;DATE(2021,1,1)),E1213&gt;DATE(2021,1,31)),0)))))),0),"")</f>
        <v/>
      </c>
      <c r="AB1213" s="50" t="str">
        <f>IFERROR(MAX(IF(OR(O1213="",P1213="",Q1213="",R1213="",S1213="",T1213="",U1213=""),"",IF(AND(MONTH(E1213)=2,MONTH(F1213)=2),(NETWORKDAYS(E1213,F1213,Lister!$D$7:$D$13)-U1213)*N1213/NETWORKDAYS(Lister!$D$25,Lister!$E$25,Lister!$D$7:$D$13),IF(AND(E1213&lt;DATE(2021,2,1),MONTH(F1213)=2),(NETWORKDAYS(Lister!$D$25,F1213,Lister!$D$7:$D$13)-U1213)*N1213/NETWORKDAYS(Lister!$D$25,Lister!$E$25,Lister!$D$7:$D$13),IF(AND(E1213&lt;DATE(2021,2,1),F1213&lt;DATE(2021,2,1)),0)))),0),"")</f>
        <v/>
      </c>
      <c r="AC1213" s="52" t="str">
        <f t="shared" si="93"/>
        <v/>
      </c>
    </row>
    <row r="1214" spans="1:29" x14ac:dyDescent="0.35">
      <c r="A1214" s="11" t="str">
        <f t="shared" si="94"/>
        <v/>
      </c>
      <c r="B1214" s="33"/>
      <c r="C1214" s="17"/>
      <c r="D1214" s="18"/>
      <c r="E1214" s="12"/>
      <c r="F1214" s="12"/>
      <c r="G1214" s="42" t="str">
        <f>IF(OR(E1214="",F1214=""),"",NETWORKDAYS(E1214,F1214,Lister!$D$7:$D$13))</f>
        <v/>
      </c>
      <c r="H1214" s="14"/>
      <c r="I1214" s="25" t="str">
        <f t="shared" si="90"/>
        <v/>
      </c>
      <c r="J1214" s="47"/>
      <c r="K1214" s="48"/>
      <c r="L1214" s="15"/>
      <c r="M1214" s="51" t="str">
        <f t="shared" si="91"/>
        <v/>
      </c>
      <c r="N1214" s="49" t="str">
        <f t="shared" si="92"/>
        <v/>
      </c>
      <c r="O1214" s="15"/>
      <c r="P1214" s="15"/>
      <c r="Q1214" s="15"/>
      <c r="R1214" s="15"/>
      <c r="S1214" s="15"/>
      <c r="T1214" s="15"/>
      <c r="U1214" s="15"/>
      <c r="V1214" s="50" t="str">
        <f>IFERROR(MAX(IF(OR(O1214="",P1214="",Q1214="",R1214="",S1214="",T1214="",U1214=""),"",IF(AND(MONTH(E1214)=8,MONTH(F1214)=8),(NETWORKDAYS(E1214,F1214,Lister!$D$7:$D$13)-O1214)*N1214/NETWORKDAYS(Lister!$D$19,Lister!$E$19,Lister!$D$7:$D$13),IF(AND(MONTH(E1214)=8,F1214&gt;DATE(2020,8,31)),(NETWORKDAYS(E1214,Lister!$E$19,Lister!$D$7:$D$13)-O1214)*N1214/NETWORKDAYS(Lister!$D$19,Lister!$E$19,Lister!$D$7:$D$13),IF(E1214&gt;DATE(2020,8,31),0)))),0),"")</f>
        <v/>
      </c>
      <c r="W1214" s="50" t="str">
        <f>IFERROR(MAX(IF(OR(O1214="",P1214="",Q1214="",R1214="",S1214="",T1214="",U1214=""),"",IF(AND(MONTH(E1214)=9,MONTH(F1214)=9),(NETWORKDAYS(E1214,F1214,Lister!$D$7:$D$13)-P1214)*N1214/NETWORKDAYS(Lister!$D$20,Lister!$E$20,Lister!$D$7:$D$13),IF(AND(MONTH(E1214)=9,F1214&gt;DATE(2020,9,30)),(NETWORKDAYS(E1214,Lister!$E$20,Lister!$D$7:$D$13)-P1214)*N1214/NETWORKDAYS(Lister!$D$20,Lister!$E$20,Lister!$D$7:$D$13),IF(AND(E1214&lt;DATE(2020,9,1),MONTH(F1214)=9),(NETWORKDAYS(Lister!$D$20,F1214,Lister!$D$7:$D$13)-P1214)*N1214/NETWORKDAYS(Lister!$D$20,Lister!$E$20,Lister!$D$7:$D$13),IF(AND(E1214&lt;DATE(2020,9,1),F1214&gt;DATE(2020,9,30)),(NETWORKDAYS(Lister!$D$20,Lister!$E$20,Lister!$D$7:$D$13)-P1214)*N1214/NETWORKDAYS(Lister!$D$20,Lister!$E$20,Lister!$D$7:$D$13),IF(OR(AND(E1214&lt;DATE(2020,9,1),F1214&lt;DATE(2020,9,1)),E1214&gt;DATE(2020,9,30)),0)))))),0),"")</f>
        <v/>
      </c>
      <c r="X1214" s="50" t="str">
        <f>IFERROR(MAX(IF(OR(O1214="",P1214="",Q1214="",R1214="",S1214="",T1214="",U1214=""),"",IF(AND(MONTH(E1214)=10,MONTH(F1214)=10),(NETWORKDAYS(E1214,F1214,Lister!$D$7:$D$13)-Q1214)*N1214/NETWORKDAYS(Lister!$D$21,Lister!$E$21,Lister!$D$7:$D$13),IF(AND(MONTH(E1214)=10,F1214&gt;DATE(2020,10,31)),(NETWORKDAYS(E1214,Lister!$E$21,Lister!$D$7:$D$13)-Q1214)*N1214/NETWORKDAYS(Lister!$D$21,Lister!$E$21,Lister!$D$7:$D$13),IF(AND(E1214&lt;DATE(2020,10,1),MONTH(F1214)=10),(NETWORKDAYS(Lister!$D$21,F1214,Lister!$D$7:$D$13)-Q1214)*N1214/NETWORKDAYS(Lister!$D$21,Lister!$E$21,Lister!$D$7:$D$13),IF(AND(E1214&lt;DATE(2020,31,1),F1214&gt;DATE(2020,10,31)),(NETWORKDAYS(Lister!$D$21,Lister!$E$21,Lister!$D$7:$D$13)-Q1214)*N1214/NETWORKDAYS(Lister!$D$21,Lister!$E$21,Lister!$D$7:$D$13),IF(OR(AND(E1214&lt;DATE(2020,10,1),F1214&lt;DATE(2020,10,1)),E1214&gt;DATE(2020,10,31)),0)))))),0),"")</f>
        <v/>
      </c>
      <c r="Y1214" s="50" t="str">
        <f>IFERROR(MAX(IF(OR(O1214="",P1214="",Q1214="",R1214="",S1214="",T1214="",U1214=""),"",IF(AND(MONTH(E1214)=11,MONTH(F1214)=11),(NETWORKDAYS(E1214,F1214,Lister!$D$7:$D$13)-R1214)*N1214/NETWORKDAYS(Lister!$D$22,Lister!$E$22,Lister!$D$7:$D$13),IF(AND(MONTH(E1214)=11,F1214&gt;DATE(2020,11,30)),(NETWORKDAYS(E1214,Lister!$E$22,Lister!$D$7:$D$13)-R1214)*N1214/NETWORKDAYS(Lister!$D$22,Lister!$E$22,Lister!$D$7:$D$13),IF(AND(E1214&lt;DATE(2020,11,1),MONTH(F1214)=11),(NETWORKDAYS(Lister!$D$22,F1214,Lister!$D$7:$D$13)-R1214)*N1214/NETWORKDAYS(Lister!$D$22,Lister!$E$22,Lister!$D$7:$D$13),IF(AND(E1214&lt;DATE(2020,11,1),F1214&gt;DATE(2020,11,30)),(NETWORKDAYS(Lister!$D$22,Lister!$E$22,Lister!$D$7:$D$13)-R1214)*N1214/NETWORKDAYS(Lister!$D$22,Lister!$E$22,Lister!$D$7:$D$13),IF(OR(AND(E1214&lt;DATE(2020,11,1),F1214&lt;DATE(2020,11,1)),E1214&gt;DATE(2020,11,30)),0)))))),0),"")</f>
        <v/>
      </c>
      <c r="Z1214" s="50" t="str">
        <f>IFERROR(MAX(IF(OR(O1214="",P1214="",Q1214="",R1214="",S1214="",T1214="",U1214=""),"",IF(AND(MONTH(E1214)=12,MONTH(F1214)=12),(NETWORKDAYS(E1214,F1214,Lister!$D$7:$D$13)-S1214)*N1214/NETWORKDAYS(Lister!$D$23,Lister!$E$23,Lister!$D$7:$D$13),IF(AND(MONTH(E1214)=12,F1214&gt;DATE(2020,12,31)),(NETWORKDAYS(E1214,Lister!$E$23,Lister!$D$7:$D$13)-S1214)*N1214/NETWORKDAYS(Lister!$D$23,Lister!$E$23,Lister!$D$7:$D$13),IF(AND(E1214&lt;DATE(2020,12,1),MONTH(F1214)=12),(NETWORKDAYS(Lister!$D$23,F1214,Lister!$D$7:$D$13)-S1214)*N1214/NETWORKDAYS(Lister!$D$23,Lister!$E$23,Lister!$D$7:$D$13),IF(AND(E1214&lt;DATE(2020,12,1),F1214&gt;DATE(2020,12,31)),(NETWORKDAYS(Lister!$D$23,Lister!$E$23,Lister!$D$7:$D$13)-S1214)*N1214/NETWORKDAYS(Lister!$D$23,Lister!$E$23,Lister!$D$7:$D$13),IF(OR(AND(E1214&lt;DATE(2020,12,1),F1214&lt;DATE(2020,12,1)),E1214&gt;DATE(2020,12,31)),0)))))),0),"")</f>
        <v/>
      </c>
      <c r="AA1214" s="50" t="str">
        <f>IFERROR(MAX(IF(OR(O1214="",P1214="",Q1214="",R1214="",S1214="",T1214="",U1214=""),"",IF(AND(MONTH(E1214)=1,MONTH(F1214)=1),(NETWORKDAYS(E1214,F1214,Lister!$D$7:$D$13)-T1214)*N1214/NETWORKDAYS(Lister!$D$24,Lister!$E$24,Lister!$D$7:$D$13),IF(AND(MONTH(E1214)=1,F1214&gt;DATE(2021,1,31)),(NETWORKDAYS(E1214,Lister!$E$24,Lister!$D$7:$D$13)-T1214)*N1214/NETWORKDAYS(Lister!$D$24,Lister!$E$24,Lister!$D$7:$D$13),IF(AND(E1214&lt;DATE(2021,1,1),MONTH(F1214)=1),(NETWORKDAYS(Lister!$D$24,F1214,Lister!$D$7:$D$13)-T1214)*N1214/NETWORKDAYS(Lister!$D$24,Lister!$E$24,Lister!$D$7:$D$13),IF(AND(E1214&lt;DATE(2021,1,1),F1214&gt;DATE(2021,1,31)),(NETWORKDAYS(Lister!$D$24,Lister!$E$24,Lister!$D$7:$D$13)-T1214)*N1214/NETWORKDAYS(Lister!$D$24,Lister!$E$24,Lister!$D$7:$D$13),IF(OR(AND(E1214&lt;DATE(2021,1,1),F1214&lt;DATE(2021,1,1)),E1214&gt;DATE(2021,1,31)),0)))))),0),"")</f>
        <v/>
      </c>
      <c r="AB1214" s="50" t="str">
        <f>IFERROR(MAX(IF(OR(O1214="",P1214="",Q1214="",R1214="",S1214="",T1214="",U1214=""),"",IF(AND(MONTH(E1214)=2,MONTH(F1214)=2),(NETWORKDAYS(E1214,F1214,Lister!$D$7:$D$13)-U1214)*N1214/NETWORKDAYS(Lister!$D$25,Lister!$E$25,Lister!$D$7:$D$13),IF(AND(E1214&lt;DATE(2021,2,1),MONTH(F1214)=2),(NETWORKDAYS(Lister!$D$25,F1214,Lister!$D$7:$D$13)-U1214)*N1214/NETWORKDAYS(Lister!$D$25,Lister!$E$25,Lister!$D$7:$D$13),IF(AND(E1214&lt;DATE(2021,2,1),F1214&lt;DATE(2021,2,1)),0)))),0),"")</f>
        <v/>
      </c>
      <c r="AC1214" s="52" t="str">
        <f t="shared" si="93"/>
        <v/>
      </c>
    </row>
    <row r="1215" spans="1:29" x14ac:dyDescent="0.35">
      <c r="A1215" s="11" t="str">
        <f t="shared" si="94"/>
        <v/>
      </c>
      <c r="B1215" s="33"/>
      <c r="C1215" s="17"/>
      <c r="D1215" s="18"/>
      <c r="E1215" s="12"/>
      <c r="F1215" s="12"/>
      <c r="G1215" s="42" t="str">
        <f>IF(OR(E1215="",F1215=""),"",NETWORKDAYS(E1215,F1215,Lister!$D$7:$D$13))</f>
        <v/>
      </c>
      <c r="H1215" s="14"/>
      <c r="I1215" s="25" t="str">
        <f t="shared" si="90"/>
        <v/>
      </c>
      <c r="J1215" s="47"/>
      <c r="K1215" s="48"/>
      <c r="L1215" s="15"/>
      <c r="M1215" s="51" t="str">
        <f t="shared" si="91"/>
        <v/>
      </c>
      <c r="N1215" s="49" t="str">
        <f t="shared" si="92"/>
        <v/>
      </c>
      <c r="O1215" s="15"/>
      <c r="P1215" s="15"/>
      <c r="Q1215" s="15"/>
      <c r="R1215" s="15"/>
      <c r="S1215" s="15"/>
      <c r="T1215" s="15"/>
      <c r="U1215" s="15"/>
      <c r="V1215" s="50" t="str">
        <f>IFERROR(MAX(IF(OR(O1215="",P1215="",Q1215="",R1215="",S1215="",T1215="",U1215=""),"",IF(AND(MONTH(E1215)=8,MONTH(F1215)=8),(NETWORKDAYS(E1215,F1215,Lister!$D$7:$D$13)-O1215)*N1215/NETWORKDAYS(Lister!$D$19,Lister!$E$19,Lister!$D$7:$D$13),IF(AND(MONTH(E1215)=8,F1215&gt;DATE(2020,8,31)),(NETWORKDAYS(E1215,Lister!$E$19,Lister!$D$7:$D$13)-O1215)*N1215/NETWORKDAYS(Lister!$D$19,Lister!$E$19,Lister!$D$7:$D$13),IF(E1215&gt;DATE(2020,8,31),0)))),0),"")</f>
        <v/>
      </c>
      <c r="W1215" s="50" t="str">
        <f>IFERROR(MAX(IF(OR(O1215="",P1215="",Q1215="",R1215="",S1215="",T1215="",U1215=""),"",IF(AND(MONTH(E1215)=9,MONTH(F1215)=9),(NETWORKDAYS(E1215,F1215,Lister!$D$7:$D$13)-P1215)*N1215/NETWORKDAYS(Lister!$D$20,Lister!$E$20,Lister!$D$7:$D$13),IF(AND(MONTH(E1215)=9,F1215&gt;DATE(2020,9,30)),(NETWORKDAYS(E1215,Lister!$E$20,Lister!$D$7:$D$13)-P1215)*N1215/NETWORKDAYS(Lister!$D$20,Lister!$E$20,Lister!$D$7:$D$13),IF(AND(E1215&lt;DATE(2020,9,1),MONTH(F1215)=9),(NETWORKDAYS(Lister!$D$20,F1215,Lister!$D$7:$D$13)-P1215)*N1215/NETWORKDAYS(Lister!$D$20,Lister!$E$20,Lister!$D$7:$D$13),IF(AND(E1215&lt;DATE(2020,9,1),F1215&gt;DATE(2020,9,30)),(NETWORKDAYS(Lister!$D$20,Lister!$E$20,Lister!$D$7:$D$13)-P1215)*N1215/NETWORKDAYS(Lister!$D$20,Lister!$E$20,Lister!$D$7:$D$13),IF(OR(AND(E1215&lt;DATE(2020,9,1),F1215&lt;DATE(2020,9,1)),E1215&gt;DATE(2020,9,30)),0)))))),0),"")</f>
        <v/>
      </c>
      <c r="X1215" s="50" t="str">
        <f>IFERROR(MAX(IF(OR(O1215="",P1215="",Q1215="",R1215="",S1215="",T1215="",U1215=""),"",IF(AND(MONTH(E1215)=10,MONTH(F1215)=10),(NETWORKDAYS(E1215,F1215,Lister!$D$7:$D$13)-Q1215)*N1215/NETWORKDAYS(Lister!$D$21,Lister!$E$21,Lister!$D$7:$D$13),IF(AND(MONTH(E1215)=10,F1215&gt;DATE(2020,10,31)),(NETWORKDAYS(E1215,Lister!$E$21,Lister!$D$7:$D$13)-Q1215)*N1215/NETWORKDAYS(Lister!$D$21,Lister!$E$21,Lister!$D$7:$D$13),IF(AND(E1215&lt;DATE(2020,10,1),MONTH(F1215)=10),(NETWORKDAYS(Lister!$D$21,F1215,Lister!$D$7:$D$13)-Q1215)*N1215/NETWORKDAYS(Lister!$D$21,Lister!$E$21,Lister!$D$7:$D$13),IF(AND(E1215&lt;DATE(2020,31,1),F1215&gt;DATE(2020,10,31)),(NETWORKDAYS(Lister!$D$21,Lister!$E$21,Lister!$D$7:$D$13)-Q1215)*N1215/NETWORKDAYS(Lister!$D$21,Lister!$E$21,Lister!$D$7:$D$13),IF(OR(AND(E1215&lt;DATE(2020,10,1),F1215&lt;DATE(2020,10,1)),E1215&gt;DATE(2020,10,31)),0)))))),0),"")</f>
        <v/>
      </c>
      <c r="Y1215" s="50" t="str">
        <f>IFERROR(MAX(IF(OR(O1215="",P1215="",Q1215="",R1215="",S1215="",T1215="",U1215=""),"",IF(AND(MONTH(E1215)=11,MONTH(F1215)=11),(NETWORKDAYS(E1215,F1215,Lister!$D$7:$D$13)-R1215)*N1215/NETWORKDAYS(Lister!$D$22,Lister!$E$22,Lister!$D$7:$D$13),IF(AND(MONTH(E1215)=11,F1215&gt;DATE(2020,11,30)),(NETWORKDAYS(E1215,Lister!$E$22,Lister!$D$7:$D$13)-R1215)*N1215/NETWORKDAYS(Lister!$D$22,Lister!$E$22,Lister!$D$7:$D$13),IF(AND(E1215&lt;DATE(2020,11,1),MONTH(F1215)=11),(NETWORKDAYS(Lister!$D$22,F1215,Lister!$D$7:$D$13)-R1215)*N1215/NETWORKDAYS(Lister!$D$22,Lister!$E$22,Lister!$D$7:$D$13),IF(AND(E1215&lt;DATE(2020,11,1),F1215&gt;DATE(2020,11,30)),(NETWORKDAYS(Lister!$D$22,Lister!$E$22,Lister!$D$7:$D$13)-R1215)*N1215/NETWORKDAYS(Lister!$D$22,Lister!$E$22,Lister!$D$7:$D$13),IF(OR(AND(E1215&lt;DATE(2020,11,1),F1215&lt;DATE(2020,11,1)),E1215&gt;DATE(2020,11,30)),0)))))),0),"")</f>
        <v/>
      </c>
      <c r="Z1215" s="50" t="str">
        <f>IFERROR(MAX(IF(OR(O1215="",P1215="",Q1215="",R1215="",S1215="",T1215="",U1215=""),"",IF(AND(MONTH(E1215)=12,MONTH(F1215)=12),(NETWORKDAYS(E1215,F1215,Lister!$D$7:$D$13)-S1215)*N1215/NETWORKDAYS(Lister!$D$23,Lister!$E$23,Lister!$D$7:$D$13),IF(AND(MONTH(E1215)=12,F1215&gt;DATE(2020,12,31)),(NETWORKDAYS(E1215,Lister!$E$23,Lister!$D$7:$D$13)-S1215)*N1215/NETWORKDAYS(Lister!$D$23,Lister!$E$23,Lister!$D$7:$D$13),IF(AND(E1215&lt;DATE(2020,12,1),MONTH(F1215)=12),(NETWORKDAYS(Lister!$D$23,F1215,Lister!$D$7:$D$13)-S1215)*N1215/NETWORKDAYS(Lister!$D$23,Lister!$E$23,Lister!$D$7:$D$13),IF(AND(E1215&lt;DATE(2020,12,1),F1215&gt;DATE(2020,12,31)),(NETWORKDAYS(Lister!$D$23,Lister!$E$23,Lister!$D$7:$D$13)-S1215)*N1215/NETWORKDAYS(Lister!$D$23,Lister!$E$23,Lister!$D$7:$D$13),IF(OR(AND(E1215&lt;DATE(2020,12,1),F1215&lt;DATE(2020,12,1)),E1215&gt;DATE(2020,12,31)),0)))))),0),"")</f>
        <v/>
      </c>
      <c r="AA1215" s="50" t="str">
        <f>IFERROR(MAX(IF(OR(O1215="",P1215="",Q1215="",R1215="",S1215="",T1215="",U1215=""),"",IF(AND(MONTH(E1215)=1,MONTH(F1215)=1),(NETWORKDAYS(E1215,F1215,Lister!$D$7:$D$13)-T1215)*N1215/NETWORKDAYS(Lister!$D$24,Lister!$E$24,Lister!$D$7:$D$13),IF(AND(MONTH(E1215)=1,F1215&gt;DATE(2021,1,31)),(NETWORKDAYS(E1215,Lister!$E$24,Lister!$D$7:$D$13)-T1215)*N1215/NETWORKDAYS(Lister!$D$24,Lister!$E$24,Lister!$D$7:$D$13),IF(AND(E1215&lt;DATE(2021,1,1),MONTH(F1215)=1),(NETWORKDAYS(Lister!$D$24,F1215,Lister!$D$7:$D$13)-T1215)*N1215/NETWORKDAYS(Lister!$D$24,Lister!$E$24,Lister!$D$7:$D$13),IF(AND(E1215&lt;DATE(2021,1,1),F1215&gt;DATE(2021,1,31)),(NETWORKDAYS(Lister!$D$24,Lister!$E$24,Lister!$D$7:$D$13)-T1215)*N1215/NETWORKDAYS(Lister!$D$24,Lister!$E$24,Lister!$D$7:$D$13),IF(OR(AND(E1215&lt;DATE(2021,1,1),F1215&lt;DATE(2021,1,1)),E1215&gt;DATE(2021,1,31)),0)))))),0),"")</f>
        <v/>
      </c>
      <c r="AB1215" s="50" t="str">
        <f>IFERROR(MAX(IF(OR(O1215="",P1215="",Q1215="",R1215="",S1215="",T1215="",U1215=""),"",IF(AND(MONTH(E1215)=2,MONTH(F1215)=2),(NETWORKDAYS(E1215,F1215,Lister!$D$7:$D$13)-U1215)*N1215/NETWORKDAYS(Lister!$D$25,Lister!$E$25,Lister!$D$7:$D$13),IF(AND(E1215&lt;DATE(2021,2,1),MONTH(F1215)=2),(NETWORKDAYS(Lister!$D$25,F1215,Lister!$D$7:$D$13)-U1215)*N1215/NETWORKDAYS(Lister!$D$25,Lister!$E$25,Lister!$D$7:$D$13),IF(AND(E1215&lt;DATE(2021,2,1),F1215&lt;DATE(2021,2,1)),0)))),0),"")</f>
        <v/>
      </c>
      <c r="AC1215" s="52" t="str">
        <f t="shared" si="93"/>
        <v/>
      </c>
    </row>
    <row r="1216" spans="1:29" x14ac:dyDescent="0.35">
      <c r="A1216" s="11" t="str">
        <f t="shared" si="94"/>
        <v/>
      </c>
      <c r="B1216" s="33"/>
      <c r="C1216" s="17"/>
      <c r="D1216" s="18"/>
      <c r="E1216" s="12"/>
      <c r="F1216" s="12"/>
      <c r="G1216" s="42" t="str">
        <f>IF(OR(E1216="",F1216=""),"",NETWORKDAYS(E1216,F1216,Lister!$D$7:$D$13))</f>
        <v/>
      </c>
      <c r="H1216" s="14"/>
      <c r="I1216" s="25" t="str">
        <f t="shared" si="90"/>
        <v/>
      </c>
      <c r="J1216" s="47"/>
      <c r="K1216" s="48"/>
      <c r="L1216" s="15"/>
      <c r="M1216" s="51" t="str">
        <f t="shared" si="91"/>
        <v/>
      </c>
      <c r="N1216" s="49" t="str">
        <f t="shared" si="92"/>
        <v/>
      </c>
      <c r="O1216" s="15"/>
      <c r="P1216" s="15"/>
      <c r="Q1216" s="15"/>
      <c r="R1216" s="15"/>
      <c r="S1216" s="15"/>
      <c r="T1216" s="15"/>
      <c r="U1216" s="15"/>
      <c r="V1216" s="50" t="str">
        <f>IFERROR(MAX(IF(OR(O1216="",P1216="",Q1216="",R1216="",S1216="",T1216="",U1216=""),"",IF(AND(MONTH(E1216)=8,MONTH(F1216)=8),(NETWORKDAYS(E1216,F1216,Lister!$D$7:$D$13)-O1216)*N1216/NETWORKDAYS(Lister!$D$19,Lister!$E$19,Lister!$D$7:$D$13),IF(AND(MONTH(E1216)=8,F1216&gt;DATE(2020,8,31)),(NETWORKDAYS(E1216,Lister!$E$19,Lister!$D$7:$D$13)-O1216)*N1216/NETWORKDAYS(Lister!$D$19,Lister!$E$19,Lister!$D$7:$D$13),IF(E1216&gt;DATE(2020,8,31),0)))),0),"")</f>
        <v/>
      </c>
      <c r="W1216" s="50" t="str">
        <f>IFERROR(MAX(IF(OR(O1216="",P1216="",Q1216="",R1216="",S1216="",T1216="",U1216=""),"",IF(AND(MONTH(E1216)=9,MONTH(F1216)=9),(NETWORKDAYS(E1216,F1216,Lister!$D$7:$D$13)-P1216)*N1216/NETWORKDAYS(Lister!$D$20,Lister!$E$20,Lister!$D$7:$D$13),IF(AND(MONTH(E1216)=9,F1216&gt;DATE(2020,9,30)),(NETWORKDAYS(E1216,Lister!$E$20,Lister!$D$7:$D$13)-P1216)*N1216/NETWORKDAYS(Lister!$D$20,Lister!$E$20,Lister!$D$7:$D$13),IF(AND(E1216&lt;DATE(2020,9,1),MONTH(F1216)=9),(NETWORKDAYS(Lister!$D$20,F1216,Lister!$D$7:$D$13)-P1216)*N1216/NETWORKDAYS(Lister!$D$20,Lister!$E$20,Lister!$D$7:$D$13),IF(AND(E1216&lt;DATE(2020,9,1),F1216&gt;DATE(2020,9,30)),(NETWORKDAYS(Lister!$D$20,Lister!$E$20,Lister!$D$7:$D$13)-P1216)*N1216/NETWORKDAYS(Lister!$D$20,Lister!$E$20,Lister!$D$7:$D$13),IF(OR(AND(E1216&lt;DATE(2020,9,1),F1216&lt;DATE(2020,9,1)),E1216&gt;DATE(2020,9,30)),0)))))),0),"")</f>
        <v/>
      </c>
      <c r="X1216" s="50" t="str">
        <f>IFERROR(MAX(IF(OR(O1216="",P1216="",Q1216="",R1216="",S1216="",T1216="",U1216=""),"",IF(AND(MONTH(E1216)=10,MONTH(F1216)=10),(NETWORKDAYS(E1216,F1216,Lister!$D$7:$D$13)-Q1216)*N1216/NETWORKDAYS(Lister!$D$21,Lister!$E$21,Lister!$D$7:$D$13),IF(AND(MONTH(E1216)=10,F1216&gt;DATE(2020,10,31)),(NETWORKDAYS(E1216,Lister!$E$21,Lister!$D$7:$D$13)-Q1216)*N1216/NETWORKDAYS(Lister!$D$21,Lister!$E$21,Lister!$D$7:$D$13),IF(AND(E1216&lt;DATE(2020,10,1),MONTH(F1216)=10),(NETWORKDAYS(Lister!$D$21,F1216,Lister!$D$7:$D$13)-Q1216)*N1216/NETWORKDAYS(Lister!$D$21,Lister!$E$21,Lister!$D$7:$D$13),IF(AND(E1216&lt;DATE(2020,31,1),F1216&gt;DATE(2020,10,31)),(NETWORKDAYS(Lister!$D$21,Lister!$E$21,Lister!$D$7:$D$13)-Q1216)*N1216/NETWORKDAYS(Lister!$D$21,Lister!$E$21,Lister!$D$7:$D$13),IF(OR(AND(E1216&lt;DATE(2020,10,1),F1216&lt;DATE(2020,10,1)),E1216&gt;DATE(2020,10,31)),0)))))),0),"")</f>
        <v/>
      </c>
      <c r="Y1216" s="50" t="str">
        <f>IFERROR(MAX(IF(OR(O1216="",P1216="",Q1216="",R1216="",S1216="",T1216="",U1216=""),"",IF(AND(MONTH(E1216)=11,MONTH(F1216)=11),(NETWORKDAYS(E1216,F1216,Lister!$D$7:$D$13)-R1216)*N1216/NETWORKDAYS(Lister!$D$22,Lister!$E$22,Lister!$D$7:$D$13),IF(AND(MONTH(E1216)=11,F1216&gt;DATE(2020,11,30)),(NETWORKDAYS(E1216,Lister!$E$22,Lister!$D$7:$D$13)-R1216)*N1216/NETWORKDAYS(Lister!$D$22,Lister!$E$22,Lister!$D$7:$D$13),IF(AND(E1216&lt;DATE(2020,11,1),MONTH(F1216)=11),(NETWORKDAYS(Lister!$D$22,F1216,Lister!$D$7:$D$13)-R1216)*N1216/NETWORKDAYS(Lister!$D$22,Lister!$E$22,Lister!$D$7:$D$13),IF(AND(E1216&lt;DATE(2020,11,1),F1216&gt;DATE(2020,11,30)),(NETWORKDAYS(Lister!$D$22,Lister!$E$22,Lister!$D$7:$D$13)-R1216)*N1216/NETWORKDAYS(Lister!$D$22,Lister!$E$22,Lister!$D$7:$D$13),IF(OR(AND(E1216&lt;DATE(2020,11,1),F1216&lt;DATE(2020,11,1)),E1216&gt;DATE(2020,11,30)),0)))))),0),"")</f>
        <v/>
      </c>
      <c r="Z1216" s="50" t="str">
        <f>IFERROR(MAX(IF(OR(O1216="",P1216="",Q1216="",R1216="",S1216="",T1216="",U1216=""),"",IF(AND(MONTH(E1216)=12,MONTH(F1216)=12),(NETWORKDAYS(E1216,F1216,Lister!$D$7:$D$13)-S1216)*N1216/NETWORKDAYS(Lister!$D$23,Lister!$E$23,Lister!$D$7:$D$13),IF(AND(MONTH(E1216)=12,F1216&gt;DATE(2020,12,31)),(NETWORKDAYS(E1216,Lister!$E$23,Lister!$D$7:$D$13)-S1216)*N1216/NETWORKDAYS(Lister!$D$23,Lister!$E$23,Lister!$D$7:$D$13),IF(AND(E1216&lt;DATE(2020,12,1),MONTH(F1216)=12),(NETWORKDAYS(Lister!$D$23,F1216,Lister!$D$7:$D$13)-S1216)*N1216/NETWORKDAYS(Lister!$D$23,Lister!$E$23,Lister!$D$7:$D$13),IF(AND(E1216&lt;DATE(2020,12,1),F1216&gt;DATE(2020,12,31)),(NETWORKDAYS(Lister!$D$23,Lister!$E$23,Lister!$D$7:$D$13)-S1216)*N1216/NETWORKDAYS(Lister!$D$23,Lister!$E$23,Lister!$D$7:$D$13),IF(OR(AND(E1216&lt;DATE(2020,12,1),F1216&lt;DATE(2020,12,1)),E1216&gt;DATE(2020,12,31)),0)))))),0),"")</f>
        <v/>
      </c>
      <c r="AA1216" s="50" t="str">
        <f>IFERROR(MAX(IF(OR(O1216="",P1216="",Q1216="",R1216="",S1216="",T1216="",U1216=""),"",IF(AND(MONTH(E1216)=1,MONTH(F1216)=1),(NETWORKDAYS(E1216,F1216,Lister!$D$7:$D$13)-T1216)*N1216/NETWORKDAYS(Lister!$D$24,Lister!$E$24,Lister!$D$7:$D$13),IF(AND(MONTH(E1216)=1,F1216&gt;DATE(2021,1,31)),(NETWORKDAYS(E1216,Lister!$E$24,Lister!$D$7:$D$13)-T1216)*N1216/NETWORKDAYS(Lister!$D$24,Lister!$E$24,Lister!$D$7:$D$13),IF(AND(E1216&lt;DATE(2021,1,1),MONTH(F1216)=1),(NETWORKDAYS(Lister!$D$24,F1216,Lister!$D$7:$D$13)-T1216)*N1216/NETWORKDAYS(Lister!$D$24,Lister!$E$24,Lister!$D$7:$D$13),IF(AND(E1216&lt;DATE(2021,1,1),F1216&gt;DATE(2021,1,31)),(NETWORKDAYS(Lister!$D$24,Lister!$E$24,Lister!$D$7:$D$13)-T1216)*N1216/NETWORKDAYS(Lister!$D$24,Lister!$E$24,Lister!$D$7:$D$13),IF(OR(AND(E1216&lt;DATE(2021,1,1),F1216&lt;DATE(2021,1,1)),E1216&gt;DATE(2021,1,31)),0)))))),0),"")</f>
        <v/>
      </c>
      <c r="AB1216" s="50" t="str">
        <f>IFERROR(MAX(IF(OR(O1216="",P1216="",Q1216="",R1216="",S1216="",T1216="",U1216=""),"",IF(AND(MONTH(E1216)=2,MONTH(F1216)=2),(NETWORKDAYS(E1216,F1216,Lister!$D$7:$D$13)-U1216)*N1216/NETWORKDAYS(Lister!$D$25,Lister!$E$25,Lister!$D$7:$D$13),IF(AND(E1216&lt;DATE(2021,2,1),MONTH(F1216)=2),(NETWORKDAYS(Lister!$D$25,F1216,Lister!$D$7:$D$13)-U1216)*N1216/NETWORKDAYS(Lister!$D$25,Lister!$E$25,Lister!$D$7:$D$13),IF(AND(E1216&lt;DATE(2021,2,1),F1216&lt;DATE(2021,2,1)),0)))),0),"")</f>
        <v/>
      </c>
      <c r="AC1216" s="52" t="str">
        <f t="shared" si="93"/>
        <v/>
      </c>
    </row>
    <row r="1217" spans="1:29" x14ac:dyDescent="0.35">
      <c r="A1217" s="11" t="str">
        <f t="shared" si="94"/>
        <v/>
      </c>
      <c r="B1217" s="33"/>
      <c r="C1217" s="17"/>
      <c r="D1217" s="18"/>
      <c r="E1217" s="12"/>
      <c r="F1217" s="12"/>
      <c r="G1217" s="42" t="str">
        <f>IF(OR(E1217="",F1217=""),"",NETWORKDAYS(E1217,F1217,Lister!$D$7:$D$13))</f>
        <v/>
      </c>
      <c r="H1217" s="14"/>
      <c r="I1217" s="25" t="str">
        <f t="shared" si="90"/>
        <v/>
      </c>
      <c r="J1217" s="47"/>
      <c r="K1217" s="48"/>
      <c r="L1217" s="15"/>
      <c r="M1217" s="51" t="str">
        <f t="shared" si="91"/>
        <v/>
      </c>
      <c r="N1217" s="49" t="str">
        <f t="shared" si="92"/>
        <v/>
      </c>
      <c r="O1217" s="15"/>
      <c r="P1217" s="15"/>
      <c r="Q1217" s="15"/>
      <c r="R1217" s="15"/>
      <c r="S1217" s="15"/>
      <c r="T1217" s="15"/>
      <c r="U1217" s="15"/>
      <c r="V1217" s="50" t="str">
        <f>IFERROR(MAX(IF(OR(O1217="",P1217="",Q1217="",R1217="",S1217="",T1217="",U1217=""),"",IF(AND(MONTH(E1217)=8,MONTH(F1217)=8),(NETWORKDAYS(E1217,F1217,Lister!$D$7:$D$13)-O1217)*N1217/NETWORKDAYS(Lister!$D$19,Lister!$E$19,Lister!$D$7:$D$13),IF(AND(MONTH(E1217)=8,F1217&gt;DATE(2020,8,31)),(NETWORKDAYS(E1217,Lister!$E$19,Lister!$D$7:$D$13)-O1217)*N1217/NETWORKDAYS(Lister!$D$19,Lister!$E$19,Lister!$D$7:$D$13),IF(E1217&gt;DATE(2020,8,31),0)))),0),"")</f>
        <v/>
      </c>
      <c r="W1217" s="50" t="str">
        <f>IFERROR(MAX(IF(OR(O1217="",P1217="",Q1217="",R1217="",S1217="",T1217="",U1217=""),"",IF(AND(MONTH(E1217)=9,MONTH(F1217)=9),(NETWORKDAYS(E1217,F1217,Lister!$D$7:$D$13)-P1217)*N1217/NETWORKDAYS(Lister!$D$20,Lister!$E$20,Lister!$D$7:$D$13),IF(AND(MONTH(E1217)=9,F1217&gt;DATE(2020,9,30)),(NETWORKDAYS(E1217,Lister!$E$20,Lister!$D$7:$D$13)-P1217)*N1217/NETWORKDAYS(Lister!$D$20,Lister!$E$20,Lister!$D$7:$D$13),IF(AND(E1217&lt;DATE(2020,9,1),MONTH(F1217)=9),(NETWORKDAYS(Lister!$D$20,F1217,Lister!$D$7:$D$13)-P1217)*N1217/NETWORKDAYS(Lister!$D$20,Lister!$E$20,Lister!$D$7:$D$13),IF(AND(E1217&lt;DATE(2020,9,1),F1217&gt;DATE(2020,9,30)),(NETWORKDAYS(Lister!$D$20,Lister!$E$20,Lister!$D$7:$D$13)-P1217)*N1217/NETWORKDAYS(Lister!$D$20,Lister!$E$20,Lister!$D$7:$D$13),IF(OR(AND(E1217&lt;DATE(2020,9,1),F1217&lt;DATE(2020,9,1)),E1217&gt;DATE(2020,9,30)),0)))))),0),"")</f>
        <v/>
      </c>
      <c r="X1217" s="50" t="str">
        <f>IFERROR(MAX(IF(OR(O1217="",P1217="",Q1217="",R1217="",S1217="",T1217="",U1217=""),"",IF(AND(MONTH(E1217)=10,MONTH(F1217)=10),(NETWORKDAYS(E1217,F1217,Lister!$D$7:$D$13)-Q1217)*N1217/NETWORKDAYS(Lister!$D$21,Lister!$E$21,Lister!$D$7:$D$13),IF(AND(MONTH(E1217)=10,F1217&gt;DATE(2020,10,31)),(NETWORKDAYS(E1217,Lister!$E$21,Lister!$D$7:$D$13)-Q1217)*N1217/NETWORKDAYS(Lister!$D$21,Lister!$E$21,Lister!$D$7:$D$13),IF(AND(E1217&lt;DATE(2020,10,1),MONTH(F1217)=10),(NETWORKDAYS(Lister!$D$21,F1217,Lister!$D$7:$D$13)-Q1217)*N1217/NETWORKDAYS(Lister!$D$21,Lister!$E$21,Lister!$D$7:$D$13),IF(AND(E1217&lt;DATE(2020,31,1),F1217&gt;DATE(2020,10,31)),(NETWORKDAYS(Lister!$D$21,Lister!$E$21,Lister!$D$7:$D$13)-Q1217)*N1217/NETWORKDAYS(Lister!$D$21,Lister!$E$21,Lister!$D$7:$D$13),IF(OR(AND(E1217&lt;DATE(2020,10,1),F1217&lt;DATE(2020,10,1)),E1217&gt;DATE(2020,10,31)),0)))))),0),"")</f>
        <v/>
      </c>
      <c r="Y1217" s="50" t="str">
        <f>IFERROR(MAX(IF(OR(O1217="",P1217="",Q1217="",R1217="",S1217="",T1217="",U1217=""),"",IF(AND(MONTH(E1217)=11,MONTH(F1217)=11),(NETWORKDAYS(E1217,F1217,Lister!$D$7:$D$13)-R1217)*N1217/NETWORKDAYS(Lister!$D$22,Lister!$E$22,Lister!$D$7:$D$13),IF(AND(MONTH(E1217)=11,F1217&gt;DATE(2020,11,30)),(NETWORKDAYS(E1217,Lister!$E$22,Lister!$D$7:$D$13)-R1217)*N1217/NETWORKDAYS(Lister!$D$22,Lister!$E$22,Lister!$D$7:$D$13),IF(AND(E1217&lt;DATE(2020,11,1),MONTH(F1217)=11),(NETWORKDAYS(Lister!$D$22,F1217,Lister!$D$7:$D$13)-R1217)*N1217/NETWORKDAYS(Lister!$D$22,Lister!$E$22,Lister!$D$7:$D$13),IF(AND(E1217&lt;DATE(2020,11,1),F1217&gt;DATE(2020,11,30)),(NETWORKDAYS(Lister!$D$22,Lister!$E$22,Lister!$D$7:$D$13)-R1217)*N1217/NETWORKDAYS(Lister!$D$22,Lister!$E$22,Lister!$D$7:$D$13),IF(OR(AND(E1217&lt;DATE(2020,11,1),F1217&lt;DATE(2020,11,1)),E1217&gt;DATE(2020,11,30)),0)))))),0),"")</f>
        <v/>
      </c>
      <c r="Z1217" s="50" t="str">
        <f>IFERROR(MAX(IF(OR(O1217="",P1217="",Q1217="",R1217="",S1217="",T1217="",U1217=""),"",IF(AND(MONTH(E1217)=12,MONTH(F1217)=12),(NETWORKDAYS(E1217,F1217,Lister!$D$7:$D$13)-S1217)*N1217/NETWORKDAYS(Lister!$D$23,Lister!$E$23,Lister!$D$7:$D$13),IF(AND(MONTH(E1217)=12,F1217&gt;DATE(2020,12,31)),(NETWORKDAYS(E1217,Lister!$E$23,Lister!$D$7:$D$13)-S1217)*N1217/NETWORKDAYS(Lister!$D$23,Lister!$E$23,Lister!$D$7:$D$13),IF(AND(E1217&lt;DATE(2020,12,1),MONTH(F1217)=12),(NETWORKDAYS(Lister!$D$23,F1217,Lister!$D$7:$D$13)-S1217)*N1217/NETWORKDAYS(Lister!$D$23,Lister!$E$23,Lister!$D$7:$D$13),IF(AND(E1217&lt;DATE(2020,12,1),F1217&gt;DATE(2020,12,31)),(NETWORKDAYS(Lister!$D$23,Lister!$E$23,Lister!$D$7:$D$13)-S1217)*N1217/NETWORKDAYS(Lister!$D$23,Lister!$E$23,Lister!$D$7:$D$13),IF(OR(AND(E1217&lt;DATE(2020,12,1),F1217&lt;DATE(2020,12,1)),E1217&gt;DATE(2020,12,31)),0)))))),0),"")</f>
        <v/>
      </c>
      <c r="AA1217" s="50" t="str">
        <f>IFERROR(MAX(IF(OR(O1217="",P1217="",Q1217="",R1217="",S1217="",T1217="",U1217=""),"",IF(AND(MONTH(E1217)=1,MONTH(F1217)=1),(NETWORKDAYS(E1217,F1217,Lister!$D$7:$D$13)-T1217)*N1217/NETWORKDAYS(Lister!$D$24,Lister!$E$24,Lister!$D$7:$D$13),IF(AND(MONTH(E1217)=1,F1217&gt;DATE(2021,1,31)),(NETWORKDAYS(E1217,Lister!$E$24,Lister!$D$7:$D$13)-T1217)*N1217/NETWORKDAYS(Lister!$D$24,Lister!$E$24,Lister!$D$7:$D$13),IF(AND(E1217&lt;DATE(2021,1,1),MONTH(F1217)=1),(NETWORKDAYS(Lister!$D$24,F1217,Lister!$D$7:$D$13)-T1217)*N1217/NETWORKDAYS(Lister!$D$24,Lister!$E$24,Lister!$D$7:$D$13),IF(AND(E1217&lt;DATE(2021,1,1),F1217&gt;DATE(2021,1,31)),(NETWORKDAYS(Lister!$D$24,Lister!$E$24,Lister!$D$7:$D$13)-T1217)*N1217/NETWORKDAYS(Lister!$D$24,Lister!$E$24,Lister!$D$7:$D$13),IF(OR(AND(E1217&lt;DATE(2021,1,1),F1217&lt;DATE(2021,1,1)),E1217&gt;DATE(2021,1,31)),0)))))),0),"")</f>
        <v/>
      </c>
      <c r="AB1217" s="50" t="str">
        <f>IFERROR(MAX(IF(OR(O1217="",P1217="",Q1217="",R1217="",S1217="",T1217="",U1217=""),"",IF(AND(MONTH(E1217)=2,MONTH(F1217)=2),(NETWORKDAYS(E1217,F1217,Lister!$D$7:$D$13)-U1217)*N1217/NETWORKDAYS(Lister!$D$25,Lister!$E$25,Lister!$D$7:$D$13),IF(AND(E1217&lt;DATE(2021,2,1),MONTH(F1217)=2),(NETWORKDAYS(Lister!$D$25,F1217,Lister!$D$7:$D$13)-U1217)*N1217/NETWORKDAYS(Lister!$D$25,Lister!$E$25,Lister!$D$7:$D$13),IF(AND(E1217&lt;DATE(2021,2,1),F1217&lt;DATE(2021,2,1)),0)))),0),"")</f>
        <v/>
      </c>
      <c r="AC1217" s="52" t="str">
        <f t="shared" si="93"/>
        <v/>
      </c>
    </row>
    <row r="1218" spans="1:29" x14ac:dyDescent="0.35">
      <c r="A1218" s="11" t="str">
        <f t="shared" si="94"/>
        <v/>
      </c>
      <c r="B1218" s="33"/>
      <c r="C1218" s="17"/>
      <c r="D1218" s="18"/>
      <c r="E1218" s="12"/>
      <c r="F1218" s="12"/>
      <c r="G1218" s="42" t="str">
        <f>IF(OR(E1218="",F1218=""),"",NETWORKDAYS(E1218,F1218,Lister!$D$7:$D$13))</f>
        <v/>
      </c>
      <c r="H1218" s="14"/>
      <c r="I1218" s="25" t="str">
        <f t="shared" si="90"/>
        <v/>
      </c>
      <c r="J1218" s="47"/>
      <c r="K1218" s="48"/>
      <c r="L1218" s="15"/>
      <c r="M1218" s="51" t="str">
        <f t="shared" si="91"/>
        <v/>
      </c>
      <c r="N1218" s="49" t="str">
        <f t="shared" si="92"/>
        <v/>
      </c>
      <c r="O1218" s="15"/>
      <c r="P1218" s="15"/>
      <c r="Q1218" s="15"/>
      <c r="R1218" s="15"/>
      <c r="S1218" s="15"/>
      <c r="T1218" s="15"/>
      <c r="U1218" s="15"/>
      <c r="V1218" s="50" t="str">
        <f>IFERROR(MAX(IF(OR(O1218="",P1218="",Q1218="",R1218="",S1218="",T1218="",U1218=""),"",IF(AND(MONTH(E1218)=8,MONTH(F1218)=8),(NETWORKDAYS(E1218,F1218,Lister!$D$7:$D$13)-O1218)*N1218/NETWORKDAYS(Lister!$D$19,Lister!$E$19,Lister!$D$7:$D$13),IF(AND(MONTH(E1218)=8,F1218&gt;DATE(2020,8,31)),(NETWORKDAYS(E1218,Lister!$E$19,Lister!$D$7:$D$13)-O1218)*N1218/NETWORKDAYS(Lister!$D$19,Lister!$E$19,Lister!$D$7:$D$13),IF(E1218&gt;DATE(2020,8,31),0)))),0),"")</f>
        <v/>
      </c>
      <c r="W1218" s="50" t="str">
        <f>IFERROR(MAX(IF(OR(O1218="",P1218="",Q1218="",R1218="",S1218="",T1218="",U1218=""),"",IF(AND(MONTH(E1218)=9,MONTH(F1218)=9),(NETWORKDAYS(E1218,F1218,Lister!$D$7:$D$13)-P1218)*N1218/NETWORKDAYS(Lister!$D$20,Lister!$E$20,Lister!$D$7:$D$13),IF(AND(MONTH(E1218)=9,F1218&gt;DATE(2020,9,30)),(NETWORKDAYS(E1218,Lister!$E$20,Lister!$D$7:$D$13)-P1218)*N1218/NETWORKDAYS(Lister!$D$20,Lister!$E$20,Lister!$D$7:$D$13),IF(AND(E1218&lt;DATE(2020,9,1),MONTH(F1218)=9),(NETWORKDAYS(Lister!$D$20,F1218,Lister!$D$7:$D$13)-P1218)*N1218/NETWORKDAYS(Lister!$D$20,Lister!$E$20,Lister!$D$7:$D$13),IF(AND(E1218&lt;DATE(2020,9,1),F1218&gt;DATE(2020,9,30)),(NETWORKDAYS(Lister!$D$20,Lister!$E$20,Lister!$D$7:$D$13)-P1218)*N1218/NETWORKDAYS(Lister!$D$20,Lister!$E$20,Lister!$D$7:$D$13),IF(OR(AND(E1218&lt;DATE(2020,9,1),F1218&lt;DATE(2020,9,1)),E1218&gt;DATE(2020,9,30)),0)))))),0),"")</f>
        <v/>
      </c>
      <c r="X1218" s="50" t="str">
        <f>IFERROR(MAX(IF(OR(O1218="",P1218="",Q1218="",R1218="",S1218="",T1218="",U1218=""),"",IF(AND(MONTH(E1218)=10,MONTH(F1218)=10),(NETWORKDAYS(E1218,F1218,Lister!$D$7:$D$13)-Q1218)*N1218/NETWORKDAYS(Lister!$D$21,Lister!$E$21,Lister!$D$7:$D$13),IF(AND(MONTH(E1218)=10,F1218&gt;DATE(2020,10,31)),(NETWORKDAYS(E1218,Lister!$E$21,Lister!$D$7:$D$13)-Q1218)*N1218/NETWORKDAYS(Lister!$D$21,Lister!$E$21,Lister!$D$7:$D$13),IF(AND(E1218&lt;DATE(2020,10,1),MONTH(F1218)=10),(NETWORKDAYS(Lister!$D$21,F1218,Lister!$D$7:$D$13)-Q1218)*N1218/NETWORKDAYS(Lister!$D$21,Lister!$E$21,Lister!$D$7:$D$13),IF(AND(E1218&lt;DATE(2020,31,1),F1218&gt;DATE(2020,10,31)),(NETWORKDAYS(Lister!$D$21,Lister!$E$21,Lister!$D$7:$D$13)-Q1218)*N1218/NETWORKDAYS(Lister!$D$21,Lister!$E$21,Lister!$D$7:$D$13),IF(OR(AND(E1218&lt;DATE(2020,10,1),F1218&lt;DATE(2020,10,1)),E1218&gt;DATE(2020,10,31)),0)))))),0),"")</f>
        <v/>
      </c>
      <c r="Y1218" s="50" t="str">
        <f>IFERROR(MAX(IF(OR(O1218="",P1218="",Q1218="",R1218="",S1218="",T1218="",U1218=""),"",IF(AND(MONTH(E1218)=11,MONTH(F1218)=11),(NETWORKDAYS(E1218,F1218,Lister!$D$7:$D$13)-R1218)*N1218/NETWORKDAYS(Lister!$D$22,Lister!$E$22,Lister!$D$7:$D$13),IF(AND(MONTH(E1218)=11,F1218&gt;DATE(2020,11,30)),(NETWORKDAYS(E1218,Lister!$E$22,Lister!$D$7:$D$13)-R1218)*N1218/NETWORKDAYS(Lister!$D$22,Lister!$E$22,Lister!$D$7:$D$13),IF(AND(E1218&lt;DATE(2020,11,1),MONTH(F1218)=11),(NETWORKDAYS(Lister!$D$22,F1218,Lister!$D$7:$D$13)-R1218)*N1218/NETWORKDAYS(Lister!$D$22,Lister!$E$22,Lister!$D$7:$D$13),IF(AND(E1218&lt;DATE(2020,11,1),F1218&gt;DATE(2020,11,30)),(NETWORKDAYS(Lister!$D$22,Lister!$E$22,Lister!$D$7:$D$13)-R1218)*N1218/NETWORKDAYS(Lister!$D$22,Lister!$E$22,Lister!$D$7:$D$13),IF(OR(AND(E1218&lt;DATE(2020,11,1),F1218&lt;DATE(2020,11,1)),E1218&gt;DATE(2020,11,30)),0)))))),0),"")</f>
        <v/>
      </c>
      <c r="Z1218" s="50" t="str">
        <f>IFERROR(MAX(IF(OR(O1218="",P1218="",Q1218="",R1218="",S1218="",T1218="",U1218=""),"",IF(AND(MONTH(E1218)=12,MONTH(F1218)=12),(NETWORKDAYS(E1218,F1218,Lister!$D$7:$D$13)-S1218)*N1218/NETWORKDAYS(Lister!$D$23,Lister!$E$23,Lister!$D$7:$D$13),IF(AND(MONTH(E1218)=12,F1218&gt;DATE(2020,12,31)),(NETWORKDAYS(E1218,Lister!$E$23,Lister!$D$7:$D$13)-S1218)*N1218/NETWORKDAYS(Lister!$D$23,Lister!$E$23,Lister!$D$7:$D$13),IF(AND(E1218&lt;DATE(2020,12,1),MONTH(F1218)=12),(NETWORKDAYS(Lister!$D$23,F1218,Lister!$D$7:$D$13)-S1218)*N1218/NETWORKDAYS(Lister!$D$23,Lister!$E$23,Lister!$D$7:$D$13),IF(AND(E1218&lt;DATE(2020,12,1),F1218&gt;DATE(2020,12,31)),(NETWORKDAYS(Lister!$D$23,Lister!$E$23,Lister!$D$7:$D$13)-S1218)*N1218/NETWORKDAYS(Lister!$D$23,Lister!$E$23,Lister!$D$7:$D$13),IF(OR(AND(E1218&lt;DATE(2020,12,1),F1218&lt;DATE(2020,12,1)),E1218&gt;DATE(2020,12,31)),0)))))),0),"")</f>
        <v/>
      </c>
      <c r="AA1218" s="50" t="str">
        <f>IFERROR(MAX(IF(OR(O1218="",P1218="",Q1218="",R1218="",S1218="",T1218="",U1218=""),"",IF(AND(MONTH(E1218)=1,MONTH(F1218)=1),(NETWORKDAYS(E1218,F1218,Lister!$D$7:$D$13)-T1218)*N1218/NETWORKDAYS(Lister!$D$24,Lister!$E$24,Lister!$D$7:$D$13),IF(AND(MONTH(E1218)=1,F1218&gt;DATE(2021,1,31)),(NETWORKDAYS(E1218,Lister!$E$24,Lister!$D$7:$D$13)-T1218)*N1218/NETWORKDAYS(Lister!$D$24,Lister!$E$24,Lister!$D$7:$D$13),IF(AND(E1218&lt;DATE(2021,1,1),MONTH(F1218)=1),(NETWORKDAYS(Lister!$D$24,F1218,Lister!$D$7:$D$13)-T1218)*N1218/NETWORKDAYS(Lister!$D$24,Lister!$E$24,Lister!$D$7:$D$13),IF(AND(E1218&lt;DATE(2021,1,1),F1218&gt;DATE(2021,1,31)),(NETWORKDAYS(Lister!$D$24,Lister!$E$24,Lister!$D$7:$D$13)-T1218)*N1218/NETWORKDAYS(Lister!$D$24,Lister!$E$24,Lister!$D$7:$D$13),IF(OR(AND(E1218&lt;DATE(2021,1,1),F1218&lt;DATE(2021,1,1)),E1218&gt;DATE(2021,1,31)),0)))))),0),"")</f>
        <v/>
      </c>
      <c r="AB1218" s="50" t="str">
        <f>IFERROR(MAX(IF(OR(O1218="",P1218="",Q1218="",R1218="",S1218="",T1218="",U1218=""),"",IF(AND(MONTH(E1218)=2,MONTH(F1218)=2),(NETWORKDAYS(E1218,F1218,Lister!$D$7:$D$13)-U1218)*N1218/NETWORKDAYS(Lister!$D$25,Lister!$E$25,Lister!$D$7:$D$13),IF(AND(E1218&lt;DATE(2021,2,1),MONTH(F1218)=2),(NETWORKDAYS(Lister!$D$25,F1218,Lister!$D$7:$D$13)-U1218)*N1218/NETWORKDAYS(Lister!$D$25,Lister!$E$25,Lister!$D$7:$D$13),IF(AND(E1218&lt;DATE(2021,2,1),F1218&lt;DATE(2021,2,1)),0)))),0),"")</f>
        <v/>
      </c>
      <c r="AC1218" s="52" t="str">
        <f t="shared" si="93"/>
        <v/>
      </c>
    </row>
    <row r="1219" spans="1:29" x14ac:dyDescent="0.35">
      <c r="A1219" s="11" t="str">
        <f t="shared" si="94"/>
        <v/>
      </c>
      <c r="B1219" s="33"/>
      <c r="C1219" s="17"/>
      <c r="D1219" s="18"/>
      <c r="E1219" s="12"/>
      <c r="F1219" s="12"/>
      <c r="G1219" s="42" t="str">
        <f>IF(OR(E1219="",F1219=""),"",NETWORKDAYS(E1219,F1219,Lister!$D$7:$D$13))</f>
        <v/>
      </c>
      <c r="H1219" s="14"/>
      <c r="I1219" s="25" t="str">
        <f t="shared" si="90"/>
        <v/>
      </c>
      <c r="J1219" s="47"/>
      <c r="K1219" s="48"/>
      <c r="L1219" s="15"/>
      <c r="M1219" s="51" t="str">
        <f t="shared" si="91"/>
        <v/>
      </c>
      <c r="N1219" s="49" t="str">
        <f t="shared" si="92"/>
        <v/>
      </c>
      <c r="O1219" s="15"/>
      <c r="P1219" s="15"/>
      <c r="Q1219" s="15"/>
      <c r="R1219" s="15"/>
      <c r="S1219" s="15"/>
      <c r="T1219" s="15"/>
      <c r="U1219" s="15"/>
      <c r="V1219" s="50" t="str">
        <f>IFERROR(MAX(IF(OR(O1219="",P1219="",Q1219="",R1219="",S1219="",T1219="",U1219=""),"",IF(AND(MONTH(E1219)=8,MONTH(F1219)=8),(NETWORKDAYS(E1219,F1219,Lister!$D$7:$D$13)-O1219)*N1219/NETWORKDAYS(Lister!$D$19,Lister!$E$19,Lister!$D$7:$D$13),IF(AND(MONTH(E1219)=8,F1219&gt;DATE(2020,8,31)),(NETWORKDAYS(E1219,Lister!$E$19,Lister!$D$7:$D$13)-O1219)*N1219/NETWORKDAYS(Lister!$D$19,Lister!$E$19,Lister!$D$7:$D$13),IF(E1219&gt;DATE(2020,8,31),0)))),0),"")</f>
        <v/>
      </c>
      <c r="W1219" s="50" t="str">
        <f>IFERROR(MAX(IF(OR(O1219="",P1219="",Q1219="",R1219="",S1219="",T1219="",U1219=""),"",IF(AND(MONTH(E1219)=9,MONTH(F1219)=9),(NETWORKDAYS(E1219,F1219,Lister!$D$7:$D$13)-P1219)*N1219/NETWORKDAYS(Lister!$D$20,Lister!$E$20,Lister!$D$7:$D$13),IF(AND(MONTH(E1219)=9,F1219&gt;DATE(2020,9,30)),(NETWORKDAYS(E1219,Lister!$E$20,Lister!$D$7:$D$13)-P1219)*N1219/NETWORKDAYS(Lister!$D$20,Lister!$E$20,Lister!$D$7:$D$13),IF(AND(E1219&lt;DATE(2020,9,1),MONTH(F1219)=9),(NETWORKDAYS(Lister!$D$20,F1219,Lister!$D$7:$D$13)-P1219)*N1219/NETWORKDAYS(Lister!$D$20,Lister!$E$20,Lister!$D$7:$D$13),IF(AND(E1219&lt;DATE(2020,9,1),F1219&gt;DATE(2020,9,30)),(NETWORKDAYS(Lister!$D$20,Lister!$E$20,Lister!$D$7:$D$13)-P1219)*N1219/NETWORKDAYS(Lister!$D$20,Lister!$E$20,Lister!$D$7:$D$13),IF(OR(AND(E1219&lt;DATE(2020,9,1),F1219&lt;DATE(2020,9,1)),E1219&gt;DATE(2020,9,30)),0)))))),0),"")</f>
        <v/>
      </c>
      <c r="X1219" s="50" t="str">
        <f>IFERROR(MAX(IF(OR(O1219="",P1219="",Q1219="",R1219="",S1219="",T1219="",U1219=""),"",IF(AND(MONTH(E1219)=10,MONTH(F1219)=10),(NETWORKDAYS(E1219,F1219,Lister!$D$7:$D$13)-Q1219)*N1219/NETWORKDAYS(Lister!$D$21,Lister!$E$21,Lister!$D$7:$D$13),IF(AND(MONTH(E1219)=10,F1219&gt;DATE(2020,10,31)),(NETWORKDAYS(E1219,Lister!$E$21,Lister!$D$7:$D$13)-Q1219)*N1219/NETWORKDAYS(Lister!$D$21,Lister!$E$21,Lister!$D$7:$D$13),IF(AND(E1219&lt;DATE(2020,10,1),MONTH(F1219)=10),(NETWORKDAYS(Lister!$D$21,F1219,Lister!$D$7:$D$13)-Q1219)*N1219/NETWORKDAYS(Lister!$D$21,Lister!$E$21,Lister!$D$7:$D$13),IF(AND(E1219&lt;DATE(2020,31,1),F1219&gt;DATE(2020,10,31)),(NETWORKDAYS(Lister!$D$21,Lister!$E$21,Lister!$D$7:$D$13)-Q1219)*N1219/NETWORKDAYS(Lister!$D$21,Lister!$E$21,Lister!$D$7:$D$13),IF(OR(AND(E1219&lt;DATE(2020,10,1),F1219&lt;DATE(2020,10,1)),E1219&gt;DATE(2020,10,31)),0)))))),0),"")</f>
        <v/>
      </c>
      <c r="Y1219" s="50" t="str">
        <f>IFERROR(MAX(IF(OR(O1219="",P1219="",Q1219="",R1219="",S1219="",T1219="",U1219=""),"",IF(AND(MONTH(E1219)=11,MONTH(F1219)=11),(NETWORKDAYS(E1219,F1219,Lister!$D$7:$D$13)-R1219)*N1219/NETWORKDAYS(Lister!$D$22,Lister!$E$22,Lister!$D$7:$D$13),IF(AND(MONTH(E1219)=11,F1219&gt;DATE(2020,11,30)),(NETWORKDAYS(E1219,Lister!$E$22,Lister!$D$7:$D$13)-R1219)*N1219/NETWORKDAYS(Lister!$D$22,Lister!$E$22,Lister!$D$7:$D$13),IF(AND(E1219&lt;DATE(2020,11,1),MONTH(F1219)=11),(NETWORKDAYS(Lister!$D$22,F1219,Lister!$D$7:$D$13)-R1219)*N1219/NETWORKDAYS(Lister!$D$22,Lister!$E$22,Lister!$D$7:$D$13),IF(AND(E1219&lt;DATE(2020,11,1),F1219&gt;DATE(2020,11,30)),(NETWORKDAYS(Lister!$D$22,Lister!$E$22,Lister!$D$7:$D$13)-R1219)*N1219/NETWORKDAYS(Lister!$D$22,Lister!$E$22,Lister!$D$7:$D$13),IF(OR(AND(E1219&lt;DATE(2020,11,1),F1219&lt;DATE(2020,11,1)),E1219&gt;DATE(2020,11,30)),0)))))),0),"")</f>
        <v/>
      </c>
      <c r="Z1219" s="50" t="str">
        <f>IFERROR(MAX(IF(OR(O1219="",P1219="",Q1219="",R1219="",S1219="",T1219="",U1219=""),"",IF(AND(MONTH(E1219)=12,MONTH(F1219)=12),(NETWORKDAYS(E1219,F1219,Lister!$D$7:$D$13)-S1219)*N1219/NETWORKDAYS(Lister!$D$23,Lister!$E$23,Lister!$D$7:$D$13),IF(AND(MONTH(E1219)=12,F1219&gt;DATE(2020,12,31)),(NETWORKDAYS(E1219,Lister!$E$23,Lister!$D$7:$D$13)-S1219)*N1219/NETWORKDAYS(Lister!$D$23,Lister!$E$23,Lister!$D$7:$D$13),IF(AND(E1219&lt;DATE(2020,12,1),MONTH(F1219)=12),(NETWORKDAYS(Lister!$D$23,F1219,Lister!$D$7:$D$13)-S1219)*N1219/NETWORKDAYS(Lister!$D$23,Lister!$E$23,Lister!$D$7:$D$13),IF(AND(E1219&lt;DATE(2020,12,1),F1219&gt;DATE(2020,12,31)),(NETWORKDAYS(Lister!$D$23,Lister!$E$23,Lister!$D$7:$D$13)-S1219)*N1219/NETWORKDAYS(Lister!$D$23,Lister!$E$23,Lister!$D$7:$D$13),IF(OR(AND(E1219&lt;DATE(2020,12,1),F1219&lt;DATE(2020,12,1)),E1219&gt;DATE(2020,12,31)),0)))))),0),"")</f>
        <v/>
      </c>
      <c r="AA1219" s="50" t="str">
        <f>IFERROR(MAX(IF(OR(O1219="",P1219="",Q1219="",R1219="",S1219="",T1219="",U1219=""),"",IF(AND(MONTH(E1219)=1,MONTH(F1219)=1),(NETWORKDAYS(E1219,F1219,Lister!$D$7:$D$13)-T1219)*N1219/NETWORKDAYS(Lister!$D$24,Lister!$E$24,Lister!$D$7:$D$13),IF(AND(MONTH(E1219)=1,F1219&gt;DATE(2021,1,31)),(NETWORKDAYS(E1219,Lister!$E$24,Lister!$D$7:$D$13)-T1219)*N1219/NETWORKDAYS(Lister!$D$24,Lister!$E$24,Lister!$D$7:$D$13),IF(AND(E1219&lt;DATE(2021,1,1),MONTH(F1219)=1),(NETWORKDAYS(Lister!$D$24,F1219,Lister!$D$7:$D$13)-T1219)*N1219/NETWORKDAYS(Lister!$D$24,Lister!$E$24,Lister!$D$7:$D$13),IF(AND(E1219&lt;DATE(2021,1,1),F1219&gt;DATE(2021,1,31)),(NETWORKDAYS(Lister!$D$24,Lister!$E$24,Lister!$D$7:$D$13)-T1219)*N1219/NETWORKDAYS(Lister!$D$24,Lister!$E$24,Lister!$D$7:$D$13),IF(OR(AND(E1219&lt;DATE(2021,1,1),F1219&lt;DATE(2021,1,1)),E1219&gt;DATE(2021,1,31)),0)))))),0),"")</f>
        <v/>
      </c>
      <c r="AB1219" s="50" t="str">
        <f>IFERROR(MAX(IF(OR(O1219="",P1219="",Q1219="",R1219="",S1219="",T1219="",U1219=""),"",IF(AND(MONTH(E1219)=2,MONTH(F1219)=2),(NETWORKDAYS(E1219,F1219,Lister!$D$7:$D$13)-U1219)*N1219/NETWORKDAYS(Lister!$D$25,Lister!$E$25,Lister!$D$7:$D$13),IF(AND(E1219&lt;DATE(2021,2,1),MONTH(F1219)=2),(NETWORKDAYS(Lister!$D$25,F1219,Lister!$D$7:$D$13)-U1219)*N1219/NETWORKDAYS(Lister!$D$25,Lister!$E$25,Lister!$D$7:$D$13),IF(AND(E1219&lt;DATE(2021,2,1),F1219&lt;DATE(2021,2,1)),0)))),0),"")</f>
        <v/>
      </c>
      <c r="AC1219" s="52" t="str">
        <f t="shared" si="93"/>
        <v/>
      </c>
    </row>
    <row r="1220" spans="1:29" x14ac:dyDescent="0.35">
      <c r="A1220" s="11" t="str">
        <f t="shared" si="94"/>
        <v/>
      </c>
      <c r="B1220" s="33"/>
      <c r="C1220" s="17"/>
      <c r="D1220" s="18"/>
      <c r="E1220" s="12"/>
      <c r="F1220" s="12"/>
      <c r="G1220" s="42" t="str">
        <f>IF(OR(E1220="",F1220=""),"",NETWORKDAYS(E1220,F1220,Lister!$D$7:$D$13))</f>
        <v/>
      </c>
      <c r="H1220" s="14"/>
      <c r="I1220" s="25" t="str">
        <f t="shared" si="90"/>
        <v/>
      </c>
      <c r="J1220" s="47"/>
      <c r="K1220" s="48"/>
      <c r="L1220" s="15"/>
      <c r="M1220" s="51" t="str">
        <f t="shared" si="91"/>
        <v/>
      </c>
      <c r="N1220" s="49" t="str">
        <f t="shared" si="92"/>
        <v/>
      </c>
      <c r="O1220" s="15"/>
      <c r="P1220" s="15"/>
      <c r="Q1220" s="15"/>
      <c r="R1220" s="15"/>
      <c r="S1220" s="15"/>
      <c r="T1220" s="15"/>
      <c r="U1220" s="15"/>
      <c r="V1220" s="50" t="str">
        <f>IFERROR(MAX(IF(OR(O1220="",P1220="",Q1220="",R1220="",S1220="",T1220="",U1220=""),"",IF(AND(MONTH(E1220)=8,MONTH(F1220)=8),(NETWORKDAYS(E1220,F1220,Lister!$D$7:$D$13)-O1220)*N1220/NETWORKDAYS(Lister!$D$19,Lister!$E$19,Lister!$D$7:$D$13),IF(AND(MONTH(E1220)=8,F1220&gt;DATE(2020,8,31)),(NETWORKDAYS(E1220,Lister!$E$19,Lister!$D$7:$D$13)-O1220)*N1220/NETWORKDAYS(Lister!$D$19,Lister!$E$19,Lister!$D$7:$D$13),IF(E1220&gt;DATE(2020,8,31),0)))),0),"")</f>
        <v/>
      </c>
      <c r="W1220" s="50" t="str">
        <f>IFERROR(MAX(IF(OR(O1220="",P1220="",Q1220="",R1220="",S1220="",T1220="",U1220=""),"",IF(AND(MONTH(E1220)=9,MONTH(F1220)=9),(NETWORKDAYS(E1220,F1220,Lister!$D$7:$D$13)-P1220)*N1220/NETWORKDAYS(Lister!$D$20,Lister!$E$20,Lister!$D$7:$D$13),IF(AND(MONTH(E1220)=9,F1220&gt;DATE(2020,9,30)),(NETWORKDAYS(E1220,Lister!$E$20,Lister!$D$7:$D$13)-P1220)*N1220/NETWORKDAYS(Lister!$D$20,Lister!$E$20,Lister!$D$7:$D$13),IF(AND(E1220&lt;DATE(2020,9,1),MONTH(F1220)=9),(NETWORKDAYS(Lister!$D$20,F1220,Lister!$D$7:$D$13)-P1220)*N1220/NETWORKDAYS(Lister!$D$20,Lister!$E$20,Lister!$D$7:$D$13),IF(AND(E1220&lt;DATE(2020,9,1),F1220&gt;DATE(2020,9,30)),(NETWORKDAYS(Lister!$D$20,Lister!$E$20,Lister!$D$7:$D$13)-P1220)*N1220/NETWORKDAYS(Lister!$D$20,Lister!$E$20,Lister!$D$7:$D$13),IF(OR(AND(E1220&lt;DATE(2020,9,1),F1220&lt;DATE(2020,9,1)),E1220&gt;DATE(2020,9,30)),0)))))),0),"")</f>
        <v/>
      </c>
      <c r="X1220" s="50" t="str">
        <f>IFERROR(MAX(IF(OR(O1220="",P1220="",Q1220="",R1220="",S1220="",T1220="",U1220=""),"",IF(AND(MONTH(E1220)=10,MONTH(F1220)=10),(NETWORKDAYS(E1220,F1220,Lister!$D$7:$D$13)-Q1220)*N1220/NETWORKDAYS(Lister!$D$21,Lister!$E$21,Lister!$D$7:$D$13),IF(AND(MONTH(E1220)=10,F1220&gt;DATE(2020,10,31)),(NETWORKDAYS(E1220,Lister!$E$21,Lister!$D$7:$D$13)-Q1220)*N1220/NETWORKDAYS(Lister!$D$21,Lister!$E$21,Lister!$D$7:$D$13),IF(AND(E1220&lt;DATE(2020,10,1),MONTH(F1220)=10),(NETWORKDAYS(Lister!$D$21,F1220,Lister!$D$7:$D$13)-Q1220)*N1220/NETWORKDAYS(Lister!$D$21,Lister!$E$21,Lister!$D$7:$D$13),IF(AND(E1220&lt;DATE(2020,31,1),F1220&gt;DATE(2020,10,31)),(NETWORKDAYS(Lister!$D$21,Lister!$E$21,Lister!$D$7:$D$13)-Q1220)*N1220/NETWORKDAYS(Lister!$D$21,Lister!$E$21,Lister!$D$7:$D$13),IF(OR(AND(E1220&lt;DATE(2020,10,1),F1220&lt;DATE(2020,10,1)),E1220&gt;DATE(2020,10,31)),0)))))),0),"")</f>
        <v/>
      </c>
      <c r="Y1220" s="50" t="str">
        <f>IFERROR(MAX(IF(OR(O1220="",P1220="",Q1220="",R1220="",S1220="",T1220="",U1220=""),"",IF(AND(MONTH(E1220)=11,MONTH(F1220)=11),(NETWORKDAYS(E1220,F1220,Lister!$D$7:$D$13)-R1220)*N1220/NETWORKDAYS(Lister!$D$22,Lister!$E$22,Lister!$D$7:$D$13),IF(AND(MONTH(E1220)=11,F1220&gt;DATE(2020,11,30)),(NETWORKDAYS(E1220,Lister!$E$22,Lister!$D$7:$D$13)-R1220)*N1220/NETWORKDAYS(Lister!$D$22,Lister!$E$22,Lister!$D$7:$D$13),IF(AND(E1220&lt;DATE(2020,11,1),MONTH(F1220)=11),(NETWORKDAYS(Lister!$D$22,F1220,Lister!$D$7:$D$13)-R1220)*N1220/NETWORKDAYS(Lister!$D$22,Lister!$E$22,Lister!$D$7:$D$13),IF(AND(E1220&lt;DATE(2020,11,1),F1220&gt;DATE(2020,11,30)),(NETWORKDAYS(Lister!$D$22,Lister!$E$22,Lister!$D$7:$D$13)-R1220)*N1220/NETWORKDAYS(Lister!$D$22,Lister!$E$22,Lister!$D$7:$D$13),IF(OR(AND(E1220&lt;DATE(2020,11,1),F1220&lt;DATE(2020,11,1)),E1220&gt;DATE(2020,11,30)),0)))))),0),"")</f>
        <v/>
      </c>
      <c r="Z1220" s="50" t="str">
        <f>IFERROR(MAX(IF(OR(O1220="",P1220="",Q1220="",R1220="",S1220="",T1220="",U1220=""),"",IF(AND(MONTH(E1220)=12,MONTH(F1220)=12),(NETWORKDAYS(E1220,F1220,Lister!$D$7:$D$13)-S1220)*N1220/NETWORKDAYS(Lister!$D$23,Lister!$E$23,Lister!$D$7:$D$13),IF(AND(MONTH(E1220)=12,F1220&gt;DATE(2020,12,31)),(NETWORKDAYS(E1220,Lister!$E$23,Lister!$D$7:$D$13)-S1220)*N1220/NETWORKDAYS(Lister!$D$23,Lister!$E$23,Lister!$D$7:$D$13),IF(AND(E1220&lt;DATE(2020,12,1),MONTH(F1220)=12),(NETWORKDAYS(Lister!$D$23,F1220,Lister!$D$7:$D$13)-S1220)*N1220/NETWORKDAYS(Lister!$D$23,Lister!$E$23,Lister!$D$7:$D$13),IF(AND(E1220&lt;DATE(2020,12,1),F1220&gt;DATE(2020,12,31)),(NETWORKDAYS(Lister!$D$23,Lister!$E$23,Lister!$D$7:$D$13)-S1220)*N1220/NETWORKDAYS(Lister!$D$23,Lister!$E$23,Lister!$D$7:$D$13),IF(OR(AND(E1220&lt;DATE(2020,12,1),F1220&lt;DATE(2020,12,1)),E1220&gt;DATE(2020,12,31)),0)))))),0),"")</f>
        <v/>
      </c>
      <c r="AA1220" s="50" t="str">
        <f>IFERROR(MAX(IF(OR(O1220="",P1220="",Q1220="",R1220="",S1220="",T1220="",U1220=""),"",IF(AND(MONTH(E1220)=1,MONTH(F1220)=1),(NETWORKDAYS(E1220,F1220,Lister!$D$7:$D$13)-T1220)*N1220/NETWORKDAYS(Lister!$D$24,Lister!$E$24,Lister!$D$7:$D$13),IF(AND(MONTH(E1220)=1,F1220&gt;DATE(2021,1,31)),(NETWORKDAYS(E1220,Lister!$E$24,Lister!$D$7:$D$13)-T1220)*N1220/NETWORKDAYS(Lister!$D$24,Lister!$E$24,Lister!$D$7:$D$13),IF(AND(E1220&lt;DATE(2021,1,1),MONTH(F1220)=1),(NETWORKDAYS(Lister!$D$24,F1220,Lister!$D$7:$D$13)-T1220)*N1220/NETWORKDAYS(Lister!$D$24,Lister!$E$24,Lister!$D$7:$D$13),IF(AND(E1220&lt;DATE(2021,1,1),F1220&gt;DATE(2021,1,31)),(NETWORKDAYS(Lister!$D$24,Lister!$E$24,Lister!$D$7:$D$13)-T1220)*N1220/NETWORKDAYS(Lister!$D$24,Lister!$E$24,Lister!$D$7:$D$13),IF(OR(AND(E1220&lt;DATE(2021,1,1),F1220&lt;DATE(2021,1,1)),E1220&gt;DATE(2021,1,31)),0)))))),0),"")</f>
        <v/>
      </c>
      <c r="AB1220" s="50" t="str">
        <f>IFERROR(MAX(IF(OR(O1220="",P1220="",Q1220="",R1220="",S1220="",T1220="",U1220=""),"",IF(AND(MONTH(E1220)=2,MONTH(F1220)=2),(NETWORKDAYS(E1220,F1220,Lister!$D$7:$D$13)-U1220)*N1220/NETWORKDAYS(Lister!$D$25,Lister!$E$25,Lister!$D$7:$D$13),IF(AND(E1220&lt;DATE(2021,2,1),MONTH(F1220)=2),(NETWORKDAYS(Lister!$D$25,F1220,Lister!$D$7:$D$13)-U1220)*N1220/NETWORKDAYS(Lister!$D$25,Lister!$E$25,Lister!$D$7:$D$13),IF(AND(E1220&lt;DATE(2021,2,1),F1220&lt;DATE(2021,2,1)),0)))),0),"")</f>
        <v/>
      </c>
      <c r="AC1220" s="52" t="str">
        <f t="shared" si="93"/>
        <v/>
      </c>
    </row>
    <row r="1221" spans="1:29" x14ac:dyDescent="0.35">
      <c r="A1221" s="11" t="str">
        <f t="shared" si="94"/>
        <v/>
      </c>
      <c r="B1221" s="33"/>
      <c r="C1221" s="17"/>
      <c r="D1221" s="18"/>
      <c r="E1221" s="12"/>
      <c r="F1221" s="12"/>
      <c r="G1221" s="42" t="str">
        <f>IF(OR(E1221="",F1221=""),"",NETWORKDAYS(E1221,F1221,Lister!$D$7:$D$13))</f>
        <v/>
      </c>
      <c r="H1221" s="14"/>
      <c r="I1221" s="25" t="str">
        <f t="shared" si="90"/>
        <v/>
      </c>
      <c r="J1221" s="47"/>
      <c r="K1221" s="48"/>
      <c r="L1221" s="15"/>
      <c r="M1221" s="51" t="str">
        <f t="shared" si="91"/>
        <v/>
      </c>
      <c r="N1221" s="49" t="str">
        <f t="shared" si="92"/>
        <v/>
      </c>
      <c r="O1221" s="15"/>
      <c r="P1221" s="15"/>
      <c r="Q1221" s="15"/>
      <c r="R1221" s="15"/>
      <c r="S1221" s="15"/>
      <c r="T1221" s="15"/>
      <c r="U1221" s="15"/>
      <c r="V1221" s="50" t="str">
        <f>IFERROR(MAX(IF(OR(O1221="",P1221="",Q1221="",R1221="",S1221="",T1221="",U1221=""),"",IF(AND(MONTH(E1221)=8,MONTH(F1221)=8),(NETWORKDAYS(E1221,F1221,Lister!$D$7:$D$13)-O1221)*N1221/NETWORKDAYS(Lister!$D$19,Lister!$E$19,Lister!$D$7:$D$13),IF(AND(MONTH(E1221)=8,F1221&gt;DATE(2020,8,31)),(NETWORKDAYS(E1221,Lister!$E$19,Lister!$D$7:$D$13)-O1221)*N1221/NETWORKDAYS(Lister!$D$19,Lister!$E$19,Lister!$D$7:$D$13),IF(E1221&gt;DATE(2020,8,31),0)))),0),"")</f>
        <v/>
      </c>
      <c r="W1221" s="50" t="str">
        <f>IFERROR(MAX(IF(OR(O1221="",P1221="",Q1221="",R1221="",S1221="",T1221="",U1221=""),"",IF(AND(MONTH(E1221)=9,MONTH(F1221)=9),(NETWORKDAYS(E1221,F1221,Lister!$D$7:$D$13)-P1221)*N1221/NETWORKDAYS(Lister!$D$20,Lister!$E$20,Lister!$D$7:$D$13),IF(AND(MONTH(E1221)=9,F1221&gt;DATE(2020,9,30)),(NETWORKDAYS(E1221,Lister!$E$20,Lister!$D$7:$D$13)-P1221)*N1221/NETWORKDAYS(Lister!$D$20,Lister!$E$20,Lister!$D$7:$D$13),IF(AND(E1221&lt;DATE(2020,9,1),MONTH(F1221)=9),(NETWORKDAYS(Lister!$D$20,F1221,Lister!$D$7:$D$13)-P1221)*N1221/NETWORKDAYS(Lister!$D$20,Lister!$E$20,Lister!$D$7:$D$13),IF(AND(E1221&lt;DATE(2020,9,1),F1221&gt;DATE(2020,9,30)),(NETWORKDAYS(Lister!$D$20,Lister!$E$20,Lister!$D$7:$D$13)-P1221)*N1221/NETWORKDAYS(Lister!$D$20,Lister!$E$20,Lister!$D$7:$D$13),IF(OR(AND(E1221&lt;DATE(2020,9,1),F1221&lt;DATE(2020,9,1)),E1221&gt;DATE(2020,9,30)),0)))))),0),"")</f>
        <v/>
      </c>
      <c r="X1221" s="50" t="str">
        <f>IFERROR(MAX(IF(OR(O1221="",P1221="",Q1221="",R1221="",S1221="",T1221="",U1221=""),"",IF(AND(MONTH(E1221)=10,MONTH(F1221)=10),(NETWORKDAYS(E1221,F1221,Lister!$D$7:$D$13)-Q1221)*N1221/NETWORKDAYS(Lister!$D$21,Lister!$E$21,Lister!$D$7:$D$13),IF(AND(MONTH(E1221)=10,F1221&gt;DATE(2020,10,31)),(NETWORKDAYS(E1221,Lister!$E$21,Lister!$D$7:$D$13)-Q1221)*N1221/NETWORKDAYS(Lister!$D$21,Lister!$E$21,Lister!$D$7:$D$13),IF(AND(E1221&lt;DATE(2020,10,1),MONTH(F1221)=10),(NETWORKDAYS(Lister!$D$21,F1221,Lister!$D$7:$D$13)-Q1221)*N1221/NETWORKDAYS(Lister!$D$21,Lister!$E$21,Lister!$D$7:$D$13),IF(AND(E1221&lt;DATE(2020,31,1),F1221&gt;DATE(2020,10,31)),(NETWORKDAYS(Lister!$D$21,Lister!$E$21,Lister!$D$7:$D$13)-Q1221)*N1221/NETWORKDAYS(Lister!$D$21,Lister!$E$21,Lister!$D$7:$D$13),IF(OR(AND(E1221&lt;DATE(2020,10,1),F1221&lt;DATE(2020,10,1)),E1221&gt;DATE(2020,10,31)),0)))))),0),"")</f>
        <v/>
      </c>
      <c r="Y1221" s="50" t="str">
        <f>IFERROR(MAX(IF(OR(O1221="",P1221="",Q1221="",R1221="",S1221="",T1221="",U1221=""),"",IF(AND(MONTH(E1221)=11,MONTH(F1221)=11),(NETWORKDAYS(E1221,F1221,Lister!$D$7:$D$13)-R1221)*N1221/NETWORKDAYS(Lister!$D$22,Lister!$E$22,Lister!$D$7:$D$13),IF(AND(MONTH(E1221)=11,F1221&gt;DATE(2020,11,30)),(NETWORKDAYS(E1221,Lister!$E$22,Lister!$D$7:$D$13)-R1221)*N1221/NETWORKDAYS(Lister!$D$22,Lister!$E$22,Lister!$D$7:$D$13),IF(AND(E1221&lt;DATE(2020,11,1),MONTH(F1221)=11),(NETWORKDAYS(Lister!$D$22,F1221,Lister!$D$7:$D$13)-R1221)*N1221/NETWORKDAYS(Lister!$D$22,Lister!$E$22,Lister!$D$7:$D$13),IF(AND(E1221&lt;DATE(2020,11,1),F1221&gt;DATE(2020,11,30)),(NETWORKDAYS(Lister!$D$22,Lister!$E$22,Lister!$D$7:$D$13)-R1221)*N1221/NETWORKDAYS(Lister!$D$22,Lister!$E$22,Lister!$D$7:$D$13),IF(OR(AND(E1221&lt;DATE(2020,11,1),F1221&lt;DATE(2020,11,1)),E1221&gt;DATE(2020,11,30)),0)))))),0),"")</f>
        <v/>
      </c>
      <c r="Z1221" s="50" t="str">
        <f>IFERROR(MAX(IF(OR(O1221="",P1221="",Q1221="",R1221="",S1221="",T1221="",U1221=""),"",IF(AND(MONTH(E1221)=12,MONTH(F1221)=12),(NETWORKDAYS(E1221,F1221,Lister!$D$7:$D$13)-S1221)*N1221/NETWORKDAYS(Lister!$D$23,Lister!$E$23,Lister!$D$7:$D$13),IF(AND(MONTH(E1221)=12,F1221&gt;DATE(2020,12,31)),(NETWORKDAYS(E1221,Lister!$E$23,Lister!$D$7:$D$13)-S1221)*N1221/NETWORKDAYS(Lister!$D$23,Lister!$E$23,Lister!$D$7:$D$13),IF(AND(E1221&lt;DATE(2020,12,1),MONTH(F1221)=12),(NETWORKDAYS(Lister!$D$23,F1221,Lister!$D$7:$D$13)-S1221)*N1221/NETWORKDAYS(Lister!$D$23,Lister!$E$23,Lister!$D$7:$D$13),IF(AND(E1221&lt;DATE(2020,12,1),F1221&gt;DATE(2020,12,31)),(NETWORKDAYS(Lister!$D$23,Lister!$E$23,Lister!$D$7:$D$13)-S1221)*N1221/NETWORKDAYS(Lister!$D$23,Lister!$E$23,Lister!$D$7:$D$13),IF(OR(AND(E1221&lt;DATE(2020,12,1),F1221&lt;DATE(2020,12,1)),E1221&gt;DATE(2020,12,31)),0)))))),0),"")</f>
        <v/>
      </c>
      <c r="AA1221" s="50" t="str">
        <f>IFERROR(MAX(IF(OR(O1221="",P1221="",Q1221="",R1221="",S1221="",T1221="",U1221=""),"",IF(AND(MONTH(E1221)=1,MONTH(F1221)=1),(NETWORKDAYS(E1221,F1221,Lister!$D$7:$D$13)-T1221)*N1221/NETWORKDAYS(Lister!$D$24,Lister!$E$24,Lister!$D$7:$D$13),IF(AND(MONTH(E1221)=1,F1221&gt;DATE(2021,1,31)),(NETWORKDAYS(E1221,Lister!$E$24,Lister!$D$7:$D$13)-T1221)*N1221/NETWORKDAYS(Lister!$D$24,Lister!$E$24,Lister!$D$7:$D$13),IF(AND(E1221&lt;DATE(2021,1,1),MONTH(F1221)=1),(NETWORKDAYS(Lister!$D$24,F1221,Lister!$D$7:$D$13)-T1221)*N1221/NETWORKDAYS(Lister!$D$24,Lister!$E$24,Lister!$D$7:$D$13),IF(AND(E1221&lt;DATE(2021,1,1),F1221&gt;DATE(2021,1,31)),(NETWORKDAYS(Lister!$D$24,Lister!$E$24,Lister!$D$7:$D$13)-T1221)*N1221/NETWORKDAYS(Lister!$D$24,Lister!$E$24,Lister!$D$7:$D$13),IF(OR(AND(E1221&lt;DATE(2021,1,1),F1221&lt;DATE(2021,1,1)),E1221&gt;DATE(2021,1,31)),0)))))),0),"")</f>
        <v/>
      </c>
      <c r="AB1221" s="50" t="str">
        <f>IFERROR(MAX(IF(OR(O1221="",P1221="",Q1221="",R1221="",S1221="",T1221="",U1221=""),"",IF(AND(MONTH(E1221)=2,MONTH(F1221)=2),(NETWORKDAYS(E1221,F1221,Lister!$D$7:$D$13)-U1221)*N1221/NETWORKDAYS(Lister!$D$25,Lister!$E$25,Lister!$D$7:$D$13),IF(AND(E1221&lt;DATE(2021,2,1),MONTH(F1221)=2),(NETWORKDAYS(Lister!$D$25,F1221,Lister!$D$7:$D$13)-U1221)*N1221/NETWORKDAYS(Lister!$D$25,Lister!$E$25,Lister!$D$7:$D$13),IF(AND(E1221&lt;DATE(2021,2,1),F1221&lt;DATE(2021,2,1)),0)))),0),"")</f>
        <v/>
      </c>
      <c r="AC1221" s="52" t="str">
        <f t="shared" si="93"/>
        <v/>
      </c>
    </row>
    <row r="1222" spans="1:29" x14ac:dyDescent="0.35">
      <c r="A1222" s="11" t="str">
        <f t="shared" si="94"/>
        <v/>
      </c>
      <c r="B1222" s="33"/>
      <c r="C1222" s="17"/>
      <c r="D1222" s="18"/>
      <c r="E1222" s="12"/>
      <c r="F1222" s="12"/>
      <c r="G1222" s="42" t="str">
        <f>IF(OR(E1222="",F1222=""),"",NETWORKDAYS(E1222,F1222,Lister!$D$7:$D$13))</f>
        <v/>
      </c>
      <c r="H1222" s="14"/>
      <c r="I1222" s="25" t="str">
        <f t="shared" si="90"/>
        <v/>
      </c>
      <c r="J1222" s="47"/>
      <c r="K1222" s="48"/>
      <c r="L1222" s="15"/>
      <c r="M1222" s="51" t="str">
        <f t="shared" si="91"/>
        <v/>
      </c>
      <c r="N1222" s="49" t="str">
        <f t="shared" si="92"/>
        <v/>
      </c>
      <c r="O1222" s="15"/>
      <c r="P1222" s="15"/>
      <c r="Q1222" s="15"/>
      <c r="R1222" s="15"/>
      <c r="S1222" s="15"/>
      <c r="T1222" s="15"/>
      <c r="U1222" s="15"/>
      <c r="V1222" s="50" t="str">
        <f>IFERROR(MAX(IF(OR(O1222="",P1222="",Q1222="",R1222="",S1222="",T1222="",U1222=""),"",IF(AND(MONTH(E1222)=8,MONTH(F1222)=8),(NETWORKDAYS(E1222,F1222,Lister!$D$7:$D$13)-O1222)*N1222/NETWORKDAYS(Lister!$D$19,Lister!$E$19,Lister!$D$7:$D$13),IF(AND(MONTH(E1222)=8,F1222&gt;DATE(2020,8,31)),(NETWORKDAYS(E1222,Lister!$E$19,Lister!$D$7:$D$13)-O1222)*N1222/NETWORKDAYS(Lister!$D$19,Lister!$E$19,Lister!$D$7:$D$13),IF(E1222&gt;DATE(2020,8,31),0)))),0),"")</f>
        <v/>
      </c>
      <c r="W1222" s="50" t="str">
        <f>IFERROR(MAX(IF(OR(O1222="",P1222="",Q1222="",R1222="",S1222="",T1222="",U1222=""),"",IF(AND(MONTH(E1222)=9,MONTH(F1222)=9),(NETWORKDAYS(E1222,F1222,Lister!$D$7:$D$13)-P1222)*N1222/NETWORKDAYS(Lister!$D$20,Lister!$E$20,Lister!$D$7:$D$13),IF(AND(MONTH(E1222)=9,F1222&gt;DATE(2020,9,30)),(NETWORKDAYS(E1222,Lister!$E$20,Lister!$D$7:$D$13)-P1222)*N1222/NETWORKDAYS(Lister!$D$20,Lister!$E$20,Lister!$D$7:$D$13),IF(AND(E1222&lt;DATE(2020,9,1),MONTH(F1222)=9),(NETWORKDAYS(Lister!$D$20,F1222,Lister!$D$7:$D$13)-P1222)*N1222/NETWORKDAYS(Lister!$D$20,Lister!$E$20,Lister!$D$7:$D$13),IF(AND(E1222&lt;DATE(2020,9,1),F1222&gt;DATE(2020,9,30)),(NETWORKDAYS(Lister!$D$20,Lister!$E$20,Lister!$D$7:$D$13)-P1222)*N1222/NETWORKDAYS(Lister!$D$20,Lister!$E$20,Lister!$D$7:$D$13),IF(OR(AND(E1222&lt;DATE(2020,9,1),F1222&lt;DATE(2020,9,1)),E1222&gt;DATE(2020,9,30)),0)))))),0),"")</f>
        <v/>
      </c>
      <c r="X1222" s="50" t="str">
        <f>IFERROR(MAX(IF(OR(O1222="",P1222="",Q1222="",R1222="",S1222="",T1222="",U1222=""),"",IF(AND(MONTH(E1222)=10,MONTH(F1222)=10),(NETWORKDAYS(E1222,F1222,Lister!$D$7:$D$13)-Q1222)*N1222/NETWORKDAYS(Lister!$D$21,Lister!$E$21,Lister!$D$7:$D$13),IF(AND(MONTH(E1222)=10,F1222&gt;DATE(2020,10,31)),(NETWORKDAYS(E1222,Lister!$E$21,Lister!$D$7:$D$13)-Q1222)*N1222/NETWORKDAYS(Lister!$D$21,Lister!$E$21,Lister!$D$7:$D$13),IF(AND(E1222&lt;DATE(2020,10,1),MONTH(F1222)=10),(NETWORKDAYS(Lister!$D$21,F1222,Lister!$D$7:$D$13)-Q1222)*N1222/NETWORKDAYS(Lister!$D$21,Lister!$E$21,Lister!$D$7:$D$13),IF(AND(E1222&lt;DATE(2020,31,1),F1222&gt;DATE(2020,10,31)),(NETWORKDAYS(Lister!$D$21,Lister!$E$21,Lister!$D$7:$D$13)-Q1222)*N1222/NETWORKDAYS(Lister!$D$21,Lister!$E$21,Lister!$D$7:$D$13),IF(OR(AND(E1222&lt;DATE(2020,10,1),F1222&lt;DATE(2020,10,1)),E1222&gt;DATE(2020,10,31)),0)))))),0),"")</f>
        <v/>
      </c>
      <c r="Y1222" s="50" t="str">
        <f>IFERROR(MAX(IF(OR(O1222="",P1222="",Q1222="",R1222="",S1222="",T1222="",U1222=""),"",IF(AND(MONTH(E1222)=11,MONTH(F1222)=11),(NETWORKDAYS(E1222,F1222,Lister!$D$7:$D$13)-R1222)*N1222/NETWORKDAYS(Lister!$D$22,Lister!$E$22,Lister!$D$7:$D$13),IF(AND(MONTH(E1222)=11,F1222&gt;DATE(2020,11,30)),(NETWORKDAYS(E1222,Lister!$E$22,Lister!$D$7:$D$13)-R1222)*N1222/NETWORKDAYS(Lister!$D$22,Lister!$E$22,Lister!$D$7:$D$13),IF(AND(E1222&lt;DATE(2020,11,1),MONTH(F1222)=11),(NETWORKDAYS(Lister!$D$22,F1222,Lister!$D$7:$D$13)-R1222)*N1222/NETWORKDAYS(Lister!$D$22,Lister!$E$22,Lister!$D$7:$D$13),IF(AND(E1222&lt;DATE(2020,11,1),F1222&gt;DATE(2020,11,30)),(NETWORKDAYS(Lister!$D$22,Lister!$E$22,Lister!$D$7:$D$13)-R1222)*N1222/NETWORKDAYS(Lister!$D$22,Lister!$E$22,Lister!$D$7:$D$13),IF(OR(AND(E1222&lt;DATE(2020,11,1),F1222&lt;DATE(2020,11,1)),E1222&gt;DATE(2020,11,30)),0)))))),0),"")</f>
        <v/>
      </c>
      <c r="Z1222" s="50" t="str">
        <f>IFERROR(MAX(IF(OR(O1222="",P1222="",Q1222="",R1222="",S1222="",T1222="",U1222=""),"",IF(AND(MONTH(E1222)=12,MONTH(F1222)=12),(NETWORKDAYS(E1222,F1222,Lister!$D$7:$D$13)-S1222)*N1222/NETWORKDAYS(Lister!$D$23,Lister!$E$23,Lister!$D$7:$D$13),IF(AND(MONTH(E1222)=12,F1222&gt;DATE(2020,12,31)),(NETWORKDAYS(E1222,Lister!$E$23,Lister!$D$7:$D$13)-S1222)*N1222/NETWORKDAYS(Lister!$D$23,Lister!$E$23,Lister!$D$7:$D$13),IF(AND(E1222&lt;DATE(2020,12,1),MONTH(F1222)=12),(NETWORKDAYS(Lister!$D$23,F1222,Lister!$D$7:$D$13)-S1222)*N1222/NETWORKDAYS(Lister!$D$23,Lister!$E$23,Lister!$D$7:$D$13),IF(AND(E1222&lt;DATE(2020,12,1),F1222&gt;DATE(2020,12,31)),(NETWORKDAYS(Lister!$D$23,Lister!$E$23,Lister!$D$7:$D$13)-S1222)*N1222/NETWORKDAYS(Lister!$D$23,Lister!$E$23,Lister!$D$7:$D$13),IF(OR(AND(E1222&lt;DATE(2020,12,1),F1222&lt;DATE(2020,12,1)),E1222&gt;DATE(2020,12,31)),0)))))),0),"")</f>
        <v/>
      </c>
      <c r="AA1222" s="50" t="str">
        <f>IFERROR(MAX(IF(OR(O1222="",P1222="",Q1222="",R1222="",S1222="",T1222="",U1222=""),"",IF(AND(MONTH(E1222)=1,MONTH(F1222)=1),(NETWORKDAYS(E1222,F1222,Lister!$D$7:$D$13)-T1222)*N1222/NETWORKDAYS(Lister!$D$24,Lister!$E$24,Lister!$D$7:$D$13),IF(AND(MONTH(E1222)=1,F1222&gt;DATE(2021,1,31)),(NETWORKDAYS(E1222,Lister!$E$24,Lister!$D$7:$D$13)-T1222)*N1222/NETWORKDAYS(Lister!$D$24,Lister!$E$24,Lister!$D$7:$D$13),IF(AND(E1222&lt;DATE(2021,1,1),MONTH(F1222)=1),(NETWORKDAYS(Lister!$D$24,F1222,Lister!$D$7:$D$13)-T1222)*N1222/NETWORKDAYS(Lister!$D$24,Lister!$E$24,Lister!$D$7:$D$13),IF(AND(E1222&lt;DATE(2021,1,1),F1222&gt;DATE(2021,1,31)),(NETWORKDAYS(Lister!$D$24,Lister!$E$24,Lister!$D$7:$D$13)-T1222)*N1222/NETWORKDAYS(Lister!$D$24,Lister!$E$24,Lister!$D$7:$D$13),IF(OR(AND(E1222&lt;DATE(2021,1,1),F1222&lt;DATE(2021,1,1)),E1222&gt;DATE(2021,1,31)),0)))))),0),"")</f>
        <v/>
      </c>
      <c r="AB1222" s="50" t="str">
        <f>IFERROR(MAX(IF(OR(O1222="",P1222="",Q1222="",R1222="",S1222="",T1222="",U1222=""),"",IF(AND(MONTH(E1222)=2,MONTH(F1222)=2),(NETWORKDAYS(E1222,F1222,Lister!$D$7:$D$13)-U1222)*N1222/NETWORKDAYS(Lister!$D$25,Lister!$E$25,Lister!$D$7:$D$13),IF(AND(E1222&lt;DATE(2021,2,1),MONTH(F1222)=2),(NETWORKDAYS(Lister!$D$25,F1222,Lister!$D$7:$D$13)-U1222)*N1222/NETWORKDAYS(Lister!$D$25,Lister!$E$25,Lister!$D$7:$D$13),IF(AND(E1222&lt;DATE(2021,2,1),F1222&lt;DATE(2021,2,1)),0)))),0),"")</f>
        <v/>
      </c>
      <c r="AC1222" s="52" t="str">
        <f t="shared" si="93"/>
        <v/>
      </c>
    </row>
    <row r="1223" spans="1:29" x14ac:dyDescent="0.35">
      <c r="A1223" s="11" t="str">
        <f t="shared" si="94"/>
        <v/>
      </c>
      <c r="B1223" s="33"/>
      <c r="C1223" s="17"/>
      <c r="D1223" s="18"/>
      <c r="E1223" s="12"/>
      <c r="F1223" s="12"/>
      <c r="G1223" s="42" t="str">
        <f>IF(OR(E1223="",F1223=""),"",NETWORKDAYS(E1223,F1223,Lister!$D$7:$D$13))</f>
        <v/>
      </c>
      <c r="H1223" s="14"/>
      <c r="I1223" s="25" t="str">
        <f t="shared" si="90"/>
        <v/>
      </c>
      <c r="J1223" s="47"/>
      <c r="K1223" s="48"/>
      <c r="L1223" s="15"/>
      <c r="M1223" s="51" t="str">
        <f t="shared" si="91"/>
        <v/>
      </c>
      <c r="N1223" s="49" t="str">
        <f t="shared" si="92"/>
        <v/>
      </c>
      <c r="O1223" s="15"/>
      <c r="P1223" s="15"/>
      <c r="Q1223" s="15"/>
      <c r="R1223" s="15"/>
      <c r="S1223" s="15"/>
      <c r="T1223" s="15"/>
      <c r="U1223" s="15"/>
      <c r="V1223" s="50" t="str">
        <f>IFERROR(MAX(IF(OR(O1223="",P1223="",Q1223="",R1223="",S1223="",T1223="",U1223=""),"",IF(AND(MONTH(E1223)=8,MONTH(F1223)=8),(NETWORKDAYS(E1223,F1223,Lister!$D$7:$D$13)-O1223)*N1223/NETWORKDAYS(Lister!$D$19,Lister!$E$19,Lister!$D$7:$D$13),IF(AND(MONTH(E1223)=8,F1223&gt;DATE(2020,8,31)),(NETWORKDAYS(E1223,Lister!$E$19,Lister!$D$7:$D$13)-O1223)*N1223/NETWORKDAYS(Lister!$D$19,Lister!$E$19,Lister!$D$7:$D$13),IF(E1223&gt;DATE(2020,8,31),0)))),0),"")</f>
        <v/>
      </c>
      <c r="W1223" s="50" t="str">
        <f>IFERROR(MAX(IF(OR(O1223="",P1223="",Q1223="",R1223="",S1223="",T1223="",U1223=""),"",IF(AND(MONTH(E1223)=9,MONTH(F1223)=9),(NETWORKDAYS(E1223,F1223,Lister!$D$7:$D$13)-P1223)*N1223/NETWORKDAYS(Lister!$D$20,Lister!$E$20,Lister!$D$7:$D$13),IF(AND(MONTH(E1223)=9,F1223&gt;DATE(2020,9,30)),(NETWORKDAYS(E1223,Lister!$E$20,Lister!$D$7:$D$13)-P1223)*N1223/NETWORKDAYS(Lister!$D$20,Lister!$E$20,Lister!$D$7:$D$13),IF(AND(E1223&lt;DATE(2020,9,1),MONTH(F1223)=9),(NETWORKDAYS(Lister!$D$20,F1223,Lister!$D$7:$D$13)-P1223)*N1223/NETWORKDAYS(Lister!$D$20,Lister!$E$20,Lister!$D$7:$D$13),IF(AND(E1223&lt;DATE(2020,9,1),F1223&gt;DATE(2020,9,30)),(NETWORKDAYS(Lister!$D$20,Lister!$E$20,Lister!$D$7:$D$13)-P1223)*N1223/NETWORKDAYS(Lister!$D$20,Lister!$E$20,Lister!$D$7:$D$13),IF(OR(AND(E1223&lt;DATE(2020,9,1),F1223&lt;DATE(2020,9,1)),E1223&gt;DATE(2020,9,30)),0)))))),0),"")</f>
        <v/>
      </c>
      <c r="X1223" s="50" t="str">
        <f>IFERROR(MAX(IF(OR(O1223="",P1223="",Q1223="",R1223="",S1223="",T1223="",U1223=""),"",IF(AND(MONTH(E1223)=10,MONTH(F1223)=10),(NETWORKDAYS(E1223,F1223,Lister!$D$7:$D$13)-Q1223)*N1223/NETWORKDAYS(Lister!$D$21,Lister!$E$21,Lister!$D$7:$D$13),IF(AND(MONTH(E1223)=10,F1223&gt;DATE(2020,10,31)),(NETWORKDAYS(E1223,Lister!$E$21,Lister!$D$7:$D$13)-Q1223)*N1223/NETWORKDAYS(Lister!$D$21,Lister!$E$21,Lister!$D$7:$D$13),IF(AND(E1223&lt;DATE(2020,10,1),MONTH(F1223)=10),(NETWORKDAYS(Lister!$D$21,F1223,Lister!$D$7:$D$13)-Q1223)*N1223/NETWORKDAYS(Lister!$D$21,Lister!$E$21,Lister!$D$7:$D$13),IF(AND(E1223&lt;DATE(2020,31,1),F1223&gt;DATE(2020,10,31)),(NETWORKDAYS(Lister!$D$21,Lister!$E$21,Lister!$D$7:$D$13)-Q1223)*N1223/NETWORKDAYS(Lister!$D$21,Lister!$E$21,Lister!$D$7:$D$13),IF(OR(AND(E1223&lt;DATE(2020,10,1),F1223&lt;DATE(2020,10,1)),E1223&gt;DATE(2020,10,31)),0)))))),0),"")</f>
        <v/>
      </c>
      <c r="Y1223" s="50" t="str">
        <f>IFERROR(MAX(IF(OR(O1223="",P1223="",Q1223="",R1223="",S1223="",T1223="",U1223=""),"",IF(AND(MONTH(E1223)=11,MONTH(F1223)=11),(NETWORKDAYS(E1223,F1223,Lister!$D$7:$D$13)-R1223)*N1223/NETWORKDAYS(Lister!$D$22,Lister!$E$22,Lister!$D$7:$D$13),IF(AND(MONTH(E1223)=11,F1223&gt;DATE(2020,11,30)),(NETWORKDAYS(E1223,Lister!$E$22,Lister!$D$7:$D$13)-R1223)*N1223/NETWORKDAYS(Lister!$D$22,Lister!$E$22,Lister!$D$7:$D$13),IF(AND(E1223&lt;DATE(2020,11,1),MONTH(F1223)=11),(NETWORKDAYS(Lister!$D$22,F1223,Lister!$D$7:$D$13)-R1223)*N1223/NETWORKDAYS(Lister!$D$22,Lister!$E$22,Lister!$D$7:$D$13),IF(AND(E1223&lt;DATE(2020,11,1),F1223&gt;DATE(2020,11,30)),(NETWORKDAYS(Lister!$D$22,Lister!$E$22,Lister!$D$7:$D$13)-R1223)*N1223/NETWORKDAYS(Lister!$D$22,Lister!$E$22,Lister!$D$7:$D$13),IF(OR(AND(E1223&lt;DATE(2020,11,1),F1223&lt;DATE(2020,11,1)),E1223&gt;DATE(2020,11,30)),0)))))),0),"")</f>
        <v/>
      </c>
      <c r="Z1223" s="50" t="str">
        <f>IFERROR(MAX(IF(OR(O1223="",P1223="",Q1223="",R1223="",S1223="",T1223="",U1223=""),"",IF(AND(MONTH(E1223)=12,MONTH(F1223)=12),(NETWORKDAYS(E1223,F1223,Lister!$D$7:$D$13)-S1223)*N1223/NETWORKDAYS(Lister!$D$23,Lister!$E$23,Lister!$D$7:$D$13),IF(AND(MONTH(E1223)=12,F1223&gt;DATE(2020,12,31)),(NETWORKDAYS(E1223,Lister!$E$23,Lister!$D$7:$D$13)-S1223)*N1223/NETWORKDAYS(Lister!$D$23,Lister!$E$23,Lister!$D$7:$D$13),IF(AND(E1223&lt;DATE(2020,12,1),MONTH(F1223)=12),(NETWORKDAYS(Lister!$D$23,F1223,Lister!$D$7:$D$13)-S1223)*N1223/NETWORKDAYS(Lister!$D$23,Lister!$E$23,Lister!$D$7:$D$13),IF(AND(E1223&lt;DATE(2020,12,1),F1223&gt;DATE(2020,12,31)),(NETWORKDAYS(Lister!$D$23,Lister!$E$23,Lister!$D$7:$D$13)-S1223)*N1223/NETWORKDAYS(Lister!$D$23,Lister!$E$23,Lister!$D$7:$D$13),IF(OR(AND(E1223&lt;DATE(2020,12,1),F1223&lt;DATE(2020,12,1)),E1223&gt;DATE(2020,12,31)),0)))))),0),"")</f>
        <v/>
      </c>
      <c r="AA1223" s="50" t="str">
        <f>IFERROR(MAX(IF(OR(O1223="",P1223="",Q1223="",R1223="",S1223="",T1223="",U1223=""),"",IF(AND(MONTH(E1223)=1,MONTH(F1223)=1),(NETWORKDAYS(E1223,F1223,Lister!$D$7:$D$13)-T1223)*N1223/NETWORKDAYS(Lister!$D$24,Lister!$E$24,Lister!$D$7:$D$13),IF(AND(MONTH(E1223)=1,F1223&gt;DATE(2021,1,31)),(NETWORKDAYS(E1223,Lister!$E$24,Lister!$D$7:$D$13)-T1223)*N1223/NETWORKDAYS(Lister!$D$24,Lister!$E$24,Lister!$D$7:$D$13),IF(AND(E1223&lt;DATE(2021,1,1),MONTH(F1223)=1),(NETWORKDAYS(Lister!$D$24,F1223,Lister!$D$7:$D$13)-T1223)*N1223/NETWORKDAYS(Lister!$D$24,Lister!$E$24,Lister!$D$7:$D$13),IF(AND(E1223&lt;DATE(2021,1,1),F1223&gt;DATE(2021,1,31)),(NETWORKDAYS(Lister!$D$24,Lister!$E$24,Lister!$D$7:$D$13)-T1223)*N1223/NETWORKDAYS(Lister!$D$24,Lister!$E$24,Lister!$D$7:$D$13),IF(OR(AND(E1223&lt;DATE(2021,1,1),F1223&lt;DATE(2021,1,1)),E1223&gt;DATE(2021,1,31)),0)))))),0),"")</f>
        <v/>
      </c>
      <c r="AB1223" s="50" t="str">
        <f>IFERROR(MAX(IF(OR(O1223="",P1223="",Q1223="",R1223="",S1223="",T1223="",U1223=""),"",IF(AND(MONTH(E1223)=2,MONTH(F1223)=2),(NETWORKDAYS(E1223,F1223,Lister!$D$7:$D$13)-U1223)*N1223/NETWORKDAYS(Lister!$D$25,Lister!$E$25,Lister!$D$7:$D$13),IF(AND(E1223&lt;DATE(2021,2,1),MONTH(F1223)=2),(NETWORKDAYS(Lister!$D$25,F1223,Lister!$D$7:$D$13)-U1223)*N1223/NETWORKDAYS(Lister!$D$25,Lister!$E$25,Lister!$D$7:$D$13),IF(AND(E1223&lt;DATE(2021,2,1),F1223&lt;DATE(2021,2,1)),0)))),0),"")</f>
        <v/>
      </c>
      <c r="AC1223" s="52" t="str">
        <f t="shared" si="93"/>
        <v/>
      </c>
    </row>
    <row r="1224" spans="1:29" x14ac:dyDescent="0.35">
      <c r="A1224" s="11" t="str">
        <f t="shared" si="94"/>
        <v/>
      </c>
      <c r="B1224" s="33"/>
      <c r="C1224" s="17"/>
      <c r="D1224" s="18"/>
      <c r="E1224" s="12"/>
      <c r="F1224" s="12"/>
      <c r="G1224" s="42" t="str">
        <f>IF(OR(E1224="",F1224=""),"",NETWORKDAYS(E1224,F1224,Lister!$D$7:$D$13))</f>
        <v/>
      </c>
      <c r="H1224" s="14"/>
      <c r="I1224" s="25" t="str">
        <f t="shared" si="90"/>
        <v/>
      </c>
      <c r="J1224" s="47"/>
      <c r="K1224" s="48"/>
      <c r="L1224" s="15"/>
      <c r="M1224" s="51" t="str">
        <f t="shared" si="91"/>
        <v/>
      </c>
      <c r="N1224" s="49" t="str">
        <f t="shared" si="92"/>
        <v/>
      </c>
      <c r="O1224" s="15"/>
      <c r="P1224" s="15"/>
      <c r="Q1224" s="15"/>
      <c r="R1224" s="15"/>
      <c r="S1224" s="15"/>
      <c r="T1224" s="15"/>
      <c r="U1224" s="15"/>
      <c r="V1224" s="50" t="str">
        <f>IFERROR(MAX(IF(OR(O1224="",P1224="",Q1224="",R1224="",S1224="",T1224="",U1224=""),"",IF(AND(MONTH(E1224)=8,MONTH(F1224)=8),(NETWORKDAYS(E1224,F1224,Lister!$D$7:$D$13)-O1224)*N1224/NETWORKDAYS(Lister!$D$19,Lister!$E$19,Lister!$D$7:$D$13),IF(AND(MONTH(E1224)=8,F1224&gt;DATE(2020,8,31)),(NETWORKDAYS(E1224,Lister!$E$19,Lister!$D$7:$D$13)-O1224)*N1224/NETWORKDAYS(Lister!$D$19,Lister!$E$19,Lister!$D$7:$D$13),IF(E1224&gt;DATE(2020,8,31),0)))),0),"")</f>
        <v/>
      </c>
      <c r="W1224" s="50" t="str">
        <f>IFERROR(MAX(IF(OR(O1224="",P1224="",Q1224="",R1224="",S1224="",T1224="",U1224=""),"",IF(AND(MONTH(E1224)=9,MONTH(F1224)=9),(NETWORKDAYS(E1224,F1224,Lister!$D$7:$D$13)-P1224)*N1224/NETWORKDAYS(Lister!$D$20,Lister!$E$20,Lister!$D$7:$D$13),IF(AND(MONTH(E1224)=9,F1224&gt;DATE(2020,9,30)),(NETWORKDAYS(E1224,Lister!$E$20,Lister!$D$7:$D$13)-P1224)*N1224/NETWORKDAYS(Lister!$D$20,Lister!$E$20,Lister!$D$7:$D$13),IF(AND(E1224&lt;DATE(2020,9,1),MONTH(F1224)=9),(NETWORKDAYS(Lister!$D$20,F1224,Lister!$D$7:$D$13)-P1224)*N1224/NETWORKDAYS(Lister!$D$20,Lister!$E$20,Lister!$D$7:$D$13),IF(AND(E1224&lt;DATE(2020,9,1),F1224&gt;DATE(2020,9,30)),(NETWORKDAYS(Lister!$D$20,Lister!$E$20,Lister!$D$7:$D$13)-P1224)*N1224/NETWORKDAYS(Lister!$D$20,Lister!$E$20,Lister!$D$7:$D$13),IF(OR(AND(E1224&lt;DATE(2020,9,1),F1224&lt;DATE(2020,9,1)),E1224&gt;DATE(2020,9,30)),0)))))),0),"")</f>
        <v/>
      </c>
      <c r="X1224" s="50" t="str">
        <f>IFERROR(MAX(IF(OR(O1224="",P1224="",Q1224="",R1224="",S1224="",T1224="",U1224=""),"",IF(AND(MONTH(E1224)=10,MONTH(F1224)=10),(NETWORKDAYS(E1224,F1224,Lister!$D$7:$D$13)-Q1224)*N1224/NETWORKDAYS(Lister!$D$21,Lister!$E$21,Lister!$D$7:$D$13),IF(AND(MONTH(E1224)=10,F1224&gt;DATE(2020,10,31)),(NETWORKDAYS(E1224,Lister!$E$21,Lister!$D$7:$D$13)-Q1224)*N1224/NETWORKDAYS(Lister!$D$21,Lister!$E$21,Lister!$D$7:$D$13),IF(AND(E1224&lt;DATE(2020,10,1),MONTH(F1224)=10),(NETWORKDAYS(Lister!$D$21,F1224,Lister!$D$7:$D$13)-Q1224)*N1224/NETWORKDAYS(Lister!$D$21,Lister!$E$21,Lister!$D$7:$D$13),IF(AND(E1224&lt;DATE(2020,31,1),F1224&gt;DATE(2020,10,31)),(NETWORKDAYS(Lister!$D$21,Lister!$E$21,Lister!$D$7:$D$13)-Q1224)*N1224/NETWORKDAYS(Lister!$D$21,Lister!$E$21,Lister!$D$7:$D$13),IF(OR(AND(E1224&lt;DATE(2020,10,1),F1224&lt;DATE(2020,10,1)),E1224&gt;DATE(2020,10,31)),0)))))),0),"")</f>
        <v/>
      </c>
      <c r="Y1224" s="50" t="str">
        <f>IFERROR(MAX(IF(OR(O1224="",P1224="",Q1224="",R1224="",S1224="",T1224="",U1224=""),"",IF(AND(MONTH(E1224)=11,MONTH(F1224)=11),(NETWORKDAYS(E1224,F1224,Lister!$D$7:$D$13)-R1224)*N1224/NETWORKDAYS(Lister!$D$22,Lister!$E$22,Lister!$D$7:$D$13),IF(AND(MONTH(E1224)=11,F1224&gt;DATE(2020,11,30)),(NETWORKDAYS(E1224,Lister!$E$22,Lister!$D$7:$D$13)-R1224)*N1224/NETWORKDAYS(Lister!$D$22,Lister!$E$22,Lister!$D$7:$D$13),IF(AND(E1224&lt;DATE(2020,11,1),MONTH(F1224)=11),(NETWORKDAYS(Lister!$D$22,F1224,Lister!$D$7:$D$13)-R1224)*N1224/NETWORKDAYS(Lister!$D$22,Lister!$E$22,Lister!$D$7:$D$13),IF(AND(E1224&lt;DATE(2020,11,1),F1224&gt;DATE(2020,11,30)),(NETWORKDAYS(Lister!$D$22,Lister!$E$22,Lister!$D$7:$D$13)-R1224)*N1224/NETWORKDAYS(Lister!$D$22,Lister!$E$22,Lister!$D$7:$D$13),IF(OR(AND(E1224&lt;DATE(2020,11,1),F1224&lt;DATE(2020,11,1)),E1224&gt;DATE(2020,11,30)),0)))))),0),"")</f>
        <v/>
      </c>
      <c r="Z1224" s="50" t="str">
        <f>IFERROR(MAX(IF(OR(O1224="",P1224="",Q1224="",R1224="",S1224="",T1224="",U1224=""),"",IF(AND(MONTH(E1224)=12,MONTH(F1224)=12),(NETWORKDAYS(E1224,F1224,Lister!$D$7:$D$13)-S1224)*N1224/NETWORKDAYS(Lister!$D$23,Lister!$E$23,Lister!$D$7:$D$13),IF(AND(MONTH(E1224)=12,F1224&gt;DATE(2020,12,31)),(NETWORKDAYS(E1224,Lister!$E$23,Lister!$D$7:$D$13)-S1224)*N1224/NETWORKDAYS(Lister!$D$23,Lister!$E$23,Lister!$D$7:$D$13),IF(AND(E1224&lt;DATE(2020,12,1),MONTH(F1224)=12),(NETWORKDAYS(Lister!$D$23,F1224,Lister!$D$7:$D$13)-S1224)*N1224/NETWORKDAYS(Lister!$D$23,Lister!$E$23,Lister!$D$7:$D$13),IF(AND(E1224&lt;DATE(2020,12,1),F1224&gt;DATE(2020,12,31)),(NETWORKDAYS(Lister!$D$23,Lister!$E$23,Lister!$D$7:$D$13)-S1224)*N1224/NETWORKDAYS(Lister!$D$23,Lister!$E$23,Lister!$D$7:$D$13),IF(OR(AND(E1224&lt;DATE(2020,12,1),F1224&lt;DATE(2020,12,1)),E1224&gt;DATE(2020,12,31)),0)))))),0),"")</f>
        <v/>
      </c>
      <c r="AA1224" s="50" t="str">
        <f>IFERROR(MAX(IF(OR(O1224="",P1224="",Q1224="",R1224="",S1224="",T1224="",U1224=""),"",IF(AND(MONTH(E1224)=1,MONTH(F1224)=1),(NETWORKDAYS(E1224,F1224,Lister!$D$7:$D$13)-T1224)*N1224/NETWORKDAYS(Lister!$D$24,Lister!$E$24,Lister!$D$7:$D$13),IF(AND(MONTH(E1224)=1,F1224&gt;DATE(2021,1,31)),(NETWORKDAYS(E1224,Lister!$E$24,Lister!$D$7:$D$13)-T1224)*N1224/NETWORKDAYS(Lister!$D$24,Lister!$E$24,Lister!$D$7:$D$13),IF(AND(E1224&lt;DATE(2021,1,1),MONTH(F1224)=1),(NETWORKDAYS(Lister!$D$24,F1224,Lister!$D$7:$D$13)-T1224)*N1224/NETWORKDAYS(Lister!$D$24,Lister!$E$24,Lister!$D$7:$D$13),IF(AND(E1224&lt;DATE(2021,1,1),F1224&gt;DATE(2021,1,31)),(NETWORKDAYS(Lister!$D$24,Lister!$E$24,Lister!$D$7:$D$13)-T1224)*N1224/NETWORKDAYS(Lister!$D$24,Lister!$E$24,Lister!$D$7:$D$13),IF(OR(AND(E1224&lt;DATE(2021,1,1),F1224&lt;DATE(2021,1,1)),E1224&gt;DATE(2021,1,31)),0)))))),0),"")</f>
        <v/>
      </c>
      <c r="AB1224" s="50" t="str">
        <f>IFERROR(MAX(IF(OR(O1224="",P1224="",Q1224="",R1224="",S1224="",T1224="",U1224=""),"",IF(AND(MONTH(E1224)=2,MONTH(F1224)=2),(NETWORKDAYS(E1224,F1224,Lister!$D$7:$D$13)-U1224)*N1224/NETWORKDAYS(Lister!$D$25,Lister!$E$25,Lister!$D$7:$D$13),IF(AND(E1224&lt;DATE(2021,2,1),MONTH(F1224)=2),(NETWORKDAYS(Lister!$D$25,F1224,Lister!$D$7:$D$13)-U1224)*N1224/NETWORKDAYS(Lister!$D$25,Lister!$E$25,Lister!$D$7:$D$13),IF(AND(E1224&lt;DATE(2021,2,1),F1224&lt;DATE(2021,2,1)),0)))),0),"")</f>
        <v/>
      </c>
      <c r="AC1224" s="52" t="str">
        <f t="shared" si="93"/>
        <v/>
      </c>
    </row>
    <row r="1225" spans="1:29" x14ac:dyDescent="0.35">
      <c r="A1225" s="11" t="str">
        <f t="shared" si="94"/>
        <v/>
      </c>
      <c r="B1225" s="33"/>
      <c r="C1225" s="17"/>
      <c r="D1225" s="18"/>
      <c r="E1225" s="12"/>
      <c r="F1225" s="12"/>
      <c r="G1225" s="42" t="str">
        <f>IF(OR(E1225="",F1225=""),"",NETWORKDAYS(E1225,F1225,Lister!$D$7:$D$13))</f>
        <v/>
      </c>
      <c r="H1225" s="14"/>
      <c r="I1225" s="25" t="str">
        <f t="shared" si="90"/>
        <v/>
      </c>
      <c r="J1225" s="47"/>
      <c r="K1225" s="48"/>
      <c r="L1225" s="15"/>
      <c r="M1225" s="51" t="str">
        <f t="shared" si="91"/>
        <v/>
      </c>
      <c r="N1225" s="49" t="str">
        <f t="shared" si="92"/>
        <v/>
      </c>
      <c r="O1225" s="15"/>
      <c r="P1225" s="15"/>
      <c r="Q1225" s="15"/>
      <c r="R1225" s="15"/>
      <c r="S1225" s="15"/>
      <c r="T1225" s="15"/>
      <c r="U1225" s="15"/>
      <c r="V1225" s="50" t="str">
        <f>IFERROR(MAX(IF(OR(O1225="",P1225="",Q1225="",R1225="",S1225="",T1225="",U1225=""),"",IF(AND(MONTH(E1225)=8,MONTH(F1225)=8),(NETWORKDAYS(E1225,F1225,Lister!$D$7:$D$13)-O1225)*N1225/NETWORKDAYS(Lister!$D$19,Lister!$E$19,Lister!$D$7:$D$13),IF(AND(MONTH(E1225)=8,F1225&gt;DATE(2020,8,31)),(NETWORKDAYS(E1225,Lister!$E$19,Lister!$D$7:$D$13)-O1225)*N1225/NETWORKDAYS(Lister!$D$19,Lister!$E$19,Lister!$D$7:$D$13),IF(E1225&gt;DATE(2020,8,31),0)))),0),"")</f>
        <v/>
      </c>
      <c r="W1225" s="50" t="str">
        <f>IFERROR(MAX(IF(OR(O1225="",P1225="",Q1225="",R1225="",S1225="",T1225="",U1225=""),"",IF(AND(MONTH(E1225)=9,MONTH(F1225)=9),(NETWORKDAYS(E1225,F1225,Lister!$D$7:$D$13)-P1225)*N1225/NETWORKDAYS(Lister!$D$20,Lister!$E$20,Lister!$D$7:$D$13),IF(AND(MONTH(E1225)=9,F1225&gt;DATE(2020,9,30)),(NETWORKDAYS(E1225,Lister!$E$20,Lister!$D$7:$D$13)-P1225)*N1225/NETWORKDAYS(Lister!$D$20,Lister!$E$20,Lister!$D$7:$D$13),IF(AND(E1225&lt;DATE(2020,9,1),MONTH(F1225)=9),(NETWORKDAYS(Lister!$D$20,F1225,Lister!$D$7:$D$13)-P1225)*N1225/NETWORKDAYS(Lister!$D$20,Lister!$E$20,Lister!$D$7:$D$13),IF(AND(E1225&lt;DATE(2020,9,1),F1225&gt;DATE(2020,9,30)),(NETWORKDAYS(Lister!$D$20,Lister!$E$20,Lister!$D$7:$D$13)-P1225)*N1225/NETWORKDAYS(Lister!$D$20,Lister!$E$20,Lister!$D$7:$D$13),IF(OR(AND(E1225&lt;DATE(2020,9,1),F1225&lt;DATE(2020,9,1)),E1225&gt;DATE(2020,9,30)),0)))))),0),"")</f>
        <v/>
      </c>
      <c r="X1225" s="50" t="str">
        <f>IFERROR(MAX(IF(OR(O1225="",P1225="",Q1225="",R1225="",S1225="",T1225="",U1225=""),"",IF(AND(MONTH(E1225)=10,MONTH(F1225)=10),(NETWORKDAYS(E1225,F1225,Lister!$D$7:$D$13)-Q1225)*N1225/NETWORKDAYS(Lister!$D$21,Lister!$E$21,Lister!$D$7:$D$13),IF(AND(MONTH(E1225)=10,F1225&gt;DATE(2020,10,31)),(NETWORKDAYS(E1225,Lister!$E$21,Lister!$D$7:$D$13)-Q1225)*N1225/NETWORKDAYS(Lister!$D$21,Lister!$E$21,Lister!$D$7:$D$13),IF(AND(E1225&lt;DATE(2020,10,1),MONTH(F1225)=10),(NETWORKDAYS(Lister!$D$21,F1225,Lister!$D$7:$D$13)-Q1225)*N1225/NETWORKDAYS(Lister!$D$21,Lister!$E$21,Lister!$D$7:$D$13),IF(AND(E1225&lt;DATE(2020,31,1),F1225&gt;DATE(2020,10,31)),(NETWORKDAYS(Lister!$D$21,Lister!$E$21,Lister!$D$7:$D$13)-Q1225)*N1225/NETWORKDAYS(Lister!$D$21,Lister!$E$21,Lister!$D$7:$D$13),IF(OR(AND(E1225&lt;DATE(2020,10,1),F1225&lt;DATE(2020,10,1)),E1225&gt;DATE(2020,10,31)),0)))))),0),"")</f>
        <v/>
      </c>
      <c r="Y1225" s="50" t="str">
        <f>IFERROR(MAX(IF(OR(O1225="",P1225="",Q1225="",R1225="",S1225="",T1225="",U1225=""),"",IF(AND(MONTH(E1225)=11,MONTH(F1225)=11),(NETWORKDAYS(E1225,F1225,Lister!$D$7:$D$13)-R1225)*N1225/NETWORKDAYS(Lister!$D$22,Lister!$E$22,Lister!$D$7:$D$13),IF(AND(MONTH(E1225)=11,F1225&gt;DATE(2020,11,30)),(NETWORKDAYS(E1225,Lister!$E$22,Lister!$D$7:$D$13)-R1225)*N1225/NETWORKDAYS(Lister!$D$22,Lister!$E$22,Lister!$D$7:$D$13),IF(AND(E1225&lt;DATE(2020,11,1),MONTH(F1225)=11),(NETWORKDAYS(Lister!$D$22,F1225,Lister!$D$7:$D$13)-R1225)*N1225/NETWORKDAYS(Lister!$D$22,Lister!$E$22,Lister!$D$7:$D$13),IF(AND(E1225&lt;DATE(2020,11,1),F1225&gt;DATE(2020,11,30)),(NETWORKDAYS(Lister!$D$22,Lister!$E$22,Lister!$D$7:$D$13)-R1225)*N1225/NETWORKDAYS(Lister!$D$22,Lister!$E$22,Lister!$D$7:$D$13),IF(OR(AND(E1225&lt;DATE(2020,11,1),F1225&lt;DATE(2020,11,1)),E1225&gt;DATE(2020,11,30)),0)))))),0),"")</f>
        <v/>
      </c>
      <c r="Z1225" s="50" t="str">
        <f>IFERROR(MAX(IF(OR(O1225="",P1225="",Q1225="",R1225="",S1225="",T1225="",U1225=""),"",IF(AND(MONTH(E1225)=12,MONTH(F1225)=12),(NETWORKDAYS(E1225,F1225,Lister!$D$7:$D$13)-S1225)*N1225/NETWORKDAYS(Lister!$D$23,Lister!$E$23,Lister!$D$7:$D$13),IF(AND(MONTH(E1225)=12,F1225&gt;DATE(2020,12,31)),(NETWORKDAYS(E1225,Lister!$E$23,Lister!$D$7:$D$13)-S1225)*N1225/NETWORKDAYS(Lister!$D$23,Lister!$E$23,Lister!$D$7:$D$13),IF(AND(E1225&lt;DATE(2020,12,1),MONTH(F1225)=12),(NETWORKDAYS(Lister!$D$23,F1225,Lister!$D$7:$D$13)-S1225)*N1225/NETWORKDAYS(Lister!$D$23,Lister!$E$23,Lister!$D$7:$D$13),IF(AND(E1225&lt;DATE(2020,12,1),F1225&gt;DATE(2020,12,31)),(NETWORKDAYS(Lister!$D$23,Lister!$E$23,Lister!$D$7:$D$13)-S1225)*N1225/NETWORKDAYS(Lister!$D$23,Lister!$E$23,Lister!$D$7:$D$13),IF(OR(AND(E1225&lt;DATE(2020,12,1),F1225&lt;DATE(2020,12,1)),E1225&gt;DATE(2020,12,31)),0)))))),0),"")</f>
        <v/>
      </c>
      <c r="AA1225" s="50" t="str">
        <f>IFERROR(MAX(IF(OR(O1225="",P1225="",Q1225="",R1225="",S1225="",T1225="",U1225=""),"",IF(AND(MONTH(E1225)=1,MONTH(F1225)=1),(NETWORKDAYS(E1225,F1225,Lister!$D$7:$D$13)-T1225)*N1225/NETWORKDAYS(Lister!$D$24,Lister!$E$24,Lister!$D$7:$D$13),IF(AND(MONTH(E1225)=1,F1225&gt;DATE(2021,1,31)),(NETWORKDAYS(E1225,Lister!$E$24,Lister!$D$7:$D$13)-T1225)*N1225/NETWORKDAYS(Lister!$D$24,Lister!$E$24,Lister!$D$7:$D$13),IF(AND(E1225&lt;DATE(2021,1,1),MONTH(F1225)=1),(NETWORKDAYS(Lister!$D$24,F1225,Lister!$D$7:$D$13)-T1225)*N1225/NETWORKDAYS(Lister!$D$24,Lister!$E$24,Lister!$D$7:$D$13),IF(AND(E1225&lt;DATE(2021,1,1),F1225&gt;DATE(2021,1,31)),(NETWORKDAYS(Lister!$D$24,Lister!$E$24,Lister!$D$7:$D$13)-T1225)*N1225/NETWORKDAYS(Lister!$D$24,Lister!$E$24,Lister!$D$7:$D$13),IF(OR(AND(E1225&lt;DATE(2021,1,1),F1225&lt;DATE(2021,1,1)),E1225&gt;DATE(2021,1,31)),0)))))),0),"")</f>
        <v/>
      </c>
      <c r="AB1225" s="50" t="str">
        <f>IFERROR(MAX(IF(OR(O1225="",P1225="",Q1225="",R1225="",S1225="",T1225="",U1225=""),"",IF(AND(MONTH(E1225)=2,MONTH(F1225)=2),(NETWORKDAYS(E1225,F1225,Lister!$D$7:$D$13)-U1225)*N1225/NETWORKDAYS(Lister!$D$25,Lister!$E$25,Lister!$D$7:$D$13),IF(AND(E1225&lt;DATE(2021,2,1),MONTH(F1225)=2),(NETWORKDAYS(Lister!$D$25,F1225,Lister!$D$7:$D$13)-U1225)*N1225/NETWORKDAYS(Lister!$D$25,Lister!$E$25,Lister!$D$7:$D$13),IF(AND(E1225&lt;DATE(2021,2,1),F1225&lt;DATE(2021,2,1)),0)))),0),"")</f>
        <v/>
      </c>
      <c r="AC1225" s="52" t="str">
        <f t="shared" si="93"/>
        <v/>
      </c>
    </row>
    <row r="1226" spans="1:29" x14ac:dyDescent="0.35">
      <c r="A1226" s="11" t="str">
        <f t="shared" si="94"/>
        <v/>
      </c>
      <c r="B1226" s="33"/>
      <c r="C1226" s="17"/>
      <c r="D1226" s="18"/>
      <c r="E1226" s="12"/>
      <c r="F1226" s="12"/>
      <c r="G1226" s="42" t="str">
        <f>IF(OR(E1226="",F1226=""),"",NETWORKDAYS(E1226,F1226,Lister!$D$7:$D$13))</f>
        <v/>
      </c>
      <c r="H1226" s="14"/>
      <c r="I1226" s="25" t="str">
        <f t="shared" si="90"/>
        <v/>
      </c>
      <c r="J1226" s="47"/>
      <c r="K1226" s="48"/>
      <c r="L1226" s="15"/>
      <c r="M1226" s="51" t="str">
        <f t="shared" si="91"/>
        <v/>
      </c>
      <c r="N1226" s="49" t="str">
        <f t="shared" si="92"/>
        <v/>
      </c>
      <c r="O1226" s="15"/>
      <c r="P1226" s="15"/>
      <c r="Q1226" s="15"/>
      <c r="R1226" s="15"/>
      <c r="S1226" s="15"/>
      <c r="T1226" s="15"/>
      <c r="U1226" s="15"/>
      <c r="V1226" s="50" t="str">
        <f>IFERROR(MAX(IF(OR(O1226="",P1226="",Q1226="",R1226="",S1226="",T1226="",U1226=""),"",IF(AND(MONTH(E1226)=8,MONTH(F1226)=8),(NETWORKDAYS(E1226,F1226,Lister!$D$7:$D$13)-O1226)*N1226/NETWORKDAYS(Lister!$D$19,Lister!$E$19,Lister!$D$7:$D$13),IF(AND(MONTH(E1226)=8,F1226&gt;DATE(2020,8,31)),(NETWORKDAYS(E1226,Lister!$E$19,Lister!$D$7:$D$13)-O1226)*N1226/NETWORKDAYS(Lister!$D$19,Lister!$E$19,Lister!$D$7:$D$13),IF(E1226&gt;DATE(2020,8,31),0)))),0),"")</f>
        <v/>
      </c>
      <c r="W1226" s="50" t="str">
        <f>IFERROR(MAX(IF(OR(O1226="",P1226="",Q1226="",R1226="",S1226="",T1226="",U1226=""),"",IF(AND(MONTH(E1226)=9,MONTH(F1226)=9),(NETWORKDAYS(E1226,F1226,Lister!$D$7:$D$13)-P1226)*N1226/NETWORKDAYS(Lister!$D$20,Lister!$E$20,Lister!$D$7:$D$13),IF(AND(MONTH(E1226)=9,F1226&gt;DATE(2020,9,30)),(NETWORKDAYS(E1226,Lister!$E$20,Lister!$D$7:$D$13)-P1226)*N1226/NETWORKDAYS(Lister!$D$20,Lister!$E$20,Lister!$D$7:$D$13),IF(AND(E1226&lt;DATE(2020,9,1),MONTH(F1226)=9),(NETWORKDAYS(Lister!$D$20,F1226,Lister!$D$7:$D$13)-P1226)*N1226/NETWORKDAYS(Lister!$D$20,Lister!$E$20,Lister!$D$7:$D$13),IF(AND(E1226&lt;DATE(2020,9,1),F1226&gt;DATE(2020,9,30)),(NETWORKDAYS(Lister!$D$20,Lister!$E$20,Lister!$D$7:$D$13)-P1226)*N1226/NETWORKDAYS(Lister!$D$20,Lister!$E$20,Lister!$D$7:$D$13),IF(OR(AND(E1226&lt;DATE(2020,9,1),F1226&lt;DATE(2020,9,1)),E1226&gt;DATE(2020,9,30)),0)))))),0),"")</f>
        <v/>
      </c>
      <c r="X1226" s="50" t="str">
        <f>IFERROR(MAX(IF(OR(O1226="",P1226="",Q1226="",R1226="",S1226="",T1226="",U1226=""),"",IF(AND(MONTH(E1226)=10,MONTH(F1226)=10),(NETWORKDAYS(E1226,F1226,Lister!$D$7:$D$13)-Q1226)*N1226/NETWORKDAYS(Lister!$D$21,Lister!$E$21,Lister!$D$7:$D$13),IF(AND(MONTH(E1226)=10,F1226&gt;DATE(2020,10,31)),(NETWORKDAYS(E1226,Lister!$E$21,Lister!$D$7:$D$13)-Q1226)*N1226/NETWORKDAYS(Lister!$D$21,Lister!$E$21,Lister!$D$7:$D$13),IF(AND(E1226&lt;DATE(2020,10,1),MONTH(F1226)=10),(NETWORKDAYS(Lister!$D$21,F1226,Lister!$D$7:$D$13)-Q1226)*N1226/NETWORKDAYS(Lister!$D$21,Lister!$E$21,Lister!$D$7:$D$13),IF(AND(E1226&lt;DATE(2020,31,1),F1226&gt;DATE(2020,10,31)),(NETWORKDAYS(Lister!$D$21,Lister!$E$21,Lister!$D$7:$D$13)-Q1226)*N1226/NETWORKDAYS(Lister!$D$21,Lister!$E$21,Lister!$D$7:$D$13),IF(OR(AND(E1226&lt;DATE(2020,10,1),F1226&lt;DATE(2020,10,1)),E1226&gt;DATE(2020,10,31)),0)))))),0),"")</f>
        <v/>
      </c>
      <c r="Y1226" s="50" t="str">
        <f>IFERROR(MAX(IF(OR(O1226="",P1226="",Q1226="",R1226="",S1226="",T1226="",U1226=""),"",IF(AND(MONTH(E1226)=11,MONTH(F1226)=11),(NETWORKDAYS(E1226,F1226,Lister!$D$7:$D$13)-R1226)*N1226/NETWORKDAYS(Lister!$D$22,Lister!$E$22,Lister!$D$7:$D$13),IF(AND(MONTH(E1226)=11,F1226&gt;DATE(2020,11,30)),(NETWORKDAYS(E1226,Lister!$E$22,Lister!$D$7:$D$13)-R1226)*N1226/NETWORKDAYS(Lister!$D$22,Lister!$E$22,Lister!$D$7:$D$13),IF(AND(E1226&lt;DATE(2020,11,1),MONTH(F1226)=11),(NETWORKDAYS(Lister!$D$22,F1226,Lister!$D$7:$D$13)-R1226)*N1226/NETWORKDAYS(Lister!$D$22,Lister!$E$22,Lister!$D$7:$D$13),IF(AND(E1226&lt;DATE(2020,11,1),F1226&gt;DATE(2020,11,30)),(NETWORKDAYS(Lister!$D$22,Lister!$E$22,Lister!$D$7:$D$13)-R1226)*N1226/NETWORKDAYS(Lister!$D$22,Lister!$E$22,Lister!$D$7:$D$13),IF(OR(AND(E1226&lt;DATE(2020,11,1),F1226&lt;DATE(2020,11,1)),E1226&gt;DATE(2020,11,30)),0)))))),0),"")</f>
        <v/>
      </c>
      <c r="Z1226" s="50" t="str">
        <f>IFERROR(MAX(IF(OR(O1226="",P1226="",Q1226="",R1226="",S1226="",T1226="",U1226=""),"",IF(AND(MONTH(E1226)=12,MONTH(F1226)=12),(NETWORKDAYS(E1226,F1226,Lister!$D$7:$D$13)-S1226)*N1226/NETWORKDAYS(Lister!$D$23,Lister!$E$23,Lister!$D$7:$D$13),IF(AND(MONTH(E1226)=12,F1226&gt;DATE(2020,12,31)),(NETWORKDAYS(E1226,Lister!$E$23,Lister!$D$7:$D$13)-S1226)*N1226/NETWORKDAYS(Lister!$D$23,Lister!$E$23,Lister!$D$7:$D$13),IF(AND(E1226&lt;DATE(2020,12,1),MONTH(F1226)=12),(NETWORKDAYS(Lister!$D$23,F1226,Lister!$D$7:$D$13)-S1226)*N1226/NETWORKDAYS(Lister!$D$23,Lister!$E$23,Lister!$D$7:$D$13),IF(AND(E1226&lt;DATE(2020,12,1),F1226&gt;DATE(2020,12,31)),(NETWORKDAYS(Lister!$D$23,Lister!$E$23,Lister!$D$7:$D$13)-S1226)*N1226/NETWORKDAYS(Lister!$D$23,Lister!$E$23,Lister!$D$7:$D$13),IF(OR(AND(E1226&lt;DATE(2020,12,1),F1226&lt;DATE(2020,12,1)),E1226&gt;DATE(2020,12,31)),0)))))),0),"")</f>
        <v/>
      </c>
      <c r="AA1226" s="50" t="str">
        <f>IFERROR(MAX(IF(OR(O1226="",P1226="",Q1226="",R1226="",S1226="",T1226="",U1226=""),"",IF(AND(MONTH(E1226)=1,MONTH(F1226)=1),(NETWORKDAYS(E1226,F1226,Lister!$D$7:$D$13)-T1226)*N1226/NETWORKDAYS(Lister!$D$24,Lister!$E$24,Lister!$D$7:$D$13),IF(AND(MONTH(E1226)=1,F1226&gt;DATE(2021,1,31)),(NETWORKDAYS(E1226,Lister!$E$24,Lister!$D$7:$D$13)-T1226)*N1226/NETWORKDAYS(Lister!$D$24,Lister!$E$24,Lister!$D$7:$D$13),IF(AND(E1226&lt;DATE(2021,1,1),MONTH(F1226)=1),(NETWORKDAYS(Lister!$D$24,F1226,Lister!$D$7:$D$13)-T1226)*N1226/NETWORKDAYS(Lister!$D$24,Lister!$E$24,Lister!$D$7:$D$13),IF(AND(E1226&lt;DATE(2021,1,1),F1226&gt;DATE(2021,1,31)),(NETWORKDAYS(Lister!$D$24,Lister!$E$24,Lister!$D$7:$D$13)-T1226)*N1226/NETWORKDAYS(Lister!$D$24,Lister!$E$24,Lister!$D$7:$D$13),IF(OR(AND(E1226&lt;DATE(2021,1,1),F1226&lt;DATE(2021,1,1)),E1226&gt;DATE(2021,1,31)),0)))))),0),"")</f>
        <v/>
      </c>
      <c r="AB1226" s="50" t="str">
        <f>IFERROR(MAX(IF(OR(O1226="",P1226="",Q1226="",R1226="",S1226="",T1226="",U1226=""),"",IF(AND(MONTH(E1226)=2,MONTH(F1226)=2),(NETWORKDAYS(E1226,F1226,Lister!$D$7:$D$13)-U1226)*N1226/NETWORKDAYS(Lister!$D$25,Lister!$E$25,Lister!$D$7:$D$13),IF(AND(E1226&lt;DATE(2021,2,1),MONTH(F1226)=2),(NETWORKDAYS(Lister!$D$25,F1226,Lister!$D$7:$D$13)-U1226)*N1226/NETWORKDAYS(Lister!$D$25,Lister!$E$25,Lister!$D$7:$D$13),IF(AND(E1226&lt;DATE(2021,2,1),F1226&lt;DATE(2021,2,1)),0)))),0),"")</f>
        <v/>
      </c>
      <c r="AC1226" s="52" t="str">
        <f t="shared" si="93"/>
        <v/>
      </c>
    </row>
    <row r="1227" spans="1:29" x14ac:dyDescent="0.35">
      <c r="A1227" s="11" t="str">
        <f t="shared" si="94"/>
        <v/>
      </c>
      <c r="B1227" s="33"/>
      <c r="C1227" s="17"/>
      <c r="D1227" s="18"/>
      <c r="E1227" s="12"/>
      <c r="F1227" s="12"/>
      <c r="G1227" s="42" t="str">
        <f>IF(OR(E1227="",F1227=""),"",NETWORKDAYS(E1227,F1227,Lister!$D$7:$D$13))</f>
        <v/>
      </c>
      <c r="H1227" s="14"/>
      <c r="I1227" s="25" t="str">
        <f t="shared" si="90"/>
        <v/>
      </c>
      <c r="J1227" s="47"/>
      <c r="K1227" s="48"/>
      <c r="L1227" s="15"/>
      <c r="M1227" s="51" t="str">
        <f t="shared" si="91"/>
        <v/>
      </c>
      <c r="N1227" s="49" t="str">
        <f t="shared" si="92"/>
        <v/>
      </c>
      <c r="O1227" s="15"/>
      <c r="P1227" s="15"/>
      <c r="Q1227" s="15"/>
      <c r="R1227" s="15"/>
      <c r="S1227" s="15"/>
      <c r="T1227" s="15"/>
      <c r="U1227" s="15"/>
      <c r="V1227" s="50" t="str">
        <f>IFERROR(MAX(IF(OR(O1227="",P1227="",Q1227="",R1227="",S1227="",T1227="",U1227=""),"",IF(AND(MONTH(E1227)=8,MONTH(F1227)=8),(NETWORKDAYS(E1227,F1227,Lister!$D$7:$D$13)-O1227)*N1227/NETWORKDAYS(Lister!$D$19,Lister!$E$19,Lister!$D$7:$D$13),IF(AND(MONTH(E1227)=8,F1227&gt;DATE(2020,8,31)),(NETWORKDAYS(E1227,Lister!$E$19,Lister!$D$7:$D$13)-O1227)*N1227/NETWORKDAYS(Lister!$D$19,Lister!$E$19,Lister!$D$7:$D$13),IF(E1227&gt;DATE(2020,8,31),0)))),0),"")</f>
        <v/>
      </c>
      <c r="W1227" s="50" t="str">
        <f>IFERROR(MAX(IF(OR(O1227="",P1227="",Q1227="",R1227="",S1227="",T1227="",U1227=""),"",IF(AND(MONTH(E1227)=9,MONTH(F1227)=9),(NETWORKDAYS(E1227,F1227,Lister!$D$7:$D$13)-P1227)*N1227/NETWORKDAYS(Lister!$D$20,Lister!$E$20,Lister!$D$7:$D$13),IF(AND(MONTH(E1227)=9,F1227&gt;DATE(2020,9,30)),(NETWORKDAYS(E1227,Lister!$E$20,Lister!$D$7:$D$13)-P1227)*N1227/NETWORKDAYS(Lister!$D$20,Lister!$E$20,Lister!$D$7:$D$13),IF(AND(E1227&lt;DATE(2020,9,1),MONTH(F1227)=9),(NETWORKDAYS(Lister!$D$20,F1227,Lister!$D$7:$D$13)-P1227)*N1227/NETWORKDAYS(Lister!$D$20,Lister!$E$20,Lister!$D$7:$D$13),IF(AND(E1227&lt;DATE(2020,9,1),F1227&gt;DATE(2020,9,30)),(NETWORKDAYS(Lister!$D$20,Lister!$E$20,Lister!$D$7:$D$13)-P1227)*N1227/NETWORKDAYS(Lister!$D$20,Lister!$E$20,Lister!$D$7:$D$13),IF(OR(AND(E1227&lt;DATE(2020,9,1),F1227&lt;DATE(2020,9,1)),E1227&gt;DATE(2020,9,30)),0)))))),0),"")</f>
        <v/>
      </c>
      <c r="X1227" s="50" t="str">
        <f>IFERROR(MAX(IF(OR(O1227="",P1227="",Q1227="",R1227="",S1227="",T1227="",U1227=""),"",IF(AND(MONTH(E1227)=10,MONTH(F1227)=10),(NETWORKDAYS(E1227,F1227,Lister!$D$7:$D$13)-Q1227)*N1227/NETWORKDAYS(Lister!$D$21,Lister!$E$21,Lister!$D$7:$D$13),IF(AND(MONTH(E1227)=10,F1227&gt;DATE(2020,10,31)),(NETWORKDAYS(E1227,Lister!$E$21,Lister!$D$7:$D$13)-Q1227)*N1227/NETWORKDAYS(Lister!$D$21,Lister!$E$21,Lister!$D$7:$D$13),IF(AND(E1227&lt;DATE(2020,10,1),MONTH(F1227)=10),(NETWORKDAYS(Lister!$D$21,F1227,Lister!$D$7:$D$13)-Q1227)*N1227/NETWORKDAYS(Lister!$D$21,Lister!$E$21,Lister!$D$7:$D$13),IF(AND(E1227&lt;DATE(2020,31,1),F1227&gt;DATE(2020,10,31)),(NETWORKDAYS(Lister!$D$21,Lister!$E$21,Lister!$D$7:$D$13)-Q1227)*N1227/NETWORKDAYS(Lister!$D$21,Lister!$E$21,Lister!$D$7:$D$13),IF(OR(AND(E1227&lt;DATE(2020,10,1),F1227&lt;DATE(2020,10,1)),E1227&gt;DATE(2020,10,31)),0)))))),0),"")</f>
        <v/>
      </c>
      <c r="Y1227" s="50" t="str">
        <f>IFERROR(MAX(IF(OR(O1227="",P1227="",Q1227="",R1227="",S1227="",T1227="",U1227=""),"",IF(AND(MONTH(E1227)=11,MONTH(F1227)=11),(NETWORKDAYS(E1227,F1227,Lister!$D$7:$D$13)-R1227)*N1227/NETWORKDAYS(Lister!$D$22,Lister!$E$22,Lister!$D$7:$D$13),IF(AND(MONTH(E1227)=11,F1227&gt;DATE(2020,11,30)),(NETWORKDAYS(E1227,Lister!$E$22,Lister!$D$7:$D$13)-R1227)*N1227/NETWORKDAYS(Lister!$D$22,Lister!$E$22,Lister!$D$7:$D$13),IF(AND(E1227&lt;DATE(2020,11,1),MONTH(F1227)=11),(NETWORKDAYS(Lister!$D$22,F1227,Lister!$D$7:$D$13)-R1227)*N1227/NETWORKDAYS(Lister!$D$22,Lister!$E$22,Lister!$D$7:$D$13),IF(AND(E1227&lt;DATE(2020,11,1),F1227&gt;DATE(2020,11,30)),(NETWORKDAYS(Lister!$D$22,Lister!$E$22,Lister!$D$7:$D$13)-R1227)*N1227/NETWORKDAYS(Lister!$D$22,Lister!$E$22,Lister!$D$7:$D$13),IF(OR(AND(E1227&lt;DATE(2020,11,1),F1227&lt;DATE(2020,11,1)),E1227&gt;DATE(2020,11,30)),0)))))),0),"")</f>
        <v/>
      </c>
      <c r="Z1227" s="50" t="str">
        <f>IFERROR(MAX(IF(OR(O1227="",P1227="",Q1227="",R1227="",S1227="",T1227="",U1227=""),"",IF(AND(MONTH(E1227)=12,MONTH(F1227)=12),(NETWORKDAYS(E1227,F1227,Lister!$D$7:$D$13)-S1227)*N1227/NETWORKDAYS(Lister!$D$23,Lister!$E$23,Lister!$D$7:$D$13),IF(AND(MONTH(E1227)=12,F1227&gt;DATE(2020,12,31)),(NETWORKDAYS(E1227,Lister!$E$23,Lister!$D$7:$D$13)-S1227)*N1227/NETWORKDAYS(Lister!$D$23,Lister!$E$23,Lister!$D$7:$D$13),IF(AND(E1227&lt;DATE(2020,12,1),MONTH(F1227)=12),(NETWORKDAYS(Lister!$D$23,F1227,Lister!$D$7:$D$13)-S1227)*N1227/NETWORKDAYS(Lister!$D$23,Lister!$E$23,Lister!$D$7:$D$13),IF(AND(E1227&lt;DATE(2020,12,1),F1227&gt;DATE(2020,12,31)),(NETWORKDAYS(Lister!$D$23,Lister!$E$23,Lister!$D$7:$D$13)-S1227)*N1227/NETWORKDAYS(Lister!$D$23,Lister!$E$23,Lister!$D$7:$D$13),IF(OR(AND(E1227&lt;DATE(2020,12,1),F1227&lt;DATE(2020,12,1)),E1227&gt;DATE(2020,12,31)),0)))))),0),"")</f>
        <v/>
      </c>
      <c r="AA1227" s="50" t="str">
        <f>IFERROR(MAX(IF(OR(O1227="",P1227="",Q1227="",R1227="",S1227="",T1227="",U1227=""),"",IF(AND(MONTH(E1227)=1,MONTH(F1227)=1),(NETWORKDAYS(E1227,F1227,Lister!$D$7:$D$13)-T1227)*N1227/NETWORKDAYS(Lister!$D$24,Lister!$E$24,Lister!$D$7:$D$13),IF(AND(MONTH(E1227)=1,F1227&gt;DATE(2021,1,31)),(NETWORKDAYS(E1227,Lister!$E$24,Lister!$D$7:$D$13)-T1227)*N1227/NETWORKDAYS(Lister!$D$24,Lister!$E$24,Lister!$D$7:$D$13),IF(AND(E1227&lt;DATE(2021,1,1),MONTH(F1227)=1),(NETWORKDAYS(Lister!$D$24,F1227,Lister!$D$7:$D$13)-T1227)*N1227/NETWORKDAYS(Lister!$D$24,Lister!$E$24,Lister!$D$7:$D$13),IF(AND(E1227&lt;DATE(2021,1,1),F1227&gt;DATE(2021,1,31)),(NETWORKDAYS(Lister!$D$24,Lister!$E$24,Lister!$D$7:$D$13)-T1227)*N1227/NETWORKDAYS(Lister!$D$24,Lister!$E$24,Lister!$D$7:$D$13),IF(OR(AND(E1227&lt;DATE(2021,1,1),F1227&lt;DATE(2021,1,1)),E1227&gt;DATE(2021,1,31)),0)))))),0),"")</f>
        <v/>
      </c>
      <c r="AB1227" s="50" t="str">
        <f>IFERROR(MAX(IF(OR(O1227="",P1227="",Q1227="",R1227="",S1227="",T1227="",U1227=""),"",IF(AND(MONTH(E1227)=2,MONTH(F1227)=2),(NETWORKDAYS(E1227,F1227,Lister!$D$7:$D$13)-U1227)*N1227/NETWORKDAYS(Lister!$D$25,Lister!$E$25,Lister!$D$7:$D$13),IF(AND(E1227&lt;DATE(2021,2,1),MONTH(F1227)=2),(NETWORKDAYS(Lister!$D$25,F1227,Lister!$D$7:$D$13)-U1227)*N1227/NETWORKDAYS(Lister!$D$25,Lister!$E$25,Lister!$D$7:$D$13),IF(AND(E1227&lt;DATE(2021,2,1),F1227&lt;DATE(2021,2,1)),0)))),0),"")</f>
        <v/>
      </c>
      <c r="AC1227" s="52" t="str">
        <f t="shared" si="93"/>
        <v/>
      </c>
    </row>
    <row r="1228" spans="1:29" x14ac:dyDescent="0.35">
      <c r="A1228" s="11" t="str">
        <f t="shared" si="94"/>
        <v/>
      </c>
      <c r="B1228" s="33"/>
      <c r="C1228" s="17"/>
      <c r="D1228" s="18"/>
      <c r="E1228" s="12"/>
      <c r="F1228" s="12"/>
      <c r="G1228" s="42" t="str">
        <f>IF(OR(E1228="",F1228=""),"",NETWORKDAYS(E1228,F1228,Lister!$D$7:$D$13))</f>
        <v/>
      </c>
      <c r="H1228" s="14"/>
      <c r="I1228" s="25" t="str">
        <f t="shared" si="90"/>
        <v/>
      </c>
      <c r="J1228" s="47"/>
      <c r="K1228" s="48"/>
      <c r="L1228" s="15"/>
      <c r="M1228" s="51" t="str">
        <f t="shared" si="91"/>
        <v/>
      </c>
      <c r="N1228" s="49" t="str">
        <f t="shared" si="92"/>
        <v/>
      </c>
      <c r="O1228" s="15"/>
      <c r="P1228" s="15"/>
      <c r="Q1228" s="15"/>
      <c r="R1228" s="15"/>
      <c r="S1228" s="15"/>
      <c r="T1228" s="15"/>
      <c r="U1228" s="15"/>
      <c r="V1228" s="50" t="str">
        <f>IFERROR(MAX(IF(OR(O1228="",P1228="",Q1228="",R1228="",S1228="",T1228="",U1228=""),"",IF(AND(MONTH(E1228)=8,MONTH(F1228)=8),(NETWORKDAYS(E1228,F1228,Lister!$D$7:$D$13)-O1228)*N1228/NETWORKDAYS(Lister!$D$19,Lister!$E$19,Lister!$D$7:$D$13),IF(AND(MONTH(E1228)=8,F1228&gt;DATE(2020,8,31)),(NETWORKDAYS(E1228,Lister!$E$19,Lister!$D$7:$D$13)-O1228)*N1228/NETWORKDAYS(Lister!$D$19,Lister!$E$19,Lister!$D$7:$D$13),IF(E1228&gt;DATE(2020,8,31),0)))),0),"")</f>
        <v/>
      </c>
      <c r="W1228" s="50" t="str">
        <f>IFERROR(MAX(IF(OR(O1228="",P1228="",Q1228="",R1228="",S1228="",T1228="",U1228=""),"",IF(AND(MONTH(E1228)=9,MONTH(F1228)=9),(NETWORKDAYS(E1228,F1228,Lister!$D$7:$D$13)-P1228)*N1228/NETWORKDAYS(Lister!$D$20,Lister!$E$20,Lister!$D$7:$D$13),IF(AND(MONTH(E1228)=9,F1228&gt;DATE(2020,9,30)),(NETWORKDAYS(E1228,Lister!$E$20,Lister!$D$7:$D$13)-P1228)*N1228/NETWORKDAYS(Lister!$D$20,Lister!$E$20,Lister!$D$7:$D$13),IF(AND(E1228&lt;DATE(2020,9,1),MONTH(F1228)=9),(NETWORKDAYS(Lister!$D$20,F1228,Lister!$D$7:$D$13)-P1228)*N1228/NETWORKDAYS(Lister!$D$20,Lister!$E$20,Lister!$D$7:$D$13),IF(AND(E1228&lt;DATE(2020,9,1),F1228&gt;DATE(2020,9,30)),(NETWORKDAYS(Lister!$D$20,Lister!$E$20,Lister!$D$7:$D$13)-P1228)*N1228/NETWORKDAYS(Lister!$D$20,Lister!$E$20,Lister!$D$7:$D$13),IF(OR(AND(E1228&lt;DATE(2020,9,1),F1228&lt;DATE(2020,9,1)),E1228&gt;DATE(2020,9,30)),0)))))),0),"")</f>
        <v/>
      </c>
      <c r="X1228" s="50" t="str">
        <f>IFERROR(MAX(IF(OR(O1228="",P1228="",Q1228="",R1228="",S1228="",T1228="",U1228=""),"",IF(AND(MONTH(E1228)=10,MONTH(F1228)=10),(NETWORKDAYS(E1228,F1228,Lister!$D$7:$D$13)-Q1228)*N1228/NETWORKDAYS(Lister!$D$21,Lister!$E$21,Lister!$D$7:$D$13),IF(AND(MONTH(E1228)=10,F1228&gt;DATE(2020,10,31)),(NETWORKDAYS(E1228,Lister!$E$21,Lister!$D$7:$D$13)-Q1228)*N1228/NETWORKDAYS(Lister!$D$21,Lister!$E$21,Lister!$D$7:$D$13),IF(AND(E1228&lt;DATE(2020,10,1),MONTH(F1228)=10),(NETWORKDAYS(Lister!$D$21,F1228,Lister!$D$7:$D$13)-Q1228)*N1228/NETWORKDAYS(Lister!$D$21,Lister!$E$21,Lister!$D$7:$D$13),IF(AND(E1228&lt;DATE(2020,31,1),F1228&gt;DATE(2020,10,31)),(NETWORKDAYS(Lister!$D$21,Lister!$E$21,Lister!$D$7:$D$13)-Q1228)*N1228/NETWORKDAYS(Lister!$D$21,Lister!$E$21,Lister!$D$7:$D$13),IF(OR(AND(E1228&lt;DATE(2020,10,1),F1228&lt;DATE(2020,10,1)),E1228&gt;DATE(2020,10,31)),0)))))),0),"")</f>
        <v/>
      </c>
      <c r="Y1228" s="50" t="str">
        <f>IFERROR(MAX(IF(OR(O1228="",P1228="",Q1228="",R1228="",S1228="",T1228="",U1228=""),"",IF(AND(MONTH(E1228)=11,MONTH(F1228)=11),(NETWORKDAYS(E1228,F1228,Lister!$D$7:$D$13)-R1228)*N1228/NETWORKDAYS(Lister!$D$22,Lister!$E$22,Lister!$D$7:$D$13),IF(AND(MONTH(E1228)=11,F1228&gt;DATE(2020,11,30)),(NETWORKDAYS(E1228,Lister!$E$22,Lister!$D$7:$D$13)-R1228)*N1228/NETWORKDAYS(Lister!$D$22,Lister!$E$22,Lister!$D$7:$D$13),IF(AND(E1228&lt;DATE(2020,11,1),MONTH(F1228)=11),(NETWORKDAYS(Lister!$D$22,F1228,Lister!$D$7:$D$13)-R1228)*N1228/NETWORKDAYS(Lister!$D$22,Lister!$E$22,Lister!$D$7:$D$13),IF(AND(E1228&lt;DATE(2020,11,1),F1228&gt;DATE(2020,11,30)),(NETWORKDAYS(Lister!$D$22,Lister!$E$22,Lister!$D$7:$D$13)-R1228)*N1228/NETWORKDAYS(Lister!$D$22,Lister!$E$22,Lister!$D$7:$D$13),IF(OR(AND(E1228&lt;DATE(2020,11,1),F1228&lt;DATE(2020,11,1)),E1228&gt;DATE(2020,11,30)),0)))))),0),"")</f>
        <v/>
      </c>
      <c r="Z1228" s="50" t="str">
        <f>IFERROR(MAX(IF(OR(O1228="",P1228="",Q1228="",R1228="",S1228="",T1228="",U1228=""),"",IF(AND(MONTH(E1228)=12,MONTH(F1228)=12),(NETWORKDAYS(E1228,F1228,Lister!$D$7:$D$13)-S1228)*N1228/NETWORKDAYS(Lister!$D$23,Lister!$E$23,Lister!$D$7:$D$13),IF(AND(MONTH(E1228)=12,F1228&gt;DATE(2020,12,31)),(NETWORKDAYS(E1228,Lister!$E$23,Lister!$D$7:$D$13)-S1228)*N1228/NETWORKDAYS(Lister!$D$23,Lister!$E$23,Lister!$D$7:$D$13),IF(AND(E1228&lt;DATE(2020,12,1),MONTH(F1228)=12),(NETWORKDAYS(Lister!$D$23,F1228,Lister!$D$7:$D$13)-S1228)*N1228/NETWORKDAYS(Lister!$D$23,Lister!$E$23,Lister!$D$7:$D$13),IF(AND(E1228&lt;DATE(2020,12,1),F1228&gt;DATE(2020,12,31)),(NETWORKDAYS(Lister!$D$23,Lister!$E$23,Lister!$D$7:$D$13)-S1228)*N1228/NETWORKDAYS(Lister!$D$23,Lister!$E$23,Lister!$D$7:$D$13),IF(OR(AND(E1228&lt;DATE(2020,12,1),F1228&lt;DATE(2020,12,1)),E1228&gt;DATE(2020,12,31)),0)))))),0),"")</f>
        <v/>
      </c>
      <c r="AA1228" s="50" t="str">
        <f>IFERROR(MAX(IF(OR(O1228="",P1228="",Q1228="",R1228="",S1228="",T1228="",U1228=""),"",IF(AND(MONTH(E1228)=1,MONTH(F1228)=1),(NETWORKDAYS(E1228,F1228,Lister!$D$7:$D$13)-T1228)*N1228/NETWORKDAYS(Lister!$D$24,Lister!$E$24,Lister!$D$7:$D$13),IF(AND(MONTH(E1228)=1,F1228&gt;DATE(2021,1,31)),(NETWORKDAYS(E1228,Lister!$E$24,Lister!$D$7:$D$13)-T1228)*N1228/NETWORKDAYS(Lister!$D$24,Lister!$E$24,Lister!$D$7:$D$13),IF(AND(E1228&lt;DATE(2021,1,1),MONTH(F1228)=1),(NETWORKDAYS(Lister!$D$24,F1228,Lister!$D$7:$D$13)-T1228)*N1228/NETWORKDAYS(Lister!$D$24,Lister!$E$24,Lister!$D$7:$D$13),IF(AND(E1228&lt;DATE(2021,1,1),F1228&gt;DATE(2021,1,31)),(NETWORKDAYS(Lister!$D$24,Lister!$E$24,Lister!$D$7:$D$13)-T1228)*N1228/NETWORKDAYS(Lister!$D$24,Lister!$E$24,Lister!$D$7:$D$13),IF(OR(AND(E1228&lt;DATE(2021,1,1),F1228&lt;DATE(2021,1,1)),E1228&gt;DATE(2021,1,31)),0)))))),0),"")</f>
        <v/>
      </c>
      <c r="AB1228" s="50" t="str">
        <f>IFERROR(MAX(IF(OR(O1228="",P1228="",Q1228="",R1228="",S1228="",T1228="",U1228=""),"",IF(AND(MONTH(E1228)=2,MONTH(F1228)=2),(NETWORKDAYS(E1228,F1228,Lister!$D$7:$D$13)-U1228)*N1228/NETWORKDAYS(Lister!$D$25,Lister!$E$25,Lister!$D$7:$D$13),IF(AND(E1228&lt;DATE(2021,2,1),MONTH(F1228)=2),(NETWORKDAYS(Lister!$D$25,F1228,Lister!$D$7:$D$13)-U1228)*N1228/NETWORKDAYS(Lister!$D$25,Lister!$E$25,Lister!$D$7:$D$13),IF(AND(E1228&lt;DATE(2021,2,1),F1228&lt;DATE(2021,2,1)),0)))),0),"")</f>
        <v/>
      </c>
      <c r="AC1228" s="52" t="str">
        <f t="shared" si="93"/>
        <v/>
      </c>
    </row>
    <row r="1229" spans="1:29" x14ac:dyDescent="0.35">
      <c r="A1229" s="11" t="str">
        <f t="shared" si="94"/>
        <v/>
      </c>
      <c r="B1229" s="33"/>
      <c r="C1229" s="17"/>
      <c r="D1229" s="18"/>
      <c r="E1229" s="12"/>
      <c r="F1229" s="12"/>
      <c r="G1229" s="42" t="str">
        <f>IF(OR(E1229="",F1229=""),"",NETWORKDAYS(E1229,F1229,Lister!$D$7:$D$13))</f>
        <v/>
      </c>
      <c r="H1229" s="14"/>
      <c r="I1229" s="25" t="str">
        <f t="shared" si="90"/>
        <v/>
      </c>
      <c r="J1229" s="47"/>
      <c r="K1229" s="48"/>
      <c r="L1229" s="15"/>
      <c r="M1229" s="51" t="str">
        <f t="shared" si="91"/>
        <v/>
      </c>
      <c r="N1229" s="49" t="str">
        <f t="shared" si="92"/>
        <v/>
      </c>
      <c r="O1229" s="15"/>
      <c r="P1229" s="15"/>
      <c r="Q1229" s="15"/>
      <c r="R1229" s="15"/>
      <c r="S1229" s="15"/>
      <c r="T1229" s="15"/>
      <c r="U1229" s="15"/>
      <c r="V1229" s="50" t="str">
        <f>IFERROR(MAX(IF(OR(O1229="",P1229="",Q1229="",R1229="",S1229="",T1229="",U1229=""),"",IF(AND(MONTH(E1229)=8,MONTH(F1229)=8),(NETWORKDAYS(E1229,F1229,Lister!$D$7:$D$13)-O1229)*N1229/NETWORKDAYS(Lister!$D$19,Lister!$E$19,Lister!$D$7:$D$13),IF(AND(MONTH(E1229)=8,F1229&gt;DATE(2020,8,31)),(NETWORKDAYS(E1229,Lister!$E$19,Lister!$D$7:$D$13)-O1229)*N1229/NETWORKDAYS(Lister!$D$19,Lister!$E$19,Lister!$D$7:$D$13),IF(E1229&gt;DATE(2020,8,31),0)))),0),"")</f>
        <v/>
      </c>
      <c r="W1229" s="50" t="str">
        <f>IFERROR(MAX(IF(OR(O1229="",P1229="",Q1229="",R1229="",S1229="",T1229="",U1229=""),"",IF(AND(MONTH(E1229)=9,MONTH(F1229)=9),(NETWORKDAYS(E1229,F1229,Lister!$D$7:$D$13)-P1229)*N1229/NETWORKDAYS(Lister!$D$20,Lister!$E$20,Lister!$D$7:$D$13),IF(AND(MONTH(E1229)=9,F1229&gt;DATE(2020,9,30)),(NETWORKDAYS(E1229,Lister!$E$20,Lister!$D$7:$D$13)-P1229)*N1229/NETWORKDAYS(Lister!$D$20,Lister!$E$20,Lister!$D$7:$D$13),IF(AND(E1229&lt;DATE(2020,9,1),MONTH(F1229)=9),(NETWORKDAYS(Lister!$D$20,F1229,Lister!$D$7:$D$13)-P1229)*N1229/NETWORKDAYS(Lister!$D$20,Lister!$E$20,Lister!$D$7:$D$13),IF(AND(E1229&lt;DATE(2020,9,1),F1229&gt;DATE(2020,9,30)),(NETWORKDAYS(Lister!$D$20,Lister!$E$20,Lister!$D$7:$D$13)-P1229)*N1229/NETWORKDAYS(Lister!$D$20,Lister!$E$20,Lister!$D$7:$D$13),IF(OR(AND(E1229&lt;DATE(2020,9,1),F1229&lt;DATE(2020,9,1)),E1229&gt;DATE(2020,9,30)),0)))))),0),"")</f>
        <v/>
      </c>
      <c r="X1229" s="50" t="str">
        <f>IFERROR(MAX(IF(OR(O1229="",P1229="",Q1229="",R1229="",S1229="",T1229="",U1229=""),"",IF(AND(MONTH(E1229)=10,MONTH(F1229)=10),(NETWORKDAYS(E1229,F1229,Lister!$D$7:$D$13)-Q1229)*N1229/NETWORKDAYS(Lister!$D$21,Lister!$E$21,Lister!$D$7:$D$13),IF(AND(MONTH(E1229)=10,F1229&gt;DATE(2020,10,31)),(NETWORKDAYS(E1229,Lister!$E$21,Lister!$D$7:$D$13)-Q1229)*N1229/NETWORKDAYS(Lister!$D$21,Lister!$E$21,Lister!$D$7:$D$13),IF(AND(E1229&lt;DATE(2020,10,1),MONTH(F1229)=10),(NETWORKDAYS(Lister!$D$21,F1229,Lister!$D$7:$D$13)-Q1229)*N1229/NETWORKDAYS(Lister!$D$21,Lister!$E$21,Lister!$D$7:$D$13),IF(AND(E1229&lt;DATE(2020,31,1),F1229&gt;DATE(2020,10,31)),(NETWORKDAYS(Lister!$D$21,Lister!$E$21,Lister!$D$7:$D$13)-Q1229)*N1229/NETWORKDAYS(Lister!$D$21,Lister!$E$21,Lister!$D$7:$D$13),IF(OR(AND(E1229&lt;DATE(2020,10,1),F1229&lt;DATE(2020,10,1)),E1229&gt;DATE(2020,10,31)),0)))))),0),"")</f>
        <v/>
      </c>
      <c r="Y1229" s="50" t="str">
        <f>IFERROR(MAX(IF(OR(O1229="",P1229="",Q1229="",R1229="",S1229="",T1229="",U1229=""),"",IF(AND(MONTH(E1229)=11,MONTH(F1229)=11),(NETWORKDAYS(E1229,F1229,Lister!$D$7:$D$13)-R1229)*N1229/NETWORKDAYS(Lister!$D$22,Lister!$E$22,Lister!$D$7:$D$13),IF(AND(MONTH(E1229)=11,F1229&gt;DATE(2020,11,30)),(NETWORKDAYS(E1229,Lister!$E$22,Lister!$D$7:$D$13)-R1229)*N1229/NETWORKDAYS(Lister!$D$22,Lister!$E$22,Lister!$D$7:$D$13),IF(AND(E1229&lt;DATE(2020,11,1),MONTH(F1229)=11),(NETWORKDAYS(Lister!$D$22,F1229,Lister!$D$7:$D$13)-R1229)*N1229/NETWORKDAYS(Lister!$D$22,Lister!$E$22,Lister!$D$7:$D$13),IF(AND(E1229&lt;DATE(2020,11,1),F1229&gt;DATE(2020,11,30)),(NETWORKDAYS(Lister!$D$22,Lister!$E$22,Lister!$D$7:$D$13)-R1229)*N1229/NETWORKDAYS(Lister!$D$22,Lister!$E$22,Lister!$D$7:$D$13),IF(OR(AND(E1229&lt;DATE(2020,11,1),F1229&lt;DATE(2020,11,1)),E1229&gt;DATE(2020,11,30)),0)))))),0),"")</f>
        <v/>
      </c>
      <c r="Z1229" s="50" t="str">
        <f>IFERROR(MAX(IF(OR(O1229="",P1229="",Q1229="",R1229="",S1229="",T1229="",U1229=""),"",IF(AND(MONTH(E1229)=12,MONTH(F1229)=12),(NETWORKDAYS(E1229,F1229,Lister!$D$7:$D$13)-S1229)*N1229/NETWORKDAYS(Lister!$D$23,Lister!$E$23,Lister!$D$7:$D$13),IF(AND(MONTH(E1229)=12,F1229&gt;DATE(2020,12,31)),(NETWORKDAYS(E1229,Lister!$E$23,Lister!$D$7:$D$13)-S1229)*N1229/NETWORKDAYS(Lister!$D$23,Lister!$E$23,Lister!$D$7:$D$13),IF(AND(E1229&lt;DATE(2020,12,1),MONTH(F1229)=12),(NETWORKDAYS(Lister!$D$23,F1229,Lister!$D$7:$D$13)-S1229)*N1229/NETWORKDAYS(Lister!$D$23,Lister!$E$23,Lister!$D$7:$D$13),IF(AND(E1229&lt;DATE(2020,12,1),F1229&gt;DATE(2020,12,31)),(NETWORKDAYS(Lister!$D$23,Lister!$E$23,Lister!$D$7:$D$13)-S1229)*N1229/NETWORKDAYS(Lister!$D$23,Lister!$E$23,Lister!$D$7:$D$13),IF(OR(AND(E1229&lt;DATE(2020,12,1),F1229&lt;DATE(2020,12,1)),E1229&gt;DATE(2020,12,31)),0)))))),0),"")</f>
        <v/>
      </c>
      <c r="AA1229" s="50" t="str">
        <f>IFERROR(MAX(IF(OR(O1229="",P1229="",Q1229="",R1229="",S1229="",T1229="",U1229=""),"",IF(AND(MONTH(E1229)=1,MONTH(F1229)=1),(NETWORKDAYS(E1229,F1229,Lister!$D$7:$D$13)-T1229)*N1229/NETWORKDAYS(Lister!$D$24,Lister!$E$24,Lister!$D$7:$D$13),IF(AND(MONTH(E1229)=1,F1229&gt;DATE(2021,1,31)),(NETWORKDAYS(E1229,Lister!$E$24,Lister!$D$7:$D$13)-T1229)*N1229/NETWORKDAYS(Lister!$D$24,Lister!$E$24,Lister!$D$7:$D$13),IF(AND(E1229&lt;DATE(2021,1,1),MONTH(F1229)=1),(NETWORKDAYS(Lister!$D$24,F1229,Lister!$D$7:$D$13)-T1229)*N1229/NETWORKDAYS(Lister!$D$24,Lister!$E$24,Lister!$D$7:$D$13),IF(AND(E1229&lt;DATE(2021,1,1),F1229&gt;DATE(2021,1,31)),(NETWORKDAYS(Lister!$D$24,Lister!$E$24,Lister!$D$7:$D$13)-T1229)*N1229/NETWORKDAYS(Lister!$D$24,Lister!$E$24,Lister!$D$7:$D$13),IF(OR(AND(E1229&lt;DATE(2021,1,1),F1229&lt;DATE(2021,1,1)),E1229&gt;DATE(2021,1,31)),0)))))),0),"")</f>
        <v/>
      </c>
      <c r="AB1229" s="50" t="str">
        <f>IFERROR(MAX(IF(OR(O1229="",P1229="",Q1229="",R1229="",S1229="",T1229="",U1229=""),"",IF(AND(MONTH(E1229)=2,MONTH(F1229)=2),(NETWORKDAYS(E1229,F1229,Lister!$D$7:$D$13)-U1229)*N1229/NETWORKDAYS(Lister!$D$25,Lister!$E$25,Lister!$D$7:$D$13),IF(AND(E1229&lt;DATE(2021,2,1),MONTH(F1229)=2),(NETWORKDAYS(Lister!$D$25,F1229,Lister!$D$7:$D$13)-U1229)*N1229/NETWORKDAYS(Lister!$D$25,Lister!$E$25,Lister!$D$7:$D$13),IF(AND(E1229&lt;DATE(2021,2,1),F1229&lt;DATE(2021,2,1)),0)))),0),"")</f>
        <v/>
      </c>
      <c r="AC1229" s="52" t="str">
        <f t="shared" si="93"/>
        <v/>
      </c>
    </row>
    <row r="1230" spans="1:29" x14ac:dyDescent="0.35">
      <c r="A1230" s="11" t="str">
        <f t="shared" si="94"/>
        <v/>
      </c>
      <c r="B1230" s="33"/>
      <c r="C1230" s="17"/>
      <c r="D1230" s="18"/>
      <c r="E1230" s="12"/>
      <c r="F1230" s="12"/>
      <c r="G1230" s="42" t="str">
        <f>IF(OR(E1230="",F1230=""),"",NETWORKDAYS(E1230,F1230,Lister!$D$7:$D$13))</f>
        <v/>
      </c>
      <c r="H1230" s="14"/>
      <c r="I1230" s="25" t="str">
        <f t="shared" si="90"/>
        <v/>
      </c>
      <c r="J1230" s="47"/>
      <c r="K1230" s="48"/>
      <c r="L1230" s="15"/>
      <c r="M1230" s="51" t="str">
        <f t="shared" si="91"/>
        <v/>
      </c>
      <c r="N1230" s="49" t="str">
        <f t="shared" si="92"/>
        <v/>
      </c>
      <c r="O1230" s="15"/>
      <c r="P1230" s="15"/>
      <c r="Q1230" s="15"/>
      <c r="R1230" s="15"/>
      <c r="S1230" s="15"/>
      <c r="T1230" s="15"/>
      <c r="U1230" s="15"/>
      <c r="V1230" s="50" t="str">
        <f>IFERROR(MAX(IF(OR(O1230="",P1230="",Q1230="",R1230="",S1230="",T1230="",U1230=""),"",IF(AND(MONTH(E1230)=8,MONTH(F1230)=8),(NETWORKDAYS(E1230,F1230,Lister!$D$7:$D$13)-O1230)*N1230/NETWORKDAYS(Lister!$D$19,Lister!$E$19,Lister!$D$7:$D$13),IF(AND(MONTH(E1230)=8,F1230&gt;DATE(2020,8,31)),(NETWORKDAYS(E1230,Lister!$E$19,Lister!$D$7:$D$13)-O1230)*N1230/NETWORKDAYS(Lister!$D$19,Lister!$E$19,Lister!$D$7:$D$13),IF(E1230&gt;DATE(2020,8,31),0)))),0),"")</f>
        <v/>
      </c>
      <c r="W1230" s="50" t="str">
        <f>IFERROR(MAX(IF(OR(O1230="",P1230="",Q1230="",R1230="",S1230="",T1230="",U1230=""),"",IF(AND(MONTH(E1230)=9,MONTH(F1230)=9),(NETWORKDAYS(E1230,F1230,Lister!$D$7:$D$13)-P1230)*N1230/NETWORKDAYS(Lister!$D$20,Lister!$E$20,Lister!$D$7:$D$13),IF(AND(MONTH(E1230)=9,F1230&gt;DATE(2020,9,30)),(NETWORKDAYS(E1230,Lister!$E$20,Lister!$D$7:$D$13)-P1230)*N1230/NETWORKDAYS(Lister!$D$20,Lister!$E$20,Lister!$D$7:$D$13),IF(AND(E1230&lt;DATE(2020,9,1),MONTH(F1230)=9),(NETWORKDAYS(Lister!$D$20,F1230,Lister!$D$7:$D$13)-P1230)*N1230/NETWORKDAYS(Lister!$D$20,Lister!$E$20,Lister!$D$7:$D$13),IF(AND(E1230&lt;DATE(2020,9,1),F1230&gt;DATE(2020,9,30)),(NETWORKDAYS(Lister!$D$20,Lister!$E$20,Lister!$D$7:$D$13)-P1230)*N1230/NETWORKDAYS(Lister!$D$20,Lister!$E$20,Lister!$D$7:$D$13),IF(OR(AND(E1230&lt;DATE(2020,9,1),F1230&lt;DATE(2020,9,1)),E1230&gt;DATE(2020,9,30)),0)))))),0),"")</f>
        <v/>
      </c>
      <c r="X1230" s="50" t="str">
        <f>IFERROR(MAX(IF(OR(O1230="",P1230="",Q1230="",R1230="",S1230="",T1230="",U1230=""),"",IF(AND(MONTH(E1230)=10,MONTH(F1230)=10),(NETWORKDAYS(E1230,F1230,Lister!$D$7:$D$13)-Q1230)*N1230/NETWORKDAYS(Lister!$D$21,Lister!$E$21,Lister!$D$7:$D$13),IF(AND(MONTH(E1230)=10,F1230&gt;DATE(2020,10,31)),(NETWORKDAYS(E1230,Lister!$E$21,Lister!$D$7:$D$13)-Q1230)*N1230/NETWORKDAYS(Lister!$D$21,Lister!$E$21,Lister!$D$7:$D$13),IF(AND(E1230&lt;DATE(2020,10,1),MONTH(F1230)=10),(NETWORKDAYS(Lister!$D$21,F1230,Lister!$D$7:$D$13)-Q1230)*N1230/NETWORKDAYS(Lister!$D$21,Lister!$E$21,Lister!$D$7:$D$13),IF(AND(E1230&lt;DATE(2020,31,1),F1230&gt;DATE(2020,10,31)),(NETWORKDAYS(Lister!$D$21,Lister!$E$21,Lister!$D$7:$D$13)-Q1230)*N1230/NETWORKDAYS(Lister!$D$21,Lister!$E$21,Lister!$D$7:$D$13),IF(OR(AND(E1230&lt;DATE(2020,10,1),F1230&lt;DATE(2020,10,1)),E1230&gt;DATE(2020,10,31)),0)))))),0),"")</f>
        <v/>
      </c>
      <c r="Y1230" s="50" t="str">
        <f>IFERROR(MAX(IF(OR(O1230="",P1230="",Q1230="",R1230="",S1230="",T1230="",U1230=""),"",IF(AND(MONTH(E1230)=11,MONTH(F1230)=11),(NETWORKDAYS(E1230,F1230,Lister!$D$7:$D$13)-R1230)*N1230/NETWORKDAYS(Lister!$D$22,Lister!$E$22,Lister!$D$7:$D$13),IF(AND(MONTH(E1230)=11,F1230&gt;DATE(2020,11,30)),(NETWORKDAYS(E1230,Lister!$E$22,Lister!$D$7:$D$13)-R1230)*N1230/NETWORKDAYS(Lister!$D$22,Lister!$E$22,Lister!$D$7:$D$13),IF(AND(E1230&lt;DATE(2020,11,1),MONTH(F1230)=11),(NETWORKDAYS(Lister!$D$22,F1230,Lister!$D$7:$D$13)-R1230)*N1230/NETWORKDAYS(Lister!$D$22,Lister!$E$22,Lister!$D$7:$D$13),IF(AND(E1230&lt;DATE(2020,11,1),F1230&gt;DATE(2020,11,30)),(NETWORKDAYS(Lister!$D$22,Lister!$E$22,Lister!$D$7:$D$13)-R1230)*N1230/NETWORKDAYS(Lister!$D$22,Lister!$E$22,Lister!$D$7:$D$13),IF(OR(AND(E1230&lt;DATE(2020,11,1),F1230&lt;DATE(2020,11,1)),E1230&gt;DATE(2020,11,30)),0)))))),0),"")</f>
        <v/>
      </c>
      <c r="Z1230" s="50" t="str">
        <f>IFERROR(MAX(IF(OR(O1230="",P1230="",Q1230="",R1230="",S1230="",T1230="",U1230=""),"",IF(AND(MONTH(E1230)=12,MONTH(F1230)=12),(NETWORKDAYS(E1230,F1230,Lister!$D$7:$D$13)-S1230)*N1230/NETWORKDAYS(Lister!$D$23,Lister!$E$23,Lister!$D$7:$D$13),IF(AND(MONTH(E1230)=12,F1230&gt;DATE(2020,12,31)),(NETWORKDAYS(E1230,Lister!$E$23,Lister!$D$7:$D$13)-S1230)*N1230/NETWORKDAYS(Lister!$D$23,Lister!$E$23,Lister!$D$7:$D$13),IF(AND(E1230&lt;DATE(2020,12,1),MONTH(F1230)=12),(NETWORKDAYS(Lister!$D$23,F1230,Lister!$D$7:$D$13)-S1230)*N1230/NETWORKDAYS(Lister!$D$23,Lister!$E$23,Lister!$D$7:$D$13),IF(AND(E1230&lt;DATE(2020,12,1),F1230&gt;DATE(2020,12,31)),(NETWORKDAYS(Lister!$D$23,Lister!$E$23,Lister!$D$7:$D$13)-S1230)*N1230/NETWORKDAYS(Lister!$D$23,Lister!$E$23,Lister!$D$7:$D$13),IF(OR(AND(E1230&lt;DATE(2020,12,1),F1230&lt;DATE(2020,12,1)),E1230&gt;DATE(2020,12,31)),0)))))),0),"")</f>
        <v/>
      </c>
      <c r="AA1230" s="50" t="str">
        <f>IFERROR(MAX(IF(OR(O1230="",P1230="",Q1230="",R1230="",S1230="",T1230="",U1230=""),"",IF(AND(MONTH(E1230)=1,MONTH(F1230)=1),(NETWORKDAYS(E1230,F1230,Lister!$D$7:$D$13)-T1230)*N1230/NETWORKDAYS(Lister!$D$24,Lister!$E$24,Lister!$D$7:$D$13),IF(AND(MONTH(E1230)=1,F1230&gt;DATE(2021,1,31)),(NETWORKDAYS(E1230,Lister!$E$24,Lister!$D$7:$D$13)-T1230)*N1230/NETWORKDAYS(Lister!$D$24,Lister!$E$24,Lister!$D$7:$D$13),IF(AND(E1230&lt;DATE(2021,1,1),MONTH(F1230)=1),(NETWORKDAYS(Lister!$D$24,F1230,Lister!$D$7:$D$13)-T1230)*N1230/NETWORKDAYS(Lister!$D$24,Lister!$E$24,Lister!$D$7:$D$13),IF(AND(E1230&lt;DATE(2021,1,1),F1230&gt;DATE(2021,1,31)),(NETWORKDAYS(Lister!$D$24,Lister!$E$24,Lister!$D$7:$D$13)-T1230)*N1230/NETWORKDAYS(Lister!$D$24,Lister!$E$24,Lister!$D$7:$D$13),IF(OR(AND(E1230&lt;DATE(2021,1,1),F1230&lt;DATE(2021,1,1)),E1230&gt;DATE(2021,1,31)),0)))))),0),"")</f>
        <v/>
      </c>
      <c r="AB1230" s="50" t="str">
        <f>IFERROR(MAX(IF(OR(O1230="",P1230="",Q1230="",R1230="",S1230="",T1230="",U1230=""),"",IF(AND(MONTH(E1230)=2,MONTH(F1230)=2),(NETWORKDAYS(E1230,F1230,Lister!$D$7:$D$13)-U1230)*N1230/NETWORKDAYS(Lister!$D$25,Lister!$E$25,Lister!$D$7:$D$13),IF(AND(E1230&lt;DATE(2021,2,1),MONTH(F1230)=2),(NETWORKDAYS(Lister!$D$25,F1230,Lister!$D$7:$D$13)-U1230)*N1230/NETWORKDAYS(Lister!$D$25,Lister!$E$25,Lister!$D$7:$D$13),IF(AND(E1230&lt;DATE(2021,2,1),F1230&lt;DATE(2021,2,1)),0)))),0),"")</f>
        <v/>
      </c>
      <c r="AC1230" s="52" t="str">
        <f t="shared" si="93"/>
        <v/>
      </c>
    </row>
    <row r="1231" spans="1:29" x14ac:dyDescent="0.35">
      <c r="A1231" s="11" t="str">
        <f t="shared" si="94"/>
        <v/>
      </c>
      <c r="B1231" s="33"/>
      <c r="C1231" s="17"/>
      <c r="D1231" s="18"/>
      <c r="E1231" s="12"/>
      <c r="F1231" s="12"/>
      <c r="G1231" s="42" t="str">
        <f>IF(OR(E1231="",F1231=""),"",NETWORKDAYS(E1231,F1231,Lister!$D$7:$D$13))</f>
        <v/>
      </c>
      <c r="H1231" s="14"/>
      <c r="I1231" s="25" t="str">
        <f t="shared" si="90"/>
        <v/>
      </c>
      <c r="J1231" s="47"/>
      <c r="K1231" s="48"/>
      <c r="L1231" s="15"/>
      <c r="M1231" s="51" t="str">
        <f t="shared" si="91"/>
        <v/>
      </c>
      <c r="N1231" s="49" t="str">
        <f t="shared" si="92"/>
        <v/>
      </c>
      <c r="O1231" s="15"/>
      <c r="P1231" s="15"/>
      <c r="Q1231" s="15"/>
      <c r="R1231" s="15"/>
      <c r="S1231" s="15"/>
      <c r="T1231" s="15"/>
      <c r="U1231" s="15"/>
      <c r="V1231" s="50" t="str">
        <f>IFERROR(MAX(IF(OR(O1231="",P1231="",Q1231="",R1231="",S1231="",T1231="",U1231=""),"",IF(AND(MONTH(E1231)=8,MONTH(F1231)=8),(NETWORKDAYS(E1231,F1231,Lister!$D$7:$D$13)-O1231)*N1231/NETWORKDAYS(Lister!$D$19,Lister!$E$19,Lister!$D$7:$D$13),IF(AND(MONTH(E1231)=8,F1231&gt;DATE(2020,8,31)),(NETWORKDAYS(E1231,Lister!$E$19,Lister!$D$7:$D$13)-O1231)*N1231/NETWORKDAYS(Lister!$D$19,Lister!$E$19,Lister!$D$7:$D$13),IF(E1231&gt;DATE(2020,8,31),0)))),0),"")</f>
        <v/>
      </c>
      <c r="W1231" s="50" t="str">
        <f>IFERROR(MAX(IF(OR(O1231="",P1231="",Q1231="",R1231="",S1231="",T1231="",U1231=""),"",IF(AND(MONTH(E1231)=9,MONTH(F1231)=9),(NETWORKDAYS(E1231,F1231,Lister!$D$7:$D$13)-P1231)*N1231/NETWORKDAYS(Lister!$D$20,Lister!$E$20,Lister!$D$7:$D$13),IF(AND(MONTH(E1231)=9,F1231&gt;DATE(2020,9,30)),(NETWORKDAYS(E1231,Lister!$E$20,Lister!$D$7:$D$13)-P1231)*N1231/NETWORKDAYS(Lister!$D$20,Lister!$E$20,Lister!$D$7:$D$13),IF(AND(E1231&lt;DATE(2020,9,1),MONTH(F1231)=9),(NETWORKDAYS(Lister!$D$20,F1231,Lister!$D$7:$D$13)-P1231)*N1231/NETWORKDAYS(Lister!$D$20,Lister!$E$20,Lister!$D$7:$D$13),IF(AND(E1231&lt;DATE(2020,9,1),F1231&gt;DATE(2020,9,30)),(NETWORKDAYS(Lister!$D$20,Lister!$E$20,Lister!$D$7:$D$13)-P1231)*N1231/NETWORKDAYS(Lister!$D$20,Lister!$E$20,Lister!$D$7:$D$13),IF(OR(AND(E1231&lt;DATE(2020,9,1),F1231&lt;DATE(2020,9,1)),E1231&gt;DATE(2020,9,30)),0)))))),0),"")</f>
        <v/>
      </c>
      <c r="X1231" s="50" t="str">
        <f>IFERROR(MAX(IF(OR(O1231="",P1231="",Q1231="",R1231="",S1231="",T1231="",U1231=""),"",IF(AND(MONTH(E1231)=10,MONTH(F1231)=10),(NETWORKDAYS(E1231,F1231,Lister!$D$7:$D$13)-Q1231)*N1231/NETWORKDAYS(Lister!$D$21,Lister!$E$21,Lister!$D$7:$D$13),IF(AND(MONTH(E1231)=10,F1231&gt;DATE(2020,10,31)),(NETWORKDAYS(E1231,Lister!$E$21,Lister!$D$7:$D$13)-Q1231)*N1231/NETWORKDAYS(Lister!$D$21,Lister!$E$21,Lister!$D$7:$D$13),IF(AND(E1231&lt;DATE(2020,10,1),MONTH(F1231)=10),(NETWORKDAYS(Lister!$D$21,F1231,Lister!$D$7:$D$13)-Q1231)*N1231/NETWORKDAYS(Lister!$D$21,Lister!$E$21,Lister!$D$7:$D$13),IF(AND(E1231&lt;DATE(2020,31,1),F1231&gt;DATE(2020,10,31)),(NETWORKDAYS(Lister!$D$21,Lister!$E$21,Lister!$D$7:$D$13)-Q1231)*N1231/NETWORKDAYS(Lister!$D$21,Lister!$E$21,Lister!$D$7:$D$13),IF(OR(AND(E1231&lt;DATE(2020,10,1),F1231&lt;DATE(2020,10,1)),E1231&gt;DATE(2020,10,31)),0)))))),0),"")</f>
        <v/>
      </c>
      <c r="Y1231" s="50" t="str">
        <f>IFERROR(MAX(IF(OR(O1231="",P1231="",Q1231="",R1231="",S1231="",T1231="",U1231=""),"",IF(AND(MONTH(E1231)=11,MONTH(F1231)=11),(NETWORKDAYS(E1231,F1231,Lister!$D$7:$D$13)-R1231)*N1231/NETWORKDAYS(Lister!$D$22,Lister!$E$22,Lister!$D$7:$D$13),IF(AND(MONTH(E1231)=11,F1231&gt;DATE(2020,11,30)),(NETWORKDAYS(E1231,Lister!$E$22,Lister!$D$7:$D$13)-R1231)*N1231/NETWORKDAYS(Lister!$D$22,Lister!$E$22,Lister!$D$7:$D$13),IF(AND(E1231&lt;DATE(2020,11,1),MONTH(F1231)=11),(NETWORKDAYS(Lister!$D$22,F1231,Lister!$D$7:$D$13)-R1231)*N1231/NETWORKDAYS(Lister!$D$22,Lister!$E$22,Lister!$D$7:$D$13),IF(AND(E1231&lt;DATE(2020,11,1),F1231&gt;DATE(2020,11,30)),(NETWORKDAYS(Lister!$D$22,Lister!$E$22,Lister!$D$7:$D$13)-R1231)*N1231/NETWORKDAYS(Lister!$D$22,Lister!$E$22,Lister!$D$7:$D$13),IF(OR(AND(E1231&lt;DATE(2020,11,1),F1231&lt;DATE(2020,11,1)),E1231&gt;DATE(2020,11,30)),0)))))),0),"")</f>
        <v/>
      </c>
      <c r="Z1231" s="50" t="str">
        <f>IFERROR(MAX(IF(OR(O1231="",P1231="",Q1231="",R1231="",S1231="",T1231="",U1231=""),"",IF(AND(MONTH(E1231)=12,MONTH(F1231)=12),(NETWORKDAYS(E1231,F1231,Lister!$D$7:$D$13)-S1231)*N1231/NETWORKDAYS(Lister!$D$23,Lister!$E$23,Lister!$D$7:$D$13),IF(AND(MONTH(E1231)=12,F1231&gt;DATE(2020,12,31)),(NETWORKDAYS(E1231,Lister!$E$23,Lister!$D$7:$D$13)-S1231)*N1231/NETWORKDAYS(Lister!$D$23,Lister!$E$23,Lister!$D$7:$D$13),IF(AND(E1231&lt;DATE(2020,12,1),MONTH(F1231)=12),(NETWORKDAYS(Lister!$D$23,F1231,Lister!$D$7:$D$13)-S1231)*N1231/NETWORKDAYS(Lister!$D$23,Lister!$E$23,Lister!$D$7:$D$13),IF(AND(E1231&lt;DATE(2020,12,1),F1231&gt;DATE(2020,12,31)),(NETWORKDAYS(Lister!$D$23,Lister!$E$23,Lister!$D$7:$D$13)-S1231)*N1231/NETWORKDAYS(Lister!$D$23,Lister!$E$23,Lister!$D$7:$D$13),IF(OR(AND(E1231&lt;DATE(2020,12,1),F1231&lt;DATE(2020,12,1)),E1231&gt;DATE(2020,12,31)),0)))))),0),"")</f>
        <v/>
      </c>
      <c r="AA1231" s="50" t="str">
        <f>IFERROR(MAX(IF(OR(O1231="",P1231="",Q1231="",R1231="",S1231="",T1231="",U1231=""),"",IF(AND(MONTH(E1231)=1,MONTH(F1231)=1),(NETWORKDAYS(E1231,F1231,Lister!$D$7:$D$13)-T1231)*N1231/NETWORKDAYS(Lister!$D$24,Lister!$E$24,Lister!$D$7:$D$13),IF(AND(MONTH(E1231)=1,F1231&gt;DATE(2021,1,31)),(NETWORKDAYS(E1231,Lister!$E$24,Lister!$D$7:$D$13)-T1231)*N1231/NETWORKDAYS(Lister!$D$24,Lister!$E$24,Lister!$D$7:$D$13),IF(AND(E1231&lt;DATE(2021,1,1),MONTH(F1231)=1),(NETWORKDAYS(Lister!$D$24,F1231,Lister!$D$7:$D$13)-T1231)*N1231/NETWORKDAYS(Lister!$D$24,Lister!$E$24,Lister!$D$7:$D$13),IF(AND(E1231&lt;DATE(2021,1,1),F1231&gt;DATE(2021,1,31)),(NETWORKDAYS(Lister!$D$24,Lister!$E$24,Lister!$D$7:$D$13)-T1231)*N1231/NETWORKDAYS(Lister!$D$24,Lister!$E$24,Lister!$D$7:$D$13),IF(OR(AND(E1231&lt;DATE(2021,1,1),F1231&lt;DATE(2021,1,1)),E1231&gt;DATE(2021,1,31)),0)))))),0),"")</f>
        <v/>
      </c>
      <c r="AB1231" s="50" t="str">
        <f>IFERROR(MAX(IF(OR(O1231="",P1231="",Q1231="",R1231="",S1231="",T1231="",U1231=""),"",IF(AND(MONTH(E1231)=2,MONTH(F1231)=2),(NETWORKDAYS(E1231,F1231,Lister!$D$7:$D$13)-U1231)*N1231/NETWORKDAYS(Lister!$D$25,Lister!$E$25,Lister!$D$7:$D$13),IF(AND(E1231&lt;DATE(2021,2,1),MONTH(F1231)=2),(NETWORKDAYS(Lister!$D$25,F1231,Lister!$D$7:$D$13)-U1231)*N1231/NETWORKDAYS(Lister!$D$25,Lister!$E$25,Lister!$D$7:$D$13),IF(AND(E1231&lt;DATE(2021,2,1),F1231&lt;DATE(2021,2,1)),0)))),0),"")</f>
        <v/>
      </c>
      <c r="AC1231" s="52" t="str">
        <f t="shared" si="93"/>
        <v/>
      </c>
    </row>
    <row r="1232" spans="1:29" x14ac:dyDescent="0.35">
      <c r="A1232" s="11" t="str">
        <f t="shared" si="94"/>
        <v/>
      </c>
      <c r="B1232" s="33"/>
      <c r="C1232" s="17"/>
      <c r="D1232" s="18"/>
      <c r="E1232" s="12"/>
      <c r="F1232" s="12"/>
      <c r="G1232" s="42" t="str">
        <f>IF(OR(E1232="",F1232=""),"",NETWORKDAYS(E1232,F1232,Lister!$D$7:$D$13))</f>
        <v/>
      </c>
      <c r="H1232" s="14"/>
      <c r="I1232" s="25" t="str">
        <f t="shared" si="90"/>
        <v/>
      </c>
      <c r="J1232" s="47"/>
      <c r="K1232" s="48"/>
      <c r="L1232" s="15"/>
      <c r="M1232" s="51" t="str">
        <f t="shared" si="91"/>
        <v/>
      </c>
      <c r="N1232" s="49" t="str">
        <f t="shared" si="92"/>
        <v/>
      </c>
      <c r="O1232" s="15"/>
      <c r="P1232" s="15"/>
      <c r="Q1232" s="15"/>
      <c r="R1232" s="15"/>
      <c r="S1232" s="15"/>
      <c r="T1232" s="15"/>
      <c r="U1232" s="15"/>
      <c r="V1232" s="50" t="str">
        <f>IFERROR(MAX(IF(OR(O1232="",P1232="",Q1232="",R1232="",S1232="",T1232="",U1232=""),"",IF(AND(MONTH(E1232)=8,MONTH(F1232)=8),(NETWORKDAYS(E1232,F1232,Lister!$D$7:$D$13)-O1232)*N1232/NETWORKDAYS(Lister!$D$19,Lister!$E$19,Lister!$D$7:$D$13),IF(AND(MONTH(E1232)=8,F1232&gt;DATE(2020,8,31)),(NETWORKDAYS(E1232,Lister!$E$19,Lister!$D$7:$D$13)-O1232)*N1232/NETWORKDAYS(Lister!$D$19,Lister!$E$19,Lister!$D$7:$D$13),IF(E1232&gt;DATE(2020,8,31),0)))),0),"")</f>
        <v/>
      </c>
      <c r="W1232" s="50" t="str">
        <f>IFERROR(MAX(IF(OR(O1232="",P1232="",Q1232="",R1232="",S1232="",T1232="",U1232=""),"",IF(AND(MONTH(E1232)=9,MONTH(F1232)=9),(NETWORKDAYS(E1232,F1232,Lister!$D$7:$D$13)-P1232)*N1232/NETWORKDAYS(Lister!$D$20,Lister!$E$20,Lister!$D$7:$D$13),IF(AND(MONTH(E1232)=9,F1232&gt;DATE(2020,9,30)),(NETWORKDAYS(E1232,Lister!$E$20,Lister!$D$7:$D$13)-P1232)*N1232/NETWORKDAYS(Lister!$D$20,Lister!$E$20,Lister!$D$7:$D$13),IF(AND(E1232&lt;DATE(2020,9,1),MONTH(F1232)=9),(NETWORKDAYS(Lister!$D$20,F1232,Lister!$D$7:$D$13)-P1232)*N1232/NETWORKDAYS(Lister!$D$20,Lister!$E$20,Lister!$D$7:$D$13),IF(AND(E1232&lt;DATE(2020,9,1),F1232&gt;DATE(2020,9,30)),(NETWORKDAYS(Lister!$D$20,Lister!$E$20,Lister!$D$7:$D$13)-P1232)*N1232/NETWORKDAYS(Lister!$D$20,Lister!$E$20,Lister!$D$7:$D$13),IF(OR(AND(E1232&lt;DATE(2020,9,1),F1232&lt;DATE(2020,9,1)),E1232&gt;DATE(2020,9,30)),0)))))),0),"")</f>
        <v/>
      </c>
      <c r="X1232" s="50" t="str">
        <f>IFERROR(MAX(IF(OR(O1232="",P1232="",Q1232="",R1232="",S1232="",T1232="",U1232=""),"",IF(AND(MONTH(E1232)=10,MONTH(F1232)=10),(NETWORKDAYS(E1232,F1232,Lister!$D$7:$D$13)-Q1232)*N1232/NETWORKDAYS(Lister!$D$21,Lister!$E$21,Lister!$D$7:$D$13),IF(AND(MONTH(E1232)=10,F1232&gt;DATE(2020,10,31)),(NETWORKDAYS(E1232,Lister!$E$21,Lister!$D$7:$D$13)-Q1232)*N1232/NETWORKDAYS(Lister!$D$21,Lister!$E$21,Lister!$D$7:$D$13),IF(AND(E1232&lt;DATE(2020,10,1),MONTH(F1232)=10),(NETWORKDAYS(Lister!$D$21,F1232,Lister!$D$7:$D$13)-Q1232)*N1232/NETWORKDAYS(Lister!$D$21,Lister!$E$21,Lister!$D$7:$D$13),IF(AND(E1232&lt;DATE(2020,31,1),F1232&gt;DATE(2020,10,31)),(NETWORKDAYS(Lister!$D$21,Lister!$E$21,Lister!$D$7:$D$13)-Q1232)*N1232/NETWORKDAYS(Lister!$D$21,Lister!$E$21,Lister!$D$7:$D$13),IF(OR(AND(E1232&lt;DATE(2020,10,1),F1232&lt;DATE(2020,10,1)),E1232&gt;DATE(2020,10,31)),0)))))),0),"")</f>
        <v/>
      </c>
      <c r="Y1232" s="50" t="str">
        <f>IFERROR(MAX(IF(OR(O1232="",P1232="",Q1232="",R1232="",S1232="",T1232="",U1232=""),"",IF(AND(MONTH(E1232)=11,MONTH(F1232)=11),(NETWORKDAYS(E1232,F1232,Lister!$D$7:$D$13)-R1232)*N1232/NETWORKDAYS(Lister!$D$22,Lister!$E$22,Lister!$D$7:$D$13),IF(AND(MONTH(E1232)=11,F1232&gt;DATE(2020,11,30)),(NETWORKDAYS(E1232,Lister!$E$22,Lister!$D$7:$D$13)-R1232)*N1232/NETWORKDAYS(Lister!$D$22,Lister!$E$22,Lister!$D$7:$D$13),IF(AND(E1232&lt;DATE(2020,11,1),MONTH(F1232)=11),(NETWORKDAYS(Lister!$D$22,F1232,Lister!$D$7:$D$13)-R1232)*N1232/NETWORKDAYS(Lister!$D$22,Lister!$E$22,Lister!$D$7:$D$13),IF(AND(E1232&lt;DATE(2020,11,1),F1232&gt;DATE(2020,11,30)),(NETWORKDAYS(Lister!$D$22,Lister!$E$22,Lister!$D$7:$D$13)-R1232)*N1232/NETWORKDAYS(Lister!$D$22,Lister!$E$22,Lister!$D$7:$D$13),IF(OR(AND(E1232&lt;DATE(2020,11,1),F1232&lt;DATE(2020,11,1)),E1232&gt;DATE(2020,11,30)),0)))))),0),"")</f>
        <v/>
      </c>
      <c r="Z1232" s="50" t="str">
        <f>IFERROR(MAX(IF(OR(O1232="",P1232="",Q1232="",R1232="",S1232="",T1232="",U1232=""),"",IF(AND(MONTH(E1232)=12,MONTH(F1232)=12),(NETWORKDAYS(E1232,F1232,Lister!$D$7:$D$13)-S1232)*N1232/NETWORKDAYS(Lister!$D$23,Lister!$E$23,Lister!$D$7:$D$13),IF(AND(MONTH(E1232)=12,F1232&gt;DATE(2020,12,31)),(NETWORKDAYS(E1232,Lister!$E$23,Lister!$D$7:$D$13)-S1232)*N1232/NETWORKDAYS(Lister!$D$23,Lister!$E$23,Lister!$D$7:$D$13),IF(AND(E1232&lt;DATE(2020,12,1),MONTH(F1232)=12),(NETWORKDAYS(Lister!$D$23,F1232,Lister!$D$7:$D$13)-S1232)*N1232/NETWORKDAYS(Lister!$D$23,Lister!$E$23,Lister!$D$7:$D$13),IF(AND(E1232&lt;DATE(2020,12,1),F1232&gt;DATE(2020,12,31)),(NETWORKDAYS(Lister!$D$23,Lister!$E$23,Lister!$D$7:$D$13)-S1232)*N1232/NETWORKDAYS(Lister!$D$23,Lister!$E$23,Lister!$D$7:$D$13),IF(OR(AND(E1232&lt;DATE(2020,12,1),F1232&lt;DATE(2020,12,1)),E1232&gt;DATE(2020,12,31)),0)))))),0),"")</f>
        <v/>
      </c>
      <c r="AA1232" s="50" t="str">
        <f>IFERROR(MAX(IF(OR(O1232="",P1232="",Q1232="",R1232="",S1232="",T1232="",U1232=""),"",IF(AND(MONTH(E1232)=1,MONTH(F1232)=1),(NETWORKDAYS(E1232,F1232,Lister!$D$7:$D$13)-T1232)*N1232/NETWORKDAYS(Lister!$D$24,Lister!$E$24,Lister!$D$7:$D$13),IF(AND(MONTH(E1232)=1,F1232&gt;DATE(2021,1,31)),(NETWORKDAYS(E1232,Lister!$E$24,Lister!$D$7:$D$13)-T1232)*N1232/NETWORKDAYS(Lister!$D$24,Lister!$E$24,Lister!$D$7:$D$13),IF(AND(E1232&lt;DATE(2021,1,1),MONTH(F1232)=1),(NETWORKDAYS(Lister!$D$24,F1232,Lister!$D$7:$D$13)-T1232)*N1232/NETWORKDAYS(Lister!$D$24,Lister!$E$24,Lister!$D$7:$D$13),IF(AND(E1232&lt;DATE(2021,1,1),F1232&gt;DATE(2021,1,31)),(NETWORKDAYS(Lister!$D$24,Lister!$E$24,Lister!$D$7:$D$13)-T1232)*N1232/NETWORKDAYS(Lister!$D$24,Lister!$E$24,Lister!$D$7:$D$13),IF(OR(AND(E1232&lt;DATE(2021,1,1),F1232&lt;DATE(2021,1,1)),E1232&gt;DATE(2021,1,31)),0)))))),0),"")</f>
        <v/>
      </c>
      <c r="AB1232" s="50" t="str">
        <f>IFERROR(MAX(IF(OR(O1232="",P1232="",Q1232="",R1232="",S1232="",T1232="",U1232=""),"",IF(AND(MONTH(E1232)=2,MONTH(F1232)=2),(NETWORKDAYS(E1232,F1232,Lister!$D$7:$D$13)-U1232)*N1232/NETWORKDAYS(Lister!$D$25,Lister!$E$25,Lister!$D$7:$D$13),IF(AND(E1232&lt;DATE(2021,2,1),MONTH(F1232)=2),(NETWORKDAYS(Lister!$D$25,F1232,Lister!$D$7:$D$13)-U1232)*N1232/NETWORKDAYS(Lister!$D$25,Lister!$E$25,Lister!$D$7:$D$13),IF(AND(E1232&lt;DATE(2021,2,1),F1232&lt;DATE(2021,2,1)),0)))),0),"")</f>
        <v/>
      </c>
      <c r="AC1232" s="52" t="str">
        <f t="shared" si="93"/>
        <v/>
      </c>
    </row>
    <row r="1233" spans="1:29" x14ac:dyDescent="0.35">
      <c r="A1233" s="11" t="str">
        <f t="shared" si="94"/>
        <v/>
      </c>
      <c r="B1233" s="33"/>
      <c r="C1233" s="17"/>
      <c r="D1233" s="18"/>
      <c r="E1233" s="12"/>
      <c r="F1233" s="12"/>
      <c r="G1233" s="42" t="str">
        <f>IF(OR(E1233="",F1233=""),"",NETWORKDAYS(E1233,F1233,Lister!$D$7:$D$13))</f>
        <v/>
      </c>
      <c r="H1233" s="14"/>
      <c r="I1233" s="25" t="str">
        <f t="shared" si="90"/>
        <v/>
      </c>
      <c r="J1233" s="47"/>
      <c r="K1233" s="48"/>
      <c r="L1233" s="15"/>
      <c r="M1233" s="51" t="str">
        <f t="shared" si="91"/>
        <v/>
      </c>
      <c r="N1233" s="49" t="str">
        <f t="shared" si="92"/>
        <v/>
      </c>
      <c r="O1233" s="15"/>
      <c r="P1233" s="15"/>
      <c r="Q1233" s="15"/>
      <c r="R1233" s="15"/>
      <c r="S1233" s="15"/>
      <c r="T1233" s="15"/>
      <c r="U1233" s="15"/>
      <c r="V1233" s="50" t="str">
        <f>IFERROR(MAX(IF(OR(O1233="",P1233="",Q1233="",R1233="",S1233="",T1233="",U1233=""),"",IF(AND(MONTH(E1233)=8,MONTH(F1233)=8),(NETWORKDAYS(E1233,F1233,Lister!$D$7:$D$13)-O1233)*N1233/NETWORKDAYS(Lister!$D$19,Lister!$E$19,Lister!$D$7:$D$13),IF(AND(MONTH(E1233)=8,F1233&gt;DATE(2020,8,31)),(NETWORKDAYS(E1233,Lister!$E$19,Lister!$D$7:$D$13)-O1233)*N1233/NETWORKDAYS(Lister!$D$19,Lister!$E$19,Lister!$D$7:$D$13),IF(E1233&gt;DATE(2020,8,31),0)))),0),"")</f>
        <v/>
      </c>
      <c r="W1233" s="50" t="str">
        <f>IFERROR(MAX(IF(OR(O1233="",P1233="",Q1233="",R1233="",S1233="",T1233="",U1233=""),"",IF(AND(MONTH(E1233)=9,MONTH(F1233)=9),(NETWORKDAYS(E1233,F1233,Lister!$D$7:$D$13)-P1233)*N1233/NETWORKDAYS(Lister!$D$20,Lister!$E$20,Lister!$D$7:$D$13),IF(AND(MONTH(E1233)=9,F1233&gt;DATE(2020,9,30)),(NETWORKDAYS(E1233,Lister!$E$20,Lister!$D$7:$D$13)-P1233)*N1233/NETWORKDAYS(Lister!$D$20,Lister!$E$20,Lister!$D$7:$D$13),IF(AND(E1233&lt;DATE(2020,9,1),MONTH(F1233)=9),(NETWORKDAYS(Lister!$D$20,F1233,Lister!$D$7:$D$13)-P1233)*N1233/NETWORKDAYS(Lister!$D$20,Lister!$E$20,Lister!$D$7:$D$13),IF(AND(E1233&lt;DATE(2020,9,1),F1233&gt;DATE(2020,9,30)),(NETWORKDAYS(Lister!$D$20,Lister!$E$20,Lister!$D$7:$D$13)-P1233)*N1233/NETWORKDAYS(Lister!$D$20,Lister!$E$20,Lister!$D$7:$D$13),IF(OR(AND(E1233&lt;DATE(2020,9,1),F1233&lt;DATE(2020,9,1)),E1233&gt;DATE(2020,9,30)),0)))))),0),"")</f>
        <v/>
      </c>
      <c r="X1233" s="50" t="str">
        <f>IFERROR(MAX(IF(OR(O1233="",P1233="",Q1233="",R1233="",S1233="",T1233="",U1233=""),"",IF(AND(MONTH(E1233)=10,MONTH(F1233)=10),(NETWORKDAYS(E1233,F1233,Lister!$D$7:$D$13)-Q1233)*N1233/NETWORKDAYS(Lister!$D$21,Lister!$E$21,Lister!$D$7:$D$13),IF(AND(MONTH(E1233)=10,F1233&gt;DATE(2020,10,31)),(NETWORKDAYS(E1233,Lister!$E$21,Lister!$D$7:$D$13)-Q1233)*N1233/NETWORKDAYS(Lister!$D$21,Lister!$E$21,Lister!$D$7:$D$13),IF(AND(E1233&lt;DATE(2020,10,1),MONTH(F1233)=10),(NETWORKDAYS(Lister!$D$21,F1233,Lister!$D$7:$D$13)-Q1233)*N1233/NETWORKDAYS(Lister!$D$21,Lister!$E$21,Lister!$D$7:$D$13),IF(AND(E1233&lt;DATE(2020,31,1),F1233&gt;DATE(2020,10,31)),(NETWORKDAYS(Lister!$D$21,Lister!$E$21,Lister!$D$7:$D$13)-Q1233)*N1233/NETWORKDAYS(Lister!$D$21,Lister!$E$21,Lister!$D$7:$D$13),IF(OR(AND(E1233&lt;DATE(2020,10,1),F1233&lt;DATE(2020,10,1)),E1233&gt;DATE(2020,10,31)),0)))))),0),"")</f>
        <v/>
      </c>
      <c r="Y1233" s="50" t="str">
        <f>IFERROR(MAX(IF(OR(O1233="",P1233="",Q1233="",R1233="",S1233="",T1233="",U1233=""),"",IF(AND(MONTH(E1233)=11,MONTH(F1233)=11),(NETWORKDAYS(E1233,F1233,Lister!$D$7:$D$13)-R1233)*N1233/NETWORKDAYS(Lister!$D$22,Lister!$E$22,Lister!$D$7:$D$13),IF(AND(MONTH(E1233)=11,F1233&gt;DATE(2020,11,30)),(NETWORKDAYS(E1233,Lister!$E$22,Lister!$D$7:$D$13)-R1233)*N1233/NETWORKDAYS(Lister!$D$22,Lister!$E$22,Lister!$D$7:$D$13),IF(AND(E1233&lt;DATE(2020,11,1),MONTH(F1233)=11),(NETWORKDAYS(Lister!$D$22,F1233,Lister!$D$7:$D$13)-R1233)*N1233/NETWORKDAYS(Lister!$D$22,Lister!$E$22,Lister!$D$7:$D$13),IF(AND(E1233&lt;DATE(2020,11,1),F1233&gt;DATE(2020,11,30)),(NETWORKDAYS(Lister!$D$22,Lister!$E$22,Lister!$D$7:$D$13)-R1233)*N1233/NETWORKDAYS(Lister!$D$22,Lister!$E$22,Lister!$D$7:$D$13),IF(OR(AND(E1233&lt;DATE(2020,11,1),F1233&lt;DATE(2020,11,1)),E1233&gt;DATE(2020,11,30)),0)))))),0),"")</f>
        <v/>
      </c>
      <c r="Z1233" s="50" t="str">
        <f>IFERROR(MAX(IF(OR(O1233="",P1233="",Q1233="",R1233="",S1233="",T1233="",U1233=""),"",IF(AND(MONTH(E1233)=12,MONTH(F1233)=12),(NETWORKDAYS(E1233,F1233,Lister!$D$7:$D$13)-S1233)*N1233/NETWORKDAYS(Lister!$D$23,Lister!$E$23,Lister!$D$7:$D$13),IF(AND(MONTH(E1233)=12,F1233&gt;DATE(2020,12,31)),(NETWORKDAYS(E1233,Lister!$E$23,Lister!$D$7:$D$13)-S1233)*N1233/NETWORKDAYS(Lister!$D$23,Lister!$E$23,Lister!$D$7:$D$13),IF(AND(E1233&lt;DATE(2020,12,1),MONTH(F1233)=12),(NETWORKDAYS(Lister!$D$23,F1233,Lister!$D$7:$D$13)-S1233)*N1233/NETWORKDAYS(Lister!$D$23,Lister!$E$23,Lister!$D$7:$D$13),IF(AND(E1233&lt;DATE(2020,12,1),F1233&gt;DATE(2020,12,31)),(NETWORKDAYS(Lister!$D$23,Lister!$E$23,Lister!$D$7:$D$13)-S1233)*N1233/NETWORKDAYS(Lister!$D$23,Lister!$E$23,Lister!$D$7:$D$13),IF(OR(AND(E1233&lt;DATE(2020,12,1),F1233&lt;DATE(2020,12,1)),E1233&gt;DATE(2020,12,31)),0)))))),0),"")</f>
        <v/>
      </c>
      <c r="AA1233" s="50" t="str">
        <f>IFERROR(MAX(IF(OR(O1233="",P1233="",Q1233="",R1233="",S1233="",T1233="",U1233=""),"",IF(AND(MONTH(E1233)=1,MONTH(F1233)=1),(NETWORKDAYS(E1233,F1233,Lister!$D$7:$D$13)-T1233)*N1233/NETWORKDAYS(Lister!$D$24,Lister!$E$24,Lister!$D$7:$D$13),IF(AND(MONTH(E1233)=1,F1233&gt;DATE(2021,1,31)),(NETWORKDAYS(E1233,Lister!$E$24,Lister!$D$7:$D$13)-T1233)*N1233/NETWORKDAYS(Lister!$D$24,Lister!$E$24,Lister!$D$7:$D$13),IF(AND(E1233&lt;DATE(2021,1,1),MONTH(F1233)=1),(NETWORKDAYS(Lister!$D$24,F1233,Lister!$D$7:$D$13)-T1233)*N1233/NETWORKDAYS(Lister!$D$24,Lister!$E$24,Lister!$D$7:$D$13),IF(AND(E1233&lt;DATE(2021,1,1),F1233&gt;DATE(2021,1,31)),(NETWORKDAYS(Lister!$D$24,Lister!$E$24,Lister!$D$7:$D$13)-T1233)*N1233/NETWORKDAYS(Lister!$D$24,Lister!$E$24,Lister!$D$7:$D$13),IF(OR(AND(E1233&lt;DATE(2021,1,1),F1233&lt;DATE(2021,1,1)),E1233&gt;DATE(2021,1,31)),0)))))),0),"")</f>
        <v/>
      </c>
      <c r="AB1233" s="50" t="str">
        <f>IFERROR(MAX(IF(OR(O1233="",P1233="",Q1233="",R1233="",S1233="",T1233="",U1233=""),"",IF(AND(MONTH(E1233)=2,MONTH(F1233)=2),(NETWORKDAYS(E1233,F1233,Lister!$D$7:$D$13)-U1233)*N1233/NETWORKDAYS(Lister!$D$25,Lister!$E$25,Lister!$D$7:$D$13),IF(AND(E1233&lt;DATE(2021,2,1),MONTH(F1233)=2),(NETWORKDAYS(Lister!$D$25,F1233,Lister!$D$7:$D$13)-U1233)*N1233/NETWORKDAYS(Lister!$D$25,Lister!$E$25,Lister!$D$7:$D$13),IF(AND(E1233&lt;DATE(2021,2,1),F1233&lt;DATE(2021,2,1)),0)))),0),"")</f>
        <v/>
      </c>
      <c r="AC1233" s="52" t="str">
        <f t="shared" si="93"/>
        <v/>
      </c>
    </row>
    <row r="1234" spans="1:29" x14ac:dyDescent="0.35">
      <c r="A1234" s="11" t="str">
        <f t="shared" si="94"/>
        <v/>
      </c>
      <c r="B1234" s="33"/>
      <c r="C1234" s="17"/>
      <c r="D1234" s="18"/>
      <c r="E1234" s="12"/>
      <c r="F1234" s="12"/>
      <c r="G1234" s="42" t="str">
        <f>IF(OR(E1234="",F1234=""),"",NETWORKDAYS(E1234,F1234,Lister!$D$7:$D$13))</f>
        <v/>
      </c>
      <c r="H1234" s="14"/>
      <c r="I1234" s="25" t="str">
        <f t="shared" si="90"/>
        <v/>
      </c>
      <c r="J1234" s="47"/>
      <c r="K1234" s="48"/>
      <c r="L1234" s="15"/>
      <c r="M1234" s="51" t="str">
        <f t="shared" si="91"/>
        <v/>
      </c>
      <c r="N1234" s="49" t="str">
        <f t="shared" si="92"/>
        <v/>
      </c>
      <c r="O1234" s="15"/>
      <c r="P1234" s="15"/>
      <c r="Q1234" s="15"/>
      <c r="R1234" s="15"/>
      <c r="S1234" s="15"/>
      <c r="T1234" s="15"/>
      <c r="U1234" s="15"/>
      <c r="V1234" s="50" t="str">
        <f>IFERROR(MAX(IF(OR(O1234="",P1234="",Q1234="",R1234="",S1234="",T1234="",U1234=""),"",IF(AND(MONTH(E1234)=8,MONTH(F1234)=8),(NETWORKDAYS(E1234,F1234,Lister!$D$7:$D$13)-O1234)*N1234/NETWORKDAYS(Lister!$D$19,Lister!$E$19,Lister!$D$7:$D$13),IF(AND(MONTH(E1234)=8,F1234&gt;DATE(2020,8,31)),(NETWORKDAYS(E1234,Lister!$E$19,Lister!$D$7:$D$13)-O1234)*N1234/NETWORKDAYS(Lister!$D$19,Lister!$E$19,Lister!$D$7:$D$13),IF(E1234&gt;DATE(2020,8,31),0)))),0),"")</f>
        <v/>
      </c>
      <c r="W1234" s="50" t="str">
        <f>IFERROR(MAX(IF(OR(O1234="",P1234="",Q1234="",R1234="",S1234="",T1234="",U1234=""),"",IF(AND(MONTH(E1234)=9,MONTH(F1234)=9),(NETWORKDAYS(E1234,F1234,Lister!$D$7:$D$13)-P1234)*N1234/NETWORKDAYS(Lister!$D$20,Lister!$E$20,Lister!$D$7:$D$13),IF(AND(MONTH(E1234)=9,F1234&gt;DATE(2020,9,30)),(NETWORKDAYS(E1234,Lister!$E$20,Lister!$D$7:$D$13)-P1234)*N1234/NETWORKDAYS(Lister!$D$20,Lister!$E$20,Lister!$D$7:$D$13),IF(AND(E1234&lt;DATE(2020,9,1),MONTH(F1234)=9),(NETWORKDAYS(Lister!$D$20,F1234,Lister!$D$7:$D$13)-P1234)*N1234/NETWORKDAYS(Lister!$D$20,Lister!$E$20,Lister!$D$7:$D$13),IF(AND(E1234&lt;DATE(2020,9,1),F1234&gt;DATE(2020,9,30)),(NETWORKDAYS(Lister!$D$20,Lister!$E$20,Lister!$D$7:$D$13)-P1234)*N1234/NETWORKDAYS(Lister!$D$20,Lister!$E$20,Lister!$D$7:$D$13),IF(OR(AND(E1234&lt;DATE(2020,9,1),F1234&lt;DATE(2020,9,1)),E1234&gt;DATE(2020,9,30)),0)))))),0),"")</f>
        <v/>
      </c>
      <c r="X1234" s="50" t="str">
        <f>IFERROR(MAX(IF(OR(O1234="",P1234="",Q1234="",R1234="",S1234="",T1234="",U1234=""),"",IF(AND(MONTH(E1234)=10,MONTH(F1234)=10),(NETWORKDAYS(E1234,F1234,Lister!$D$7:$D$13)-Q1234)*N1234/NETWORKDAYS(Lister!$D$21,Lister!$E$21,Lister!$D$7:$D$13),IF(AND(MONTH(E1234)=10,F1234&gt;DATE(2020,10,31)),(NETWORKDAYS(E1234,Lister!$E$21,Lister!$D$7:$D$13)-Q1234)*N1234/NETWORKDAYS(Lister!$D$21,Lister!$E$21,Lister!$D$7:$D$13),IF(AND(E1234&lt;DATE(2020,10,1),MONTH(F1234)=10),(NETWORKDAYS(Lister!$D$21,F1234,Lister!$D$7:$D$13)-Q1234)*N1234/NETWORKDAYS(Lister!$D$21,Lister!$E$21,Lister!$D$7:$D$13),IF(AND(E1234&lt;DATE(2020,31,1),F1234&gt;DATE(2020,10,31)),(NETWORKDAYS(Lister!$D$21,Lister!$E$21,Lister!$D$7:$D$13)-Q1234)*N1234/NETWORKDAYS(Lister!$D$21,Lister!$E$21,Lister!$D$7:$D$13),IF(OR(AND(E1234&lt;DATE(2020,10,1),F1234&lt;DATE(2020,10,1)),E1234&gt;DATE(2020,10,31)),0)))))),0),"")</f>
        <v/>
      </c>
      <c r="Y1234" s="50" t="str">
        <f>IFERROR(MAX(IF(OR(O1234="",P1234="",Q1234="",R1234="",S1234="",T1234="",U1234=""),"",IF(AND(MONTH(E1234)=11,MONTH(F1234)=11),(NETWORKDAYS(E1234,F1234,Lister!$D$7:$D$13)-R1234)*N1234/NETWORKDAYS(Lister!$D$22,Lister!$E$22,Lister!$D$7:$D$13),IF(AND(MONTH(E1234)=11,F1234&gt;DATE(2020,11,30)),(NETWORKDAYS(E1234,Lister!$E$22,Lister!$D$7:$D$13)-R1234)*N1234/NETWORKDAYS(Lister!$D$22,Lister!$E$22,Lister!$D$7:$D$13),IF(AND(E1234&lt;DATE(2020,11,1),MONTH(F1234)=11),(NETWORKDAYS(Lister!$D$22,F1234,Lister!$D$7:$D$13)-R1234)*N1234/NETWORKDAYS(Lister!$D$22,Lister!$E$22,Lister!$D$7:$D$13),IF(AND(E1234&lt;DATE(2020,11,1),F1234&gt;DATE(2020,11,30)),(NETWORKDAYS(Lister!$D$22,Lister!$E$22,Lister!$D$7:$D$13)-R1234)*N1234/NETWORKDAYS(Lister!$D$22,Lister!$E$22,Lister!$D$7:$D$13),IF(OR(AND(E1234&lt;DATE(2020,11,1),F1234&lt;DATE(2020,11,1)),E1234&gt;DATE(2020,11,30)),0)))))),0),"")</f>
        <v/>
      </c>
      <c r="Z1234" s="50" t="str">
        <f>IFERROR(MAX(IF(OR(O1234="",P1234="",Q1234="",R1234="",S1234="",T1234="",U1234=""),"",IF(AND(MONTH(E1234)=12,MONTH(F1234)=12),(NETWORKDAYS(E1234,F1234,Lister!$D$7:$D$13)-S1234)*N1234/NETWORKDAYS(Lister!$D$23,Lister!$E$23,Lister!$D$7:$D$13),IF(AND(MONTH(E1234)=12,F1234&gt;DATE(2020,12,31)),(NETWORKDAYS(E1234,Lister!$E$23,Lister!$D$7:$D$13)-S1234)*N1234/NETWORKDAYS(Lister!$D$23,Lister!$E$23,Lister!$D$7:$D$13),IF(AND(E1234&lt;DATE(2020,12,1),MONTH(F1234)=12),(NETWORKDAYS(Lister!$D$23,F1234,Lister!$D$7:$D$13)-S1234)*N1234/NETWORKDAYS(Lister!$D$23,Lister!$E$23,Lister!$D$7:$D$13),IF(AND(E1234&lt;DATE(2020,12,1),F1234&gt;DATE(2020,12,31)),(NETWORKDAYS(Lister!$D$23,Lister!$E$23,Lister!$D$7:$D$13)-S1234)*N1234/NETWORKDAYS(Lister!$D$23,Lister!$E$23,Lister!$D$7:$D$13),IF(OR(AND(E1234&lt;DATE(2020,12,1),F1234&lt;DATE(2020,12,1)),E1234&gt;DATE(2020,12,31)),0)))))),0),"")</f>
        <v/>
      </c>
      <c r="AA1234" s="50" t="str">
        <f>IFERROR(MAX(IF(OR(O1234="",P1234="",Q1234="",R1234="",S1234="",T1234="",U1234=""),"",IF(AND(MONTH(E1234)=1,MONTH(F1234)=1),(NETWORKDAYS(E1234,F1234,Lister!$D$7:$D$13)-T1234)*N1234/NETWORKDAYS(Lister!$D$24,Lister!$E$24,Lister!$D$7:$D$13),IF(AND(MONTH(E1234)=1,F1234&gt;DATE(2021,1,31)),(NETWORKDAYS(E1234,Lister!$E$24,Lister!$D$7:$D$13)-T1234)*N1234/NETWORKDAYS(Lister!$D$24,Lister!$E$24,Lister!$D$7:$D$13),IF(AND(E1234&lt;DATE(2021,1,1),MONTH(F1234)=1),(NETWORKDAYS(Lister!$D$24,F1234,Lister!$D$7:$D$13)-T1234)*N1234/NETWORKDAYS(Lister!$D$24,Lister!$E$24,Lister!$D$7:$D$13),IF(AND(E1234&lt;DATE(2021,1,1),F1234&gt;DATE(2021,1,31)),(NETWORKDAYS(Lister!$D$24,Lister!$E$24,Lister!$D$7:$D$13)-T1234)*N1234/NETWORKDAYS(Lister!$D$24,Lister!$E$24,Lister!$D$7:$D$13),IF(OR(AND(E1234&lt;DATE(2021,1,1),F1234&lt;DATE(2021,1,1)),E1234&gt;DATE(2021,1,31)),0)))))),0),"")</f>
        <v/>
      </c>
      <c r="AB1234" s="50" t="str">
        <f>IFERROR(MAX(IF(OR(O1234="",P1234="",Q1234="",R1234="",S1234="",T1234="",U1234=""),"",IF(AND(MONTH(E1234)=2,MONTH(F1234)=2),(NETWORKDAYS(E1234,F1234,Lister!$D$7:$D$13)-U1234)*N1234/NETWORKDAYS(Lister!$D$25,Lister!$E$25,Lister!$D$7:$D$13),IF(AND(E1234&lt;DATE(2021,2,1),MONTH(F1234)=2),(NETWORKDAYS(Lister!$D$25,F1234,Lister!$D$7:$D$13)-U1234)*N1234/NETWORKDAYS(Lister!$D$25,Lister!$E$25,Lister!$D$7:$D$13),IF(AND(E1234&lt;DATE(2021,2,1),F1234&lt;DATE(2021,2,1)),0)))),0),"")</f>
        <v/>
      </c>
      <c r="AC1234" s="52" t="str">
        <f t="shared" si="93"/>
        <v/>
      </c>
    </row>
    <row r="1235" spans="1:29" x14ac:dyDescent="0.35">
      <c r="A1235" s="11" t="str">
        <f t="shared" si="94"/>
        <v/>
      </c>
      <c r="B1235" s="33"/>
      <c r="C1235" s="17"/>
      <c r="D1235" s="18"/>
      <c r="E1235" s="12"/>
      <c r="F1235" s="12"/>
      <c r="G1235" s="42" t="str">
        <f>IF(OR(E1235="",F1235=""),"",NETWORKDAYS(E1235,F1235,Lister!$D$7:$D$13))</f>
        <v/>
      </c>
      <c r="H1235" s="14"/>
      <c r="I1235" s="25" t="str">
        <f t="shared" si="90"/>
        <v/>
      </c>
      <c r="J1235" s="47"/>
      <c r="K1235" s="48"/>
      <c r="L1235" s="15"/>
      <c r="M1235" s="51" t="str">
        <f t="shared" si="91"/>
        <v/>
      </c>
      <c r="N1235" s="49" t="str">
        <f t="shared" si="92"/>
        <v/>
      </c>
      <c r="O1235" s="15"/>
      <c r="P1235" s="15"/>
      <c r="Q1235" s="15"/>
      <c r="R1235" s="15"/>
      <c r="S1235" s="15"/>
      <c r="T1235" s="15"/>
      <c r="U1235" s="15"/>
      <c r="V1235" s="50" t="str">
        <f>IFERROR(MAX(IF(OR(O1235="",P1235="",Q1235="",R1235="",S1235="",T1235="",U1235=""),"",IF(AND(MONTH(E1235)=8,MONTH(F1235)=8),(NETWORKDAYS(E1235,F1235,Lister!$D$7:$D$13)-O1235)*N1235/NETWORKDAYS(Lister!$D$19,Lister!$E$19,Lister!$D$7:$D$13),IF(AND(MONTH(E1235)=8,F1235&gt;DATE(2020,8,31)),(NETWORKDAYS(E1235,Lister!$E$19,Lister!$D$7:$D$13)-O1235)*N1235/NETWORKDAYS(Lister!$D$19,Lister!$E$19,Lister!$D$7:$D$13),IF(E1235&gt;DATE(2020,8,31),0)))),0),"")</f>
        <v/>
      </c>
      <c r="W1235" s="50" t="str">
        <f>IFERROR(MAX(IF(OR(O1235="",P1235="",Q1235="",R1235="",S1235="",T1235="",U1235=""),"",IF(AND(MONTH(E1235)=9,MONTH(F1235)=9),(NETWORKDAYS(E1235,F1235,Lister!$D$7:$D$13)-P1235)*N1235/NETWORKDAYS(Lister!$D$20,Lister!$E$20,Lister!$D$7:$D$13),IF(AND(MONTH(E1235)=9,F1235&gt;DATE(2020,9,30)),(NETWORKDAYS(E1235,Lister!$E$20,Lister!$D$7:$D$13)-P1235)*N1235/NETWORKDAYS(Lister!$D$20,Lister!$E$20,Lister!$D$7:$D$13),IF(AND(E1235&lt;DATE(2020,9,1),MONTH(F1235)=9),(NETWORKDAYS(Lister!$D$20,F1235,Lister!$D$7:$D$13)-P1235)*N1235/NETWORKDAYS(Lister!$D$20,Lister!$E$20,Lister!$D$7:$D$13),IF(AND(E1235&lt;DATE(2020,9,1),F1235&gt;DATE(2020,9,30)),(NETWORKDAYS(Lister!$D$20,Lister!$E$20,Lister!$D$7:$D$13)-P1235)*N1235/NETWORKDAYS(Lister!$D$20,Lister!$E$20,Lister!$D$7:$D$13),IF(OR(AND(E1235&lt;DATE(2020,9,1),F1235&lt;DATE(2020,9,1)),E1235&gt;DATE(2020,9,30)),0)))))),0),"")</f>
        <v/>
      </c>
      <c r="X1235" s="50" t="str">
        <f>IFERROR(MAX(IF(OR(O1235="",P1235="",Q1235="",R1235="",S1235="",T1235="",U1235=""),"",IF(AND(MONTH(E1235)=10,MONTH(F1235)=10),(NETWORKDAYS(E1235,F1235,Lister!$D$7:$D$13)-Q1235)*N1235/NETWORKDAYS(Lister!$D$21,Lister!$E$21,Lister!$D$7:$D$13),IF(AND(MONTH(E1235)=10,F1235&gt;DATE(2020,10,31)),(NETWORKDAYS(E1235,Lister!$E$21,Lister!$D$7:$D$13)-Q1235)*N1235/NETWORKDAYS(Lister!$D$21,Lister!$E$21,Lister!$D$7:$D$13),IF(AND(E1235&lt;DATE(2020,10,1),MONTH(F1235)=10),(NETWORKDAYS(Lister!$D$21,F1235,Lister!$D$7:$D$13)-Q1235)*N1235/NETWORKDAYS(Lister!$D$21,Lister!$E$21,Lister!$D$7:$D$13),IF(AND(E1235&lt;DATE(2020,31,1),F1235&gt;DATE(2020,10,31)),(NETWORKDAYS(Lister!$D$21,Lister!$E$21,Lister!$D$7:$D$13)-Q1235)*N1235/NETWORKDAYS(Lister!$D$21,Lister!$E$21,Lister!$D$7:$D$13),IF(OR(AND(E1235&lt;DATE(2020,10,1),F1235&lt;DATE(2020,10,1)),E1235&gt;DATE(2020,10,31)),0)))))),0),"")</f>
        <v/>
      </c>
      <c r="Y1235" s="50" t="str">
        <f>IFERROR(MAX(IF(OR(O1235="",P1235="",Q1235="",R1235="",S1235="",T1235="",U1235=""),"",IF(AND(MONTH(E1235)=11,MONTH(F1235)=11),(NETWORKDAYS(E1235,F1235,Lister!$D$7:$D$13)-R1235)*N1235/NETWORKDAYS(Lister!$D$22,Lister!$E$22,Lister!$D$7:$D$13),IF(AND(MONTH(E1235)=11,F1235&gt;DATE(2020,11,30)),(NETWORKDAYS(E1235,Lister!$E$22,Lister!$D$7:$D$13)-R1235)*N1235/NETWORKDAYS(Lister!$D$22,Lister!$E$22,Lister!$D$7:$D$13),IF(AND(E1235&lt;DATE(2020,11,1),MONTH(F1235)=11),(NETWORKDAYS(Lister!$D$22,F1235,Lister!$D$7:$D$13)-R1235)*N1235/NETWORKDAYS(Lister!$D$22,Lister!$E$22,Lister!$D$7:$D$13),IF(AND(E1235&lt;DATE(2020,11,1),F1235&gt;DATE(2020,11,30)),(NETWORKDAYS(Lister!$D$22,Lister!$E$22,Lister!$D$7:$D$13)-R1235)*N1235/NETWORKDAYS(Lister!$D$22,Lister!$E$22,Lister!$D$7:$D$13),IF(OR(AND(E1235&lt;DATE(2020,11,1),F1235&lt;DATE(2020,11,1)),E1235&gt;DATE(2020,11,30)),0)))))),0),"")</f>
        <v/>
      </c>
      <c r="Z1235" s="50" t="str">
        <f>IFERROR(MAX(IF(OR(O1235="",P1235="",Q1235="",R1235="",S1235="",T1235="",U1235=""),"",IF(AND(MONTH(E1235)=12,MONTH(F1235)=12),(NETWORKDAYS(E1235,F1235,Lister!$D$7:$D$13)-S1235)*N1235/NETWORKDAYS(Lister!$D$23,Lister!$E$23,Lister!$D$7:$D$13),IF(AND(MONTH(E1235)=12,F1235&gt;DATE(2020,12,31)),(NETWORKDAYS(E1235,Lister!$E$23,Lister!$D$7:$D$13)-S1235)*N1235/NETWORKDAYS(Lister!$D$23,Lister!$E$23,Lister!$D$7:$D$13),IF(AND(E1235&lt;DATE(2020,12,1),MONTH(F1235)=12),(NETWORKDAYS(Lister!$D$23,F1235,Lister!$D$7:$D$13)-S1235)*N1235/NETWORKDAYS(Lister!$D$23,Lister!$E$23,Lister!$D$7:$D$13),IF(AND(E1235&lt;DATE(2020,12,1),F1235&gt;DATE(2020,12,31)),(NETWORKDAYS(Lister!$D$23,Lister!$E$23,Lister!$D$7:$D$13)-S1235)*N1235/NETWORKDAYS(Lister!$D$23,Lister!$E$23,Lister!$D$7:$D$13),IF(OR(AND(E1235&lt;DATE(2020,12,1),F1235&lt;DATE(2020,12,1)),E1235&gt;DATE(2020,12,31)),0)))))),0),"")</f>
        <v/>
      </c>
      <c r="AA1235" s="50" t="str">
        <f>IFERROR(MAX(IF(OR(O1235="",P1235="",Q1235="",R1235="",S1235="",T1235="",U1235=""),"",IF(AND(MONTH(E1235)=1,MONTH(F1235)=1),(NETWORKDAYS(E1235,F1235,Lister!$D$7:$D$13)-T1235)*N1235/NETWORKDAYS(Lister!$D$24,Lister!$E$24,Lister!$D$7:$D$13),IF(AND(MONTH(E1235)=1,F1235&gt;DATE(2021,1,31)),(NETWORKDAYS(E1235,Lister!$E$24,Lister!$D$7:$D$13)-T1235)*N1235/NETWORKDAYS(Lister!$D$24,Lister!$E$24,Lister!$D$7:$D$13),IF(AND(E1235&lt;DATE(2021,1,1),MONTH(F1235)=1),(NETWORKDAYS(Lister!$D$24,F1235,Lister!$D$7:$D$13)-T1235)*N1235/NETWORKDAYS(Lister!$D$24,Lister!$E$24,Lister!$D$7:$D$13),IF(AND(E1235&lt;DATE(2021,1,1),F1235&gt;DATE(2021,1,31)),(NETWORKDAYS(Lister!$D$24,Lister!$E$24,Lister!$D$7:$D$13)-T1235)*N1235/NETWORKDAYS(Lister!$D$24,Lister!$E$24,Lister!$D$7:$D$13),IF(OR(AND(E1235&lt;DATE(2021,1,1),F1235&lt;DATE(2021,1,1)),E1235&gt;DATE(2021,1,31)),0)))))),0),"")</f>
        <v/>
      </c>
      <c r="AB1235" s="50" t="str">
        <f>IFERROR(MAX(IF(OR(O1235="",P1235="",Q1235="",R1235="",S1235="",T1235="",U1235=""),"",IF(AND(MONTH(E1235)=2,MONTH(F1235)=2),(NETWORKDAYS(E1235,F1235,Lister!$D$7:$D$13)-U1235)*N1235/NETWORKDAYS(Lister!$D$25,Lister!$E$25,Lister!$D$7:$D$13),IF(AND(E1235&lt;DATE(2021,2,1),MONTH(F1235)=2),(NETWORKDAYS(Lister!$D$25,F1235,Lister!$D$7:$D$13)-U1235)*N1235/NETWORKDAYS(Lister!$D$25,Lister!$E$25,Lister!$D$7:$D$13),IF(AND(E1235&lt;DATE(2021,2,1),F1235&lt;DATE(2021,2,1)),0)))),0),"")</f>
        <v/>
      </c>
      <c r="AC1235" s="52" t="str">
        <f t="shared" si="93"/>
        <v/>
      </c>
    </row>
    <row r="1236" spans="1:29" x14ac:dyDescent="0.35">
      <c r="A1236" s="11" t="str">
        <f t="shared" si="94"/>
        <v/>
      </c>
      <c r="B1236" s="33"/>
      <c r="C1236" s="17"/>
      <c r="D1236" s="18"/>
      <c r="E1236" s="12"/>
      <c r="F1236" s="12"/>
      <c r="G1236" s="42" t="str">
        <f>IF(OR(E1236="",F1236=""),"",NETWORKDAYS(E1236,F1236,Lister!$D$7:$D$13))</f>
        <v/>
      </c>
      <c r="H1236" s="14"/>
      <c r="I1236" s="25" t="str">
        <f t="shared" si="90"/>
        <v/>
      </c>
      <c r="J1236" s="47"/>
      <c r="K1236" s="48"/>
      <c r="L1236" s="15"/>
      <c r="M1236" s="51" t="str">
        <f t="shared" si="91"/>
        <v/>
      </c>
      <c r="N1236" s="49" t="str">
        <f t="shared" si="92"/>
        <v/>
      </c>
      <c r="O1236" s="15"/>
      <c r="P1236" s="15"/>
      <c r="Q1236" s="15"/>
      <c r="R1236" s="15"/>
      <c r="S1236" s="15"/>
      <c r="T1236" s="15"/>
      <c r="U1236" s="15"/>
      <c r="V1236" s="50" t="str">
        <f>IFERROR(MAX(IF(OR(O1236="",P1236="",Q1236="",R1236="",S1236="",T1236="",U1236=""),"",IF(AND(MONTH(E1236)=8,MONTH(F1236)=8),(NETWORKDAYS(E1236,F1236,Lister!$D$7:$D$13)-O1236)*N1236/NETWORKDAYS(Lister!$D$19,Lister!$E$19,Lister!$D$7:$D$13),IF(AND(MONTH(E1236)=8,F1236&gt;DATE(2020,8,31)),(NETWORKDAYS(E1236,Lister!$E$19,Lister!$D$7:$D$13)-O1236)*N1236/NETWORKDAYS(Lister!$D$19,Lister!$E$19,Lister!$D$7:$D$13),IF(E1236&gt;DATE(2020,8,31),0)))),0),"")</f>
        <v/>
      </c>
      <c r="W1236" s="50" t="str">
        <f>IFERROR(MAX(IF(OR(O1236="",P1236="",Q1236="",R1236="",S1236="",T1236="",U1236=""),"",IF(AND(MONTH(E1236)=9,MONTH(F1236)=9),(NETWORKDAYS(E1236,F1236,Lister!$D$7:$D$13)-P1236)*N1236/NETWORKDAYS(Lister!$D$20,Lister!$E$20,Lister!$D$7:$D$13),IF(AND(MONTH(E1236)=9,F1236&gt;DATE(2020,9,30)),(NETWORKDAYS(E1236,Lister!$E$20,Lister!$D$7:$D$13)-P1236)*N1236/NETWORKDAYS(Lister!$D$20,Lister!$E$20,Lister!$D$7:$D$13),IF(AND(E1236&lt;DATE(2020,9,1),MONTH(F1236)=9),(NETWORKDAYS(Lister!$D$20,F1236,Lister!$D$7:$D$13)-P1236)*N1236/NETWORKDAYS(Lister!$D$20,Lister!$E$20,Lister!$D$7:$D$13),IF(AND(E1236&lt;DATE(2020,9,1),F1236&gt;DATE(2020,9,30)),(NETWORKDAYS(Lister!$D$20,Lister!$E$20,Lister!$D$7:$D$13)-P1236)*N1236/NETWORKDAYS(Lister!$D$20,Lister!$E$20,Lister!$D$7:$D$13),IF(OR(AND(E1236&lt;DATE(2020,9,1),F1236&lt;DATE(2020,9,1)),E1236&gt;DATE(2020,9,30)),0)))))),0),"")</f>
        <v/>
      </c>
      <c r="X1236" s="50" t="str">
        <f>IFERROR(MAX(IF(OR(O1236="",P1236="",Q1236="",R1236="",S1236="",T1236="",U1236=""),"",IF(AND(MONTH(E1236)=10,MONTH(F1236)=10),(NETWORKDAYS(E1236,F1236,Lister!$D$7:$D$13)-Q1236)*N1236/NETWORKDAYS(Lister!$D$21,Lister!$E$21,Lister!$D$7:$D$13),IF(AND(MONTH(E1236)=10,F1236&gt;DATE(2020,10,31)),(NETWORKDAYS(E1236,Lister!$E$21,Lister!$D$7:$D$13)-Q1236)*N1236/NETWORKDAYS(Lister!$D$21,Lister!$E$21,Lister!$D$7:$D$13),IF(AND(E1236&lt;DATE(2020,10,1),MONTH(F1236)=10),(NETWORKDAYS(Lister!$D$21,F1236,Lister!$D$7:$D$13)-Q1236)*N1236/NETWORKDAYS(Lister!$D$21,Lister!$E$21,Lister!$D$7:$D$13),IF(AND(E1236&lt;DATE(2020,31,1),F1236&gt;DATE(2020,10,31)),(NETWORKDAYS(Lister!$D$21,Lister!$E$21,Lister!$D$7:$D$13)-Q1236)*N1236/NETWORKDAYS(Lister!$D$21,Lister!$E$21,Lister!$D$7:$D$13),IF(OR(AND(E1236&lt;DATE(2020,10,1),F1236&lt;DATE(2020,10,1)),E1236&gt;DATE(2020,10,31)),0)))))),0),"")</f>
        <v/>
      </c>
      <c r="Y1236" s="50" t="str">
        <f>IFERROR(MAX(IF(OR(O1236="",P1236="",Q1236="",R1236="",S1236="",T1236="",U1236=""),"",IF(AND(MONTH(E1236)=11,MONTH(F1236)=11),(NETWORKDAYS(E1236,F1236,Lister!$D$7:$D$13)-R1236)*N1236/NETWORKDAYS(Lister!$D$22,Lister!$E$22,Lister!$D$7:$D$13),IF(AND(MONTH(E1236)=11,F1236&gt;DATE(2020,11,30)),(NETWORKDAYS(E1236,Lister!$E$22,Lister!$D$7:$D$13)-R1236)*N1236/NETWORKDAYS(Lister!$D$22,Lister!$E$22,Lister!$D$7:$D$13),IF(AND(E1236&lt;DATE(2020,11,1),MONTH(F1236)=11),(NETWORKDAYS(Lister!$D$22,F1236,Lister!$D$7:$D$13)-R1236)*N1236/NETWORKDAYS(Lister!$D$22,Lister!$E$22,Lister!$D$7:$D$13),IF(AND(E1236&lt;DATE(2020,11,1),F1236&gt;DATE(2020,11,30)),(NETWORKDAYS(Lister!$D$22,Lister!$E$22,Lister!$D$7:$D$13)-R1236)*N1236/NETWORKDAYS(Lister!$D$22,Lister!$E$22,Lister!$D$7:$D$13),IF(OR(AND(E1236&lt;DATE(2020,11,1),F1236&lt;DATE(2020,11,1)),E1236&gt;DATE(2020,11,30)),0)))))),0),"")</f>
        <v/>
      </c>
      <c r="Z1236" s="50" t="str">
        <f>IFERROR(MAX(IF(OR(O1236="",P1236="",Q1236="",R1236="",S1236="",T1236="",U1236=""),"",IF(AND(MONTH(E1236)=12,MONTH(F1236)=12),(NETWORKDAYS(E1236,F1236,Lister!$D$7:$D$13)-S1236)*N1236/NETWORKDAYS(Lister!$D$23,Lister!$E$23,Lister!$D$7:$D$13),IF(AND(MONTH(E1236)=12,F1236&gt;DATE(2020,12,31)),(NETWORKDAYS(E1236,Lister!$E$23,Lister!$D$7:$D$13)-S1236)*N1236/NETWORKDAYS(Lister!$D$23,Lister!$E$23,Lister!$D$7:$D$13),IF(AND(E1236&lt;DATE(2020,12,1),MONTH(F1236)=12),(NETWORKDAYS(Lister!$D$23,F1236,Lister!$D$7:$D$13)-S1236)*N1236/NETWORKDAYS(Lister!$D$23,Lister!$E$23,Lister!$D$7:$D$13),IF(AND(E1236&lt;DATE(2020,12,1),F1236&gt;DATE(2020,12,31)),(NETWORKDAYS(Lister!$D$23,Lister!$E$23,Lister!$D$7:$D$13)-S1236)*N1236/NETWORKDAYS(Lister!$D$23,Lister!$E$23,Lister!$D$7:$D$13),IF(OR(AND(E1236&lt;DATE(2020,12,1),F1236&lt;DATE(2020,12,1)),E1236&gt;DATE(2020,12,31)),0)))))),0),"")</f>
        <v/>
      </c>
      <c r="AA1236" s="50" t="str">
        <f>IFERROR(MAX(IF(OR(O1236="",P1236="",Q1236="",R1236="",S1236="",T1236="",U1236=""),"",IF(AND(MONTH(E1236)=1,MONTH(F1236)=1),(NETWORKDAYS(E1236,F1236,Lister!$D$7:$D$13)-T1236)*N1236/NETWORKDAYS(Lister!$D$24,Lister!$E$24,Lister!$D$7:$D$13),IF(AND(MONTH(E1236)=1,F1236&gt;DATE(2021,1,31)),(NETWORKDAYS(E1236,Lister!$E$24,Lister!$D$7:$D$13)-T1236)*N1236/NETWORKDAYS(Lister!$D$24,Lister!$E$24,Lister!$D$7:$D$13),IF(AND(E1236&lt;DATE(2021,1,1),MONTH(F1236)=1),(NETWORKDAYS(Lister!$D$24,F1236,Lister!$D$7:$D$13)-T1236)*N1236/NETWORKDAYS(Lister!$D$24,Lister!$E$24,Lister!$D$7:$D$13),IF(AND(E1236&lt;DATE(2021,1,1),F1236&gt;DATE(2021,1,31)),(NETWORKDAYS(Lister!$D$24,Lister!$E$24,Lister!$D$7:$D$13)-T1236)*N1236/NETWORKDAYS(Lister!$D$24,Lister!$E$24,Lister!$D$7:$D$13),IF(OR(AND(E1236&lt;DATE(2021,1,1),F1236&lt;DATE(2021,1,1)),E1236&gt;DATE(2021,1,31)),0)))))),0),"")</f>
        <v/>
      </c>
      <c r="AB1236" s="50" t="str">
        <f>IFERROR(MAX(IF(OR(O1236="",P1236="",Q1236="",R1236="",S1236="",T1236="",U1236=""),"",IF(AND(MONTH(E1236)=2,MONTH(F1236)=2),(NETWORKDAYS(E1236,F1236,Lister!$D$7:$D$13)-U1236)*N1236/NETWORKDAYS(Lister!$D$25,Lister!$E$25,Lister!$D$7:$D$13),IF(AND(E1236&lt;DATE(2021,2,1),MONTH(F1236)=2),(NETWORKDAYS(Lister!$D$25,F1236,Lister!$D$7:$D$13)-U1236)*N1236/NETWORKDAYS(Lister!$D$25,Lister!$E$25,Lister!$D$7:$D$13),IF(AND(E1236&lt;DATE(2021,2,1),F1236&lt;DATE(2021,2,1)),0)))),0),"")</f>
        <v/>
      </c>
      <c r="AC1236" s="52" t="str">
        <f t="shared" si="93"/>
        <v/>
      </c>
    </row>
    <row r="1237" spans="1:29" x14ac:dyDescent="0.35">
      <c r="A1237" s="11" t="str">
        <f t="shared" si="94"/>
        <v/>
      </c>
      <c r="B1237" s="33"/>
      <c r="C1237" s="17"/>
      <c r="D1237" s="18"/>
      <c r="E1237" s="12"/>
      <c r="F1237" s="12"/>
      <c r="G1237" s="42" t="str">
        <f>IF(OR(E1237="",F1237=""),"",NETWORKDAYS(E1237,F1237,Lister!$D$7:$D$13))</f>
        <v/>
      </c>
      <c r="H1237" s="14"/>
      <c r="I1237" s="25" t="str">
        <f t="shared" si="90"/>
        <v/>
      </c>
      <c r="J1237" s="47"/>
      <c r="K1237" s="48"/>
      <c r="L1237" s="15"/>
      <c r="M1237" s="51" t="str">
        <f t="shared" si="91"/>
        <v/>
      </c>
      <c r="N1237" s="49" t="str">
        <f t="shared" si="92"/>
        <v/>
      </c>
      <c r="O1237" s="15"/>
      <c r="P1237" s="15"/>
      <c r="Q1237" s="15"/>
      <c r="R1237" s="15"/>
      <c r="S1237" s="15"/>
      <c r="T1237" s="15"/>
      <c r="U1237" s="15"/>
      <c r="V1237" s="50" t="str">
        <f>IFERROR(MAX(IF(OR(O1237="",P1237="",Q1237="",R1237="",S1237="",T1237="",U1237=""),"",IF(AND(MONTH(E1237)=8,MONTH(F1237)=8),(NETWORKDAYS(E1237,F1237,Lister!$D$7:$D$13)-O1237)*N1237/NETWORKDAYS(Lister!$D$19,Lister!$E$19,Lister!$D$7:$D$13),IF(AND(MONTH(E1237)=8,F1237&gt;DATE(2020,8,31)),(NETWORKDAYS(E1237,Lister!$E$19,Lister!$D$7:$D$13)-O1237)*N1237/NETWORKDAYS(Lister!$D$19,Lister!$E$19,Lister!$D$7:$D$13),IF(E1237&gt;DATE(2020,8,31),0)))),0),"")</f>
        <v/>
      </c>
      <c r="W1237" s="50" t="str">
        <f>IFERROR(MAX(IF(OR(O1237="",P1237="",Q1237="",R1237="",S1237="",T1237="",U1237=""),"",IF(AND(MONTH(E1237)=9,MONTH(F1237)=9),(NETWORKDAYS(E1237,F1237,Lister!$D$7:$D$13)-P1237)*N1237/NETWORKDAYS(Lister!$D$20,Lister!$E$20,Lister!$D$7:$D$13),IF(AND(MONTH(E1237)=9,F1237&gt;DATE(2020,9,30)),(NETWORKDAYS(E1237,Lister!$E$20,Lister!$D$7:$D$13)-P1237)*N1237/NETWORKDAYS(Lister!$D$20,Lister!$E$20,Lister!$D$7:$D$13),IF(AND(E1237&lt;DATE(2020,9,1),MONTH(F1237)=9),(NETWORKDAYS(Lister!$D$20,F1237,Lister!$D$7:$D$13)-P1237)*N1237/NETWORKDAYS(Lister!$D$20,Lister!$E$20,Lister!$D$7:$D$13),IF(AND(E1237&lt;DATE(2020,9,1),F1237&gt;DATE(2020,9,30)),(NETWORKDAYS(Lister!$D$20,Lister!$E$20,Lister!$D$7:$D$13)-P1237)*N1237/NETWORKDAYS(Lister!$D$20,Lister!$E$20,Lister!$D$7:$D$13),IF(OR(AND(E1237&lt;DATE(2020,9,1),F1237&lt;DATE(2020,9,1)),E1237&gt;DATE(2020,9,30)),0)))))),0),"")</f>
        <v/>
      </c>
      <c r="X1237" s="50" t="str">
        <f>IFERROR(MAX(IF(OR(O1237="",P1237="",Q1237="",R1237="",S1237="",T1237="",U1237=""),"",IF(AND(MONTH(E1237)=10,MONTH(F1237)=10),(NETWORKDAYS(E1237,F1237,Lister!$D$7:$D$13)-Q1237)*N1237/NETWORKDAYS(Lister!$D$21,Lister!$E$21,Lister!$D$7:$D$13),IF(AND(MONTH(E1237)=10,F1237&gt;DATE(2020,10,31)),(NETWORKDAYS(E1237,Lister!$E$21,Lister!$D$7:$D$13)-Q1237)*N1237/NETWORKDAYS(Lister!$D$21,Lister!$E$21,Lister!$D$7:$D$13),IF(AND(E1237&lt;DATE(2020,10,1),MONTH(F1237)=10),(NETWORKDAYS(Lister!$D$21,F1237,Lister!$D$7:$D$13)-Q1237)*N1237/NETWORKDAYS(Lister!$D$21,Lister!$E$21,Lister!$D$7:$D$13),IF(AND(E1237&lt;DATE(2020,31,1),F1237&gt;DATE(2020,10,31)),(NETWORKDAYS(Lister!$D$21,Lister!$E$21,Lister!$D$7:$D$13)-Q1237)*N1237/NETWORKDAYS(Lister!$D$21,Lister!$E$21,Lister!$D$7:$D$13),IF(OR(AND(E1237&lt;DATE(2020,10,1),F1237&lt;DATE(2020,10,1)),E1237&gt;DATE(2020,10,31)),0)))))),0),"")</f>
        <v/>
      </c>
      <c r="Y1237" s="50" t="str">
        <f>IFERROR(MAX(IF(OR(O1237="",P1237="",Q1237="",R1237="",S1237="",T1237="",U1237=""),"",IF(AND(MONTH(E1237)=11,MONTH(F1237)=11),(NETWORKDAYS(E1237,F1237,Lister!$D$7:$D$13)-R1237)*N1237/NETWORKDAYS(Lister!$D$22,Lister!$E$22,Lister!$D$7:$D$13),IF(AND(MONTH(E1237)=11,F1237&gt;DATE(2020,11,30)),(NETWORKDAYS(E1237,Lister!$E$22,Lister!$D$7:$D$13)-R1237)*N1237/NETWORKDAYS(Lister!$D$22,Lister!$E$22,Lister!$D$7:$D$13),IF(AND(E1237&lt;DATE(2020,11,1),MONTH(F1237)=11),(NETWORKDAYS(Lister!$D$22,F1237,Lister!$D$7:$D$13)-R1237)*N1237/NETWORKDAYS(Lister!$D$22,Lister!$E$22,Lister!$D$7:$D$13),IF(AND(E1237&lt;DATE(2020,11,1),F1237&gt;DATE(2020,11,30)),(NETWORKDAYS(Lister!$D$22,Lister!$E$22,Lister!$D$7:$D$13)-R1237)*N1237/NETWORKDAYS(Lister!$D$22,Lister!$E$22,Lister!$D$7:$D$13),IF(OR(AND(E1237&lt;DATE(2020,11,1),F1237&lt;DATE(2020,11,1)),E1237&gt;DATE(2020,11,30)),0)))))),0),"")</f>
        <v/>
      </c>
      <c r="Z1237" s="50" t="str">
        <f>IFERROR(MAX(IF(OR(O1237="",P1237="",Q1237="",R1237="",S1237="",T1237="",U1237=""),"",IF(AND(MONTH(E1237)=12,MONTH(F1237)=12),(NETWORKDAYS(E1237,F1237,Lister!$D$7:$D$13)-S1237)*N1237/NETWORKDAYS(Lister!$D$23,Lister!$E$23,Lister!$D$7:$D$13),IF(AND(MONTH(E1237)=12,F1237&gt;DATE(2020,12,31)),(NETWORKDAYS(E1237,Lister!$E$23,Lister!$D$7:$D$13)-S1237)*N1237/NETWORKDAYS(Lister!$D$23,Lister!$E$23,Lister!$D$7:$D$13),IF(AND(E1237&lt;DATE(2020,12,1),MONTH(F1237)=12),(NETWORKDAYS(Lister!$D$23,F1237,Lister!$D$7:$D$13)-S1237)*N1237/NETWORKDAYS(Lister!$D$23,Lister!$E$23,Lister!$D$7:$D$13),IF(AND(E1237&lt;DATE(2020,12,1),F1237&gt;DATE(2020,12,31)),(NETWORKDAYS(Lister!$D$23,Lister!$E$23,Lister!$D$7:$D$13)-S1237)*N1237/NETWORKDAYS(Lister!$D$23,Lister!$E$23,Lister!$D$7:$D$13),IF(OR(AND(E1237&lt;DATE(2020,12,1),F1237&lt;DATE(2020,12,1)),E1237&gt;DATE(2020,12,31)),0)))))),0),"")</f>
        <v/>
      </c>
      <c r="AA1237" s="50" t="str">
        <f>IFERROR(MAX(IF(OR(O1237="",P1237="",Q1237="",R1237="",S1237="",T1237="",U1237=""),"",IF(AND(MONTH(E1237)=1,MONTH(F1237)=1),(NETWORKDAYS(E1237,F1237,Lister!$D$7:$D$13)-T1237)*N1237/NETWORKDAYS(Lister!$D$24,Lister!$E$24,Lister!$D$7:$D$13),IF(AND(MONTH(E1237)=1,F1237&gt;DATE(2021,1,31)),(NETWORKDAYS(E1237,Lister!$E$24,Lister!$D$7:$D$13)-T1237)*N1237/NETWORKDAYS(Lister!$D$24,Lister!$E$24,Lister!$D$7:$D$13),IF(AND(E1237&lt;DATE(2021,1,1),MONTH(F1237)=1),(NETWORKDAYS(Lister!$D$24,F1237,Lister!$D$7:$D$13)-T1237)*N1237/NETWORKDAYS(Lister!$D$24,Lister!$E$24,Lister!$D$7:$D$13),IF(AND(E1237&lt;DATE(2021,1,1),F1237&gt;DATE(2021,1,31)),(NETWORKDAYS(Lister!$D$24,Lister!$E$24,Lister!$D$7:$D$13)-T1237)*N1237/NETWORKDAYS(Lister!$D$24,Lister!$E$24,Lister!$D$7:$D$13),IF(OR(AND(E1237&lt;DATE(2021,1,1),F1237&lt;DATE(2021,1,1)),E1237&gt;DATE(2021,1,31)),0)))))),0),"")</f>
        <v/>
      </c>
      <c r="AB1237" s="50" t="str">
        <f>IFERROR(MAX(IF(OR(O1237="",P1237="",Q1237="",R1237="",S1237="",T1237="",U1237=""),"",IF(AND(MONTH(E1237)=2,MONTH(F1237)=2),(NETWORKDAYS(E1237,F1237,Lister!$D$7:$D$13)-U1237)*N1237/NETWORKDAYS(Lister!$D$25,Lister!$E$25,Lister!$D$7:$D$13),IF(AND(E1237&lt;DATE(2021,2,1),MONTH(F1237)=2),(NETWORKDAYS(Lister!$D$25,F1237,Lister!$D$7:$D$13)-U1237)*N1237/NETWORKDAYS(Lister!$D$25,Lister!$E$25,Lister!$D$7:$D$13),IF(AND(E1237&lt;DATE(2021,2,1),F1237&lt;DATE(2021,2,1)),0)))),0),"")</f>
        <v/>
      </c>
      <c r="AC1237" s="52" t="str">
        <f t="shared" si="93"/>
        <v/>
      </c>
    </row>
    <row r="1238" spans="1:29" x14ac:dyDescent="0.35">
      <c r="A1238" s="11" t="str">
        <f t="shared" si="94"/>
        <v/>
      </c>
      <c r="B1238" s="33"/>
      <c r="C1238" s="17"/>
      <c r="D1238" s="18"/>
      <c r="E1238" s="12"/>
      <c r="F1238" s="12"/>
      <c r="G1238" s="42" t="str">
        <f>IF(OR(E1238="",F1238=""),"",NETWORKDAYS(E1238,F1238,Lister!$D$7:$D$13))</f>
        <v/>
      </c>
      <c r="H1238" s="14"/>
      <c r="I1238" s="25" t="str">
        <f t="shared" ref="I1238:I1301" si="95">IF(H1238="","",IF(H1238="Funktionær",0.75,IF(H1238="Ikke-funktionær",0.9,IF(H1238="Elev/lærling",0.9))))</f>
        <v/>
      </c>
      <c r="J1238" s="47"/>
      <c r="K1238" s="48"/>
      <c r="L1238" s="15"/>
      <c r="M1238" s="51" t="str">
        <f t="shared" ref="M1238:M1301" si="96">IF(B1238="","",IF(J1238*I1238&gt;30000*IF(L1238&gt;37,37,L1238)/37,30000*IF(L1238&gt;37,37,L1238)/37,J1238*I1238))</f>
        <v/>
      </c>
      <c r="N1238" s="49" t="str">
        <f t="shared" ref="N1238:N1301" si="97">IF(M1238="","",IF(M1238&lt;=J1238-K1238,M1238,J1238-K1238))</f>
        <v/>
      </c>
      <c r="O1238" s="15"/>
      <c r="P1238" s="15"/>
      <c r="Q1238" s="15"/>
      <c r="R1238" s="15"/>
      <c r="S1238" s="15"/>
      <c r="T1238" s="15"/>
      <c r="U1238" s="15"/>
      <c r="V1238" s="50" t="str">
        <f>IFERROR(MAX(IF(OR(O1238="",P1238="",Q1238="",R1238="",S1238="",T1238="",U1238=""),"",IF(AND(MONTH(E1238)=8,MONTH(F1238)=8),(NETWORKDAYS(E1238,F1238,Lister!$D$7:$D$13)-O1238)*N1238/NETWORKDAYS(Lister!$D$19,Lister!$E$19,Lister!$D$7:$D$13),IF(AND(MONTH(E1238)=8,F1238&gt;DATE(2020,8,31)),(NETWORKDAYS(E1238,Lister!$E$19,Lister!$D$7:$D$13)-O1238)*N1238/NETWORKDAYS(Lister!$D$19,Lister!$E$19,Lister!$D$7:$D$13),IF(E1238&gt;DATE(2020,8,31),0)))),0),"")</f>
        <v/>
      </c>
      <c r="W1238" s="50" t="str">
        <f>IFERROR(MAX(IF(OR(O1238="",P1238="",Q1238="",R1238="",S1238="",T1238="",U1238=""),"",IF(AND(MONTH(E1238)=9,MONTH(F1238)=9),(NETWORKDAYS(E1238,F1238,Lister!$D$7:$D$13)-P1238)*N1238/NETWORKDAYS(Lister!$D$20,Lister!$E$20,Lister!$D$7:$D$13),IF(AND(MONTH(E1238)=9,F1238&gt;DATE(2020,9,30)),(NETWORKDAYS(E1238,Lister!$E$20,Lister!$D$7:$D$13)-P1238)*N1238/NETWORKDAYS(Lister!$D$20,Lister!$E$20,Lister!$D$7:$D$13),IF(AND(E1238&lt;DATE(2020,9,1),MONTH(F1238)=9),(NETWORKDAYS(Lister!$D$20,F1238,Lister!$D$7:$D$13)-P1238)*N1238/NETWORKDAYS(Lister!$D$20,Lister!$E$20,Lister!$D$7:$D$13),IF(AND(E1238&lt;DATE(2020,9,1),F1238&gt;DATE(2020,9,30)),(NETWORKDAYS(Lister!$D$20,Lister!$E$20,Lister!$D$7:$D$13)-P1238)*N1238/NETWORKDAYS(Lister!$D$20,Lister!$E$20,Lister!$D$7:$D$13),IF(OR(AND(E1238&lt;DATE(2020,9,1),F1238&lt;DATE(2020,9,1)),E1238&gt;DATE(2020,9,30)),0)))))),0),"")</f>
        <v/>
      </c>
      <c r="X1238" s="50" t="str">
        <f>IFERROR(MAX(IF(OR(O1238="",P1238="",Q1238="",R1238="",S1238="",T1238="",U1238=""),"",IF(AND(MONTH(E1238)=10,MONTH(F1238)=10),(NETWORKDAYS(E1238,F1238,Lister!$D$7:$D$13)-Q1238)*N1238/NETWORKDAYS(Lister!$D$21,Lister!$E$21,Lister!$D$7:$D$13),IF(AND(MONTH(E1238)=10,F1238&gt;DATE(2020,10,31)),(NETWORKDAYS(E1238,Lister!$E$21,Lister!$D$7:$D$13)-Q1238)*N1238/NETWORKDAYS(Lister!$D$21,Lister!$E$21,Lister!$D$7:$D$13),IF(AND(E1238&lt;DATE(2020,10,1),MONTH(F1238)=10),(NETWORKDAYS(Lister!$D$21,F1238,Lister!$D$7:$D$13)-Q1238)*N1238/NETWORKDAYS(Lister!$D$21,Lister!$E$21,Lister!$D$7:$D$13),IF(AND(E1238&lt;DATE(2020,31,1),F1238&gt;DATE(2020,10,31)),(NETWORKDAYS(Lister!$D$21,Lister!$E$21,Lister!$D$7:$D$13)-Q1238)*N1238/NETWORKDAYS(Lister!$D$21,Lister!$E$21,Lister!$D$7:$D$13),IF(OR(AND(E1238&lt;DATE(2020,10,1),F1238&lt;DATE(2020,10,1)),E1238&gt;DATE(2020,10,31)),0)))))),0),"")</f>
        <v/>
      </c>
      <c r="Y1238" s="50" t="str">
        <f>IFERROR(MAX(IF(OR(O1238="",P1238="",Q1238="",R1238="",S1238="",T1238="",U1238=""),"",IF(AND(MONTH(E1238)=11,MONTH(F1238)=11),(NETWORKDAYS(E1238,F1238,Lister!$D$7:$D$13)-R1238)*N1238/NETWORKDAYS(Lister!$D$22,Lister!$E$22,Lister!$D$7:$D$13),IF(AND(MONTH(E1238)=11,F1238&gt;DATE(2020,11,30)),(NETWORKDAYS(E1238,Lister!$E$22,Lister!$D$7:$D$13)-R1238)*N1238/NETWORKDAYS(Lister!$D$22,Lister!$E$22,Lister!$D$7:$D$13),IF(AND(E1238&lt;DATE(2020,11,1),MONTH(F1238)=11),(NETWORKDAYS(Lister!$D$22,F1238,Lister!$D$7:$D$13)-R1238)*N1238/NETWORKDAYS(Lister!$D$22,Lister!$E$22,Lister!$D$7:$D$13),IF(AND(E1238&lt;DATE(2020,11,1),F1238&gt;DATE(2020,11,30)),(NETWORKDAYS(Lister!$D$22,Lister!$E$22,Lister!$D$7:$D$13)-R1238)*N1238/NETWORKDAYS(Lister!$D$22,Lister!$E$22,Lister!$D$7:$D$13),IF(OR(AND(E1238&lt;DATE(2020,11,1),F1238&lt;DATE(2020,11,1)),E1238&gt;DATE(2020,11,30)),0)))))),0),"")</f>
        <v/>
      </c>
      <c r="Z1238" s="50" t="str">
        <f>IFERROR(MAX(IF(OR(O1238="",P1238="",Q1238="",R1238="",S1238="",T1238="",U1238=""),"",IF(AND(MONTH(E1238)=12,MONTH(F1238)=12),(NETWORKDAYS(E1238,F1238,Lister!$D$7:$D$13)-S1238)*N1238/NETWORKDAYS(Lister!$D$23,Lister!$E$23,Lister!$D$7:$D$13),IF(AND(MONTH(E1238)=12,F1238&gt;DATE(2020,12,31)),(NETWORKDAYS(E1238,Lister!$E$23,Lister!$D$7:$D$13)-S1238)*N1238/NETWORKDAYS(Lister!$D$23,Lister!$E$23,Lister!$D$7:$D$13),IF(AND(E1238&lt;DATE(2020,12,1),MONTH(F1238)=12),(NETWORKDAYS(Lister!$D$23,F1238,Lister!$D$7:$D$13)-S1238)*N1238/NETWORKDAYS(Lister!$D$23,Lister!$E$23,Lister!$D$7:$D$13),IF(AND(E1238&lt;DATE(2020,12,1),F1238&gt;DATE(2020,12,31)),(NETWORKDAYS(Lister!$D$23,Lister!$E$23,Lister!$D$7:$D$13)-S1238)*N1238/NETWORKDAYS(Lister!$D$23,Lister!$E$23,Lister!$D$7:$D$13),IF(OR(AND(E1238&lt;DATE(2020,12,1),F1238&lt;DATE(2020,12,1)),E1238&gt;DATE(2020,12,31)),0)))))),0),"")</f>
        <v/>
      </c>
      <c r="AA1238" s="50" t="str">
        <f>IFERROR(MAX(IF(OR(O1238="",P1238="",Q1238="",R1238="",S1238="",T1238="",U1238=""),"",IF(AND(MONTH(E1238)=1,MONTH(F1238)=1),(NETWORKDAYS(E1238,F1238,Lister!$D$7:$D$13)-T1238)*N1238/NETWORKDAYS(Lister!$D$24,Lister!$E$24,Lister!$D$7:$D$13),IF(AND(MONTH(E1238)=1,F1238&gt;DATE(2021,1,31)),(NETWORKDAYS(E1238,Lister!$E$24,Lister!$D$7:$D$13)-T1238)*N1238/NETWORKDAYS(Lister!$D$24,Lister!$E$24,Lister!$D$7:$D$13),IF(AND(E1238&lt;DATE(2021,1,1),MONTH(F1238)=1),(NETWORKDAYS(Lister!$D$24,F1238,Lister!$D$7:$D$13)-T1238)*N1238/NETWORKDAYS(Lister!$D$24,Lister!$E$24,Lister!$D$7:$D$13),IF(AND(E1238&lt;DATE(2021,1,1),F1238&gt;DATE(2021,1,31)),(NETWORKDAYS(Lister!$D$24,Lister!$E$24,Lister!$D$7:$D$13)-T1238)*N1238/NETWORKDAYS(Lister!$D$24,Lister!$E$24,Lister!$D$7:$D$13),IF(OR(AND(E1238&lt;DATE(2021,1,1),F1238&lt;DATE(2021,1,1)),E1238&gt;DATE(2021,1,31)),0)))))),0),"")</f>
        <v/>
      </c>
      <c r="AB1238" s="50" t="str">
        <f>IFERROR(MAX(IF(OR(O1238="",P1238="",Q1238="",R1238="",S1238="",T1238="",U1238=""),"",IF(AND(MONTH(E1238)=2,MONTH(F1238)=2),(NETWORKDAYS(E1238,F1238,Lister!$D$7:$D$13)-U1238)*N1238/NETWORKDAYS(Lister!$D$25,Lister!$E$25,Lister!$D$7:$D$13),IF(AND(E1238&lt;DATE(2021,2,1),MONTH(F1238)=2),(NETWORKDAYS(Lister!$D$25,F1238,Lister!$D$7:$D$13)-U1238)*N1238/NETWORKDAYS(Lister!$D$25,Lister!$E$25,Lister!$D$7:$D$13),IF(AND(E1238&lt;DATE(2021,2,1),F1238&lt;DATE(2021,2,1)),0)))),0),"")</f>
        <v/>
      </c>
      <c r="AC1238" s="52" t="str">
        <f t="shared" ref="AC1238:AC1301" si="98">IF(AND(ISNUMBER(V1238),ISNUMBER(W1238),ISNUMBER(X1238),ISNUMBER(Y1238),ISNUMBER(Z1238),ISNUMBER(AA1238),ISNUMBER(AB1238)),IF(AND(SUM(V1238:AB1238)&gt;150000,E1238=DATE(2020,8,30),F1238=DATE(2021,2,28)),150000,SUM(V1238:AB1238)),"")</f>
        <v/>
      </c>
    </row>
    <row r="1239" spans="1:29" x14ac:dyDescent="0.35">
      <c r="A1239" s="11" t="str">
        <f t="shared" ref="A1239:A1302" si="99">IF(B1239="","",A1238+1)</f>
        <v/>
      </c>
      <c r="B1239" s="33"/>
      <c r="C1239" s="17"/>
      <c r="D1239" s="18"/>
      <c r="E1239" s="12"/>
      <c r="F1239" s="12"/>
      <c r="G1239" s="42" t="str">
        <f>IF(OR(E1239="",F1239=""),"",NETWORKDAYS(E1239,F1239,Lister!$D$7:$D$13))</f>
        <v/>
      </c>
      <c r="H1239" s="14"/>
      <c r="I1239" s="25" t="str">
        <f t="shared" si="95"/>
        <v/>
      </c>
      <c r="J1239" s="47"/>
      <c r="K1239" s="48"/>
      <c r="L1239" s="15"/>
      <c r="M1239" s="51" t="str">
        <f t="shared" si="96"/>
        <v/>
      </c>
      <c r="N1239" s="49" t="str">
        <f t="shared" si="97"/>
        <v/>
      </c>
      <c r="O1239" s="15"/>
      <c r="P1239" s="15"/>
      <c r="Q1239" s="15"/>
      <c r="R1239" s="15"/>
      <c r="S1239" s="15"/>
      <c r="T1239" s="15"/>
      <c r="U1239" s="15"/>
      <c r="V1239" s="50" t="str">
        <f>IFERROR(MAX(IF(OR(O1239="",P1239="",Q1239="",R1239="",S1239="",T1239="",U1239=""),"",IF(AND(MONTH(E1239)=8,MONTH(F1239)=8),(NETWORKDAYS(E1239,F1239,Lister!$D$7:$D$13)-O1239)*N1239/NETWORKDAYS(Lister!$D$19,Lister!$E$19,Lister!$D$7:$D$13),IF(AND(MONTH(E1239)=8,F1239&gt;DATE(2020,8,31)),(NETWORKDAYS(E1239,Lister!$E$19,Lister!$D$7:$D$13)-O1239)*N1239/NETWORKDAYS(Lister!$D$19,Lister!$E$19,Lister!$D$7:$D$13),IF(E1239&gt;DATE(2020,8,31),0)))),0),"")</f>
        <v/>
      </c>
      <c r="W1239" s="50" t="str">
        <f>IFERROR(MAX(IF(OR(O1239="",P1239="",Q1239="",R1239="",S1239="",T1239="",U1239=""),"",IF(AND(MONTH(E1239)=9,MONTH(F1239)=9),(NETWORKDAYS(E1239,F1239,Lister!$D$7:$D$13)-P1239)*N1239/NETWORKDAYS(Lister!$D$20,Lister!$E$20,Lister!$D$7:$D$13),IF(AND(MONTH(E1239)=9,F1239&gt;DATE(2020,9,30)),(NETWORKDAYS(E1239,Lister!$E$20,Lister!$D$7:$D$13)-P1239)*N1239/NETWORKDAYS(Lister!$D$20,Lister!$E$20,Lister!$D$7:$D$13),IF(AND(E1239&lt;DATE(2020,9,1),MONTH(F1239)=9),(NETWORKDAYS(Lister!$D$20,F1239,Lister!$D$7:$D$13)-P1239)*N1239/NETWORKDAYS(Lister!$D$20,Lister!$E$20,Lister!$D$7:$D$13),IF(AND(E1239&lt;DATE(2020,9,1),F1239&gt;DATE(2020,9,30)),(NETWORKDAYS(Lister!$D$20,Lister!$E$20,Lister!$D$7:$D$13)-P1239)*N1239/NETWORKDAYS(Lister!$D$20,Lister!$E$20,Lister!$D$7:$D$13),IF(OR(AND(E1239&lt;DATE(2020,9,1),F1239&lt;DATE(2020,9,1)),E1239&gt;DATE(2020,9,30)),0)))))),0),"")</f>
        <v/>
      </c>
      <c r="X1239" s="50" t="str">
        <f>IFERROR(MAX(IF(OR(O1239="",P1239="",Q1239="",R1239="",S1239="",T1239="",U1239=""),"",IF(AND(MONTH(E1239)=10,MONTH(F1239)=10),(NETWORKDAYS(E1239,F1239,Lister!$D$7:$D$13)-Q1239)*N1239/NETWORKDAYS(Lister!$D$21,Lister!$E$21,Lister!$D$7:$D$13),IF(AND(MONTH(E1239)=10,F1239&gt;DATE(2020,10,31)),(NETWORKDAYS(E1239,Lister!$E$21,Lister!$D$7:$D$13)-Q1239)*N1239/NETWORKDAYS(Lister!$D$21,Lister!$E$21,Lister!$D$7:$D$13),IF(AND(E1239&lt;DATE(2020,10,1),MONTH(F1239)=10),(NETWORKDAYS(Lister!$D$21,F1239,Lister!$D$7:$D$13)-Q1239)*N1239/NETWORKDAYS(Lister!$D$21,Lister!$E$21,Lister!$D$7:$D$13),IF(AND(E1239&lt;DATE(2020,31,1),F1239&gt;DATE(2020,10,31)),(NETWORKDAYS(Lister!$D$21,Lister!$E$21,Lister!$D$7:$D$13)-Q1239)*N1239/NETWORKDAYS(Lister!$D$21,Lister!$E$21,Lister!$D$7:$D$13),IF(OR(AND(E1239&lt;DATE(2020,10,1),F1239&lt;DATE(2020,10,1)),E1239&gt;DATE(2020,10,31)),0)))))),0),"")</f>
        <v/>
      </c>
      <c r="Y1239" s="50" t="str">
        <f>IFERROR(MAX(IF(OR(O1239="",P1239="",Q1239="",R1239="",S1239="",T1239="",U1239=""),"",IF(AND(MONTH(E1239)=11,MONTH(F1239)=11),(NETWORKDAYS(E1239,F1239,Lister!$D$7:$D$13)-R1239)*N1239/NETWORKDAYS(Lister!$D$22,Lister!$E$22,Lister!$D$7:$D$13),IF(AND(MONTH(E1239)=11,F1239&gt;DATE(2020,11,30)),(NETWORKDAYS(E1239,Lister!$E$22,Lister!$D$7:$D$13)-R1239)*N1239/NETWORKDAYS(Lister!$D$22,Lister!$E$22,Lister!$D$7:$D$13),IF(AND(E1239&lt;DATE(2020,11,1),MONTH(F1239)=11),(NETWORKDAYS(Lister!$D$22,F1239,Lister!$D$7:$D$13)-R1239)*N1239/NETWORKDAYS(Lister!$D$22,Lister!$E$22,Lister!$D$7:$D$13),IF(AND(E1239&lt;DATE(2020,11,1),F1239&gt;DATE(2020,11,30)),(NETWORKDAYS(Lister!$D$22,Lister!$E$22,Lister!$D$7:$D$13)-R1239)*N1239/NETWORKDAYS(Lister!$D$22,Lister!$E$22,Lister!$D$7:$D$13),IF(OR(AND(E1239&lt;DATE(2020,11,1),F1239&lt;DATE(2020,11,1)),E1239&gt;DATE(2020,11,30)),0)))))),0),"")</f>
        <v/>
      </c>
      <c r="Z1239" s="50" t="str">
        <f>IFERROR(MAX(IF(OR(O1239="",P1239="",Q1239="",R1239="",S1239="",T1239="",U1239=""),"",IF(AND(MONTH(E1239)=12,MONTH(F1239)=12),(NETWORKDAYS(E1239,F1239,Lister!$D$7:$D$13)-S1239)*N1239/NETWORKDAYS(Lister!$D$23,Lister!$E$23,Lister!$D$7:$D$13),IF(AND(MONTH(E1239)=12,F1239&gt;DATE(2020,12,31)),(NETWORKDAYS(E1239,Lister!$E$23,Lister!$D$7:$D$13)-S1239)*N1239/NETWORKDAYS(Lister!$D$23,Lister!$E$23,Lister!$D$7:$D$13),IF(AND(E1239&lt;DATE(2020,12,1),MONTH(F1239)=12),(NETWORKDAYS(Lister!$D$23,F1239,Lister!$D$7:$D$13)-S1239)*N1239/NETWORKDAYS(Lister!$D$23,Lister!$E$23,Lister!$D$7:$D$13),IF(AND(E1239&lt;DATE(2020,12,1),F1239&gt;DATE(2020,12,31)),(NETWORKDAYS(Lister!$D$23,Lister!$E$23,Lister!$D$7:$D$13)-S1239)*N1239/NETWORKDAYS(Lister!$D$23,Lister!$E$23,Lister!$D$7:$D$13),IF(OR(AND(E1239&lt;DATE(2020,12,1),F1239&lt;DATE(2020,12,1)),E1239&gt;DATE(2020,12,31)),0)))))),0),"")</f>
        <v/>
      </c>
      <c r="AA1239" s="50" t="str">
        <f>IFERROR(MAX(IF(OR(O1239="",P1239="",Q1239="",R1239="",S1239="",T1239="",U1239=""),"",IF(AND(MONTH(E1239)=1,MONTH(F1239)=1),(NETWORKDAYS(E1239,F1239,Lister!$D$7:$D$13)-T1239)*N1239/NETWORKDAYS(Lister!$D$24,Lister!$E$24,Lister!$D$7:$D$13),IF(AND(MONTH(E1239)=1,F1239&gt;DATE(2021,1,31)),(NETWORKDAYS(E1239,Lister!$E$24,Lister!$D$7:$D$13)-T1239)*N1239/NETWORKDAYS(Lister!$D$24,Lister!$E$24,Lister!$D$7:$D$13),IF(AND(E1239&lt;DATE(2021,1,1),MONTH(F1239)=1),(NETWORKDAYS(Lister!$D$24,F1239,Lister!$D$7:$D$13)-T1239)*N1239/NETWORKDAYS(Lister!$D$24,Lister!$E$24,Lister!$D$7:$D$13),IF(AND(E1239&lt;DATE(2021,1,1),F1239&gt;DATE(2021,1,31)),(NETWORKDAYS(Lister!$D$24,Lister!$E$24,Lister!$D$7:$D$13)-T1239)*N1239/NETWORKDAYS(Lister!$D$24,Lister!$E$24,Lister!$D$7:$D$13),IF(OR(AND(E1239&lt;DATE(2021,1,1),F1239&lt;DATE(2021,1,1)),E1239&gt;DATE(2021,1,31)),0)))))),0),"")</f>
        <v/>
      </c>
      <c r="AB1239" s="50" t="str">
        <f>IFERROR(MAX(IF(OR(O1239="",P1239="",Q1239="",R1239="",S1239="",T1239="",U1239=""),"",IF(AND(MONTH(E1239)=2,MONTH(F1239)=2),(NETWORKDAYS(E1239,F1239,Lister!$D$7:$D$13)-U1239)*N1239/NETWORKDAYS(Lister!$D$25,Lister!$E$25,Lister!$D$7:$D$13),IF(AND(E1239&lt;DATE(2021,2,1),MONTH(F1239)=2),(NETWORKDAYS(Lister!$D$25,F1239,Lister!$D$7:$D$13)-U1239)*N1239/NETWORKDAYS(Lister!$D$25,Lister!$E$25,Lister!$D$7:$D$13),IF(AND(E1239&lt;DATE(2021,2,1),F1239&lt;DATE(2021,2,1)),0)))),0),"")</f>
        <v/>
      </c>
      <c r="AC1239" s="52" t="str">
        <f t="shared" si="98"/>
        <v/>
      </c>
    </row>
    <row r="1240" spans="1:29" x14ac:dyDescent="0.35">
      <c r="A1240" s="11" t="str">
        <f t="shared" si="99"/>
        <v/>
      </c>
      <c r="B1240" s="33"/>
      <c r="C1240" s="17"/>
      <c r="D1240" s="18"/>
      <c r="E1240" s="12"/>
      <c r="F1240" s="12"/>
      <c r="G1240" s="42" t="str">
        <f>IF(OR(E1240="",F1240=""),"",NETWORKDAYS(E1240,F1240,Lister!$D$7:$D$13))</f>
        <v/>
      </c>
      <c r="H1240" s="14"/>
      <c r="I1240" s="25" t="str">
        <f t="shared" si="95"/>
        <v/>
      </c>
      <c r="J1240" s="47"/>
      <c r="K1240" s="48"/>
      <c r="L1240" s="15"/>
      <c r="M1240" s="51" t="str">
        <f t="shared" si="96"/>
        <v/>
      </c>
      <c r="N1240" s="49" t="str">
        <f t="shared" si="97"/>
        <v/>
      </c>
      <c r="O1240" s="15"/>
      <c r="P1240" s="15"/>
      <c r="Q1240" s="15"/>
      <c r="R1240" s="15"/>
      <c r="S1240" s="15"/>
      <c r="T1240" s="15"/>
      <c r="U1240" s="15"/>
      <c r="V1240" s="50" t="str">
        <f>IFERROR(MAX(IF(OR(O1240="",P1240="",Q1240="",R1240="",S1240="",T1240="",U1240=""),"",IF(AND(MONTH(E1240)=8,MONTH(F1240)=8),(NETWORKDAYS(E1240,F1240,Lister!$D$7:$D$13)-O1240)*N1240/NETWORKDAYS(Lister!$D$19,Lister!$E$19,Lister!$D$7:$D$13),IF(AND(MONTH(E1240)=8,F1240&gt;DATE(2020,8,31)),(NETWORKDAYS(E1240,Lister!$E$19,Lister!$D$7:$D$13)-O1240)*N1240/NETWORKDAYS(Lister!$D$19,Lister!$E$19,Lister!$D$7:$D$13),IF(E1240&gt;DATE(2020,8,31),0)))),0),"")</f>
        <v/>
      </c>
      <c r="W1240" s="50" t="str">
        <f>IFERROR(MAX(IF(OR(O1240="",P1240="",Q1240="",R1240="",S1240="",T1240="",U1240=""),"",IF(AND(MONTH(E1240)=9,MONTH(F1240)=9),(NETWORKDAYS(E1240,F1240,Lister!$D$7:$D$13)-P1240)*N1240/NETWORKDAYS(Lister!$D$20,Lister!$E$20,Lister!$D$7:$D$13),IF(AND(MONTH(E1240)=9,F1240&gt;DATE(2020,9,30)),(NETWORKDAYS(E1240,Lister!$E$20,Lister!$D$7:$D$13)-P1240)*N1240/NETWORKDAYS(Lister!$D$20,Lister!$E$20,Lister!$D$7:$D$13),IF(AND(E1240&lt;DATE(2020,9,1),MONTH(F1240)=9),(NETWORKDAYS(Lister!$D$20,F1240,Lister!$D$7:$D$13)-P1240)*N1240/NETWORKDAYS(Lister!$D$20,Lister!$E$20,Lister!$D$7:$D$13),IF(AND(E1240&lt;DATE(2020,9,1),F1240&gt;DATE(2020,9,30)),(NETWORKDAYS(Lister!$D$20,Lister!$E$20,Lister!$D$7:$D$13)-P1240)*N1240/NETWORKDAYS(Lister!$D$20,Lister!$E$20,Lister!$D$7:$D$13),IF(OR(AND(E1240&lt;DATE(2020,9,1),F1240&lt;DATE(2020,9,1)),E1240&gt;DATE(2020,9,30)),0)))))),0),"")</f>
        <v/>
      </c>
      <c r="X1240" s="50" t="str">
        <f>IFERROR(MAX(IF(OR(O1240="",P1240="",Q1240="",R1240="",S1240="",T1240="",U1240=""),"",IF(AND(MONTH(E1240)=10,MONTH(F1240)=10),(NETWORKDAYS(E1240,F1240,Lister!$D$7:$D$13)-Q1240)*N1240/NETWORKDAYS(Lister!$D$21,Lister!$E$21,Lister!$D$7:$D$13),IF(AND(MONTH(E1240)=10,F1240&gt;DATE(2020,10,31)),(NETWORKDAYS(E1240,Lister!$E$21,Lister!$D$7:$D$13)-Q1240)*N1240/NETWORKDAYS(Lister!$D$21,Lister!$E$21,Lister!$D$7:$D$13),IF(AND(E1240&lt;DATE(2020,10,1),MONTH(F1240)=10),(NETWORKDAYS(Lister!$D$21,F1240,Lister!$D$7:$D$13)-Q1240)*N1240/NETWORKDAYS(Lister!$D$21,Lister!$E$21,Lister!$D$7:$D$13),IF(AND(E1240&lt;DATE(2020,31,1),F1240&gt;DATE(2020,10,31)),(NETWORKDAYS(Lister!$D$21,Lister!$E$21,Lister!$D$7:$D$13)-Q1240)*N1240/NETWORKDAYS(Lister!$D$21,Lister!$E$21,Lister!$D$7:$D$13),IF(OR(AND(E1240&lt;DATE(2020,10,1),F1240&lt;DATE(2020,10,1)),E1240&gt;DATE(2020,10,31)),0)))))),0),"")</f>
        <v/>
      </c>
      <c r="Y1240" s="50" t="str">
        <f>IFERROR(MAX(IF(OR(O1240="",P1240="",Q1240="",R1240="",S1240="",T1240="",U1240=""),"",IF(AND(MONTH(E1240)=11,MONTH(F1240)=11),(NETWORKDAYS(E1240,F1240,Lister!$D$7:$D$13)-R1240)*N1240/NETWORKDAYS(Lister!$D$22,Lister!$E$22,Lister!$D$7:$D$13),IF(AND(MONTH(E1240)=11,F1240&gt;DATE(2020,11,30)),(NETWORKDAYS(E1240,Lister!$E$22,Lister!$D$7:$D$13)-R1240)*N1240/NETWORKDAYS(Lister!$D$22,Lister!$E$22,Lister!$D$7:$D$13),IF(AND(E1240&lt;DATE(2020,11,1),MONTH(F1240)=11),(NETWORKDAYS(Lister!$D$22,F1240,Lister!$D$7:$D$13)-R1240)*N1240/NETWORKDAYS(Lister!$D$22,Lister!$E$22,Lister!$D$7:$D$13),IF(AND(E1240&lt;DATE(2020,11,1),F1240&gt;DATE(2020,11,30)),(NETWORKDAYS(Lister!$D$22,Lister!$E$22,Lister!$D$7:$D$13)-R1240)*N1240/NETWORKDAYS(Lister!$D$22,Lister!$E$22,Lister!$D$7:$D$13),IF(OR(AND(E1240&lt;DATE(2020,11,1),F1240&lt;DATE(2020,11,1)),E1240&gt;DATE(2020,11,30)),0)))))),0),"")</f>
        <v/>
      </c>
      <c r="Z1240" s="50" t="str">
        <f>IFERROR(MAX(IF(OR(O1240="",P1240="",Q1240="",R1240="",S1240="",T1240="",U1240=""),"",IF(AND(MONTH(E1240)=12,MONTH(F1240)=12),(NETWORKDAYS(E1240,F1240,Lister!$D$7:$D$13)-S1240)*N1240/NETWORKDAYS(Lister!$D$23,Lister!$E$23,Lister!$D$7:$D$13),IF(AND(MONTH(E1240)=12,F1240&gt;DATE(2020,12,31)),(NETWORKDAYS(E1240,Lister!$E$23,Lister!$D$7:$D$13)-S1240)*N1240/NETWORKDAYS(Lister!$D$23,Lister!$E$23,Lister!$D$7:$D$13),IF(AND(E1240&lt;DATE(2020,12,1),MONTH(F1240)=12),(NETWORKDAYS(Lister!$D$23,F1240,Lister!$D$7:$D$13)-S1240)*N1240/NETWORKDAYS(Lister!$D$23,Lister!$E$23,Lister!$D$7:$D$13),IF(AND(E1240&lt;DATE(2020,12,1),F1240&gt;DATE(2020,12,31)),(NETWORKDAYS(Lister!$D$23,Lister!$E$23,Lister!$D$7:$D$13)-S1240)*N1240/NETWORKDAYS(Lister!$D$23,Lister!$E$23,Lister!$D$7:$D$13),IF(OR(AND(E1240&lt;DATE(2020,12,1),F1240&lt;DATE(2020,12,1)),E1240&gt;DATE(2020,12,31)),0)))))),0),"")</f>
        <v/>
      </c>
      <c r="AA1240" s="50" t="str">
        <f>IFERROR(MAX(IF(OR(O1240="",P1240="",Q1240="",R1240="",S1240="",T1240="",U1240=""),"",IF(AND(MONTH(E1240)=1,MONTH(F1240)=1),(NETWORKDAYS(E1240,F1240,Lister!$D$7:$D$13)-T1240)*N1240/NETWORKDAYS(Lister!$D$24,Lister!$E$24,Lister!$D$7:$D$13),IF(AND(MONTH(E1240)=1,F1240&gt;DATE(2021,1,31)),(NETWORKDAYS(E1240,Lister!$E$24,Lister!$D$7:$D$13)-T1240)*N1240/NETWORKDAYS(Lister!$D$24,Lister!$E$24,Lister!$D$7:$D$13),IF(AND(E1240&lt;DATE(2021,1,1),MONTH(F1240)=1),(NETWORKDAYS(Lister!$D$24,F1240,Lister!$D$7:$D$13)-T1240)*N1240/NETWORKDAYS(Lister!$D$24,Lister!$E$24,Lister!$D$7:$D$13),IF(AND(E1240&lt;DATE(2021,1,1),F1240&gt;DATE(2021,1,31)),(NETWORKDAYS(Lister!$D$24,Lister!$E$24,Lister!$D$7:$D$13)-T1240)*N1240/NETWORKDAYS(Lister!$D$24,Lister!$E$24,Lister!$D$7:$D$13),IF(OR(AND(E1240&lt;DATE(2021,1,1),F1240&lt;DATE(2021,1,1)),E1240&gt;DATE(2021,1,31)),0)))))),0),"")</f>
        <v/>
      </c>
      <c r="AB1240" s="50" t="str">
        <f>IFERROR(MAX(IF(OR(O1240="",P1240="",Q1240="",R1240="",S1240="",T1240="",U1240=""),"",IF(AND(MONTH(E1240)=2,MONTH(F1240)=2),(NETWORKDAYS(E1240,F1240,Lister!$D$7:$D$13)-U1240)*N1240/NETWORKDAYS(Lister!$D$25,Lister!$E$25,Lister!$D$7:$D$13),IF(AND(E1240&lt;DATE(2021,2,1),MONTH(F1240)=2),(NETWORKDAYS(Lister!$D$25,F1240,Lister!$D$7:$D$13)-U1240)*N1240/NETWORKDAYS(Lister!$D$25,Lister!$E$25,Lister!$D$7:$D$13),IF(AND(E1240&lt;DATE(2021,2,1),F1240&lt;DATE(2021,2,1)),0)))),0),"")</f>
        <v/>
      </c>
      <c r="AC1240" s="52" t="str">
        <f t="shared" si="98"/>
        <v/>
      </c>
    </row>
    <row r="1241" spans="1:29" x14ac:dyDescent="0.35">
      <c r="A1241" s="11" t="str">
        <f t="shared" si="99"/>
        <v/>
      </c>
      <c r="B1241" s="33"/>
      <c r="C1241" s="17"/>
      <c r="D1241" s="18"/>
      <c r="E1241" s="12"/>
      <c r="F1241" s="12"/>
      <c r="G1241" s="42" t="str">
        <f>IF(OR(E1241="",F1241=""),"",NETWORKDAYS(E1241,F1241,Lister!$D$7:$D$13))</f>
        <v/>
      </c>
      <c r="H1241" s="14"/>
      <c r="I1241" s="25" t="str">
        <f t="shared" si="95"/>
        <v/>
      </c>
      <c r="J1241" s="47"/>
      <c r="K1241" s="48"/>
      <c r="L1241" s="15"/>
      <c r="M1241" s="51" t="str">
        <f t="shared" si="96"/>
        <v/>
      </c>
      <c r="N1241" s="49" t="str">
        <f t="shared" si="97"/>
        <v/>
      </c>
      <c r="O1241" s="15"/>
      <c r="P1241" s="15"/>
      <c r="Q1241" s="15"/>
      <c r="R1241" s="15"/>
      <c r="S1241" s="15"/>
      <c r="T1241" s="15"/>
      <c r="U1241" s="15"/>
      <c r="V1241" s="50" t="str">
        <f>IFERROR(MAX(IF(OR(O1241="",P1241="",Q1241="",R1241="",S1241="",T1241="",U1241=""),"",IF(AND(MONTH(E1241)=8,MONTH(F1241)=8),(NETWORKDAYS(E1241,F1241,Lister!$D$7:$D$13)-O1241)*N1241/NETWORKDAYS(Lister!$D$19,Lister!$E$19,Lister!$D$7:$D$13),IF(AND(MONTH(E1241)=8,F1241&gt;DATE(2020,8,31)),(NETWORKDAYS(E1241,Lister!$E$19,Lister!$D$7:$D$13)-O1241)*N1241/NETWORKDAYS(Lister!$D$19,Lister!$E$19,Lister!$D$7:$D$13),IF(E1241&gt;DATE(2020,8,31),0)))),0),"")</f>
        <v/>
      </c>
      <c r="W1241" s="50" t="str">
        <f>IFERROR(MAX(IF(OR(O1241="",P1241="",Q1241="",R1241="",S1241="",T1241="",U1241=""),"",IF(AND(MONTH(E1241)=9,MONTH(F1241)=9),(NETWORKDAYS(E1241,F1241,Lister!$D$7:$D$13)-P1241)*N1241/NETWORKDAYS(Lister!$D$20,Lister!$E$20,Lister!$D$7:$D$13),IF(AND(MONTH(E1241)=9,F1241&gt;DATE(2020,9,30)),(NETWORKDAYS(E1241,Lister!$E$20,Lister!$D$7:$D$13)-P1241)*N1241/NETWORKDAYS(Lister!$D$20,Lister!$E$20,Lister!$D$7:$D$13),IF(AND(E1241&lt;DATE(2020,9,1),MONTH(F1241)=9),(NETWORKDAYS(Lister!$D$20,F1241,Lister!$D$7:$D$13)-P1241)*N1241/NETWORKDAYS(Lister!$D$20,Lister!$E$20,Lister!$D$7:$D$13),IF(AND(E1241&lt;DATE(2020,9,1),F1241&gt;DATE(2020,9,30)),(NETWORKDAYS(Lister!$D$20,Lister!$E$20,Lister!$D$7:$D$13)-P1241)*N1241/NETWORKDAYS(Lister!$D$20,Lister!$E$20,Lister!$D$7:$D$13),IF(OR(AND(E1241&lt;DATE(2020,9,1),F1241&lt;DATE(2020,9,1)),E1241&gt;DATE(2020,9,30)),0)))))),0),"")</f>
        <v/>
      </c>
      <c r="X1241" s="50" t="str">
        <f>IFERROR(MAX(IF(OR(O1241="",P1241="",Q1241="",R1241="",S1241="",T1241="",U1241=""),"",IF(AND(MONTH(E1241)=10,MONTH(F1241)=10),(NETWORKDAYS(E1241,F1241,Lister!$D$7:$D$13)-Q1241)*N1241/NETWORKDAYS(Lister!$D$21,Lister!$E$21,Lister!$D$7:$D$13),IF(AND(MONTH(E1241)=10,F1241&gt;DATE(2020,10,31)),(NETWORKDAYS(E1241,Lister!$E$21,Lister!$D$7:$D$13)-Q1241)*N1241/NETWORKDAYS(Lister!$D$21,Lister!$E$21,Lister!$D$7:$D$13),IF(AND(E1241&lt;DATE(2020,10,1),MONTH(F1241)=10),(NETWORKDAYS(Lister!$D$21,F1241,Lister!$D$7:$D$13)-Q1241)*N1241/NETWORKDAYS(Lister!$D$21,Lister!$E$21,Lister!$D$7:$D$13),IF(AND(E1241&lt;DATE(2020,31,1),F1241&gt;DATE(2020,10,31)),(NETWORKDAYS(Lister!$D$21,Lister!$E$21,Lister!$D$7:$D$13)-Q1241)*N1241/NETWORKDAYS(Lister!$D$21,Lister!$E$21,Lister!$D$7:$D$13),IF(OR(AND(E1241&lt;DATE(2020,10,1),F1241&lt;DATE(2020,10,1)),E1241&gt;DATE(2020,10,31)),0)))))),0),"")</f>
        <v/>
      </c>
      <c r="Y1241" s="50" t="str">
        <f>IFERROR(MAX(IF(OR(O1241="",P1241="",Q1241="",R1241="",S1241="",T1241="",U1241=""),"",IF(AND(MONTH(E1241)=11,MONTH(F1241)=11),(NETWORKDAYS(E1241,F1241,Lister!$D$7:$D$13)-R1241)*N1241/NETWORKDAYS(Lister!$D$22,Lister!$E$22,Lister!$D$7:$D$13),IF(AND(MONTH(E1241)=11,F1241&gt;DATE(2020,11,30)),(NETWORKDAYS(E1241,Lister!$E$22,Lister!$D$7:$D$13)-R1241)*N1241/NETWORKDAYS(Lister!$D$22,Lister!$E$22,Lister!$D$7:$D$13),IF(AND(E1241&lt;DATE(2020,11,1),MONTH(F1241)=11),(NETWORKDAYS(Lister!$D$22,F1241,Lister!$D$7:$D$13)-R1241)*N1241/NETWORKDAYS(Lister!$D$22,Lister!$E$22,Lister!$D$7:$D$13),IF(AND(E1241&lt;DATE(2020,11,1),F1241&gt;DATE(2020,11,30)),(NETWORKDAYS(Lister!$D$22,Lister!$E$22,Lister!$D$7:$D$13)-R1241)*N1241/NETWORKDAYS(Lister!$D$22,Lister!$E$22,Lister!$D$7:$D$13),IF(OR(AND(E1241&lt;DATE(2020,11,1),F1241&lt;DATE(2020,11,1)),E1241&gt;DATE(2020,11,30)),0)))))),0),"")</f>
        <v/>
      </c>
      <c r="Z1241" s="50" t="str">
        <f>IFERROR(MAX(IF(OR(O1241="",P1241="",Q1241="",R1241="",S1241="",T1241="",U1241=""),"",IF(AND(MONTH(E1241)=12,MONTH(F1241)=12),(NETWORKDAYS(E1241,F1241,Lister!$D$7:$D$13)-S1241)*N1241/NETWORKDAYS(Lister!$D$23,Lister!$E$23,Lister!$D$7:$D$13),IF(AND(MONTH(E1241)=12,F1241&gt;DATE(2020,12,31)),(NETWORKDAYS(E1241,Lister!$E$23,Lister!$D$7:$D$13)-S1241)*N1241/NETWORKDAYS(Lister!$D$23,Lister!$E$23,Lister!$D$7:$D$13),IF(AND(E1241&lt;DATE(2020,12,1),MONTH(F1241)=12),(NETWORKDAYS(Lister!$D$23,F1241,Lister!$D$7:$D$13)-S1241)*N1241/NETWORKDAYS(Lister!$D$23,Lister!$E$23,Lister!$D$7:$D$13),IF(AND(E1241&lt;DATE(2020,12,1),F1241&gt;DATE(2020,12,31)),(NETWORKDAYS(Lister!$D$23,Lister!$E$23,Lister!$D$7:$D$13)-S1241)*N1241/NETWORKDAYS(Lister!$D$23,Lister!$E$23,Lister!$D$7:$D$13),IF(OR(AND(E1241&lt;DATE(2020,12,1),F1241&lt;DATE(2020,12,1)),E1241&gt;DATE(2020,12,31)),0)))))),0),"")</f>
        <v/>
      </c>
      <c r="AA1241" s="50" t="str">
        <f>IFERROR(MAX(IF(OR(O1241="",P1241="",Q1241="",R1241="",S1241="",T1241="",U1241=""),"",IF(AND(MONTH(E1241)=1,MONTH(F1241)=1),(NETWORKDAYS(E1241,F1241,Lister!$D$7:$D$13)-T1241)*N1241/NETWORKDAYS(Lister!$D$24,Lister!$E$24,Lister!$D$7:$D$13),IF(AND(MONTH(E1241)=1,F1241&gt;DATE(2021,1,31)),(NETWORKDAYS(E1241,Lister!$E$24,Lister!$D$7:$D$13)-T1241)*N1241/NETWORKDAYS(Lister!$D$24,Lister!$E$24,Lister!$D$7:$D$13),IF(AND(E1241&lt;DATE(2021,1,1),MONTH(F1241)=1),(NETWORKDAYS(Lister!$D$24,F1241,Lister!$D$7:$D$13)-T1241)*N1241/NETWORKDAYS(Lister!$D$24,Lister!$E$24,Lister!$D$7:$D$13),IF(AND(E1241&lt;DATE(2021,1,1),F1241&gt;DATE(2021,1,31)),(NETWORKDAYS(Lister!$D$24,Lister!$E$24,Lister!$D$7:$D$13)-T1241)*N1241/NETWORKDAYS(Lister!$D$24,Lister!$E$24,Lister!$D$7:$D$13),IF(OR(AND(E1241&lt;DATE(2021,1,1),F1241&lt;DATE(2021,1,1)),E1241&gt;DATE(2021,1,31)),0)))))),0),"")</f>
        <v/>
      </c>
      <c r="AB1241" s="50" t="str">
        <f>IFERROR(MAX(IF(OR(O1241="",P1241="",Q1241="",R1241="",S1241="",T1241="",U1241=""),"",IF(AND(MONTH(E1241)=2,MONTH(F1241)=2),(NETWORKDAYS(E1241,F1241,Lister!$D$7:$D$13)-U1241)*N1241/NETWORKDAYS(Lister!$D$25,Lister!$E$25,Lister!$D$7:$D$13),IF(AND(E1241&lt;DATE(2021,2,1),MONTH(F1241)=2),(NETWORKDAYS(Lister!$D$25,F1241,Lister!$D$7:$D$13)-U1241)*N1241/NETWORKDAYS(Lister!$D$25,Lister!$E$25,Lister!$D$7:$D$13),IF(AND(E1241&lt;DATE(2021,2,1),F1241&lt;DATE(2021,2,1)),0)))),0),"")</f>
        <v/>
      </c>
      <c r="AC1241" s="52" t="str">
        <f t="shared" si="98"/>
        <v/>
      </c>
    </row>
    <row r="1242" spans="1:29" x14ac:dyDescent="0.35">
      <c r="A1242" s="11" t="str">
        <f t="shared" si="99"/>
        <v/>
      </c>
      <c r="B1242" s="33"/>
      <c r="C1242" s="17"/>
      <c r="D1242" s="18"/>
      <c r="E1242" s="12"/>
      <c r="F1242" s="12"/>
      <c r="G1242" s="42" t="str">
        <f>IF(OR(E1242="",F1242=""),"",NETWORKDAYS(E1242,F1242,Lister!$D$7:$D$13))</f>
        <v/>
      </c>
      <c r="H1242" s="14"/>
      <c r="I1242" s="25" t="str">
        <f t="shared" si="95"/>
        <v/>
      </c>
      <c r="J1242" s="47"/>
      <c r="K1242" s="48"/>
      <c r="L1242" s="15"/>
      <c r="M1242" s="51" t="str">
        <f t="shared" si="96"/>
        <v/>
      </c>
      <c r="N1242" s="49" t="str">
        <f t="shared" si="97"/>
        <v/>
      </c>
      <c r="O1242" s="15"/>
      <c r="P1242" s="15"/>
      <c r="Q1242" s="15"/>
      <c r="R1242" s="15"/>
      <c r="S1242" s="15"/>
      <c r="T1242" s="15"/>
      <c r="U1242" s="15"/>
      <c r="V1242" s="50" t="str">
        <f>IFERROR(MAX(IF(OR(O1242="",P1242="",Q1242="",R1242="",S1242="",T1242="",U1242=""),"",IF(AND(MONTH(E1242)=8,MONTH(F1242)=8),(NETWORKDAYS(E1242,F1242,Lister!$D$7:$D$13)-O1242)*N1242/NETWORKDAYS(Lister!$D$19,Lister!$E$19,Lister!$D$7:$D$13),IF(AND(MONTH(E1242)=8,F1242&gt;DATE(2020,8,31)),(NETWORKDAYS(E1242,Lister!$E$19,Lister!$D$7:$D$13)-O1242)*N1242/NETWORKDAYS(Lister!$D$19,Lister!$E$19,Lister!$D$7:$D$13),IF(E1242&gt;DATE(2020,8,31),0)))),0),"")</f>
        <v/>
      </c>
      <c r="W1242" s="50" t="str">
        <f>IFERROR(MAX(IF(OR(O1242="",P1242="",Q1242="",R1242="",S1242="",T1242="",U1242=""),"",IF(AND(MONTH(E1242)=9,MONTH(F1242)=9),(NETWORKDAYS(E1242,F1242,Lister!$D$7:$D$13)-P1242)*N1242/NETWORKDAYS(Lister!$D$20,Lister!$E$20,Lister!$D$7:$D$13),IF(AND(MONTH(E1242)=9,F1242&gt;DATE(2020,9,30)),(NETWORKDAYS(E1242,Lister!$E$20,Lister!$D$7:$D$13)-P1242)*N1242/NETWORKDAYS(Lister!$D$20,Lister!$E$20,Lister!$D$7:$D$13),IF(AND(E1242&lt;DATE(2020,9,1),MONTH(F1242)=9),(NETWORKDAYS(Lister!$D$20,F1242,Lister!$D$7:$D$13)-P1242)*N1242/NETWORKDAYS(Lister!$D$20,Lister!$E$20,Lister!$D$7:$D$13),IF(AND(E1242&lt;DATE(2020,9,1),F1242&gt;DATE(2020,9,30)),(NETWORKDAYS(Lister!$D$20,Lister!$E$20,Lister!$D$7:$D$13)-P1242)*N1242/NETWORKDAYS(Lister!$D$20,Lister!$E$20,Lister!$D$7:$D$13),IF(OR(AND(E1242&lt;DATE(2020,9,1),F1242&lt;DATE(2020,9,1)),E1242&gt;DATE(2020,9,30)),0)))))),0),"")</f>
        <v/>
      </c>
      <c r="X1242" s="50" t="str">
        <f>IFERROR(MAX(IF(OR(O1242="",P1242="",Q1242="",R1242="",S1242="",T1242="",U1242=""),"",IF(AND(MONTH(E1242)=10,MONTH(F1242)=10),(NETWORKDAYS(E1242,F1242,Lister!$D$7:$D$13)-Q1242)*N1242/NETWORKDAYS(Lister!$D$21,Lister!$E$21,Lister!$D$7:$D$13),IF(AND(MONTH(E1242)=10,F1242&gt;DATE(2020,10,31)),(NETWORKDAYS(E1242,Lister!$E$21,Lister!$D$7:$D$13)-Q1242)*N1242/NETWORKDAYS(Lister!$D$21,Lister!$E$21,Lister!$D$7:$D$13),IF(AND(E1242&lt;DATE(2020,10,1),MONTH(F1242)=10),(NETWORKDAYS(Lister!$D$21,F1242,Lister!$D$7:$D$13)-Q1242)*N1242/NETWORKDAYS(Lister!$D$21,Lister!$E$21,Lister!$D$7:$D$13),IF(AND(E1242&lt;DATE(2020,31,1),F1242&gt;DATE(2020,10,31)),(NETWORKDAYS(Lister!$D$21,Lister!$E$21,Lister!$D$7:$D$13)-Q1242)*N1242/NETWORKDAYS(Lister!$D$21,Lister!$E$21,Lister!$D$7:$D$13),IF(OR(AND(E1242&lt;DATE(2020,10,1),F1242&lt;DATE(2020,10,1)),E1242&gt;DATE(2020,10,31)),0)))))),0),"")</f>
        <v/>
      </c>
      <c r="Y1242" s="50" t="str">
        <f>IFERROR(MAX(IF(OR(O1242="",P1242="",Q1242="",R1242="",S1242="",T1242="",U1242=""),"",IF(AND(MONTH(E1242)=11,MONTH(F1242)=11),(NETWORKDAYS(E1242,F1242,Lister!$D$7:$D$13)-R1242)*N1242/NETWORKDAYS(Lister!$D$22,Lister!$E$22,Lister!$D$7:$D$13),IF(AND(MONTH(E1242)=11,F1242&gt;DATE(2020,11,30)),(NETWORKDAYS(E1242,Lister!$E$22,Lister!$D$7:$D$13)-R1242)*N1242/NETWORKDAYS(Lister!$D$22,Lister!$E$22,Lister!$D$7:$D$13),IF(AND(E1242&lt;DATE(2020,11,1),MONTH(F1242)=11),(NETWORKDAYS(Lister!$D$22,F1242,Lister!$D$7:$D$13)-R1242)*N1242/NETWORKDAYS(Lister!$D$22,Lister!$E$22,Lister!$D$7:$D$13),IF(AND(E1242&lt;DATE(2020,11,1),F1242&gt;DATE(2020,11,30)),(NETWORKDAYS(Lister!$D$22,Lister!$E$22,Lister!$D$7:$D$13)-R1242)*N1242/NETWORKDAYS(Lister!$D$22,Lister!$E$22,Lister!$D$7:$D$13),IF(OR(AND(E1242&lt;DATE(2020,11,1),F1242&lt;DATE(2020,11,1)),E1242&gt;DATE(2020,11,30)),0)))))),0),"")</f>
        <v/>
      </c>
      <c r="Z1242" s="50" t="str">
        <f>IFERROR(MAX(IF(OR(O1242="",P1242="",Q1242="",R1242="",S1242="",T1242="",U1242=""),"",IF(AND(MONTH(E1242)=12,MONTH(F1242)=12),(NETWORKDAYS(E1242,F1242,Lister!$D$7:$D$13)-S1242)*N1242/NETWORKDAYS(Lister!$D$23,Lister!$E$23,Lister!$D$7:$D$13),IF(AND(MONTH(E1242)=12,F1242&gt;DATE(2020,12,31)),(NETWORKDAYS(E1242,Lister!$E$23,Lister!$D$7:$D$13)-S1242)*N1242/NETWORKDAYS(Lister!$D$23,Lister!$E$23,Lister!$D$7:$D$13),IF(AND(E1242&lt;DATE(2020,12,1),MONTH(F1242)=12),(NETWORKDAYS(Lister!$D$23,F1242,Lister!$D$7:$D$13)-S1242)*N1242/NETWORKDAYS(Lister!$D$23,Lister!$E$23,Lister!$D$7:$D$13),IF(AND(E1242&lt;DATE(2020,12,1),F1242&gt;DATE(2020,12,31)),(NETWORKDAYS(Lister!$D$23,Lister!$E$23,Lister!$D$7:$D$13)-S1242)*N1242/NETWORKDAYS(Lister!$D$23,Lister!$E$23,Lister!$D$7:$D$13),IF(OR(AND(E1242&lt;DATE(2020,12,1),F1242&lt;DATE(2020,12,1)),E1242&gt;DATE(2020,12,31)),0)))))),0),"")</f>
        <v/>
      </c>
      <c r="AA1242" s="50" t="str">
        <f>IFERROR(MAX(IF(OR(O1242="",P1242="",Q1242="",R1242="",S1242="",T1242="",U1242=""),"",IF(AND(MONTH(E1242)=1,MONTH(F1242)=1),(NETWORKDAYS(E1242,F1242,Lister!$D$7:$D$13)-T1242)*N1242/NETWORKDAYS(Lister!$D$24,Lister!$E$24,Lister!$D$7:$D$13),IF(AND(MONTH(E1242)=1,F1242&gt;DATE(2021,1,31)),(NETWORKDAYS(E1242,Lister!$E$24,Lister!$D$7:$D$13)-T1242)*N1242/NETWORKDAYS(Lister!$D$24,Lister!$E$24,Lister!$D$7:$D$13),IF(AND(E1242&lt;DATE(2021,1,1),MONTH(F1242)=1),(NETWORKDAYS(Lister!$D$24,F1242,Lister!$D$7:$D$13)-T1242)*N1242/NETWORKDAYS(Lister!$D$24,Lister!$E$24,Lister!$D$7:$D$13),IF(AND(E1242&lt;DATE(2021,1,1),F1242&gt;DATE(2021,1,31)),(NETWORKDAYS(Lister!$D$24,Lister!$E$24,Lister!$D$7:$D$13)-T1242)*N1242/NETWORKDAYS(Lister!$D$24,Lister!$E$24,Lister!$D$7:$D$13),IF(OR(AND(E1242&lt;DATE(2021,1,1),F1242&lt;DATE(2021,1,1)),E1242&gt;DATE(2021,1,31)),0)))))),0),"")</f>
        <v/>
      </c>
      <c r="AB1242" s="50" t="str">
        <f>IFERROR(MAX(IF(OR(O1242="",P1242="",Q1242="",R1242="",S1242="",T1242="",U1242=""),"",IF(AND(MONTH(E1242)=2,MONTH(F1242)=2),(NETWORKDAYS(E1242,F1242,Lister!$D$7:$D$13)-U1242)*N1242/NETWORKDAYS(Lister!$D$25,Lister!$E$25,Lister!$D$7:$D$13),IF(AND(E1242&lt;DATE(2021,2,1),MONTH(F1242)=2),(NETWORKDAYS(Lister!$D$25,F1242,Lister!$D$7:$D$13)-U1242)*N1242/NETWORKDAYS(Lister!$D$25,Lister!$E$25,Lister!$D$7:$D$13),IF(AND(E1242&lt;DATE(2021,2,1),F1242&lt;DATE(2021,2,1)),0)))),0),"")</f>
        <v/>
      </c>
      <c r="AC1242" s="52" t="str">
        <f t="shared" si="98"/>
        <v/>
      </c>
    </row>
    <row r="1243" spans="1:29" x14ac:dyDescent="0.35">
      <c r="A1243" s="11" t="str">
        <f t="shared" si="99"/>
        <v/>
      </c>
      <c r="B1243" s="33"/>
      <c r="C1243" s="17"/>
      <c r="D1243" s="18"/>
      <c r="E1243" s="12"/>
      <c r="F1243" s="12"/>
      <c r="G1243" s="42" t="str">
        <f>IF(OR(E1243="",F1243=""),"",NETWORKDAYS(E1243,F1243,Lister!$D$7:$D$13))</f>
        <v/>
      </c>
      <c r="H1243" s="14"/>
      <c r="I1243" s="25" t="str">
        <f t="shared" si="95"/>
        <v/>
      </c>
      <c r="J1243" s="47"/>
      <c r="K1243" s="48"/>
      <c r="L1243" s="15"/>
      <c r="M1243" s="51" t="str">
        <f t="shared" si="96"/>
        <v/>
      </c>
      <c r="N1243" s="49" t="str">
        <f t="shared" si="97"/>
        <v/>
      </c>
      <c r="O1243" s="15"/>
      <c r="P1243" s="15"/>
      <c r="Q1243" s="15"/>
      <c r="R1243" s="15"/>
      <c r="S1243" s="15"/>
      <c r="T1243" s="15"/>
      <c r="U1243" s="15"/>
      <c r="V1243" s="50" t="str">
        <f>IFERROR(MAX(IF(OR(O1243="",P1243="",Q1243="",R1243="",S1243="",T1243="",U1243=""),"",IF(AND(MONTH(E1243)=8,MONTH(F1243)=8),(NETWORKDAYS(E1243,F1243,Lister!$D$7:$D$13)-O1243)*N1243/NETWORKDAYS(Lister!$D$19,Lister!$E$19,Lister!$D$7:$D$13),IF(AND(MONTH(E1243)=8,F1243&gt;DATE(2020,8,31)),(NETWORKDAYS(E1243,Lister!$E$19,Lister!$D$7:$D$13)-O1243)*N1243/NETWORKDAYS(Lister!$D$19,Lister!$E$19,Lister!$D$7:$D$13),IF(E1243&gt;DATE(2020,8,31),0)))),0),"")</f>
        <v/>
      </c>
      <c r="W1243" s="50" t="str">
        <f>IFERROR(MAX(IF(OR(O1243="",P1243="",Q1243="",R1243="",S1243="",T1243="",U1243=""),"",IF(AND(MONTH(E1243)=9,MONTH(F1243)=9),(NETWORKDAYS(E1243,F1243,Lister!$D$7:$D$13)-P1243)*N1243/NETWORKDAYS(Lister!$D$20,Lister!$E$20,Lister!$D$7:$D$13),IF(AND(MONTH(E1243)=9,F1243&gt;DATE(2020,9,30)),(NETWORKDAYS(E1243,Lister!$E$20,Lister!$D$7:$D$13)-P1243)*N1243/NETWORKDAYS(Lister!$D$20,Lister!$E$20,Lister!$D$7:$D$13),IF(AND(E1243&lt;DATE(2020,9,1),MONTH(F1243)=9),(NETWORKDAYS(Lister!$D$20,F1243,Lister!$D$7:$D$13)-P1243)*N1243/NETWORKDAYS(Lister!$D$20,Lister!$E$20,Lister!$D$7:$D$13),IF(AND(E1243&lt;DATE(2020,9,1),F1243&gt;DATE(2020,9,30)),(NETWORKDAYS(Lister!$D$20,Lister!$E$20,Lister!$D$7:$D$13)-P1243)*N1243/NETWORKDAYS(Lister!$D$20,Lister!$E$20,Lister!$D$7:$D$13),IF(OR(AND(E1243&lt;DATE(2020,9,1),F1243&lt;DATE(2020,9,1)),E1243&gt;DATE(2020,9,30)),0)))))),0),"")</f>
        <v/>
      </c>
      <c r="X1243" s="50" t="str">
        <f>IFERROR(MAX(IF(OR(O1243="",P1243="",Q1243="",R1243="",S1243="",T1243="",U1243=""),"",IF(AND(MONTH(E1243)=10,MONTH(F1243)=10),(NETWORKDAYS(E1243,F1243,Lister!$D$7:$D$13)-Q1243)*N1243/NETWORKDAYS(Lister!$D$21,Lister!$E$21,Lister!$D$7:$D$13),IF(AND(MONTH(E1243)=10,F1243&gt;DATE(2020,10,31)),(NETWORKDAYS(E1243,Lister!$E$21,Lister!$D$7:$D$13)-Q1243)*N1243/NETWORKDAYS(Lister!$D$21,Lister!$E$21,Lister!$D$7:$D$13),IF(AND(E1243&lt;DATE(2020,10,1),MONTH(F1243)=10),(NETWORKDAYS(Lister!$D$21,F1243,Lister!$D$7:$D$13)-Q1243)*N1243/NETWORKDAYS(Lister!$D$21,Lister!$E$21,Lister!$D$7:$D$13),IF(AND(E1243&lt;DATE(2020,31,1),F1243&gt;DATE(2020,10,31)),(NETWORKDAYS(Lister!$D$21,Lister!$E$21,Lister!$D$7:$D$13)-Q1243)*N1243/NETWORKDAYS(Lister!$D$21,Lister!$E$21,Lister!$D$7:$D$13),IF(OR(AND(E1243&lt;DATE(2020,10,1),F1243&lt;DATE(2020,10,1)),E1243&gt;DATE(2020,10,31)),0)))))),0),"")</f>
        <v/>
      </c>
      <c r="Y1243" s="50" t="str">
        <f>IFERROR(MAX(IF(OR(O1243="",P1243="",Q1243="",R1243="",S1243="",T1243="",U1243=""),"",IF(AND(MONTH(E1243)=11,MONTH(F1243)=11),(NETWORKDAYS(E1243,F1243,Lister!$D$7:$D$13)-R1243)*N1243/NETWORKDAYS(Lister!$D$22,Lister!$E$22,Lister!$D$7:$D$13),IF(AND(MONTH(E1243)=11,F1243&gt;DATE(2020,11,30)),(NETWORKDAYS(E1243,Lister!$E$22,Lister!$D$7:$D$13)-R1243)*N1243/NETWORKDAYS(Lister!$D$22,Lister!$E$22,Lister!$D$7:$D$13),IF(AND(E1243&lt;DATE(2020,11,1),MONTH(F1243)=11),(NETWORKDAYS(Lister!$D$22,F1243,Lister!$D$7:$D$13)-R1243)*N1243/NETWORKDAYS(Lister!$D$22,Lister!$E$22,Lister!$D$7:$D$13),IF(AND(E1243&lt;DATE(2020,11,1),F1243&gt;DATE(2020,11,30)),(NETWORKDAYS(Lister!$D$22,Lister!$E$22,Lister!$D$7:$D$13)-R1243)*N1243/NETWORKDAYS(Lister!$D$22,Lister!$E$22,Lister!$D$7:$D$13),IF(OR(AND(E1243&lt;DATE(2020,11,1),F1243&lt;DATE(2020,11,1)),E1243&gt;DATE(2020,11,30)),0)))))),0),"")</f>
        <v/>
      </c>
      <c r="Z1243" s="50" t="str">
        <f>IFERROR(MAX(IF(OR(O1243="",P1243="",Q1243="",R1243="",S1243="",T1243="",U1243=""),"",IF(AND(MONTH(E1243)=12,MONTH(F1243)=12),(NETWORKDAYS(E1243,F1243,Lister!$D$7:$D$13)-S1243)*N1243/NETWORKDAYS(Lister!$D$23,Lister!$E$23,Lister!$D$7:$D$13),IF(AND(MONTH(E1243)=12,F1243&gt;DATE(2020,12,31)),(NETWORKDAYS(E1243,Lister!$E$23,Lister!$D$7:$D$13)-S1243)*N1243/NETWORKDAYS(Lister!$D$23,Lister!$E$23,Lister!$D$7:$D$13),IF(AND(E1243&lt;DATE(2020,12,1),MONTH(F1243)=12),(NETWORKDAYS(Lister!$D$23,F1243,Lister!$D$7:$D$13)-S1243)*N1243/NETWORKDAYS(Lister!$D$23,Lister!$E$23,Lister!$D$7:$D$13),IF(AND(E1243&lt;DATE(2020,12,1),F1243&gt;DATE(2020,12,31)),(NETWORKDAYS(Lister!$D$23,Lister!$E$23,Lister!$D$7:$D$13)-S1243)*N1243/NETWORKDAYS(Lister!$D$23,Lister!$E$23,Lister!$D$7:$D$13),IF(OR(AND(E1243&lt;DATE(2020,12,1),F1243&lt;DATE(2020,12,1)),E1243&gt;DATE(2020,12,31)),0)))))),0),"")</f>
        <v/>
      </c>
      <c r="AA1243" s="50" t="str">
        <f>IFERROR(MAX(IF(OR(O1243="",P1243="",Q1243="",R1243="",S1243="",T1243="",U1243=""),"",IF(AND(MONTH(E1243)=1,MONTH(F1243)=1),(NETWORKDAYS(E1243,F1243,Lister!$D$7:$D$13)-T1243)*N1243/NETWORKDAYS(Lister!$D$24,Lister!$E$24,Lister!$D$7:$D$13),IF(AND(MONTH(E1243)=1,F1243&gt;DATE(2021,1,31)),(NETWORKDAYS(E1243,Lister!$E$24,Lister!$D$7:$D$13)-T1243)*N1243/NETWORKDAYS(Lister!$D$24,Lister!$E$24,Lister!$D$7:$D$13),IF(AND(E1243&lt;DATE(2021,1,1),MONTH(F1243)=1),(NETWORKDAYS(Lister!$D$24,F1243,Lister!$D$7:$D$13)-T1243)*N1243/NETWORKDAYS(Lister!$D$24,Lister!$E$24,Lister!$D$7:$D$13),IF(AND(E1243&lt;DATE(2021,1,1),F1243&gt;DATE(2021,1,31)),(NETWORKDAYS(Lister!$D$24,Lister!$E$24,Lister!$D$7:$D$13)-T1243)*N1243/NETWORKDAYS(Lister!$D$24,Lister!$E$24,Lister!$D$7:$D$13),IF(OR(AND(E1243&lt;DATE(2021,1,1),F1243&lt;DATE(2021,1,1)),E1243&gt;DATE(2021,1,31)),0)))))),0),"")</f>
        <v/>
      </c>
      <c r="AB1243" s="50" t="str">
        <f>IFERROR(MAX(IF(OR(O1243="",P1243="",Q1243="",R1243="",S1243="",T1243="",U1243=""),"",IF(AND(MONTH(E1243)=2,MONTH(F1243)=2),(NETWORKDAYS(E1243,F1243,Lister!$D$7:$D$13)-U1243)*N1243/NETWORKDAYS(Lister!$D$25,Lister!$E$25,Lister!$D$7:$D$13),IF(AND(E1243&lt;DATE(2021,2,1),MONTH(F1243)=2),(NETWORKDAYS(Lister!$D$25,F1243,Lister!$D$7:$D$13)-U1243)*N1243/NETWORKDAYS(Lister!$D$25,Lister!$E$25,Lister!$D$7:$D$13),IF(AND(E1243&lt;DATE(2021,2,1),F1243&lt;DATE(2021,2,1)),0)))),0),"")</f>
        <v/>
      </c>
      <c r="AC1243" s="52" t="str">
        <f t="shared" si="98"/>
        <v/>
      </c>
    </row>
    <row r="1244" spans="1:29" x14ac:dyDescent="0.35">
      <c r="A1244" s="11" t="str">
        <f t="shared" si="99"/>
        <v/>
      </c>
      <c r="B1244" s="33"/>
      <c r="C1244" s="17"/>
      <c r="D1244" s="18"/>
      <c r="E1244" s="12"/>
      <c r="F1244" s="12"/>
      <c r="G1244" s="42" t="str">
        <f>IF(OR(E1244="",F1244=""),"",NETWORKDAYS(E1244,F1244,Lister!$D$7:$D$13))</f>
        <v/>
      </c>
      <c r="H1244" s="14"/>
      <c r="I1244" s="25" t="str">
        <f t="shared" si="95"/>
        <v/>
      </c>
      <c r="J1244" s="47"/>
      <c r="K1244" s="48"/>
      <c r="L1244" s="15"/>
      <c r="M1244" s="51" t="str">
        <f t="shared" si="96"/>
        <v/>
      </c>
      <c r="N1244" s="49" t="str">
        <f t="shared" si="97"/>
        <v/>
      </c>
      <c r="O1244" s="15"/>
      <c r="P1244" s="15"/>
      <c r="Q1244" s="15"/>
      <c r="R1244" s="15"/>
      <c r="S1244" s="15"/>
      <c r="T1244" s="15"/>
      <c r="U1244" s="15"/>
      <c r="V1244" s="50" t="str">
        <f>IFERROR(MAX(IF(OR(O1244="",P1244="",Q1244="",R1244="",S1244="",T1244="",U1244=""),"",IF(AND(MONTH(E1244)=8,MONTH(F1244)=8),(NETWORKDAYS(E1244,F1244,Lister!$D$7:$D$13)-O1244)*N1244/NETWORKDAYS(Lister!$D$19,Lister!$E$19,Lister!$D$7:$D$13),IF(AND(MONTH(E1244)=8,F1244&gt;DATE(2020,8,31)),(NETWORKDAYS(E1244,Lister!$E$19,Lister!$D$7:$D$13)-O1244)*N1244/NETWORKDAYS(Lister!$D$19,Lister!$E$19,Lister!$D$7:$D$13),IF(E1244&gt;DATE(2020,8,31),0)))),0),"")</f>
        <v/>
      </c>
      <c r="W1244" s="50" t="str">
        <f>IFERROR(MAX(IF(OR(O1244="",P1244="",Q1244="",R1244="",S1244="",T1244="",U1244=""),"",IF(AND(MONTH(E1244)=9,MONTH(F1244)=9),(NETWORKDAYS(E1244,F1244,Lister!$D$7:$D$13)-P1244)*N1244/NETWORKDAYS(Lister!$D$20,Lister!$E$20,Lister!$D$7:$D$13),IF(AND(MONTH(E1244)=9,F1244&gt;DATE(2020,9,30)),(NETWORKDAYS(E1244,Lister!$E$20,Lister!$D$7:$D$13)-P1244)*N1244/NETWORKDAYS(Lister!$D$20,Lister!$E$20,Lister!$D$7:$D$13),IF(AND(E1244&lt;DATE(2020,9,1),MONTH(F1244)=9),(NETWORKDAYS(Lister!$D$20,F1244,Lister!$D$7:$D$13)-P1244)*N1244/NETWORKDAYS(Lister!$D$20,Lister!$E$20,Lister!$D$7:$D$13),IF(AND(E1244&lt;DATE(2020,9,1),F1244&gt;DATE(2020,9,30)),(NETWORKDAYS(Lister!$D$20,Lister!$E$20,Lister!$D$7:$D$13)-P1244)*N1244/NETWORKDAYS(Lister!$D$20,Lister!$E$20,Lister!$D$7:$D$13),IF(OR(AND(E1244&lt;DATE(2020,9,1),F1244&lt;DATE(2020,9,1)),E1244&gt;DATE(2020,9,30)),0)))))),0),"")</f>
        <v/>
      </c>
      <c r="X1244" s="50" t="str">
        <f>IFERROR(MAX(IF(OR(O1244="",P1244="",Q1244="",R1244="",S1244="",T1244="",U1244=""),"",IF(AND(MONTH(E1244)=10,MONTH(F1244)=10),(NETWORKDAYS(E1244,F1244,Lister!$D$7:$D$13)-Q1244)*N1244/NETWORKDAYS(Lister!$D$21,Lister!$E$21,Lister!$D$7:$D$13),IF(AND(MONTH(E1244)=10,F1244&gt;DATE(2020,10,31)),(NETWORKDAYS(E1244,Lister!$E$21,Lister!$D$7:$D$13)-Q1244)*N1244/NETWORKDAYS(Lister!$D$21,Lister!$E$21,Lister!$D$7:$D$13),IF(AND(E1244&lt;DATE(2020,10,1),MONTH(F1244)=10),(NETWORKDAYS(Lister!$D$21,F1244,Lister!$D$7:$D$13)-Q1244)*N1244/NETWORKDAYS(Lister!$D$21,Lister!$E$21,Lister!$D$7:$D$13),IF(AND(E1244&lt;DATE(2020,31,1),F1244&gt;DATE(2020,10,31)),(NETWORKDAYS(Lister!$D$21,Lister!$E$21,Lister!$D$7:$D$13)-Q1244)*N1244/NETWORKDAYS(Lister!$D$21,Lister!$E$21,Lister!$D$7:$D$13),IF(OR(AND(E1244&lt;DATE(2020,10,1),F1244&lt;DATE(2020,10,1)),E1244&gt;DATE(2020,10,31)),0)))))),0),"")</f>
        <v/>
      </c>
      <c r="Y1244" s="50" t="str">
        <f>IFERROR(MAX(IF(OR(O1244="",P1244="",Q1244="",R1244="",S1244="",T1244="",U1244=""),"",IF(AND(MONTH(E1244)=11,MONTH(F1244)=11),(NETWORKDAYS(E1244,F1244,Lister!$D$7:$D$13)-R1244)*N1244/NETWORKDAYS(Lister!$D$22,Lister!$E$22,Lister!$D$7:$D$13),IF(AND(MONTH(E1244)=11,F1244&gt;DATE(2020,11,30)),(NETWORKDAYS(E1244,Lister!$E$22,Lister!$D$7:$D$13)-R1244)*N1244/NETWORKDAYS(Lister!$D$22,Lister!$E$22,Lister!$D$7:$D$13),IF(AND(E1244&lt;DATE(2020,11,1),MONTH(F1244)=11),(NETWORKDAYS(Lister!$D$22,F1244,Lister!$D$7:$D$13)-R1244)*N1244/NETWORKDAYS(Lister!$D$22,Lister!$E$22,Lister!$D$7:$D$13),IF(AND(E1244&lt;DATE(2020,11,1),F1244&gt;DATE(2020,11,30)),(NETWORKDAYS(Lister!$D$22,Lister!$E$22,Lister!$D$7:$D$13)-R1244)*N1244/NETWORKDAYS(Lister!$D$22,Lister!$E$22,Lister!$D$7:$D$13),IF(OR(AND(E1244&lt;DATE(2020,11,1),F1244&lt;DATE(2020,11,1)),E1244&gt;DATE(2020,11,30)),0)))))),0),"")</f>
        <v/>
      </c>
      <c r="Z1244" s="50" t="str">
        <f>IFERROR(MAX(IF(OR(O1244="",P1244="",Q1244="",R1244="",S1244="",T1244="",U1244=""),"",IF(AND(MONTH(E1244)=12,MONTH(F1244)=12),(NETWORKDAYS(E1244,F1244,Lister!$D$7:$D$13)-S1244)*N1244/NETWORKDAYS(Lister!$D$23,Lister!$E$23,Lister!$D$7:$D$13),IF(AND(MONTH(E1244)=12,F1244&gt;DATE(2020,12,31)),(NETWORKDAYS(E1244,Lister!$E$23,Lister!$D$7:$D$13)-S1244)*N1244/NETWORKDAYS(Lister!$D$23,Lister!$E$23,Lister!$D$7:$D$13),IF(AND(E1244&lt;DATE(2020,12,1),MONTH(F1244)=12),(NETWORKDAYS(Lister!$D$23,F1244,Lister!$D$7:$D$13)-S1244)*N1244/NETWORKDAYS(Lister!$D$23,Lister!$E$23,Lister!$D$7:$D$13),IF(AND(E1244&lt;DATE(2020,12,1),F1244&gt;DATE(2020,12,31)),(NETWORKDAYS(Lister!$D$23,Lister!$E$23,Lister!$D$7:$D$13)-S1244)*N1244/NETWORKDAYS(Lister!$D$23,Lister!$E$23,Lister!$D$7:$D$13),IF(OR(AND(E1244&lt;DATE(2020,12,1),F1244&lt;DATE(2020,12,1)),E1244&gt;DATE(2020,12,31)),0)))))),0),"")</f>
        <v/>
      </c>
      <c r="AA1244" s="50" t="str">
        <f>IFERROR(MAX(IF(OR(O1244="",P1244="",Q1244="",R1244="",S1244="",T1244="",U1244=""),"",IF(AND(MONTH(E1244)=1,MONTH(F1244)=1),(NETWORKDAYS(E1244,F1244,Lister!$D$7:$D$13)-T1244)*N1244/NETWORKDAYS(Lister!$D$24,Lister!$E$24,Lister!$D$7:$D$13),IF(AND(MONTH(E1244)=1,F1244&gt;DATE(2021,1,31)),(NETWORKDAYS(E1244,Lister!$E$24,Lister!$D$7:$D$13)-T1244)*N1244/NETWORKDAYS(Lister!$D$24,Lister!$E$24,Lister!$D$7:$D$13),IF(AND(E1244&lt;DATE(2021,1,1),MONTH(F1244)=1),(NETWORKDAYS(Lister!$D$24,F1244,Lister!$D$7:$D$13)-T1244)*N1244/NETWORKDAYS(Lister!$D$24,Lister!$E$24,Lister!$D$7:$D$13),IF(AND(E1244&lt;DATE(2021,1,1),F1244&gt;DATE(2021,1,31)),(NETWORKDAYS(Lister!$D$24,Lister!$E$24,Lister!$D$7:$D$13)-T1244)*N1244/NETWORKDAYS(Lister!$D$24,Lister!$E$24,Lister!$D$7:$D$13),IF(OR(AND(E1244&lt;DATE(2021,1,1),F1244&lt;DATE(2021,1,1)),E1244&gt;DATE(2021,1,31)),0)))))),0),"")</f>
        <v/>
      </c>
      <c r="AB1244" s="50" t="str">
        <f>IFERROR(MAX(IF(OR(O1244="",P1244="",Q1244="",R1244="",S1244="",T1244="",U1244=""),"",IF(AND(MONTH(E1244)=2,MONTH(F1244)=2),(NETWORKDAYS(E1244,F1244,Lister!$D$7:$D$13)-U1244)*N1244/NETWORKDAYS(Lister!$D$25,Lister!$E$25,Lister!$D$7:$D$13),IF(AND(E1244&lt;DATE(2021,2,1),MONTH(F1244)=2),(NETWORKDAYS(Lister!$D$25,F1244,Lister!$D$7:$D$13)-U1244)*N1244/NETWORKDAYS(Lister!$D$25,Lister!$E$25,Lister!$D$7:$D$13),IF(AND(E1244&lt;DATE(2021,2,1),F1244&lt;DATE(2021,2,1)),0)))),0),"")</f>
        <v/>
      </c>
      <c r="AC1244" s="52" t="str">
        <f t="shared" si="98"/>
        <v/>
      </c>
    </row>
    <row r="1245" spans="1:29" x14ac:dyDescent="0.35">
      <c r="A1245" s="11" t="str">
        <f t="shared" si="99"/>
        <v/>
      </c>
      <c r="B1245" s="33"/>
      <c r="C1245" s="17"/>
      <c r="D1245" s="18"/>
      <c r="E1245" s="12"/>
      <c r="F1245" s="12"/>
      <c r="G1245" s="42" t="str">
        <f>IF(OR(E1245="",F1245=""),"",NETWORKDAYS(E1245,F1245,Lister!$D$7:$D$13))</f>
        <v/>
      </c>
      <c r="H1245" s="14"/>
      <c r="I1245" s="25" t="str">
        <f t="shared" si="95"/>
        <v/>
      </c>
      <c r="J1245" s="47"/>
      <c r="K1245" s="48"/>
      <c r="L1245" s="15"/>
      <c r="M1245" s="51" t="str">
        <f t="shared" si="96"/>
        <v/>
      </c>
      <c r="N1245" s="49" t="str">
        <f t="shared" si="97"/>
        <v/>
      </c>
      <c r="O1245" s="15"/>
      <c r="P1245" s="15"/>
      <c r="Q1245" s="15"/>
      <c r="R1245" s="15"/>
      <c r="S1245" s="15"/>
      <c r="T1245" s="15"/>
      <c r="U1245" s="15"/>
      <c r="V1245" s="50" t="str">
        <f>IFERROR(MAX(IF(OR(O1245="",P1245="",Q1245="",R1245="",S1245="",T1245="",U1245=""),"",IF(AND(MONTH(E1245)=8,MONTH(F1245)=8),(NETWORKDAYS(E1245,F1245,Lister!$D$7:$D$13)-O1245)*N1245/NETWORKDAYS(Lister!$D$19,Lister!$E$19,Lister!$D$7:$D$13),IF(AND(MONTH(E1245)=8,F1245&gt;DATE(2020,8,31)),(NETWORKDAYS(E1245,Lister!$E$19,Lister!$D$7:$D$13)-O1245)*N1245/NETWORKDAYS(Lister!$D$19,Lister!$E$19,Lister!$D$7:$D$13),IF(E1245&gt;DATE(2020,8,31),0)))),0),"")</f>
        <v/>
      </c>
      <c r="W1245" s="50" t="str">
        <f>IFERROR(MAX(IF(OR(O1245="",P1245="",Q1245="",R1245="",S1245="",T1245="",U1245=""),"",IF(AND(MONTH(E1245)=9,MONTH(F1245)=9),(NETWORKDAYS(E1245,F1245,Lister!$D$7:$D$13)-P1245)*N1245/NETWORKDAYS(Lister!$D$20,Lister!$E$20,Lister!$D$7:$D$13),IF(AND(MONTH(E1245)=9,F1245&gt;DATE(2020,9,30)),(NETWORKDAYS(E1245,Lister!$E$20,Lister!$D$7:$D$13)-P1245)*N1245/NETWORKDAYS(Lister!$D$20,Lister!$E$20,Lister!$D$7:$D$13),IF(AND(E1245&lt;DATE(2020,9,1),MONTH(F1245)=9),(NETWORKDAYS(Lister!$D$20,F1245,Lister!$D$7:$D$13)-P1245)*N1245/NETWORKDAYS(Lister!$D$20,Lister!$E$20,Lister!$D$7:$D$13),IF(AND(E1245&lt;DATE(2020,9,1),F1245&gt;DATE(2020,9,30)),(NETWORKDAYS(Lister!$D$20,Lister!$E$20,Lister!$D$7:$D$13)-P1245)*N1245/NETWORKDAYS(Lister!$D$20,Lister!$E$20,Lister!$D$7:$D$13),IF(OR(AND(E1245&lt;DATE(2020,9,1),F1245&lt;DATE(2020,9,1)),E1245&gt;DATE(2020,9,30)),0)))))),0),"")</f>
        <v/>
      </c>
      <c r="X1245" s="50" t="str">
        <f>IFERROR(MAX(IF(OR(O1245="",P1245="",Q1245="",R1245="",S1245="",T1245="",U1245=""),"",IF(AND(MONTH(E1245)=10,MONTH(F1245)=10),(NETWORKDAYS(E1245,F1245,Lister!$D$7:$D$13)-Q1245)*N1245/NETWORKDAYS(Lister!$D$21,Lister!$E$21,Lister!$D$7:$D$13),IF(AND(MONTH(E1245)=10,F1245&gt;DATE(2020,10,31)),(NETWORKDAYS(E1245,Lister!$E$21,Lister!$D$7:$D$13)-Q1245)*N1245/NETWORKDAYS(Lister!$D$21,Lister!$E$21,Lister!$D$7:$D$13),IF(AND(E1245&lt;DATE(2020,10,1),MONTH(F1245)=10),(NETWORKDAYS(Lister!$D$21,F1245,Lister!$D$7:$D$13)-Q1245)*N1245/NETWORKDAYS(Lister!$D$21,Lister!$E$21,Lister!$D$7:$D$13),IF(AND(E1245&lt;DATE(2020,31,1),F1245&gt;DATE(2020,10,31)),(NETWORKDAYS(Lister!$D$21,Lister!$E$21,Lister!$D$7:$D$13)-Q1245)*N1245/NETWORKDAYS(Lister!$D$21,Lister!$E$21,Lister!$D$7:$D$13),IF(OR(AND(E1245&lt;DATE(2020,10,1),F1245&lt;DATE(2020,10,1)),E1245&gt;DATE(2020,10,31)),0)))))),0),"")</f>
        <v/>
      </c>
      <c r="Y1245" s="50" t="str">
        <f>IFERROR(MAX(IF(OR(O1245="",P1245="",Q1245="",R1245="",S1245="",T1245="",U1245=""),"",IF(AND(MONTH(E1245)=11,MONTH(F1245)=11),(NETWORKDAYS(E1245,F1245,Lister!$D$7:$D$13)-R1245)*N1245/NETWORKDAYS(Lister!$D$22,Lister!$E$22,Lister!$D$7:$D$13),IF(AND(MONTH(E1245)=11,F1245&gt;DATE(2020,11,30)),(NETWORKDAYS(E1245,Lister!$E$22,Lister!$D$7:$D$13)-R1245)*N1245/NETWORKDAYS(Lister!$D$22,Lister!$E$22,Lister!$D$7:$D$13),IF(AND(E1245&lt;DATE(2020,11,1),MONTH(F1245)=11),(NETWORKDAYS(Lister!$D$22,F1245,Lister!$D$7:$D$13)-R1245)*N1245/NETWORKDAYS(Lister!$D$22,Lister!$E$22,Lister!$D$7:$D$13),IF(AND(E1245&lt;DATE(2020,11,1),F1245&gt;DATE(2020,11,30)),(NETWORKDAYS(Lister!$D$22,Lister!$E$22,Lister!$D$7:$D$13)-R1245)*N1245/NETWORKDAYS(Lister!$D$22,Lister!$E$22,Lister!$D$7:$D$13),IF(OR(AND(E1245&lt;DATE(2020,11,1),F1245&lt;DATE(2020,11,1)),E1245&gt;DATE(2020,11,30)),0)))))),0),"")</f>
        <v/>
      </c>
      <c r="Z1245" s="50" t="str">
        <f>IFERROR(MAX(IF(OR(O1245="",P1245="",Q1245="",R1245="",S1245="",T1245="",U1245=""),"",IF(AND(MONTH(E1245)=12,MONTH(F1245)=12),(NETWORKDAYS(E1245,F1245,Lister!$D$7:$D$13)-S1245)*N1245/NETWORKDAYS(Lister!$D$23,Lister!$E$23,Lister!$D$7:$D$13),IF(AND(MONTH(E1245)=12,F1245&gt;DATE(2020,12,31)),(NETWORKDAYS(E1245,Lister!$E$23,Lister!$D$7:$D$13)-S1245)*N1245/NETWORKDAYS(Lister!$D$23,Lister!$E$23,Lister!$D$7:$D$13),IF(AND(E1245&lt;DATE(2020,12,1),MONTH(F1245)=12),(NETWORKDAYS(Lister!$D$23,F1245,Lister!$D$7:$D$13)-S1245)*N1245/NETWORKDAYS(Lister!$D$23,Lister!$E$23,Lister!$D$7:$D$13),IF(AND(E1245&lt;DATE(2020,12,1),F1245&gt;DATE(2020,12,31)),(NETWORKDAYS(Lister!$D$23,Lister!$E$23,Lister!$D$7:$D$13)-S1245)*N1245/NETWORKDAYS(Lister!$D$23,Lister!$E$23,Lister!$D$7:$D$13),IF(OR(AND(E1245&lt;DATE(2020,12,1),F1245&lt;DATE(2020,12,1)),E1245&gt;DATE(2020,12,31)),0)))))),0),"")</f>
        <v/>
      </c>
      <c r="AA1245" s="50" t="str">
        <f>IFERROR(MAX(IF(OR(O1245="",P1245="",Q1245="",R1245="",S1245="",T1245="",U1245=""),"",IF(AND(MONTH(E1245)=1,MONTH(F1245)=1),(NETWORKDAYS(E1245,F1245,Lister!$D$7:$D$13)-T1245)*N1245/NETWORKDAYS(Lister!$D$24,Lister!$E$24,Lister!$D$7:$D$13),IF(AND(MONTH(E1245)=1,F1245&gt;DATE(2021,1,31)),(NETWORKDAYS(E1245,Lister!$E$24,Lister!$D$7:$D$13)-T1245)*N1245/NETWORKDAYS(Lister!$D$24,Lister!$E$24,Lister!$D$7:$D$13),IF(AND(E1245&lt;DATE(2021,1,1),MONTH(F1245)=1),(NETWORKDAYS(Lister!$D$24,F1245,Lister!$D$7:$D$13)-T1245)*N1245/NETWORKDAYS(Lister!$D$24,Lister!$E$24,Lister!$D$7:$D$13),IF(AND(E1245&lt;DATE(2021,1,1),F1245&gt;DATE(2021,1,31)),(NETWORKDAYS(Lister!$D$24,Lister!$E$24,Lister!$D$7:$D$13)-T1245)*N1245/NETWORKDAYS(Lister!$D$24,Lister!$E$24,Lister!$D$7:$D$13),IF(OR(AND(E1245&lt;DATE(2021,1,1),F1245&lt;DATE(2021,1,1)),E1245&gt;DATE(2021,1,31)),0)))))),0),"")</f>
        <v/>
      </c>
      <c r="AB1245" s="50" t="str">
        <f>IFERROR(MAX(IF(OR(O1245="",P1245="",Q1245="",R1245="",S1245="",T1245="",U1245=""),"",IF(AND(MONTH(E1245)=2,MONTH(F1245)=2),(NETWORKDAYS(E1245,F1245,Lister!$D$7:$D$13)-U1245)*N1245/NETWORKDAYS(Lister!$D$25,Lister!$E$25,Lister!$D$7:$D$13),IF(AND(E1245&lt;DATE(2021,2,1),MONTH(F1245)=2),(NETWORKDAYS(Lister!$D$25,F1245,Lister!$D$7:$D$13)-U1245)*N1245/NETWORKDAYS(Lister!$D$25,Lister!$E$25,Lister!$D$7:$D$13),IF(AND(E1245&lt;DATE(2021,2,1),F1245&lt;DATE(2021,2,1)),0)))),0),"")</f>
        <v/>
      </c>
      <c r="AC1245" s="52" t="str">
        <f t="shared" si="98"/>
        <v/>
      </c>
    </row>
    <row r="1246" spans="1:29" x14ac:dyDescent="0.35">
      <c r="A1246" s="11" t="str">
        <f t="shared" si="99"/>
        <v/>
      </c>
      <c r="B1246" s="33"/>
      <c r="C1246" s="17"/>
      <c r="D1246" s="18"/>
      <c r="E1246" s="12"/>
      <c r="F1246" s="12"/>
      <c r="G1246" s="42" t="str">
        <f>IF(OR(E1246="",F1246=""),"",NETWORKDAYS(E1246,F1246,Lister!$D$7:$D$13))</f>
        <v/>
      </c>
      <c r="H1246" s="14"/>
      <c r="I1246" s="25" t="str">
        <f t="shared" si="95"/>
        <v/>
      </c>
      <c r="J1246" s="47"/>
      <c r="K1246" s="48"/>
      <c r="L1246" s="15"/>
      <c r="M1246" s="51" t="str">
        <f t="shared" si="96"/>
        <v/>
      </c>
      <c r="N1246" s="49" t="str">
        <f t="shared" si="97"/>
        <v/>
      </c>
      <c r="O1246" s="15"/>
      <c r="P1246" s="15"/>
      <c r="Q1246" s="15"/>
      <c r="R1246" s="15"/>
      <c r="S1246" s="15"/>
      <c r="T1246" s="15"/>
      <c r="U1246" s="15"/>
      <c r="V1246" s="50" t="str">
        <f>IFERROR(MAX(IF(OR(O1246="",P1246="",Q1246="",R1246="",S1246="",T1246="",U1246=""),"",IF(AND(MONTH(E1246)=8,MONTH(F1246)=8),(NETWORKDAYS(E1246,F1246,Lister!$D$7:$D$13)-O1246)*N1246/NETWORKDAYS(Lister!$D$19,Lister!$E$19,Lister!$D$7:$D$13),IF(AND(MONTH(E1246)=8,F1246&gt;DATE(2020,8,31)),(NETWORKDAYS(E1246,Lister!$E$19,Lister!$D$7:$D$13)-O1246)*N1246/NETWORKDAYS(Lister!$D$19,Lister!$E$19,Lister!$D$7:$D$13),IF(E1246&gt;DATE(2020,8,31),0)))),0),"")</f>
        <v/>
      </c>
      <c r="W1246" s="50" t="str">
        <f>IFERROR(MAX(IF(OR(O1246="",P1246="",Q1246="",R1246="",S1246="",T1246="",U1246=""),"",IF(AND(MONTH(E1246)=9,MONTH(F1246)=9),(NETWORKDAYS(E1246,F1246,Lister!$D$7:$D$13)-P1246)*N1246/NETWORKDAYS(Lister!$D$20,Lister!$E$20,Lister!$D$7:$D$13),IF(AND(MONTH(E1246)=9,F1246&gt;DATE(2020,9,30)),(NETWORKDAYS(E1246,Lister!$E$20,Lister!$D$7:$D$13)-P1246)*N1246/NETWORKDAYS(Lister!$D$20,Lister!$E$20,Lister!$D$7:$D$13),IF(AND(E1246&lt;DATE(2020,9,1),MONTH(F1246)=9),(NETWORKDAYS(Lister!$D$20,F1246,Lister!$D$7:$D$13)-P1246)*N1246/NETWORKDAYS(Lister!$D$20,Lister!$E$20,Lister!$D$7:$D$13),IF(AND(E1246&lt;DATE(2020,9,1),F1246&gt;DATE(2020,9,30)),(NETWORKDAYS(Lister!$D$20,Lister!$E$20,Lister!$D$7:$D$13)-P1246)*N1246/NETWORKDAYS(Lister!$D$20,Lister!$E$20,Lister!$D$7:$D$13),IF(OR(AND(E1246&lt;DATE(2020,9,1),F1246&lt;DATE(2020,9,1)),E1246&gt;DATE(2020,9,30)),0)))))),0),"")</f>
        <v/>
      </c>
      <c r="X1246" s="50" t="str">
        <f>IFERROR(MAX(IF(OR(O1246="",P1246="",Q1246="",R1246="",S1246="",T1246="",U1246=""),"",IF(AND(MONTH(E1246)=10,MONTH(F1246)=10),(NETWORKDAYS(E1246,F1246,Lister!$D$7:$D$13)-Q1246)*N1246/NETWORKDAYS(Lister!$D$21,Lister!$E$21,Lister!$D$7:$D$13),IF(AND(MONTH(E1246)=10,F1246&gt;DATE(2020,10,31)),(NETWORKDAYS(E1246,Lister!$E$21,Lister!$D$7:$D$13)-Q1246)*N1246/NETWORKDAYS(Lister!$D$21,Lister!$E$21,Lister!$D$7:$D$13),IF(AND(E1246&lt;DATE(2020,10,1),MONTH(F1246)=10),(NETWORKDAYS(Lister!$D$21,F1246,Lister!$D$7:$D$13)-Q1246)*N1246/NETWORKDAYS(Lister!$D$21,Lister!$E$21,Lister!$D$7:$D$13),IF(AND(E1246&lt;DATE(2020,31,1),F1246&gt;DATE(2020,10,31)),(NETWORKDAYS(Lister!$D$21,Lister!$E$21,Lister!$D$7:$D$13)-Q1246)*N1246/NETWORKDAYS(Lister!$D$21,Lister!$E$21,Lister!$D$7:$D$13),IF(OR(AND(E1246&lt;DATE(2020,10,1),F1246&lt;DATE(2020,10,1)),E1246&gt;DATE(2020,10,31)),0)))))),0),"")</f>
        <v/>
      </c>
      <c r="Y1246" s="50" t="str">
        <f>IFERROR(MAX(IF(OR(O1246="",P1246="",Q1246="",R1246="",S1246="",T1246="",U1246=""),"",IF(AND(MONTH(E1246)=11,MONTH(F1246)=11),(NETWORKDAYS(E1246,F1246,Lister!$D$7:$D$13)-R1246)*N1246/NETWORKDAYS(Lister!$D$22,Lister!$E$22,Lister!$D$7:$D$13),IF(AND(MONTH(E1246)=11,F1246&gt;DATE(2020,11,30)),(NETWORKDAYS(E1246,Lister!$E$22,Lister!$D$7:$D$13)-R1246)*N1246/NETWORKDAYS(Lister!$D$22,Lister!$E$22,Lister!$D$7:$D$13),IF(AND(E1246&lt;DATE(2020,11,1),MONTH(F1246)=11),(NETWORKDAYS(Lister!$D$22,F1246,Lister!$D$7:$D$13)-R1246)*N1246/NETWORKDAYS(Lister!$D$22,Lister!$E$22,Lister!$D$7:$D$13),IF(AND(E1246&lt;DATE(2020,11,1),F1246&gt;DATE(2020,11,30)),(NETWORKDAYS(Lister!$D$22,Lister!$E$22,Lister!$D$7:$D$13)-R1246)*N1246/NETWORKDAYS(Lister!$D$22,Lister!$E$22,Lister!$D$7:$D$13),IF(OR(AND(E1246&lt;DATE(2020,11,1),F1246&lt;DATE(2020,11,1)),E1246&gt;DATE(2020,11,30)),0)))))),0),"")</f>
        <v/>
      </c>
      <c r="Z1246" s="50" t="str">
        <f>IFERROR(MAX(IF(OR(O1246="",P1246="",Q1246="",R1246="",S1246="",T1246="",U1246=""),"",IF(AND(MONTH(E1246)=12,MONTH(F1246)=12),(NETWORKDAYS(E1246,F1246,Lister!$D$7:$D$13)-S1246)*N1246/NETWORKDAYS(Lister!$D$23,Lister!$E$23,Lister!$D$7:$D$13),IF(AND(MONTH(E1246)=12,F1246&gt;DATE(2020,12,31)),(NETWORKDAYS(E1246,Lister!$E$23,Lister!$D$7:$D$13)-S1246)*N1246/NETWORKDAYS(Lister!$D$23,Lister!$E$23,Lister!$D$7:$D$13),IF(AND(E1246&lt;DATE(2020,12,1),MONTH(F1246)=12),(NETWORKDAYS(Lister!$D$23,F1246,Lister!$D$7:$D$13)-S1246)*N1246/NETWORKDAYS(Lister!$D$23,Lister!$E$23,Lister!$D$7:$D$13),IF(AND(E1246&lt;DATE(2020,12,1),F1246&gt;DATE(2020,12,31)),(NETWORKDAYS(Lister!$D$23,Lister!$E$23,Lister!$D$7:$D$13)-S1246)*N1246/NETWORKDAYS(Lister!$D$23,Lister!$E$23,Lister!$D$7:$D$13),IF(OR(AND(E1246&lt;DATE(2020,12,1),F1246&lt;DATE(2020,12,1)),E1246&gt;DATE(2020,12,31)),0)))))),0),"")</f>
        <v/>
      </c>
      <c r="AA1246" s="50" t="str">
        <f>IFERROR(MAX(IF(OR(O1246="",P1246="",Q1246="",R1246="",S1246="",T1246="",U1246=""),"",IF(AND(MONTH(E1246)=1,MONTH(F1246)=1),(NETWORKDAYS(E1246,F1246,Lister!$D$7:$D$13)-T1246)*N1246/NETWORKDAYS(Lister!$D$24,Lister!$E$24,Lister!$D$7:$D$13),IF(AND(MONTH(E1246)=1,F1246&gt;DATE(2021,1,31)),(NETWORKDAYS(E1246,Lister!$E$24,Lister!$D$7:$D$13)-T1246)*N1246/NETWORKDAYS(Lister!$D$24,Lister!$E$24,Lister!$D$7:$D$13),IF(AND(E1246&lt;DATE(2021,1,1),MONTH(F1246)=1),(NETWORKDAYS(Lister!$D$24,F1246,Lister!$D$7:$D$13)-T1246)*N1246/NETWORKDAYS(Lister!$D$24,Lister!$E$24,Lister!$D$7:$D$13),IF(AND(E1246&lt;DATE(2021,1,1),F1246&gt;DATE(2021,1,31)),(NETWORKDAYS(Lister!$D$24,Lister!$E$24,Lister!$D$7:$D$13)-T1246)*N1246/NETWORKDAYS(Lister!$D$24,Lister!$E$24,Lister!$D$7:$D$13),IF(OR(AND(E1246&lt;DATE(2021,1,1),F1246&lt;DATE(2021,1,1)),E1246&gt;DATE(2021,1,31)),0)))))),0),"")</f>
        <v/>
      </c>
      <c r="AB1246" s="50" t="str">
        <f>IFERROR(MAX(IF(OR(O1246="",P1246="",Q1246="",R1246="",S1246="",T1246="",U1246=""),"",IF(AND(MONTH(E1246)=2,MONTH(F1246)=2),(NETWORKDAYS(E1246,F1246,Lister!$D$7:$D$13)-U1246)*N1246/NETWORKDAYS(Lister!$D$25,Lister!$E$25,Lister!$D$7:$D$13),IF(AND(E1246&lt;DATE(2021,2,1),MONTH(F1246)=2),(NETWORKDAYS(Lister!$D$25,F1246,Lister!$D$7:$D$13)-U1246)*N1246/NETWORKDAYS(Lister!$D$25,Lister!$E$25,Lister!$D$7:$D$13),IF(AND(E1246&lt;DATE(2021,2,1),F1246&lt;DATE(2021,2,1)),0)))),0),"")</f>
        <v/>
      </c>
      <c r="AC1246" s="52" t="str">
        <f t="shared" si="98"/>
        <v/>
      </c>
    </row>
    <row r="1247" spans="1:29" x14ac:dyDescent="0.35">
      <c r="A1247" s="11" t="str">
        <f t="shared" si="99"/>
        <v/>
      </c>
      <c r="B1247" s="33"/>
      <c r="C1247" s="17"/>
      <c r="D1247" s="18"/>
      <c r="E1247" s="12"/>
      <c r="F1247" s="12"/>
      <c r="G1247" s="42" t="str">
        <f>IF(OR(E1247="",F1247=""),"",NETWORKDAYS(E1247,F1247,Lister!$D$7:$D$13))</f>
        <v/>
      </c>
      <c r="H1247" s="14"/>
      <c r="I1247" s="25" t="str">
        <f t="shared" si="95"/>
        <v/>
      </c>
      <c r="J1247" s="47"/>
      <c r="K1247" s="48"/>
      <c r="L1247" s="15"/>
      <c r="M1247" s="51" t="str">
        <f t="shared" si="96"/>
        <v/>
      </c>
      <c r="N1247" s="49" t="str">
        <f t="shared" si="97"/>
        <v/>
      </c>
      <c r="O1247" s="15"/>
      <c r="P1247" s="15"/>
      <c r="Q1247" s="15"/>
      <c r="R1247" s="15"/>
      <c r="S1247" s="15"/>
      <c r="T1247" s="15"/>
      <c r="U1247" s="15"/>
      <c r="V1247" s="50" t="str">
        <f>IFERROR(MAX(IF(OR(O1247="",P1247="",Q1247="",R1247="",S1247="",T1247="",U1247=""),"",IF(AND(MONTH(E1247)=8,MONTH(F1247)=8),(NETWORKDAYS(E1247,F1247,Lister!$D$7:$D$13)-O1247)*N1247/NETWORKDAYS(Lister!$D$19,Lister!$E$19,Lister!$D$7:$D$13),IF(AND(MONTH(E1247)=8,F1247&gt;DATE(2020,8,31)),(NETWORKDAYS(E1247,Lister!$E$19,Lister!$D$7:$D$13)-O1247)*N1247/NETWORKDAYS(Lister!$D$19,Lister!$E$19,Lister!$D$7:$D$13),IF(E1247&gt;DATE(2020,8,31),0)))),0),"")</f>
        <v/>
      </c>
      <c r="W1247" s="50" t="str">
        <f>IFERROR(MAX(IF(OR(O1247="",P1247="",Q1247="",R1247="",S1247="",T1247="",U1247=""),"",IF(AND(MONTH(E1247)=9,MONTH(F1247)=9),(NETWORKDAYS(E1247,F1247,Lister!$D$7:$D$13)-P1247)*N1247/NETWORKDAYS(Lister!$D$20,Lister!$E$20,Lister!$D$7:$D$13),IF(AND(MONTH(E1247)=9,F1247&gt;DATE(2020,9,30)),(NETWORKDAYS(E1247,Lister!$E$20,Lister!$D$7:$D$13)-P1247)*N1247/NETWORKDAYS(Lister!$D$20,Lister!$E$20,Lister!$D$7:$D$13),IF(AND(E1247&lt;DATE(2020,9,1),MONTH(F1247)=9),(NETWORKDAYS(Lister!$D$20,F1247,Lister!$D$7:$D$13)-P1247)*N1247/NETWORKDAYS(Lister!$D$20,Lister!$E$20,Lister!$D$7:$D$13),IF(AND(E1247&lt;DATE(2020,9,1),F1247&gt;DATE(2020,9,30)),(NETWORKDAYS(Lister!$D$20,Lister!$E$20,Lister!$D$7:$D$13)-P1247)*N1247/NETWORKDAYS(Lister!$D$20,Lister!$E$20,Lister!$D$7:$D$13),IF(OR(AND(E1247&lt;DATE(2020,9,1),F1247&lt;DATE(2020,9,1)),E1247&gt;DATE(2020,9,30)),0)))))),0),"")</f>
        <v/>
      </c>
      <c r="X1247" s="50" t="str">
        <f>IFERROR(MAX(IF(OR(O1247="",P1247="",Q1247="",R1247="",S1247="",T1247="",U1247=""),"",IF(AND(MONTH(E1247)=10,MONTH(F1247)=10),(NETWORKDAYS(E1247,F1247,Lister!$D$7:$D$13)-Q1247)*N1247/NETWORKDAYS(Lister!$D$21,Lister!$E$21,Lister!$D$7:$D$13),IF(AND(MONTH(E1247)=10,F1247&gt;DATE(2020,10,31)),(NETWORKDAYS(E1247,Lister!$E$21,Lister!$D$7:$D$13)-Q1247)*N1247/NETWORKDAYS(Lister!$D$21,Lister!$E$21,Lister!$D$7:$D$13),IF(AND(E1247&lt;DATE(2020,10,1),MONTH(F1247)=10),(NETWORKDAYS(Lister!$D$21,F1247,Lister!$D$7:$D$13)-Q1247)*N1247/NETWORKDAYS(Lister!$D$21,Lister!$E$21,Lister!$D$7:$D$13),IF(AND(E1247&lt;DATE(2020,31,1),F1247&gt;DATE(2020,10,31)),(NETWORKDAYS(Lister!$D$21,Lister!$E$21,Lister!$D$7:$D$13)-Q1247)*N1247/NETWORKDAYS(Lister!$D$21,Lister!$E$21,Lister!$D$7:$D$13),IF(OR(AND(E1247&lt;DATE(2020,10,1),F1247&lt;DATE(2020,10,1)),E1247&gt;DATE(2020,10,31)),0)))))),0),"")</f>
        <v/>
      </c>
      <c r="Y1247" s="50" t="str">
        <f>IFERROR(MAX(IF(OR(O1247="",P1247="",Q1247="",R1247="",S1247="",T1247="",U1247=""),"",IF(AND(MONTH(E1247)=11,MONTH(F1247)=11),(NETWORKDAYS(E1247,F1247,Lister!$D$7:$D$13)-R1247)*N1247/NETWORKDAYS(Lister!$D$22,Lister!$E$22,Lister!$D$7:$D$13),IF(AND(MONTH(E1247)=11,F1247&gt;DATE(2020,11,30)),(NETWORKDAYS(E1247,Lister!$E$22,Lister!$D$7:$D$13)-R1247)*N1247/NETWORKDAYS(Lister!$D$22,Lister!$E$22,Lister!$D$7:$D$13),IF(AND(E1247&lt;DATE(2020,11,1),MONTH(F1247)=11),(NETWORKDAYS(Lister!$D$22,F1247,Lister!$D$7:$D$13)-R1247)*N1247/NETWORKDAYS(Lister!$D$22,Lister!$E$22,Lister!$D$7:$D$13),IF(AND(E1247&lt;DATE(2020,11,1),F1247&gt;DATE(2020,11,30)),(NETWORKDAYS(Lister!$D$22,Lister!$E$22,Lister!$D$7:$D$13)-R1247)*N1247/NETWORKDAYS(Lister!$D$22,Lister!$E$22,Lister!$D$7:$D$13),IF(OR(AND(E1247&lt;DATE(2020,11,1),F1247&lt;DATE(2020,11,1)),E1247&gt;DATE(2020,11,30)),0)))))),0),"")</f>
        <v/>
      </c>
      <c r="Z1247" s="50" t="str">
        <f>IFERROR(MAX(IF(OR(O1247="",P1247="",Q1247="",R1247="",S1247="",T1247="",U1247=""),"",IF(AND(MONTH(E1247)=12,MONTH(F1247)=12),(NETWORKDAYS(E1247,F1247,Lister!$D$7:$D$13)-S1247)*N1247/NETWORKDAYS(Lister!$D$23,Lister!$E$23,Lister!$D$7:$D$13),IF(AND(MONTH(E1247)=12,F1247&gt;DATE(2020,12,31)),(NETWORKDAYS(E1247,Lister!$E$23,Lister!$D$7:$D$13)-S1247)*N1247/NETWORKDAYS(Lister!$D$23,Lister!$E$23,Lister!$D$7:$D$13),IF(AND(E1247&lt;DATE(2020,12,1),MONTH(F1247)=12),(NETWORKDAYS(Lister!$D$23,F1247,Lister!$D$7:$D$13)-S1247)*N1247/NETWORKDAYS(Lister!$D$23,Lister!$E$23,Lister!$D$7:$D$13),IF(AND(E1247&lt;DATE(2020,12,1),F1247&gt;DATE(2020,12,31)),(NETWORKDAYS(Lister!$D$23,Lister!$E$23,Lister!$D$7:$D$13)-S1247)*N1247/NETWORKDAYS(Lister!$D$23,Lister!$E$23,Lister!$D$7:$D$13),IF(OR(AND(E1247&lt;DATE(2020,12,1),F1247&lt;DATE(2020,12,1)),E1247&gt;DATE(2020,12,31)),0)))))),0),"")</f>
        <v/>
      </c>
      <c r="AA1247" s="50" t="str">
        <f>IFERROR(MAX(IF(OR(O1247="",P1247="",Q1247="",R1247="",S1247="",T1247="",U1247=""),"",IF(AND(MONTH(E1247)=1,MONTH(F1247)=1),(NETWORKDAYS(E1247,F1247,Lister!$D$7:$D$13)-T1247)*N1247/NETWORKDAYS(Lister!$D$24,Lister!$E$24,Lister!$D$7:$D$13),IF(AND(MONTH(E1247)=1,F1247&gt;DATE(2021,1,31)),(NETWORKDAYS(E1247,Lister!$E$24,Lister!$D$7:$D$13)-T1247)*N1247/NETWORKDAYS(Lister!$D$24,Lister!$E$24,Lister!$D$7:$D$13),IF(AND(E1247&lt;DATE(2021,1,1),MONTH(F1247)=1),(NETWORKDAYS(Lister!$D$24,F1247,Lister!$D$7:$D$13)-T1247)*N1247/NETWORKDAYS(Lister!$D$24,Lister!$E$24,Lister!$D$7:$D$13),IF(AND(E1247&lt;DATE(2021,1,1),F1247&gt;DATE(2021,1,31)),(NETWORKDAYS(Lister!$D$24,Lister!$E$24,Lister!$D$7:$D$13)-T1247)*N1247/NETWORKDAYS(Lister!$D$24,Lister!$E$24,Lister!$D$7:$D$13),IF(OR(AND(E1247&lt;DATE(2021,1,1),F1247&lt;DATE(2021,1,1)),E1247&gt;DATE(2021,1,31)),0)))))),0),"")</f>
        <v/>
      </c>
      <c r="AB1247" s="50" t="str">
        <f>IFERROR(MAX(IF(OR(O1247="",P1247="",Q1247="",R1247="",S1247="",T1247="",U1247=""),"",IF(AND(MONTH(E1247)=2,MONTH(F1247)=2),(NETWORKDAYS(E1247,F1247,Lister!$D$7:$D$13)-U1247)*N1247/NETWORKDAYS(Lister!$D$25,Lister!$E$25,Lister!$D$7:$D$13),IF(AND(E1247&lt;DATE(2021,2,1),MONTH(F1247)=2),(NETWORKDAYS(Lister!$D$25,F1247,Lister!$D$7:$D$13)-U1247)*N1247/NETWORKDAYS(Lister!$D$25,Lister!$E$25,Lister!$D$7:$D$13),IF(AND(E1247&lt;DATE(2021,2,1),F1247&lt;DATE(2021,2,1)),0)))),0),"")</f>
        <v/>
      </c>
      <c r="AC1247" s="52" t="str">
        <f t="shared" si="98"/>
        <v/>
      </c>
    </row>
    <row r="1248" spans="1:29" x14ac:dyDescent="0.35">
      <c r="A1248" s="11" t="str">
        <f t="shared" si="99"/>
        <v/>
      </c>
      <c r="B1248" s="33"/>
      <c r="C1248" s="17"/>
      <c r="D1248" s="18"/>
      <c r="E1248" s="12"/>
      <c r="F1248" s="12"/>
      <c r="G1248" s="42" t="str">
        <f>IF(OR(E1248="",F1248=""),"",NETWORKDAYS(E1248,F1248,Lister!$D$7:$D$13))</f>
        <v/>
      </c>
      <c r="H1248" s="14"/>
      <c r="I1248" s="25" t="str">
        <f t="shared" si="95"/>
        <v/>
      </c>
      <c r="J1248" s="47"/>
      <c r="K1248" s="48"/>
      <c r="L1248" s="15"/>
      <c r="M1248" s="51" t="str">
        <f t="shared" si="96"/>
        <v/>
      </c>
      <c r="N1248" s="49" t="str">
        <f t="shared" si="97"/>
        <v/>
      </c>
      <c r="O1248" s="15"/>
      <c r="P1248" s="15"/>
      <c r="Q1248" s="15"/>
      <c r="R1248" s="15"/>
      <c r="S1248" s="15"/>
      <c r="T1248" s="15"/>
      <c r="U1248" s="15"/>
      <c r="V1248" s="50" t="str">
        <f>IFERROR(MAX(IF(OR(O1248="",P1248="",Q1248="",R1248="",S1248="",T1248="",U1248=""),"",IF(AND(MONTH(E1248)=8,MONTH(F1248)=8),(NETWORKDAYS(E1248,F1248,Lister!$D$7:$D$13)-O1248)*N1248/NETWORKDAYS(Lister!$D$19,Lister!$E$19,Lister!$D$7:$D$13),IF(AND(MONTH(E1248)=8,F1248&gt;DATE(2020,8,31)),(NETWORKDAYS(E1248,Lister!$E$19,Lister!$D$7:$D$13)-O1248)*N1248/NETWORKDAYS(Lister!$D$19,Lister!$E$19,Lister!$D$7:$D$13),IF(E1248&gt;DATE(2020,8,31),0)))),0),"")</f>
        <v/>
      </c>
      <c r="W1248" s="50" t="str">
        <f>IFERROR(MAX(IF(OR(O1248="",P1248="",Q1248="",R1248="",S1248="",T1248="",U1248=""),"",IF(AND(MONTH(E1248)=9,MONTH(F1248)=9),(NETWORKDAYS(E1248,F1248,Lister!$D$7:$D$13)-P1248)*N1248/NETWORKDAYS(Lister!$D$20,Lister!$E$20,Lister!$D$7:$D$13),IF(AND(MONTH(E1248)=9,F1248&gt;DATE(2020,9,30)),(NETWORKDAYS(E1248,Lister!$E$20,Lister!$D$7:$D$13)-P1248)*N1248/NETWORKDAYS(Lister!$D$20,Lister!$E$20,Lister!$D$7:$D$13),IF(AND(E1248&lt;DATE(2020,9,1),MONTH(F1248)=9),(NETWORKDAYS(Lister!$D$20,F1248,Lister!$D$7:$D$13)-P1248)*N1248/NETWORKDAYS(Lister!$D$20,Lister!$E$20,Lister!$D$7:$D$13),IF(AND(E1248&lt;DATE(2020,9,1),F1248&gt;DATE(2020,9,30)),(NETWORKDAYS(Lister!$D$20,Lister!$E$20,Lister!$D$7:$D$13)-P1248)*N1248/NETWORKDAYS(Lister!$D$20,Lister!$E$20,Lister!$D$7:$D$13),IF(OR(AND(E1248&lt;DATE(2020,9,1),F1248&lt;DATE(2020,9,1)),E1248&gt;DATE(2020,9,30)),0)))))),0),"")</f>
        <v/>
      </c>
      <c r="X1248" s="50" t="str">
        <f>IFERROR(MAX(IF(OR(O1248="",P1248="",Q1248="",R1248="",S1248="",T1248="",U1248=""),"",IF(AND(MONTH(E1248)=10,MONTH(F1248)=10),(NETWORKDAYS(E1248,F1248,Lister!$D$7:$D$13)-Q1248)*N1248/NETWORKDAYS(Lister!$D$21,Lister!$E$21,Lister!$D$7:$D$13),IF(AND(MONTH(E1248)=10,F1248&gt;DATE(2020,10,31)),(NETWORKDAYS(E1248,Lister!$E$21,Lister!$D$7:$D$13)-Q1248)*N1248/NETWORKDAYS(Lister!$D$21,Lister!$E$21,Lister!$D$7:$D$13),IF(AND(E1248&lt;DATE(2020,10,1),MONTH(F1248)=10),(NETWORKDAYS(Lister!$D$21,F1248,Lister!$D$7:$D$13)-Q1248)*N1248/NETWORKDAYS(Lister!$D$21,Lister!$E$21,Lister!$D$7:$D$13),IF(AND(E1248&lt;DATE(2020,31,1),F1248&gt;DATE(2020,10,31)),(NETWORKDAYS(Lister!$D$21,Lister!$E$21,Lister!$D$7:$D$13)-Q1248)*N1248/NETWORKDAYS(Lister!$D$21,Lister!$E$21,Lister!$D$7:$D$13),IF(OR(AND(E1248&lt;DATE(2020,10,1),F1248&lt;DATE(2020,10,1)),E1248&gt;DATE(2020,10,31)),0)))))),0),"")</f>
        <v/>
      </c>
      <c r="Y1248" s="50" t="str">
        <f>IFERROR(MAX(IF(OR(O1248="",P1248="",Q1248="",R1248="",S1248="",T1248="",U1248=""),"",IF(AND(MONTH(E1248)=11,MONTH(F1248)=11),(NETWORKDAYS(E1248,F1248,Lister!$D$7:$D$13)-R1248)*N1248/NETWORKDAYS(Lister!$D$22,Lister!$E$22,Lister!$D$7:$D$13),IF(AND(MONTH(E1248)=11,F1248&gt;DATE(2020,11,30)),(NETWORKDAYS(E1248,Lister!$E$22,Lister!$D$7:$D$13)-R1248)*N1248/NETWORKDAYS(Lister!$D$22,Lister!$E$22,Lister!$D$7:$D$13),IF(AND(E1248&lt;DATE(2020,11,1),MONTH(F1248)=11),(NETWORKDAYS(Lister!$D$22,F1248,Lister!$D$7:$D$13)-R1248)*N1248/NETWORKDAYS(Lister!$D$22,Lister!$E$22,Lister!$D$7:$D$13),IF(AND(E1248&lt;DATE(2020,11,1),F1248&gt;DATE(2020,11,30)),(NETWORKDAYS(Lister!$D$22,Lister!$E$22,Lister!$D$7:$D$13)-R1248)*N1248/NETWORKDAYS(Lister!$D$22,Lister!$E$22,Lister!$D$7:$D$13),IF(OR(AND(E1248&lt;DATE(2020,11,1),F1248&lt;DATE(2020,11,1)),E1248&gt;DATE(2020,11,30)),0)))))),0),"")</f>
        <v/>
      </c>
      <c r="Z1248" s="50" t="str">
        <f>IFERROR(MAX(IF(OR(O1248="",P1248="",Q1248="",R1248="",S1248="",T1248="",U1248=""),"",IF(AND(MONTH(E1248)=12,MONTH(F1248)=12),(NETWORKDAYS(E1248,F1248,Lister!$D$7:$D$13)-S1248)*N1248/NETWORKDAYS(Lister!$D$23,Lister!$E$23,Lister!$D$7:$D$13),IF(AND(MONTH(E1248)=12,F1248&gt;DATE(2020,12,31)),(NETWORKDAYS(E1248,Lister!$E$23,Lister!$D$7:$D$13)-S1248)*N1248/NETWORKDAYS(Lister!$D$23,Lister!$E$23,Lister!$D$7:$D$13),IF(AND(E1248&lt;DATE(2020,12,1),MONTH(F1248)=12),(NETWORKDAYS(Lister!$D$23,F1248,Lister!$D$7:$D$13)-S1248)*N1248/NETWORKDAYS(Lister!$D$23,Lister!$E$23,Lister!$D$7:$D$13),IF(AND(E1248&lt;DATE(2020,12,1),F1248&gt;DATE(2020,12,31)),(NETWORKDAYS(Lister!$D$23,Lister!$E$23,Lister!$D$7:$D$13)-S1248)*N1248/NETWORKDAYS(Lister!$D$23,Lister!$E$23,Lister!$D$7:$D$13),IF(OR(AND(E1248&lt;DATE(2020,12,1),F1248&lt;DATE(2020,12,1)),E1248&gt;DATE(2020,12,31)),0)))))),0),"")</f>
        <v/>
      </c>
      <c r="AA1248" s="50" t="str">
        <f>IFERROR(MAX(IF(OR(O1248="",P1248="",Q1248="",R1248="",S1248="",T1248="",U1248=""),"",IF(AND(MONTH(E1248)=1,MONTH(F1248)=1),(NETWORKDAYS(E1248,F1248,Lister!$D$7:$D$13)-T1248)*N1248/NETWORKDAYS(Lister!$D$24,Lister!$E$24,Lister!$D$7:$D$13),IF(AND(MONTH(E1248)=1,F1248&gt;DATE(2021,1,31)),(NETWORKDAYS(E1248,Lister!$E$24,Lister!$D$7:$D$13)-T1248)*N1248/NETWORKDAYS(Lister!$D$24,Lister!$E$24,Lister!$D$7:$D$13),IF(AND(E1248&lt;DATE(2021,1,1),MONTH(F1248)=1),(NETWORKDAYS(Lister!$D$24,F1248,Lister!$D$7:$D$13)-T1248)*N1248/NETWORKDAYS(Lister!$D$24,Lister!$E$24,Lister!$D$7:$D$13),IF(AND(E1248&lt;DATE(2021,1,1),F1248&gt;DATE(2021,1,31)),(NETWORKDAYS(Lister!$D$24,Lister!$E$24,Lister!$D$7:$D$13)-T1248)*N1248/NETWORKDAYS(Lister!$D$24,Lister!$E$24,Lister!$D$7:$D$13),IF(OR(AND(E1248&lt;DATE(2021,1,1),F1248&lt;DATE(2021,1,1)),E1248&gt;DATE(2021,1,31)),0)))))),0),"")</f>
        <v/>
      </c>
      <c r="AB1248" s="50" t="str">
        <f>IFERROR(MAX(IF(OR(O1248="",P1248="",Q1248="",R1248="",S1248="",T1248="",U1248=""),"",IF(AND(MONTH(E1248)=2,MONTH(F1248)=2),(NETWORKDAYS(E1248,F1248,Lister!$D$7:$D$13)-U1248)*N1248/NETWORKDAYS(Lister!$D$25,Lister!$E$25,Lister!$D$7:$D$13),IF(AND(E1248&lt;DATE(2021,2,1),MONTH(F1248)=2),(NETWORKDAYS(Lister!$D$25,F1248,Lister!$D$7:$D$13)-U1248)*N1248/NETWORKDAYS(Lister!$D$25,Lister!$E$25,Lister!$D$7:$D$13),IF(AND(E1248&lt;DATE(2021,2,1),F1248&lt;DATE(2021,2,1)),0)))),0),"")</f>
        <v/>
      </c>
      <c r="AC1248" s="52" t="str">
        <f t="shared" si="98"/>
        <v/>
      </c>
    </row>
    <row r="1249" spans="1:29" x14ac:dyDescent="0.35">
      <c r="A1249" s="11" t="str">
        <f t="shared" si="99"/>
        <v/>
      </c>
      <c r="B1249" s="33"/>
      <c r="C1249" s="17"/>
      <c r="D1249" s="18"/>
      <c r="E1249" s="12"/>
      <c r="F1249" s="12"/>
      <c r="G1249" s="42" t="str">
        <f>IF(OR(E1249="",F1249=""),"",NETWORKDAYS(E1249,F1249,Lister!$D$7:$D$13))</f>
        <v/>
      </c>
      <c r="H1249" s="14"/>
      <c r="I1249" s="25" t="str">
        <f t="shared" si="95"/>
        <v/>
      </c>
      <c r="J1249" s="47"/>
      <c r="K1249" s="48"/>
      <c r="L1249" s="15"/>
      <c r="M1249" s="51" t="str">
        <f t="shared" si="96"/>
        <v/>
      </c>
      <c r="N1249" s="49" t="str">
        <f t="shared" si="97"/>
        <v/>
      </c>
      <c r="O1249" s="15"/>
      <c r="P1249" s="15"/>
      <c r="Q1249" s="15"/>
      <c r="R1249" s="15"/>
      <c r="S1249" s="15"/>
      <c r="T1249" s="15"/>
      <c r="U1249" s="15"/>
      <c r="V1249" s="50" t="str">
        <f>IFERROR(MAX(IF(OR(O1249="",P1249="",Q1249="",R1249="",S1249="",T1249="",U1249=""),"",IF(AND(MONTH(E1249)=8,MONTH(F1249)=8),(NETWORKDAYS(E1249,F1249,Lister!$D$7:$D$13)-O1249)*N1249/NETWORKDAYS(Lister!$D$19,Lister!$E$19,Lister!$D$7:$D$13),IF(AND(MONTH(E1249)=8,F1249&gt;DATE(2020,8,31)),(NETWORKDAYS(E1249,Lister!$E$19,Lister!$D$7:$D$13)-O1249)*N1249/NETWORKDAYS(Lister!$D$19,Lister!$E$19,Lister!$D$7:$D$13),IF(E1249&gt;DATE(2020,8,31),0)))),0),"")</f>
        <v/>
      </c>
      <c r="W1249" s="50" t="str">
        <f>IFERROR(MAX(IF(OR(O1249="",P1249="",Q1249="",R1249="",S1249="",T1249="",U1249=""),"",IF(AND(MONTH(E1249)=9,MONTH(F1249)=9),(NETWORKDAYS(E1249,F1249,Lister!$D$7:$D$13)-P1249)*N1249/NETWORKDAYS(Lister!$D$20,Lister!$E$20,Lister!$D$7:$D$13),IF(AND(MONTH(E1249)=9,F1249&gt;DATE(2020,9,30)),(NETWORKDAYS(E1249,Lister!$E$20,Lister!$D$7:$D$13)-P1249)*N1249/NETWORKDAYS(Lister!$D$20,Lister!$E$20,Lister!$D$7:$D$13),IF(AND(E1249&lt;DATE(2020,9,1),MONTH(F1249)=9),(NETWORKDAYS(Lister!$D$20,F1249,Lister!$D$7:$D$13)-P1249)*N1249/NETWORKDAYS(Lister!$D$20,Lister!$E$20,Lister!$D$7:$D$13),IF(AND(E1249&lt;DATE(2020,9,1),F1249&gt;DATE(2020,9,30)),(NETWORKDAYS(Lister!$D$20,Lister!$E$20,Lister!$D$7:$D$13)-P1249)*N1249/NETWORKDAYS(Lister!$D$20,Lister!$E$20,Lister!$D$7:$D$13),IF(OR(AND(E1249&lt;DATE(2020,9,1),F1249&lt;DATE(2020,9,1)),E1249&gt;DATE(2020,9,30)),0)))))),0),"")</f>
        <v/>
      </c>
      <c r="X1249" s="50" t="str">
        <f>IFERROR(MAX(IF(OR(O1249="",P1249="",Q1249="",R1249="",S1249="",T1249="",U1249=""),"",IF(AND(MONTH(E1249)=10,MONTH(F1249)=10),(NETWORKDAYS(E1249,F1249,Lister!$D$7:$D$13)-Q1249)*N1249/NETWORKDAYS(Lister!$D$21,Lister!$E$21,Lister!$D$7:$D$13),IF(AND(MONTH(E1249)=10,F1249&gt;DATE(2020,10,31)),(NETWORKDAYS(E1249,Lister!$E$21,Lister!$D$7:$D$13)-Q1249)*N1249/NETWORKDAYS(Lister!$D$21,Lister!$E$21,Lister!$D$7:$D$13),IF(AND(E1249&lt;DATE(2020,10,1),MONTH(F1249)=10),(NETWORKDAYS(Lister!$D$21,F1249,Lister!$D$7:$D$13)-Q1249)*N1249/NETWORKDAYS(Lister!$D$21,Lister!$E$21,Lister!$D$7:$D$13),IF(AND(E1249&lt;DATE(2020,31,1),F1249&gt;DATE(2020,10,31)),(NETWORKDAYS(Lister!$D$21,Lister!$E$21,Lister!$D$7:$D$13)-Q1249)*N1249/NETWORKDAYS(Lister!$D$21,Lister!$E$21,Lister!$D$7:$D$13),IF(OR(AND(E1249&lt;DATE(2020,10,1),F1249&lt;DATE(2020,10,1)),E1249&gt;DATE(2020,10,31)),0)))))),0),"")</f>
        <v/>
      </c>
      <c r="Y1249" s="50" t="str">
        <f>IFERROR(MAX(IF(OR(O1249="",P1249="",Q1249="",R1249="",S1249="",T1249="",U1249=""),"",IF(AND(MONTH(E1249)=11,MONTH(F1249)=11),(NETWORKDAYS(E1249,F1249,Lister!$D$7:$D$13)-R1249)*N1249/NETWORKDAYS(Lister!$D$22,Lister!$E$22,Lister!$D$7:$D$13),IF(AND(MONTH(E1249)=11,F1249&gt;DATE(2020,11,30)),(NETWORKDAYS(E1249,Lister!$E$22,Lister!$D$7:$D$13)-R1249)*N1249/NETWORKDAYS(Lister!$D$22,Lister!$E$22,Lister!$D$7:$D$13),IF(AND(E1249&lt;DATE(2020,11,1),MONTH(F1249)=11),(NETWORKDAYS(Lister!$D$22,F1249,Lister!$D$7:$D$13)-R1249)*N1249/NETWORKDAYS(Lister!$D$22,Lister!$E$22,Lister!$D$7:$D$13),IF(AND(E1249&lt;DATE(2020,11,1),F1249&gt;DATE(2020,11,30)),(NETWORKDAYS(Lister!$D$22,Lister!$E$22,Lister!$D$7:$D$13)-R1249)*N1249/NETWORKDAYS(Lister!$D$22,Lister!$E$22,Lister!$D$7:$D$13),IF(OR(AND(E1249&lt;DATE(2020,11,1),F1249&lt;DATE(2020,11,1)),E1249&gt;DATE(2020,11,30)),0)))))),0),"")</f>
        <v/>
      </c>
      <c r="Z1249" s="50" t="str">
        <f>IFERROR(MAX(IF(OR(O1249="",P1249="",Q1249="",R1249="",S1249="",T1249="",U1249=""),"",IF(AND(MONTH(E1249)=12,MONTH(F1249)=12),(NETWORKDAYS(E1249,F1249,Lister!$D$7:$D$13)-S1249)*N1249/NETWORKDAYS(Lister!$D$23,Lister!$E$23,Lister!$D$7:$D$13),IF(AND(MONTH(E1249)=12,F1249&gt;DATE(2020,12,31)),(NETWORKDAYS(E1249,Lister!$E$23,Lister!$D$7:$D$13)-S1249)*N1249/NETWORKDAYS(Lister!$D$23,Lister!$E$23,Lister!$D$7:$D$13),IF(AND(E1249&lt;DATE(2020,12,1),MONTH(F1249)=12),(NETWORKDAYS(Lister!$D$23,F1249,Lister!$D$7:$D$13)-S1249)*N1249/NETWORKDAYS(Lister!$D$23,Lister!$E$23,Lister!$D$7:$D$13),IF(AND(E1249&lt;DATE(2020,12,1),F1249&gt;DATE(2020,12,31)),(NETWORKDAYS(Lister!$D$23,Lister!$E$23,Lister!$D$7:$D$13)-S1249)*N1249/NETWORKDAYS(Lister!$D$23,Lister!$E$23,Lister!$D$7:$D$13),IF(OR(AND(E1249&lt;DATE(2020,12,1),F1249&lt;DATE(2020,12,1)),E1249&gt;DATE(2020,12,31)),0)))))),0),"")</f>
        <v/>
      </c>
      <c r="AA1249" s="50" t="str">
        <f>IFERROR(MAX(IF(OR(O1249="",P1249="",Q1249="",R1249="",S1249="",T1249="",U1249=""),"",IF(AND(MONTH(E1249)=1,MONTH(F1249)=1),(NETWORKDAYS(E1249,F1249,Lister!$D$7:$D$13)-T1249)*N1249/NETWORKDAYS(Lister!$D$24,Lister!$E$24,Lister!$D$7:$D$13),IF(AND(MONTH(E1249)=1,F1249&gt;DATE(2021,1,31)),(NETWORKDAYS(E1249,Lister!$E$24,Lister!$D$7:$D$13)-T1249)*N1249/NETWORKDAYS(Lister!$D$24,Lister!$E$24,Lister!$D$7:$D$13),IF(AND(E1249&lt;DATE(2021,1,1),MONTH(F1249)=1),(NETWORKDAYS(Lister!$D$24,F1249,Lister!$D$7:$D$13)-T1249)*N1249/NETWORKDAYS(Lister!$D$24,Lister!$E$24,Lister!$D$7:$D$13),IF(AND(E1249&lt;DATE(2021,1,1),F1249&gt;DATE(2021,1,31)),(NETWORKDAYS(Lister!$D$24,Lister!$E$24,Lister!$D$7:$D$13)-T1249)*N1249/NETWORKDAYS(Lister!$D$24,Lister!$E$24,Lister!$D$7:$D$13),IF(OR(AND(E1249&lt;DATE(2021,1,1),F1249&lt;DATE(2021,1,1)),E1249&gt;DATE(2021,1,31)),0)))))),0),"")</f>
        <v/>
      </c>
      <c r="AB1249" s="50" t="str">
        <f>IFERROR(MAX(IF(OR(O1249="",P1249="",Q1249="",R1249="",S1249="",T1249="",U1249=""),"",IF(AND(MONTH(E1249)=2,MONTH(F1249)=2),(NETWORKDAYS(E1249,F1249,Lister!$D$7:$D$13)-U1249)*N1249/NETWORKDAYS(Lister!$D$25,Lister!$E$25,Lister!$D$7:$D$13),IF(AND(E1249&lt;DATE(2021,2,1),MONTH(F1249)=2),(NETWORKDAYS(Lister!$D$25,F1249,Lister!$D$7:$D$13)-U1249)*N1249/NETWORKDAYS(Lister!$D$25,Lister!$E$25,Lister!$D$7:$D$13),IF(AND(E1249&lt;DATE(2021,2,1),F1249&lt;DATE(2021,2,1)),0)))),0),"")</f>
        <v/>
      </c>
      <c r="AC1249" s="52" t="str">
        <f t="shared" si="98"/>
        <v/>
      </c>
    </row>
    <row r="1250" spans="1:29" x14ac:dyDescent="0.35">
      <c r="A1250" s="11" t="str">
        <f t="shared" si="99"/>
        <v/>
      </c>
      <c r="B1250" s="33"/>
      <c r="C1250" s="17"/>
      <c r="D1250" s="18"/>
      <c r="E1250" s="12"/>
      <c r="F1250" s="12"/>
      <c r="G1250" s="42" t="str">
        <f>IF(OR(E1250="",F1250=""),"",NETWORKDAYS(E1250,F1250,Lister!$D$7:$D$13))</f>
        <v/>
      </c>
      <c r="H1250" s="14"/>
      <c r="I1250" s="25" t="str">
        <f t="shared" si="95"/>
        <v/>
      </c>
      <c r="J1250" s="47"/>
      <c r="K1250" s="48"/>
      <c r="L1250" s="15"/>
      <c r="M1250" s="51" t="str">
        <f t="shared" si="96"/>
        <v/>
      </c>
      <c r="N1250" s="49" t="str">
        <f t="shared" si="97"/>
        <v/>
      </c>
      <c r="O1250" s="15"/>
      <c r="P1250" s="15"/>
      <c r="Q1250" s="15"/>
      <c r="R1250" s="15"/>
      <c r="S1250" s="15"/>
      <c r="T1250" s="15"/>
      <c r="U1250" s="15"/>
      <c r="V1250" s="50" t="str">
        <f>IFERROR(MAX(IF(OR(O1250="",P1250="",Q1250="",R1250="",S1250="",T1250="",U1250=""),"",IF(AND(MONTH(E1250)=8,MONTH(F1250)=8),(NETWORKDAYS(E1250,F1250,Lister!$D$7:$D$13)-O1250)*N1250/NETWORKDAYS(Lister!$D$19,Lister!$E$19,Lister!$D$7:$D$13),IF(AND(MONTH(E1250)=8,F1250&gt;DATE(2020,8,31)),(NETWORKDAYS(E1250,Lister!$E$19,Lister!$D$7:$D$13)-O1250)*N1250/NETWORKDAYS(Lister!$D$19,Lister!$E$19,Lister!$D$7:$D$13),IF(E1250&gt;DATE(2020,8,31),0)))),0),"")</f>
        <v/>
      </c>
      <c r="W1250" s="50" t="str">
        <f>IFERROR(MAX(IF(OR(O1250="",P1250="",Q1250="",R1250="",S1250="",T1250="",U1250=""),"",IF(AND(MONTH(E1250)=9,MONTH(F1250)=9),(NETWORKDAYS(E1250,F1250,Lister!$D$7:$D$13)-P1250)*N1250/NETWORKDAYS(Lister!$D$20,Lister!$E$20,Lister!$D$7:$D$13),IF(AND(MONTH(E1250)=9,F1250&gt;DATE(2020,9,30)),(NETWORKDAYS(E1250,Lister!$E$20,Lister!$D$7:$D$13)-P1250)*N1250/NETWORKDAYS(Lister!$D$20,Lister!$E$20,Lister!$D$7:$D$13),IF(AND(E1250&lt;DATE(2020,9,1),MONTH(F1250)=9),(NETWORKDAYS(Lister!$D$20,F1250,Lister!$D$7:$D$13)-P1250)*N1250/NETWORKDAYS(Lister!$D$20,Lister!$E$20,Lister!$D$7:$D$13),IF(AND(E1250&lt;DATE(2020,9,1),F1250&gt;DATE(2020,9,30)),(NETWORKDAYS(Lister!$D$20,Lister!$E$20,Lister!$D$7:$D$13)-P1250)*N1250/NETWORKDAYS(Lister!$D$20,Lister!$E$20,Lister!$D$7:$D$13),IF(OR(AND(E1250&lt;DATE(2020,9,1),F1250&lt;DATE(2020,9,1)),E1250&gt;DATE(2020,9,30)),0)))))),0),"")</f>
        <v/>
      </c>
      <c r="X1250" s="50" t="str">
        <f>IFERROR(MAX(IF(OR(O1250="",P1250="",Q1250="",R1250="",S1250="",T1250="",U1250=""),"",IF(AND(MONTH(E1250)=10,MONTH(F1250)=10),(NETWORKDAYS(E1250,F1250,Lister!$D$7:$D$13)-Q1250)*N1250/NETWORKDAYS(Lister!$D$21,Lister!$E$21,Lister!$D$7:$D$13),IF(AND(MONTH(E1250)=10,F1250&gt;DATE(2020,10,31)),(NETWORKDAYS(E1250,Lister!$E$21,Lister!$D$7:$D$13)-Q1250)*N1250/NETWORKDAYS(Lister!$D$21,Lister!$E$21,Lister!$D$7:$D$13),IF(AND(E1250&lt;DATE(2020,10,1),MONTH(F1250)=10),(NETWORKDAYS(Lister!$D$21,F1250,Lister!$D$7:$D$13)-Q1250)*N1250/NETWORKDAYS(Lister!$D$21,Lister!$E$21,Lister!$D$7:$D$13),IF(AND(E1250&lt;DATE(2020,31,1),F1250&gt;DATE(2020,10,31)),(NETWORKDAYS(Lister!$D$21,Lister!$E$21,Lister!$D$7:$D$13)-Q1250)*N1250/NETWORKDAYS(Lister!$D$21,Lister!$E$21,Lister!$D$7:$D$13),IF(OR(AND(E1250&lt;DATE(2020,10,1),F1250&lt;DATE(2020,10,1)),E1250&gt;DATE(2020,10,31)),0)))))),0),"")</f>
        <v/>
      </c>
      <c r="Y1250" s="50" t="str">
        <f>IFERROR(MAX(IF(OR(O1250="",P1250="",Q1250="",R1250="",S1250="",T1250="",U1250=""),"",IF(AND(MONTH(E1250)=11,MONTH(F1250)=11),(NETWORKDAYS(E1250,F1250,Lister!$D$7:$D$13)-R1250)*N1250/NETWORKDAYS(Lister!$D$22,Lister!$E$22,Lister!$D$7:$D$13),IF(AND(MONTH(E1250)=11,F1250&gt;DATE(2020,11,30)),(NETWORKDAYS(E1250,Lister!$E$22,Lister!$D$7:$D$13)-R1250)*N1250/NETWORKDAYS(Lister!$D$22,Lister!$E$22,Lister!$D$7:$D$13),IF(AND(E1250&lt;DATE(2020,11,1),MONTH(F1250)=11),(NETWORKDAYS(Lister!$D$22,F1250,Lister!$D$7:$D$13)-R1250)*N1250/NETWORKDAYS(Lister!$D$22,Lister!$E$22,Lister!$D$7:$D$13),IF(AND(E1250&lt;DATE(2020,11,1),F1250&gt;DATE(2020,11,30)),(NETWORKDAYS(Lister!$D$22,Lister!$E$22,Lister!$D$7:$D$13)-R1250)*N1250/NETWORKDAYS(Lister!$D$22,Lister!$E$22,Lister!$D$7:$D$13),IF(OR(AND(E1250&lt;DATE(2020,11,1),F1250&lt;DATE(2020,11,1)),E1250&gt;DATE(2020,11,30)),0)))))),0),"")</f>
        <v/>
      </c>
      <c r="Z1250" s="50" t="str">
        <f>IFERROR(MAX(IF(OR(O1250="",P1250="",Q1250="",R1250="",S1250="",T1250="",U1250=""),"",IF(AND(MONTH(E1250)=12,MONTH(F1250)=12),(NETWORKDAYS(E1250,F1250,Lister!$D$7:$D$13)-S1250)*N1250/NETWORKDAYS(Lister!$D$23,Lister!$E$23,Lister!$D$7:$D$13),IF(AND(MONTH(E1250)=12,F1250&gt;DATE(2020,12,31)),(NETWORKDAYS(E1250,Lister!$E$23,Lister!$D$7:$D$13)-S1250)*N1250/NETWORKDAYS(Lister!$D$23,Lister!$E$23,Lister!$D$7:$D$13),IF(AND(E1250&lt;DATE(2020,12,1),MONTH(F1250)=12),(NETWORKDAYS(Lister!$D$23,F1250,Lister!$D$7:$D$13)-S1250)*N1250/NETWORKDAYS(Lister!$D$23,Lister!$E$23,Lister!$D$7:$D$13),IF(AND(E1250&lt;DATE(2020,12,1),F1250&gt;DATE(2020,12,31)),(NETWORKDAYS(Lister!$D$23,Lister!$E$23,Lister!$D$7:$D$13)-S1250)*N1250/NETWORKDAYS(Lister!$D$23,Lister!$E$23,Lister!$D$7:$D$13),IF(OR(AND(E1250&lt;DATE(2020,12,1),F1250&lt;DATE(2020,12,1)),E1250&gt;DATE(2020,12,31)),0)))))),0),"")</f>
        <v/>
      </c>
      <c r="AA1250" s="50" t="str">
        <f>IFERROR(MAX(IF(OR(O1250="",P1250="",Q1250="",R1250="",S1250="",T1250="",U1250=""),"",IF(AND(MONTH(E1250)=1,MONTH(F1250)=1),(NETWORKDAYS(E1250,F1250,Lister!$D$7:$D$13)-T1250)*N1250/NETWORKDAYS(Lister!$D$24,Lister!$E$24,Lister!$D$7:$D$13),IF(AND(MONTH(E1250)=1,F1250&gt;DATE(2021,1,31)),(NETWORKDAYS(E1250,Lister!$E$24,Lister!$D$7:$D$13)-T1250)*N1250/NETWORKDAYS(Lister!$D$24,Lister!$E$24,Lister!$D$7:$D$13),IF(AND(E1250&lt;DATE(2021,1,1),MONTH(F1250)=1),(NETWORKDAYS(Lister!$D$24,F1250,Lister!$D$7:$D$13)-T1250)*N1250/NETWORKDAYS(Lister!$D$24,Lister!$E$24,Lister!$D$7:$D$13),IF(AND(E1250&lt;DATE(2021,1,1),F1250&gt;DATE(2021,1,31)),(NETWORKDAYS(Lister!$D$24,Lister!$E$24,Lister!$D$7:$D$13)-T1250)*N1250/NETWORKDAYS(Lister!$D$24,Lister!$E$24,Lister!$D$7:$D$13),IF(OR(AND(E1250&lt;DATE(2021,1,1),F1250&lt;DATE(2021,1,1)),E1250&gt;DATE(2021,1,31)),0)))))),0),"")</f>
        <v/>
      </c>
      <c r="AB1250" s="50" t="str">
        <f>IFERROR(MAX(IF(OR(O1250="",P1250="",Q1250="",R1250="",S1250="",T1250="",U1250=""),"",IF(AND(MONTH(E1250)=2,MONTH(F1250)=2),(NETWORKDAYS(E1250,F1250,Lister!$D$7:$D$13)-U1250)*N1250/NETWORKDAYS(Lister!$D$25,Lister!$E$25,Lister!$D$7:$D$13),IF(AND(E1250&lt;DATE(2021,2,1),MONTH(F1250)=2),(NETWORKDAYS(Lister!$D$25,F1250,Lister!$D$7:$D$13)-U1250)*N1250/NETWORKDAYS(Lister!$D$25,Lister!$E$25,Lister!$D$7:$D$13),IF(AND(E1250&lt;DATE(2021,2,1),F1250&lt;DATE(2021,2,1)),0)))),0),"")</f>
        <v/>
      </c>
      <c r="AC1250" s="52" t="str">
        <f t="shared" si="98"/>
        <v/>
      </c>
    </row>
    <row r="1251" spans="1:29" x14ac:dyDescent="0.35">
      <c r="A1251" s="11" t="str">
        <f t="shared" si="99"/>
        <v/>
      </c>
      <c r="B1251" s="33"/>
      <c r="C1251" s="17"/>
      <c r="D1251" s="18"/>
      <c r="E1251" s="12"/>
      <c r="F1251" s="12"/>
      <c r="G1251" s="42" t="str">
        <f>IF(OR(E1251="",F1251=""),"",NETWORKDAYS(E1251,F1251,Lister!$D$7:$D$13))</f>
        <v/>
      </c>
      <c r="H1251" s="14"/>
      <c r="I1251" s="25" t="str">
        <f t="shared" si="95"/>
        <v/>
      </c>
      <c r="J1251" s="47"/>
      <c r="K1251" s="48"/>
      <c r="L1251" s="15"/>
      <c r="M1251" s="51" t="str">
        <f t="shared" si="96"/>
        <v/>
      </c>
      <c r="N1251" s="49" t="str">
        <f t="shared" si="97"/>
        <v/>
      </c>
      <c r="O1251" s="15"/>
      <c r="P1251" s="15"/>
      <c r="Q1251" s="15"/>
      <c r="R1251" s="15"/>
      <c r="S1251" s="15"/>
      <c r="T1251" s="15"/>
      <c r="U1251" s="15"/>
      <c r="V1251" s="50" t="str">
        <f>IFERROR(MAX(IF(OR(O1251="",P1251="",Q1251="",R1251="",S1251="",T1251="",U1251=""),"",IF(AND(MONTH(E1251)=8,MONTH(F1251)=8),(NETWORKDAYS(E1251,F1251,Lister!$D$7:$D$13)-O1251)*N1251/NETWORKDAYS(Lister!$D$19,Lister!$E$19,Lister!$D$7:$D$13),IF(AND(MONTH(E1251)=8,F1251&gt;DATE(2020,8,31)),(NETWORKDAYS(E1251,Lister!$E$19,Lister!$D$7:$D$13)-O1251)*N1251/NETWORKDAYS(Lister!$D$19,Lister!$E$19,Lister!$D$7:$D$13),IF(E1251&gt;DATE(2020,8,31),0)))),0),"")</f>
        <v/>
      </c>
      <c r="W1251" s="50" t="str">
        <f>IFERROR(MAX(IF(OR(O1251="",P1251="",Q1251="",R1251="",S1251="",T1251="",U1251=""),"",IF(AND(MONTH(E1251)=9,MONTH(F1251)=9),(NETWORKDAYS(E1251,F1251,Lister!$D$7:$D$13)-P1251)*N1251/NETWORKDAYS(Lister!$D$20,Lister!$E$20,Lister!$D$7:$D$13),IF(AND(MONTH(E1251)=9,F1251&gt;DATE(2020,9,30)),(NETWORKDAYS(E1251,Lister!$E$20,Lister!$D$7:$D$13)-P1251)*N1251/NETWORKDAYS(Lister!$D$20,Lister!$E$20,Lister!$D$7:$D$13),IF(AND(E1251&lt;DATE(2020,9,1),MONTH(F1251)=9),(NETWORKDAYS(Lister!$D$20,F1251,Lister!$D$7:$D$13)-P1251)*N1251/NETWORKDAYS(Lister!$D$20,Lister!$E$20,Lister!$D$7:$D$13),IF(AND(E1251&lt;DATE(2020,9,1),F1251&gt;DATE(2020,9,30)),(NETWORKDAYS(Lister!$D$20,Lister!$E$20,Lister!$D$7:$D$13)-P1251)*N1251/NETWORKDAYS(Lister!$D$20,Lister!$E$20,Lister!$D$7:$D$13),IF(OR(AND(E1251&lt;DATE(2020,9,1),F1251&lt;DATE(2020,9,1)),E1251&gt;DATE(2020,9,30)),0)))))),0),"")</f>
        <v/>
      </c>
      <c r="X1251" s="50" t="str">
        <f>IFERROR(MAX(IF(OR(O1251="",P1251="",Q1251="",R1251="",S1251="",T1251="",U1251=""),"",IF(AND(MONTH(E1251)=10,MONTH(F1251)=10),(NETWORKDAYS(E1251,F1251,Lister!$D$7:$D$13)-Q1251)*N1251/NETWORKDAYS(Lister!$D$21,Lister!$E$21,Lister!$D$7:$D$13),IF(AND(MONTH(E1251)=10,F1251&gt;DATE(2020,10,31)),(NETWORKDAYS(E1251,Lister!$E$21,Lister!$D$7:$D$13)-Q1251)*N1251/NETWORKDAYS(Lister!$D$21,Lister!$E$21,Lister!$D$7:$D$13),IF(AND(E1251&lt;DATE(2020,10,1),MONTH(F1251)=10),(NETWORKDAYS(Lister!$D$21,F1251,Lister!$D$7:$D$13)-Q1251)*N1251/NETWORKDAYS(Lister!$D$21,Lister!$E$21,Lister!$D$7:$D$13),IF(AND(E1251&lt;DATE(2020,31,1),F1251&gt;DATE(2020,10,31)),(NETWORKDAYS(Lister!$D$21,Lister!$E$21,Lister!$D$7:$D$13)-Q1251)*N1251/NETWORKDAYS(Lister!$D$21,Lister!$E$21,Lister!$D$7:$D$13),IF(OR(AND(E1251&lt;DATE(2020,10,1),F1251&lt;DATE(2020,10,1)),E1251&gt;DATE(2020,10,31)),0)))))),0),"")</f>
        <v/>
      </c>
      <c r="Y1251" s="50" t="str">
        <f>IFERROR(MAX(IF(OR(O1251="",P1251="",Q1251="",R1251="",S1251="",T1251="",U1251=""),"",IF(AND(MONTH(E1251)=11,MONTH(F1251)=11),(NETWORKDAYS(E1251,F1251,Lister!$D$7:$D$13)-R1251)*N1251/NETWORKDAYS(Lister!$D$22,Lister!$E$22,Lister!$D$7:$D$13),IF(AND(MONTH(E1251)=11,F1251&gt;DATE(2020,11,30)),(NETWORKDAYS(E1251,Lister!$E$22,Lister!$D$7:$D$13)-R1251)*N1251/NETWORKDAYS(Lister!$D$22,Lister!$E$22,Lister!$D$7:$D$13),IF(AND(E1251&lt;DATE(2020,11,1),MONTH(F1251)=11),(NETWORKDAYS(Lister!$D$22,F1251,Lister!$D$7:$D$13)-R1251)*N1251/NETWORKDAYS(Lister!$D$22,Lister!$E$22,Lister!$D$7:$D$13),IF(AND(E1251&lt;DATE(2020,11,1),F1251&gt;DATE(2020,11,30)),(NETWORKDAYS(Lister!$D$22,Lister!$E$22,Lister!$D$7:$D$13)-R1251)*N1251/NETWORKDAYS(Lister!$D$22,Lister!$E$22,Lister!$D$7:$D$13),IF(OR(AND(E1251&lt;DATE(2020,11,1),F1251&lt;DATE(2020,11,1)),E1251&gt;DATE(2020,11,30)),0)))))),0),"")</f>
        <v/>
      </c>
      <c r="Z1251" s="50" t="str">
        <f>IFERROR(MAX(IF(OR(O1251="",P1251="",Q1251="",R1251="",S1251="",T1251="",U1251=""),"",IF(AND(MONTH(E1251)=12,MONTH(F1251)=12),(NETWORKDAYS(E1251,F1251,Lister!$D$7:$D$13)-S1251)*N1251/NETWORKDAYS(Lister!$D$23,Lister!$E$23,Lister!$D$7:$D$13),IF(AND(MONTH(E1251)=12,F1251&gt;DATE(2020,12,31)),(NETWORKDAYS(E1251,Lister!$E$23,Lister!$D$7:$D$13)-S1251)*N1251/NETWORKDAYS(Lister!$D$23,Lister!$E$23,Lister!$D$7:$D$13),IF(AND(E1251&lt;DATE(2020,12,1),MONTH(F1251)=12),(NETWORKDAYS(Lister!$D$23,F1251,Lister!$D$7:$D$13)-S1251)*N1251/NETWORKDAYS(Lister!$D$23,Lister!$E$23,Lister!$D$7:$D$13),IF(AND(E1251&lt;DATE(2020,12,1),F1251&gt;DATE(2020,12,31)),(NETWORKDAYS(Lister!$D$23,Lister!$E$23,Lister!$D$7:$D$13)-S1251)*N1251/NETWORKDAYS(Lister!$D$23,Lister!$E$23,Lister!$D$7:$D$13),IF(OR(AND(E1251&lt;DATE(2020,12,1),F1251&lt;DATE(2020,12,1)),E1251&gt;DATE(2020,12,31)),0)))))),0),"")</f>
        <v/>
      </c>
      <c r="AA1251" s="50" t="str">
        <f>IFERROR(MAX(IF(OR(O1251="",P1251="",Q1251="",R1251="",S1251="",T1251="",U1251=""),"",IF(AND(MONTH(E1251)=1,MONTH(F1251)=1),(NETWORKDAYS(E1251,F1251,Lister!$D$7:$D$13)-T1251)*N1251/NETWORKDAYS(Lister!$D$24,Lister!$E$24,Lister!$D$7:$D$13),IF(AND(MONTH(E1251)=1,F1251&gt;DATE(2021,1,31)),(NETWORKDAYS(E1251,Lister!$E$24,Lister!$D$7:$D$13)-T1251)*N1251/NETWORKDAYS(Lister!$D$24,Lister!$E$24,Lister!$D$7:$D$13),IF(AND(E1251&lt;DATE(2021,1,1),MONTH(F1251)=1),(NETWORKDAYS(Lister!$D$24,F1251,Lister!$D$7:$D$13)-T1251)*N1251/NETWORKDAYS(Lister!$D$24,Lister!$E$24,Lister!$D$7:$D$13),IF(AND(E1251&lt;DATE(2021,1,1),F1251&gt;DATE(2021,1,31)),(NETWORKDAYS(Lister!$D$24,Lister!$E$24,Lister!$D$7:$D$13)-T1251)*N1251/NETWORKDAYS(Lister!$D$24,Lister!$E$24,Lister!$D$7:$D$13),IF(OR(AND(E1251&lt;DATE(2021,1,1),F1251&lt;DATE(2021,1,1)),E1251&gt;DATE(2021,1,31)),0)))))),0),"")</f>
        <v/>
      </c>
      <c r="AB1251" s="50" t="str">
        <f>IFERROR(MAX(IF(OR(O1251="",P1251="",Q1251="",R1251="",S1251="",T1251="",U1251=""),"",IF(AND(MONTH(E1251)=2,MONTH(F1251)=2),(NETWORKDAYS(E1251,F1251,Lister!$D$7:$D$13)-U1251)*N1251/NETWORKDAYS(Lister!$D$25,Lister!$E$25,Lister!$D$7:$D$13),IF(AND(E1251&lt;DATE(2021,2,1),MONTH(F1251)=2),(NETWORKDAYS(Lister!$D$25,F1251,Lister!$D$7:$D$13)-U1251)*N1251/NETWORKDAYS(Lister!$D$25,Lister!$E$25,Lister!$D$7:$D$13),IF(AND(E1251&lt;DATE(2021,2,1),F1251&lt;DATE(2021,2,1)),0)))),0),"")</f>
        <v/>
      </c>
      <c r="AC1251" s="52" t="str">
        <f t="shared" si="98"/>
        <v/>
      </c>
    </row>
    <row r="1252" spans="1:29" x14ac:dyDescent="0.35">
      <c r="A1252" s="11" t="str">
        <f t="shared" si="99"/>
        <v/>
      </c>
      <c r="B1252" s="33"/>
      <c r="C1252" s="17"/>
      <c r="D1252" s="18"/>
      <c r="E1252" s="12"/>
      <c r="F1252" s="12"/>
      <c r="G1252" s="42" t="str">
        <f>IF(OR(E1252="",F1252=""),"",NETWORKDAYS(E1252,F1252,Lister!$D$7:$D$13))</f>
        <v/>
      </c>
      <c r="H1252" s="14"/>
      <c r="I1252" s="25" t="str">
        <f t="shared" si="95"/>
        <v/>
      </c>
      <c r="J1252" s="47"/>
      <c r="K1252" s="48"/>
      <c r="L1252" s="15"/>
      <c r="M1252" s="51" t="str">
        <f t="shared" si="96"/>
        <v/>
      </c>
      <c r="N1252" s="49" t="str">
        <f t="shared" si="97"/>
        <v/>
      </c>
      <c r="O1252" s="15"/>
      <c r="P1252" s="15"/>
      <c r="Q1252" s="15"/>
      <c r="R1252" s="15"/>
      <c r="S1252" s="15"/>
      <c r="T1252" s="15"/>
      <c r="U1252" s="15"/>
      <c r="V1252" s="50" t="str">
        <f>IFERROR(MAX(IF(OR(O1252="",P1252="",Q1252="",R1252="",S1252="",T1252="",U1252=""),"",IF(AND(MONTH(E1252)=8,MONTH(F1252)=8),(NETWORKDAYS(E1252,F1252,Lister!$D$7:$D$13)-O1252)*N1252/NETWORKDAYS(Lister!$D$19,Lister!$E$19,Lister!$D$7:$D$13),IF(AND(MONTH(E1252)=8,F1252&gt;DATE(2020,8,31)),(NETWORKDAYS(E1252,Lister!$E$19,Lister!$D$7:$D$13)-O1252)*N1252/NETWORKDAYS(Lister!$D$19,Lister!$E$19,Lister!$D$7:$D$13),IF(E1252&gt;DATE(2020,8,31),0)))),0),"")</f>
        <v/>
      </c>
      <c r="W1252" s="50" t="str">
        <f>IFERROR(MAX(IF(OR(O1252="",P1252="",Q1252="",R1252="",S1252="",T1252="",U1252=""),"",IF(AND(MONTH(E1252)=9,MONTH(F1252)=9),(NETWORKDAYS(E1252,F1252,Lister!$D$7:$D$13)-P1252)*N1252/NETWORKDAYS(Lister!$D$20,Lister!$E$20,Lister!$D$7:$D$13),IF(AND(MONTH(E1252)=9,F1252&gt;DATE(2020,9,30)),(NETWORKDAYS(E1252,Lister!$E$20,Lister!$D$7:$D$13)-P1252)*N1252/NETWORKDAYS(Lister!$D$20,Lister!$E$20,Lister!$D$7:$D$13),IF(AND(E1252&lt;DATE(2020,9,1),MONTH(F1252)=9),(NETWORKDAYS(Lister!$D$20,F1252,Lister!$D$7:$D$13)-P1252)*N1252/NETWORKDAYS(Lister!$D$20,Lister!$E$20,Lister!$D$7:$D$13),IF(AND(E1252&lt;DATE(2020,9,1),F1252&gt;DATE(2020,9,30)),(NETWORKDAYS(Lister!$D$20,Lister!$E$20,Lister!$D$7:$D$13)-P1252)*N1252/NETWORKDAYS(Lister!$D$20,Lister!$E$20,Lister!$D$7:$D$13),IF(OR(AND(E1252&lt;DATE(2020,9,1),F1252&lt;DATE(2020,9,1)),E1252&gt;DATE(2020,9,30)),0)))))),0),"")</f>
        <v/>
      </c>
      <c r="X1252" s="50" t="str">
        <f>IFERROR(MAX(IF(OR(O1252="",P1252="",Q1252="",R1252="",S1252="",T1252="",U1252=""),"",IF(AND(MONTH(E1252)=10,MONTH(F1252)=10),(NETWORKDAYS(E1252,F1252,Lister!$D$7:$D$13)-Q1252)*N1252/NETWORKDAYS(Lister!$D$21,Lister!$E$21,Lister!$D$7:$D$13),IF(AND(MONTH(E1252)=10,F1252&gt;DATE(2020,10,31)),(NETWORKDAYS(E1252,Lister!$E$21,Lister!$D$7:$D$13)-Q1252)*N1252/NETWORKDAYS(Lister!$D$21,Lister!$E$21,Lister!$D$7:$D$13),IF(AND(E1252&lt;DATE(2020,10,1),MONTH(F1252)=10),(NETWORKDAYS(Lister!$D$21,F1252,Lister!$D$7:$D$13)-Q1252)*N1252/NETWORKDAYS(Lister!$D$21,Lister!$E$21,Lister!$D$7:$D$13),IF(AND(E1252&lt;DATE(2020,31,1),F1252&gt;DATE(2020,10,31)),(NETWORKDAYS(Lister!$D$21,Lister!$E$21,Lister!$D$7:$D$13)-Q1252)*N1252/NETWORKDAYS(Lister!$D$21,Lister!$E$21,Lister!$D$7:$D$13),IF(OR(AND(E1252&lt;DATE(2020,10,1),F1252&lt;DATE(2020,10,1)),E1252&gt;DATE(2020,10,31)),0)))))),0),"")</f>
        <v/>
      </c>
      <c r="Y1252" s="50" t="str">
        <f>IFERROR(MAX(IF(OR(O1252="",P1252="",Q1252="",R1252="",S1252="",T1252="",U1252=""),"",IF(AND(MONTH(E1252)=11,MONTH(F1252)=11),(NETWORKDAYS(E1252,F1252,Lister!$D$7:$D$13)-R1252)*N1252/NETWORKDAYS(Lister!$D$22,Lister!$E$22,Lister!$D$7:$D$13),IF(AND(MONTH(E1252)=11,F1252&gt;DATE(2020,11,30)),(NETWORKDAYS(E1252,Lister!$E$22,Lister!$D$7:$D$13)-R1252)*N1252/NETWORKDAYS(Lister!$D$22,Lister!$E$22,Lister!$D$7:$D$13),IF(AND(E1252&lt;DATE(2020,11,1),MONTH(F1252)=11),(NETWORKDAYS(Lister!$D$22,F1252,Lister!$D$7:$D$13)-R1252)*N1252/NETWORKDAYS(Lister!$D$22,Lister!$E$22,Lister!$D$7:$D$13),IF(AND(E1252&lt;DATE(2020,11,1),F1252&gt;DATE(2020,11,30)),(NETWORKDAYS(Lister!$D$22,Lister!$E$22,Lister!$D$7:$D$13)-R1252)*N1252/NETWORKDAYS(Lister!$D$22,Lister!$E$22,Lister!$D$7:$D$13),IF(OR(AND(E1252&lt;DATE(2020,11,1),F1252&lt;DATE(2020,11,1)),E1252&gt;DATE(2020,11,30)),0)))))),0),"")</f>
        <v/>
      </c>
      <c r="Z1252" s="50" t="str">
        <f>IFERROR(MAX(IF(OR(O1252="",P1252="",Q1252="",R1252="",S1252="",T1252="",U1252=""),"",IF(AND(MONTH(E1252)=12,MONTH(F1252)=12),(NETWORKDAYS(E1252,F1252,Lister!$D$7:$D$13)-S1252)*N1252/NETWORKDAYS(Lister!$D$23,Lister!$E$23,Lister!$D$7:$D$13),IF(AND(MONTH(E1252)=12,F1252&gt;DATE(2020,12,31)),(NETWORKDAYS(E1252,Lister!$E$23,Lister!$D$7:$D$13)-S1252)*N1252/NETWORKDAYS(Lister!$D$23,Lister!$E$23,Lister!$D$7:$D$13),IF(AND(E1252&lt;DATE(2020,12,1),MONTH(F1252)=12),(NETWORKDAYS(Lister!$D$23,F1252,Lister!$D$7:$D$13)-S1252)*N1252/NETWORKDAYS(Lister!$D$23,Lister!$E$23,Lister!$D$7:$D$13),IF(AND(E1252&lt;DATE(2020,12,1),F1252&gt;DATE(2020,12,31)),(NETWORKDAYS(Lister!$D$23,Lister!$E$23,Lister!$D$7:$D$13)-S1252)*N1252/NETWORKDAYS(Lister!$D$23,Lister!$E$23,Lister!$D$7:$D$13),IF(OR(AND(E1252&lt;DATE(2020,12,1),F1252&lt;DATE(2020,12,1)),E1252&gt;DATE(2020,12,31)),0)))))),0),"")</f>
        <v/>
      </c>
      <c r="AA1252" s="50" t="str">
        <f>IFERROR(MAX(IF(OR(O1252="",P1252="",Q1252="",R1252="",S1252="",T1252="",U1252=""),"",IF(AND(MONTH(E1252)=1,MONTH(F1252)=1),(NETWORKDAYS(E1252,F1252,Lister!$D$7:$D$13)-T1252)*N1252/NETWORKDAYS(Lister!$D$24,Lister!$E$24,Lister!$D$7:$D$13),IF(AND(MONTH(E1252)=1,F1252&gt;DATE(2021,1,31)),(NETWORKDAYS(E1252,Lister!$E$24,Lister!$D$7:$D$13)-T1252)*N1252/NETWORKDAYS(Lister!$D$24,Lister!$E$24,Lister!$D$7:$D$13),IF(AND(E1252&lt;DATE(2021,1,1),MONTH(F1252)=1),(NETWORKDAYS(Lister!$D$24,F1252,Lister!$D$7:$D$13)-T1252)*N1252/NETWORKDAYS(Lister!$D$24,Lister!$E$24,Lister!$D$7:$D$13),IF(AND(E1252&lt;DATE(2021,1,1),F1252&gt;DATE(2021,1,31)),(NETWORKDAYS(Lister!$D$24,Lister!$E$24,Lister!$D$7:$D$13)-T1252)*N1252/NETWORKDAYS(Lister!$D$24,Lister!$E$24,Lister!$D$7:$D$13),IF(OR(AND(E1252&lt;DATE(2021,1,1),F1252&lt;DATE(2021,1,1)),E1252&gt;DATE(2021,1,31)),0)))))),0),"")</f>
        <v/>
      </c>
      <c r="AB1252" s="50" t="str">
        <f>IFERROR(MAX(IF(OR(O1252="",P1252="",Q1252="",R1252="",S1252="",T1252="",U1252=""),"",IF(AND(MONTH(E1252)=2,MONTH(F1252)=2),(NETWORKDAYS(E1252,F1252,Lister!$D$7:$D$13)-U1252)*N1252/NETWORKDAYS(Lister!$D$25,Lister!$E$25,Lister!$D$7:$D$13),IF(AND(E1252&lt;DATE(2021,2,1),MONTH(F1252)=2),(NETWORKDAYS(Lister!$D$25,F1252,Lister!$D$7:$D$13)-U1252)*N1252/NETWORKDAYS(Lister!$D$25,Lister!$E$25,Lister!$D$7:$D$13),IF(AND(E1252&lt;DATE(2021,2,1),F1252&lt;DATE(2021,2,1)),0)))),0),"")</f>
        <v/>
      </c>
      <c r="AC1252" s="52" t="str">
        <f t="shared" si="98"/>
        <v/>
      </c>
    </row>
    <row r="1253" spans="1:29" x14ac:dyDescent="0.35">
      <c r="A1253" s="11" t="str">
        <f t="shared" si="99"/>
        <v/>
      </c>
      <c r="B1253" s="33"/>
      <c r="C1253" s="17"/>
      <c r="D1253" s="18"/>
      <c r="E1253" s="12"/>
      <c r="F1253" s="12"/>
      <c r="G1253" s="42" t="str">
        <f>IF(OR(E1253="",F1253=""),"",NETWORKDAYS(E1253,F1253,Lister!$D$7:$D$13))</f>
        <v/>
      </c>
      <c r="H1253" s="14"/>
      <c r="I1253" s="25" t="str">
        <f t="shared" si="95"/>
        <v/>
      </c>
      <c r="J1253" s="47"/>
      <c r="K1253" s="48"/>
      <c r="L1253" s="15"/>
      <c r="M1253" s="51" t="str">
        <f t="shared" si="96"/>
        <v/>
      </c>
      <c r="N1253" s="49" t="str">
        <f t="shared" si="97"/>
        <v/>
      </c>
      <c r="O1253" s="15"/>
      <c r="P1253" s="15"/>
      <c r="Q1253" s="15"/>
      <c r="R1253" s="15"/>
      <c r="S1253" s="15"/>
      <c r="T1253" s="15"/>
      <c r="U1253" s="15"/>
      <c r="V1253" s="50" t="str">
        <f>IFERROR(MAX(IF(OR(O1253="",P1253="",Q1253="",R1253="",S1253="",T1253="",U1253=""),"",IF(AND(MONTH(E1253)=8,MONTH(F1253)=8),(NETWORKDAYS(E1253,F1253,Lister!$D$7:$D$13)-O1253)*N1253/NETWORKDAYS(Lister!$D$19,Lister!$E$19,Lister!$D$7:$D$13),IF(AND(MONTH(E1253)=8,F1253&gt;DATE(2020,8,31)),(NETWORKDAYS(E1253,Lister!$E$19,Lister!$D$7:$D$13)-O1253)*N1253/NETWORKDAYS(Lister!$D$19,Lister!$E$19,Lister!$D$7:$D$13),IF(E1253&gt;DATE(2020,8,31),0)))),0),"")</f>
        <v/>
      </c>
      <c r="W1253" s="50" t="str">
        <f>IFERROR(MAX(IF(OR(O1253="",P1253="",Q1253="",R1253="",S1253="",T1253="",U1253=""),"",IF(AND(MONTH(E1253)=9,MONTH(F1253)=9),(NETWORKDAYS(E1253,F1253,Lister!$D$7:$D$13)-P1253)*N1253/NETWORKDAYS(Lister!$D$20,Lister!$E$20,Lister!$D$7:$D$13),IF(AND(MONTH(E1253)=9,F1253&gt;DATE(2020,9,30)),(NETWORKDAYS(E1253,Lister!$E$20,Lister!$D$7:$D$13)-P1253)*N1253/NETWORKDAYS(Lister!$D$20,Lister!$E$20,Lister!$D$7:$D$13),IF(AND(E1253&lt;DATE(2020,9,1),MONTH(F1253)=9),(NETWORKDAYS(Lister!$D$20,F1253,Lister!$D$7:$D$13)-P1253)*N1253/NETWORKDAYS(Lister!$D$20,Lister!$E$20,Lister!$D$7:$D$13),IF(AND(E1253&lt;DATE(2020,9,1),F1253&gt;DATE(2020,9,30)),(NETWORKDAYS(Lister!$D$20,Lister!$E$20,Lister!$D$7:$D$13)-P1253)*N1253/NETWORKDAYS(Lister!$D$20,Lister!$E$20,Lister!$D$7:$D$13),IF(OR(AND(E1253&lt;DATE(2020,9,1),F1253&lt;DATE(2020,9,1)),E1253&gt;DATE(2020,9,30)),0)))))),0),"")</f>
        <v/>
      </c>
      <c r="X1253" s="50" t="str">
        <f>IFERROR(MAX(IF(OR(O1253="",P1253="",Q1253="",R1253="",S1253="",T1253="",U1253=""),"",IF(AND(MONTH(E1253)=10,MONTH(F1253)=10),(NETWORKDAYS(E1253,F1253,Lister!$D$7:$D$13)-Q1253)*N1253/NETWORKDAYS(Lister!$D$21,Lister!$E$21,Lister!$D$7:$D$13),IF(AND(MONTH(E1253)=10,F1253&gt;DATE(2020,10,31)),(NETWORKDAYS(E1253,Lister!$E$21,Lister!$D$7:$D$13)-Q1253)*N1253/NETWORKDAYS(Lister!$D$21,Lister!$E$21,Lister!$D$7:$D$13),IF(AND(E1253&lt;DATE(2020,10,1),MONTH(F1253)=10),(NETWORKDAYS(Lister!$D$21,F1253,Lister!$D$7:$D$13)-Q1253)*N1253/NETWORKDAYS(Lister!$D$21,Lister!$E$21,Lister!$D$7:$D$13),IF(AND(E1253&lt;DATE(2020,31,1),F1253&gt;DATE(2020,10,31)),(NETWORKDAYS(Lister!$D$21,Lister!$E$21,Lister!$D$7:$D$13)-Q1253)*N1253/NETWORKDAYS(Lister!$D$21,Lister!$E$21,Lister!$D$7:$D$13),IF(OR(AND(E1253&lt;DATE(2020,10,1),F1253&lt;DATE(2020,10,1)),E1253&gt;DATE(2020,10,31)),0)))))),0),"")</f>
        <v/>
      </c>
      <c r="Y1253" s="50" t="str">
        <f>IFERROR(MAX(IF(OR(O1253="",P1253="",Q1253="",R1253="",S1253="",T1253="",U1253=""),"",IF(AND(MONTH(E1253)=11,MONTH(F1253)=11),(NETWORKDAYS(E1253,F1253,Lister!$D$7:$D$13)-R1253)*N1253/NETWORKDAYS(Lister!$D$22,Lister!$E$22,Lister!$D$7:$D$13),IF(AND(MONTH(E1253)=11,F1253&gt;DATE(2020,11,30)),(NETWORKDAYS(E1253,Lister!$E$22,Lister!$D$7:$D$13)-R1253)*N1253/NETWORKDAYS(Lister!$D$22,Lister!$E$22,Lister!$D$7:$D$13),IF(AND(E1253&lt;DATE(2020,11,1),MONTH(F1253)=11),(NETWORKDAYS(Lister!$D$22,F1253,Lister!$D$7:$D$13)-R1253)*N1253/NETWORKDAYS(Lister!$D$22,Lister!$E$22,Lister!$D$7:$D$13),IF(AND(E1253&lt;DATE(2020,11,1),F1253&gt;DATE(2020,11,30)),(NETWORKDAYS(Lister!$D$22,Lister!$E$22,Lister!$D$7:$D$13)-R1253)*N1253/NETWORKDAYS(Lister!$D$22,Lister!$E$22,Lister!$D$7:$D$13),IF(OR(AND(E1253&lt;DATE(2020,11,1),F1253&lt;DATE(2020,11,1)),E1253&gt;DATE(2020,11,30)),0)))))),0),"")</f>
        <v/>
      </c>
      <c r="Z1253" s="50" t="str">
        <f>IFERROR(MAX(IF(OR(O1253="",P1253="",Q1253="",R1253="",S1253="",T1253="",U1253=""),"",IF(AND(MONTH(E1253)=12,MONTH(F1253)=12),(NETWORKDAYS(E1253,F1253,Lister!$D$7:$D$13)-S1253)*N1253/NETWORKDAYS(Lister!$D$23,Lister!$E$23,Lister!$D$7:$D$13),IF(AND(MONTH(E1253)=12,F1253&gt;DATE(2020,12,31)),(NETWORKDAYS(E1253,Lister!$E$23,Lister!$D$7:$D$13)-S1253)*N1253/NETWORKDAYS(Lister!$D$23,Lister!$E$23,Lister!$D$7:$D$13),IF(AND(E1253&lt;DATE(2020,12,1),MONTH(F1253)=12),(NETWORKDAYS(Lister!$D$23,F1253,Lister!$D$7:$D$13)-S1253)*N1253/NETWORKDAYS(Lister!$D$23,Lister!$E$23,Lister!$D$7:$D$13),IF(AND(E1253&lt;DATE(2020,12,1),F1253&gt;DATE(2020,12,31)),(NETWORKDAYS(Lister!$D$23,Lister!$E$23,Lister!$D$7:$D$13)-S1253)*N1253/NETWORKDAYS(Lister!$D$23,Lister!$E$23,Lister!$D$7:$D$13),IF(OR(AND(E1253&lt;DATE(2020,12,1),F1253&lt;DATE(2020,12,1)),E1253&gt;DATE(2020,12,31)),0)))))),0),"")</f>
        <v/>
      </c>
      <c r="AA1253" s="50" t="str">
        <f>IFERROR(MAX(IF(OR(O1253="",P1253="",Q1253="",R1253="",S1253="",T1253="",U1253=""),"",IF(AND(MONTH(E1253)=1,MONTH(F1253)=1),(NETWORKDAYS(E1253,F1253,Lister!$D$7:$D$13)-T1253)*N1253/NETWORKDAYS(Lister!$D$24,Lister!$E$24,Lister!$D$7:$D$13),IF(AND(MONTH(E1253)=1,F1253&gt;DATE(2021,1,31)),(NETWORKDAYS(E1253,Lister!$E$24,Lister!$D$7:$D$13)-T1253)*N1253/NETWORKDAYS(Lister!$D$24,Lister!$E$24,Lister!$D$7:$D$13),IF(AND(E1253&lt;DATE(2021,1,1),MONTH(F1253)=1),(NETWORKDAYS(Lister!$D$24,F1253,Lister!$D$7:$D$13)-T1253)*N1253/NETWORKDAYS(Lister!$D$24,Lister!$E$24,Lister!$D$7:$D$13),IF(AND(E1253&lt;DATE(2021,1,1),F1253&gt;DATE(2021,1,31)),(NETWORKDAYS(Lister!$D$24,Lister!$E$24,Lister!$D$7:$D$13)-T1253)*N1253/NETWORKDAYS(Lister!$D$24,Lister!$E$24,Lister!$D$7:$D$13),IF(OR(AND(E1253&lt;DATE(2021,1,1),F1253&lt;DATE(2021,1,1)),E1253&gt;DATE(2021,1,31)),0)))))),0),"")</f>
        <v/>
      </c>
      <c r="AB1253" s="50" t="str">
        <f>IFERROR(MAX(IF(OR(O1253="",P1253="",Q1253="",R1253="",S1253="",T1253="",U1253=""),"",IF(AND(MONTH(E1253)=2,MONTH(F1253)=2),(NETWORKDAYS(E1253,F1253,Lister!$D$7:$D$13)-U1253)*N1253/NETWORKDAYS(Lister!$D$25,Lister!$E$25,Lister!$D$7:$D$13),IF(AND(E1253&lt;DATE(2021,2,1),MONTH(F1253)=2),(NETWORKDAYS(Lister!$D$25,F1253,Lister!$D$7:$D$13)-U1253)*N1253/NETWORKDAYS(Lister!$D$25,Lister!$E$25,Lister!$D$7:$D$13),IF(AND(E1253&lt;DATE(2021,2,1),F1253&lt;DATE(2021,2,1)),0)))),0),"")</f>
        <v/>
      </c>
      <c r="AC1253" s="52" t="str">
        <f t="shared" si="98"/>
        <v/>
      </c>
    </row>
    <row r="1254" spans="1:29" x14ac:dyDescent="0.35">
      <c r="A1254" s="11" t="str">
        <f t="shared" si="99"/>
        <v/>
      </c>
      <c r="B1254" s="33"/>
      <c r="C1254" s="17"/>
      <c r="D1254" s="18"/>
      <c r="E1254" s="12"/>
      <c r="F1254" s="12"/>
      <c r="G1254" s="42" t="str">
        <f>IF(OR(E1254="",F1254=""),"",NETWORKDAYS(E1254,F1254,Lister!$D$7:$D$13))</f>
        <v/>
      </c>
      <c r="H1254" s="14"/>
      <c r="I1254" s="25" t="str">
        <f t="shared" si="95"/>
        <v/>
      </c>
      <c r="J1254" s="47"/>
      <c r="K1254" s="48"/>
      <c r="L1254" s="15"/>
      <c r="M1254" s="51" t="str">
        <f t="shared" si="96"/>
        <v/>
      </c>
      <c r="N1254" s="49" t="str">
        <f t="shared" si="97"/>
        <v/>
      </c>
      <c r="O1254" s="15"/>
      <c r="P1254" s="15"/>
      <c r="Q1254" s="15"/>
      <c r="R1254" s="15"/>
      <c r="S1254" s="15"/>
      <c r="T1254" s="15"/>
      <c r="U1254" s="15"/>
      <c r="V1254" s="50" t="str">
        <f>IFERROR(MAX(IF(OR(O1254="",P1254="",Q1254="",R1254="",S1254="",T1254="",U1254=""),"",IF(AND(MONTH(E1254)=8,MONTH(F1254)=8),(NETWORKDAYS(E1254,F1254,Lister!$D$7:$D$13)-O1254)*N1254/NETWORKDAYS(Lister!$D$19,Lister!$E$19,Lister!$D$7:$D$13),IF(AND(MONTH(E1254)=8,F1254&gt;DATE(2020,8,31)),(NETWORKDAYS(E1254,Lister!$E$19,Lister!$D$7:$D$13)-O1254)*N1254/NETWORKDAYS(Lister!$D$19,Lister!$E$19,Lister!$D$7:$D$13),IF(E1254&gt;DATE(2020,8,31),0)))),0),"")</f>
        <v/>
      </c>
      <c r="W1254" s="50" t="str">
        <f>IFERROR(MAX(IF(OR(O1254="",P1254="",Q1254="",R1254="",S1254="",T1254="",U1254=""),"",IF(AND(MONTH(E1254)=9,MONTH(F1254)=9),(NETWORKDAYS(E1254,F1254,Lister!$D$7:$D$13)-P1254)*N1254/NETWORKDAYS(Lister!$D$20,Lister!$E$20,Lister!$D$7:$D$13),IF(AND(MONTH(E1254)=9,F1254&gt;DATE(2020,9,30)),(NETWORKDAYS(E1254,Lister!$E$20,Lister!$D$7:$D$13)-P1254)*N1254/NETWORKDAYS(Lister!$D$20,Lister!$E$20,Lister!$D$7:$D$13),IF(AND(E1254&lt;DATE(2020,9,1),MONTH(F1254)=9),(NETWORKDAYS(Lister!$D$20,F1254,Lister!$D$7:$D$13)-P1254)*N1254/NETWORKDAYS(Lister!$D$20,Lister!$E$20,Lister!$D$7:$D$13),IF(AND(E1254&lt;DATE(2020,9,1),F1254&gt;DATE(2020,9,30)),(NETWORKDAYS(Lister!$D$20,Lister!$E$20,Lister!$D$7:$D$13)-P1254)*N1254/NETWORKDAYS(Lister!$D$20,Lister!$E$20,Lister!$D$7:$D$13),IF(OR(AND(E1254&lt;DATE(2020,9,1),F1254&lt;DATE(2020,9,1)),E1254&gt;DATE(2020,9,30)),0)))))),0),"")</f>
        <v/>
      </c>
      <c r="X1254" s="50" t="str">
        <f>IFERROR(MAX(IF(OR(O1254="",P1254="",Q1254="",R1254="",S1254="",T1254="",U1254=""),"",IF(AND(MONTH(E1254)=10,MONTH(F1254)=10),(NETWORKDAYS(E1254,F1254,Lister!$D$7:$D$13)-Q1254)*N1254/NETWORKDAYS(Lister!$D$21,Lister!$E$21,Lister!$D$7:$D$13),IF(AND(MONTH(E1254)=10,F1254&gt;DATE(2020,10,31)),(NETWORKDAYS(E1254,Lister!$E$21,Lister!$D$7:$D$13)-Q1254)*N1254/NETWORKDAYS(Lister!$D$21,Lister!$E$21,Lister!$D$7:$D$13),IF(AND(E1254&lt;DATE(2020,10,1),MONTH(F1254)=10),(NETWORKDAYS(Lister!$D$21,F1254,Lister!$D$7:$D$13)-Q1254)*N1254/NETWORKDAYS(Lister!$D$21,Lister!$E$21,Lister!$D$7:$D$13),IF(AND(E1254&lt;DATE(2020,31,1),F1254&gt;DATE(2020,10,31)),(NETWORKDAYS(Lister!$D$21,Lister!$E$21,Lister!$D$7:$D$13)-Q1254)*N1254/NETWORKDAYS(Lister!$D$21,Lister!$E$21,Lister!$D$7:$D$13),IF(OR(AND(E1254&lt;DATE(2020,10,1),F1254&lt;DATE(2020,10,1)),E1254&gt;DATE(2020,10,31)),0)))))),0),"")</f>
        <v/>
      </c>
      <c r="Y1254" s="50" t="str">
        <f>IFERROR(MAX(IF(OR(O1254="",P1254="",Q1254="",R1254="",S1254="",T1254="",U1254=""),"",IF(AND(MONTH(E1254)=11,MONTH(F1254)=11),(NETWORKDAYS(E1254,F1254,Lister!$D$7:$D$13)-R1254)*N1254/NETWORKDAYS(Lister!$D$22,Lister!$E$22,Lister!$D$7:$D$13),IF(AND(MONTH(E1254)=11,F1254&gt;DATE(2020,11,30)),(NETWORKDAYS(E1254,Lister!$E$22,Lister!$D$7:$D$13)-R1254)*N1254/NETWORKDAYS(Lister!$D$22,Lister!$E$22,Lister!$D$7:$D$13),IF(AND(E1254&lt;DATE(2020,11,1),MONTH(F1254)=11),(NETWORKDAYS(Lister!$D$22,F1254,Lister!$D$7:$D$13)-R1254)*N1254/NETWORKDAYS(Lister!$D$22,Lister!$E$22,Lister!$D$7:$D$13),IF(AND(E1254&lt;DATE(2020,11,1),F1254&gt;DATE(2020,11,30)),(NETWORKDAYS(Lister!$D$22,Lister!$E$22,Lister!$D$7:$D$13)-R1254)*N1254/NETWORKDAYS(Lister!$D$22,Lister!$E$22,Lister!$D$7:$D$13),IF(OR(AND(E1254&lt;DATE(2020,11,1),F1254&lt;DATE(2020,11,1)),E1254&gt;DATE(2020,11,30)),0)))))),0),"")</f>
        <v/>
      </c>
      <c r="Z1254" s="50" t="str">
        <f>IFERROR(MAX(IF(OR(O1254="",P1254="",Q1254="",R1254="",S1254="",T1254="",U1254=""),"",IF(AND(MONTH(E1254)=12,MONTH(F1254)=12),(NETWORKDAYS(E1254,F1254,Lister!$D$7:$D$13)-S1254)*N1254/NETWORKDAYS(Lister!$D$23,Lister!$E$23,Lister!$D$7:$D$13),IF(AND(MONTH(E1254)=12,F1254&gt;DATE(2020,12,31)),(NETWORKDAYS(E1254,Lister!$E$23,Lister!$D$7:$D$13)-S1254)*N1254/NETWORKDAYS(Lister!$D$23,Lister!$E$23,Lister!$D$7:$D$13),IF(AND(E1254&lt;DATE(2020,12,1),MONTH(F1254)=12),(NETWORKDAYS(Lister!$D$23,F1254,Lister!$D$7:$D$13)-S1254)*N1254/NETWORKDAYS(Lister!$D$23,Lister!$E$23,Lister!$D$7:$D$13),IF(AND(E1254&lt;DATE(2020,12,1),F1254&gt;DATE(2020,12,31)),(NETWORKDAYS(Lister!$D$23,Lister!$E$23,Lister!$D$7:$D$13)-S1254)*N1254/NETWORKDAYS(Lister!$D$23,Lister!$E$23,Lister!$D$7:$D$13),IF(OR(AND(E1254&lt;DATE(2020,12,1),F1254&lt;DATE(2020,12,1)),E1254&gt;DATE(2020,12,31)),0)))))),0),"")</f>
        <v/>
      </c>
      <c r="AA1254" s="50" t="str">
        <f>IFERROR(MAX(IF(OR(O1254="",P1254="",Q1254="",R1254="",S1254="",T1254="",U1254=""),"",IF(AND(MONTH(E1254)=1,MONTH(F1254)=1),(NETWORKDAYS(E1254,F1254,Lister!$D$7:$D$13)-T1254)*N1254/NETWORKDAYS(Lister!$D$24,Lister!$E$24,Lister!$D$7:$D$13),IF(AND(MONTH(E1254)=1,F1254&gt;DATE(2021,1,31)),(NETWORKDAYS(E1254,Lister!$E$24,Lister!$D$7:$D$13)-T1254)*N1254/NETWORKDAYS(Lister!$D$24,Lister!$E$24,Lister!$D$7:$D$13),IF(AND(E1254&lt;DATE(2021,1,1),MONTH(F1254)=1),(NETWORKDAYS(Lister!$D$24,F1254,Lister!$D$7:$D$13)-T1254)*N1254/NETWORKDAYS(Lister!$D$24,Lister!$E$24,Lister!$D$7:$D$13),IF(AND(E1254&lt;DATE(2021,1,1),F1254&gt;DATE(2021,1,31)),(NETWORKDAYS(Lister!$D$24,Lister!$E$24,Lister!$D$7:$D$13)-T1254)*N1254/NETWORKDAYS(Lister!$D$24,Lister!$E$24,Lister!$D$7:$D$13),IF(OR(AND(E1254&lt;DATE(2021,1,1),F1254&lt;DATE(2021,1,1)),E1254&gt;DATE(2021,1,31)),0)))))),0),"")</f>
        <v/>
      </c>
      <c r="AB1254" s="50" t="str">
        <f>IFERROR(MAX(IF(OR(O1254="",P1254="",Q1254="",R1254="",S1254="",T1254="",U1254=""),"",IF(AND(MONTH(E1254)=2,MONTH(F1254)=2),(NETWORKDAYS(E1254,F1254,Lister!$D$7:$D$13)-U1254)*N1254/NETWORKDAYS(Lister!$D$25,Lister!$E$25,Lister!$D$7:$D$13),IF(AND(E1254&lt;DATE(2021,2,1),MONTH(F1254)=2),(NETWORKDAYS(Lister!$D$25,F1254,Lister!$D$7:$D$13)-U1254)*N1254/NETWORKDAYS(Lister!$D$25,Lister!$E$25,Lister!$D$7:$D$13),IF(AND(E1254&lt;DATE(2021,2,1),F1254&lt;DATE(2021,2,1)),0)))),0),"")</f>
        <v/>
      </c>
      <c r="AC1254" s="52" t="str">
        <f t="shared" si="98"/>
        <v/>
      </c>
    </row>
    <row r="1255" spans="1:29" x14ac:dyDescent="0.35">
      <c r="A1255" s="11" t="str">
        <f t="shared" si="99"/>
        <v/>
      </c>
      <c r="B1255" s="33"/>
      <c r="C1255" s="17"/>
      <c r="D1255" s="18"/>
      <c r="E1255" s="12"/>
      <c r="F1255" s="12"/>
      <c r="G1255" s="42" t="str">
        <f>IF(OR(E1255="",F1255=""),"",NETWORKDAYS(E1255,F1255,Lister!$D$7:$D$13))</f>
        <v/>
      </c>
      <c r="H1255" s="14"/>
      <c r="I1255" s="25" t="str">
        <f t="shared" si="95"/>
        <v/>
      </c>
      <c r="J1255" s="47"/>
      <c r="K1255" s="48"/>
      <c r="L1255" s="15"/>
      <c r="M1255" s="51" t="str">
        <f t="shared" si="96"/>
        <v/>
      </c>
      <c r="N1255" s="49" t="str">
        <f t="shared" si="97"/>
        <v/>
      </c>
      <c r="O1255" s="15"/>
      <c r="P1255" s="15"/>
      <c r="Q1255" s="15"/>
      <c r="R1255" s="15"/>
      <c r="S1255" s="15"/>
      <c r="T1255" s="15"/>
      <c r="U1255" s="15"/>
      <c r="V1255" s="50" t="str">
        <f>IFERROR(MAX(IF(OR(O1255="",P1255="",Q1255="",R1255="",S1255="",T1255="",U1255=""),"",IF(AND(MONTH(E1255)=8,MONTH(F1255)=8),(NETWORKDAYS(E1255,F1255,Lister!$D$7:$D$13)-O1255)*N1255/NETWORKDAYS(Lister!$D$19,Lister!$E$19,Lister!$D$7:$D$13),IF(AND(MONTH(E1255)=8,F1255&gt;DATE(2020,8,31)),(NETWORKDAYS(E1255,Lister!$E$19,Lister!$D$7:$D$13)-O1255)*N1255/NETWORKDAYS(Lister!$D$19,Lister!$E$19,Lister!$D$7:$D$13),IF(E1255&gt;DATE(2020,8,31),0)))),0),"")</f>
        <v/>
      </c>
      <c r="W1255" s="50" t="str">
        <f>IFERROR(MAX(IF(OR(O1255="",P1255="",Q1255="",R1255="",S1255="",T1255="",U1255=""),"",IF(AND(MONTH(E1255)=9,MONTH(F1255)=9),(NETWORKDAYS(E1255,F1255,Lister!$D$7:$D$13)-P1255)*N1255/NETWORKDAYS(Lister!$D$20,Lister!$E$20,Lister!$D$7:$D$13),IF(AND(MONTH(E1255)=9,F1255&gt;DATE(2020,9,30)),(NETWORKDAYS(E1255,Lister!$E$20,Lister!$D$7:$D$13)-P1255)*N1255/NETWORKDAYS(Lister!$D$20,Lister!$E$20,Lister!$D$7:$D$13),IF(AND(E1255&lt;DATE(2020,9,1),MONTH(F1255)=9),(NETWORKDAYS(Lister!$D$20,F1255,Lister!$D$7:$D$13)-P1255)*N1255/NETWORKDAYS(Lister!$D$20,Lister!$E$20,Lister!$D$7:$D$13),IF(AND(E1255&lt;DATE(2020,9,1),F1255&gt;DATE(2020,9,30)),(NETWORKDAYS(Lister!$D$20,Lister!$E$20,Lister!$D$7:$D$13)-P1255)*N1255/NETWORKDAYS(Lister!$D$20,Lister!$E$20,Lister!$D$7:$D$13),IF(OR(AND(E1255&lt;DATE(2020,9,1),F1255&lt;DATE(2020,9,1)),E1255&gt;DATE(2020,9,30)),0)))))),0),"")</f>
        <v/>
      </c>
      <c r="X1255" s="50" t="str">
        <f>IFERROR(MAX(IF(OR(O1255="",P1255="",Q1255="",R1255="",S1255="",T1255="",U1255=""),"",IF(AND(MONTH(E1255)=10,MONTH(F1255)=10),(NETWORKDAYS(E1255,F1255,Lister!$D$7:$D$13)-Q1255)*N1255/NETWORKDAYS(Lister!$D$21,Lister!$E$21,Lister!$D$7:$D$13),IF(AND(MONTH(E1255)=10,F1255&gt;DATE(2020,10,31)),(NETWORKDAYS(E1255,Lister!$E$21,Lister!$D$7:$D$13)-Q1255)*N1255/NETWORKDAYS(Lister!$D$21,Lister!$E$21,Lister!$D$7:$D$13),IF(AND(E1255&lt;DATE(2020,10,1),MONTH(F1255)=10),(NETWORKDAYS(Lister!$D$21,F1255,Lister!$D$7:$D$13)-Q1255)*N1255/NETWORKDAYS(Lister!$D$21,Lister!$E$21,Lister!$D$7:$D$13),IF(AND(E1255&lt;DATE(2020,31,1),F1255&gt;DATE(2020,10,31)),(NETWORKDAYS(Lister!$D$21,Lister!$E$21,Lister!$D$7:$D$13)-Q1255)*N1255/NETWORKDAYS(Lister!$D$21,Lister!$E$21,Lister!$D$7:$D$13),IF(OR(AND(E1255&lt;DATE(2020,10,1),F1255&lt;DATE(2020,10,1)),E1255&gt;DATE(2020,10,31)),0)))))),0),"")</f>
        <v/>
      </c>
      <c r="Y1255" s="50" t="str">
        <f>IFERROR(MAX(IF(OR(O1255="",P1255="",Q1255="",R1255="",S1255="",T1255="",U1255=""),"",IF(AND(MONTH(E1255)=11,MONTH(F1255)=11),(NETWORKDAYS(E1255,F1255,Lister!$D$7:$D$13)-R1255)*N1255/NETWORKDAYS(Lister!$D$22,Lister!$E$22,Lister!$D$7:$D$13),IF(AND(MONTH(E1255)=11,F1255&gt;DATE(2020,11,30)),(NETWORKDAYS(E1255,Lister!$E$22,Lister!$D$7:$D$13)-R1255)*N1255/NETWORKDAYS(Lister!$D$22,Lister!$E$22,Lister!$D$7:$D$13),IF(AND(E1255&lt;DATE(2020,11,1),MONTH(F1255)=11),(NETWORKDAYS(Lister!$D$22,F1255,Lister!$D$7:$D$13)-R1255)*N1255/NETWORKDAYS(Lister!$D$22,Lister!$E$22,Lister!$D$7:$D$13),IF(AND(E1255&lt;DATE(2020,11,1),F1255&gt;DATE(2020,11,30)),(NETWORKDAYS(Lister!$D$22,Lister!$E$22,Lister!$D$7:$D$13)-R1255)*N1255/NETWORKDAYS(Lister!$D$22,Lister!$E$22,Lister!$D$7:$D$13),IF(OR(AND(E1255&lt;DATE(2020,11,1),F1255&lt;DATE(2020,11,1)),E1255&gt;DATE(2020,11,30)),0)))))),0),"")</f>
        <v/>
      </c>
      <c r="Z1255" s="50" t="str">
        <f>IFERROR(MAX(IF(OR(O1255="",P1255="",Q1255="",R1255="",S1255="",T1255="",U1255=""),"",IF(AND(MONTH(E1255)=12,MONTH(F1255)=12),(NETWORKDAYS(E1255,F1255,Lister!$D$7:$D$13)-S1255)*N1255/NETWORKDAYS(Lister!$D$23,Lister!$E$23,Lister!$D$7:$D$13),IF(AND(MONTH(E1255)=12,F1255&gt;DATE(2020,12,31)),(NETWORKDAYS(E1255,Lister!$E$23,Lister!$D$7:$D$13)-S1255)*N1255/NETWORKDAYS(Lister!$D$23,Lister!$E$23,Lister!$D$7:$D$13),IF(AND(E1255&lt;DATE(2020,12,1),MONTH(F1255)=12),(NETWORKDAYS(Lister!$D$23,F1255,Lister!$D$7:$D$13)-S1255)*N1255/NETWORKDAYS(Lister!$D$23,Lister!$E$23,Lister!$D$7:$D$13),IF(AND(E1255&lt;DATE(2020,12,1),F1255&gt;DATE(2020,12,31)),(NETWORKDAYS(Lister!$D$23,Lister!$E$23,Lister!$D$7:$D$13)-S1255)*N1255/NETWORKDAYS(Lister!$D$23,Lister!$E$23,Lister!$D$7:$D$13),IF(OR(AND(E1255&lt;DATE(2020,12,1),F1255&lt;DATE(2020,12,1)),E1255&gt;DATE(2020,12,31)),0)))))),0),"")</f>
        <v/>
      </c>
      <c r="AA1255" s="50" t="str">
        <f>IFERROR(MAX(IF(OR(O1255="",P1255="",Q1255="",R1255="",S1255="",T1255="",U1255=""),"",IF(AND(MONTH(E1255)=1,MONTH(F1255)=1),(NETWORKDAYS(E1255,F1255,Lister!$D$7:$D$13)-T1255)*N1255/NETWORKDAYS(Lister!$D$24,Lister!$E$24,Lister!$D$7:$D$13),IF(AND(MONTH(E1255)=1,F1255&gt;DATE(2021,1,31)),(NETWORKDAYS(E1255,Lister!$E$24,Lister!$D$7:$D$13)-T1255)*N1255/NETWORKDAYS(Lister!$D$24,Lister!$E$24,Lister!$D$7:$D$13),IF(AND(E1255&lt;DATE(2021,1,1),MONTH(F1255)=1),(NETWORKDAYS(Lister!$D$24,F1255,Lister!$D$7:$D$13)-T1255)*N1255/NETWORKDAYS(Lister!$D$24,Lister!$E$24,Lister!$D$7:$D$13),IF(AND(E1255&lt;DATE(2021,1,1),F1255&gt;DATE(2021,1,31)),(NETWORKDAYS(Lister!$D$24,Lister!$E$24,Lister!$D$7:$D$13)-T1255)*N1255/NETWORKDAYS(Lister!$D$24,Lister!$E$24,Lister!$D$7:$D$13),IF(OR(AND(E1255&lt;DATE(2021,1,1),F1255&lt;DATE(2021,1,1)),E1255&gt;DATE(2021,1,31)),0)))))),0),"")</f>
        <v/>
      </c>
      <c r="AB1255" s="50" t="str">
        <f>IFERROR(MAX(IF(OR(O1255="",P1255="",Q1255="",R1255="",S1255="",T1255="",U1255=""),"",IF(AND(MONTH(E1255)=2,MONTH(F1255)=2),(NETWORKDAYS(E1255,F1255,Lister!$D$7:$D$13)-U1255)*N1255/NETWORKDAYS(Lister!$D$25,Lister!$E$25,Lister!$D$7:$D$13),IF(AND(E1255&lt;DATE(2021,2,1),MONTH(F1255)=2),(NETWORKDAYS(Lister!$D$25,F1255,Lister!$D$7:$D$13)-U1255)*N1255/NETWORKDAYS(Lister!$D$25,Lister!$E$25,Lister!$D$7:$D$13),IF(AND(E1255&lt;DATE(2021,2,1),F1255&lt;DATE(2021,2,1)),0)))),0),"")</f>
        <v/>
      </c>
      <c r="AC1255" s="52" t="str">
        <f t="shared" si="98"/>
        <v/>
      </c>
    </row>
    <row r="1256" spans="1:29" x14ac:dyDescent="0.35">
      <c r="A1256" s="11" t="str">
        <f t="shared" si="99"/>
        <v/>
      </c>
      <c r="B1256" s="33"/>
      <c r="C1256" s="17"/>
      <c r="D1256" s="18"/>
      <c r="E1256" s="12"/>
      <c r="F1256" s="12"/>
      <c r="G1256" s="42" t="str">
        <f>IF(OR(E1256="",F1256=""),"",NETWORKDAYS(E1256,F1256,Lister!$D$7:$D$13))</f>
        <v/>
      </c>
      <c r="H1256" s="14"/>
      <c r="I1256" s="25" t="str">
        <f t="shared" si="95"/>
        <v/>
      </c>
      <c r="J1256" s="47"/>
      <c r="K1256" s="48"/>
      <c r="L1256" s="15"/>
      <c r="M1256" s="51" t="str">
        <f t="shared" si="96"/>
        <v/>
      </c>
      <c r="N1256" s="49" t="str">
        <f t="shared" si="97"/>
        <v/>
      </c>
      <c r="O1256" s="15"/>
      <c r="P1256" s="15"/>
      <c r="Q1256" s="15"/>
      <c r="R1256" s="15"/>
      <c r="S1256" s="15"/>
      <c r="T1256" s="15"/>
      <c r="U1256" s="15"/>
      <c r="V1256" s="50" t="str">
        <f>IFERROR(MAX(IF(OR(O1256="",P1256="",Q1256="",R1256="",S1256="",T1256="",U1256=""),"",IF(AND(MONTH(E1256)=8,MONTH(F1256)=8),(NETWORKDAYS(E1256,F1256,Lister!$D$7:$D$13)-O1256)*N1256/NETWORKDAYS(Lister!$D$19,Lister!$E$19,Lister!$D$7:$D$13),IF(AND(MONTH(E1256)=8,F1256&gt;DATE(2020,8,31)),(NETWORKDAYS(E1256,Lister!$E$19,Lister!$D$7:$D$13)-O1256)*N1256/NETWORKDAYS(Lister!$D$19,Lister!$E$19,Lister!$D$7:$D$13),IF(E1256&gt;DATE(2020,8,31),0)))),0),"")</f>
        <v/>
      </c>
      <c r="W1256" s="50" t="str">
        <f>IFERROR(MAX(IF(OR(O1256="",P1256="",Q1256="",R1256="",S1256="",T1256="",U1256=""),"",IF(AND(MONTH(E1256)=9,MONTH(F1256)=9),(NETWORKDAYS(E1256,F1256,Lister!$D$7:$D$13)-P1256)*N1256/NETWORKDAYS(Lister!$D$20,Lister!$E$20,Lister!$D$7:$D$13),IF(AND(MONTH(E1256)=9,F1256&gt;DATE(2020,9,30)),(NETWORKDAYS(E1256,Lister!$E$20,Lister!$D$7:$D$13)-P1256)*N1256/NETWORKDAYS(Lister!$D$20,Lister!$E$20,Lister!$D$7:$D$13),IF(AND(E1256&lt;DATE(2020,9,1),MONTH(F1256)=9),(NETWORKDAYS(Lister!$D$20,F1256,Lister!$D$7:$D$13)-P1256)*N1256/NETWORKDAYS(Lister!$D$20,Lister!$E$20,Lister!$D$7:$D$13),IF(AND(E1256&lt;DATE(2020,9,1),F1256&gt;DATE(2020,9,30)),(NETWORKDAYS(Lister!$D$20,Lister!$E$20,Lister!$D$7:$D$13)-P1256)*N1256/NETWORKDAYS(Lister!$D$20,Lister!$E$20,Lister!$D$7:$D$13),IF(OR(AND(E1256&lt;DATE(2020,9,1),F1256&lt;DATE(2020,9,1)),E1256&gt;DATE(2020,9,30)),0)))))),0),"")</f>
        <v/>
      </c>
      <c r="X1256" s="50" t="str">
        <f>IFERROR(MAX(IF(OR(O1256="",P1256="",Q1256="",R1256="",S1256="",T1256="",U1256=""),"",IF(AND(MONTH(E1256)=10,MONTH(F1256)=10),(NETWORKDAYS(E1256,F1256,Lister!$D$7:$D$13)-Q1256)*N1256/NETWORKDAYS(Lister!$D$21,Lister!$E$21,Lister!$D$7:$D$13),IF(AND(MONTH(E1256)=10,F1256&gt;DATE(2020,10,31)),(NETWORKDAYS(E1256,Lister!$E$21,Lister!$D$7:$D$13)-Q1256)*N1256/NETWORKDAYS(Lister!$D$21,Lister!$E$21,Lister!$D$7:$D$13),IF(AND(E1256&lt;DATE(2020,10,1),MONTH(F1256)=10),(NETWORKDAYS(Lister!$D$21,F1256,Lister!$D$7:$D$13)-Q1256)*N1256/NETWORKDAYS(Lister!$D$21,Lister!$E$21,Lister!$D$7:$D$13),IF(AND(E1256&lt;DATE(2020,31,1),F1256&gt;DATE(2020,10,31)),(NETWORKDAYS(Lister!$D$21,Lister!$E$21,Lister!$D$7:$D$13)-Q1256)*N1256/NETWORKDAYS(Lister!$D$21,Lister!$E$21,Lister!$D$7:$D$13),IF(OR(AND(E1256&lt;DATE(2020,10,1),F1256&lt;DATE(2020,10,1)),E1256&gt;DATE(2020,10,31)),0)))))),0),"")</f>
        <v/>
      </c>
      <c r="Y1256" s="50" t="str">
        <f>IFERROR(MAX(IF(OR(O1256="",P1256="",Q1256="",R1256="",S1256="",T1256="",U1256=""),"",IF(AND(MONTH(E1256)=11,MONTH(F1256)=11),(NETWORKDAYS(E1256,F1256,Lister!$D$7:$D$13)-R1256)*N1256/NETWORKDAYS(Lister!$D$22,Lister!$E$22,Lister!$D$7:$D$13),IF(AND(MONTH(E1256)=11,F1256&gt;DATE(2020,11,30)),(NETWORKDAYS(E1256,Lister!$E$22,Lister!$D$7:$D$13)-R1256)*N1256/NETWORKDAYS(Lister!$D$22,Lister!$E$22,Lister!$D$7:$D$13),IF(AND(E1256&lt;DATE(2020,11,1),MONTH(F1256)=11),(NETWORKDAYS(Lister!$D$22,F1256,Lister!$D$7:$D$13)-R1256)*N1256/NETWORKDAYS(Lister!$D$22,Lister!$E$22,Lister!$D$7:$D$13),IF(AND(E1256&lt;DATE(2020,11,1),F1256&gt;DATE(2020,11,30)),(NETWORKDAYS(Lister!$D$22,Lister!$E$22,Lister!$D$7:$D$13)-R1256)*N1256/NETWORKDAYS(Lister!$D$22,Lister!$E$22,Lister!$D$7:$D$13),IF(OR(AND(E1256&lt;DATE(2020,11,1),F1256&lt;DATE(2020,11,1)),E1256&gt;DATE(2020,11,30)),0)))))),0),"")</f>
        <v/>
      </c>
      <c r="Z1256" s="50" t="str">
        <f>IFERROR(MAX(IF(OR(O1256="",P1256="",Q1256="",R1256="",S1256="",T1256="",U1256=""),"",IF(AND(MONTH(E1256)=12,MONTH(F1256)=12),(NETWORKDAYS(E1256,F1256,Lister!$D$7:$D$13)-S1256)*N1256/NETWORKDAYS(Lister!$D$23,Lister!$E$23,Lister!$D$7:$D$13),IF(AND(MONTH(E1256)=12,F1256&gt;DATE(2020,12,31)),(NETWORKDAYS(E1256,Lister!$E$23,Lister!$D$7:$D$13)-S1256)*N1256/NETWORKDAYS(Lister!$D$23,Lister!$E$23,Lister!$D$7:$D$13),IF(AND(E1256&lt;DATE(2020,12,1),MONTH(F1256)=12),(NETWORKDAYS(Lister!$D$23,F1256,Lister!$D$7:$D$13)-S1256)*N1256/NETWORKDAYS(Lister!$D$23,Lister!$E$23,Lister!$D$7:$D$13),IF(AND(E1256&lt;DATE(2020,12,1),F1256&gt;DATE(2020,12,31)),(NETWORKDAYS(Lister!$D$23,Lister!$E$23,Lister!$D$7:$D$13)-S1256)*N1256/NETWORKDAYS(Lister!$D$23,Lister!$E$23,Lister!$D$7:$D$13),IF(OR(AND(E1256&lt;DATE(2020,12,1),F1256&lt;DATE(2020,12,1)),E1256&gt;DATE(2020,12,31)),0)))))),0),"")</f>
        <v/>
      </c>
      <c r="AA1256" s="50" t="str">
        <f>IFERROR(MAX(IF(OR(O1256="",P1256="",Q1256="",R1256="",S1256="",T1256="",U1256=""),"",IF(AND(MONTH(E1256)=1,MONTH(F1256)=1),(NETWORKDAYS(E1256,F1256,Lister!$D$7:$D$13)-T1256)*N1256/NETWORKDAYS(Lister!$D$24,Lister!$E$24,Lister!$D$7:$D$13),IF(AND(MONTH(E1256)=1,F1256&gt;DATE(2021,1,31)),(NETWORKDAYS(E1256,Lister!$E$24,Lister!$D$7:$D$13)-T1256)*N1256/NETWORKDAYS(Lister!$D$24,Lister!$E$24,Lister!$D$7:$D$13),IF(AND(E1256&lt;DATE(2021,1,1),MONTH(F1256)=1),(NETWORKDAYS(Lister!$D$24,F1256,Lister!$D$7:$D$13)-T1256)*N1256/NETWORKDAYS(Lister!$D$24,Lister!$E$24,Lister!$D$7:$D$13),IF(AND(E1256&lt;DATE(2021,1,1),F1256&gt;DATE(2021,1,31)),(NETWORKDAYS(Lister!$D$24,Lister!$E$24,Lister!$D$7:$D$13)-T1256)*N1256/NETWORKDAYS(Lister!$D$24,Lister!$E$24,Lister!$D$7:$D$13),IF(OR(AND(E1256&lt;DATE(2021,1,1),F1256&lt;DATE(2021,1,1)),E1256&gt;DATE(2021,1,31)),0)))))),0),"")</f>
        <v/>
      </c>
      <c r="AB1256" s="50" t="str">
        <f>IFERROR(MAX(IF(OR(O1256="",P1256="",Q1256="",R1256="",S1256="",T1256="",U1256=""),"",IF(AND(MONTH(E1256)=2,MONTH(F1256)=2),(NETWORKDAYS(E1256,F1256,Lister!$D$7:$D$13)-U1256)*N1256/NETWORKDAYS(Lister!$D$25,Lister!$E$25,Lister!$D$7:$D$13),IF(AND(E1256&lt;DATE(2021,2,1),MONTH(F1256)=2),(NETWORKDAYS(Lister!$D$25,F1256,Lister!$D$7:$D$13)-U1256)*N1256/NETWORKDAYS(Lister!$D$25,Lister!$E$25,Lister!$D$7:$D$13),IF(AND(E1256&lt;DATE(2021,2,1),F1256&lt;DATE(2021,2,1)),0)))),0),"")</f>
        <v/>
      </c>
      <c r="AC1256" s="52" t="str">
        <f t="shared" si="98"/>
        <v/>
      </c>
    </row>
    <row r="1257" spans="1:29" x14ac:dyDescent="0.35">
      <c r="A1257" s="11" t="str">
        <f t="shared" si="99"/>
        <v/>
      </c>
      <c r="B1257" s="33"/>
      <c r="C1257" s="17"/>
      <c r="D1257" s="18"/>
      <c r="E1257" s="12"/>
      <c r="F1257" s="12"/>
      <c r="G1257" s="42" t="str">
        <f>IF(OR(E1257="",F1257=""),"",NETWORKDAYS(E1257,F1257,Lister!$D$7:$D$13))</f>
        <v/>
      </c>
      <c r="H1257" s="14"/>
      <c r="I1257" s="25" t="str">
        <f t="shared" si="95"/>
        <v/>
      </c>
      <c r="J1257" s="47"/>
      <c r="K1257" s="48"/>
      <c r="L1257" s="15"/>
      <c r="M1257" s="51" t="str">
        <f t="shared" si="96"/>
        <v/>
      </c>
      <c r="N1257" s="49" t="str">
        <f t="shared" si="97"/>
        <v/>
      </c>
      <c r="O1257" s="15"/>
      <c r="P1257" s="15"/>
      <c r="Q1257" s="15"/>
      <c r="R1257" s="15"/>
      <c r="S1257" s="15"/>
      <c r="T1257" s="15"/>
      <c r="U1257" s="15"/>
      <c r="V1257" s="50" t="str">
        <f>IFERROR(MAX(IF(OR(O1257="",P1257="",Q1257="",R1257="",S1257="",T1257="",U1257=""),"",IF(AND(MONTH(E1257)=8,MONTH(F1257)=8),(NETWORKDAYS(E1257,F1257,Lister!$D$7:$D$13)-O1257)*N1257/NETWORKDAYS(Lister!$D$19,Lister!$E$19,Lister!$D$7:$D$13),IF(AND(MONTH(E1257)=8,F1257&gt;DATE(2020,8,31)),(NETWORKDAYS(E1257,Lister!$E$19,Lister!$D$7:$D$13)-O1257)*N1257/NETWORKDAYS(Lister!$D$19,Lister!$E$19,Lister!$D$7:$D$13),IF(E1257&gt;DATE(2020,8,31),0)))),0),"")</f>
        <v/>
      </c>
      <c r="W1257" s="50" t="str">
        <f>IFERROR(MAX(IF(OR(O1257="",P1257="",Q1257="",R1257="",S1257="",T1257="",U1257=""),"",IF(AND(MONTH(E1257)=9,MONTH(F1257)=9),(NETWORKDAYS(E1257,F1257,Lister!$D$7:$D$13)-P1257)*N1257/NETWORKDAYS(Lister!$D$20,Lister!$E$20,Lister!$D$7:$D$13),IF(AND(MONTH(E1257)=9,F1257&gt;DATE(2020,9,30)),(NETWORKDAYS(E1257,Lister!$E$20,Lister!$D$7:$D$13)-P1257)*N1257/NETWORKDAYS(Lister!$D$20,Lister!$E$20,Lister!$D$7:$D$13),IF(AND(E1257&lt;DATE(2020,9,1),MONTH(F1257)=9),(NETWORKDAYS(Lister!$D$20,F1257,Lister!$D$7:$D$13)-P1257)*N1257/NETWORKDAYS(Lister!$D$20,Lister!$E$20,Lister!$D$7:$D$13),IF(AND(E1257&lt;DATE(2020,9,1),F1257&gt;DATE(2020,9,30)),(NETWORKDAYS(Lister!$D$20,Lister!$E$20,Lister!$D$7:$D$13)-P1257)*N1257/NETWORKDAYS(Lister!$D$20,Lister!$E$20,Lister!$D$7:$D$13),IF(OR(AND(E1257&lt;DATE(2020,9,1),F1257&lt;DATE(2020,9,1)),E1257&gt;DATE(2020,9,30)),0)))))),0),"")</f>
        <v/>
      </c>
      <c r="X1257" s="50" t="str">
        <f>IFERROR(MAX(IF(OR(O1257="",P1257="",Q1257="",R1257="",S1257="",T1257="",U1257=""),"",IF(AND(MONTH(E1257)=10,MONTH(F1257)=10),(NETWORKDAYS(E1257,F1257,Lister!$D$7:$D$13)-Q1257)*N1257/NETWORKDAYS(Lister!$D$21,Lister!$E$21,Lister!$D$7:$D$13),IF(AND(MONTH(E1257)=10,F1257&gt;DATE(2020,10,31)),(NETWORKDAYS(E1257,Lister!$E$21,Lister!$D$7:$D$13)-Q1257)*N1257/NETWORKDAYS(Lister!$D$21,Lister!$E$21,Lister!$D$7:$D$13),IF(AND(E1257&lt;DATE(2020,10,1),MONTH(F1257)=10),(NETWORKDAYS(Lister!$D$21,F1257,Lister!$D$7:$D$13)-Q1257)*N1257/NETWORKDAYS(Lister!$D$21,Lister!$E$21,Lister!$D$7:$D$13),IF(AND(E1257&lt;DATE(2020,31,1),F1257&gt;DATE(2020,10,31)),(NETWORKDAYS(Lister!$D$21,Lister!$E$21,Lister!$D$7:$D$13)-Q1257)*N1257/NETWORKDAYS(Lister!$D$21,Lister!$E$21,Lister!$D$7:$D$13),IF(OR(AND(E1257&lt;DATE(2020,10,1),F1257&lt;DATE(2020,10,1)),E1257&gt;DATE(2020,10,31)),0)))))),0),"")</f>
        <v/>
      </c>
      <c r="Y1257" s="50" t="str">
        <f>IFERROR(MAX(IF(OR(O1257="",P1257="",Q1257="",R1257="",S1257="",T1257="",U1257=""),"",IF(AND(MONTH(E1257)=11,MONTH(F1257)=11),(NETWORKDAYS(E1257,F1257,Lister!$D$7:$D$13)-R1257)*N1257/NETWORKDAYS(Lister!$D$22,Lister!$E$22,Lister!$D$7:$D$13),IF(AND(MONTH(E1257)=11,F1257&gt;DATE(2020,11,30)),(NETWORKDAYS(E1257,Lister!$E$22,Lister!$D$7:$D$13)-R1257)*N1257/NETWORKDAYS(Lister!$D$22,Lister!$E$22,Lister!$D$7:$D$13),IF(AND(E1257&lt;DATE(2020,11,1),MONTH(F1257)=11),(NETWORKDAYS(Lister!$D$22,F1257,Lister!$D$7:$D$13)-R1257)*N1257/NETWORKDAYS(Lister!$D$22,Lister!$E$22,Lister!$D$7:$D$13),IF(AND(E1257&lt;DATE(2020,11,1),F1257&gt;DATE(2020,11,30)),(NETWORKDAYS(Lister!$D$22,Lister!$E$22,Lister!$D$7:$D$13)-R1257)*N1257/NETWORKDAYS(Lister!$D$22,Lister!$E$22,Lister!$D$7:$D$13),IF(OR(AND(E1257&lt;DATE(2020,11,1),F1257&lt;DATE(2020,11,1)),E1257&gt;DATE(2020,11,30)),0)))))),0),"")</f>
        <v/>
      </c>
      <c r="Z1257" s="50" t="str">
        <f>IFERROR(MAX(IF(OR(O1257="",P1257="",Q1257="",R1257="",S1257="",T1257="",U1257=""),"",IF(AND(MONTH(E1257)=12,MONTH(F1257)=12),(NETWORKDAYS(E1257,F1257,Lister!$D$7:$D$13)-S1257)*N1257/NETWORKDAYS(Lister!$D$23,Lister!$E$23,Lister!$D$7:$D$13),IF(AND(MONTH(E1257)=12,F1257&gt;DATE(2020,12,31)),(NETWORKDAYS(E1257,Lister!$E$23,Lister!$D$7:$D$13)-S1257)*N1257/NETWORKDAYS(Lister!$D$23,Lister!$E$23,Lister!$D$7:$D$13),IF(AND(E1257&lt;DATE(2020,12,1),MONTH(F1257)=12),(NETWORKDAYS(Lister!$D$23,F1257,Lister!$D$7:$D$13)-S1257)*N1257/NETWORKDAYS(Lister!$D$23,Lister!$E$23,Lister!$D$7:$D$13),IF(AND(E1257&lt;DATE(2020,12,1),F1257&gt;DATE(2020,12,31)),(NETWORKDAYS(Lister!$D$23,Lister!$E$23,Lister!$D$7:$D$13)-S1257)*N1257/NETWORKDAYS(Lister!$D$23,Lister!$E$23,Lister!$D$7:$D$13),IF(OR(AND(E1257&lt;DATE(2020,12,1),F1257&lt;DATE(2020,12,1)),E1257&gt;DATE(2020,12,31)),0)))))),0),"")</f>
        <v/>
      </c>
      <c r="AA1257" s="50" t="str">
        <f>IFERROR(MAX(IF(OR(O1257="",P1257="",Q1257="",R1257="",S1257="",T1257="",U1257=""),"",IF(AND(MONTH(E1257)=1,MONTH(F1257)=1),(NETWORKDAYS(E1257,F1257,Lister!$D$7:$D$13)-T1257)*N1257/NETWORKDAYS(Lister!$D$24,Lister!$E$24,Lister!$D$7:$D$13),IF(AND(MONTH(E1257)=1,F1257&gt;DATE(2021,1,31)),(NETWORKDAYS(E1257,Lister!$E$24,Lister!$D$7:$D$13)-T1257)*N1257/NETWORKDAYS(Lister!$D$24,Lister!$E$24,Lister!$D$7:$D$13),IF(AND(E1257&lt;DATE(2021,1,1),MONTH(F1257)=1),(NETWORKDAYS(Lister!$D$24,F1257,Lister!$D$7:$D$13)-T1257)*N1257/NETWORKDAYS(Lister!$D$24,Lister!$E$24,Lister!$D$7:$D$13),IF(AND(E1257&lt;DATE(2021,1,1),F1257&gt;DATE(2021,1,31)),(NETWORKDAYS(Lister!$D$24,Lister!$E$24,Lister!$D$7:$D$13)-T1257)*N1257/NETWORKDAYS(Lister!$D$24,Lister!$E$24,Lister!$D$7:$D$13),IF(OR(AND(E1257&lt;DATE(2021,1,1),F1257&lt;DATE(2021,1,1)),E1257&gt;DATE(2021,1,31)),0)))))),0),"")</f>
        <v/>
      </c>
      <c r="AB1257" s="50" t="str">
        <f>IFERROR(MAX(IF(OR(O1257="",P1257="",Q1257="",R1257="",S1257="",T1257="",U1257=""),"",IF(AND(MONTH(E1257)=2,MONTH(F1257)=2),(NETWORKDAYS(E1257,F1257,Lister!$D$7:$D$13)-U1257)*N1257/NETWORKDAYS(Lister!$D$25,Lister!$E$25,Lister!$D$7:$D$13),IF(AND(E1257&lt;DATE(2021,2,1),MONTH(F1257)=2),(NETWORKDAYS(Lister!$D$25,F1257,Lister!$D$7:$D$13)-U1257)*N1257/NETWORKDAYS(Lister!$D$25,Lister!$E$25,Lister!$D$7:$D$13),IF(AND(E1257&lt;DATE(2021,2,1),F1257&lt;DATE(2021,2,1)),0)))),0),"")</f>
        <v/>
      </c>
      <c r="AC1257" s="52" t="str">
        <f t="shared" si="98"/>
        <v/>
      </c>
    </row>
    <row r="1258" spans="1:29" x14ac:dyDescent="0.35">
      <c r="A1258" s="11" t="str">
        <f t="shared" si="99"/>
        <v/>
      </c>
      <c r="B1258" s="33"/>
      <c r="C1258" s="17"/>
      <c r="D1258" s="18"/>
      <c r="E1258" s="12"/>
      <c r="F1258" s="12"/>
      <c r="G1258" s="42" t="str">
        <f>IF(OR(E1258="",F1258=""),"",NETWORKDAYS(E1258,F1258,Lister!$D$7:$D$13))</f>
        <v/>
      </c>
      <c r="H1258" s="14"/>
      <c r="I1258" s="25" t="str">
        <f t="shared" si="95"/>
        <v/>
      </c>
      <c r="J1258" s="47"/>
      <c r="K1258" s="48"/>
      <c r="L1258" s="15"/>
      <c r="M1258" s="51" t="str">
        <f t="shared" si="96"/>
        <v/>
      </c>
      <c r="N1258" s="49" t="str">
        <f t="shared" si="97"/>
        <v/>
      </c>
      <c r="O1258" s="15"/>
      <c r="P1258" s="15"/>
      <c r="Q1258" s="15"/>
      <c r="R1258" s="15"/>
      <c r="S1258" s="15"/>
      <c r="T1258" s="15"/>
      <c r="U1258" s="15"/>
      <c r="V1258" s="50" t="str">
        <f>IFERROR(MAX(IF(OR(O1258="",P1258="",Q1258="",R1258="",S1258="",T1258="",U1258=""),"",IF(AND(MONTH(E1258)=8,MONTH(F1258)=8),(NETWORKDAYS(E1258,F1258,Lister!$D$7:$D$13)-O1258)*N1258/NETWORKDAYS(Lister!$D$19,Lister!$E$19,Lister!$D$7:$D$13),IF(AND(MONTH(E1258)=8,F1258&gt;DATE(2020,8,31)),(NETWORKDAYS(E1258,Lister!$E$19,Lister!$D$7:$D$13)-O1258)*N1258/NETWORKDAYS(Lister!$D$19,Lister!$E$19,Lister!$D$7:$D$13),IF(E1258&gt;DATE(2020,8,31),0)))),0),"")</f>
        <v/>
      </c>
      <c r="W1258" s="50" t="str">
        <f>IFERROR(MAX(IF(OR(O1258="",P1258="",Q1258="",R1258="",S1258="",T1258="",U1258=""),"",IF(AND(MONTH(E1258)=9,MONTH(F1258)=9),(NETWORKDAYS(E1258,F1258,Lister!$D$7:$D$13)-P1258)*N1258/NETWORKDAYS(Lister!$D$20,Lister!$E$20,Lister!$D$7:$D$13),IF(AND(MONTH(E1258)=9,F1258&gt;DATE(2020,9,30)),(NETWORKDAYS(E1258,Lister!$E$20,Lister!$D$7:$D$13)-P1258)*N1258/NETWORKDAYS(Lister!$D$20,Lister!$E$20,Lister!$D$7:$D$13),IF(AND(E1258&lt;DATE(2020,9,1),MONTH(F1258)=9),(NETWORKDAYS(Lister!$D$20,F1258,Lister!$D$7:$D$13)-P1258)*N1258/NETWORKDAYS(Lister!$D$20,Lister!$E$20,Lister!$D$7:$D$13),IF(AND(E1258&lt;DATE(2020,9,1),F1258&gt;DATE(2020,9,30)),(NETWORKDAYS(Lister!$D$20,Lister!$E$20,Lister!$D$7:$D$13)-P1258)*N1258/NETWORKDAYS(Lister!$D$20,Lister!$E$20,Lister!$D$7:$D$13),IF(OR(AND(E1258&lt;DATE(2020,9,1),F1258&lt;DATE(2020,9,1)),E1258&gt;DATE(2020,9,30)),0)))))),0),"")</f>
        <v/>
      </c>
      <c r="X1258" s="50" t="str">
        <f>IFERROR(MAX(IF(OR(O1258="",P1258="",Q1258="",R1258="",S1258="",T1258="",U1258=""),"",IF(AND(MONTH(E1258)=10,MONTH(F1258)=10),(NETWORKDAYS(E1258,F1258,Lister!$D$7:$D$13)-Q1258)*N1258/NETWORKDAYS(Lister!$D$21,Lister!$E$21,Lister!$D$7:$D$13),IF(AND(MONTH(E1258)=10,F1258&gt;DATE(2020,10,31)),(NETWORKDAYS(E1258,Lister!$E$21,Lister!$D$7:$D$13)-Q1258)*N1258/NETWORKDAYS(Lister!$D$21,Lister!$E$21,Lister!$D$7:$D$13),IF(AND(E1258&lt;DATE(2020,10,1),MONTH(F1258)=10),(NETWORKDAYS(Lister!$D$21,F1258,Lister!$D$7:$D$13)-Q1258)*N1258/NETWORKDAYS(Lister!$D$21,Lister!$E$21,Lister!$D$7:$D$13),IF(AND(E1258&lt;DATE(2020,31,1),F1258&gt;DATE(2020,10,31)),(NETWORKDAYS(Lister!$D$21,Lister!$E$21,Lister!$D$7:$D$13)-Q1258)*N1258/NETWORKDAYS(Lister!$D$21,Lister!$E$21,Lister!$D$7:$D$13),IF(OR(AND(E1258&lt;DATE(2020,10,1),F1258&lt;DATE(2020,10,1)),E1258&gt;DATE(2020,10,31)),0)))))),0),"")</f>
        <v/>
      </c>
      <c r="Y1258" s="50" t="str">
        <f>IFERROR(MAX(IF(OR(O1258="",P1258="",Q1258="",R1258="",S1258="",T1258="",U1258=""),"",IF(AND(MONTH(E1258)=11,MONTH(F1258)=11),(NETWORKDAYS(E1258,F1258,Lister!$D$7:$D$13)-R1258)*N1258/NETWORKDAYS(Lister!$D$22,Lister!$E$22,Lister!$D$7:$D$13),IF(AND(MONTH(E1258)=11,F1258&gt;DATE(2020,11,30)),(NETWORKDAYS(E1258,Lister!$E$22,Lister!$D$7:$D$13)-R1258)*N1258/NETWORKDAYS(Lister!$D$22,Lister!$E$22,Lister!$D$7:$D$13),IF(AND(E1258&lt;DATE(2020,11,1),MONTH(F1258)=11),(NETWORKDAYS(Lister!$D$22,F1258,Lister!$D$7:$D$13)-R1258)*N1258/NETWORKDAYS(Lister!$D$22,Lister!$E$22,Lister!$D$7:$D$13),IF(AND(E1258&lt;DATE(2020,11,1),F1258&gt;DATE(2020,11,30)),(NETWORKDAYS(Lister!$D$22,Lister!$E$22,Lister!$D$7:$D$13)-R1258)*N1258/NETWORKDAYS(Lister!$D$22,Lister!$E$22,Lister!$D$7:$D$13),IF(OR(AND(E1258&lt;DATE(2020,11,1),F1258&lt;DATE(2020,11,1)),E1258&gt;DATE(2020,11,30)),0)))))),0),"")</f>
        <v/>
      </c>
      <c r="Z1258" s="50" t="str">
        <f>IFERROR(MAX(IF(OR(O1258="",P1258="",Q1258="",R1258="",S1258="",T1258="",U1258=""),"",IF(AND(MONTH(E1258)=12,MONTH(F1258)=12),(NETWORKDAYS(E1258,F1258,Lister!$D$7:$D$13)-S1258)*N1258/NETWORKDAYS(Lister!$D$23,Lister!$E$23,Lister!$D$7:$D$13),IF(AND(MONTH(E1258)=12,F1258&gt;DATE(2020,12,31)),(NETWORKDAYS(E1258,Lister!$E$23,Lister!$D$7:$D$13)-S1258)*N1258/NETWORKDAYS(Lister!$D$23,Lister!$E$23,Lister!$D$7:$D$13),IF(AND(E1258&lt;DATE(2020,12,1),MONTH(F1258)=12),(NETWORKDAYS(Lister!$D$23,F1258,Lister!$D$7:$D$13)-S1258)*N1258/NETWORKDAYS(Lister!$D$23,Lister!$E$23,Lister!$D$7:$D$13),IF(AND(E1258&lt;DATE(2020,12,1),F1258&gt;DATE(2020,12,31)),(NETWORKDAYS(Lister!$D$23,Lister!$E$23,Lister!$D$7:$D$13)-S1258)*N1258/NETWORKDAYS(Lister!$D$23,Lister!$E$23,Lister!$D$7:$D$13),IF(OR(AND(E1258&lt;DATE(2020,12,1),F1258&lt;DATE(2020,12,1)),E1258&gt;DATE(2020,12,31)),0)))))),0),"")</f>
        <v/>
      </c>
      <c r="AA1258" s="50" t="str">
        <f>IFERROR(MAX(IF(OR(O1258="",P1258="",Q1258="",R1258="",S1258="",T1258="",U1258=""),"",IF(AND(MONTH(E1258)=1,MONTH(F1258)=1),(NETWORKDAYS(E1258,F1258,Lister!$D$7:$D$13)-T1258)*N1258/NETWORKDAYS(Lister!$D$24,Lister!$E$24,Lister!$D$7:$D$13),IF(AND(MONTH(E1258)=1,F1258&gt;DATE(2021,1,31)),(NETWORKDAYS(E1258,Lister!$E$24,Lister!$D$7:$D$13)-T1258)*N1258/NETWORKDAYS(Lister!$D$24,Lister!$E$24,Lister!$D$7:$D$13),IF(AND(E1258&lt;DATE(2021,1,1),MONTH(F1258)=1),(NETWORKDAYS(Lister!$D$24,F1258,Lister!$D$7:$D$13)-T1258)*N1258/NETWORKDAYS(Lister!$D$24,Lister!$E$24,Lister!$D$7:$D$13),IF(AND(E1258&lt;DATE(2021,1,1),F1258&gt;DATE(2021,1,31)),(NETWORKDAYS(Lister!$D$24,Lister!$E$24,Lister!$D$7:$D$13)-T1258)*N1258/NETWORKDAYS(Lister!$D$24,Lister!$E$24,Lister!$D$7:$D$13),IF(OR(AND(E1258&lt;DATE(2021,1,1),F1258&lt;DATE(2021,1,1)),E1258&gt;DATE(2021,1,31)),0)))))),0),"")</f>
        <v/>
      </c>
      <c r="AB1258" s="50" t="str">
        <f>IFERROR(MAX(IF(OR(O1258="",P1258="",Q1258="",R1258="",S1258="",T1258="",U1258=""),"",IF(AND(MONTH(E1258)=2,MONTH(F1258)=2),(NETWORKDAYS(E1258,F1258,Lister!$D$7:$D$13)-U1258)*N1258/NETWORKDAYS(Lister!$D$25,Lister!$E$25,Lister!$D$7:$D$13),IF(AND(E1258&lt;DATE(2021,2,1),MONTH(F1258)=2),(NETWORKDAYS(Lister!$D$25,F1258,Lister!$D$7:$D$13)-U1258)*N1258/NETWORKDAYS(Lister!$D$25,Lister!$E$25,Lister!$D$7:$D$13),IF(AND(E1258&lt;DATE(2021,2,1),F1258&lt;DATE(2021,2,1)),0)))),0),"")</f>
        <v/>
      </c>
      <c r="AC1258" s="52" t="str">
        <f t="shared" si="98"/>
        <v/>
      </c>
    </row>
    <row r="1259" spans="1:29" x14ac:dyDescent="0.35">
      <c r="A1259" s="11" t="str">
        <f t="shared" si="99"/>
        <v/>
      </c>
      <c r="B1259" s="33"/>
      <c r="C1259" s="17"/>
      <c r="D1259" s="18"/>
      <c r="E1259" s="12"/>
      <c r="F1259" s="12"/>
      <c r="G1259" s="42" t="str">
        <f>IF(OR(E1259="",F1259=""),"",NETWORKDAYS(E1259,F1259,Lister!$D$7:$D$13))</f>
        <v/>
      </c>
      <c r="H1259" s="14"/>
      <c r="I1259" s="25" t="str">
        <f t="shared" si="95"/>
        <v/>
      </c>
      <c r="J1259" s="47"/>
      <c r="K1259" s="48"/>
      <c r="L1259" s="15"/>
      <c r="M1259" s="51" t="str">
        <f t="shared" si="96"/>
        <v/>
      </c>
      <c r="N1259" s="49" t="str">
        <f t="shared" si="97"/>
        <v/>
      </c>
      <c r="O1259" s="15"/>
      <c r="P1259" s="15"/>
      <c r="Q1259" s="15"/>
      <c r="R1259" s="15"/>
      <c r="S1259" s="15"/>
      <c r="T1259" s="15"/>
      <c r="U1259" s="15"/>
      <c r="V1259" s="50" t="str">
        <f>IFERROR(MAX(IF(OR(O1259="",P1259="",Q1259="",R1259="",S1259="",T1259="",U1259=""),"",IF(AND(MONTH(E1259)=8,MONTH(F1259)=8),(NETWORKDAYS(E1259,F1259,Lister!$D$7:$D$13)-O1259)*N1259/NETWORKDAYS(Lister!$D$19,Lister!$E$19,Lister!$D$7:$D$13),IF(AND(MONTH(E1259)=8,F1259&gt;DATE(2020,8,31)),(NETWORKDAYS(E1259,Lister!$E$19,Lister!$D$7:$D$13)-O1259)*N1259/NETWORKDAYS(Lister!$D$19,Lister!$E$19,Lister!$D$7:$D$13),IF(E1259&gt;DATE(2020,8,31),0)))),0),"")</f>
        <v/>
      </c>
      <c r="W1259" s="50" t="str">
        <f>IFERROR(MAX(IF(OR(O1259="",P1259="",Q1259="",R1259="",S1259="",T1259="",U1259=""),"",IF(AND(MONTH(E1259)=9,MONTH(F1259)=9),(NETWORKDAYS(E1259,F1259,Lister!$D$7:$D$13)-P1259)*N1259/NETWORKDAYS(Lister!$D$20,Lister!$E$20,Lister!$D$7:$D$13),IF(AND(MONTH(E1259)=9,F1259&gt;DATE(2020,9,30)),(NETWORKDAYS(E1259,Lister!$E$20,Lister!$D$7:$D$13)-P1259)*N1259/NETWORKDAYS(Lister!$D$20,Lister!$E$20,Lister!$D$7:$D$13),IF(AND(E1259&lt;DATE(2020,9,1),MONTH(F1259)=9),(NETWORKDAYS(Lister!$D$20,F1259,Lister!$D$7:$D$13)-P1259)*N1259/NETWORKDAYS(Lister!$D$20,Lister!$E$20,Lister!$D$7:$D$13),IF(AND(E1259&lt;DATE(2020,9,1),F1259&gt;DATE(2020,9,30)),(NETWORKDAYS(Lister!$D$20,Lister!$E$20,Lister!$D$7:$D$13)-P1259)*N1259/NETWORKDAYS(Lister!$D$20,Lister!$E$20,Lister!$D$7:$D$13),IF(OR(AND(E1259&lt;DATE(2020,9,1),F1259&lt;DATE(2020,9,1)),E1259&gt;DATE(2020,9,30)),0)))))),0),"")</f>
        <v/>
      </c>
      <c r="X1259" s="50" t="str">
        <f>IFERROR(MAX(IF(OR(O1259="",P1259="",Q1259="",R1259="",S1259="",T1259="",U1259=""),"",IF(AND(MONTH(E1259)=10,MONTH(F1259)=10),(NETWORKDAYS(E1259,F1259,Lister!$D$7:$D$13)-Q1259)*N1259/NETWORKDAYS(Lister!$D$21,Lister!$E$21,Lister!$D$7:$D$13),IF(AND(MONTH(E1259)=10,F1259&gt;DATE(2020,10,31)),(NETWORKDAYS(E1259,Lister!$E$21,Lister!$D$7:$D$13)-Q1259)*N1259/NETWORKDAYS(Lister!$D$21,Lister!$E$21,Lister!$D$7:$D$13),IF(AND(E1259&lt;DATE(2020,10,1),MONTH(F1259)=10),(NETWORKDAYS(Lister!$D$21,F1259,Lister!$D$7:$D$13)-Q1259)*N1259/NETWORKDAYS(Lister!$D$21,Lister!$E$21,Lister!$D$7:$D$13),IF(AND(E1259&lt;DATE(2020,31,1),F1259&gt;DATE(2020,10,31)),(NETWORKDAYS(Lister!$D$21,Lister!$E$21,Lister!$D$7:$D$13)-Q1259)*N1259/NETWORKDAYS(Lister!$D$21,Lister!$E$21,Lister!$D$7:$D$13),IF(OR(AND(E1259&lt;DATE(2020,10,1),F1259&lt;DATE(2020,10,1)),E1259&gt;DATE(2020,10,31)),0)))))),0),"")</f>
        <v/>
      </c>
      <c r="Y1259" s="50" t="str">
        <f>IFERROR(MAX(IF(OR(O1259="",P1259="",Q1259="",R1259="",S1259="",T1259="",U1259=""),"",IF(AND(MONTH(E1259)=11,MONTH(F1259)=11),(NETWORKDAYS(E1259,F1259,Lister!$D$7:$D$13)-R1259)*N1259/NETWORKDAYS(Lister!$D$22,Lister!$E$22,Lister!$D$7:$D$13),IF(AND(MONTH(E1259)=11,F1259&gt;DATE(2020,11,30)),(NETWORKDAYS(E1259,Lister!$E$22,Lister!$D$7:$D$13)-R1259)*N1259/NETWORKDAYS(Lister!$D$22,Lister!$E$22,Lister!$D$7:$D$13),IF(AND(E1259&lt;DATE(2020,11,1),MONTH(F1259)=11),(NETWORKDAYS(Lister!$D$22,F1259,Lister!$D$7:$D$13)-R1259)*N1259/NETWORKDAYS(Lister!$D$22,Lister!$E$22,Lister!$D$7:$D$13),IF(AND(E1259&lt;DATE(2020,11,1),F1259&gt;DATE(2020,11,30)),(NETWORKDAYS(Lister!$D$22,Lister!$E$22,Lister!$D$7:$D$13)-R1259)*N1259/NETWORKDAYS(Lister!$D$22,Lister!$E$22,Lister!$D$7:$D$13),IF(OR(AND(E1259&lt;DATE(2020,11,1),F1259&lt;DATE(2020,11,1)),E1259&gt;DATE(2020,11,30)),0)))))),0),"")</f>
        <v/>
      </c>
      <c r="Z1259" s="50" t="str">
        <f>IFERROR(MAX(IF(OR(O1259="",P1259="",Q1259="",R1259="",S1259="",T1259="",U1259=""),"",IF(AND(MONTH(E1259)=12,MONTH(F1259)=12),(NETWORKDAYS(E1259,F1259,Lister!$D$7:$D$13)-S1259)*N1259/NETWORKDAYS(Lister!$D$23,Lister!$E$23,Lister!$D$7:$D$13),IF(AND(MONTH(E1259)=12,F1259&gt;DATE(2020,12,31)),(NETWORKDAYS(E1259,Lister!$E$23,Lister!$D$7:$D$13)-S1259)*N1259/NETWORKDAYS(Lister!$D$23,Lister!$E$23,Lister!$D$7:$D$13),IF(AND(E1259&lt;DATE(2020,12,1),MONTH(F1259)=12),(NETWORKDAYS(Lister!$D$23,F1259,Lister!$D$7:$D$13)-S1259)*N1259/NETWORKDAYS(Lister!$D$23,Lister!$E$23,Lister!$D$7:$D$13),IF(AND(E1259&lt;DATE(2020,12,1),F1259&gt;DATE(2020,12,31)),(NETWORKDAYS(Lister!$D$23,Lister!$E$23,Lister!$D$7:$D$13)-S1259)*N1259/NETWORKDAYS(Lister!$D$23,Lister!$E$23,Lister!$D$7:$D$13),IF(OR(AND(E1259&lt;DATE(2020,12,1),F1259&lt;DATE(2020,12,1)),E1259&gt;DATE(2020,12,31)),0)))))),0),"")</f>
        <v/>
      </c>
      <c r="AA1259" s="50" t="str">
        <f>IFERROR(MAX(IF(OR(O1259="",P1259="",Q1259="",R1259="",S1259="",T1259="",U1259=""),"",IF(AND(MONTH(E1259)=1,MONTH(F1259)=1),(NETWORKDAYS(E1259,F1259,Lister!$D$7:$D$13)-T1259)*N1259/NETWORKDAYS(Lister!$D$24,Lister!$E$24,Lister!$D$7:$D$13),IF(AND(MONTH(E1259)=1,F1259&gt;DATE(2021,1,31)),(NETWORKDAYS(E1259,Lister!$E$24,Lister!$D$7:$D$13)-T1259)*N1259/NETWORKDAYS(Lister!$D$24,Lister!$E$24,Lister!$D$7:$D$13),IF(AND(E1259&lt;DATE(2021,1,1),MONTH(F1259)=1),(NETWORKDAYS(Lister!$D$24,F1259,Lister!$D$7:$D$13)-T1259)*N1259/NETWORKDAYS(Lister!$D$24,Lister!$E$24,Lister!$D$7:$D$13),IF(AND(E1259&lt;DATE(2021,1,1),F1259&gt;DATE(2021,1,31)),(NETWORKDAYS(Lister!$D$24,Lister!$E$24,Lister!$D$7:$D$13)-T1259)*N1259/NETWORKDAYS(Lister!$D$24,Lister!$E$24,Lister!$D$7:$D$13),IF(OR(AND(E1259&lt;DATE(2021,1,1),F1259&lt;DATE(2021,1,1)),E1259&gt;DATE(2021,1,31)),0)))))),0),"")</f>
        <v/>
      </c>
      <c r="AB1259" s="50" t="str">
        <f>IFERROR(MAX(IF(OR(O1259="",P1259="",Q1259="",R1259="",S1259="",T1259="",U1259=""),"",IF(AND(MONTH(E1259)=2,MONTH(F1259)=2),(NETWORKDAYS(E1259,F1259,Lister!$D$7:$D$13)-U1259)*N1259/NETWORKDAYS(Lister!$D$25,Lister!$E$25,Lister!$D$7:$D$13),IF(AND(E1259&lt;DATE(2021,2,1),MONTH(F1259)=2),(NETWORKDAYS(Lister!$D$25,F1259,Lister!$D$7:$D$13)-U1259)*N1259/NETWORKDAYS(Lister!$D$25,Lister!$E$25,Lister!$D$7:$D$13),IF(AND(E1259&lt;DATE(2021,2,1),F1259&lt;DATE(2021,2,1)),0)))),0),"")</f>
        <v/>
      </c>
      <c r="AC1259" s="52" t="str">
        <f t="shared" si="98"/>
        <v/>
      </c>
    </row>
    <row r="1260" spans="1:29" x14ac:dyDescent="0.35">
      <c r="A1260" s="11" t="str">
        <f t="shared" si="99"/>
        <v/>
      </c>
      <c r="B1260" s="33"/>
      <c r="C1260" s="17"/>
      <c r="D1260" s="18"/>
      <c r="E1260" s="12"/>
      <c r="F1260" s="12"/>
      <c r="G1260" s="42" t="str">
        <f>IF(OR(E1260="",F1260=""),"",NETWORKDAYS(E1260,F1260,Lister!$D$7:$D$13))</f>
        <v/>
      </c>
      <c r="H1260" s="14"/>
      <c r="I1260" s="25" t="str">
        <f t="shared" si="95"/>
        <v/>
      </c>
      <c r="J1260" s="47"/>
      <c r="K1260" s="48"/>
      <c r="L1260" s="15"/>
      <c r="M1260" s="51" t="str">
        <f t="shared" si="96"/>
        <v/>
      </c>
      <c r="N1260" s="49" t="str">
        <f t="shared" si="97"/>
        <v/>
      </c>
      <c r="O1260" s="15"/>
      <c r="P1260" s="15"/>
      <c r="Q1260" s="15"/>
      <c r="R1260" s="15"/>
      <c r="S1260" s="15"/>
      <c r="T1260" s="15"/>
      <c r="U1260" s="15"/>
      <c r="V1260" s="50" t="str">
        <f>IFERROR(MAX(IF(OR(O1260="",P1260="",Q1260="",R1260="",S1260="",T1260="",U1260=""),"",IF(AND(MONTH(E1260)=8,MONTH(F1260)=8),(NETWORKDAYS(E1260,F1260,Lister!$D$7:$D$13)-O1260)*N1260/NETWORKDAYS(Lister!$D$19,Lister!$E$19,Lister!$D$7:$D$13),IF(AND(MONTH(E1260)=8,F1260&gt;DATE(2020,8,31)),(NETWORKDAYS(E1260,Lister!$E$19,Lister!$D$7:$D$13)-O1260)*N1260/NETWORKDAYS(Lister!$D$19,Lister!$E$19,Lister!$D$7:$D$13),IF(E1260&gt;DATE(2020,8,31),0)))),0),"")</f>
        <v/>
      </c>
      <c r="W1260" s="50" t="str">
        <f>IFERROR(MAX(IF(OR(O1260="",P1260="",Q1260="",R1260="",S1260="",T1260="",U1260=""),"",IF(AND(MONTH(E1260)=9,MONTH(F1260)=9),(NETWORKDAYS(E1260,F1260,Lister!$D$7:$D$13)-P1260)*N1260/NETWORKDAYS(Lister!$D$20,Lister!$E$20,Lister!$D$7:$D$13),IF(AND(MONTH(E1260)=9,F1260&gt;DATE(2020,9,30)),(NETWORKDAYS(E1260,Lister!$E$20,Lister!$D$7:$D$13)-P1260)*N1260/NETWORKDAYS(Lister!$D$20,Lister!$E$20,Lister!$D$7:$D$13),IF(AND(E1260&lt;DATE(2020,9,1),MONTH(F1260)=9),(NETWORKDAYS(Lister!$D$20,F1260,Lister!$D$7:$D$13)-P1260)*N1260/NETWORKDAYS(Lister!$D$20,Lister!$E$20,Lister!$D$7:$D$13),IF(AND(E1260&lt;DATE(2020,9,1),F1260&gt;DATE(2020,9,30)),(NETWORKDAYS(Lister!$D$20,Lister!$E$20,Lister!$D$7:$D$13)-P1260)*N1260/NETWORKDAYS(Lister!$D$20,Lister!$E$20,Lister!$D$7:$D$13),IF(OR(AND(E1260&lt;DATE(2020,9,1),F1260&lt;DATE(2020,9,1)),E1260&gt;DATE(2020,9,30)),0)))))),0),"")</f>
        <v/>
      </c>
      <c r="X1260" s="50" t="str">
        <f>IFERROR(MAX(IF(OR(O1260="",P1260="",Q1260="",R1260="",S1260="",T1260="",U1260=""),"",IF(AND(MONTH(E1260)=10,MONTH(F1260)=10),(NETWORKDAYS(E1260,F1260,Lister!$D$7:$D$13)-Q1260)*N1260/NETWORKDAYS(Lister!$D$21,Lister!$E$21,Lister!$D$7:$D$13),IF(AND(MONTH(E1260)=10,F1260&gt;DATE(2020,10,31)),(NETWORKDAYS(E1260,Lister!$E$21,Lister!$D$7:$D$13)-Q1260)*N1260/NETWORKDAYS(Lister!$D$21,Lister!$E$21,Lister!$D$7:$D$13),IF(AND(E1260&lt;DATE(2020,10,1),MONTH(F1260)=10),(NETWORKDAYS(Lister!$D$21,F1260,Lister!$D$7:$D$13)-Q1260)*N1260/NETWORKDAYS(Lister!$D$21,Lister!$E$21,Lister!$D$7:$D$13),IF(AND(E1260&lt;DATE(2020,31,1),F1260&gt;DATE(2020,10,31)),(NETWORKDAYS(Lister!$D$21,Lister!$E$21,Lister!$D$7:$D$13)-Q1260)*N1260/NETWORKDAYS(Lister!$D$21,Lister!$E$21,Lister!$D$7:$D$13),IF(OR(AND(E1260&lt;DATE(2020,10,1),F1260&lt;DATE(2020,10,1)),E1260&gt;DATE(2020,10,31)),0)))))),0),"")</f>
        <v/>
      </c>
      <c r="Y1260" s="50" t="str">
        <f>IFERROR(MAX(IF(OR(O1260="",P1260="",Q1260="",R1260="",S1260="",T1260="",U1260=""),"",IF(AND(MONTH(E1260)=11,MONTH(F1260)=11),(NETWORKDAYS(E1260,F1260,Lister!$D$7:$D$13)-R1260)*N1260/NETWORKDAYS(Lister!$D$22,Lister!$E$22,Lister!$D$7:$D$13),IF(AND(MONTH(E1260)=11,F1260&gt;DATE(2020,11,30)),(NETWORKDAYS(E1260,Lister!$E$22,Lister!$D$7:$D$13)-R1260)*N1260/NETWORKDAYS(Lister!$D$22,Lister!$E$22,Lister!$D$7:$D$13),IF(AND(E1260&lt;DATE(2020,11,1),MONTH(F1260)=11),(NETWORKDAYS(Lister!$D$22,F1260,Lister!$D$7:$D$13)-R1260)*N1260/NETWORKDAYS(Lister!$D$22,Lister!$E$22,Lister!$D$7:$D$13),IF(AND(E1260&lt;DATE(2020,11,1),F1260&gt;DATE(2020,11,30)),(NETWORKDAYS(Lister!$D$22,Lister!$E$22,Lister!$D$7:$D$13)-R1260)*N1260/NETWORKDAYS(Lister!$D$22,Lister!$E$22,Lister!$D$7:$D$13),IF(OR(AND(E1260&lt;DATE(2020,11,1),F1260&lt;DATE(2020,11,1)),E1260&gt;DATE(2020,11,30)),0)))))),0),"")</f>
        <v/>
      </c>
      <c r="Z1260" s="50" t="str">
        <f>IFERROR(MAX(IF(OR(O1260="",P1260="",Q1260="",R1260="",S1260="",T1260="",U1260=""),"",IF(AND(MONTH(E1260)=12,MONTH(F1260)=12),(NETWORKDAYS(E1260,F1260,Lister!$D$7:$D$13)-S1260)*N1260/NETWORKDAYS(Lister!$D$23,Lister!$E$23,Lister!$D$7:$D$13),IF(AND(MONTH(E1260)=12,F1260&gt;DATE(2020,12,31)),(NETWORKDAYS(E1260,Lister!$E$23,Lister!$D$7:$D$13)-S1260)*N1260/NETWORKDAYS(Lister!$D$23,Lister!$E$23,Lister!$D$7:$D$13),IF(AND(E1260&lt;DATE(2020,12,1),MONTH(F1260)=12),(NETWORKDAYS(Lister!$D$23,F1260,Lister!$D$7:$D$13)-S1260)*N1260/NETWORKDAYS(Lister!$D$23,Lister!$E$23,Lister!$D$7:$D$13),IF(AND(E1260&lt;DATE(2020,12,1),F1260&gt;DATE(2020,12,31)),(NETWORKDAYS(Lister!$D$23,Lister!$E$23,Lister!$D$7:$D$13)-S1260)*N1260/NETWORKDAYS(Lister!$D$23,Lister!$E$23,Lister!$D$7:$D$13),IF(OR(AND(E1260&lt;DATE(2020,12,1),F1260&lt;DATE(2020,12,1)),E1260&gt;DATE(2020,12,31)),0)))))),0),"")</f>
        <v/>
      </c>
      <c r="AA1260" s="50" t="str">
        <f>IFERROR(MAX(IF(OR(O1260="",P1260="",Q1260="",R1260="",S1260="",T1260="",U1260=""),"",IF(AND(MONTH(E1260)=1,MONTH(F1260)=1),(NETWORKDAYS(E1260,F1260,Lister!$D$7:$D$13)-T1260)*N1260/NETWORKDAYS(Lister!$D$24,Lister!$E$24,Lister!$D$7:$D$13),IF(AND(MONTH(E1260)=1,F1260&gt;DATE(2021,1,31)),(NETWORKDAYS(E1260,Lister!$E$24,Lister!$D$7:$D$13)-T1260)*N1260/NETWORKDAYS(Lister!$D$24,Lister!$E$24,Lister!$D$7:$D$13),IF(AND(E1260&lt;DATE(2021,1,1),MONTH(F1260)=1),(NETWORKDAYS(Lister!$D$24,F1260,Lister!$D$7:$D$13)-T1260)*N1260/NETWORKDAYS(Lister!$D$24,Lister!$E$24,Lister!$D$7:$D$13),IF(AND(E1260&lt;DATE(2021,1,1),F1260&gt;DATE(2021,1,31)),(NETWORKDAYS(Lister!$D$24,Lister!$E$24,Lister!$D$7:$D$13)-T1260)*N1260/NETWORKDAYS(Lister!$D$24,Lister!$E$24,Lister!$D$7:$D$13),IF(OR(AND(E1260&lt;DATE(2021,1,1),F1260&lt;DATE(2021,1,1)),E1260&gt;DATE(2021,1,31)),0)))))),0),"")</f>
        <v/>
      </c>
      <c r="AB1260" s="50" t="str">
        <f>IFERROR(MAX(IF(OR(O1260="",P1260="",Q1260="",R1260="",S1260="",T1260="",U1260=""),"",IF(AND(MONTH(E1260)=2,MONTH(F1260)=2),(NETWORKDAYS(E1260,F1260,Lister!$D$7:$D$13)-U1260)*N1260/NETWORKDAYS(Lister!$D$25,Lister!$E$25,Lister!$D$7:$D$13),IF(AND(E1260&lt;DATE(2021,2,1),MONTH(F1260)=2),(NETWORKDAYS(Lister!$D$25,F1260,Lister!$D$7:$D$13)-U1260)*N1260/NETWORKDAYS(Lister!$D$25,Lister!$E$25,Lister!$D$7:$D$13),IF(AND(E1260&lt;DATE(2021,2,1),F1260&lt;DATE(2021,2,1)),0)))),0),"")</f>
        <v/>
      </c>
      <c r="AC1260" s="52" t="str">
        <f t="shared" si="98"/>
        <v/>
      </c>
    </row>
    <row r="1261" spans="1:29" x14ac:dyDescent="0.35">
      <c r="A1261" s="11" t="str">
        <f t="shared" si="99"/>
        <v/>
      </c>
      <c r="B1261" s="33"/>
      <c r="C1261" s="17"/>
      <c r="D1261" s="18"/>
      <c r="E1261" s="12"/>
      <c r="F1261" s="12"/>
      <c r="G1261" s="42" t="str">
        <f>IF(OR(E1261="",F1261=""),"",NETWORKDAYS(E1261,F1261,Lister!$D$7:$D$13))</f>
        <v/>
      </c>
      <c r="H1261" s="14"/>
      <c r="I1261" s="25" t="str">
        <f t="shared" si="95"/>
        <v/>
      </c>
      <c r="J1261" s="47"/>
      <c r="K1261" s="48"/>
      <c r="L1261" s="15"/>
      <c r="M1261" s="51" t="str">
        <f t="shared" si="96"/>
        <v/>
      </c>
      <c r="N1261" s="49" t="str">
        <f t="shared" si="97"/>
        <v/>
      </c>
      <c r="O1261" s="15"/>
      <c r="P1261" s="15"/>
      <c r="Q1261" s="15"/>
      <c r="R1261" s="15"/>
      <c r="S1261" s="15"/>
      <c r="T1261" s="15"/>
      <c r="U1261" s="15"/>
      <c r="V1261" s="50" t="str">
        <f>IFERROR(MAX(IF(OR(O1261="",P1261="",Q1261="",R1261="",S1261="",T1261="",U1261=""),"",IF(AND(MONTH(E1261)=8,MONTH(F1261)=8),(NETWORKDAYS(E1261,F1261,Lister!$D$7:$D$13)-O1261)*N1261/NETWORKDAYS(Lister!$D$19,Lister!$E$19,Lister!$D$7:$D$13),IF(AND(MONTH(E1261)=8,F1261&gt;DATE(2020,8,31)),(NETWORKDAYS(E1261,Lister!$E$19,Lister!$D$7:$D$13)-O1261)*N1261/NETWORKDAYS(Lister!$D$19,Lister!$E$19,Lister!$D$7:$D$13),IF(E1261&gt;DATE(2020,8,31),0)))),0),"")</f>
        <v/>
      </c>
      <c r="W1261" s="50" t="str">
        <f>IFERROR(MAX(IF(OR(O1261="",P1261="",Q1261="",R1261="",S1261="",T1261="",U1261=""),"",IF(AND(MONTH(E1261)=9,MONTH(F1261)=9),(NETWORKDAYS(E1261,F1261,Lister!$D$7:$D$13)-P1261)*N1261/NETWORKDAYS(Lister!$D$20,Lister!$E$20,Lister!$D$7:$D$13),IF(AND(MONTH(E1261)=9,F1261&gt;DATE(2020,9,30)),(NETWORKDAYS(E1261,Lister!$E$20,Lister!$D$7:$D$13)-P1261)*N1261/NETWORKDAYS(Lister!$D$20,Lister!$E$20,Lister!$D$7:$D$13),IF(AND(E1261&lt;DATE(2020,9,1),MONTH(F1261)=9),(NETWORKDAYS(Lister!$D$20,F1261,Lister!$D$7:$D$13)-P1261)*N1261/NETWORKDAYS(Lister!$D$20,Lister!$E$20,Lister!$D$7:$D$13),IF(AND(E1261&lt;DATE(2020,9,1),F1261&gt;DATE(2020,9,30)),(NETWORKDAYS(Lister!$D$20,Lister!$E$20,Lister!$D$7:$D$13)-P1261)*N1261/NETWORKDAYS(Lister!$D$20,Lister!$E$20,Lister!$D$7:$D$13),IF(OR(AND(E1261&lt;DATE(2020,9,1),F1261&lt;DATE(2020,9,1)),E1261&gt;DATE(2020,9,30)),0)))))),0),"")</f>
        <v/>
      </c>
      <c r="X1261" s="50" t="str">
        <f>IFERROR(MAX(IF(OR(O1261="",P1261="",Q1261="",R1261="",S1261="",T1261="",U1261=""),"",IF(AND(MONTH(E1261)=10,MONTH(F1261)=10),(NETWORKDAYS(E1261,F1261,Lister!$D$7:$D$13)-Q1261)*N1261/NETWORKDAYS(Lister!$D$21,Lister!$E$21,Lister!$D$7:$D$13),IF(AND(MONTH(E1261)=10,F1261&gt;DATE(2020,10,31)),(NETWORKDAYS(E1261,Lister!$E$21,Lister!$D$7:$D$13)-Q1261)*N1261/NETWORKDAYS(Lister!$D$21,Lister!$E$21,Lister!$D$7:$D$13),IF(AND(E1261&lt;DATE(2020,10,1),MONTH(F1261)=10),(NETWORKDAYS(Lister!$D$21,F1261,Lister!$D$7:$D$13)-Q1261)*N1261/NETWORKDAYS(Lister!$D$21,Lister!$E$21,Lister!$D$7:$D$13),IF(AND(E1261&lt;DATE(2020,31,1),F1261&gt;DATE(2020,10,31)),(NETWORKDAYS(Lister!$D$21,Lister!$E$21,Lister!$D$7:$D$13)-Q1261)*N1261/NETWORKDAYS(Lister!$D$21,Lister!$E$21,Lister!$D$7:$D$13),IF(OR(AND(E1261&lt;DATE(2020,10,1),F1261&lt;DATE(2020,10,1)),E1261&gt;DATE(2020,10,31)),0)))))),0),"")</f>
        <v/>
      </c>
      <c r="Y1261" s="50" t="str">
        <f>IFERROR(MAX(IF(OR(O1261="",P1261="",Q1261="",R1261="",S1261="",T1261="",U1261=""),"",IF(AND(MONTH(E1261)=11,MONTH(F1261)=11),(NETWORKDAYS(E1261,F1261,Lister!$D$7:$D$13)-R1261)*N1261/NETWORKDAYS(Lister!$D$22,Lister!$E$22,Lister!$D$7:$D$13),IF(AND(MONTH(E1261)=11,F1261&gt;DATE(2020,11,30)),(NETWORKDAYS(E1261,Lister!$E$22,Lister!$D$7:$D$13)-R1261)*N1261/NETWORKDAYS(Lister!$D$22,Lister!$E$22,Lister!$D$7:$D$13),IF(AND(E1261&lt;DATE(2020,11,1),MONTH(F1261)=11),(NETWORKDAYS(Lister!$D$22,F1261,Lister!$D$7:$D$13)-R1261)*N1261/NETWORKDAYS(Lister!$D$22,Lister!$E$22,Lister!$D$7:$D$13),IF(AND(E1261&lt;DATE(2020,11,1),F1261&gt;DATE(2020,11,30)),(NETWORKDAYS(Lister!$D$22,Lister!$E$22,Lister!$D$7:$D$13)-R1261)*N1261/NETWORKDAYS(Lister!$D$22,Lister!$E$22,Lister!$D$7:$D$13),IF(OR(AND(E1261&lt;DATE(2020,11,1),F1261&lt;DATE(2020,11,1)),E1261&gt;DATE(2020,11,30)),0)))))),0),"")</f>
        <v/>
      </c>
      <c r="Z1261" s="50" t="str">
        <f>IFERROR(MAX(IF(OR(O1261="",P1261="",Q1261="",R1261="",S1261="",T1261="",U1261=""),"",IF(AND(MONTH(E1261)=12,MONTH(F1261)=12),(NETWORKDAYS(E1261,F1261,Lister!$D$7:$D$13)-S1261)*N1261/NETWORKDAYS(Lister!$D$23,Lister!$E$23,Lister!$D$7:$D$13),IF(AND(MONTH(E1261)=12,F1261&gt;DATE(2020,12,31)),(NETWORKDAYS(E1261,Lister!$E$23,Lister!$D$7:$D$13)-S1261)*N1261/NETWORKDAYS(Lister!$D$23,Lister!$E$23,Lister!$D$7:$D$13),IF(AND(E1261&lt;DATE(2020,12,1),MONTH(F1261)=12),(NETWORKDAYS(Lister!$D$23,F1261,Lister!$D$7:$D$13)-S1261)*N1261/NETWORKDAYS(Lister!$D$23,Lister!$E$23,Lister!$D$7:$D$13),IF(AND(E1261&lt;DATE(2020,12,1),F1261&gt;DATE(2020,12,31)),(NETWORKDAYS(Lister!$D$23,Lister!$E$23,Lister!$D$7:$D$13)-S1261)*N1261/NETWORKDAYS(Lister!$D$23,Lister!$E$23,Lister!$D$7:$D$13),IF(OR(AND(E1261&lt;DATE(2020,12,1),F1261&lt;DATE(2020,12,1)),E1261&gt;DATE(2020,12,31)),0)))))),0),"")</f>
        <v/>
      </c>
      <c r="AA1261" s="50" t="str">
        <f>IFERROR(MAX(IF(OR(O1261="",P1261="",Q1261="",R1261="",S1261="",T1261="",U1261=""),"",IF(AND(MONTH(E1261)=1,MONTH(F1261)=1),(NETWORKDAYS(E1261,F1261,Lister!$D$7:$D$13)-T1261)*N1261/NETWORKDAYS(Lister!$D$24,Lister!$E$24,Lister!$D$7:$D$13),IF(AND(MONTH(E1261)=1,F1261&gt;DATE(2021,1,31)),(NETWORKDAYS(E1261,Lister!$E$24,Lister!$D$7:$D$13)-T1261)*N1261/NETWORKDAYS(Lister!$D$24,Lister!$E$24,Lister!$D$7:$D$13),IF(AND(E1261&lt;DATE(2021,1,1),MONTH(F1261)=1),(NETWORKDAYS(Lister!$D$24,F1261,Lister!$D$7:$D$13)-T1261)*N1261/NETWORKDAYS(Lister!$D$24,Lister!$E$24,Lister!$D$7:$D$13),IF(AND(E1261&lt;DATE(2021,1,1),F1261&gt;DATE(2021,1,31)),(NETWORKDAYS(Lister!$D$24,Lister!$E$24,Lister!$D$7:$D$13)-T1261)*N1261/NETWORKDAYS(Lister!$D$24,Lister!$E$24,Lister!$D$7:$D$13),IF(OR(AND(E1261&lt;DATE(2021,1,1),F1261&lt;DATE(2021,1,1)),E1261&gt;DATE(2021,1,31)),0)))))),0),"")</f>
        <v/>
      </c>
      <c r="AB1261" s="50" t="str">
        <f>IFERROR(MAX(IF(OR(O1261="",P1261="",Q1261="",R1261="",S1261="",T1261="",U1261=""),"",IF(AND(MONTH(E1261)=2,MONTH(F1261)=2),(NETWORKDAYS(E1261,F1261,Lister!$D$7:$D$13)-U1261)*N1261/NETWORKDAYS(Lister!$D$25,Lister!$E$25,Lister!$D$7:$D$13),IF(AND(E1261&lt;DATE(2021,2,1),MONTH(F1261)=2),(NETWORKDAYS(Lister!$D$25,F1261,Lister!$D$7:$D$13)-U1261)*N1261/NETWORKDAYS(Lister!$D$25,Lister!$E$25,Lister!$D$7:$D$13),IF(AND(E1261&lt;DATE(2021,2,1),F1261&lt;DATE(2021,2,1)),0)))),0),"")</f>
        <v/>
      </c>
      <c r="AC1261" s="52" t="str">
        <f t="shared" si="98"/>
        <v/>
      </c>
    </row>
    <row r="1262" spans="1:29" x14ac:dyDescent="0.35">
      <c r="A1262" s="11" t="str">
        <f t="shared" si="99"/>
        <v/>
      </c>
      <c r="B1262" s="33"/>
      <c r="C1262" s="17"/>
      <c r="D1262" s="18"/>
      <c r="E1262" s="12"/>
      <c r="F1262" s="12"/>
      <c r="G1262" s="42" t="str">
        <f>IF(OR(E1262="",F1262=""),"",NETWORKDAYS(E1262,F1262,Lister!$D$7:$D$13))</f>
        <v/>
      </c>
      <c r="H1262" s="14"/>
      <c r="I1262" s="25" t="str">
        <f t="shared" si="95"/>
        <v/>
      </c>
      <c r="J1262" s="47"/>
      <c r="K1262" s="48"/>
      <c r="L1262" s="15"/>
      <c r="M1262" s="51" t="str">
        <f t="shared" si="96"/>
        <v/>
      </c>
      <c r="N1262" s="49" t="str">
        <f t="shared" si="97"/>
        <v/>
      </c>
      <c r="O1262" s="15"/>
      <c r="P1262" s="15"/>
      <c r="Q1262" s="15"/>
      <c r="R1262" s="15"/>
      <c r="S1262" s="15"/>
      <c r="T1262" s="15"/>
      <c r="U1262" s="15"/>
      <c r="V1262" s="50" t="str">
        <f>IFERROR(MAX(IF(OR(O1262="",P1262="",Q1262="",R1262="",S1262="",T1262="",U1262=""),"",IF(AND(MONTH(E1262)=8,MONTH(F1262)=8),(NETWORKDAYS(E1262,F1262,Lister!$D$7:$D$13)-O1262)*N1262/NETWORKDAYS(Lister!$D$19,Lister!$E$19,Lister!$D$7:$D$13),IF(AND(MONTH(E1262)=8,F1262&gt;DATE(2020,8,31)),(NETWORKDAYS(E1262,Lister!$E$19,Lister!$D$7:$D$13)-O1262)*N1262/NETWORKDAYS(Lister!$D$19,Lister!$E$19,Lister!$D$7:$D$13),IF(E1262&gt;DATE(2020,8,31),0)))),0),"")</f>
        <v/>
      </c>
      <c r="W1262" s="50" t="str">
        <f>IFERROR(MAX(IF(OR(O1262="",P1262="",Q1262="",R1262="",S1262="",T1262="",U1262=""),"",IF(AND(MONTH(E1262)=9,MONTH(F1262)=9),(NETWORKDAYS(E1262,F1262,Lister!$D$7:$D$13)-P1262)*N1262/NETWORKDAYS(Lister!$D$20,Lister!$E$20,Lister!$D$7:$D$13),IF(AND(MONTH(E1262)=9,F1262&gt;DATE(2020,9,30)),(NETWORKDAYS(E1262,Lister!$E$20,Lister!$D$7:$D$13)-P1262)*N1262/NETWORKDAYS(Lister!$D$20,Lister!$E$20,Lister!$D$7:$D$13),IF(AND(E1262&lt;DATE(2020,9,1),MONTH(F1262)=9),(NETWORKDAYS(Lister!$D$20,F1262,Lister!$D$7:$D$13)-P1262)*N1262/NETWORKDAYS(Lister!$D$20,Lister!$E$20,Lister!$D$7:$D$13),IF(AND(E1262&lt;DATE(2020,9,1),F1262&gt;DATE(2020,9,30)),(NETWORKDAYS(Lister!$D$20,Lister!$E$20,Lister!$D$7:$D$13)-P1262)*N1262/NETWORKDAYS(Lister!$D$20,Lister!$E$20,Lister!$D$7:$D$13),IF(OR(AND(E1262&lt;DATE(2020,9,1),F1262&lt;DATE(2020,9,1)),E1262&gt;DATE(2020,9,30)),0)))))),0),"")</f>
        <v/>
      </c>
      <c r="X1262" s="50" t="str">
        <f>IFERROR(MAX(IF(OR(O1262="",P1262="",Q1262="",R1262="",S1262="",T1262="",U1262=""),"",IF(AND(MONTH(E1262)=10,MONTH(F1262)=10),(NETWORKDAYS(E1262,F1262,Lister!$D$7:$D$13)-Q1262)*N1262/NETWORKDAYS(Lister!$D$21,Lister!$E$21,Lister!$D$7:$D$13),IF(AND(MONTH(E1262)=10,F1262&gt;DATE(2020,10,31)),(NETWORKDAYS(E1262,Lister!$E$21,Lister!$D$7:$D$13)-Q1262)*N1262/NETWORKDAYS(Lister!$D$21,Lister!$E$21,Lister!$D$7:$D$13),IF(AND(E1262&lt;DATE(2020,10,1),MONTH(F1262)=10),(NETWORKDAYS(Lister!$D$21,F1262,Lister!$D$7:$D$13)-Q1262)*N1262/NETWORKDAYS(Lister!$D$21,Lister!$E$21,Lister!$D$7:$D$13),IF(AND(E1262&lt;DATE(2020,31,1),F1262&gt;DATE(2020,10,31)),(NETWORKDAYS(Lister!$D$21,Lister!$E$21,Lister!$D$7:$D$13)-Q1262)*N1262/NETWORKDAYS(Lister!$D$21,Lister!$E$21,Lister!$D$7:$D$13),IF(OR(AND(E1262&lt;DATE(2020,10,1),F1262&lt;DATE(2020,10,1)),E1262&gt;DATE(2020,10,31)),0)))))),0),"")</f>
        <v/>
      </c>
      <c r="Y1262" s="50" t="str">
        <f>IFERROR(MAX(IF(OR(O1262="",P1262="",Q1262="",R1262="",S1262="",T1262="",U1262=""),"",IF(AND(MONTH(E1262)=11,MONTH(F1262)=11),(NETWORKDAYS(E1262,F1262,Lister!$D$7:$D$13)-R1262)*N1262/NETWORKDAYS(Lister!$D$22,Lister!$E$22,Lister!$D$7:$D$13),IF(AND(MONTH(E1262)=11,F1262&gt;DATE(2020,11,30)),(NETWORKDAYS(E1262,Lister!$E$22,Lister!$D$7:$D$13)-R1262)*N1262/NETWORKDAYS(Lister!$D$22,Lister!$E$22,Lister!$D$7:$D$13),IF(AND(E1262&lt;DATE(2020,11,1),MONTH(F1262)=11),(NETWORKDAYS(Lister!$D$22,F1262,Lister!$D$7:$D$13)-R1262)*N1262/NETWORKDAYS(Lister!$D$22,Lister!$E$22,Lister!$D$7:$D$13),IF(AND(E1262&lt;DATE(2020,11,1),F1262&gt;DATE(2020,11,30)),(NETWORKDAYS(Lister!$D$22,Lister!$E$22,Lister!$D$7:$D$13)-R1262)*N1262/NETWORKDAYS(Lister!$D$22,Lister!$E$22,Lister!$D$7:$D$13),IF(OR(AND(E1262&lt;DATE(2020,11,1),F1262&lt;DATE(2020,11,1)),E1262&gt;DATE(2020,11,30)),0)))))),0),"")</f>
        <v/>
      </c>
      <c r="Z1262" s="50" t="str">
        <f>IFERROR(MAX(IF(OR(O1262="",P1262="",Q1262="",R1262="",S1262="",T1262="",U1262=""),"",IF(AND(MONTH(E1262)=12,MONTH(F1262)=12),(NETWORKDAYS(E1262,F1262,Lister!$D$7:$D$13)-S1262)*N1262/NETWORKDAYS(Lister!$D$23,Lister!$E$23,Lister!$D$7:$D$13),IF(AND(MONTH(E1262)=12,F1262&gt;DATE(2020,12,31)),(NETWORKDAYS(E1262,Lister!$E$23,Lister!$D$7:$D$13)-S1262)*N1262/NETWORKDAYS(Lister!$D$23,Lister!$E$23,Lister!$D$7:$D$13),IF(AND(E1262&lt;DATE(2020,12,1),MONTH(F1262)=12),(NETWORKDAYS(Lister!$D$23,F1262,Lister!$D$7:$D$13)-S1262)*N1262/NETWORKDAYS(Lister!$D$23,Lister!$E$23,Lister!$D$7:$D$13),IF(AND(E1262&lt;DATE(2020,12,1),F1262&gt;DATE(2020,12,31)),(NETWORKDAYS(Lister!$D$23,Lister!$E$23,Lister!$D$7:$D$13)-S1262)*N1262/NETWORKDAYS(Lister!$D$23,Lister!$E$23,Lister!$D$7:$D$13),IF(OR(AND(E1262&lt;DATE(2020,12,1),F1262&lt;DATE(2020,12,1)),E1262&gt;DATE(2020,12,31)),0)))))),0),"")</f>
        <v/>
      </c>
      <c r="AA1262" s="50" t="str">
        <f>IFERROR(MAX(IF(OR(O1262="",P1262="",Q1262="",R1262="",S1262="",T1262="",U1262=""),"",IF(AND(MONTH(E1262)=1,MONTH(F1262)=1),(NETWORKDAYS(E1262,F1262,Lister!$D$7:$D$13)-T1262)*N1262/NETWORKDAYS(Lister!$D$24,Lister!$E$24,Lister!$D$7:$D$13),IF(AND(MONTH(E1262)=1,F1262&gt;DATE(2021,1,31)),(NETWORKDAYS(E1262,Lister!$E$24,Lister!$D$7:$D$13)-T1262)*N1262/NETWORKDAYS(Lister!$D$24,Lister!$E$24,Lister!$D$7:$D$13),IF(AND(E1262&lt;DATE(2021,1,1),MONTH(F1262)=1),(NETWORKDAYS(Lister!$D$24,F1262,Lister!$D$7:$D$13)-T1262)*N1262/NETWORKDAYS(Lister!$D$24,Lister!$E$24,Lister!$D$7:$D$13),IF(AND(E1262&lt;DATE(2021,1,1),F1262&gt;DATE(2021,1,31)),(NETWORKDAYS(Lister!$D$24,Lister!$E$24,Lister!$D$7:$D$13)-T1262)*N1262/NETWORKDAYS(Lister!$D$24,Lister!$E$24,Lister!$D$7:$D$13),IF(OR(AND(E1262&lt;DATE(2021,1,1),F1262&lt;DATE(2021,1,1)),E1262&gt;DATE(2021,1,31)),0)))))),0),"")</f>
        <v/>
      </c>
      <c r="AB1262" s="50" t="str">
        <f>IFERROR(MAX(IF(OR(O1262="",P1262="",Q1262="",R1262="",S1262="",T1262="",U1262=""),"",IF(AND(MONTH(E1262)=2,MONTH(F1262)=2),(NETWORKDAYS(E1262,F1262,Lister!$D$7:$D$13)-U1262)*N1262/NETWORKDAYS(Lister!$D$25,Lister!$E$25,Lister!$D$7:$D$13),IF(AND(E1262&lt;DATE(2021,2,1),MONTH(F1262)=2),(NETWORKDAYS(Lister!$D$25,F1262,Lister!$D$7:$D$13)-U1262)*N1262/NETWORKDAYS(Lister!$D$25,Lister!$E$25,Lister!$D$7:$D$13),IF(AND(E1262&lt;DATE(2021,2,1),F1262&lt;DATE(2021,2,1)),0)))),0),"")</f>
        <v/>
      </c>
      <c r="AC1262" s="52" t="str">
        <f t="shared" si="98"/>
        <v/>
      </c>
    </row>
    <row r="1263" spans="1:29" x14ac:dyDescent="0.35">
      <c r="A1263" s="11" t="str">
        <f t="shared" si="99"/>
        <v/>
      </c>
      <c r="B1263" s="33"/>
      <c r="C1263" s="17"/>
      <c r="D1263" s="18"/>
      <c r="E1263" s="12"/>
      <c r="F1263" s="12"/>
      <c r="G1263" s="42" t="str">
        <f>IF(OR(E1263="",F1263=""),"",NETWORKDAYS(E1263,F1263,Lister!$D$7:$D$13))</f>
        <v/>
      </c>
      <c r="H1263" s="14"/>
      <c r="I1263" s="25" t="str">
        <f t="shared" si="95"/>
        <v/>
      </c>
      <c r="J1263" s="47"/>
      <c r="K1263" s="48"/>
      <c r="L1263" s="15"/>
      <c r="M1263" s="51" t="str">
        <f t="shared" si="96"/>
        <v/>
      </c>
      <c r="N1263" s="49" t="str">
        <f t="shared" si="97"/>
        <v/>
      </c>
      <c r="O1263" s="15"/>
      <c r="P1263" s="15"/>
      <c r="Q1263" s="15"/>
      <c r="R1263" s="15"/>
      <c r="S1263" s="15"/>
      <c r="T1263" s="15"/>
      <c r="U1263" s="15"/>
      <c r="V1263" s="50" t="str">
        <f>IFERROR(MAX(IF(OR(O1263="",P1263="",Q1263="",R1263="",S1263="",T1263="",U1263=""),"",IF(AND(MONTH(E1263)=8,MONTH(F1263)=8),(NETWORKDAYS(E1263,F1263,Lister!$D$7:$D$13)-O1263)*N1263/NETWORKDAYS(Lister!$D$19,Lister!$E$19,Lister!$D$7:$D$13),IF(AND(MONTH(E1263)=8,F1263&gt;DATE(2020,8,31)),(NETWORKDAYS(E1263,Lister!$E$19,Lister!$D$7:$D$13)-O1263)*N1263/NETWORKDAYS(Lister!$D$19,Lister!$E$19,Lister!$D$7:$D$13),IF(E1263&gt;DATE(2020,8,31),0)))),0),"")</f>
        <v/>
      </c>
      <c r="W1263" s="50" t="str">
        <f>IFERROR(MAX(IF(OR(O1263="",P1263="",Q1263="",R1263="",S1263="",T1263="",U1263=""),"",IF(AND(MONTH(E1263)=9,MONTH(F1263)=9),(NETWORKDAYS(E1263,F1263,Lister!$D$7:$D$13)-P1263)*N1263/NETWORKDAYS(Lister!$D$20,Lister!$E$20,Lister!$D$7:$D$13),IF(AND(MONTH(E1263)=9,F1263&gt;DATE(2020,9,30)),(NETWORKDAYS(E1263,Lister!$E$20,Lister!$D$7:$D$13)-P1263)*N1263/NETWORKDAYS(Lister!$D$20,Lister!$E$20,Lister!$D$7:$D$13),IF(AND(E1263&lt;DATE(2020,9,1),MONTH(F1263)=9),(NETWORKDAYS(Lister!$D$20,F1263,Lister!$D$7:$D$13)-P1263)*N1263/NETWORKDAYS(Lister!$D$20,Lister!$E$20,Lister!$D$7:$D$13),IF(AND(E1263&lt;DATE(2020,9,1),F1263&gt;DATE(2020,9,30)),(NETWORKDAYS(Lister!$D$20,Lister!$E$20,Lister!$D$7:$D$13)-P1263)*N1263/NETWORKDAYS(Lister!$D$20,Lister!$E$20,Lister!$D$7:$D$13),IF(OR(AND(E1263&lt;DATE(2020,9,1),F1263&lt;DATE(2020,9,1)),E1263&gt;DATE(2020,9,30)),0)))))),0),"")</f>
        <v/>
      </c>
      <c r="X1263" s="50" t="str">
        <f>IFERROR(MAX(IF(OR(O1263="",P1263="",Q1263="",R1263="",S1263="",T1263="",U1263=""),"",IF(AND(MONTH(E1263)=10,MONTH(F1263)=10),(NETWORKDAYS(E1263,F1263,Lister!$D$7:$D$13)-Q1263)*N1263/NETWORKDAYS(Lister!$D$21,Lister!$E$21,Lister!$D$7:$D$13),IF(AND(MONTH(E1263)=10,F1263&gt;DATE(2020,10,31)),(NETWORKDAYS(E1263,Lister!$E$21,Lister!$D$7:$D$13)-Q1263)*N1263/NETWORKDAYS(Lister!$D$21,Lister!$E$21,Lister!$D$7:$D$13),IF(AND(E1263&lt;DATE(2020,10,1),MONTH(F1263)=10),(NETWORKDAYS(Lister!$D$21,F1263,Lister!$D$7:$D$13)-Q1263)*N1263/NETWORKDAYS(Lister!$D$21,Lister!$E$21,Lister!$D$7:$D$13),IF(AND(E1263&lt;DATE(2020,31,1),F1263&gt;DATE(2020,10,31)),(NETWORKDAYS(Lister!$D$21,Lister!$E$21,Lister!$D$7:$D$13)-Q1263)*N1263/NETWORKDAYS(Lister!$D$21,Lister!$E$21,Lister!$D$7:$D$13),IF(OR(AND(E1263&lt;DATE(2020,10,1),F1263&lt;DATE(2020,10,1)),E1263&gt;DATE(2020,10,31)),0)))))),0),"")</f>
        <v/>
      </c>
      <c r="Y1263" s="50" t="str">
        <f>IFERROR(MAX(IF(OR(O1263="",P1263="",Q1263="",R1263="",S1263="",T1263="",U1263=""),"",IF(AND(MONTH(E1263)=11,MONTH(F1263)=11),(NETWORKDAYS(E1263,F1263,Lister!$D$7:$D$13)-R1263)*N1263/NETWORKDAYS(Lister!$D$22,Lister!$E$22,Lister!$D$7:$D$13),IF(AND(MONTH(E1263)=11,F1263&gt;DATE(2020,11,30)),(NETWORKDAYS(E1263,Lister!$E$22,Lister!$D$7:$D$13)-R1263)*N1263/NETWORKDAYS(Lister!$D$22,Lister!$E$22,Lister!$D$7:$D$13),IF(AND(E1263&lt;DATE(2020,11,1),MONTH(F1263)=11),(NETWORKDAYS(Lister!$D$22,F1263,Lister!$D$7:$D$13)-R1263)*N1263/NETWORKDAYS(Lister!$D$22,Lister!$E$22,Lister!$D$7:$D$13),IF(AND(E1263&lt;DATE(2020,11,1),F1263&gt;DATE(2020,11,30)),(NETWORKDAYS(Lister!$D$22,Lister!$E$22,Lister!$D$7:$D$13)-R1263)*N1263/NETWORKDAYS(Lister!$D$22,Lister!$E$22,Lister!$D$7:$D$13),IF(OR(AND(E1263&lt;DATE(2020,11,1),F1263&lt;DATE(2020,11,1)),E1263&gt;DATE(2020,11,30)),0)))))),0),"")</f>
        <v/>
      </c>
      <c r="Z1263" s="50" t="str">
        <f>IFERROR(MAX(IF(OR(O1263="",P1263="",Q1263="",R1263="",S1263="",T1263="",U1263=""),"",IF(AND(MONTH(E1263)=12,MONTH(F1263)=12),(NETWORKDAYS(E1263,F1263,Lister!$D$7:$D$13)-S1263)*N1263/NETWORKDAYS(Lister!$D$23,Lister!$E$23,Lister!$D$7:$D$13),IF(AND(MONTH(E1263)=12,F1263&gt;DATE(2020,12,31)),(NETWORKDAYS(E1263,Lister!$E$23,Lister!$D$7:$D$13)-S1263)*N1263/NETWORKDAYS(Lister!$D$23,Lister!$E$23,Lister!$D$7:$D$13),IF(AND(E1263&lt;DATE(2020,12,1),MONTH(F1263)=12),(NETWORKDAYS(Lister!$D$23,F1263,Lister!$D$7:$D$13)-S1263)*N1263/NETWORKDAYS(Lister!$D$23,Lister!$E$23,Lister!$D$7:$D$13),IF(AND(E1263&lt;DATE(2020,12,1),F1263&gt;DATE(2020,12,31)),(NETWORKDAYS(Lister!$D$23,Lister!$E$23,Lister!$D$7:$D$13)-S1263)*N1263/NETWORKDAYS(Lister!$D$23,Lister!$E$23,Lister!$D$7:$D$13),IF(OR(AND(E1263&lt;DATE(2020,12,1),F1263&lt;DATE(2020,12,1)),E1263&gt;DATE(2020,12,31)),0)))))),0),"")</f>
        <v/>
      </c>
      <c r="AA1263" s="50" t="str">
        <f>IFERROR(MAX(IF(OR(O1263="",P1263="",Q1263="",R1263="",S1263="",T1263="",U1263=""),"",IF(AND(MONTH(E1263)=1,MONTH(F1263)=1),(NETWORKDAYS(E1263,F1263,Lister!$D$7:$D$13)-T1263)*N1263/NETWORKDAYS(Lister!$D$24,Lister!$E$24,Lister!$D$7:$D$13),IF(AND(MONTH(E1263)=1,F1263&gt;DATE(2021,1,31)),(NETWORKDAYS(E1263,Lister!$E$24,Lister!$D$7:$D$13)-T1263)*N1263/NETWORKDAYS(Lister!$D$24,Lister!$E$24,Lister!$D$7:$D$13),IF(AND(E1263&lt;DATE(2021,1,1),MONTH(F1263)=1),(NETWORKDAYS(Lister!$D$24,F1263,Lister!$D$7:$D$13)-T1263)*N1263/NETWORKDAYS(Lister!$D$24,Lister!$E$24,Lister!$D$7:$D$13),IF(AND(E1263&lt;DATE(2021,1,1),F1263&gt;DATE(2021,1,31)),(NETWORKDAYS(Lister!$D$24,Lister!$E$24,Lister!$D$7:$D$13)-T1263)*N1263/NETWORKDAYS(Lister!$D$24,Lister!$E$24,Lister!$D$7:$D$13),IF(OR(AND(E1263&lt;DATE(2021,1,1),F1263&lt;DATE(2021,1,1)),E1263&gt;DATE(2021,1,31)),0)))))),0),"")</f>
        <v/>
      </c>
      <c r="AB1263" s="50" t="str">
        <f>IFERROR(MAX(IF(OR(O1263="",P1263="",Q1263="",R1263="",S1263="",T1263="",U1263=""),"",IF(AND(MONTH(E1263)=2,MONTH(F1263)=2),(NETWORKDAYS(E1263,F1263,Lister!$D$7:$D$13)-U1263)*N1263/NETWORKDAYS(Lister!$D$25,Lister!$E$25,Lister!$D$7:$D$13),IF(AND(E1263&lt;DATE(2021,2,1),MONTH(F1263)=2),(NETWORKDAYS(Lister!$D$25,F1263,Lister!$D$7:$D$13)-U1263)*N1263/NETWORKDAYS(Lister!$D$25,Lister!$E$25,Lister!$D$7:$D$13),IF(AND(E1263&lt;DATE(2021,2,1),F1263&lt;DATE(2021,2,1)),0)))),0),"")</f>
        <v/>
      </c>
      <c r="AC1263" s="52" t="str">
        <f t="shared" si="98"/>
        <v/>
      </c>
    </row>
    <row r="1264" spans="1:29" x14ac:dyDescent="0.35">
      <c r="A1264" s="11" t="str">
        <f t="shared" si="99"/>
        <v/>
      </c>
      <c r="B1264" s="33"/>
      <c r="C1264" s="17"/>
      <c r="D1264" s="18"/>
      <c r="E1264" s="12"/>
      <c r="F1264" s="12"/>
      <c r="G1264" s="42" t="str">
        <f>IF(OR(E1264="",F1264=""),"",NETWORKDAYS(E1264,F1264,Lister!$D$7:$D$13))</f>
        <v/>
      </c>
      <c r="H1264" s="14"/>
      <c r="I1264" s="25" t="str">
        <f t="shared" si="95"/>
        <v/>
      </c>
      <c r="J1264" s="47"/>
      <c r="K1264" s="48"/>
      <c r="L1264" s="15"/>
      <c r="M1264" s="51" t="str">
        <f t="shared" si="96"/>
        <v/>
      </c>
      <c r="N1264" s="49" t="str">
        <f t="shared" si="97"/>
        <v/>
      </c>
      <c r="O1264" s="15"/>
      <c r="P1264" s="15"/>
      <c r="Q1264" s="15"/>
      <c r="R1264" s="15"/>
      <c r="S1264" s="15"/>
      <c r="T1264" s="15"/>
      <c r="U1264" s="15"/>
      <c r="V1264" s="50" t="str">
        <f>IFERROR(MAX(IF(OR(O1264="",P1264="",Q1264="",R1264="",S1264="",T1264="",U1264=""),"",IF(AND(MONTH(E1264)=8,MONTH(F1264)=8),(NETWORKDAYS(E1264,F1264,Lister!$D$7:$D$13)-O1264)*N1264/NETWORKDAYS(Lister!$D$19,Lister!$E$19,Lister!$D$7:$D$13),IF(AND(MONTH(E1264)=8,F1264&gt;DATE(2020,8,31)),(NETWORKDAYS(E1264,Lister!$E$19,Lister!$D$7:$D$13)-O1264)*N1264/NETWORKDAYS(Lister!$D$19,Lister!$E$19,Lister!$D$7:$D$13),IF(E1264&gt;DATE(2020,8,31),0)))),0),"")</f>
        <v/>
      </c>
      <c r="W1264" s="50" t="str">
        <f>IFERROR(MAX(IF(OR(O1264="",P1264="",Q1264="",R1264="",S1264="",T1264="",U1264=""),"",IF(AND(MONTH(E1264)=9,MONTH(F1264)=9),(NETWORKDAYS(E1264,F1264,Lister!$D$7:$D$13)-P1264)*N1264/NETWORKDAYS(Lister!$D$20,Lister!$E$20,Lister!$D$7:$D$13),IF(AND(MONTH(E1264)=9,F1264&gt;DATE(2020,9,30)),(NETWORKDAYS(E1264,Lister!$E$20,Lister!$D$7:$D$13)-P1264)*N1264/NETWORKDAYS(Lister!$D$20,Lister!$E$20,Lister!$D$7:$D$13),IF(AND(E1264&lt;DATE(2020,9,1),MONTH(F1264)=9),(NETWORKDAYS(Lister!$D$20,F1264,Lister!$D$7:$D$13)-P1264)*N1264/NETWORKDAYS(Lister!$D$20,Lister!$E$20,Lister!$D$7:$D$13),IF(AND(E1264&lt;DATE(2020,9,1),F1264&gt;DATE(2020,9,30)),(NETWORKDAYS(Lister!$D$20,Lister!$E$20,Lister!$D$7:$D$13)-P1264)*N1264/NETWORKDAYS(Lister!$D$20,Lister!$E$20,Lister!$D$7:$D$13),IF(OR(AND(E1264&lt;DATE(2020,9,1),F1264&lt;DATE(2020,9,1)),E1264&gt;DATE(2020,9,30)),0)))))),0),"")</f>
        <v/>
      </c>
      <c r="X1264" s="50" t="str">
        <f>IFERROR(MAX(IF(OR(O1264="",P1264="",Q1264="",R1264="",S1264="",T1264="",U1264=""),"",IF(AND(MONTH(E1264)=10,MONTH(F1264)=10),(NETWORKDAYS(E1264,F1264,Lister!$D$7:$D$13)-Q1264)*N1264/NETWORKDAYS(Lister!$D$21,Lister!$E$21,Lister!$D$7:$D$13),IF(AND(MONTH(E1264)=10,F1264&gt;DATE(2020,10,31)),(NETWORKDAYS(E1264,Lister!$E$21,Lister!$D$7:$D$13)-Q1264)*N1264/NETWORKDAYS(Lister!$D$21,Lister!$E$21,Lister!$D$7:$D$13),IF(AND(E1264&lt;DATE(2020,10,1),MONTH(F1264)=10),(NETWORKDAYS(Lister!$D$21,F1264,Lister!$D$7:$D$13)-Q1264)*N1264/NETWORKDAYS(Lister!$D$21,Lister!$E$21,Lister!$D$7:$D$13),IF(AND(E1264&lt;DATE(2020,31,1),F1264&gt;DATE(2020,10,31)),(NETWORKDAYS(Lister!$D$21,Lister!$E$21,Lister!$D$7:$D$13)-Q1264)*N1264/NETWORKDAYS(Lister!$D$21,Lister!$E$21,Lister!$D$7:$D$13),IF(OR(AND(E1264&lt;DATE(2020,10,1),F1264&lt;DATE(2020,10,1)),E1264&gt;DATE(2020,10,31)),0)))))),0),"")</f>
        <v/>
      </c>
      <c r="Y1264" s="50" t="str">
        <f>IFERROR(MAX(IF(OR(O1264="",P1264="",Q1264="",R1264="",S1264="",T1264="",U1264=""),"",IF(AND(MONTH(E1264)=11,MONTH(F1264)=11),(NETWORKDAYS(E1264,F1264,Lister!$D$7:$D$13)-R1264)*N1264/NETWORKDAYS(Lister!$D$22,Lister!$E$22,Lister!$D$7:$D$13),IF(AND(MONTH(E1264)=11,F1264&gt;DATE(2020,11,30)),(NETWORKDAYS(E1264,Lister!$E$22,Lister!$D$7:$D$13)-R1264)*N1264/NETWORKDAYS(Lister!$D$22,Lister!$E$22,Lister!$D$7:$D$13),IF(AND(E1264&lt;DATE(2020,11,1),MONTH(F1264)=11),(NETWORKDAYS(Lister!$D$22,F1264,Lister!$D$7:$D$13)-R1264)*N1264/NETWORKDAYS(Lister!$D$22,Lister!$E$22,Lister!$D$7:$D$13),IF(AND(E1264&lt;DATE(2020,11,1),F1264&gt;DATE(2020,11,30)),(NETWORKDAYS(Lister!$D$22,Lister!$E$22,Lister!$D$7:$D$13)-R1264)*N1264/NETWORKDAYS(Lister!$D$22,Lister!$E$22,Lister!$D$7:$D$13),IF(OR(AND(E1264&lt;DATE(2020,11,1),F1264&lt;DATE(2020,11,1)),E1264&gt;DATE(2020,11,30)),0)))))),0),"")</f>
        <v/>
      </c>
      <c r="Z1264" s="50" t="str">
        <f>IFERROR(MAX(IF(OR(O1264="",P1264="",Q1264="",R1264="",S1264="",T1264="",U1264=""),"",IF(AND(MONTH(E1264)=12,MONTH(F1264)=12),(NETWORKDAYS(E1264,F1264,Lister!$D$7:$D$13)-S1264)*N1264/NETWORKDAYS(Lister!$D$23,Lister!$E$23,Lister!$D$7:$D$13),IF(AND(MONTH(E1264)=12,F1264&gt;DATE(2020,12,31)),(NETWORKDAYS(E1264,Lister!$E$23,Lister!$D$7:$D$13)-S1264)*N1264/NETWORKDAYS(Lister!$D$23,Lister!$E$23,Lister!$D$7:$D$13),IF(AND(E1264&lt;DATE(2020,12,1),MONTH(F1264)=12),(NETWORKDAYS(Lister!$D$23,F1264,Lister!$D$7:$D$13)-S1264)*N1264/NETWORKDAYS(Lister!$D$23,Lister!$E$23,Lister!$D$7:$D$13),IF(AND(E1264&lt;DATE(2020,12,1),F1264&gt;DATE(2020,12,31)),(NETWORKDAYS(Lister!$D$23,Lister!$E$23,Lister!$D$7:$D$13)-S1264)*N1264/NETWORKDAYS(Lister!$D$23,Lister!$E$23,Lister!$D$7:$D$13),IF(OR(AND(E1264&lt;DATE(2020,12,1),F1264&lt;DATE(2020,12,1)),E1264&gt;DATE(2020,12,31)),0)))))),0),"")</f>
        <v/>
      </c>
      <c r="AA1264" s="50" t="str">
        <f>IFERROR(MAX(IF(OR(O1264="",P1264="",Q1264="",R1264="",S1264="",T1264="",U1264=""),"",IF(AND(MONTH(E1264)=1,MONTH(F1264)=1),(NETWORKDAYS(E1264,F1264,Lister!$D$7:$D$13)-T1264)*N1264/NETWORKDAYS(Lister!$D$24,Lister!$E$24,Lister!$D$7:$D$13),IF(AND(MONTH(E1264)=1,F1264&gt;DATE(2021,1,31)),(NETWORKDAYS(E1264,Lister!$E$24,Lister!$D$7:$D$13)-T1264)*N1264/NETWORKDAYS(Lister!$D$24,Lister!$E$24,Lister!$D$7:$D$13),IF(AND(E1264&lt;DATE(2021,1,1),MONTH(F1264)=1),(NETWORKDAYS(Lister!$D$24,F1264,Lister!$D$7:$D$13)-T1264)*N1264/NETWORKDAYS(Lister!$D$24,Lister!$E$24,Lister!$D$7:$D$13),IF(AND(E1264&lt;DATE(2021,1,1),F1264&gt;DATE(2021,1,31)),(NETWORKDAYS(Lister!$D$24,Lister!$E$24,Lister!$D$7:$D$13)-T1264)*N1264/NETWORKDAYS(Lister!$D$24,Lister!$E$24,Lister!$D$7:$D$13),IF(OR(AND(E1264&lt;DATE(2021,1,1),F1264&lt;DATE(2021,1,1)),E1264&gt;DATE(2021,1,31)),0)))))),0),"")</f>
        <v/>
      </c>
      <c r="AB1264" s="50" t="str">
        <f>IFERROR(MAX(IF(OR(O1264="",P1264="",Q1264="",R1264="",S1264="",T1264="",U1264=""),"",IF(AND(MONTH(E1264)=2,MONTH(F1264)=2),(NETWORKDAYS(E1264,F1264,Lister!$D$7:$D$13)-U1264)*N1264/NETWORKDAYS(Lister!$D$25,Lister!$E$25,Lister!$D$7:$D$13),IF(AND(E1264&lt;DATE(2021,2,1),MONTH(F1264)=2),(NETWORKDAYS(Lister!$D$25,F1264,Lister!$D$7:$D$13)-U1264)*N1264/NETWORKDAYS(Lister!$D$25,Lister!$E$25,Lister!$D$7:$D$13),IF(AND(E1264&lt;DATE(2021,2,1),F1264&lt;DATE(2021,2,1)),0)))),0),"")</f>
        <v/>
      </c>
      <c r="AC1264" s="52" t="str">
        <f t="shared" si="98"/>
        <v/>
      </c>
    </row>
    <row r="1265" spans="1:29" x14ac:dyDescent="0.35">
      <c r="A1265" s="11" t="str">
        <f t="shared" si="99"/>
        <v/>
      </c>
      <c r="B1265" s="33"/>
      <c r="C1265" s="17"/>
      <c r="D1265" s="18"/>
      <c r="E1265" s="12"/>
      <c r="F1265" s="12"/>
      <c r="G1265" s="42" t="str">
        <f>IF(OR(E1265="",F1265=""),"",NETWORKDAYS(E1265,F1265,Lister!$D$7:$D$13))</f>
        <v/>
      </c>
      <c r="H1265" s="14"/>
      <c r="I1265" s="25" t="str">
        <f t="shared" si="95"/>
        <v/>
      </c>
      <c r="J1265" s="47"/>
      <c r="K1265" s="48"/>
      <c r="L1265" s="15"/>
      <c r="M1265" s="51" t="str">
        <f t="shared" si="96"/>
        <v/>
      </c>
      <c r="N1265" s="49" t="str">
        <f t="shared" si="97"/>
        <v/>
      </c>
      <c r="O1265" s="15"/>
      <c r="P1265" s="15"/>
      <c r="Q1265" s="15"/>
      <c r="R1265" s="15"/>
      <c r="S1265" s="15"/>
      <c r="T1265" s="15"/>
      <c r="U1265" s="15"/>
      <c r="V1265" s="50" t="str">
        <f>IFERROR(MAX(IF(OR(O1265="",P1265="",Q1265="",R1265="",S1265="",T1265="",U1265=""),"",IF(AND(MONTH(E1265)=8,MONTH(F1265)=8),(NETWORKDAYS(E1265,F1265,Lister!$D$7:$D$13)-O1265)*N1265/NETWORKDAYS(Lister!$D$19,Lister!$E$19,Lister!$D$7:$D$13),IF(AND(MONTH(E1265)=8,F1265&gt;DATE(2020,8,31)),(NETWORKDAYS(E1265,Lister!$E$19,Lister!$D$7:$D$13)-O1265)*N1265/NETWORKDAYS(Lister!$D$19,Lister!$E$19,Lister!$D$7:$D$13),IF(E1265&gt;DATE(2020,8,31),0)))),0),"")</f>
        <v/>
      </c>
      <c r="W1265" s="50" t="str">
        <f>IFERROR(MAX(IF(OR(O1265="",P1265="",Q1265="",R1265="",S1265="",T1265="",U1265=""),"",IF(AND(MONTH(E1265)=9,MONTH(F1265)=9),(NETWORKDAYS(E1265,F1265,Lister!$D$7:$D$13)-P1265)*N1265/NETWORKDAYS(Lister!$D$20,Lister!$E$20,Lister!$D$7:$D$13),IF(AND(MONTH(E1265)=9,F1265&gt;DATE(2020,9,30)),(NETWORKDAYS(E1265,Lister!$E$20,Lister!$D$7:$D$13)-P1265)*N1265/NETWORKDAYS(Lister!$D$20,Lister!$E$20,Lister!$D$7:$D$13),IF(AND(E1265&lt;DATE(2020,9,1),MONTH(F1265)=9),(NETWORKDAYS(Lister!$D$20,F1265,Lister!$D$7:$D$13)-P1265)*N1265/NETWORKDAYS(Lister!$D$20,Lister!$E$20,Lister!$D$7:$D$13),IF(AND(E1265&lt;DATE(2020,9,1),F1265&gt;DATE(2020,9,30)),(NETWORKDAYS(Lister!$D$20,Lister!$E$20,Lister!$D$7:$D$13)-P1265)*N1265/NETWORKDAYS(Lister!$D$20,Lister!$E$20,Lister!$D$7:$D$13),IF(OR(AND(E1265&lt;DATE(2020,9,1),F1265&lt;DATE(2020,9,1)),E1265&gt;DATE(2020,9,30)),0)))))),0),"")</f>
        <v/>
      </c>
      <c r="X1265" s="50" t="str">
        <f>IFERROR(MAX(IF(OR(O1265="",P1265="",Q1265="",R1265="",S1265="",T1265="",U1265=""),"",IF(AND(MONTH(E1265)=10,MONTH(F1265)=10),(NETWORKDAYS(E1265,F1265,Lister!$D$7:$D$13)-Q1265)*N1265/NETWORKDAYS(Lister!$D$21,Lister!$E$21,Lister!$D$7:$D$13),IF(AND(MONTH(E1265)=10,F1265&gt;DATE(2020,10,31)),(NETWORKDAYS(E1265,Lister!$E$21,Lister!$D$7:$D$13)-Q1265)*N1265/NETWORKDAYS(Lister!$D$21,Lister!$E$21,Lister!$D$7:$D$13),IF(AND(E1265&lt;DATE(2020,10,1),MONTH(F1265)=10),(NETWORKDAYS(Lister!$D$21,F1265,Lister!$D$7:$D$13)-Q1265)*N1265/NETWORKDAYS(Lister!$D$21,Lister!$E$21,Lister!$D$7:$D$13),IF(AND(E1265&lt;DATE(2020,31,1),F1265&gt;DATE(2020,10,31)),(NETWORKDAYS(Lister!$D$21,Lister!$E$21,Lister!$D$7:$D$13)-Q1265)*N1265/NETWORKDAYS(Lister!$D$21,Lister!$E$21,Lister!$D$7:$D$13),IF(OR(AND(E1265&lt;DATE(2020,10,1),F1265&lt;DATE(2020,10,1)),E1265&gt;DATE(2020,10,31)),0)))))),0),"")</f>
        <v/>
      </c>
      <c r="Y1265" s="50" t="str">
        <f>IFERROR(MAX(IF(OR(O1265="",P1265="",Q1265="",R1265="",S1265="",T1265="",U1265=""),"",IF(AND(MONTH(E1265)=11,MONTH(F1265)=11),(NETWORKDAYS(E1265,F1265,Lister!$D$7:$D$13)-R1265)*N1265/NETWORKDAYS(Lister!$D$22,Lister!$E$22,Lister!$D$7:$D$13),IF(AND(MONTH(E1265)=11,F1265&gt;DATE(2020,11,30)),(NETWORKDAYS(E1265,Lister!$E$22,Lister!$D$7:$D$13)-R1265)*N1265/NETWORKDAYS(Lister!$D$22,Lister!$E$22,Lister!$D$7:$D$13),IF(AND(E1265&lt;DATE(2020,11,1),MONTH(F1265)=11),(NETWORKDAYS(Lister!$D$22,F1265,Lister!$D$7:$D$13)-R1265)*N1265/NETWORKDAYS(Lister!$D$22,Lister!$E$22,Lister!$D$7:$D$13),IF(AND(E1265&lt;DATE(2020,11,1),F1265&gt;DATE(2020,11,30)),(NETWORKDAYS(Lister!$D$22,Lister!$E$22,Lister!$D$7:$D$13)-R1265)*N1265/NETWORKDAYS(Lister!$D$22,Lister!$E$22,Lister!$D$7:$D$13),IF(OR(AND(E1265&lt;DATE(2020,11,1),F1265&lt;DATE(2020,11,1)),E1265&gt;DATE(2020,11,30)),0)))))),0),"")</f>
        <v/>
      </c>
      <c r="Z1265" s="50" t="str">
        <f>IFERROR(MAX(IF(OR(O1265="",P1265="",Q1265="",R1265="",S1265="",T1265="",U1265=""),"",IF(AND(MONTH(E1265)=12,MONTH(F1265)=12),(NETWORKDAYS(E1265,F1265,Lister!$D$7:$D$13)-S1265)*N1265/NETWORKDAYS(Lister!$D$23,Lister!$E$23,Lister!$D$7:$D$13),IF(AND(MONTH(E1265)=12,F1265&gt;DATE(2020,12,31)),(NETWORKDAYS(E1265,Lister!$E$23,Lister!$D$7:$D$13)-S1265)*N1265/NETWORKDAYS(Lister!$D$23,Lister!$E$23,Lister!$D$7:$D$13),IF(AND(E1265&lt;DATE(2020,12,1),MONTH(F1265)=12),(NETWORKDAYS(Lister!$D$23,F1265,Lister!$D$7:$D$13)-S1265)*N1265/NETWORKDAYS(Lister!$D$23,Lister!$E$23,Lister!$D$7:$D$13),IF(AND(E1265&lt;DATE(2020,12,1),F1265&gt;DATE(2020,12,31)),(NETWORKDAYS(Lister!$D$23,Lister!$E$23,Lister!$D$7:$D$13)-S1265)*N1265/NETWORKDAYS(Lister!$D$23,Lister!$E$23,Lister!$D$7:$D$13),IF(OR(AND(E1265&lt;DATE(2020,12,1),F1265&lt;DATE(2020,12,1)),E1265&gt;DATE(2020,12,31)),0)))))),0),"")</f>
        <v/>
      </c>
      <c r="AA1265" s="50" t="str">
        <f>IFERROR(MAX(IF(OR(O1265="",P1265="",Q1265="",R1265="",S1265="",T1265="",U1265=""),"",IF(AND(MONTH(E1265)=1,MONTH(F1265)=1),(NETWORKDAYS(E1265,F1265,Lister!$D$7:$D$13)-T1265)*N1265/NETWORKDAYS(Lister!$D$24,Lister!$E$24,Lister!$D$7:$D$13),IF(AND(MONTH(E1265)=1,F1265&gt;DATE(2021,1,31)),(NETWORKDAYS(E1265,Lister!$E$24,Lister!$D$7:$D$13)-T1265)*N1265/NETWORKDAYS(Lister!$D$24,Lister!$E$24,Lister!$D$7:$D$13),IF(AND(E1265&lt;DATE(2021,1,1),MONTH(F1265)=1),(NETWORKDAYS(Lister!$D$24,F1265,Lister!$D$7:$D$13)-T1265)*N1265/NETWORKDAYS(Lister!$D$24,Lister!$E$24,Lister!$D$7:$D$13),IF(AND(E1265&lt;DATE(2021,1,1),F1265&gt;DATE(2021,1,31)),(NETWORKDAYS(Lister!$D$24,Lister!$E$24,Lister!$D$7:$D$13)-T1265)*N1265/NETWORKDAYS(Lister!$D$24,Lister!$E$24,Lister!$D$7:$D$13),IF(OR(AND(E1265&lt;DATE(2021,1,1),F1265&lt;DATE(2021,1,1)),E1265&gt;DATE(2021,1,31)),0)))))),0),"")</f>
        <v/>
      </c>
      <c r="AB1265" s="50" t="str">
        <f>IFERROR(MAX(IF(OR(O1265="",P1265="",Q1265="",R1265="",S1265="",T1265="",U1265=""),"",IF(AND(MONTH(E1265)=2,MONTH(F1265)=2),(NETWORKDAYS(E1265,F1265,Lister!$D$7:$D$13)-U1265)*N1265/NETWORKDAYS(Lister!$D$25,Lister!$E$25,Lister!$D$7:$D$13),IF(AND(E1265&lt;DATE(2021,2,1),MONTH(F1265)=2),(NETWORKDAYS(Lister!$D$25,F1265,Lister!$D$7:$D$13)-U1265)*N1265/NETWORKDAYS(Lister!$D$25,Lister!$E$25,Lister!$D$7:$D$13),IF(AND(E1265&lt;DATE(2021,2,1),F1265&lt;DATE(2021,2,1)),0)))),0),"")</f>
        <v/>
      </c>
      <c r="AC1265" s="52" t="str">
        <f t="shared" si="98"/>
        <v/>
      </c>
    </row>
    <row r="1266" spans="1:29" x14ac:dyDescent="0.35">
      <c r="A1266" s="11" t="str">
        <f t="shared" si="99"/>
        <v/>
      </c>
      <c r="B1266" s="33"/>
      <c r="C1266" s="17"/>
      <c r="D1266" s="18"/>
      <c r="E1266" s="12"/>
      <c r="F1266" s="12"/>
      <c r="G1266" s="42" t="str">
        <f>IF(OR(E1266="",F1266=""),"",NETWORKDAYS(E1266,F1266,Lister!$D$7:$D$13))</f>
        <v/>
      </c>
      <c r="H1266" s="14"/>
      <c r="I1266" s="25" t="str">
        <f t="shared" si="95"/>
        <v/>
      </c>
      <c r="J1266" s="47"/>
      <c r="K1266" s="48"/>
      <c r="L1266" s="15"/>
      <c r="M1266" s="51" t="str">
        <f t="shared" si="96"/>
        <v/>
      </c>
      <c r="N1266" s="49" t="str">
        <f t="shared" si="97"/>
        <v/>
      </c>
      <c r="O1266" s="15"/>
      <c r="P1266" s="15"/>
      <c r="Q1266" s="15"/>
      <c r="R1266" s="15"/>
      <c r="S1266" s="15"/>
      <c r="T1266" s="15"/>
      <c r="U1266" s="15"/>
      <c r="V1266" s="50" t="str">
        <f>IFERROR(MAX(IF(OR(O1266="",P1266="",Q1266="",R1266="",S1266="",T1266="",U1266=""),"",IF(AND(MONTH(E1266)=8,MONTH(F1266)=8),(NETWORKDAYS(E1266,F1266,Lister!$D$7:$D$13)-O1266)*N1266/NETWORKDAYS(Lister!$D$19,Lister!$E$19,Lister!$D$7:$D$13),IF(AND(MONTH(E1266)=8,F1266&gt;DATE(2020,8,31)),(NETWORKDAYS(E1266,Lister!$E$19,Lister!$D$7:$D$13)-O1266)*N1266/NETWORKDAYS(Lister!$D$19,Lister!$E$19,Lister!$D$7:$D$13),IF(E1266&gt;DATE(2020,8,31),0)))),0),"")</f>
        <v/>
      </c>
      <c r="W1266" s="50" t="str">
        <f>IFERROR(MAX(IF(OR(O1266="",P1266="",Q1266="",R1266="",S1266="",T1266="",U1266=""),"",IF(AND(MONTH(E1266)=9,MONTH(F1266)=9),(NETWORKDAYS(E1266,F1266,Lister!$D$7:$D$13)-P1266)*N1266/NETWORKDAYS(Lister!$D$20,Lister!$E$20,Lister!$D$7:$D$13),IF(AND(MONTH(E1266)=9,F1266&gt;DATE(2020,9,30)),(NETWORKDAYS(E1266,Lister!$E$20,Lister!$D$7:$D$13)-P1266)*N1266/NETWORKDAYS(Lister!$D$20,Lister!$E$20,Lister!$D$7:$D$13),IF(AND(E1266&lt;DATE(2020,9,1),MONTH(F1266)=9),(NETWORKDAYS(Lister!$D$20,F1266,Lister!$D$7:$D$13)-P1266)*N1266/NETWORKDAYS(Lister!$D$20,Lister!$E$20,Lister!$D$7:$D$13),IF(AND(E1266&lt;DATE(2020,9,1),F1266&gt;DATE(2020,9,30)),(NETWORKDAYS(Lister!$D$20,Lister!$E$20,Lister!$D$7:$D$13)-P1266)*N1266/NETWORKDAYS(Lister!$D$20,Lister!$E$20,Lister!$D$7:$D$13),IF(OR(AND(E1266&lt;DATE(2020,9,1),F1266&lt;DATE(2020,9,1)),E1266&gt;DATE(2020,9,30)),0)))))),0),"")</f>
        <v/>
      </c>
      <c r="X1266" s="50" t="str">
        <f>IFERROR(MAX(IF(OR(O1266="",P1266="",Q1266="",R1266="",S1266="",T1266="",U1266=""),"",IF(AND(MONTH(E1266)=10,MONTH(F1266)=10),(NETWORKDAYS(E1266,F1266,Lister!$D$7:$D$13)-Q1266)*N1266/NETWORKDAYS(Lister!$D$21,Lister!$E$21,Lister!$D$7:$D$13),IF(AND(MONTH(E1266)=10,F1266&gt;DATE(2020,10,31)),(NETWORKDAYS(E1266,Lister!$E$21,Lister!$D$7:$D$13)-Q1266)*N1266/NETWORKDAYS(Lister!$D$21,Lister!$E$21,Lister!$D$7:$D$13),IF(AND(E1266&lt;DATE(2020,10,1),MONTH(F1266)=10),(NETWORKDAYS(Lister!$D$21,F1266,Lister!$D$7:$D$13)-Q1266)*N1266/NETWORKDAYS(Lister!$D$21,Lister!$E$21,Lister!$D$7:$D$13),IF(AND(E1266&lt;DATE(2020,31,1),F1266&gt;DATE(2020,10,31)),(NETWORKDAYS(Lister!$D$21,Lister!$E$21,Lister!$D$7:$D$13)-Q1266)*N1266/NETWORKDAYS(Lister!$D$21,Lister!$E$21,Lister!$D$7:$D$13),IF(OR(AND(E1266&lt;DATE(2020,10,1),F1266&lt;DATE(2020,10,1)),E1266&gt;DATE(2020,10,31)),0)))))),0),"")</f>
        <v/>
      </c>
      <c r="Y1266" s="50" t="str">
        <f>IFERROR(MAX(IF(OR(O1266="",P1266="",Q1266="",R1266="",S1266="",T1266="",U1266=""),"",IF(AND(MONTH(E1266)=11,MONTH(F1266)=11),(NETWORKDAYS(E1266,F1266,Lister!$D$7:$D$13)-R1266)*N1266/NETWORKDAYS(Lister!$D$22,Lister!$E$22,Lister!$D$7:$D$13),IF(AND(MONTH(E1266)=11,F1266&gt;DATE(2020,11,30)),(NETWORKDAYS(E1266,Lister!$E$22,Lister!$D$7:$D$13)-R1266)*N1266/NETWORKDAYS(Lister!$D$22,Lister!$E$22,Lister!$D$7:$D$13),IF(AND(E1266&lt;DATE(2020,11,1),MONTH(F1266)=11),(NETWORKDAYS(Lister!$D$22,F1266,Lister!$D$7:$D$13)-R1266)*N1266/NETWORKDAYS(Lister!$D$22,Lister!$E$22,Lister!$D$7:$D$13),IF(AND(E1266&lt;DATE(2020,11,1),F1266&gt;DATE(2020,11,30)),(NETWORKDAYS(Lister!$D$22,Lister!$E$22,Lister!$D$7:$D$13)-R1266)*N1266/NETWORKDAYS(Lister!$D$22,Lister!$E$22,Lister!$D$7:$D$13),IF(OR(AND(E1266&lt;DATE(2020,11,1),F1266&lt;DATE(2020,11,1)),E1266&gt;DATE(2020,11,30)),0)))))),0),"")</f>
        <v/>
      </c>
      <c r="Z1266" s="50" t="str">
        <f>IFERROR(MAX(IF(OR(O1266="",P1266="",Q1266="",R1266="",S1266="",T1266="",U1266=""),"",IF(AND(MONTH(E1266)=12,MONTH(F1266)=12),(NETWORKDAYS(E1266,F1266,Lister!$D$7:$D$13)-S1266)*N1266/NETWORKDAYS(Lister!$D$23,Lister!$E$23,Lister!$D$7:$D$13),IF(AND(MONTH(E1266)=12,F1266&gt;DATE(2020,12,31)),(NETWORKDAYS(E1266,Lister!$E$23,Lister!$D$7:$D$13)-S1266)*N1266/NETWORKDAYS(Lister!$D$23,Lister!$E$23,Lister!$D$7:$D$13),IF(AND(E1266&lt;DATE(2020,12,1),MONTH(F1266)=12),(NETWORKDAYS(Lister!$D$23,F1266,Lister!$D$7:$D$13)-S1266)*N1266/NETWORKDAYS(Lister!$D$23,Lister!$E$23,Lister!$D$7:$D$13),IF(AND(E1266&lt;DATE(2020,12,1),F1266&gt;DATE(2020,12,31)),(NETWORKDAYS(Lister!$D$23,Lister!$E$23,Lister!$D$7:$D$13)-S1266)*N1266/NETWORKDAYS(Lister!$D$23,Lister!$E$23,Lister!$D$7:$D$13),IF(OR(AND(E1266&lt;DATE(2020,12,1),F1266&lt;DATE(2020,12,1)),E1266&gt;DATE(2020,12,31)),0)))))),0),"")</f>
        <v/>
      </c>
      <c r="AA1266" s="50" t="str">
        <f>IFERROR(MAX(IF(OR(O1266="",P1266="",Q1266="",R1266="",S1266="",T1266="",U1266=""),"",IF(AND(MONTH(E1266)=1,MONTH(F1266)=1),(NETWORKDAYS(E1266,F1266,Lister!$D$7:$D$13)-T1266)*N1266/NETWORKDAYS(Lister!$D$24,Lister!$E$24,Lister!$D$7:$D$13),IF(AND(MONTH(E1266)=1,F1266&gt;DATE(2021,1,31)),(NETWORKDAYS(E1266,Lister!$E$24,Lister!$D$7:$D$13)-T1266)*N1266/NETWORKDAYS(Lister!$D$24,Lister!$E$24,Lister!$D$7:$D$13),IF(AND(E1266&lt;DATE(2021,1,1),MONTH(F1266)=1),(NETWORKDAYS(Lister!$D$24,F1266,Lister!$D$7:$D$13)-T1266)*N1266/NETWORKDAYS(Lister!$D$24,Lister!$E$24,Lister!$D$7:$D$13),IF(AND(E1266&lt;DATE(2021,1,1),F1266&gt;DATE(2021,1,31)),(NETWORKDAYS(Lister!$D$24,Lister!$E$24,Lister!$D$7:$D$13)-T1266)*N1266/NETWORKDAYS(Lister!$D$24,Lister!$E$24,Lister!$D$7:$D$13),IF(OR(AND(E1266&lt;DATE(2021,1,1),F1266&lt;DATE(2021,1,1)),E1266&gt;DATE(2021,1,31)),0)))))),0),"")</f>
        <v/>
      </c>
      <c r="AB1266" s="50" t="str">
        <f>IFERROR(MAX(IF(OR(O1266="",P1266="",Q1266="",R1266="",S1266="",T1266="",U1266=""),"",IF(AND(MONTH(E1266)=2,MONTH(F1266)=2),(NETWORKDAYS(E1266,F1266,Lister!$D$7:$D$13)-U1266)*N1266/NETWORKDAYS(Lister!$D$25,Lister!$E$25,Lister!$D$7:$D$13),IF(AND(E1266&lt;DATE(2021,2,1),MONTH(F1266)=2),(NETWORKDAYS(Lister!$D$25,F1266,Lister!$D$7:$D$13)-U1266)*N1266/NETWORKDAYS(Lister!$D$25,Lister!$E$25,Lister!$D$7:$D$13),IF(AND(E1266&lt;DATE(2021,2,1),F1266&lt;DATE(2021,2,1)),0)))),0),"")</f>
        <v/>
      </c>
      <c r="AC1266" s="52" t="str">
        <f t="shared" si="98"/>
        <v/>
      </c>
    </row>
    <row r="1267" spans="1:29" x14ac:dyDescent="0.35">
      <c r="A1267" s="11" t="str">
        <f t="shared" si="99"/>
        <v/>
      </c>
      <c r="B1267" s="33"/>
      <c r="C1267" s="17"/>
      <c r="D1267" s="18"/>
      <c r="E1267" s="12"/>
      <c r="F1267" s="12"/>
      <c r="G1267" s="42" t="str">
        <f>IF(OR(E1267="",F1267=""),"",NETWORKDAYS(E1267,F1267,Lister!$D$7:$D$13))</f>
        <v/>
      </c>
      <c r="H1267" s="14"/>
      <c r="I1267" s="25" t="str">
        <f t="shared" si="95"/>
        <v/>
      </c>
      <c r="J1267" s="47"/>
      <c r="K1267" s="48"/>
      <c r="L1267" s="15"/>
      <c r="M1267" s="51" t="str">
        <f t="shared" si="96"/>
        <v/>
      </c>
      <c r="N1267" s="49" t="str">
        <f t="shared" si="97"/>
        <v/>
      </c>
      <c r="O1267" s="15"/>
      <c r="P1267" s="15"/>
      <c r="Q1267" s="15"/>
      <c r="R1267" s="15"/>
      <c r="S1267" s="15"/>
      <c r="T1267" s="15"/>
      <c r="U1267" s="15"/>
      <c r="V1267" s="50" t="str">
        <f>IFERROR(MAX(IF(OR(O1267="",P1267="",Q1267="",R1267="",S1267="",T1267="",U1267=""),"",IF(AND(MONTH(E1267)=8,MONTH(F1267)=8),(NETWORKDAYS(E1267,F1267,Lister!$D$7:$D$13)-O1267)*N1267/NETWORKDAYS(Lister!$D$19,Lister!$E$19,Lister!$D$7:$D$13),IF(AND(MONTH(E1267)=8,F1267&gt;DATE(2020,8,31)),(NETWORKDAYS(E1267,Lister!$E$19,Lister!$D$7:$D$13)-O1267)*N1267/NETWORKDAYS(Lister!$D$19,Lister!$E$19,Lister!$D$7:$D$13),IF(E1267&gt;DATE(2020,8,31),0)))),0),"")</f>
        <v/>
      </c>
      <c r="W1267" s="50" t="str">
        <f>IFERROR(MAX(IF(OR(O1267="",P1267="",Q1267="",R1267="",S1267="",T1267="",U1267=""),"",IF(AND(MONTH(E1267)=9,MONTH(F1267)=9),(NETWORKDAYS(E1267,F1267,Lister!$D$7:$D$13)-P1267)*N1267/NETWORKDAYS(Lister!$D$20,Lister!$E$20,Lister!$D$7:$D$13),IF(AND(MONTH(E1267)=9,F1267&gt;DATE(2020,9,30)),(NETWORKDAYS(E1267,Lister!$E$20,Lister!$D$7:$D$13)-P1267)*N1267/NETWORKDAYS(Lister!$D$20,Lister!$E$20,Lister!$D$7:$D$13),IF(AND(E1267&lt;DATE(2020,9,1),MONTH(F1267)=9),(NETWORKDAYS(Lister!$D$20,F1267,Lister!$D$7:$D$13)-P1267)*N1267/NETWORKDAYS(Lister!$D$20,Lister!$E$20,Lister!$D$7:$D$13),IF(AND(E1267&lt;DATE(2020,9,1),F1267&gt;DATE(2020,9,30)),(NETWORKDAYS(Lister!$D$20,Lister!$E$20,Lister!$D$7:$D$13)-P1267)*N1267/NETWORKDAYS(Lister!$D$20,Lister!$E$20,Lister!$D$7:$D$13),IF(OR(AND(E1267&lt;DATE(2020,9,1),F1267&lt;DATE(2020,9,1)),E1267&gt;DATE(2020,9,30)),0)))))),0),"")</f>
        <v/>
      </c>
      <c r="X1267" s="50" t="str">
        <f>IFERROR(MAX(IF(OR(O1267="",P1267="",Q1267="",R1267="",S1267="",T1267="",U1267=""),"",IF(AND(MONTH(E1267)=10,MONTH(F1267)=10),(NETWORKDAYS(E1267,F1267,Lister!$D$7:$D$13)-Q1267)*N1267/NETWORKDAYS(Lister!$D$21,Lister!$E$21,Lister!$D$7:$D$13),IF(AND(MONTH(E1267)=10,F1267&gt;DATE(2020,10,31)),(NETWORKDAYS(E1267,Lister!$E$21,Lister!$D$7:$D$13)-Q1267)*N1267/NETWORKDAYS(Lister!$D$21,Lister!$E$21,Lister!$D$7:$D$13),IF(AND(E1267&lt;DATE(2020,10,1),MONTH(F1267)=10),(NETWORKDAYS(Lister!$D$21,F1267,Lister!$D$7:$D$13)-Q1267)*N1267/NETWORKDAYS(Lister!$D$21,Lister!$E$21,Lister!$D$7:$D$13),IF(AND(E1267&lt;DATE(2020,31,1),F1267&gt;DATE(2020,10,31)),(NETWORKDAYS(Lister!$D$21,Lister!$E$21,Lister!$D$7:$D$13)-Q1267)*N1267/NETWORKDAYS(Lister!$D$21,Lister!$E$21,Lister!$D$7:$D$13),IF(OR(AND(E1267&lt;DATE(2020,10,1),F1267&lt;DATE(2020,10,1)),E1267&gt;DATE(2020,10,31)),0)))))),0),"")</f>
        <v/>
      </c>
      <c r="Y1267" s="50" t="str">
        <f>IFERROR(MAX(IF(OR(O1267="",P1267="",Q1267="",R1267="",S1267="",T1267="",U1267=""),"",IF(AND(MONTH(E1267)=11,MONTH(F1267)=11),(NETWORKDAYS(E1267,F1267,Lister!$D$7:$D$13)-R1267)*N1267/NETWORKDAYS(Lister!$D$22,Lister!$E$22,Lister!$D$7:$D$13),IF(AND(MONTH(E1267)=11,F1267&gt;DATE(2020,11,30)),(NETWORKDAYS(E1267,Lister!$E$22,Lister!$D$7:$D$13)-R1267)*N1267/NETWORKDAYS(Lister!$D$22,Lister!$E$22,Lister!$D$7:$D$13),IF(AND(E1267&lt;DATE(2020,11,1),MONTH(F1267)=11),(NETWORKDAYS(Lister!$D$22,F1267,Lister!$D$7:$D$13)-R1267)*N1267/NETWORKDAYS(Lister!$D$22,Lister!$E$22,Lister!$D$7:$D$13),IF(AND(E1267&lt;DATE(2020,11,1),F1267&gt;DATE(2020,11,30)),(NETWORKDAYS(Lister!$D$22,Lister!$E$22,Lister!$D$7:$D$13)-R1267)*N1267/NETWORKDAYS(Lister!$D$22,Lister!$E$22,Lister!$D$7:$D$13),IF(OR(AND(E1267&lt;DATE(2020,11,1),F1267&lt;DATE(2020,11,1)),E1267&gt;DATE(2020,11,30)),0)))))),0),"")</f>
        <v/>
      </c>
      <c r="Z1267" s="50" t="str">
        <f>IFERROR(MAX(IF(OR(O1267="",P1267="",Q1267="",R1267="",S1267="",T1267="",U1267=""),"",IF(AND(MONTH(E1267)=12,MONTH(F1267)=12),(NETWORKDAYS(E1267,F1267,Lister!$D$7:$D$13)-S1267)*N1267/NETWORKDAYS(Lister!$D$23,Lister!$E$23,Lister!$D$7:$D$13),IF(AND(MONTH(E1267)=12,F1267&gt;DATE(2020,12,31)),(NETWORKDAYS(E1267,Lister!$E$23,Lister!$D$7:$D$13)-S1267)*N1267/NETWORKDAYS(Lister!$D$23,Lister!$E$23,Lister!$D$7:$D$13),IF(AND(E1267&lt;DATE(2020,12,1),MONTH(F1267)=12),(NETWORKDAYS(Lister!$D$23,F1267,Lister!$D$7:$D$13)-S1267)*N1267/NETWORKDAYS(Lister!$D$23,Lister!$E$23,Lister!$D$7:$D$13),IF(AND(E1267&lt;DATE(2020,12,1),F1267&gt;DATE(2020,12,31)),(NETWORKDAYS(Lister!$D$23,Lister!$E$23,Lister!$D$7:$D$13)-S1267)*N1267/NETWORKDAYS(Lister!$D$23,Lister!$E$23,Lister!$D$7:$D$13),IF(OR(AND(E1267&lt;DATE(2020,12,1),F1267&lt;DATE(2020,12,1)),E1267&gt;DATE(2020,12,31)),0)))))),0),"")</f>
        <v/>
      </c>
      <c r="AA1267" s="50" t="str">
        <f>IFERROR(MAX(IF(OR(O1267="",P1267="",Q1267="",R1267="",S1267="",T1267="",U1267=""),"",IF(AND(MONTH(E1267)=1,MONTH(F1267)=1),(NETWORKDAYS(E1267,F1267,Lister!$D$7:$D$13)-T1267)*N1267/NETWORKDAYS(Lister!$D$24,Lister!$E$24,Lister!$D$7:$D$13),IF(AND(MONTH(E1267)=1,F1267&gt;DATE(2021,1,31)),(NETWORKDAYS(E1267,Lister!$E$24,Lister!$D$7:$D$13)-T1267)*N1267/NETWORKDAYS(Lister!$D$24,Lister!$E$24,Lister!$D$7:$D$13),IF(AND(E1267&lt;DATE(2021,1,1),MONTH(F1267)=1),(NETWORKDAYS(Lister!$D$24,F1267,Lister!$D$7:$D$13)-T1267)*N1267/NETWORKDAYS(Lister!$D$24,Lister!$E$24,Lister!$D$7:$D$13),IF(AND(E1267&lt;DATE(2021,1,1),F1267&gt;DATE(2021,1,31)),(NETWORKDAYS(Lister!$D$24,Lister!$E$24,Lister!$D$7:$D$13)-T1267)*N1267/NETWORKDAYS(Lister!$D$24,Lister!$E$24,Lister!$D$7:$D$13),IF(OR(AND(E1267&lt;DATE(2021,1,1),F1267&lt;DATE(2021,1,1)),E1267&gt;DATE(2021,1,31)),0)))))),0),"")</f>
        <v/>
      </c>
      <c r="AB1267" s="50" t="str">
        <f>IFERROR(MAX(IF(OR(O1267="",P1267="",Q1267="",R1267="",S1267="",T1267="",U1267=""),"",IF(AND(MONTH(E1267)=2,MONTH(F1267)=2),(NETWORKDAYS(E1267,F1267,Lister!$D$7:$D$13)-U1267)*N1267/NETWORKDAYS(Lister!$D$25,Lister!$E$25,Lister!$D$7:$D$13),IF(AND(E1267&lt;DATE(2021,2,1),MONTH(F1267)=2),(NETWORKDAYS(Lister!$D$25,F1267,Lister!$D$7:$D$13)-U1267)*N1267/NETWORKDAYS(Lister!$D$25,Lister!$E$25,Lister!$D$7:$D$13),IF(AND(E1267&lt;DATE(2021,2,1),F1267&lt;DATE(2021,2,1)),0)))),0),"")</f>
        <v/>
      </c>
      <c r="AC1267" s="52" t="str">
        <f t="shared" si="98"/>
        <v/>
      </c>
    </row>
    <row r="1268" spans="1:29" x14ac:dyDescent="0.35">
      <c r="A1268" s="11" t="str">
        <f t="shared" si="99"/>
        <v/>
      </c>
      <c r="B1268" s="33"/>
      <c r="C1268" s="17"/>
      <c r="D1268" s="18"/>
      <c r="E1268" s="12"/>
      <c r="F1268" s="12"/>
      <c r="G1268" s="42" t="str">
        <f>IF(OR(E1268="",F1268=""),"",NETWORKDAYS(E1268,F1268,Lister!$D$7:$D$13))</f>
        <v/>
      </c>
      <c r="H1268" s="14"/>
      <c r="I1268" s="25" t="str">
        <f t="shared" si="95"/>
        <v/>
      </c>
      <c r="J1268" s="47"/>
      <c r="K1268" s="48"/>
      <c r="L1268" s="15"/>
      <c r="M1268" s="51" t="str">
        <f t="shared" si="96"/>
        <v/>
      </c>
      <c r="N1268" s="49" t="str">
        <f t="shared" si="97"/>
        <v/>
      </c>
      <c r="O1268" s="15"/>
      <c r="P1268" s="15"/>
      <c r="Q1268" s="15"/>
      <c r="R1268" s="15"/>
      <c r="S1268" s="15"/>
      <c r="T1268" s="15"/>
      <c r="U1268" s="15"/>
      <c r="V1268" s="50" t="str">
        <f>IFERROR(MAX(IF(OR(O1268="",P1268="",Q1268="",R1268="",S1268="",T1268="",U1268=""),"",IF(AND(MONTH(E1268)=8,MONTH(F1268)=8),(NETWORKDAYS(E1268,F1268,Lister!$D$7:$D$13)-O1268)*N1268/NETWORKDAYS(Lister!$D$19,Lister!$E$19,Lister!$D$7:$D$13),IF(AND(MONTH(E1268)=8,F1268&gt;DATE(2020,8,31)),(NETWORKDAYS(E1268,Lister!$E$19,Lister!$D$7:$D$13)-O1268)*N1268/NETWORKDAYS(Lister!$D$19,Lister!$E$19,Lister!$D$7:$D$13),IF(E1268&gt;DATE(2020,8,31),0)))),0),"")</f>
        <v/>
      </c>
      <c r="W1268" s="50" t="str">
        <f>IFERROR(MAX(IF(OR(O1268="",P1268="",Q1268="",R1268="",S1268="",T1268="",U1268=""),"",IF(AND(MONTH(E1268)=9,MONTH(F1268)=9),(NETWORKDAYS(E1268,F1268,Lister!$D$7:$D$13)-P1268)*N1268/NETWORKDAYS(Lister!$D$20,Lister!$E$20,Lister!$D$7:$D$13),IF(AND(MONTH(E1268)=9,F1268&gt;DATE(2020,9,30)),(NETWORKDAYS(E1268,Lister!$E$20,Lister!$D$7:$D$13)-P1268)*N1268/NETWORKDAYS(Lister!$D$20,Lister!$E$20,Lister!$D$7:$D$13),IF(AND(E1268&lt;DATE(2020,9,1),MONTH(F1268)=9),(NETWORKDAYS(Lister!$D$20,F1268,Lister!$D$7:$D$13)-P1268)*N1268/NETWORKDAYS(Lister!$D$20,Lister!$E$20,Lister!$D$7:$D$13),IF(AND(E1268&lt;DATE(2020,9,1),F1268&gt;DATE(2020,9,30)),(NETWORKDAYS(Lister!$D$20,Lister!$E$20,Lister!$D$7:$D$13)-P1268)*N1268/NETWORKDAYS(Lister!$D$20,Lister!$E$20,Lister!$D$7:$D$13),IF(OR(AND(E1268&lt;DATE(2020,9,1),F1268&lt;DATE(2020,9,1)),E1268&gt;DATE(2020,9,30)),0)))))),0),"")</f>
        <v/>
      </c>
      <c r="X1268" s="50" t="str">
        <f>IFERROR(MAX(IF(OR(O1268="",P1268="",Q1268="",R1268="",S1268="",T1268="",U1268=""),"",IF(AND(MONTH(E1268)=10,MONTH(F1268)=10),(NETWORKDAYS(E1268,F1268,Lister!$D$7:$D$13)-Q1268)*N1268/NETWORKDAYS(Lister!$D$21,Lister!$E$21,Lister!$D$7:$D$13),IF(AND(MONTH(E1268)=10,F1268&gt;DATE(2020,10,31)),(NETWORKDAYS(E1268,Lister!$E$21,Lister!$D$7:$D$13)-Q1268)*N1268/NETWORKDAYS(Lister!$D$21,Lister!$E$21,Lister!$D$7:$D$13),IF(AND(E1268&lt;DATE(2020,10,1),MONTH(F1268)=10),(NETWORKDAYS(Lister!$D$21,F1268,Lister!$D$7:$D$13)-Q1268)*N1268/NETWORKDAYS(Lister!$D$21,Lister!$E$21,Lister!$D$7:$D$13),IF(AND(E1268&lt;DATE(2020,31,1),F1268&gt;DATE(2020,10,31)),(NETWORKDAYS(Lister!$D$21,Lister!$E$21,Lister!$D$7:$D$13)-Q1268)*N1268/NETWORKDAYS(Lister!$D$21,Lister!$E$21,Lister!$D$7:$D$13),IF(OR(AND(E1268&lt;DATE(2020,10,1),F1268&lt;DATE(2020,10,1)),E1268&gt;DATE(2020,10,31)),0)))))),0),"")</f>
        <v/>
      </c>
      <c r="Y1268" s="50" t="str">
        <f>IFERROR(MAX(IF(OR(O1268="",P1268="",Q1268="",R1268="",S1268="",T1268="",U1268=""),"",IF(AND(MONTH(E1268)=11,MONTH(F1268)=11),(NETWORKDAYS(E1268,F1268,Lister!$D$7:$D$13)-R1268)*N1268/NETWORKDAYS(Lister!$D$22,Lister!$E$22,Lister!$D$7:$D$13),IF(AND(MONTH(E1268)=11,F1268&gt;DATE(2020,11,30)),(NETWORKDAYS(E1268,Lister!$E$22,Lister!$D$7:$D$13)-R1268)*N1268/NETWORKDAYS(Lister!$D$22,Lister!$E$22,Lister!$D$7:$D$13),IF(AND(E1268&lt;DATE(2020,11,1),MONTH(F1268)=11),(NETWORKDAYS(Lister!$D$22,F1268,Lister!$D$7:$D$13)-R1268)*N1268/NETWORKDAYS(Lister!$D$22,Lister!$E$22,Lister!$D$7:$D$13),IF(AND(E1268&lt;DATE(2020,11,1),F1268&gt;DATE(2020,11,30)),(NETWORKDAYS(Lister!$D$22,Lister!$E$22,Lister!$D$7:$D$13)-R1268)*N1268/NETWORKDAYS(Lister!$D$22,Lister!$E$22,Lister!$D$7:$D$13),IF(OR(AND(E1268&lt;DATE(2020,11,1),F1268&lt;DATE(2020,11,1)),E1268&gt;DATE(2020,11,30)),0)))))),0),"")</f>
        <v/>
      </c>
      <c r="Z1268" s="50" t="str">
        <f>IFERROR(MAX(IF(OR(O1268="",P1268="",Q1268="",R1268="",S1268="",T1268="",U1268=""),"",IF(AND(MONTH(E1268)=12,MONTH(F1268)=12),(NETWORKDAYS(E1268,F1268,Lister!$D$7:$D$13)-S1268)*N1268/NETWORKDAYS(Lister!$D$23,Lister!$E$23,Lister!$D$7:$D$13),IF(AND(MONTH(E1268)=12,F1268&gt;DATE(2020,12,31)),(NETWORKDAYS(E1268,Lister!$E$23,Lister!$D$7:$D$13)-S1268)*N1268/NETWORKDAYS(Lister!$D$23,Lister!$E$23,Lister!$D$7:$D$13),IF(AND(E1268&lt;DATE(2020,12,1),MONTH(F1268)=12),(NETWORKDAYS(Lister!$D$23,F1268,Lister!$D$7:$D$13)-S1268)*N1268/NETWORKDAYS(Lister!$D$23,Lister!$E$23,Lister!$D$7:$D$13),IF(AND(E1268&lt;DATE(2020,12,1),F1268&gt;DATE(2020,12,31)),(NETWORKDAYS(Lister!$D$23,Lister!$E$23,Lister!$D$7:$D$13)-S1268)*N1268/NETWORKDAYS(Lister!$D$23,Lister!$E$23,Lister!$D$7:$D$13),IF(OR(AND(E1268&lt;DATE(2020,12,1),F1268&lt;DATE(2020,12,1)),E1268&gt;DATE(2020,12,31)),0)))))),0),"")</f>
        <v/>
      </c>
      <c r="AA1268" s="50" t="str">
        <f>IFERROR(MAX(IF(OR(O1268="",P1268="",Q1268="",R1268="",S1268="",T1268="",U1268=""),"",IF(AND(MONTH(E1268)=1,MONTH(F1268)=1),(NETWORKDAYS(E1268,F1268,Lister!$D$7:$D$13)-T1268)*N1268/NETWORKDAYS(Lister!$D$24,Lister!$E$24,Lister!$D$7:$D$13),IF(AND(MONTH(E1268)=1,F1268&gt;DATE(2021,1,31)),(NETWORKDAYS(E1268,Lister!$E$24,Lister!$D$7:$D$13)-T1268)*N1268/NETWORKDAYS(Lister!$D$24,Lister!$E$24,Lister!$D$7:$D$13),IF(AND(E1268&lt;DATE(2021,1,1),MONTH(F1268)=1),(NETWORKDAYS(Lister!$D$24,F1268,Lister!$D$7:$D$13)-T1268)*N1268/NETWORKDAYS(Lister!$D$24,Lister!$E$24,Lister!$D$7:$D$13),IF(AND(E1268&lt;DATE(2021,1,1),F1268&gt;DATE(2021,1,31)),(NETWORKDAYS(Lister!$D$24,Lister!$E$24,Lister!$D$7:$D$13)-T1268)*N1268/NETWORKDAYS(Lister!$D$24,Lister!$E$24,Lister!$D$7:$D$13),IF(OR(AND(E1268&lt;DATE(2021,1,1),F1268&lt;DATE(2021,1,1)),E1268&gt;DATE(2021,1,31)),0)))))),0),"")</f>
        <v/>
      </c>
      <c r="AB1268" s="50" t="str">
        <f>IFERROR(MAX(IF(OR(O1268="",P1268="",Q1268="",R1268="",S1268="",T1268="",U1268=""),"",IF(AND(MONTH(E1268)=2,MONTH(F1268)=2),(NETWORKDAYS(E1268,F1268,Lister!$D$7:$D$13)-U1268)*N1268/NETWORKDAYS(Lister!$D$25,Lister!$E$25,Lister!$D$7:$D$13),IF(AND(E1268&lt;DATE(2021,2,1),MONTH(F1268)=2),(NETWORKDAYS(Lister!$D$25,F1268,Lister!$D$7:$D$13)-U1268)*N1268/NETWORKDAYS(Lister!$D$25,Lister!$E$25,Lister!$D$7:$D$13),IF(AND(E1268&lt;DATE(2021,2,1),F1268&lt;DATE(2021,2,1)),0)))),0),"")</f>
        <v/>
      </c>
      <c r="AC1268" s="52" t="str">
        <f t="shared" si="98"/>
        <v/>
      </c>
    </row>
    <row r="1269" spans="1:29" x14ac:dyDescent="0.35">
      <c r="A1269" s="11" t="str">
        <f t="shared" si="99"/>
        <v/>
      </c>
      <c r="B1269" s="33"/>
      <c r="C1269" s="17"/>
      <c r="D1269" s="18"/>
      <c r="E1269" s="12"/>
      <c r="F1269" s="12"/>
      <c r="G1269" s="42" t="str">
        <f>IF(OR(E1269="",F1269=""),"",NETWORKDAYS(E1269,F1269,Lister!$D$7:$D$13))</f>
        <v/>
      </c>
      <c r="H1269" s="14"/>
      <c r="I1269" s="25" t="str">
        <f t="shared" si="95"/>
        <v/>
      </c>
      <c r="J1269" s="47"/>
      <c r="K1269" s="48"/>
      <c r="L1269" s="15"/>
      <c r="M1269" s="51" t="str">
        <f t="shared" si="96"/>
        <v/>
      </c>
      <c r="N1269" s="49" t="str">
        <f t="shared" si="97"/>
        <v/>
      </c>
      <c r="O1269" s="15"/>
      <c r="P1269" s="15"/>
      <c r="Q1269" s="15"/>
      <c r="R1269" s="15"/>
      <c r="S1269" s="15"/>
      <c r="T1269" s="15"/>
      <c r="U1269" s="15"/>
      <c r="V1269" s="50" t="str">
        <f>IFERROR(MAX(IF(OR(O1269="",P1269="",Q1269="",R1269="",S1269="",T1269="",U1269=""),"",IF(AND(MONTH(E1269)=8,MONTH(F1269)=8),(NETWORKDAYS(E1269,F1269,Lister!$D$7:$D$13)-O1269)*N1269/NETWORKDAYS(Lister!$D$19,Lister!$E$19,Lister!$D$7:$D$13),IF(AND(MONTH(E1269)=8,F1269&gt;DATE(2020,8,31)),(NETWORKDAYS(E1269,Lister!$E$19,Lister!$D$7:$D$13)-O1269)*N1269/NETWORKDAYS(Lister!$D$19,Lister!$E$19,Lister!$D$7:$D$13),IF(E1269&gt;DATE(2020,8,31),0)))),0),"")</f>
        <v/>
      </c>
      <c r="W1269" s="50" t="str">
        <f>IFERROR(MAX(IF(OR(O1269="",P1269="",Q1269="",R1269="",S1269="",T1269="",U1269=""),"",IF(AND(MONTH(E1269)=9,MONTH(F1269)=9),(NETWORKDAYS(E1269,F1269,Lister!$D$7:$D$13)-P1269)*N1269/NETWORKDAYS(Lister!$D$20,Lister!$E$20,Lister!$D$7:$D$13),IF(AND(MONTH(E1269)=9,F1269&gt;DATE(2020,9,30)),(NETWORKDAYS(E1269,Lister!$E$20,Lister!$D$7:$D$13)-P1269)*N1269/NETWORKDAYS(Lister!$D$20,Lister!$E$20,Lister!$D$7:$D$13),IF(AND(E1269&lt;DATE(2020,9,1),MONTH(F1269)=9),(NETWORKDAYS(Lister!$D$20,F1269,Lister!$D$7:$D$13)-P1269)*N1269/NETWORKDAYS(Lister!$D$20,Lister!$E$20,Lister!$D$7:$D$13),IF(AND(E1269&lt;DATE(2020,9,1),F1269&gt;DATE(2020,9,30)),(NETWORKDAYS(Lister!$D$20,Lister!$E$20,Lister!$D$7:$D$13)-P1269)*N1269/NETWORKDAYS(Lister!$D$20,Lister!$E$20,Lister!$D$7:$D$13),IF(OR(AND(E1269&lt;DATE(2020,9,1),F1269&lt;DATE(2020,9,1)),E1269&gt;DATE(2020,9,30)),0)))))),0),"")</f>
        <v/>
      </c>
      <c r="X1269" s="50" t="str">
        <f>IFERROR(MAX(IF(OR(O1269="",P1269="",Q1269="",R1269="",S1269="",T1269="",U1269=""),"",IF(AND(MONTH(E1269)=10,MONTH(F1269)=10),(NETWORKDAYS(E1269,F1269,Lister!$D$7:$D$13)-Q1269)*N1269/NETWORKDAYS(Lister!$D$21,Lister!$E$21,Lister!$D$7:$D$13),IF(AND(MONTH(E1269)=10,F1269&gt;DATE(2020,10,31)),(NETWORKDAYS(E1269,Lister!$E$21,Lister!$D$7:$D$13)-Q1269)*N1269/NETWORKDAYS(Lister!$D$21,Lister!$E$21,Lister!$D$7:$D$13),IF(AND(E1269&lt;DATE(2020,10,1),MONTH(F1269)=10),(NETWORKDAYS(Lister!$D$21,F1269,Lister!$D$7:$D$13)-Q1269)*N1269/NETWORKDAYS(Lister!$D$21,Lister!$E$21,Lister!$D$7:$D$13),IF(AND(E1269&lt;DATE(2020,31,1),F1269&gt;DATE(2020,10,31)),(NETWORKDAYS(Lister!$D$21,Lister!$E$21,Lister!$D$7:$D$13)-Q1269)*N1269/NETWORKDAYS(Lister!$D$21,Lister!$E$21,Lister!$D$7:$D$13),IF(OR(AND(E1269&lt;DATE(2020,10,1),F1269&lt;DATE(2020,10,1)),E1269&gt;DATE(2020,10,31)),0)))))),0),"")</f>
        <v/>
      </c>
      <c r="Y1269" s="50" t="str">
        <f>IFERROR(MAX(IF(OR(O1269="",P1269="",Q1269="",R1269="",S1269="",T1269="",U1269=""),"",IF(AND(MONTH(E1269)=11,MONTH(F1269)=11),(NETWORKDAYS(E1269,F1269,Lister!$D$7:$D$13)-R1269)*N1269/NETWORKDAYS(Lister!$D$22,Lister!$E$22,Lister!$D$7:$D$13),IF(AND(MONTH(E1269)=11,F1269&gt;DATE(2020,11,30)),(NETWORKDAYS(E1269,Lister!$E$22,Lister!$D$7:$D$13)-R1269)*N1269/NETWORKDAYS(Lister!$D$22,Lister!$E$22,Lister!$D$7:$D$13),IF(AND(E1269&lt;DATE(2020,11,1),MONTH(F1269)=11),(NETWORKDAYS(Lister!$D$22,F1269,Lister!$D$7:$D$13)-R1269)*N1269/NETWORKDAYS(Lister!$D$22,Lister!$E$22,Lister!$D$7:$D$13),IF(AND(E1269&lt;DATE(2020,11,1),F1269&gt;DATE(2020,11,30)),(NETWORKDAYS(Lister!$D$22,Lister!$E$22,Lister!$D$7:$D$13)-R1269)*N1269/NETWORKDAYS(Lister!$D$22,Lister!$E$22,Lister!$D$7:$D$13),IF(OR(AND(E1269&lt;DATE(2020,11,1),F1269&lt;DATE(2020,11,1)),E1269&gt;DATE(2020,11,30)),0)))))),0),"")</f>
        <v/>
      </c>
      <c r="Z1269" s="50" t="str">
        <f>IFERROR(MAX(IF(OR(O1269="",P1269="",Q1269="",R1269="",S1269="",T1269="",U1269=""),"",IF(AND(MONTH(E1269)=12,MONTH(F1269)=12),(NETWORKDAYS(E1269,F1269,Lister!$D$7:$D$13)-S1269)*N1269/NETWORKDAYS(Lister!$D$23,Lister!$E$23,Lister!$D$7:$D$13),IF(AND(MONTH(E1269)=12,F1269&gt;DATE(2020,12,31)),(NETWORKDAYS(E1269,Lister!$E$23,Lister!$D$7:$D$13)-S1269)*N1269/NETWORKDAYS(Lister!$D$23,Lister!$E$23,Lister!$D$7:$D$13),IF(AND(E1269&lt;DATE(2020,12,1),MONTH(F1269)=12),(NETWORKDAYS(Lister!$D$23,F1269,Lister!$D$7:$D$13)-S1269)*N1269/NETWORKDAYS(Lister!$D$23,Lister!$E$23,Lister!$D$7:$D$13),IF(AND(E1269&lt;DATE(2020,12,1),F1269&gt;DATE(2020,12,31)),(NETWORKDAYS(Lister!$D$23,Lister!$E$23,Lister!$D$7:$D$13)-S1269)*N1269/NETWORKDAYS(Lister!$D$23,Lister!$E$23,Lister!$D$7:$D$13),IF(OR(AND(E1269&lt;DATE(2020,12,1),F1269&lt;DATE(2020,12,1)),E1269&gt;DATE(2020,12,31)),0)))))),0),"")</f>
        <v/>
      </c>
      <c r="AA1269" s="50" t="str">
        <f>IFERROR(MAX(IF(OR(O1269="",P1269="",Q1269="",R1269="",S1269="",T1269="",U1269=""),"",IF(AND(MONTH(E1269)=1,MONTH(F1269)=1),(NETWORKDAYS(E1269,F1269,Lister!$D$7:$D$13)-T1269)*N1269/NETWORKDAYS(Lister!$D$24,Lister!$E$24,Lister!$D$7:$D$13),IF(AND(MONTH(E1269)=1,F1269&gt;DATE(2021,1,31)),(NETWORKDAYS(E1269,Lister!$E$24,Lister!$D$7:$D$13)-T1269)*N1269/NETWORKDAYS(Lister!$D$24,Lister!$E$24,Lister!$D$7:$D$13),IF(AND(E1269&lt;DATE(2021,1,1),MONTH(F1269)=1),(NETWORKDAYS(Lister!$D$24,F1269,Lister!$D$7:$D$13)-T1269)*N1269/NETWORKDAYS(Lister!$D$24,Lister!$E$24,Lister!$D$7:$D$13),IF(AND(E1269&lt;DATE(2021,1,1),F1269&gt;DATE(2021,1,31)),(NETWORKDAYS(Lister!$D$24,Lister!$E$24,Lister!$D$7:$D$13)-T1269)*N1269/NETWORKDAYS(Lister!$D$24,Lister!$E$24,Lister!$D$7:$D$13),IF(OR(AND(E1269&lt;DATE(2021,1,1),F1269&lt;DATE(2021,1,1)),E1269&gt;DATE(2021,1,31)),0)))))),0),"")</f>
        <v/>
      </c>
      <c r="AB1269" s="50" t="str">
        <f>IFERROR(MAX(IF(OR(O1269="",P1269="",Q1269="",R1269="",S1269="",T1269="",U1269=""),"",IF(AND(MONTH(E1269)=2,MONTH(F1269)=2),(NETWORKDAYS(E1269,F1269,Lister!$D$7:$D$13)-U1269)*N1269/NETWORKDAYS(Lister!$D$25,Lister!$E$25,Lister!$D$7:$D$13),IF(AND(E1269&lt;DATE(2021,2,1),MONTH(F1269)=2),(NETWORKDAYS(Lister!$D$25,F1269,Lister!$D$7:$D$13)-U1269)*N1269/NETWORKDAYS(Lister!$D$25,Lister!$E$25,Lister!$D$7:$D$13),IF(AND(E1269&lt;DATE(2021,2,1),F1269&lt;DATE(2021,2,1)),0)))),0),"")</f>
        <v/>
      </c>
      <c r="AC1269" s="52" t="str">
        <f t="shared" si="98"/>
        <v/>
      </c>
    </row>
    <row r="1270" spans="1:29" x14ac:dyDescent="0.35">
      <c r="A1270" s="11" t="str">
        <f t="shared" si="99"/>
        <v/>
      </c>
      <c r="B1270" s="33"/>
      <c r="C1270" s="17"/>
      <c r="D1270" s="18"/>
      <c r="E1270" s="12"/>
      <c r="F1270" s="12"/>
      <c r="G1270" s="42" t="str">
        <f>IF(OR(E1270="",F1270=""),"",NETWORKDAYS(E1270,F1270,Lister!$D$7:$D$13))</f>
        <v/>
      </c>
      <c r="H1270" s="14"/>
      <c r="I1270" s="25" t="str">
        <f t="shared" si="95"/>
        <v/>
      </c>
      <c r="J1270" s="47"/>
      <c r="K1270" s="48"/>
      <c r="L1270" s="15"/>
      <c r="M1270" s="51" t="str">
        <f t="shared" si="96"/>
        <v/>
      </c>
      <c r="N1270" s="49" t="str">
        <f t="shared" si="97"/>
        <v/>
      </c>
      <c r="O1270" s="15"/>
      <c r="P1270" s="15"/>
      <c r="Q1270" s="15"/>
      <c r="R1270" s="15"/>
      <c r="S1270" s="15"/>
      <c r="T1270" s="15"/>
      <c r="U1270" s="15"/>
      <c r="V1270" s="50" t="str">
        <f>IFERROR(MAX(IF(OR(O1270="",P1270="",Q1270="",R1270="",S1270="",T1270="",U1270=""),"",IF(AND(MONTH(E1270)=8,MONTH(F1270)=8),(NETWORKDAYS(E1270,F1270,Lister!$D$7:$D$13)-O1270)*N1270/NETWORKDAYS(Lister!$D$19,Lister!$E$19,Lister!$D$7:$D$13),IF(AND(MONTH(E1270)=8,F1270&gt;DATE(2020,8,31)),(NETWORKDAYS(E1270,Lister!$E$19,Lister!$D$7:$D$13)-O1270)*N1270/NETWORKDAYS(Lister!$D$19,Lister!$E$19,Lister!$D$7:$D$13),IF(E1270&gt;DATE(2020,8,31),0)))),0),"")</f>
        <v/>
      </c>
      <c r="W1270" s="50" t="str">
        <f>IFERROR(MAX(IF(OR(O1270="",P1270="",Q1270="",R1270="",S1270="",T1270="",U1270=""),"",IF(AND(MONTH(E1270)=9,MONTH(F1270)=9),(NETWORKDAYS(E1270,F1270,Lister!$D$7:$D$13)-P1270)*N1270/NETWORKDAYS(Lister!$D$20,Lister!$E$20,Lister!$D$7:$D$13),IF(AND(MONTH(E1270)=9,F1270&gt;DATE(2020,9,30)),(NETWORKDAYS(E1270,Lister!$E$20,Lister!$D$7:$D$13)-P1270)*N1270/NETWORKDAYS(Lister!$D$20,Lister!$E$20,Lister!$D$7:$D$13),IF(AND(E1270&lt;DATE(2020,9,1),MONTH(F1270)=9),(NETWORKDAYS(Lister!$D$20,F1270,Lister!$D$7:$D$13)-P1270)*N1270/NETWORKDAYS(Lister!$D$20,Lister!$E$20,Lister!$D$7:$D$13),IF(AND(E1270&lt;DATE(2020,9,1),F1270&gt;DATE(2020,9,30)),(NETWORKDAYS(Lister!$D$20,Lister!$E$20,Lister!$D$7:$D$13)-P1270)*N1270/NETWORKDAYS(Lister!$D$20,Lister!$E$20,Lister!$D$7:$D$13),IF(OR(AND(E1270&lt;DATE(2020,9,1),F1270&lt;DATE(2020,9,1)),E1270&gt;DATE(2020,9,30)),0)))))),0),"")</f>
        <v/>
      </c>
      <c r="X1270" s="50" t="str">
        <f>IFERROR(MAX(IF(OR(O1270="",P1270="",Q1270="",R1270="",S1270="",T1270="",U1270=""),"",IF(AND(MONTH(E1270)=10,MONTH(F1270)=10),(NETWORKDAYS(E1270,F1270,Lister!$D$7:$D$13)-Q1270)*N1270/NETWORKDAYS(Lister!$D$21,Lister!$E$21,Lister!$D$7:$D$13),IF(AND(MONTH(E1270)=10,F1270&gt;DATE(2020,10,31)),(NETWORKDAYS(E1270,Lister!$E$21,Lister!$D$7:$D$13)-Q1270)*N1270/NETWORKDAYS(Lister!$D$21,Lister!$E$21,Lister!$D$7:$D$13),IF(AND(E1270&lt;DATE(2020,10,1),MONTH(F1270)=10),(NETWORKDAYS(Lister!$D$21,F1270,Lister!$D$7:$D$13)-Q1270)*N1270/NETWORKDAYS(Lister!$D$21,Lister!$E$21,Lister!$D$7:$D$13),IF(AND(E1270&lt;DATE(2020,31,1),F1270&gt;DATE(2020,10,31)),(NETWORKDAYS(Lister!$D$21,Lister!$E$21,Lister!$D$7:$D$13)-Q1270)*N1270/NETWORKDAYS(Lister!$D$21,Lister!$E$21,Lister!$D$7:$D$13),IF(OR(AND(E1270&lt;DATE(2020,10,1),F1270&lt;DATE(2020,10,1)),E1270&gt;DATE(2020,10,31)),0)))))),0),"")</f>
        <v/>
      </c>
      <c r="Y1270" s="50" t="str">
        <f>IFERROR(MAX(IF(OR(O1270="",P1270="",Q1270="",R1270="",S1270="",T1270="",U1270=""),"",IF(AND(MONTH(E1270)=11,MONTH(F1270)=11),(NETWORKDAYS(E1270,F1270,Lister!$D$7:$D$13)-R1270)*N1270/NETWORKDAYS(Lister!$D$22,Lister!$E$22,Lister!$D$7:$D$13),IF(AND(MONTH(E1270)=11,F1270&gt;DATE(2020,11,30)),(NETWORKDAYS(E1270,Lister!$E$22,Lister!$D$7:$D$13)-R1270)*N1270/NETWORKDAYS(Lister!$D$22,Lister!$E$22,Lister!$D$7:$D$13),IF(AND(E1270&lt;DATE(2020,11,1),MONTH(F1270)=11),(NETWORKDAYS(Lister!$D$22,F1270,Lister!$D$7:$D$13)-R1270)*N1270/NETWORKDAYS(Lister!$D$22,Lister!$E$22,Lister!$D$7:$D$13),IF(AND(E1270&lt;DATE(2020,11,1),F1270&gt;DATE(2020,11,30)),(NETWORKDAYS(Lister!$D$22,Lister!$E$22,Lister!$D$7:$D$13)-R1270)*N1270/NETWORKDAYS(Lister!$D$22,Lister!$E$22,Lister!$D$7:$D$13),IF(OR(AND(E1270&lt;DATE(2020,11,1),F1270&lt;DATE(2020,11,1)),E1270&gt;DATE(2020,11,30)),0)))))),0),"")</f>
        <v/>
      </c>
      <c r="Z1270" s="50" t="str">
        <f>IFERROR(MAX(IF(OR(O1270="",P1270="",Q1270="",R1270="",S1270="",T1270="",U1270=""),"",IF(AND(MONTH(E1270)=12,MONTH(F1270)=12),(NETWORKDAYS(E1270,F1270,Lister!$D$7:$D$13)-S1270)*N1270/NETWORKDAYS(Lister!$D$23,Lister!$E$23,Lister!$D$7:$D$13),IF(AND(MONTH(E1270)=12,F1270&gt;DATE(2020,12,31)),(NETWORKDAYS(E1270,Lister!$E$23,Lister!$D$7:$D$13)-S1270)*N1270/NETWORKDAYS(Lister!$D$23,Lister!$E$23,Lister!$D$7:$D$13),IF(AND(E1270&lt;DATE(2020,12,1),MONTH(F1270)=12),(NETWORKDAYS(Lister!$D$23,F1270,Lister!$D$7:$D$13)-S1270)*N1270/NETWORKDAYS(Lister!$D$23,Lister!$E$23,Lister!$D$7:$D$13),IF(AND(E1270&lt;DATE(2020,12,1),F1270&gt;DATE(2020,12,31)),(NETWORKDAYS(Lister!$D$23,Lister!$E$23,Lister!$D$7:$D$13)-S1270)*N1270/NETWORKDAYS(Lister!$D$23,Lister!$E$23,Lister!$D$7:$D$13),IF(OR(AND(E1270&lt;DATE(2020,12,1),F1270&lt;DATE(2020,12,1)),E1270&gt;DATE(2020,12,31)),0)))))),0),"")</f>
        <v/>
      </c>
      <c r="AA1270" s="50" t="str">
        <f>IFERROR(MAX(IF(OR(O1270="",P1270="",Q1270="",R1270="",S1270="",T1270="",U1270=""),"",IF(AND(MONTH(E1270)=1,MONTH(F1270)=1),(NETWORKDAYS(E1270,F1270,Lister!$D$7:$D$13)-T1270)*N1270/NETWORKDAYS(Lister!$D$24,Lister!$E$24,Lister!$D$7:$D$13),IF(AND(MONTH(E1270)=1,F1270&gt;DATE(2021,1,31)),(NETWORKDAYS(E1270,Lister!$E$24,Lister!$D$7:$D$13)-T1270)*N1270/NETWORKDAYS(Lister!$D$24,Lister!$E$24,Lister!$D$7:$D$13),IF(AND(E1270&lt;DATE(2021,1,1),MONTH(F1270)=1),(NETWORKDAYS(Lister!$D$24,F1270,Lister!$D$7:$D$13)-T1270)*N1270/NETWORKDAYS(Lister!$D$24,Lister!$E$24,Lister!$D$7:$D$13),IF(AND(E1270&lt;DATE(2021,1,1),F1270&gt;DATE(2021,1,31)),(NETWORKDAYS(Lister!$D$24,Lister!$E$24,Lister!$D$7:$D$13)-T1270)*N1270/NETWORKDAYS(Lister!$D$24,Lister!$E$24,Lister!$D$7:$D$13),IF(OR(AND(E1270&lt;DATE(2021,1,1),F1270&lt;DATE(2021,1,1)),E1270&gt;DATE(2021,1,31)),0)))))),0),"")</f>
        <v/>
      </c>
      <c r="AB1270" s="50" t="str">
        <f>IFERROR(MAX(IF(OR(O1270="",P1270="",Q1270="",R1270="",S1270="",T1270="",U1270=""),"",IF(AND(MONTH(E1270)=2,MONTH(F1270)=2),(NETWORKDAYS(E1270,F1270,Lister!$D$7:$D$13)-U1270)*N1270/NETWORKDAYS(Lister!$D$25,Lister!$E$25,Lister!$D$7:$D$13),IF(AND(E1270&lt;DATE(2021,2,1),MONTH(F1270)=2),(NETWORKDAYS(Lister!$D$25,F1270,Lister!$D$7:$D$13)-U1270)*N1270/NETWORKDAYS(Lister!$D$25,Lister!$E$25,Lister!$D$7:$D$13),IF(AND(E1270&lt;DATE(2021,2,1),F1270&lt;DATE(2021,2,1)),0)))),0),"")</f>
        <v/>
      </c>
      <c r="AC1270" s="52" t="str">
        <f t="shared" si="98"/>
        <v/>
      </c>
    </row>
    <row r="1271" spans="1:29" x14ac:dyDescent="0.35">
      <c r="A1271" s="11" t="str">
        <f t="shared" si="99"/>
        <v/>
      </c>
      <c r="B1271" s="33"/>
      <c r="C1271" s="17"/>
      <c r="D1271" s="18"/>
      <c r="E1271" s="12"/>
      <c r="F1271" s="12"/>
      <c r="G1271" s="42" t="str">
        <f>IF(OR(E1271="",F1271=""),"",NETWORKDAYS(E1271,F1271,Lister!$D$7:$D$13))</f>
        <v/>
      </c>
      <c r="H1271" s="14"/>
      <c r="I1271" s="25" t="str">
        <f t="shared" si="95"/>
        <v/>
      </c>
      <c r="J1271" s="47"/>
      <c r="K1271" s="48"/>
      <c r="L1271" s="15"/>
      <c r="M1271" s="51" t="str">
        <f t="shared" si="96"/>
        <v/>
      </c>
      <c r="N1271" s="49" t="str">
        <f t="shared" si="97"/>
        <v/>
      </c>
      <c r="O1271" s="15"/>
      <c r="P1271" s="15"/>
      <c r="Q1271" s="15"/>
      <c r="R1271" s="15"/>
      <c r="S1271" s="15"/>
      <c r="T1271" s="15"/>
      <c r="U1271" s="15"/>
      <c r="V1271" s="50" t="str">
        <f>IFERROR(MAX(IF(OR(O1271="",P1271="",Q1271="",R1271="",S1271="",T1271="",U1271=""),"",IF(AND(MONTH(E1271)=8,MONTH(F1271)=8),(NETWORKDAYS(E1271,F1271,Lister!$D$7:$D$13)-O1271)*N1271/NETWORKDAYS(Lister!$D$19,Lister!$E$19,Lister!$D$7:$D$13),IF(AND(MONTH(E1271)=8,F1271&gt;DATE(2020,8,31)),(NETWORKDAYS(E1271,Lister!$E$19,Lister!$D$7:$D$13)-O1271)*N1271/NETWORKDAYS(Lister!$D$19,Lister!$E$19,Lister!$D$7:$D$13),IF(E1271&gt;DATE(2020,8,31),0)))),0),"")</f>
        <v/>
      </c>
      <c r="W1271" s="50" t="str">
        <f>IFERROR(MAX(IF(OR(O1271="",P1271="",Q1271="",R1271="",S1271="",T1271="",U1271=""),"",IF(AND(MONTH(E1271)=9,MONTH(F1271)=9),(NETWORKDAYS(E1271,F1271,Lister!$D$7:$D$13)-P1271)*N1271/NETWORKDAYS(Lister!$D$20,Lister!$E$20,Lister!$D$7:$D$13),IF(AND(MONTH(E1271)=9,F1271&gt;DATE(2020,9,30)),(NETWORKDAYS(E1271,Lister!$E$20,Lister!$D$7:$D$13)-P1271)*N1271/NETWORKDAYS(Lister!$D$20,Lister!$E$20,Lister!$D$7:$D$13),IF(AND(E1271&lt;DATE(2020,9,1),MONTH(F1271)=9),(NETWORKDAYS(Lister!$D$20,F1271,Lister!$D$7:$D$13)-P1271)*N1271/NETWORKDAYS(Lister!$D$20,Lister!$E$20,Lister!$D$7:$D$13),IF(AND(E1271&lt;DATE(2020,9,1),F1271&gt;DATE(2020,9,30)),(NETWORKDAYS(Lister!$D$20,Lister!$E$20,Lister!$D$7:$D$13)-P1271)*N1271/NETWORKDAYS(Lister!$D$20,Lister!$E$20,Lister!$D$7:$D$13),IF(OR(AND(E1271&lt;DATE(2020,9,1),F1271&lt;DATE(2020,9,1)),E1271&gt;DATE(2020,9,30)),0)))))),0),"")</f>
        <v/>
      </c>
      <c r="X1271" s="50" t="str">
        <f>IFERROR(MAX(IF(OR(O1271="",P1271="",Q1271="",R1271="",S1271="",T1271="",U1271=""),"",IF(AND(MONTH(E1271)=10,MONTH(F1271)=10),(NETWORKDAYS(E1271,F1271,Lister!$D$7:$D$13)-Q1271)*N1271/NETWORKDAYS(Lister!$D$21,Lister!$E$21,Lister!$D$7:$D$13),IF(AND(MONTH(E1271)=10,F1271&gt;DATE(2020,10,31)),(NETWORKDAYS(E1271,Lister!$E$21,Lister!$D$7:$D$13)-Q1271)*N1271/NETWORKDAYS(Lister!$D$21,Lister!$E$21,Lister!$D$7:$D$13),IF(AND(E1271&lt;DATE(2020,10,1),MONTH(F1271)=10),(NETWORKDAYS(Lister!$D$21,F1271,Lister!$D$7:$D$13)-Q1271)*N1271/NETWORKDAYS(Lister!$D$21,Lister!$E$21,Lister!$D$7:$D$13),IF(AND(E1271&lt;DATE(2020,31,1),F1271&gt;DATE(2020,10,31)),(NETWORKDAYS(Lister!$D$21,Lister!$E$21,Lister!$D$7:$D$13)-Q1271)*N1271/NETWORKDAYS(Lister!$D$21,Lister!$E$21,Lister!$D$7:$D$13),IF(OR(AND(E1271&lt;DATE(2020,10,1),F1271&lt;DATE(2020,10,1)),E1271&gt;DATE(2020,10,31)),0)))))),0),"")</f>
        <v/>
      </c>
      <c r="Y1271" s="50" t="str">
        <f>IFERROR(MAX(IF(OR(O1271="",P1271="",Q1271="",R1271="",S1271="",T1271="",U1271=""),"",IF(AND(MONTH(E1271)=11,MONTH(F1271)=11),(NETWORKDAYS(E1271,F1271,Lister!$D$7:$D$13)-R1271)*N1271/NETWORKDAYS(Lister!$D$22,Lister!$E$22,Lister!$D$7:$D$13),IF(AND(MONTH(E1271)=11,F1271&gt;DATE(2020,11,30)),(NETWORKDAYS(E1271,Lister!$E$22,Lister!$D$7:$D$13)-R1271)*N1271/NETWORKDAYS(Lister!$D$22,Lister!$E$22,Lister!$D$7:$D$13),IF(AND(E1271&lt;DATE(2020,11,1),MONTH(F1271)=11),(NETWORKDAYS(Lister!$D$22,F1271,Lister!$D$7:$D$13)-R1271)*N1271/NETWORKDAYS(Lister!$D$22,Lister!$E$22,Lister!$D$7:$D$13),IF(AND(E1271&lt;DATE(2020,11,1),F1271&gt;DATE(2020,11,30)),(NETWORKDAYS(Lister!$D$22,Lister!$E$22,Lister!$D$7:$D$13)-R1271)*N1271/NETWORKDAYS(Lister!$D$22,Lister!$E$22,Lister!$D$7:$D$13),IF(OR(AND(E1271&lt;DATE(2020,11,1),F1271&lt;DATE(2020,11,1)),E1271&gt;DATE(2020,11,30)),0)))))),0),"")</f>
        <v/>
      </c>
      <c r="Z1271" s="50" t="str">
        <f>IFERROR(MAX(IF(OR(O1271="",P1271="",Q1271="",R1271="",S1271="",T1271="",U1271=""),"",IF(AND(MONTH(E1271)=12,MONTH(F1271)=12),(NETWORKDAYS(E1271,F1271,Lister!$D$7:$D$13)-S1271)*N1271/NETWORKDAYS(Lister!$D$23,Lister!$E$23,Lister!$D$7:$D$13),IF(AND(MONTH(E1271)=12,F1271&gt;DATE(2020,12,31)),(NETWORKDAYS(E1271,Lister!$E$23,Lister!$D$7:$D$13)-S1271)*N1271/NETWORKDAYS(Lister!$D$23,Lister!$E$23,Lister!$D$7:$D$13),IF(AND(E1271&lt;DATE(2020,12,1),MONTH(F1271)=12),(NETWORKDAYS(Lister!$D$23,F1271,Lister!$D$7:$D$13)-S1271)*N1271/NETWORKDAYS(Lister!$D$23,Lister!$E$23,Lister!$D$7:$D$13),IF(AND(E1271&lt;DATE(2020,12,1),F1271&gt;DATE(2020,12,31)),(NETWORKDAYS(Lister!$D$23,Lister!$E$23,Lister!$D$7:$D$13)-S1271)*N1271/NETWORKDAYS(Lister!$D$23,Lister!$E$23,Lister!$D$7:$D$13),IF(OR(AND(E1271&lt;DATE(2020,12,1),F1271&lt;DATE(2020,12,1)),E1271&gt;DATE(2020,12,31)),0)))))),0),"")</f>
        <v/>
      </c>
      <c r="AA1271" s="50" t="str">
        <f>IFERROR(MAX(IF(OR(O1271="",P1271="",Q1271="",R1271="",S1271="",T1271="",U1271=""),"",IF(AND(MONTH(E1271)=1,MONTH(F1271)=1),(NETWORKDAYS(E1271,F1271,Lister!$D$7:$D$13)-T1271)*N1271/NETWORKDAYS(Lister!$D$24,Lister!$E$24,Lister!$D$7:$D$13),IF(AND(MONTH(E1271)=1,F1271&gt;DATE(2021,1,31)),(NETWORKDAYS(E1271,Lister!$E$24,Lister!$D$7:$D$13)-T1271)*N1271/NETWORKDAYS(Lister!$D$24,Lister!$E$24,Lister!$D$7:$D$13),IF(AND(E1271&lt;DATE(2021,1,1),MONTH(F1271)=1),(NETWORKDAYS(Lister!$D$24,F1271,Lister!$D$7:$D$13)-T1271)*N1271/NETWORKDAYS(Lister!$D$24,Lister!$E$24,Lister!$D$7:$D$13),IF(AND(E1271&lt;DATE(2021,1,1),F1271&gt;DATE(2021,1,31)),(NETWORKDAYS(Lister!$D$24,Lister!$E$24,Lister!$D$7:$D$13)-T1271)*N1271/NETWORKDAYS(Lister!$D$24,Lister!$E$24,Lister!$D$7:$D$13),IF(OR(AND(E1271&lt;DATE(2021,1,1),F1271&lt;DATE(2021,1,1)),E1271&gt;DATE(2021,1,31)),0)))))),0),"")</f>
        <v/>
      </c>
      <c r="AB1271" s="50" t="str">
        <f>IFERROR(MAX(IF(OR(O1271="",P1271="",Q1271="",R1271="",S1271="",T1271="",U1271=""),"",IF(AND(MONTH(E1271)=2,MONTH(F1271)=2),(NETWORKDAYS(E1271,F1271,Lister!$D$7:$D$13)-U1271)*N1271/NETWORKDAYS(Lister!$D$25,Lister!$E$25,Lister!$D$7:$D$13),IF(AND(E1271&lt;DATE(2021,2,1),MONTH(F1271)=2),(NETWORKDAYS(Lister!$D$25,F1271,Lister!$D$7:$D$13)-U1271)*N1271/NETWORKDAYS(Lister!$D$25,Lister!$E$25,Lister!$D$7:$D$13),IF(AND(E1271&lt;DATE(2021,2,1),F1271&lt;DATE(2021,2,1)),0)))),0),"")</f>
        <v/>
      </c>
      <c r="AC1271" s="52" t="str">
        <f t="shared" si="98"/>
        <v/>
      </c>
    </row>
    <row r="1272" spans="1:29" x14ac:dyDescent="0.35">
      <c r="A1272" s="11" t="str">
        <f t="shared" si="99"/>
        <v/>
      </c>
      <c r="B1272" s="33"/>
      <c r="C1272" s="17"/>
      <c r="D1272" s="18"/>
      <c r="E1272" s="12"/>
      <c r="F1272" s="12"/>
      <c r="G1272" s="42" t="str">
        <f>IF(OR(E1272="",F1272=""),"",NETWORKDAYS(E1272,F1272,Lister!$D$7:$D$13))</f>
        <v/>
      </c>
      <c r="H1272" s="14"/>
      <c r="I1272" s="25" t="str">
        <f t="shared" si="95"/>
        <v/>
      </c>
      <c r="J1272" s="47"/>
      <c r="K1272" s="48"/>
      <c r="L1272" s="15"/>
      <c r="M1272" s="51" t="str">
        <f t="shared" si="96"/>
        <v/>
      </c>
      <c r="N1272" s="49" t="str">
        <f t="shared" si="97"/>
        <v/>
      </c>
      <c r="O1272" s="15"/>
      <c r="P1272" s="15"/>
      <c r="Q1272" s="15"/>
      <c r="R1272" s="15"/>
      <c r="S1272" s="15"/>
      <c r="T1272" s="15"/>
      <c r="U1272" s="15"/>
      <c r="V1272" s="50" t="str">
        <f>IFERROR(MAX(IF(OR(O1272="",P1272="",Q1272="",R1272="",S1272="",T1272="",U1272=""),"",IF(AND(MONTH(E1272)=8,MONTH(F1272)=8),(NETWORKDAYS(E1272,F1272,Lister!$D$7:$D$13)-O1272)*N1272/NETWORKDAYS(Lister!$D$19,Lister!$E$19,Lister!$D$7:$D$13),IF(AND(MONTH(E1272)=8,F1272&gt;DATE(2020,8,31)),(NETWORKDAYS(E1272,Lister!$E$19,Lister!$D$7:$D$13)-O1272)*N1272/NETWORKDAYS(Lister!$D$19,Lister!$E$19,Lister!$D$7:$D$13),IF(E1272&gt;DATE(2020,8,31),0)))),0),"")</f>
        <v/>
      </c>
      <c r="W1272" s="50" t="str">
        <f>IFERROR(MAX(IF(OR(O1272="",P1272="",Q1272="",R1272="",S1272="",T1272="",U1272=""),"",IF(AND(MONTH(E1272)=9,MONTH(F1272)=9),(NETWORKDAYS(E1272,F1272,Lister!$D$7:$D$13)-P1272)*N1272/NETWORKDAYS(Lister!$D$20,Lister!$E$20,Lister!$D$7:$D$13),IF(AND(MONTH(E1272)=9,F1272&gt;DATE(2020,9,30)),(NETWORKDAYS(E1272,Lister!$E$20,Lister!$D$7:$D$13)-P1272)*N1272/NETWORKDAYS(Lister!$D$20,Lister!$E$20,Lister!$D$7:$D$13),IF(AND(E1272&lt;DATE(2020,9,1),MONTH(F1272)=9),(NETWORKDAYS(Lister!$D$20,F1272,Lister!$D$7:$D$13)-P1272)*N1272/NETWORKDAYS(Lister!$D$20,Lister!$E$20,Lister!$D$7:$D$13),IF(AND(E1272&lt;DATE(2020,9,1),F1272&gt;DATE(2020,9,30)),(NETWORKDAYS(Lister!$D$20,Lister!$E$20,Lister!$D$7:$D$13)-P1272)*N1272/NETWORKDAYS(Lister!$D$20,Lister!$E$20,Lister!$D$7:$D$13),IF(OR(AND(E1272&lt;DATE(2020,9,1),F1272&lt;DATE(2020,9,1)),E1272&gt;DATE(2020,9,30)),0)))))),0),"")</f>
        <v/>
      </c>
      <c r="X1272" s="50" t="str">
        <f>IFERROR(MAX(IF(OR(O1272="",P1272="",Q1272="",R1272="",S1272="",T1272="",U1272=""),"",IF(AND(MONTH(E1272)=10,MONTH(F1272)=10),(NETWORKDAYS(E1272,F1272,Lister!$D$7:$D$13)-Q1272)*N1272/NETWORKDAYS(Lister!$D$21,Lister!$E$21,Lister!$D$7:$D$13),IF(AND(MONTH(E1272)=10,F1272&gt;DATE(2020,10,31)),(NETWORKDAYS(E1272,Lister!$E$21,Lister!$D$7:$D$13)-Q1272)*N1272/NETWORKDAYS(Lister!$D$21,Lister!$E$21,Lister!$D$7:$D$13),IF(AND(E1272&lt;DATE(2020,10,1),MONTH(F1272)=10),(NETWORKDAYS(Lister!$D$21,F1272,Lister!$D$7:$D$13)-Q1272)*N1272/NETWORKDAYS(Lister!$D$21,Lister!$E$21,Lister!$D$7:$D$13),IF(AND(E1272&lt;DATE(2020,31,1),F1272&gt;DATE(2020,10,31)),(NETWORKDAYS(Lister!$D$21,Lister!$E$21,Lister!$D$7:$D$13)-Q1272)*N1272/NETWORKDAYS(Lister!$D$21,Lister!$E$21,Lister!$D$7:$D$13),IF(OR(AND(E1272&lt;DATE(2020,10,1),F1272&lt;DATE(2020,10,1)),E1272&gt;DATE(2020,10,31)),0)))))),0),"")</f>
        <v/>
      </c>
      <c r="Y1272" s="50" t="str">
        <f>IFERROR(MAX(IF(OR(O1272="",P1272="",Q1272="",R1272="",S1272="",T1272="",U1272=""),"",IF(AND(MONTH(E1272)=11,MONTH(F1272)=11),(NETWORKDAYS(E1272,F1272,Lister!$D$7:$D$13)-R1272)*N1272/NETWORKDAYS(Lister!$D$22,Lister!$E$22,Lister!$D$7:$D$13),IF(AND(MONTH(E1272)=11,F1272&gt;DATE(2020,11,30)),(NETWORKDAYS(E1272,Lister!$E$22,Lister!$D$7:$D$13)-R1272)*N1272/NETWORKDAYS(Lister!$D$22,Lister!$E$22,Lister!$D$7:$D$13),IF(AND(E1272&lt;DATE(2020,11,1),MONTH(F1272)=11),(NETWORKDAYS(Lister!$D$22,F1272,Lister!$D$7:$D$13)-R1272)*N1272/NETWORKDAYS(Lister!$D$22,Lister!$E$22,Lister!$D$7:$D$13),IF(AND(E1272&lt;DATE(2020,11,1),F1272&gt;DATE(2020,11,30)),(NETWORKDAYS(Lister!$D$22,Lister!$E$22,Lister!$D$7:$D$13)-R1272)*N1272/NETWORKDAYS(Lister!$D$22,Lister!$E$22,Lister!$D$7:$D$13),IF(OR(AND(E1272&lt;DATE(2020,11,1),F1272&lt;DATE(2020,11,1)),E1272&gt;DATE(2020,11,30)),0)))))),0),"")</f>
        <v/>
      </c>
      <c r="Z1272" s="50" t="str">
        <f>IFERROR(MAX(IF(OR(O1272="",P1272="",Q1272="",R1272="",S1272="",T1272="",U1272=""),"",IF(AND(MONTH(E1272)=12,MONTH(F1272)=12),(NETWORKDAYS(E1272,F1272,Lister!$D$7:$D$13)-S1272)*N1272/NETWORKDAYS(Lister!$D$23,Lister!$E$23,Lister!$D$7:$D$13),IF(AND(MONTH(E1272)=12,F1272&gt;DATE(2020,12,31)),(NETWORKDAYS(E1272,Lister!$E$23,Lister!$D$7:$D$13)-S1272)*N1272/NETWORKDAYS(Lister!$D$23,Lister!$E$23,Lister!$D$7:$D$13),IF(AND(E1272&lt;DATE(2020,12,1),MONTH(F1272)=12),(NETWORKDAYS(Lister!$D$23,F1272,Lister!$D$7:$D$13)-S1272)*N1272/NETWORKDAYS(Lister!$D$23,Lister!$E$23,Lister!$D$7:$D$13),IF(AND(E1272&lt;DATE(2020,12,1),F1272&gt;DATE(2020,12,31)),(NETWORKDAYS(Lister!$D$23,Lister!$E$23,Lister!$D$7:$D$13)-S1272)*N1272/NETWORKDAYS(Lister!$D$23,Lister!$E$23,Lister!$D$7:$D$13),IF(OR(AND(E1272&lt;DATE(2020,12,1),F1272&lt;DATE(2020,12,1)),E1272&gt;DATE(2020,12,31)),0)))))),0),"")</f>
        <v/>
      </c>
      <c r="AA1272" s="50" t="str">
        <f>IFERROR(MAX(IF(OR(O1272="",P1272="",Q1272="",R1272="",S1272="",T1272="",U1272=""),"",IF(AND(MONTH(E1272)=1,MONTH(F1272)=1),(NETWORKDAYS(E1272,F1272,Lister!$D$7:$D$13)-T1272)*N1272/NETWORKDAYS(Lister!$D$24,Lister!$E$24,Lister!$D$7:$D$13),IF(AND(MONTH(E1272)=1,F1272&gt;DATE(2021,1,31)),(NETWORKDAYS(E1272,Lister!$E$24,Lister!$D$7:$D$13)-T1272)*N1272/NETWORKDAYS(Lister!$D$24,Lister!$E$24,Lister!$D$7:$D$13),IF(AND(E1272&lt;DATE(2021,1,1),MONTH(F1272)=1),(NETWORKDAYS(Lister!$D$24,F1272,Lister!$D$7:$D$13)-T1272)*N1272/NETWORKDAYS(Lister!$D$24,Lister!$E$24,Lister!$D$7:$D$13),IF(AND(E1272&lt;DATE(2021,1,1),F1272&gt;DATE(2021,1,31)),(NETWORKDAYS(Lister!$D$24,Lister!$E$24,Lister!$D$7:$D$13)-T1272)*N1272/NETWORKDAYS(Lister!$D$24,Lister!$E$24,Lister!$D$7:$D$13),IF(OR(AND(E1272&lt;DATE(2021,1,1),F1272&lt;DATE(2021,1,1)),E1272&gt;DATE(2021,1,31)),0)))))),0),"")</f>
        <v/>
      </c>
      <c r="AB1272" s="50" t="str">
        <f>IFERROR(MAX(IF(OR(O1272="",P1272="",Q1272="",R1272="",S1272="",T1272="",U1272=""),"",IF(AND(MONTH(E1272)=2,MONTH(F1272)=2),(NETWORKDAYS(E1272,F1272,Lister!$D$7:$D$13)-U1272)*N1272/NETWORKDAYS(Lister!$D$25,Lister!$E$25,Lister!$D$7:$D$13),IF(AND(E1272&lt;DATE(2021,2,1),MONTH(F1272)=2),(NETWORKDAYS(Lister!$D$25,F1272,Lister!$D$7:$D$13)-U1272)*N1272/NETWORKDAYS(Lister!$D$25,Lister!$E$25,Lister!$D$7:$D$13),IF(AND(E1272&lt;DATE(2021,2,1),F1272&lt;DATE(2021,2,1)),0)))),0),"")</f>
        <v/>
      </c>
      <c r="AC1272" s="52" t="str">
        <f t="shared" si="98"/>
        <v/>
      </c>
    </row>
    <row r="1273" spans="1:29" x14ac:dyDescent="0.35">
      <c r="A1273" s="11" t="str">
        <f t="shared" si="99"/>
        <v/>
      </c>
      <c r="B1273" s="33"/>
      <c r="C1273" s="17"/>
      <c r="D1273" s="18"/>
      <c r="E1273" s="12"/>
      <c r="F1273" s="12"/>
      <c r="G1273" s="42" t="str">
        <f>IF(OR(E1273="",F1273=""),"",NETWORKDAYS(E1273,F1273,Lister!$D$7:$D$13))</f>
        <v/>
      </c>
      <c r="H1273" s="14"/>
      <c r="I1273" s="25" t="str">
        <f t="shared" si="95"/>
        <v/>
      </c>
      <c r="J1273" s="47"/>
      <c r="K1273" s="48"/>
      <c r="L1273" s="15"/>
      <c r="M1273" s="51" t="str">
        <f t="shared" si="96"/>
        <v/>
      </c>
      <c r="N1273" s="49" t="str">
        <f t="shared" si="97"/>
        <v/>
      </c>
      <c r="O1273" s="15"/>
      <c r="P1273" s="15"/>
      <c r="Q1273" s="15"/>
      <c r="R1273" s="15"/>
      <c r="S1273" s="15"/>
      <c r="T1273" s="15"/>
      <c r="U1273" s="15"/>
      <c r="V1273" s="50" t="str">
        <f>IFERROR(MAX(IF(OR(O1273="",P1273="",Q1273="",R1273="",S1273="",T1273="",U1273=""),"",IF(AND(MONTH(E1273)=8,MONTH(F1273)=8),(NETWORKDAYS(E1273,F1273,Lister!$D$7:$D$13)-O1273)*N1273/NETWORKDAYS(Lister!$D$19,Lister!$E$19,Lister!$D$7:$D$13),IF(AND(MONTH(E1273)=8,F1273&gt;DATE(2020,8,31)),(NETWORKDAYS(E1273,Lister!$E$19,Lister!$D$7:$D$13)-O1273)*N1273/NETWORKDAYS(Lister!$D$19,Lister!$E$19,Lister!$D$7:$D$13),IF(E1273&gt;DATE(2020,8,31),0)))),0),"")</f>
        <v/>
      </c>
      <c r="W1273" s="50" t="str">
        <f>IFERROR(MAX(IF(OR(O1273="",P1273="",Q1273="",R1273="",S1273="",T1273="",U1273=""),"",IF(AND(MONTH(E1273)=9,MONTH(F1273)=9),(NETWORKDAYS(E1273,F1273,Lister!$D$7:$D$13)-P1273)*N1273/NETWORKDAYS(Lister!$D$20,Lister!$E$20,Lister!$D$7:$D$13),IF(AND(MONTH(E1273)=9,F1273&gt;DATE(2020,9,30)),(NETWORKDAYS(E1273,Lister!$E$20,Lister!$D$7:$D$13)-P1273)*N1273/NETWORKDAYS(Lister!$D$20,Lister!$E$20,Lister!$D$7:$D$13),IF(AND(E1273&lt;DATE(2020,9,1),MONTH(F1273)=9),(NETWORKDAYS(Lister!$D$20,F1273,Lister!$D$7:$D$13)-P1273)*N1273/NETWORKDAYS(Lister!$D$20,Lister!$E$20,Lister!$D$7:$D$13),IF(AND(E1273&lt;DATE(2020,9,1),F1273&gt;DATE(2020,9,30)),(NETWORKDAYS(Lister!$D$20,Lister!$E$20,Lister!$D$7:$D$13)-P1273)*N1273/NETWORKDAYS(Lister!$D$20,Lister!$E$20,Lister!$D$7:$D$13),IF(OR(AND(E1273&lt;DATE(2020,9,1),F1273&lt;DATE(2020,9,1)),E1273&gt;DATE(2020,9,30)),0)))))),0),"")</f>
        <v/>
      </c>
      <c r="X1273" s="50" t="str">
        <f>IFERROR(MAX(IF(OR(O1273="",P1273="",Q1273="",R1273="",S1273="",T1273="",U1273=""),"",IF(AND(MONTH(E1273)=10,MONTH(F1273)=10),(NETWORKDAYS(E1273,F1273,Lister!$D$7:$D$13)-Q1273)*N1273/NETWORKDAYS(Lister!$D$21,Lister!$E$21,Lister!$D$7:$D$13),IF(AND(MONTH(E1273)=10,F1273&gt;DATE(2020,10,31)),(NETWORKDAYS(E1273,Lister!$E$21,Lister!$D$7:$D$13)-Q1273)*N1273/NETWORKDAYS(Lister!$D$21,Lister!$E$21,Lister!$D$7:$D$13),IF(AND(E1273&lt;DATE(2020,10,1),MONTH(F1273)=10),(NETWORKDAYS(Lister!$D$21,F1273,Lister!$D$7:$D$13)-Q1273)*N1273/NETWORKDAYS(Lister!$D$21,Lister!$E$21,Lister!$D$7:$D$13),IF(AND(E1273&lt;DATE(2020,31,1),F1273&gt;DATE(2020,10,31)),(NETWORKDAYS(Lister!$D$21,Lister!$E$21,Lister!$D$7:$D$13)-Q1273)*N1273/NETWORKDAYS(Lister!$D$21,Lister!$E$21,Lister!$D$7:$D$13),IF(OR(AND(E1273&lt;DATE(2020,10,1),F1273&lt;DATE(2020,10,1)),E1273&gt;DATE(2020,10,31)),0)))))),0),"")</f>
        <v/>
      </c>
      <c r="Y1273" s="50" t="str">
        <f>IFERROR(MAX(IF(OR(O1273="",P1273="",Q1273="",R1273="",S1273="",T1273="",U1273=""),"",IF(AND(MONTH(E1273)=11,MONTH(F1273)=11),(NETWORKDAYS(E1273,F1273,Lister!$D$7:$D$13)-R1273)*N1273/NETWORKDAYS(Lister!$D$22,Lister!$E$22,Lister!$D$7:$D$13),IF(AND(MONTH(E1273)=11,F1273&gt;DATE(2020,11,30)),(NETWORKDAYS(E1273,Lister!$E$22,Lister!$D$7:$D$13)-R1273)*N1273/NETWORKDAYS(Lister!$D$22,Lister!$E$22,Lister!$D$7:$D$13),IF(AND(E1273&lt;DATE(2020,11,1),MONTH(F1273)=11),(NETWORKDAYS(Lister!$D$22,F1273,Lister!$D$7:$D$13)-R1273)*N1273/NETWORKDAYS(Lister!$D$22,Lister!$E$22,Lister!$D$7:$D$13),IF(AND(E1273&lt;DATE(2020,11,1),F1273&gt;DATE(2020,11,30)),(NETWORKDAYS(Lister!$D$22,Lister!$E$22,Lister!$D$7:$D$13)-R1273)*N1273/NETWORKDAYS(Lister!$D$22,Lister!$E$22,Lister!$D$7:$D$13),IF(OR(AND(E1273&lt;DATE(2020,11,1),F1273&lt;DATE(2020,11,1)),E1273&gt;DATE(2020,11,30)),0)))))),0),"")</f>
        <v/>
      </c>
      <c r="Z1273" s="50" t="str">
        <f>IFERROR(MAX(IF(OR(O1273="",P1273="",Q1273="",R1273="",S1273="",T1273="",U1273=""),"",IF(AND(MONTH(E1273)=12,MONTH(F1273)=12),(NETWORKDAYS(E1273,F1273,Lister!$D$7:$D$13)-S1273)*N1273/NETWORKDAYS(Lister!$D$23,Lister!$E$23,Lister!$D$7:$D$13),IF(AND(MONTH(E1273)=12,F1273&gt;DATE(2020,12,31)),(NETWORKDAYS(E1273,Lister!$E$23,Lister!$D$7:$D$13)-S1273)*N1273/NETWORKDAYS(Lister!$D$23,Lister!$E$23,Lister!$D$7:$D$13),IF(AND(E1273&lt;DATE(2020,12,1),MONTH(F1273)=12),(NETWORKDAYS(Lister!$D$23,F1273,Lister!$D$7:$D$13)-S1273)*N1273/NETWORKDAYS(Lister!$D$23,Lister!$E$23,Lister!$D$7:$D$13),IF(AND(E1273&lt;DATE(2020,12,1),F1273&gt;DATE(2020,12,31)),(NETWORKDAYS(Lister!$D$23,Lister!$E$23,Lister!$D$7:$D$13)-S1273)*N1273/NETWORKDAYS(Lister!$D$23,Lister!$E$23,Lister!$D$7:$D$13),IF(OR(AND(E1273&lt;DATE(2020,12,1),F1273&lt;DATE(2020,12,1)),E1273&gt;DATE(2020,12,31)),0)))))),0),"")</f>
        <v/>
      </c>
      <c r="AA1273" s="50" t="str">
        <f>IFERROR(MAX(IF(OR(O1273="",P1273="",Q1273="",R1273="",S1273="",T1273="",U1273=""),"",IF(AND(MONTH(E1273)=1,MONTH(F1273)=1),(NETWORKDAYS(E1273,F1273,Lister!$D$7:$D$13)-T1273)*N1273/NETWORKDAYS(Lister!$D$24,Lister!$E$24,Lister!$D$7:$D$13),IF(AND(MONTH(E1273)=1,F1273&gt;DATE(2021,1,31)),(NETWORKDAYS(E1273,Lister!$E$24,Lister!$D$7:$D$13)-T1273)*N1273/NETWORKDAYS(Lister!$D$24,Lister!$E$24,Lister!$D$7:$D$13),IF(AND(E1273&lt;DATE(2021,1,1),MONTH(F1273)=1),(NETWORKDAYS(Lister!$D$24,F1273,Lister!$D$7:$D$13)-T1273)*N1273/NETWORKDAYS(Lister!$D$24,Lister!$E$24,Lister!$D$7:$D$13),IF(AND(E1273&lt;DATE(2021,1,1),F1273&gt;DATE(2021,1,31)),(NETWORKDAYS(Lister!$D$24,Lister!$E$24,Lister!$D$7:$D$13)-T1273)*N1273/NETWORKDAYS(Lister!$D$24,Lister!$E$24,Lister!$D$7:$D$13),IF(OR(AND(E1273&lt;DATE(2021,1,1),F1273&lt;DATE(2021,1,1)),E1273&gt;DATE(2021,1,31)),0)))))),0),"")</f>
        <v/>
      </c>
      <c r="AB1273" s="50" t="str">
        <f>IFERROR(MAX(IF(OR(O1273="",P1273="",Q1273="",R1273="",S1273="",T1273="",U1273=""),"",IF(AND(MONTH(E1273)=2,MONTH(F1273)=2),(NETWORKDAYS(E1273,F1273,Lister!$D$7:$D$13)-U1273)*N1273/NETWORKDAYS(Lister!$D$25,Lister!$E$25,Lister!$D$7:$D$13),IF(AND(E1273&lt;DATE(2021,2,1),MONTH(F1273)=2),(NETWORKDAYS(Lister!$D$25,F1273,Lister!$D$7:$D$13)-U1273)*N1273/NETWORKDAYS(Lister!$D$25,Lister!$E$25,Lister!$D$7:$D$13),IF(AND(E1273&lt;DATE(2021,2,1),F1273&lt;DATE(2021,2,1)),0)))),0),"")</f>
        <v/>
      </c>
      <c r="AC1273" s="52" t="str">
        <f t="shared" si="98"/>
        <v/>
      </c>
    </row>
    <row r="1274" spans="1:29" x14ac:dyDescent="0.35">
      <c r="A1274" s="11" t="str">
        <f t="shared" si="99"/>
        <v/>
      </c>
      <c r="B1274" s="33"/>
      <c r="C1274" s="17"/>
      <c r="D1274" s="18"/>
      <c r="E1274" s="12"/>
      <c r="F1274" s="12"/>
      <c r="G1274" s="42" t="str">
        <f>IF(OR(E1274="",F1274=""),"",NETWORKDAYS(E1274,F1274,Lister!$D$7:$D$13))</f>
        <v/>
      </c>
      <c r="H1274" s="14"/>
      <c r="I1274" s="25" t="str">
        <f t="shared" si="95"/>
        <v/>
      </c>
      <c r="J1274" s="47"/>
      <c r="K1274" s="48"/>
      <c r="L1274" s="15"/>
      <c r="M1274" s="51" t="str">
        <f t="shared" si="96"/>
        <v/>
      </c>
      <c r="N1274" s="49" t="str">
        <f t="shared" si="97"/>
        <v/>
      </c>
      <c r="O1274" s="15"/>
      <c r="P1274" s="15"/>
      <c r="Q1274" s="15"/>
      <c r="R1274" s="15"/>
      <c r="S1274" s="15"/>
      <c r="T1274" s="15"/>
      <c r="U1274" s="15"/>
      <c r="V1274" s="50" t="str">
        <f>IFERROR(MAX(IF(OR(O1274="",P1274="",Q1274="",R1274="",S1274="",T1274="",U1274=""),"",IF(AND(MONTH(E1274)=8,MONTH(F1274)=8),(NETWORKDAYS(E1274,F1274,Lister!$D$7:$D$13)-O1274)*N1274/NETWORKDAYS(Lister!$D$19,Lister!$E$19,Lister!$D$7:$D$13),IF(AND(MONTH(E1274)=8,F1274&gt;DATE(2020,8,31)),(NETWORKDAYS(E1274,Lister!$E$19,Lister!$D$7:$D$13)-O1274)*N1274/NETWORKDAYS(Lister!$D$19,Lister!$E$19,Lister!$D$7:$D$13),IF(E1274&gt;DATE(2020,8,31),0)))),0),"")</f>
        <v/>
      </c>
      <c r="W1274" s="50" t="str">
        <f>IFERROR(MAX(IF(OR(O1274="",P1274="",Q1274="",R1274="",S1274="",T1274="",U1274=""),"",IF(AND(MONTH(E1274)=9,MONTH(F1274)=9),(NETWORKDAYS(E1274,F1274,Lister!$D$7:$D$13)-P1274)*N1274/NETWORKDAYS(Lister!$D$20,Lister!$E$20,Lister!$D$7:$D$13),IF(AND(MONTH(E1274)=9,F1274&gt;DATE(2020,9,30)),(NETWORKDAYS(E1274,Lister!$E$20,Lister!$D$7:$D$13)-P1274)*N1274/NETWORKDAYS(Lister!$D$20,Lister!$E$20,Lister!$D$7:$D$13),IF(AND(E1274&lt;DATE(2020,9,1),MONTH(F1274)=9),(NETWORKDAYS(Lister!$D$20,F1274,Lister!$D$7:$D$13)-P1274)*N1274/NETWORKDAYS(Lister!$D$20,Lister!$E$20,Lister!$D$7:$D$13),IF(AND(E1274&lt;DATE(2020,9,1),F1274&gt;DATE(2020,9,30)),(NETWORKDAYS(Lister!$D$20,Lister!$E$20,Lister!$D$7:$D$13)-P1274)*N1274/NETWORKDAYS(Lister!$D$20,Lister!$E$20,Lister!$D$7:$D$13),IF(OR(AND(E1274&lt;DATE(2020,9,1),F1274&lt;DATE(2020,9,1)),E1274&gt;DATE(2020,9,30)),0)))))),0),"")</f>
        <v/>
      </c>
      <c r="X1274" s="50" t="str">
        <f>IFERROR(MAX(IF(OR(O1274="",P1274="",Q1274="",R1274="",S1274="",T1274="",U1274=""),"",IF(AND(MONTH(E1274)=10,MONTH(F1274)=10),(NETWORKDAYS(E1274,F1274,Lister!$D$7:$D$13)-Q1274)*N1274/NETWORKDAYS(Lister!$D$21,Lister!$E$21,Lister!$D$7:$D$13),IF(AND(MONTH(E1274)=10,F1274&gt;DATE(2020,10,31)),(NETWORKDAYS(E1274,Lister!$E$21,Lister!$D$7:$D$13)-Q1274)*N1274/NETWORKDAYS(Lister!$D$21,Lister!$E$21,Lister!$D$7:$D$13),IF(AND(E1274&lt;DATE(2020,10,1),MONTH(F1274)=10),(NETWORKDAYS(Lister!$D$21,F1274,Lister!$D$7:$D$13)-Q1274)*N1274/NETWORKDAYS(Lister!$D$21,Lister!$E$21,Lister!$D$7:$D$13),IF(AND(E1274&lt;DATE(2020,31,1),F1274&gt;DATE(2020,10,31)),(NETWORKDAYS(Lister!$D$21,Lister!$E$21,Lister!$D$7:$D$13)-Q1274)*N1274/NETWORKDAYS(Lister!$D$21,Lister!$E$21,Lister!$D$7:$D$13),IF(OR(AND(E1274&lt;DATE(2020,10,1),F1274&lt;DATE(2020,10,1)),E1274&gt;DATE(2020,10,31)),0)))))),0),"")</f>
        <v/>
      </c>
      <c r="Y1274" s="50" t="str">
        <f>IFERROR(MAX(IF(OR(O1274="",P1274="",Q1274="",R1274="",S1274="",T1274="",U1274=""),"",IF(AND(MONTH(E1274)=11,MONTH(F1274)=11),(NETWORKDAYS(E1274,F1274,Lister!$D$7:$D$13)-R1274)*N1274/NETWORKDAYS(Lister!$D$22,Lister!$E$22,Lister!$D$7:$D$13),IF(AND(MONTH(E1274)=11,F1274&gt;DATE(2020,11,30)),(NETWORKDAYS(E1274,Lister!$E$22,Lister!$D$7:$D$13)-R1274)*N1274/NETWORKDAYS(Lister!$D$22,Lister!$E$22,Lister!$D$7:$D$13),IF(AND(E1274&lt;DATE(2020,11,1),MONTH(F1274)=11),(NETWORKDAYS(Lister!$D$22,F1274,Lister!$D$7:$D$13)-R1274)*N1274/NETWORKDAYS(Lister!$D$22,Lister!$E$22,Lister!$D$7:$D$13),IF(AND(E1274&lt;DATE(2020,11,1),F1274&gt;DATE(2020,11,30)),(NETWORKDAYS(Lister!$D$22,Lister!$E$22,Lister!$D$7:$D$13)-R1274)*N1274/NETWORKDAYS(Lister!$D$22,Lister!$E$22,Lister!$D$7:$D$13),IF(OR(AND(E1274&lt;DATE(2020,11,1),F1274&lt;DATE(2020,11,1)),E1274&gt;DATE(2020,11,30)),0)))))),0),"")</f>
        <v/>
      </c>
      <c r="Z1274" s="50" t="str">
        <f>IFERROR(MAX(IF(OR(O1274="",P1274="",Q1274="",R1274="",S1274="",T1274="",U1274=""),"",IF(AND(MONTH(E1274)=12,MONTH(F1274)=12),(NETWORKDAYS(E1274,F1274,Lister!$D$7:$D$13)-S1274)*N1274/NETWORKDAYS(Lister!$D$23,Lister!$E$23,Lister!$D$7:$D$13),IF(AND(MONTH(E1274)=12,F1274&gt;DATE(2020,12,31)),(NETWORKDAYS(E1274,Lister!$E$23,Lister!$D$7:$D$13)-S1274)*N1274/NETWORKDAYS(Lister!$D$23,Lister!$E$23,Lister!$D$7:$D$13),IF(AND(E1274&lt;DATE(2020,12,1),MONTH(F1274)=12),(NETWORKDAYS(Lister!$D$23,F1274,Lister!$D$7:$D$13)-S1274)*N1274/NETWORKDAYS(Lister!$D$23,Lister!$E$23,Lister!$D$7:$D$13),IF(AND(E1274&lt;DATE(2020,12,1),F1274&gt;DATE(2020,12,31)),(NETWORKDAYS(Lister!$D$23,Lister!$E$23,Lister!$D$7:$D$13)-S1274)*N1274/NETWORKDAYS(Lister!$D$23,Lister!$E$23,Lister!$D$7:$D$13),IF(OR(AND(E1274&lt;DATE(2020,12,1),F1274&lt;DATE(2020,12,1)),E1274&gt;DATE(2020,12,31)),0)))))),0),"")</f>
        <v/>
      </c>
      <c r="AA1274" s="50" t="str">
        <f>IFERROR(MAX(IF(OR(O1274="",P1274="",Q1274="",R1274="",S1274="",T1274="",U1274=""),"",IF(AND(MONTH(E1274)=1,MONTH(F1274)=1),(NETWORKDAYS(E1274,F1274,Lister!$D$7:$D$13)-T1274)*N1274/NETWORKDAYS(Lister!$D$24,Lister!$E$24,Lister!$D$7:$D$13),IF(AND(MONTH(E1274)=1,F1274&gt;DATE(2021,1,31)),(NETWORKDAYS(E1274,Lister!$E$24,Lister!$D$7:$D$13)-T1274)*N1274/NETWORKDAYS(Lister!$D$24,Lister!$E$24,Lister!$D$7:$D$13),IF(AND(E1274&lt;DATE(2021,1,1),MONTH(F1274)=1),(NETWORKDAYS(Lister!$D$24,F1274,Lister!$D$7:$D$13)-T1274)*N1274/NETWORKDAYS(Lister!$D$24,Lister!$E$24,Lister!$D$7:$D$13),IF(AND(E1274&lt;DATE(2021,1,1),F1274&gt;DATE(2021,1,31)),(NETWORKDAYS(Lister!$D$24,Lister!$E$24,Lister!$D$7:$D$13)-T1274)*N1274/NETWORKDAYS(Lister!$D$24,Lister!$E$24,Lister!$D$7:$D$13),IF(OR(AND(E1274&lt;DATE(2021,1,1),F1274&lt;DATE(2021,1,1)),E1274&gt;DATE(2021,1,31)),0)))))),0),"")</f>
        <v/>
      </c>
      <c r="AB1274" s="50" t="str">
        <f>IFERROR(MAX(IF(OR(O1274="",P1274="",Q1274="",R1274="",S1274="",T1274="",U1274=""),"",IF(AND(MONTH(E1274)=2,MONTH(F1274)=2),(NETWORKDAYS(E1274,F1274,Lister!$D$7:$D$13)-U1274)*N1274/NETWORKDAYS(Lister!$D$25,Lister!$E$25,Lister!$D$7:$D$13),IF(AND(E1274&lt;DATE(2021,2,1),MONTH(F1274)=2),(NETWORKDAYS(Lister!$D$25,F1274,Lister!$D$7:$D$13)-U1274)*N1274/NETWORKDAYS(Lister!$D$25,Lister!$E$25,Lister!$D$7:$D$13),IF(AND(E1274&lt;DATE(2021,2,1),F1274&lt;DATE(2021,2,1)),0)))),0),"")</f>
        <v/>
      </c>
      <c r="AC1274" s="52" t="str">
        <f t="shared" si="98"/>
        <v/>
      </c>
    </row>
    <row r="1275" spans="1:29" x14ac:dyDescent="0.35">
      <c r="A1275" s="11" t="str">
        <f t="shared" si="99"/>
        <v/>
      </c>
      <c r="B1275" s="33"/>
      <c r="C1275" s="17"/>
      <c r="D1275" s="18"/>
      <c r="E1275" s="12"/>
      <c r="F1275" s="12"/>
      <c r="G1275" s="42" t="str">
        <f>IF(OR(E1275="",F1275=""),"",NETWORKDAYS(E1275,F1275,Lister!$D$7:$D$13))</f>
        <v/>
      </c>
      <c r="H1275" s="14"/>
      <c r="I1275" s="25" t="str">
        <f t="shared" si="95"/>
        <v/>
      </c>
      <c r="J1275" s="47"/>
      <c r="K1275" s="48"/>
      <c r="L1275" s="15"/>
      <c r="M1275" s="51" t="str">
        <f t="shared" si="96"/>
        <v/>
      </c>
      <c r="N1275" s="49" t="str">
        <f t="shared" si="97"/>
        <v/>
      </c>
      <c r="O1275" s="15"/>
      <c r="P1275" s="15"/>
      <c r="Q1275" s="15"/>
      <c r="R1275" s="15"/>
      <c r="S1275" s="15"/>
      <c r="T1275" s="15"/>
      <c r="U1275" s="15"/>
      <c r="V1275" s="50" t="str">
        <f>IFERROR(MAX(IF(OR(O1275="",P1275="",Q1275="",R1275="",S1275="",T1275="",U1275=""),"",IF(AND(MONTH(E1275)=8,MONTH(F1275)=8),(NETWORKDAYS(E1275,F1275,Lister!$D$7:$D$13)-O1275)*N1275/NETWORKDAYS(Lister!$D$19,Lister!$E$19,Lister!$D$7:$D$13),IF(AND(MONTH(E1275)=8,F1275&gt;DATE(2020,8,31)),(NETWORKDAYS(E1275,Lister!$E$19,Lister!$D$7:$D$13)-O1275)*N1275/NETWORKDAYS(Lister!$D$19,Lister!$E$19,Lister!$D$7:$D$13),IF(E1275&gt;DATE(2020,8,31),0)))),0),"")</f>
        <v/>
      </c>
      <c r="W1275" s="50" t="str">
        <f>IFERROR(MAX(IF(OR(O1275="",P1275="",Q1275="",R1275="",S1275="",T1275="",U1275=""),"",IF(AND(MONTH(E1275)=9,MONTH(F1275)=9),(NETWORKDAYS(E1275,F1275,Lister!$D$7:$D$13)-P1275)*N1275/NETWORKDAYS(Lister!$D$20,Lister!$E$20,Lister!$D$7:$D$13),IF(AND(MONTH(E1275)=9,F1275&gt;DATE(2020,9,30)),(NETWORKDAYS(E1275,Lister!$E$20,Lister!$D$7:$D$13)-P1275)*N1275/NETWORKDAYS(Lister!$D$20,Lister!$E$20,Lister!$D$7:$D$13),IF(AND(E1275&lt;DATE(2020,9,1),MONTH(F1275)=9),(NETWORKDAYS(Lister!$D$20,F1275,Lister!$D$7:$D$13)-P1275)*N1275/NETWORKDAYS(Lister!$D$20,Lister!$E$20,Lister!$D$7:$D$13),IF(AND(E1275&lt;DATE(2020,9,1),F1275&gt;DATE(2020,9,30)),(NETWORKDAYS(Lister!$D$20,Lister!$E$20,Lister!$D$7:$D$13)-P1275)*N1275/NETWORKDAYS(Lister!$D$20,Lister!$E$20,Lister!$D$7:$D$13),IF(OR(AND(E1275&lt;DATE(2020,9,1),F1275&lt;DATE(2020,9,1)),E1275&gt;DATE(2020,9,30)),0)))))),0),"")</f>
        <v/>
      </c>
      <c r="X1275" s="50" t="str">
        <f>IFERROR(MAX(IF(OR(O1275="",P1275="",Q1275="",R1275="",S1275="",T1275="",U1275=""),"",IF(AND(MONTH(E1275)=10,MONTH(F1275)=10),(NETWORKDAYS(E1275,F1275,Lister!$D$7:$D$13)-Q1275)*N1275/NETWORKDAYS(Lister!$D$21,Lister!$E$21,Lister!$D$7:$D$13),IF(AND(MONTH(E1275)=10,F1275&gt;DATE(2020,10,31)),(NETWORKDAYS(E1275,Lister!$E$21,Lister!$D$7:$D$13)-Q1275)*N1275/NETWORKDAYS(Lister!$D$21,Lister!$E$21,Lister!$D$7:$D$13),IF(AND(E1275&lt;DATE(2020,10,1),MONTH(F1275)=10),(NETWORKDAYS(Lister!$D$21,F1275,Lister!$D$7:$D$13)-Q1275)*N1275/NETWORKDAYS(Lister!$D$21,Lister!$E$21,Lister!$D$7:$D$13),IF(AND(E1275&lt;DATE(2020,31,1),F1275&gt;DATE(2020,10,31)),(NETWORKDAYS(Lister!$D$21,Lister!$E$21,Lister!$D$7:$D$13)-Q1275)*N1275/NETWORKDAYS(Lister!$D$21,Lister!$E$21,Lister!$D$7:$D$13),IF(OR(AND(E1275&lt;DATE(2020,10,1),F1275&lt;DATE(2020,10,1)),E1275&gt;DATE(2020,10,31)),0)))))),0),"")</f>
        <v/>
      </c>
      <c r="Y1275" s="50" t="str">
        <f>IFERROR(MAX(IF(OR(O1275="",P1275="",Q1275="",R1275="",S1275="",T1275="",U1275=""),"",IF(AND(MONTH(E1275)=11,MONTH(F1275)=11),(NETWORKDAYS(E1275,F1275,Lister!$D$7:$D$13)-R1275)*N1275/NETWORKDAYS(Lister!$D$22,Lister!$E$22,Lister!$D$7:$D$13),IF(AND(MONTH(E1275)=11,F1275&gt;DATE(2020,11,30)),(NETWORKDAYS(E1275,Lister!$E$22,Lister!$D$7:$D$13)-R1275)*N1275/NETWORKDAYS(Lister!$D$22,Lister!$E$22,Lister!$D$7:$D$13),IF(AND(E1275&lt;DATE(2020,11,1),MONTH(F1275)=11),(NETWORKDAYS(Lister!$D$22,F1275,Lister!$D$7:$D$13)-R1275)*N1275/NETWORKDAYS(Lister!$D$22,Lister!$E$22,Lister!$D$7:$D$13),IF(AND(E1275&lt;DATE(2020,11,1),F1275&gt;DATE(2020,11,30)),(NETWORKDAYS(Lister!$D$22,Lister!$E$22,Lister!$D$7:$D$13)-R1275)*N1275/NETWORKDAYS(Lister!$D$22,Lister!$E$22,Lister!$D$7:$D$13),IF(OR(AND(E1275&lt;DATE(2020,11,1),F1275&lt;DATE(2020,11,1)),E1275&gt;DATE(2020,11,30)),0)))))),0),"")</f>
        <v/>
      </c>
      <c r="Z1275" s="50" t="str">
        <f>IFERROR(MAX(IF(OR(O1275="",P1275="",Q1275="",R1275="",S1275="",T1275="",U1275=""),"",IF(AND(MONTH(E1275)=12,MONTH(F1275)=12),(NETWORKDAYS(E1275,F1275,Lister!$D$7:$D$13)-S1275)*N1275/NETWORKDAYS(Lister!$D$23,Lister!$E$23,Lister!$D$7:$D$13),IF(AND(MONTH(E1275)=12,F1275&gt;DATE(2020,12,31)),(NETWORKDAYS(E1275,Lister!$E$23,Lister!$D$7:$D$13)-S1275)*N1275/NETWORKDAYS(Lister!$D$23,Lister!$E$23,Lister!$D$7:$D$13),IF(AND(E1275&lt;DATE(2020,12,1),MONTH(F1275)=12),(NETWORKDAYS(Lister!$D$23,F1275,Lister!$D$7:$D$13)-S1275)*N1275/NETWORKDAYS(Lister!$D$23,Lister!$E$23,Lister!$D$7:$D$13),IF(AND(E1275&lt;DATE(2020,12,1),F1275&gt;DATE(2020,12,31)),(NETWORKDAYS(Lister!$D$23,Lister!$E$23,Lister!$D$7:$D$13)-S1275)*N1275/NETWORKDAYS(Lister!$D$23,Lister!$E$23,Lister!$D$7:$D$13),IF(OR(AND(E1275&lt;DATE(2020,12,1),F1275&lt;DATE(2020,12,1)),E1275&gt;DATE(2020,12,31)),0)))))),0),"")</f>
        <v/>
      </c>
      <c r="AA1275" s="50" t="str">
        <f>IFERROR(MAX(IF(OR(O1275="",P1275="",Q1275="",R1275="",S1275="",T1275="",U1275=""),"",IF(AND(MONTH(E1275)=1,MONTH(F1275)=1),(NETWORKDAYS(E1275,F1275,Lister!$D$7:$D$13)-T1275)*N1275/NETWORKDAYS(Lister!$D$24,Lister!$E$24,Lister!$D$7:$D$13),IF(AND(MONTH(E1275)=1,F1275&gt;DATE(2021,1,31)),(NETWORKDAYS(E1275,Lister!$E$24,Lister!$D$7:$D$13)-T1275)*N1275/NETWORKDAYS(Lister!$D$24,Lister!$E$24,Lister!$D$7:$D$13),IF(AND(E1275&lt;DATE(2021,1,1),MONTH(F1275)=1),(NETWORKDAYS(Lister!$D$24,F1275,Lister!$D$7:$D$13)-T1275)*N1275/NETWORKDAYS(Lister!$D$24,Lister!$E$24,Lister!$D$7:$D$13),IF(AND(E1275&lt;DATE(2021,1,1),F1275&gt;DATE(2021,1,31)),(NETWORKDAYS(Lister!$D$24,Lister!$E$24,Lister!$D$7:$D$13)-T1275)*N1275/NETWORKDAYS(Lister!$D$24,Lister!$E$24,Lister!$D$7:$D$13),IF(OR(AND(E1275&lt;DATE(2021,1,1),F1275&lt;DATE(2021,1,1)),E1275&gt;DATE(2021,1,31)),0)))))),0),"")</f>
        <v/>
      </c>
      <c r="AB1275" s="50" t="str">
        <f>IFERROR(MAX(IF(OR(O1275="",P1275="",Q1275="",R1275="",S1275="",T1275="",U1275=""),"",IF(AND(MONTH(E1275)=2,MONTH(F1275)=2),(NETWORKDAYS(E1275,F1275,Lister!$D$7:$D$13)-U1275)*N1275/NETWORKDAYS(Lister!$D$25,Lister!$E$25,Lister!$D$7:$D$13),IF(AND(E1275&lt;DATE(2021,2,1),MONTH(F1275)=2),(NETWORKDAYS(Lister!$D$25,F1275,Lister!$D$7:$D$13)-U1275)*N1275/NETWORKDAYS(Lister!$D$25,Lister!$E$25,Lister!$D$7:$D$13),IF(AND(E1275&lt;DATE(2021,2,1),F1275&lt;DATE(2021,2,1)),0)))),0),"")</f>
        <v/>
      </c>
      <c r="AC1275" s="52" t="str">
        <f t="shared" si="98"/>
        <v/>
      </c>
    </row>
    <row r="1276" spans="1:29" x14ac:dyDescent="0.35">
      <c r="A1276" s="11" t="str">
        <f t="shared" si="99"/>
        <v/>
      </c>
      <c r="B1276" s="33"/>
      <c r="C1276" s="17"/>
      <c r="D1276" s="18"/>
      <c r="E1276" s="12"/>
      <c r="F1276" s="12"/>
      <c r="G1276" s="42" t="str">
        <f>IF(OR(E1276="",F1276=""),"",NETWORKDAYS(E1276,F1276,Lister!$D$7:$D$13))</f>
        <v/>
      </c>
      <c r="H1276" s="14"/>
      <c r="I1276" s="25" t="str">
        <f t="shared" si="95"/>
        <v/>
      </c>
      <c r="J1276" s="47"/>
      <c r="K1276" s="48"/>
      <c r="L1276" s="15"/>
      <c r="M1276" s="51" t="str">
        <f t="shared" si="96"/>
        <v/>
      </c>
      <c r="N1276" s="49" t="str">
        <f t="shared" si="97"/>
        <v/>
      </c>
      <c r="O1276" s="15"/>
      <c r="P1276" s="15"/>
      <c r="Q1276" s="15"/>
      <c r="R1276" s="15"/>
      <c r="S1276" s="15"/>
      <c r="T1276" s="15"/>
      <c r="U1276" s="15"/>
      <c r="V1276" s="50" t="str">
        <f>IFERROR(MAX(IF(OR(O1276="",P1276="",Q1276="",R1276="",S1276="",T1276="",U1276=""),"",IF(AND(MONTH(E1276)=8,MONTH(F1276)=8),(NETWORKDAYS(E1276,F1276,Lister!$D$7:$D$13)-O1276)*N1276/NETWORKDAYS(Lister!$D$19,Lister!$E$19,Lister!$D$7:$D$13),IF(AND(MONTH(E1276)=8,F1276&gt;DATE(2020,8,31)),(NETWORKDAYS(E1276,Lister!$E$19,Lister!$D$7:$D$13)-O1276)*N1276/NETWORKDAYS(Lister!$D$19,Lister!$E$19,Lister!$D$7:$D$13),IF(E1276&gt;DATE(2020,8,31),0)))),0),"")</f>
        <v/>
      </c>
      <c r="W1276" s="50" t="str">
        <f>IFERROR(MAX(IF(OR(O1276="",P1276="",Q1276="",R1276="",S1276="",T1276="",U1276=""),"",IF(AND(MONTH(E1276)=9,MONTH(F1276)=9),(NETWORKDAYS(E1276,F1276,Lister!$D$7:$D$13)-P1276)*N1276/NETWORKDAYS(Lister!$D$20,Lister!$E$20,Lister!$D$7:$D$13),IF(AND(MONTH(E1276)=9,F1276&gt;DATE(2020,9,30)),(NETWORKDAYS(E1276,Lister!$E$20,Lister!$D$7:$D$13)-P1276)*N1276/NETWORKDAYS(Lister!$D$20,Lister!$E$20,Lister!$D$7:$D$13),IF(AND(E1276&lt;DATE(2020,9,1),MONTH(F1276)=9),(NETWORKDAYS(Lister!$D$20,F1276,Lister!$D$7:$D$13)-P1276)*N1276/NETWORKDAYS(Lister!$D$20,Lister!$E$20,Lister!$D$7:$D$13),IF(AND(E1276&lt;DATE(2020,9,1),F1276&gt;DATE(2020,9,30)),(NETWORKDAYS(Lister!$D$20,Lister!$E$20,Lister!$D$7:$D$13)-P1276)*N1276/NETWORKDAYS(Lister!$D$20,Lister!$E$20,Lister!$D$7:$D$13),IF(OR(AND(E1276&lt;DATE(2020,9,1),F1276&lt;DATE(2020,9,1)),E1276&gt;DATE(2020,9,30)),0)))))),0),"")</f>
        <v/>
      </c>
      <c r="X1276" s="50" t="str">
        <f>IFERROR(MAX(IF(OR(O1276="",P1276="",Q1276="",R1276="",S1276="",T1276="",U1276=""),"",IF(AND(MONTH(E1276)=10,MONTH(F1276)=10),(NETWORKDAYS(E1276,F1276,Lister!$D$7:$D$13)-Q1276)*N1276/NETWORKDAYS(Lister!$D$21,Lister!$E$21,Lister!$D$7:$D$13),IF(AND(MONTH(E1276)=10,F1276&gt;DATE(2020,10,31)),(NETWORKDAYS(E1276,Lister!$E$21,Lister!$D$7:$D$13)-Q1276)*N1276/NETWORKDAYS(Lister!$D$21,Lister!$E$21,Lister!$D$7:$D$13),IF(AND(E1276&lt;DATE(2020,10,1),MONTH(F1276)=10),(NETWORKDAYS(Lister!$D$21,F1276,Lister!$D$7:$D$13)-Q1276)*N1276/NETWORKDAYS(Lister!$D$21,Lister!$E$21,Lister!$D$7:$D$13),IF(AND(E1276&lt;DATE(2020,31,1),F1276&gt;DATE(2020,10,31)),(NETWORKDAYS(Lister!$D$21,Lister!$E$21,Lister!$D$7:$D$13)-Q1276)*N1276/NETWORKDAYS(Lister!$D$21,Lister!$E$21,Lister!$D$7:$D$13),IF(OR(AND(E1276&lt;DATE(2020,10,1),F1276&lt;DATE(2020,10,1)),E1276&gt;DATE(2020,10,31)),0)))))),0),"")</f>
        <v/>
      </c>
      <c r="Y1276" s="50" t="str">
        <f>IFERROR(MAX(IF(OR(O1276="",P1276="",Q1276="",R1276="",S1276="",T1276="",U1276=""),"",IF(AND(MONTH(E1276)=11,MONTH(F1276)=11),(NETWORKDAYS(E1276,F1276,Lister!$D$7:$D$13)-R1276)*N1276/NETWORKDAYS(Lister!$D$22,Lister!$E$22,Lister!$D$7:$D$13),IF(AND(MONTH(E1276)=11,F1276&gt;DATE(2020,11,30)),(NETWORKDAYS(E1276,Lister!$E$22,Lister!$D$7:$D$13)-R1276)*N1276/NETWORKDAYS(Lister!$D$22,Lister!$E$22,Lister!$D$7:$D$13),IF(AND(E1276&lt;DATE(2020,11,1),MONTH(F1276)=11),(NETWORKDAYS(Lister!$D$22,F1276,Lister!$D$7:$D$13)-R1276)*N1276/NETWORKDAYS(Lister!$D$22,Lister!$E$22,Lister!$D$7:$D$13),IF(AND(E1276&lt;DATE(2020,11,1),F1276&gt;DATE(2020,11,30)),(NETWORKDAYS(Lister!$D$22,Lister!$E$22,Lister!$D$7:$D$13)-R1276)*N1276/NETWORKDAYS(Lister!$D$22,Lister!$E$22,Lister!$D$7:$D$13),IF(OR(AND(E1276&lt;DATE(2020,11,1),F1276&lt;DATE(2020,11,1)),E1276&gt;DATE(2020,11,30)),0)))))),0),"")</f>
        <v/>
      </c>
      <c r="Z1276" s="50" t="str">
        <f>IFERROR(MAX(IF(OR(O1276="",P1276="",Q1276="",R1276="",S1276="",T1276="",U1276=""),"",IF(AND(MONTH(E1276)=12,MONTH(F1276)=12),(NETWORKDAYS(E1276,F1276,Lister!$D$7:$D$13)-S1276)*N1276/NETWORKDAYS(Lister!$D$23,Lister!$E$23,Lister!$D$7:$D$13),IF(AND(MONTH(E1276)=12,F1276&gt;DATE(2020,12,31)),(NETWORKDAYS(E1276,Lister!$E$23,Lister!$D$7:$D$13)-S1276)*N1276/NETWORKDAYS(Lister!$D$23,Lister!$E$23,Lister!$D$7:$D$13),IF(AND(E1276&lt;DATE(2020,12,1),MONTH(F1276)=12),(NETWORKDAYS(Lister!$D$23,F1276,Lister!$D$7:$D$13)-S1276)*N1276/NETWORKDAYS(Lister!$D$23,Lister!$E$23,Lister!$D$7:$D$13),IF(AND(E1276&lt;DATE(2020,12,1),F1276&gt;DATE(2020,12,31)),(NETWORKDAYS(Lister!$D$23,Lister!$E$23,Lister!$D$7:$D$13)-S1276)*N1276/NETWORKDAYS(Lister!$D$23,Lister!$E$23,Lister!$D$7:$D$13),IF(OR(AND(E1276&lt;DATE(2020,12,1),F1276&lt;DATE(2020,12,1)),E1276&gt;DATE(2020,12,31)),0)))))),0),"")</f>
        <v/>
      </c>
      <c r="AA1276" s="50" t="str">
        <f>IFERROR(MAX(IF(OR(O1276="",P1276="",Q1276="",R1276="",S1276="",T1276="",U1276=""),"",IF(AND(MONTH(E1276)=1,MONTH(F1276)=1),(NETWORKDAYS(E1276,F1276,Lister!$D$7:$D$13)-T1276)*N1276/NETWORKDAYS(Lister!$D$24,Lister!$E$24,Lister!$D$7:$D$13),IF(AND(MONTH(E1276)=1,F1276&gt;DATE(2021,1,31)),(NETWORKDAYS(E1276,Lister!$E$24,Lister!$D$7:$D$13)-T1276)*N1276/NETWORKDAYS(Lister!$D$24,Lister!$E$24,Lister!$D$7:$D$13),IF(AND(E1276&lt;DATE(2021,1,1),MONTH(F1276)=1),(NETWORKDAYS(Lister!$D$24,F1276,Lister!$D$7:$D$13)-T1276)*N1276/NETWORKDAYS(Lister!$D$24,Lister!$E$24,Lister!$D$7:$D$13),IF(AND(E1276&lt;DATE(2021,1,1),F1276&gt;DATE(2021,1,31)),(NETWORKDAYS(Lister!$D$24,Lister!$E$24,Lister!$D$7:$D$13)-T1276)*N1276/NETWORKDAYS(Lister!$D$24,Lister!$E$24,Lister!$D$7:$D$13),IF(OR(AND(E1276&lt;DATE(2021,1,1),F1276&lt;DATE(2021,1,1)),E1276&gt;DATE(2021,1,31)),0)))))),0),"")</f>
        <v/>
      </c>
      <c r="AB1276" s="50" t="str">
        <f>IFERROR(MAX(IF(OR(O1276="",P1276="",Q1276="",R1276="",S1276="",T1276="",U1276=""),"",IF(AND(MONTH(E1276)=2,MONTH(F1276)=2),(NETWORKDAYS(E1276,F1276,Lister!$D$7:$D$13)-U1276)*N1276/NETWORKDAYS(Lister!$D$25,Lister!$E$25,Lister!$D$7:$D$13),IF(AND(E1276&lt;DATE(2021,2,1),MONTH(F1276)=2),(NETWORKDAYS(Lister!$D$25,F1276,Lister!$D$7:$D$13)-U1276)*N1276/NETWORKDAYS(Lister!$D$25,Lister!$E$25,Lister!$D$7:$D$13),IF(AND(E1276&lt;DATE(2021,2,1),F1276&lt;DATE(2021,2,1)),0)))),0),"")</f>
        <v/>
      </c>
      <c r="AC1276" s="52" t="str">
        <f t="shared" si="98"/>
        <v/>
      </c>
    </row>
    <row r="1277" spans="1:29" x14ac:dyDescent="0.35">
      <c r="A1277" s="11" t="str">
        <f t="shared" si="99"/>
        <v/>
      </c>
      <c r="B1277" s="33"/>
      <c r="C1277" s="17"/>
      <c r="D1277" s="18"/>
      <c r="E1277" s="12"/>
      <c r="F1277" s="12"/>
      <c r="G1277" s="42" t="str">
        <f>IF(OR(E1277="",F1277=""),"",NETWORKDAYS(E1277,F1277,Lister!$D$7:$D$13))</f>
        <v/>
      </c>
      <c r="H1277" s="14"/>
      <c r="I1277" s="25" t="str">
        <f t="shared" si="95"/>
        <v/>
      </c>
      <c r="J1277" s="47"/>
      <c r="K1277" s="48"/>
      <c r="L1277" s="15"/>
      <c r="M1277" s="51" t="str">
        <f t="shared" si="96"/>
        <v/>
      </c>
      <c r="N1277" s="49" t="str">
        <f t="shared" si="97"/>
        <v/>
      </c>
      <c r="O1277" s="15"/>
      <c r="P1277" s="15"/>
      <c r="Q1277" s="15"/>
      <c r="R1277" s="15"/>
      <c r="S1277" s="15"/>
      <c r="T1277" s="15"/>
      <c r="U1277" s="15"/>
      <c r="V1277" s="50" t="str">
        <f>IFERROR(MAX(IF(OR(O1277="",P1277="",Q1277="",R1277="",S1277="",T1277="",U1277=""),"",IF(AND(MONTH(E1277)=8,MONTH(F1277)=8),(NETWORKDAYS(E1277,F1277,Lister!$D$7:$D$13)-O1277)*N1277/NETWORKDAYS(Lister!$D$19,Lister!$E$19,Lister!$D$7:$D$13),IF(AND(MONTH(E1277)=8,F1277&gt;DATE(2020,8,31)),(NETWORKDAYS(E1277,Lister!$E$19,Lister!$D$7:$D$13)-O1277)*N1277/NETWORKDAYS(Lister!$D$19,Lister!$E$19,Lister!$D$7:$D$13),IF(E1277&gt;DATE(2020,8,31),0)))),0),"")</f>
        <v/>
      </c>
      <c r="W1277" s="50" t="str">
        <f>IFERROR(MAX(IF(OR(O1277="",P1277="",Q1277="",R1277="",S1277="",T1277="",U1277=""),"",IF(AND(MONTH(E1277)=9,MONTH(F1277)=9),(NETWORKDAYS(E1277,F1277,Lister!$D$7:$D$13)-P1277)*N1277/NETWORKDAYS(Lister!$D$20,Lister!$E$20,Lister!$D$7:$D$13),IF(AND(MONTH(E1277)=9,F1277&gt;DATE(2020,9,30)),(NETWORKDAYS(E1277,Lister!$E$20,Lister!$D$7:$D$13)-P1277)*N1277/NETWORKDAYS(Lister!$D$20,Lister!$E$20,Lister!$D$7:$D$13),IF(AND(E1277&lt;DATE(2020,9,1),MONTH(F1277)=9),(NETWORKDAYS(Lister!$D$20,F1277,Lister!$D$7:$D$13)-P1277)*N1277/NETWORKDAYS(Lister!$D$20,Lister!$E$20,Lister!$D$7:$D$13),IF(AND(E1277&lt;DATE(2020,9,1),F1277&gt;DATE(2020,9,30)),(NETWORKDAYS(Lister!$D$20,Lister!$E$20,Lister!$D$7:$D$13)-P1277)*N1277/NETWORKDAYS(Lister!$D$20,Lister!$E$20,Lister!$D$7:$D$13),IF(OR(AND(E1277&lt;DATE(2020,9,1),F1277&lt;DATE(2020,9,1)),E1277&gt;DATE(2020,9,30)),0)))))),0),"")</f>
        <v/>
      </c>
      <c r="X1277" s="50" t="str">
        <f>IFERROR(MAX(IF(OR(O1277="",P1277="",Q1277="",R1277="",S1277="",T1277="",U1277=""),"",IF(AND(MONTH(E1277)=10,MONTH(F1277)=10),(NETWORKDAYS(E1277,F1277,Lister!$D$7:$D$13)-Q1277)*N1277/NETWORKDAYS(Lister!$D$21,Lister!$E$21,Lister!$D$7:$D$13),IF(AND(MONTH(E1277)=10,F1277&gt;DATE(2020,10,31)),(NETWORKDAYS(E1277,Lister!$E$21,Lister!$D$7:$D$13)-Q1277)*N1277/NETWORKDAYS(Lister!$D$21,Lister!$E$21,Lister!$D$7:$D$13),IF(AND(E1277&lt;DATE(2020,10,1),MONTH(F1277)=10),(NETWORKDAYS(Lister!$D$21,F1277,Lister!$D$7:$D$13)-Q1277)*N1277/NETWORKDAYS(Lister!$D$21,Lister!$E$21,Lister!$D$7:$D$13),IF(AND(E1277&lt;DATE(2020,31,1),F1277&gt;DATE(2020,10,31)),(NETWORKDAYS(Lister!$D$21,Lister!$E$21,Lister!$D$7:$D$13)-Q1277)*N1277/NETWORKDAYS(Lister!$D$21,Lister!$E$21,Lister!$D$7:$D$13),IF(OR(AND(E1277&lt;DATE(2020,10,1),F1277&lt;DATE(2020,10,1)),E1277&gt;DATE(2020,10,31)),0)))))),0),"")</f>
        <v/>
      </c>
      <c r="Y1277" s="50" t="str">
        <f>IFERROR(MAX(IF(OR(O1277="",P1277="",Q1277="",R1277="",S1277="",T1277="",U1277=""),"",IF(AND(MONTH(E1277)=11,MONTH(F1277)=11),(NETWORKDAYS(E1277,F1277,Lister!$D$7:$D$13)-R1277)*N1277/NETWORKDAYS(Lister!$D$22,Lister!$E$22,Lister!$D$7:$D$13),IF(AND(MONTH(E1277)=11,F1277&gt;DATE(2020,11,30)),(NETWORKDAYS(E1277,Lister!$E$22,Lister!$D$7:$D$13)-R1277)*N1277/NETWORKDAYS(Lister!$D$22,Lister!$E$22,Lister!$D$7:$D$13),IF(AND(E1277&lt;DATE(2020,11,1),MONTH(F1277)=11),(NETWORKDAYS(Lister!$D$22,F1277,Lister!$D$7:$D$13)-R1277)*N1277/NETWORKDAYS(Lister!$D$22,Lister!$E$22,Lister!$D$7:$D$13),IF(AND(E1277&lt;DATE(2020,11,1),F1277&gt;DATE(2020,11,30)),(NETWORKDAYS(Lister!$D$22,Lister!$E$22,Lister!$D$7:$D$13)-R1277)*N1277/NETWORKDAYS(Lister!$D$22,Lister!$E$22,Lister!$D$7:$D$13),IF(OR(AND(E1277&lt;DATE(2020,11,1),F1277&lt;DATE(2020,11,1)),E1277&gt;DATE(2020,11,30)),0)))))),0),"")</f>
        <v/>
      </c>
      <c r="Z1277" s="50" t="str">
        <f>IFERROR(MAX(IF(OR(O1277="",P1277="",Q1277="",R1277="",S1277="",T1277="",U1277=""),"",IF(AND(MONTH(E1277)=12,MONTH(F1277)=12),(NETWORKDAYS(E1277,F1277,Lister!$D$7:$D$13)-S1277)*N1277/NETWORKDAYS(Lister!$D$23,Lister!$E$23,Lister!$D$7:$D$13),IF(AND(MONTH(E1277)=12,F1277&gt;DATE(2020,12,31)),(NETWORKDAYS(E1277,Lister!$E$23,Lister!$D$7:$D$13)-S1277)*N1277/NETWORKDAYS(Lister!$D$23,Lister!$E$23,Lister!$D$7:$D$13),IF(AND(E1277&lt;DATE(2020,12,1),MONTH(F1277)=12),(NETWORKDAYS(Lister!$D$23,F1277,Lister!$D$7:$D$13)-S1277)*N1277/NETWORKDAYS(Lister!$D$23,Lister!$E$23,Lister!$D$7:$D$13),IF(AND(E1277&lt;DATE(2020,12,1),F1277&gt;DATE(2020,12,31)),(NETWORKDAYS(Lister!$D$23,Lister!$E$23,Lister!$D$7:$D$13)-S1277)*N1277/NETWORKDAYS(Lister!$D$23,Lister!$E$23,Lister!$D$7:$D$13),IF(OR(AND(E1277&lt;DATE(2020,12,1),F1277&lt;DATE(2020,12,1)),E1277&gt;DATE(2020,12,31)),0)))))),0),"")</f>
        <v/>
      </c>
      <c r="AA1277" s="50" t="str">
        <f>IFERROR(MAX(IF(OR(O1277="",P1277="",Q1277="",R1277="",S1277="",T1277="",U1277=""),"",IF(AND(MONTH(E1277)=1,MONTH(F1277)=1),(NETWORKDAYS(E1277,F1277,Lister!$D$7:$D$13)-T1277)*N1277/NETWORKDAYS(Lister!$D$24,Lister!$E$24,Lister!$D$7:$D$13),IF(AND(MONTH(E1277)=1,F1277&gt;DATE(2021,1,31)),(NETWORKDAYS(E1277,Lister!$E$24,Lister!$D$7:$D$13)-T1277)*N1277/NETWORKDAYS(Lister!$D$24,Lister!$E$24,Lister!$D$7:$D$13),IF(AND(E1277&lt;DATE(2021,1,1),MONTH(F1277)=1),(NETWORKDAYS(Lister!$D$24,F1277,Lister!$D$7:$D$13)-T1277)*N1277/NETWORKDAYS(Lister!$D$24,Lister!$E$24,Lister!$D$7:$D$13),IF(AND(E1277&lt;DATE(2021,1,1),F1277&gt;DATE(2021,1,31)),(NETWORKDAYS(Lister!$D$24,Lister!$E$24,Lister!$D$7:$D$13)-T1277)*N1277/NETWORKDAYS(Lister!$D$24,Lister!$E$24,Lister!$D$7:$D$13),IF(OR(AND(E1277&lt;DATE(2021,1,1),F1277&lt;DATE(2021,1,1)),E1277&gt;DATE(2021,1,31)),0)))))),0),"")</f>
        <v/>
      </c>
      <c r="AB1277" s="50" t="str">
        <f>IFERROR(MAX(IF(OR(O1277="",P1277="",Q1277="",R1277="",S1277="",T1277="",U1277=""),"",IF(AND(MONTH(E1277)=2,MONTH(F1277)=2),(NETWORKDAYS(E1277,F1277,Lister!$D$7:$D$13)-U1277)*N1277/NETWORKDAYS(Lister!$D$25,Lister!$E$25,Lister!$D$7:$D$13),IF(AND(E1277&lt;DATE(2021,2,1),MONTH(F1277)=2),(NETWORKDAYS(Lister!$D$25,F1277,Lister!$D$7:$D$13)-U1277)*N1277/NETWORKDAYS(Lister!$D$25,Lister!$E$25,Lister!$D$7:$D$13),IF(AND(E1277&lt;DATE(2021,2,1),F1277&lt;DATE(2021,2,1)),0)))),0),"")</f>
        <v/>
      </c>
      <c r="AC1277" s="52" t="str">
        <f t="shared" si="98"/>
        <v/>
      </c>
    </row>
    <row r="1278" spans="1:29" x14ac:dyDescent="0.35">
      <c r="A1278" s="11" t="str">
        <f t="shared" si="99"/>
        <v/>
      </c>
      <c r="B1278" s="33"/>
      <c r="C1278" s="17"/>
      <c r="D1278" s="18"/>
      <c r="E1278" s="12"/>
      <c r="F1278" s="12"/>
      <c r="G1278" s="42" t="str">
        <f>IF(OR(E1278="",F1278=""),"",NETWORKDAYS(E1278,F1278,Lister!$D$7:$D$13))</f>
        <v/>
      </c>
      <c r="H1278" s="14"/>
      <c r="I1278" s="25" t="str">
        <f t="shared" si="95"/>
        <v/>
      </c>
      <c r="J1278" s="47"/>
      <c r="K1278" s="48"/>
      <c r="L1278" s="15"/>
      <c r="M1278" s="51" t="str">
        <f t="shared" si="96"/>
        <v/>
      </c>
      <c r="N1278" s="49" t="str">
        <f t="shared" si="97"/>
        <v/>
      </c>
      <c r="O1278" s="15"/>
      <c r="P1278" s="15"/>
      <c r="Q1278" s="15"/>
      <c r="R1278" s="15"/>
      <c r="S1278" s="15"/>
      <c r="T1278" s="15"/>
      <c r="U1278" s="15"/>
      <c r="V1278" s="50" t="str">
        <f>IFERROR(MAX(IF(OR(O1278="",P1278="",Q1278="",R1278="",S1278="",T1278="",U1278=""),"",IF(AND(MONTH(E1278)=8,MONTH(F1278)=8),(NETWORKDAYS(E1278,F1278,Lister!$D$7:$D$13)-O1278)*N1278/NETWORKDAYS(Lister!$D$19,Lister!$E$19,Lister!$D$7:$D$13),IF(AND(MONTH(E1278)=8,F1278&gt;DATE(2020,8,31)),(NETWORKDAYS(E1278,Lister!$E$19,Lister!$D$7:$D$13)-O1278)*N1278/NETWORKDAYS(Lister!$D$19,Lister!$E$19,Lister!$D$7:$D$13),IF(E1278&gt;DATE(2020,8,31),0)))),0),"")</f>
        <v/>
      </c>
      <c r="W1278" s="50" t="str">
        <f>IFERROR(MAX(IF(OR(O1278="",P1278="",Q1278="",R1278="",S1278="",T1278="",U1278=""),"",IF(AND(MONTH(E1278)=9,MONTH(F1278)=9),(NETWORKDAYS(E1278,F1278,Lister!$D$7:$D$13)-P1278)*N1278/NETWORKDAYS(Lister!$D$20,Lister!$E$20,Lister!$D$7:$D$13),IF(AND(MONTH(E1278)=9,F1278&gt;DATE(2020,9,30)),(NETWORKDAYS(E1278,Lister!$E$20,Lister!$D$7:$D$13)-P1278)*N1278/NETWORKDAYS(Lister!$D$20,Lister!$E$20,Lister!$D$7:$D$13),IF(AND(E1278&lt;DATE(2020,9,1),MONTH(F1278)=9),(NETWORKDAYS(Lister!$D$20,F1278,Lister!$D$7:$D$13)-P1278)*N1278/NETWORKDAYS(Lister!$D$20,Lister!$E$20,Lister!$D$7:$D$13),IF(AND(E1278&lt;DATE(2020,9,1),F1278&gt;DATE(2020,9,30)),(NETWORKDAYS(Lister!$D$20,Lister!$E$20,Lister!$D$7:$D$13)-P1278)*N1278/NETWORKDAYS(Lister!$D$20,Lister!$E$20,Lister!$D$7:$D$13),IF(OR(AND(E1278&lt;DATE(2020,9,1),F1278&lt;DATE(2020,9,1)),E1278&gt;DATE(2020,9,30)),0)))))),0),"")</f>
        <v/>
      </c>
      <c r="X1278" s="50" t="str">
        <f>IFERROR(MAX(IF(OR(O1278="",P1278="",Q1278="",R1278="",S1278="",T1278="",U1278=""),"",IF(AND(MONTH(E1278)=10,MONTH(F1278)=10),(NETWORKDAYS(E1278,F1278,Lister!$D$7:$D$13)-Q1278)*N1278/NETWORKDAYS(Lister!$D$21,Lister!$E$21,Lister!$D$7:$D$13),IF(AND(MONTH(E1278)=10,F1278&gt;DATE(2020,10,31)),(NETWORKDAYS(E1278,Lister!$E$21,Lister!$D$7:$D$13)-Q1278)*N1278/NETWORKDAYS(Lister!$D$21,Lister!$E$21,Lister!$D$7:$D$13),IF(AND(E1278&lt;DATE(2020,10,1),MONTH(F1278)=10),(NETWORKDAYS(Lister!$D$21,F1278,Lister!$D$7:$D$13)-Q1278)*N1278/NETWORKDAYS(Lister!$D$21,Lister!$E$21,Lister!$D$7:$D$13),IF(AND(E1278&lt;DATE(2020,31,1),F1278&gt;DATE(2020,10,31)),(NETWORKDAYS(Lister!$D$21,Lister!$E$21,Lister!$D$7:$D$13)-Q1278)*N1278/NETWORKDAYS(Lister!$D$21,Lister!$E$21,Lister!$D$7:$D$13),IF(OR(AND(E1278&lt;DATE(2020,10,1),F1278&lt;DATE(2020,10,1)),E1278&gt;DATE(2020,10,31)),0)))))),0),"")</f>
        <v/>
      </c>
      <c r="Y1278" s="50" t="str">
        <f>IFERROR(MAX(IF(OR(O1278="",P1278="",Q1278="",R1278="",S1278="",T1278="",U1278=""),"",IF(AND(MONTH(E1278)=11,MONTH(F1278)=11),(NETWORKDAYS(E1278,F1278,Lister!$D$7:$D$13)-R1278)*N1278/NETWORKDAYS(Lister!$D$22,Lister!$E$22,Lister!$D$7:$D$13),IF(AND(MONTH(E1278)=11,F1278&gt;DATE(2020,11,30)),(NETWORKDAYS(E1278,Lister!$E$22,Lister!$D$7:$D$13)-R1278)*N1278/NETWORKDAYS(Lister!$D$22,Lister!$E$22,Lister!$D$7:$D$13),IF(AND(E1278&lt;DATE(2020,11,1),MONTH(F1278)=11),(NETWORKDAYS(Lister!$D$22,F1278,Lister!$D$7:$D$13)-R1278)*N1278/NETWORKDAYS(Lister!$D$22,Lister!$E$22,Lister!$D$7:$D$13),IF(AND(E1278&lt;DATE(2020,11,1),F1278&gt;DATE(2020,11,30)),(NETWORKDAYS(Lister!$D$22,Lister!$E$22,Lister!$D$7:$D$13)-R1278)*N1278/NETWORKDAYS(Lister!$D$22,Lister!$E$22,Lister!$D$7:$D$13),IF(OR(AND(E1278&lt;DATE(2020,11,1),F1278&lt;DATE(2020,11,1)),E1278&gt;DATE(2020,11,30)),0)))))),0),"")</f>
        <v/>
      </c>
      <c r="Z1278" s="50" t="str">
        <f>IFERROR(MAX(IF(OR(O1278="",P1278="",Q1278="",R1278="",S1278="",T1278="",U1278=""),"",IF(AND(MONTH(E1278)=12,MONTH(F1278)=12),(NETWORKDAYS(E1278,F1278,Lister!$D$7:$D$13)-S1278)*N1278/NETWORKDAYS(Lister!$D$23,Lister!$E$23,Lister!$D$7:$D$13),IF(AND(MONTH(E1278)=12,F1278&gt;DATE(2020,12,31)),(NETWORKDAYS(E1278,Lister!$E$23,Lister!$D$7:$D$13)-S1278)*N1278/NETWORKDAYS(Lister!$D$23,Lister!$E$23,Lister!$D$7:$D$13),IF(AND(E1278&lt;DATE(2020,12,1),MONTH(F1278)=12),(NETWORKDAYS(Lister!$D$23,F1278,Lister!$D$7:$D$13)-S1278)*N1278/NETWORKDAYS(Lister!$D$23,Lister!$E$23,Lister!$D$7:$D$13),IF(AND(E1278&lt;DATE(2020,12,1),F1278&gt;DATE(2020,12,31)),(NETWORKDAYS(Lister!$D$23,Lister!$E$23,Lister!$D$7:$D$13)-S1278)*N1278/NETWORKDAYS(Lister!$D$23,Lister!$E$23,Lister!$D$7:$D$13),IF(OR(AND(E1278&lt;DATE(2020,12,1),F1278&lt;DATE(2020,12,1)),E1278&gt;DATE(2020,12,31)),0)))))),0),"")</f>
        <v/>
      </c>
      <c r="AA1278" s="50" t="str">
        <f>IFERROR(MAX(IF(OR(O1278="",P1278="",Q1278="",R1278="",S1278="",T1278="",U1278=""),"",IF(AND(MONTH(E1278)=1,MONTH(F1278)=1),(NETWORKDAYS(E1278,F1278,Lister!$D$7:$D$13)-T1278)*N1278/NETWORKDAYS(Lister!$D$24,Lister!$E$24,Lister!$D$7:$D$13),IF(AND(MONTH(E1278)=1,F1278&gt;DATE(2021,1,31)),(NETWORKDAYS(E1278,Lister!$E$24,Lister!$D$7:$D$13)-T1278)*N1278/NETWORKDAYS(Lister!$D$24,Lister!$E$24,Lister!$D$7:$D$13),IF(AND(E1278&lt;DATE(2021,1,1),MONTH(F1278)=1),(NETWORKDAYS(Lister!$D$24,F1278,Lister!$D$7:$D$13)-T1278)*N1278/NETWORKDAYS(Lister!$D$24,Lister!$E$24,Lister!$D$7:$D$13),IF(AND(E1278&lt;DATE(2021,1,1),F1278&gt;DATE(2021,1,31)),(NETWORKDAYS(Lister!$D$24,Lister!$E$24,Lister!$D$7:$D$13)-T1278)*N1278/NETWORKDAYS(Lister!$D$24,Lister!$E$24,Lister!$D$7:$D$13),IF(OR(AND(E1278&lt;DATE(2021,1,1),F1278&lt;DATE(2021,1,1)),E1278&gt;DATE(2021,1,31)),0)))))),0),"")</f>
        <v/>
      </c>
      <c r="AB1278" s="50" t="str">
        <f>IFERROR(MAX(IF(OR(O1278="",P1278="",Q1278="",R1278="",S1278="",T1278="",U1278=""),"",IF(AND(MONTH(E1278)=2,MONTH(F1278)=2),(NETWORKDAYS(E1278,F1278,Lister!$D$7:$D$13)-U1278)*N1278/NETWORKDAYS(Lister!$D$25,Lister!$E$25,Lister!$D$7:$D$13),IF(AND(E1278&lt;DATE(2021,2,1),MONTH(F1278)=2),(NETWORKDAYS(Lister!$D$25,F1278,Lister!$D$7:$D$13)-U1278)*N1278/NETWORKDAYS(Lister!$D$25,Lister!$E$25,Lister!$D$7:$D$13),IF(AND(E1278&lt;DATE(2021,2,1),F1278&lt;DATE(2021,2,1)),0)))),0),"")</f>
        <v/>
      </c>
      <c r="AC1278" s="52" t="str">
        <f t="shared" si="98"/>
        <v/>
      </c>
    </row>
    <row r="1279" spans="1:29" x14ac:dyDescent="0.35">
      <c r="A1279" s="11" t="str">
        <f t="shared" si="99"/>
        <v/>
      </c>
      <c r="B1279" s="33"/>
      <c r="C1279" s="17"/>
      <c r="D1279" s="18"/>
      <c r="E1279" s="12"/>
      <c r="F1279" s="12"/>
      <c r="G1279" s="42" t="str">
        <f>IF(OR(E1279="",F1279=""),"",NETWORKDAYS(E1279,F1279,Lister!$D$7:$D$13))</f>
        <v/>
      </c>
      <c r="H1279" s="14"/>
      <c r="I1279" s="25" t="str">
        <f t="shared" si="95"/>
        <v/>
      </c>
      <c r="J1279" s="47"/>
      <c r="K1279" s="48"/>
      <c r="L1279" s="15"/>
      <c r="M1279" s="51" t="str">
        <f t="shared" si="96"/>
        <v/>
      </c>
      <c r="N1279" s="49" t="str">
        <f t="shared" si="97"/>
        <v/>
      </c>
      <c r="O1279" s="15"/>
      <c r="P1279" s="15"/>
      <c r="Q1279" s="15"/>
      <c r="R1279" s="15"/>
      <c r="S1279" s="15"/>
      <c r="T1279" s="15"/>
      <c r="U1279" s="15"/>
      <c r="V1279" s="50" t="str">
        <f>IFERROR(MAX(IF(OR(O1279="",P1279="",Q1279="",R1279="",S1279="",T1279="",U1279=""),"",IF(AND(MONTH(E1279)=8,MONTH(F1279)=8),(NETWORKDAYS(E1279,F1279,Lister!$D$7:$D$13)-O1279)*N1279/NETWORKDAYS(Lister!$D$19,Lister!$E$19,Lister!$D$7:$D$13),IF(AND(MONTH(E1279)=8,F1279&gt;DATE(2020,8,31)),(NETWORKDAYS(E1279,Lister!$E$19,Lister!$D$7:$D$13)-O1279)*N1279/NETWORKDAYS(Lister!$D$19,Lister!$E$19,Lister!$D$7:$D$13),IF(E1279&gt;DATE(2020,8,31),0)))),0),"")</f>
        <v/>
      </c>
      <c r="W1279" s="50" t="str">
        <f>IFERROR(MAX(IF(OR(O1279="",P1279="",Q1279="",R1279="",S1279="",T1279="",U1279=""),"",IF(AND(MONTH(E1279)=9,MONTH(F1279)=9),(NETWORKDAYS(E1279,F1279,Lister!$D$7:$D$13)-P1279)*N1279/NETWORKDAYS(Lister!$D$20,Lister!$E$20,Lister!$D$7:$D$13),IF(AND(MONTH(E1279)=9,F1279&gt;DATE(2020,9,30)),(NETWORKDAYS(E1279,Lister!$E$20,Lister!$D$7:$D$13)-P1279)*N1279/NETWORKDAYS(Lister!$D$20,Lister!$E$20,Lister!$D$7:$D$13),IF(AND(E1279&lt;DATE(2020,9,1),MONTH(F1279)=9),(NETWORKDAYS(Lister!$D$20,F1279,Lister!$D$7:$D$13)-P1279)*N1279/NETWORKDAYS(Lister!$D$20,Lister!$E$20,Lister!$D$7:$D$13),IF(AND(E1279&lt;DATE(2020,9,1),F1279&gt;DATE(2020,9,30)),(NETWORKDAYS(Lister!$D$20,Lister!$E$20,Lister!$D$7:$D$13)-P1279)*N1279/NETWORKDAYS(Lister!$D$20,Lister!$E$20,Lister!$D$7:$D$13),IF(OR(AND(E1279&lt;DATE(2020,9,1),F1279&lt;DATE(2020,9,1)),E1279&gt;DATE(2020,9,30)),0)))))),0),"")</f>
        <v/>
      </c>
      <c r="X1279" s="50" t="str">
        <f>IFERROR(MAX(IF(OR(O1279="",P1279="",Q1279="",R1279="",S1279="",T1279="",U1279=""),"",IF(AND(MONTH(E1279)=10,MONTH(F1279)=10),(NETWORKDAYS(E1279,F1279,Lister!$D$7:$D$13)-Q1279)*N1279/NETWORKDAYS(Lister!$D$21,Lister!$E$21,Lister!$D$7:$D$13),IF(AND(MONTH(E1279)=10,F1279&gt;DATE(2020,10,31)),(NETWORKDAYS(E1279,Lister!$E$21,Lister!$D$7:$D$13)-Q1279)*N1279/NETWORKDAYS(Lister!$D$21,Lister!$E$21,Lister!$D$7:$D$13),IF(AND(E1279&lt;DATE(2020,10,1),MONTH(F1279)=10),(NETWORKDAYS(Lister!$D$21,F1279,Lister!$D$7:$D$13)-Q1279)*N1279/NETWORKDAYS(Lister!$D$21,Lister!$E$21,Lister!$D$7:$D$13),IF(AND(E1279&lt;DATE(2020,31,1),F1279&gt;DATE(2020,10,31)),(NETWORKDAYS(Lister!$D$21,Lister!$E$21,Lister!$D$7:$D$13)-Q1279)*N1279/NETWORKDAYS(Lister!$D$21,Lister!$E$21,Lister!$D$7:$D$13),IF(OR(AND(E1279&lt;DATE(2020,10,1),F1279&lt;DATE(2020,10,1)),E1279&gt;DATE(2020,10,31)),0)))))),0),"")</f>
        <v/>
      </c>
      <c r="Y1279" s="50" t="str">
        <f>IFERROR(MAX(IF(OR(O1279="",P1279="",Q1279="",R1279="",S1279="",T1279="",U1279=""),"",IF(AND(MONTH(E1279)=11,MONTH(F1279)=11),(NETWORKDAYS(E1279,F1279,Lister!$D$7:$D$13)-R1279)*N1279/NETWORKDAYS(Lister!$D$22,Lister!$E$22,Lister!$D$7:$D$13),IF(AND(MONTH(E1279)=11,F1279&gt;DATE(2020,11,30)),(NETWORKDAYS(E1279,Lister!$E$22,Lister!$D$7:$D$13)-R1279)*N1279/NETWORKDAYS(Lister!$D$22,Lister!$E$22,Lister!$D$7:$D$13),IF(AND(E1279&lt;DATE(2020,11,1),MONTH(F1279)=11),(NETWORKDAYS(Lister!$D$22,F1279,Lister!$D$7:$D$13)-R1279)*N1279/NETWORKDAYS(Lister!$D$22,Lister!$E$22,Lister!$D$7:$D$13),IF(AND(E1279&lt;DATE(2020,11,1),F1279&gt;DATE(2020,11,30)),(NETWORKDAYS(Lister!$D$22,Lister!$E$22,Lister!$D$7:$D$13)-R1279)*N1279/NETWORKDAYS(Lister!$D$22,Lister!$E$22,Lister!$D$7:$D$13),IF(OR(AND(E1279&lt;DATE(2020,11,1),F1279&lt;DATE(2020,11,1)),E1279&gt;DATE(2020,11,30)),0)))))),0),"")</f>
        <v/>
      </c>
      <c r="Z1279" s="50" t="str">
        <f>IFERROR(MAX(IF(OR(O1279="",P1279="",Q1279="",R1279="",S1279="",T1279="",U1279=""),"",IF(AND(MONTH(E1279)=12,MONTH(F1279)=12),(NETWORKDAYS(E1279,F1279,Lister!$D$7:$D$13)-S1279)*N1279/NETWORKDAYS(Lister!$D$23,Lister!$E$23,Lister!$D$7:$D$13),IF(AND(MONTH(E1279)=12,F1279&gt;DATE(2020,12,31)),(NETWORKDAYS(E1279,Lister!$E$23,Lister!$D$7:$D$13)-S1279)*N1279/NETWORKDAYS(Lister!$D$23,Lister!$E$23,Lister!$D$7:$D$13),IF(AND(E1279&lt;DATE(2020,12,1),MONTH(F1279)=12),(NETWORKDAYS(Lister!$D$23,F1279,Lister!$D$7:$D$13)-S1279)*N1279/NETWORKDAYS(Lister!$D$23,Lister!$E$23,Lister!$D$7:$D$13),IF(AND(E1279&lt;DATE(2020,12,1),F1279&gt;DATE(2020,12,31)),(NETWORKDAYS(Lister!$D$23,Lister!$E$23,Lister!$D$7:$D$13)-S1279)*N1279/NETWORKDAYS(Lister!$D$23,Lister!$E$23,Lister!$D$7:$D$13),IF(OR(AND(E1279&lt;DATE(2020,12,1),F1279&lt;DATE(2020,12,1)),E1279&gt;DATE(2020,12,31)),0)))))),0),"")</f>
        <v/>
      </c>
      <c r="AA1279" s="50" t="str">
        <f>IFERROR(MAX(IF(OR(O1279="",P1279="",Q1279="",R1279="",S1279="",T1279="",U1279=""),"",IF(AND(MONTH(E1279)=1,MONTH(F1279)=1),(NETWORKDAYS(E1279,F1279,Lister!$D$7:$D$13)-T1279)*N1279/NETWORKDAYS(Lister!$D$24,Lister!$E$24,Lister!$D$7:$D$13),IF(AND(MONTH(E1279)=1,F1279&gt;DATE(2021,1,31)),(NETWORKDAYS(E1279,Lister!$E$24,Lister!$D$7:$D$13)-T1279)*N1279/NETWORKDAYS(Lister!$D$24,Lister!$E$24,Lister!$D$7:$D$13),IF(AND(E1279&lt;DATE(2021,1,1),MONTH(F1279)=1),(NETWORKDAYS(Lister!$D$24,F1279,Lister!$D$7:$D$13)-T1279)*N1279/NETWORKDAYS(Lister!$D$24,Lister!$E$24,Lister!$D$7:$D$13),IF(AND(E1279&lt;DATE(2021,1,1),F1279&gt;DATE(2021,1,31)),(NETWORKDAYS(Lister!$D$24,Lister!$E$24,Lister!$D$7:$D$13)-T1279)*N1279/NETWORKDAYS(Lister!$D$24,Lister!$E$24,Lister!$D$7:$D$13),IF(OR(AND(E1279&lt;DATE(2021,1,1),F1279&lt;DATE(2021,1,1)),E1279&gt;DATE(2021,1,31)),0)))))),0),"")</f>
        <v/>
      </c>
      <c r="AB1279" s="50" t="str">
        <f>IFERROR(MAX(IF(OR(O1279="",P1279="",Q1279="",R1279="",S1279="",T1279="",U1279=""),"",IF(AND(MONTH(E1279)=2,MONTH(F1279)=2),(NETWORKDAYS(E1279,F1279,Lister!$D$7:$D$13)-U1279)*N1279/NETWORKDAYS(Lister!$D$25,Lister!$E$25,Lister!$D$7:$D$13),IF(AND(E1279&lt;DATE(2021,2,1),MONTH(F1279)=2),(NETWORKDAYS(Lister!$D$25,F1279,Lister!$D$7:$D$13)-U1279)*N1279/NETWORKDAYS(Lister!$D$25,Lister!$E$25,Lister!$D$7:$D$13),IF(AND(E1279&lt;DATE(2021,2,1),F1279&lt;DATE(2021,2,1)),0)))),0),"")</f>
        <v/>
      </c>
      <c r="AC1279" s="52" t="str">
        <f t="shared" si="98"/>
        <v/>
      </c>
    </row>
    <row r="1280" spans="1:29" x14ac:dyDescent="0.35">
      <c r="A1280" s="11" t="str">
        <f t="shared" si="99"/>
        <v/>
      </c>
      <c r="B1280" s="33"/>
      <c r="C1280" s="17"/>
      <c r="D1280" s="18"/>
      <c r="E1280" s="12"/>
      <c r="F1280" s="12"/>
      <c r="G1280" s="42" t="str">
        <f>IF(OR(E1280="",F1280=""),"",NETWORKDAYS(E1280,F1280,Lister!$D$7:$D$13))</f>
        <v/>
      </c>
      <c r="H1280" s="14"/>
      <c r="I1280" s="25" t="str">
        <f t="shared" si="95"/>
        <v/>
      </c>
      <c r="J1280" s="47"/>
      <c r="K1280" s="48"/>
      <c r="L1280" s="15"/>
      <c r="M1280" s="51" t="str">
        <f t="shared" si="96"/>
        <v/>
      </c>
      <c r="N1280" s="49" t="str">
        <f t="shared" si="97"/>
        <v/>
      </c>
      <c r="O1280" s="15"/>
      <c r="P1280" s="15"/>
      <c r="Q1280" s="15"/>
      <c r="R1280" s="15"/>
      <c r="S1280" s="15"/>
      <c r="T1280" s="15"/>
      <c r="U1280" s="15"/>
      <c r="V1280" s="50" t="str">
        <f>IFERROR(MAX(IF(OR(O1280="",P1280="",Q1280="",R1280="",S1280="",T1280="",U1280=""),"",IF(AND(MONTH(E1280)=8,MONTH(F1280)=8),(NETWORKDAYS(E1280,F1280,Lister!$D$7:$D$13)-O1280)*N1280/NETWORKDAYS(Lister!$D$19,Lister!$E$19,Lister!$D$7:$D$13),IF(AND(MONTH(E1280)=8,F1280&gt;DATE(2020,8,31)),(NETWORKDAYS(E1280,Lister!$E$19,Lister!$D$7:$D$13)-O1280)*N1280/NETWORKDAYS(Lister!$D$19,Lister!$E$19,Lister!$D$7:$D$13),IF(E1280&gt;DATE(2020,8,31),0)))),0),"")</f>
        <v/>
      </c>
      <c r="W1280" s="50" t="str">
        <f>IFERROR(MAX(IF(OR(O1280="",P1280="",Q1280="",R1280="",S1280="",T1280="",U1280=""),"",IF(AND(MONTH(E1280)=9,MONTH(F1280)=9),(NETWORKDAYS(E1280,F1280,Lister!$D$7:$D$13)-P1280)*N1280/NETWORKDAYS(Lister!$D$20,Lister!$E$20,Lister!$D$7:$D$13),IF(AND(MONTH(E1280)=9,F1280&gt;DATE(2020,9,30)),(NETWORKDAYS(E1280,Lister!$E$20,Lister!$D$7:$D$13)-P1280)*N1280/NETWORKDAYS(Lister!$D$20,Lister!$E$20,Lister!$D$7:$D$13),IF(AND(E1280&lt;DATE(2020,9,1),MONTH(F1280)=9),(NETWORKDAYS(Lister!$D$20,F1280,Lister!$D$7:$D$13)-P1280)*N1280/NETWORKDAYS(Lister!$D$20,Lister!$E$20,Lister!$D$7:$D$13),IF(AND(E1280&lt;DATE(2020,9,1),F1280&gt;DATE(2020,9,30)),(NETWORKDAYS(Lister!$D$20,Lister!$E$20,Lister!$D$7:$D$13)-P1280)*N1280/NETWORKDAYS(Lister!$D$20,Lister!$E$20,Lister!$D$7:$D$13),IF(OR(AND(E1280&lt;DATE(2020,9,1),F1280&lt;DATE(2020,9,1)),E1280&gt;DATE(2020,9,30)),0)))))),0),"")</f>
        <v/>
      </c>
      <c r="X1280" s="50" t="str">
        <f>IFERROR(MAX(IF(OR(O1280="",P1280="",Q1280="",R1280="",S1280="",T1280="",U1280=""),"",IF(AND(MONTH(E1280)=10,MONTH(F1280)=10),(NETWORKDAYS(E1280,F1280,Lister!$D$7:$D$13)-Q1280)*N1280/NETWORKDAYS(Lister!$D$21,Lister!$E$21,Lister!$D$7:$D$13),IF(AND(MONTH(E1280)=10,F1280&gt;DATE(2020,10,31)),(NETWORKDAYS(E1280,Lister!$E$21,Lister!$D$7:$D$13)-Q1280)*N1280/NETWORKDAYS(Lister!$D$21,Lister!$E$21,Lister!$D$7:$D$13),IF(AND(E1280&lt;DATE(2020,10,1),MONTH(F1280)=10),(NETWORKDAYS(Lister!$D$21,F1280,Lister!$D$7:$D$13)-Q1280)*N1280/NETWORKDAYS(Lister!$D$21,Lister!$E$21,Lister!$D$7:$D$13),IF(AND(E1280&lt;DATE(2020,31,1),F1280&gt;DATE(2020,10,31)),(NETWORKDAYS(Lister!$D$21,Lister!$E$21,Lister!$D$7:$D$13)-Q1280)*N1280/NETWORKDAYS(Lister!$D$21,Lister!$E$21,Lister!$D$7:$D$13),IF(OR(AND(E1280&lt;DATE(2020,10,1),F1280&lt;DATE(2020,10,1)),E1280&gt;DATE(2020,10,31)),0)))))),0),"")</f>
        <v/>
      </c>
      <c r="Y1280" s="50" t="str">
        <f>IFERROR(MAX(IF(OR(O1280="",P1280="",Q1280="",R1280="",S1280="",T1280="",U1280=""),"",IF(AND(MONTH(E1280)=11,MONTH(F1280)=11),(NETWORKDAYS(E1280,F1280,Lister!$D$7:$D$13)-R1280)*N1280/NETWORKDAYS(Lister!$D$22,Lister!$E$22,Lister!$D$7:$D$13),IF(AND(MONTH(E1280)=11,F1280&gt;DATE(2020,11,30)),(NETWORKDAYS(E1280,Lister!$E$22,Lister!$D$7:$D$13)-R1280)*N1280/NETWORKDAYS(Lister!$D$22,Lister!$E$22,Lister!$D$7:$D$13),IF(AND(E1280&lt;DATE(2020,11,1),MONTH(F1280)=11),(NETWORKDAYS(Lister!$D$22,F1280,Lister!$D$7:$D$13)-R1280)*N1280/NETWORKDAYS(Lister!$D$22,Lister!$E$22,Lister!$D$7:$D$13),IF(AND(E1280&lt;DATE(2020,11,1),F1280&gt;DATE(2020,11,30)),(NETWORKDAYS(Lister!$D$22,Lister!$E$22,Lister!$D$7:$D$13)-R1280)*N1280/NETWORKDAYS(Lister!$D$22,Lister!$E$22,Lister!$D$7:$D$13),IF(OR(AND(E1280&lt;DATE(2020,11,1),F1280&lt;DATE(2020,11,1)),E1280&gt;DATE(2020,11,30)),0)))))),0),"")</f>
        <v/>
      </c>
      <c r="Z1280" s="50" t="str">
        <f>IFERROR(MAX(IF(OR(O1280="",P1280="",Q1280="",R1280="",S1280="",T1280="",U1280=""),"",IF(AND(MONTH(E1280)=12,MONTH(F1280)=12),(NETWORKDAYS(E1280,F1280,Lister!$D$7:$D$13)-S1280)*N1280/NETWORKDAYS(Lister!$D$23,Lister!$E$23,Lister!$D$7:$D$13),IF(AND(MONTH(E1280)=12,F1280&gt;DATE(2020,12,31)),(NETWORKDAYS(E1280,Lister!$E$23,Lister!$D$7:$D$13)-S1280)*N1280/NETWORKDAYS(Lister!$D$23,Lister!$E$23,Lister!$D$7:$D$13),IF(AND(E1280&lt;DATE(2020,12,1),MONTH(F1280)=12),(NETWORKDAYS(Lister!$D$23,F1280,Lister!$D$7:$D$13)-S1280)*N1280/NETWORKDAYS(Lister!$D$23,Lister!$E$23,Lister!$D$7:$D$13),IF(AND(E1280&lt;DATE(2020,12,1),F1280&gt;DATE(2020,12,31)),(NETWORKDAYS(Lister!$D$23,Lister!$E$23,Lister!$D$7:$D$13)-S1280)*N1280/NETWORKDAYS(Lister!$D$23,Lister!$E$23,Lister!$D$7:$D$13),IF(OR(AND(E1280&lt;DATE(2020,12,1),F1280&lt;DATE(2020,12,1)),E1280&gt;DATE(2020,12,31)),0)))))),0),"")</f>
        <v/>
      </c>
      <c r="AA1280" s="50" t="str">
        <f>IFERROR(MAX(IF(OR(O1280="",P1280="",Q1280="",R1280="",S1280="",T1280="",U1280=""),"",IF(AND(MONTH(E1280)=1,MONTH(F1280)=1),(NETWORKDAYS(E1280,F1280,Lister!$D$7:$D$13)-T1280)*N1280/NETWORKDAYS(Lister!$D$24,Lister!$E$24,Lister!$D$7:$D$13),IF(AND(MONTH(E1280)=1,F1280&gt;DATE(2021,1,31)),(NETWORKDAYS(E1280,Lister!$E$24,Lister!$D$7:$D$13)-T1280)*N1280/NETWORKDAYS(Lister!$D$24,Lister!$E$24,Lister!$D$7:$D$13),IF(AND(E1280&lt;DATE(2021,1,1),MONTH(F1280)=1),(NETWORKDAYS(Lister!$D$24,F1280,Lister!$D$7:$D$13)-T1280)*N1280/NETWORKDAYS(Lister!$D$24,Lister!$E$24,Lister!$D$7:$D$13),IF(AND(E1280&lt;DATE(2021,1,1),F1280&gt;DATE(2021,1,31)),(NETWORKDAYS(Lister!$D$24,Lister!$E$24,Lister!$D$7:$D$13)-T1280)*N1280/NETWORKDAYS(Lister!$D$24,Lister!$E$24,Lister!$D$7:$D$13),IF(OR(AND(E1280&lt;DATE(2021,1,1),F1280&lt;DATE(2021,1,1)),E1280&gt;DATE(2021,1,31)),0)))))),0),"")</f>
        <v/>
      </c>
      <c r="AB1280" s="50" t="str">
        <f>IFERROR(MAX(IF(OR(O1280="",P1280="",Q1280="",R1280="",S1280="",T1280="",U1280=""),"",IF(AND(MONTH(E1280)=2,MONTH(F1280)=2),(NETWORKDAYS(E1280,F1280,Lister!$D$7:$D$13)-U1280)*N1280/NETWORKDAYS(Lister!$D$25,Lister!$E$25,Lister!$D$7:$D$13),IF(AND(E1280&lt;DATE(2021,2,1),MONTH(F1280)=2),(NETWORKDAYS(Lister!$D$25,F1280,Lister!$D$7:$D$13)-U1280)*N1280/NETWORKDAYS(Lister!$D$25,Lister!$E$25,Lister!$D$7:$D$13),IF(AND(E1280&lt;DATE(2021,2,1),F1280&lt;DATE(2021,2,1)),0)))),0),"")</f>
        <v/>
      </c>
      <c r="AC1280" s="52" t="str">
        <f t="shared" si="98"/>
        <v/>
      </c>
    </row>
    <row r="1281" spans="1:29" x14ac:dyDescent="0.35">
      <c r="A1281" s="11" t="str">
        <f t="shared" si="99"/>
        <v/>
      </c>
      <c r="B1281" s="33"/>
      <c r="C1281" s="17"/>
      <c r="D1281" s="18"/>
      <c r="E1281" s="12"/>
      <c r="F1281" s="12"/>
      <c r="G1281" s="42" t="str">
        <f>IF(OR(E1281="",F1281=""),"",NETWORKDAYS(E1281,F1281,Lister!$D$7:$D$13))</f>
        <v/>
      </c>
      <c r="H1281" s="14"/>
      <c r="I1281" s="25" t="str">
        <f t="shared" si="95"/>
        <v/>
      </c>
      <c r="J1281" s="47"/>
      <c r="K1281" s="48"/>
      <c r="L1281" s="15"/>
      <c r="M1281" s="51" t="str">
        <f t="shared" si="96"/>
        <v/>
      </c>
      <c r="N1281" s="49" t="str">
        <f t="shared" si="97"/>
        <v/>
      </c>
      <c r="O1281" s="15"/>
      <c r="P1281" s="15"/>
      <c r="Q1281" s="15"/>
      <c r="R1281" s="15"/>
      <c r="S1281" s="15"/>
      <c r="T1281" s="15"/>
      <c r="U1281" s="15"/>
      <c r="V1281" s="50" t="str">
        <f>IFERROR(MAX(IF(OR(O1281="",P1281="",Q1281="",R1281="",S1281="",T1281="",U1281=""),"",IF(AND(MONTH(E1281)=8,MONTH(F1281)=8),(NETWORKDAYS(E1281,F1281,Lister!$D$7:$D$13)-O1281)*N1281/NETWORKDAYS(Lister!$D$19,Lister!$E$19,Lister!$D$7:$D$13),IF(AND(MONTH(E1281)=8,F1281&gt;DATE(2020,8,31)),(NETWORKDAYS(E1281,Lister!$E$19,Lister!$D$7:$D$13)-O1281)*N1281/NETWORKDAYS(Lister!$D$19,Lister!$E$19,Lister!$D$7:$D$13),IF(E1281&gt;DATE(2020,8,31),0)))),0),"")</f>
        <v/>
      </c>
      <c r="W1281" s="50" t="str">
        <f>IFERROR(MAX(IF(OR(O1281="",P1281="",Q1281="",R1281="",S1281="",T1281="",U1281=""),"",IF(AND(MONTH(E1281)=9,MONTH(F1281)=9),(NETWORKDAYS(E1281,F1281,Lister!$D$7:$D$13)-P1281)*N1281/NETWORKDAYS(Lister!$D$20,Lister!$E$20,Lister!$D$7:$D$13),IF(AND(MONTH(E1281)=9,F1281&gt;DATE(2020,9,30)),(NETWORKDAYS(E1281,Lister!$E$20,Lister!$D$7:$D$13)-P1281)*N1281/NETWORKDAYS(Lister!$D$20,Lister!$E$20,Lister!$D$7:$D$13),IF(AND(E1281&lt;DATE(2020,9,1),MONTH(F1281)=9),(NETWORKDAYS(Lister!$D$20,F1281,Lister!$D$7:$D$13)-P1281)*N1281/NETWORKDAYS(Lister!$D$20,Lister!$E$20,Lister!$D$7:$D$13),IF(AND(E1281&lt;DATE(2020,9,1),F1281&gt;DATE(2020,9,30)),(NETWORKDAYS(Lister!$D$20,Lister!$E$20,Lister!$D$7:$D$13)-P1281)*N1281/NETWORKDAYS(Lister!$D$20,Lister!$E$20,Lister!$D$7:$D$13),IF(OR(AND(E1281&lt;DATE(2020,9,1),F1281&lt;DATE(2020,9,1)),E1281&gt;DATE(2020,9,30)),0)))))),0),"")</f>
        <v/>
      </c>
      <c r="X1281" s="50" t="str">
        <f>IFERROR(MAX(IF(OR(O1281="",P1281="",Q1281="",R1281="",S1281="",T1281="",U1281=""),"",IF(AND(MONTH(E1281)=10,MONTH(F1281)=10),(NETWORKDAYS(E1281,F1281,Lister!$D$7:$D$13)-Q1281)*N1281/NETWORKDAYS(Lister!$D$21,Lister!$E$21,Lister!$D$7:$D$13),IF(AND(MONTH(E1281)=10,F1281&gt;DATE(2020,10,31)),(NETWORKDAYS(E1281,Lister!$E$21,Lister!$D$7:$D$13)-Q1281)*N1281/NETWORKDAYS(Lister!$D$21,Lister!$E$21,Lister!$D$7:$D$13),IF(AND(E1281&lt;DATE(2020,10,1),MONTH(F1281)=10),(NETWORKDAYS(Lister!$D$21,F1281,Lister!$D$7:$D$13)-Q1281)*N1281/NETWORKDAYS(Lister!$D$21,Lister!$E$21,Lister!$D$7:$D$13),IF(AND(E1281&lt;DATE(2020,31,1),F1281&gt;DATE(2020,10,31)),(NETWORKDAYS(Lister!$D$21,Lister!$E$21,Lister!$D$7:$D$13)-Q1281)*N1281/NETWORKDAYS(Lister!$D$21,Lister!$E$21,Lister!$D$7:$D$13),IF(OR(AND(E1281&lt;DATE(2020,10,1),F1281&lt;DATE(2020,10,1)),E1281&gt;DATE(2020,10,31)),0)))))),0),"")</f>
        <v/>
      </c>
      <c r="Y1281" s="50" t="str">
        <f>IFERROR(MAX(IF(OR(O1281="",P1281="",Q1281="",R1281="",S1281="",T1281="",U1281=""),"",IF(AND(MONTH(E1281)=11,MONTH(F1281)=11),(NETWORKDAYS(E1281,F1281,Lister!$D$7:$D$13)-R1281)*N1281/NETWORKDAYS(Lister!$D$22,Lister!$E$22,Lister!$D$7:$D$13),IF(AND(MONTH(E1281)=11,F1281&gt;DATE(2020,11,30)),(NETWORKDAYS(E1281,Lister!$E$22,Lister!$D$7:$D$13)-R1281)*N1281/NETWORKDAYS(Lister!$D$22,Lister!$E$22,Lister!$D$7:$D$13),IF(AND(E1281&lt;DATE(2020,11,1),MONTH(F1281)=11),(NETWORKDAYS(Lister!$D$22,F1281,Lister!$D$7:$D$13)-R1281)*N1281/NETWORKDAYS(Lister!$D$22,Lister!$E$22,Lister!$D$7:$D$13),IF(AND(E1281&lt;DATE(2020,11,1),F1281&gt;DATE(2020,11,30)),(NETWORKDAYS(Lister!$D$22,Lister!$E$22,Lister!$D$7:$D$13)-R1281)*N1281/NETWORKDAYS(Lister!$D$22,Lister!$E$22,Lister!$D$7:$D$13),IF(OR(AND(E1281&lt;DATE(2020,11,1),F1281&lt;DATE(2020,11,1)),E1281&gt;DATE(2020,11,30)),0)))))),0),"")</f>
        <v/>
      </c>
      <c r="Z1281" s="50" t="str">
        <f>IFERROR(MAX(IF(OR(O1281="",P1281="",Q1281="",R1281="",S1281="",T1281="",U1281=""),"",IF(AND(MONTH(E1281)=12,MONTH(F1281)=12),(NETWORKDAYS(E1281,F1281,Lister!$D$7:$D$13)-S1281)*N1281/NETWORKDAYS(Lister!$D$23,Lister!$E$23,Lister!$D$7:$D$13),IF(AND(MONTH(E1281)=12,F1281&gt;DATE(2020,12,31)),(NETWORKDAYS(E1281,Lister!$E$23,Lister!$D$7:$D$13)-S1281)*N1281/NETWORKDAYS(Lister!$D$23,Lister!$E$23,Lister!$D$7:$D$13),IF(AND(E1281&lt;DATE(2020,12,1),MONTH(F1281)=12),(NETWORKDAYS(Lister!$D$23,F1281,Lister!$D$7:$D$13)-S1281)*N1281/NETWORKDAYS(Lister!$D$23,Lister!$E$23,Lister!$D$7:$D$13),IF(AND(E1281&lt;DATE(2020,12,1),F1281&gt;DATE(2020,12,31)),(NETWORKDAYS(Lister!$D$23,Lister!$E$23,Lister!$D$7:$D$13)-S1281)*N1281/NETWORKDAYS(Lister!$D$23,Lister!$E$23,Lister!$D$7:$D$13),IF(OR(AND(E1281&lt;DATE(2020,12,1),F1281&lt;DATE(2020,12,1)),E1281&gt;DATE(2020,12,31)),0)))))),0),"")</f>
        <v/>
      </c>
      <c r="AA1281" s="50" t="str">
        <f>IFERROR(MAX(IF(OR(O1281="",P1281="",Q1281="",R1281="",S1281="",T1281="",U1281=""),"",IF(AND(MONTH(E1281)=1,MONTH(F1281)=1),(NETWORKDAYS(E1281,F1281,Lister!$D$7:$D$13)-T1281)*N1281/NETWORKDAYS(Lister!$D$24,Lister!$E$24,Lister!$D$7:$D$13),IF(AND(MONTH(E1281)=1,F1281&gt;DATE(2021,1,31)),(NETWORKDAYS(E1281,Lister!$E$24,Lister!$D$7:$D$13)-T1281)*N1281/NETWORKDAYS(Lister!$D$24,Lister!$E$24,Lister!$D$7:$D$13),IF(AND(E1281&lt;DATE(2021,1,1),MONTH(F1281)=1),(NETWORKDAYS(Lister!$D$24,F1281,Lister!$D$7:$D$13)-T1281)*N1281/NETWORKDAYS(Lister!$D$24,Lister!$E$24,Lister!$D$7:$D$13),IF(AND(E1281&lt;DATE(2021,1,1),F1281&gt;DATE(2021,1,31)),(NETWORKDAYS(Lister!$D$24,Lister!$E$24,Lister!$D$7:$D$13)-T1281)*N1281/NETWORKDAYS(Lister!$D$24,Lister!$E$24,Lister!$D$7:$D$13),IF(OR(AND(E1281&lt;DATE(2021,1,1),F1281&lt;DATE(2021,1,1)),E1281&gt;DATE(2021,1,31)),0)))))),0),"")</f>
        <v/>
      </c>
      <c r="AB1281" s="50" t="str">
        <f>IFERROR(MAX(IF(OR(O1281="",P1281="",Q1281="",R1281="",S1281="",T1281="",U1281=""),"",IF(AND(MONTH(E1281)=2,MONTH(F1281)=2),(NETWORKDAYS(E1281,F1281,Lister!$D$7:$D$13)-U1281)*N1281/NETWORKDAYS(Lister!$D$25,Lister!$E$25,Lister!$D$7:$D$13),IF(AND(E1281&lt;DATE(2021,2,1),MONTH(F1281)=2),(NETWORKDAYS(Lister!$D$25,F1281,Lister!$D$7:$D$13)-U1281)*N1281/NETWORKDAYS(Lister!$D$25,Lister!$E$25,Lister!$D$7:$D$13),IF(AND(E1281&lt;DATE(2021,2,1),F1281&lt;DATE(2021,2,1)),0)))),0),"")</f>
        <v/>
      </c>
      <c r="AC1281" s="52" t="str">
        <f t="shared" si="98"/>
        <v/>
      </c>
    </row>
    <row r="1282" spans="1:29" x14ac:dyDescent="0.35">
      <c r="A1282" s="11" t="str">
        <f t="shared" si="99"/>
        <v/>
      </c>
      <c r="B1282" s="33"/>
      <c r="C1282" s="17"/>
      <c r="D1282" s="18"/>
      <c r="E1282" s="12"/>
      <c r="F1282" s="12"/>
      <c r="G1282" s="42" t="str">
        <f>IF(OR(E1282="",F1282=""),"",NETWORKDAYS(E1282,F1282,Lister!$D$7:$D$13))</f>
        <v/>
      </c>
      <c r="H1282" s="14"/>
      <c r="I1282" s="25" t="str">
        <f t="shared" si="95"/>
        <v/>
      </c>
      <c r="J1282" s="47"/>
      <c r="K1282" s="48"/>
      <c r="L1282" s="15"/>
      <c r="M1282" s="51" t="str">
        <f t="shared" si="96"/>
        <v/>
      </c>
      <c r="N1282" s="49" t="str">
        <f t="shared" si="97"/>
        <v/>
      </c>
      <c r="O1282" s="15"/>
      <c r="P1282" s="15"/>
      <c r="Q1282" s="15"/>
      <c r="R1282" s="15"/>
      <c r="S1282" s="15"/>
      <c r="T1282" s="15"/>
      <c r="U1282" s="15"/>
      <c r="V1282" s="50" t="str">
        <f>IFERROR(MAX(IF(OR(O1282="",P1282="",Q1282="",R1282="",S1282="",T1282="",U1282=""),"",IF(AND(MONTH(E1282)=8,MONTH(F1282)=8),(NETWORKDAYS(E1282,F1282,Lister!$D$7:$D$13)-O1282)*N1282/NETWORKDAYS(Lister!$D$19,Lister!$E$19,Lister!$D$7:$D$13),IF(AND(MONTH(E1282)=8,F1282&gt;DATE(2020,8,31)),(NETWORKDAYS(E1282,Lister!$E$19,Lister!$D$7:$D$13)-O1282)*N1282/NETWORKDAYS(Lister!$D$19,Lister!$E$19,Lister!$D$7:$D$13),IF(E1282&gt;DATE(2020,8,31),0)))),0),"")</f>
        <v/>
      </c>
      <c r="W1282" s="50" t="str">
        <f>IFERROR(MAX(IF(OR(O1282="",P1282="",Q1282="",R1282="",S1282="",T1282="",U1282=""),"",IF(AND(MONTH(E1282)=9,MONTH(F1282)=9),(NETWORKDAYS(E1282,F1282,Lister!$D$7:$D$13)-P1282)*N1282/NETWORKDAYS(Lister!$D$20,Lister!$E$20,Lister!$D$7:$D$13),IF(AND(MONTH(E1282)=9,F1282&gt;DATE(2020,9,30)),(NETWORKDAYS(E1282,Lister!$E$20,Lister!$D$7:$D$13)-P1282)*N1282/NETWORKDAYS(Lister!$D$20,Lister!$E$20,Lister!$D$7:$D$13),IF(AND(E1282&lt;DATE(2020,9,1),MONTH(F1282)=9),(NETWORKDAYS(Lister!$D$20,F1282,Lister!$D$7:$D$13)-P1282)*N1282/NETWORKDAYS(Lister!$D$20,Lister!$E$20,Lister!$D$7:$D$13),IF(AND(E1282&lt;DATE(2020,9,1),F1282&gt;DATE(2020,9,30)),(NETWORKDAYS(Lister!$D$20,Lister!$E$20,Lister!$D$7:$D$13)-P1282)*N1282/NETWORKDAYS(Lister!$D$20,Lister!$E$20,Lister!$D$7:$D$13),IF(OR(AND(E1282&lt;DATE(2020,9,1),F1282&lt;DATE(2020,9,1)),E1282&gt;DATE(2020,9,30)),0)))))),0),"")</f>
        <v/>
      </c>
      <c r="X1282" s="50" t="str">
        <f>IFERROR(MAX(IF(OR(O1282="",P1282="",Q1282="",R1282="",S1282="",T1282="",U1282=""),"",IF(AND(MONTH(E1282)=10,MONTH(F1282)=10),(NETWORKDAYS(E1282,F1282,Lister!$D$7:$D$13)-Q1282)*N1282/NETWORKDAYS(Lister!$D$21,Lister!$E$21,Lister!$D$7:$D$13),IF(AND(MONTH(E1282)=10,F1282&gt;DATE(2020,10,31)),(NETWORKDAYS(E1282,Lister!$E$21,Lister!$D$7:$D$13)-Q1282)*N1282/NETWORKDAYS(Lister!$D$21,Lister!$E$21,Lister!$D$7:$D$13),IF(AND(E1282&lt;DATE(2020,10,1),MONTH(F1282)=10),(NETWORKDAYS(Lister!$D$21,F1282,Lister!$D$7:$D$13)-Q1282)*N1282/NETWORKDAYS(Lister!$D$21,Lister!$E$21,Lister!$D$7:$D$13),IF(AND(E1282&lt;DATE(2020,31,1),F1282&gt;DATE(2020,10,31)),(NETWORKDAYS(Lister!$D$21,Lister!$E$21,Lister!$D$7:$D$13)-Q1282)*N1282/NETWORKDAYS(Lister!$D$21,Lister!$E$21,Lister!$D$7:$D$13),IF(OR(AND(E1282&lt;DATE(2020,10,1),F1282&lt;DATE(2020,10,1)),E1282&gt;DATE(2020,10,31)),0)))))),0),"")</f>
        <v/>
      </c>
      <c r="Y1282" s="50" t="str">
        <f>IFERROR(MAX(IF(OR(O1282="",P1282="",Q1282="",R1282="",S1282="",T1282="",U1282=""),"",IF(AND(MONTH(E1282)=11,MONTH(F1282)=11),(NETWORKDAYS(E1282,F1282,Lister!$D$7:$D$13)-R1282)*N1282/NETWORKDAYS(Lister!$D$22,Lister!$E$22,Lister!$D$7:$D$13),IF(AND(MONTH(E1282)=11,F1282&gt;DATE(2020,11,30)),(NETWORKDAYS(E1282,Lister!$E$22,Lister!$D$7:$D$13)-R1282)*N1282/NETWORKDAYS(Lister!$D$22,Lister!$E$22,Lister!$D$7:$D$13),IF(AND(E1282&lt;DATE(2020,11,1),MONTH(F1282)=11),(NETWORKDAYS(Lister!$D$22,F1282,Lister!$D$7:$D$13)-R1282)*N1282/NETWORKDAYS(Lister!$D$22,Lister!$E$22,Lister!$D$7:$D$13),IF(AND(E1282&lt;DATE(2020,11,1),F1282&gt;DATE(2020,11,30)),(NETWORKDAYS(Lister!$D$22,Lister!$E$22,Lister!$D$7:$D$13)-R1282)*N1282/NETWORKDAYS(Lister!$D$22,Lister!$E$22,Lister!$D$7:$D$13),IF(OR(AND(E1282&lt;DATE(2020,11,1),F1282&lt;DATE(2020,11,1)),E1282&gt;DATE(2020,11,30)),0)))))),0),"")</f>
        <v/>
      </c>
      <c r="Z1282" s="50" t="str">
        <f>IFERROR(MAX(IF(OR(O1282="",P1282="",Q1282="",R1282="",S1282="",T1282="",U1282=""),"",IF(AND(MONTH(E1282)=12,MONTH(F1282)=12),(NETWORKDAYS(E1282,F1282,Lister!$D$7:$D$13)-S1282)*N1282/NETWORKDAYS(Lister!$D$23,Lister!$E$23,Lister!$D$7:$D$13),IF(AND(MONTH(E1282)=12,F1282&gt;DATE(2020,12,31)),(NETWORKDAYS(E1282,Lister!$E$23,Lister!$D$7:$D$13)-S1282)*N1282/NETWORKDAYS(Lister!$D$23,Lister!$E$23,Lister!$D$7:$D$13),IF(AND(E1282&lt;DATE(2020,12,1),MONTH(F1282)=12),(NETWORKDAYS(Lister!$D$23,F1282,Lister!$D$7:$D$13)-S1282)*N1282/NETWORKDAYS(Lister!$D$23,Lister!$E$23,Lister!$D$7:$D$13),IF(AND(E1282&lt;DATE(2020,12,1),F1282&gt;DATE(2020,12,31)),(NETWORKDAYS(Lister!$D$23,Lister!$E$23,Lister!$D$7:$D$13)-S1282)*N1282/NETWORKDAYS(Lister!$D$23,Lister!$E$23,Lister!$D$7:$D$13),IF(OR(AND(E1282&lt;DATE(2020,12,1),F1282&lt;DATE(2020,12,1)),E1282&gt;DATE(2020,12,31)),0)))))),0),"")</f>
        <v/>
      </c>
      <c r="AA1282" s="50" t="str">
        <f>IFERROR(MAX(IF(OR(O1282="",P1282="",Q1282="",R1282="",S1282="",T1282="",U1282=""),"",IF(AND(MONTH(E1282)=1,MONTH(F1282)=1),(NETWORKDAYS(E1282,F1282,Lister!$D$7:$D$13)-T1282)*N1282/NETWORKDAYS(Lister!$D$24,Lister!$E$24,Lister!$D$7:$D$13),IF(AND(MONTH(E1282)=1,F1282&gt;DATE(2021,1,31)),(NETWORKDAYS(E1282,Lister!$E$24,Lister!$D$7:$D$13)-T1282)*N1282/NETWORKDAYS(Lister!$D$24,Lister!$E$24,Lister!$D$7:$D$13),IF(AND(E1282&lt;DATE(2021,1,1),MONTH(F1282)=1),(NETWORKDAYS(Lister!$D$24,F1282,Lister!$D$7:$D$13)-T1282)*N1282/NETWORKDAYS(Lister!$D$24,Lister!$E$24,Lister!$D$7:$D$13),IF(AND(E1282&lt;DATE(2021,1,1),F1282&gt;DATE(2021,1,31)),(NETWORKDAYS(Lister!$D$24,Lister!$E$24,Lister!$D$7:$D$13)-T1282)*N1282/NETWORKDAYS(Lister!$D$24,Lister!$E$24,Lister!$D$7:$D$13),IF(OR(AND(E1282&lt;DATE(2021,1,1),F1282&lt;DATE(2021,1,1)),E1282&gt;DATE(2021,1,31)),0)))))),0),"")</f>
        <v/>
      </c>
      <c r="AB1282" s="50" t="str">
        <f>IFERROR(MAX(IF(OR(O1282="",P1282="",Q1282="",R1282="",S1282="",T1282="",U1282=""),"",IF(AND(MONTH(E1282)=2,MONTH(F1282)=2),(NETWORKDAYS(E1282,F1282,Lister!$D$7:$D$13)-U1282)*N1282/NETWORKDAYS(Lister!$D$25,Lister!$E$25,Lister!$D$7:$D$13),IF(AND(E1282&lt;DATE(2021,2,1),MONTH(F1282)=2),(NETWORKDAYS(Lister!$D$25,F1282,Lister!$D$7:$D$13)-U1282)*N1282/NETWORKDAYS(Lister!$D$25,Lister!$E$25,Lister!$D$7:$D$13),IF(AND(E1282&lt;DATE(2021,2,1),F1282&lt;DATE(2021,2,1)),0)))),0),"")</f>
        <v/>
      </c>
      <c r="AC1282" s="52" t="str">
        <f t="shared" si="98"/>
        <v/>
      </c>
    </row>
    <row r="1283" spans="1:29" x14ac:dyDescent="0.35">
      <c r="A1283" s="11" t="str">
        <f t="shared" si="99"/>
        <v/>
      </c>
      <c r="B1283" s="33"/>
      <c r="C1283" s="17"/>
      <c r="D1283" s="18"/>
      <c r="E1283" s="12"/>
      <c r="F1283" s="12"/>
      <c r="G1283" s="42" t="str">
        <f>IF(OR(E1283="",F1283=""),"",NETWORKDAYS(E1283,F1283,Lister!$D$7:$D$13))</f>
        <v/>
      </c>
      <c r="H1283" s="14"/>
      <c r="I1283" s="25" t="str">
        <f t="shared" si="95"/>
        <v/>
      </c>
      <c r="J1283" s="47"/>
      <c r="K1283" s="48"/>
      <c r="L1283" s="15"/>
      <c r="M1283" s="51" t="str">
        <f t="shared" si="96"/>
        <v/>
      </c>
      <c r="N1283" s="49" t="str">
        <f t="shared" si="97"/>
        <v/>
      </c>
      <c r="O1283" s="15"/>
      <c r="P1283" s="15"/>
      <c r="Q1283" s="15"/>
      <c r="R1283" s="15"/>
      <c r="S1283" s="15"/>
      <c r="T1283" s="15"/>
      <c r="U1283" s="15"/>
      <c r="V1283" s="50" t="str">
        <f>IFERROR(MAX(IF(OR(O1283="",P1283="",Q1283="",R1283="",S1283="",T1283="",U1283=""),"",IF(AND(MONTH(E1283)=8,MONTH(F1283)=8),(NETWORKDAYS(E1283,F1283,Lister!$D$7:$D$13)-O1283)*N1283/NETWORKDAYS(Lister!$D$19,Lister!$E$19,Lister!$D$7:$D$13),IF(AND(MONTH(E1283)=8,F1283&gt;DATE(2020,8,31)),(NETWORKDAYS(E1283,Lister!$E$19,Lister!$D$7:$D$13)-O1283)*N1283/NETWORKDAYS(Lister!$D$19,Lister!$E$19,Lister!$D$7:$D$13),IF(E1283&gt;DATE(2020,8,31),0)))),0),"")</f>
        <v/>
      </c>
      <c r="W1283" s="50" t="str">
        <f>IFERROR(MAX(IF(OR(O1283="",P1283="",Q1283="",R1283="",S1283="",T1283="",U1283=""),"",IF(AND(MONTH(E1283)=9,MONTH(F1283)=9),(NETWORKDAYS(E1283,F1283,Lister!$D$7:$D$13)-P1283)*N1283/NETWORKDAYS(Lister!$D$20,Lister!$E$20,Lister!$D$7:$D$13),IF(AND(MONTH(E1283)=9,F1283&gt;DATE(2020,9,30)),(NETWORKDAYS(E1283,Lister!$E$20,Lister!$D$7:$D$13)-P1283)*N1283/NETWORKDAYS(Lister!$D$20,Lister!$E$20,Lister!$D$7:$D$13),IF(AND(E1283&lt;DATE(2020,9,1),MONTH(F1283)=9),(NETWORKDAYS(Lister!$D$20,F1283,Lister!$D$7:$D$13)-P1283)*N1283/NETWORKDAYS(Lister!$D$20,Lister!$E$20,Lister!$D$7:$D$13),IF(AND(E1283&lt;DATE(2020,9,1),F1283&gt;DATE(2020,9,30)),(NETWORKDAYS(Lister!$D$20,Lister!$E$20,Lister!$D$7:$D$13)-P1283)*N1283/NETWORKDAYS(Lister!$D$20,Lister!$E$20,Lister!$D$7:$D$13),IF(OR(AND(E1283&lt;DATE(2020,9,1),F1283&lt;DATE(2020,9,1)),E1283&gt;DATE(2020,9,30)),0)))))),0),"")</f>
        <v/>
      </c>
      <c r="X1283" s="50" t="str">
        <f>IFERROR(MAX(IF(OR(O1283="",P1283="",Q1283="",R1283="",S1283="",T1283="",U1283=""),"",IF(AND(MONTH(E1283)=10,MONTH(F1283)=10),(NETWORKDAYS(E1283,F1283,Lister!$D$7:$D$13)-Q1283)*N1283/NETWORKDAYS(Lister!$D$21,Lister!$E$21,Lister!$D$7:$D$13),IF(AND(MONTH(E1283)=10,F1283&gt;DATE(2020,10,31)),(NETWORKDAYS(E1283,Lister!$E$21,Lister!$D$7:$D$13)-Q1283)*N1283/NETWORKDAYS(Lister!$D$21,Lister!$E$21,Lister!$D$7:$D$13),IF(AND(E1283&lt;DATE(2020,10,1),MONTH(F1283)=10),(NETWORKDAYS(Lister!$D$21,F1283,Lister!$D$7:$D$13)-Q1283)*N1283/NETWORKDAYS(Lister!$D$21,Lister!$E$21,Lister!$D$7:$D$13),IF(AND(E1283&lt;DATE(2020,31,1),F1283&gt;DATE(2020,10,31)),(NETWORKDAYS(Lister!$D$21,Lister!$E$21,Lister!$D$7:$D$13)-Q1283)*N1283/NETWORKDAYS(Lister!$D$21,Lister!$E$21,Lister!$D$7:$D$13),IF(OR(AND(E1283&lt;DATE(2020,10,1),F1283&lt;DATE(2020,10,1)),E1283&gt;DATE(2020,10,31)),0)))))),0),"")</f>
        <v/>
      </c>
      <c r="Y1283" s="50" t="str">
        <f>IFERROR(MAX(IF(OR(O1283="",P1283="",Q1283="",R1283="",S1283="",T1283="",U1283=""),"",IF(AND(MONTH(E1283)=11,MONTH(F1283)=11),(NETWORKDAYS(E1283,F1283,Lister!$D$7:$D$13)-R1283)*N1283/NETWORKDAYS(Lister!$D$22,Lister!$E$22,Lister!$D$7:$D$13),IF(AND(MONTH(E1283)=11,F1283&gt;DATE(2020,11,30)),(NETWORKDAYS(E1283,Lister!$E$22,Lister!$D$7:$D$13)-R1283)*N1283/NETWORKDAYS(Lister!$D$22,Lister!$E$22,Lister!$D$7:$D$13),IF(AND(E1283&lt;DATE(2020,11,1),MONTH(F1283)=11),(NETWORKDAYS(Lister!$D$22,F1283,Lister!$D$7:$D$13)-R1283)*N1283/NETWORKDAYS(Lister!$D$22,Lister!$E$22,Lister!$D$7:$D$13),IF(AND(E1283&lt;DATE(2020,11,1),F1283&gt;DATE(2020,11,30)),(NETWORKDAYS(Lister!$D$22,Lister!$E$22,Lister!$D$7:$D$13)-R1283)*N1283/NETWORKDAYS(Lister!$D$22,Lister!$E$22,Lister!$D$7:$D$13),IF(OR(AND(E1283&lt;DATE(2020,11,1),F1283&lt;DATE(2020,11,1)),E1283&gt;DATE(2020,11,30)),0)))))),0),"")</f>
        <v/>
      </c>
      <c r="Z1283" s="50" t="str">
        <f>IFERROR(MAX(IF(OR(O1283="",P1283="",Q1283="",R1283="",S1283="",T1283="",U1283=""),"",IF(AND(MONTH(E1283)=12,MONTH(F1283)=12),(NETWORKDAYS(E1283,F1283,Lister!$D$7:$D$13)-S1283)*N1283/NETWORKDAYS(Lister!$D$23,Lister!$E$23,Lister!$D$7:$D$13),IF(AND(MONTH(E1283)=12,F1283&gt;DATE(2020,12,31)),(NETWORKDAYS(E1283,Lister!$E$23,Lister!$D$7:$D$13)-S1283)*N1283/NETWORKDAYS(Lister!$D$23,Lister!$E$23,Lister!$D$7:$D$13),IF(AND(E1283&lt;DATE(2020,12,1),MONTH(F1283)=12),(NETWORKDAYS(Lister!$D$23,F1283,Lister!$D$7:$D$13)-S1283)*N1283/NETWORKDAYS(Lister!$D$23,Lister!$E$23,Lister!$D$7:$D$13),IF(AND(E1283&lt;DATE(2020,12,1),F1283&gt;DATE(2020,12,31)),(NETWORKDAYS(Lister!$D$23,Lister!$E$23,Lister!$D$7:$D$13)-S1283)*N1283/NETWORKDAYS(Lister!$D$23,Lister!$E$23,Lister!$D$7:$D$13),IF(OR(AND(E1283&lt;DATE(2020,12,1),F1283&lt;DATE(2020,12,1)),E1283&gt;DATE(2020,12,31)),0)))))),0),"")</f>
        <v/>
      </c>
      <c r="AA1283" s="50" t="str">
        <f>IFERROR(MAX(IF(OR(O1283="",P1283="",Q1283="",R1283="",S1283="",T1283="",U1283=""),"",IF(AND(MONTH(E1283)=1,MONTH(F1283)=1),(NETWORKDAYS(E1283,F1283,Lister!$D$7:$D$13)-T1283)*N1283/NETWORKDAYS(Lister!$D$24,Lister!$E$24,Lister!$D$7:$D$13),IF(AND(MONTH(E1283)=1,F1283&gt;DATE(2021,1,31)),(NETWORKDAYS(E1283,Lister!$E$24,Lister!$D$7:$D$13)-T1283)*N1283/NETWORKDAYS(Lister!$D$24,Lister!$E$24,Lister!$D$7:$D$13),IF(AND(E1283&lt;DATE(2021,1,1),MONTH(F1283)=1),(NETWORKDAYS(Lister!$D$24,F1283,Lister!$D$7:$D$13)-T1283)*N1283/NETWORKDAYS(Lister!$D$24,Lister!$E$24,Lister!$D$7:$D$13),IF(AND(E1283&lt;DATE(2021,1,1),F1283&gt;DATE(2021,1,31)),(NETWORKDAYS(Lister!$D$24,Lister!$E$24,Lister!$D$7:$D$13)-T1283)*N1283/NETWORKDAYS(Lister!$D$24,Lister!$E$24,Lister!$D$7:$D$13),IF(OR(AND(E1283&lt;DATE(2021,1,1),F1283&lt;DATE(2021,1,1)),E1283&gt;DATE(2021,1,31)),0)))))),0),"")</f>
        <v/>
      </c>
      <c r="AB1283" s="50" t="str">
        <f>IFERROR(MAX(IF(OR(O1283="",P1283="",Q1283="",R1283="",S1283="",T1283="",U1283=""),"",IF(AND(MONTH(E1283)=2,MONTH(F1283)=2),(NETWORKDAYS(E1283,F1283,Lister!$D$7:$D$13)-U1283)*N1283/NETWORKDAYS(Lister!$D$25,Lister!$E$25,Lister!$D$7:$D$13),IF(AND(E1283&lt;DATE(2021,2,1),MONTH(F1283)=2),(NETWORKDAYS(Lister!$D$25,F1283,Lister!$D$7:$D$13)-U1283)*N1283/NETWORKDAYS(Lister!$D$25,Lister!$E$25,Lister!$D$7:$D$13),IF(AND(E1283&lt;DATE(2021,2,1),F1283&lt;DATE(2021,2,1)),0)))),0),"")</f>
        <v/>
      </c>
      <c r="AC1283" s="52" t="str">
        <f t="shared" si="98"/>
        <v/>
      </c>
    </row>
    <row r="1284" spans="1:29" x14ac:dyDescent="0.35">
      <c r="A1284" s="11" t="str">
        <f t="shared" si="99"/>
        <v/>
      </c>
      <c r="B1284" s="33"/>
      <c r="C1284" s="17"/>
      <c r="D1284" s="18"/>
      <c r="E1284" s="12"/>
      <c r="F1284" s="12"/>
      <c r="G1284" s="42" t="str">
        <f>IF(OR(E1284="",F1284=""),"",NETWORKDAYS(E1284,F1284,Lister!$D$7:$D$13))</f>
        <v/>
      </c>
      <c r="H1284" s="14"/>
      <c r="I1284" s="25" t="str">
        <f t="shared" si="95"/>
        <v/>
      </c>
      <c r="J1284" s="47"/>
      <c r="K1284" s="48"/>
      <c r="L1284" s="15"/>
      <c r="M1284" s="51" t="str">
        <f t="shared" si="96"/>
        <v/>
      </c>
      <c r="N1284" s="49" t="str">
        <f t="shared" si="97"/>
        <v/>
      </c>
      <c r="O1284" s="15"/>
      <c r="P1284" s="15"/>
      <c r="Q1284" s="15"/>
      <c r="R1284" s="15"/>
      <c r="S1284" s="15"/>
      <c r="T1284" s="15"/>
      <c r="U1284" s="15"/>
      <c r="V1284" s="50" t="str">
        <f>IFERROR(MAX(IF(OR(O1284="",P1284="",Q1284="",R1284="",S1284="",T1284="",U1284=""),"",IF(AND(MONTH(E1284)=8,MONTH(F1284)=8),(NETWORKDAYS(E1284,F1284,Lister!$D$7:$D$13)-O1284)*N1284/NETWORKDAYS(Lister!$D$19,Lister!$E$19,Lister!$D$7:$D$13),IF(AND(MONTH(E1284)=8,F1284&gt;DATE(2020,8,31)),(NETWORKDAYS(E1284,Lister!$E$19,Lister!$D$7:$D$13)-O1284)*N1284/NETWORKDAYS(Lister!$D$19,Lister!$E$19,Lister!$D$7:$D$13),IF(E1284&gt;DATE(2020,8,31),0)))),0),"")</f>
        <v/>
      </c>
      <c r="W1284" s="50" t="str">
        <f>IFERROR(MAX(IF(OR(O1284="",P1284="",Q1284="",R1284="",S1284="",T1284="",U1284=""),"",IF(AND(MONTH(E1284)=9,MONTH(F1284)=9),(NETWORKDAYS(E1284,F1284,Lister!$D$7:$D$13)-P1284)*N1284/NETWORKDAYS(Lister!$D$20,Lister!$E$20,Lister!$D$7:$D$13),IF(AND(MONTH(E1284)=9,F1284&gt;DATE(2020,9,30)),(NETWORKDAYS(E1284,Lister!$E$20,Lister!$D$7:$D$13)-P1284)*N1284/NETWORKDAYS(Lister!$D$20,Lister!$E$20,Lister!$D$7:$D$13),IF(AND(E1284&lt;DATE(2020,9,1),MONTH(F1284)=9),(NETWORKDAYS(Lister!$D$20,F1284,Lister!$D$7:$D$13)-P1284)*N1284/NETWORKDAYS(Lister!$D$20,Lister!$E$20,Lister!$D$7:$D$13),IF(AND(E1284&lt;DATE(2020,9,1),F1284&gt;DATE(2020,9,30)),(NETWORKDAYS(Lister!$D$20,Lister!$E$20,Lister!$D$7:$D$13)-P1284)*N1284/NETWORKDAYS(Lister!$D$20,Lister!$E$20,Lister!$D$7:$D$13),IF(OR(AND(E1284&lt;DATE(2020,9,1),F1284&lt;DATE(2020,9,1)),E1284&gt;DATE(2020,9,30)),0)))))),0),"")</f>
        <v/>
      </c>
      <c r="X1284" s="50" t="str">
        <f>IFERROR(MAX(IF(OR(O1284="",P1284="",Q1284="",R1284="",S1284="",T1284="",U1284=""),"",IF(AND(MONTH(E1284)=10,MONTH(F1284)=10),(NETWORKDAYS(E1284,F1284,Lister!$D$7:$D$13)-Q1284)*N1284/NETWORKDAYS(Lister!$D$21,Lister!$E$21,Lister!$D$7:$D$13),IF(AND(MONTH(E1284)=10,F1284&gt;DATE(2020,10,31)),(NETWORKDAYS(E1284,Lister!$E$21,Lister!$D$7:$D$13)-Q1284)*N1284/NETWORKDAYS(Lister!$D$21,Lister!$E$21,Lister!$D$7:$D$13),IF(AND(E1284&lt;DATE(2020,10,1),MONTH(F1284)=10),(NETWORKDAYS(Lister!$D$21,F1284,Lister!$D$7:$D$13)-Q1284)*N1284/NETWORKDAYS(Lister!$D$21,Lister!$E$21,Lister!$D$7:$D$13),IF(AND(E1284&lt;DATE(2020,31,1),F1284&gt;DATE(2020,10,31)),(NETWORKDAYS(Lister!$D$21,Lister!$E$21,Lister!$D$7:$D$13)-Q1284)*N1284/NETWORKDAYS(Lister!$D$21,Lister!$E$21,Lister!$D$7:$D$13),IF(OR(AND(E1284&lt;DATE(2020,10,1),F1284&lt;DATE(2020,10,1)),E1284&gt;DATE(2020,10,31)),0)))))),0),"")</f>
        <v/>
      </c>
      <c r="Y1284" s="50" t="str">
        <f>IFERROR(MAX(IF(OR(O1284="",P1284="",Q1284="",R1284="",S1284="",T1284="",U1284=""),"",IF(AND(MONTH(E1284)=11,MONTH(F1284)=11),(NETWORKDAYS(E1284,F1284,Lister!$D$7:$D$13)-R1284)*N1284/NETWORKDAYS(Lister!$D$22,Lister!$E$22,Lister!$D$7:$D$13),IF(AND(MONTH(E1284)=11,F1284&gt;DATE(2020,11,30)),(NETWORKDAYS(E1284,Lister!$E$22,Lister!$D$7:$D$13)-R1284)*N1284/NETWORKDAYS(Lister!$D$22,Lister!$E$22,Lister!$D$7:$D$13),IF(AND(E1284&lt;DATE(2020,11,1),MONTH(F1284)=11),(NETWORKDAYS(Lister!$D$22,F1284,Lister!$D$7:$D$13)-R1284)*N1284/NETWORKDAYS(Lister!$D$22,Lister!$E$22,Lister!$D$7:$D$13),IF(AND(E1284&lt;DATE(2020,11,1),F1284&gt;DATE(2020,11,30)),(NETWORKDAYS(Lister!$D$22,Lister!$E$22,Lister!$D$7:$D$13)-R1284)*N1284/NETWORKDAYS(Lister!$D$22,Lister!$E$22,Lister!$D$7:$D$13),IF(OR(AND(E1284&lt;DATE(2020,11,1),F1284&lt;DATE(2020,11,1)),E1284&gt;DATE(2020,11,30)),0)))))),0),"")</f>
        <v/>
      </c>
      <c r="Z1284" s="50" t="str">
        <f>IFERROR(MAX(IF(OR(O1284="",P1284="",Q1284="",R1284="",S1284="",T1284="",U1284=""),"",IF(AND(MONTH(E1284)=12,MONTH(F1284)=12),(NETWORKDAYS(E1284,F1284,Lister!$D$7:$D$13)-S1284)*N1284/NETWORKDAYS(Lister!$D$23,Lister!$E$23,Lister!$D$7:$D$13),IF(AND(MONTH(E1284)=12,F1284&gt;DATE(2020,12,31)),(NETWORKDAYS(E1284,Lister!$E$23,Lister!$D$7:$D$13)-S1284)*N1284/NETWORKDAYS(Lister!$D$23,Lister!$E$23,Lister!$D$7:$D$13),IF(AND(E1284&lt;DATE(2020,12,1),MONTH(F1284)=12),(NETWORKDAYS(Lister!$D$23,F1284,Lister!$D$7:$D$13)-S1284)*N1284/NETWORKDAYS(Lister!$D$23,Lister!$E$23,Lister!$D$7:$D$13),IF(AND(E1284&lt;DATE(2020,12,1),F1284&gt;DATE(2020,12,31)),(NETWORKDAYS(Lister!$D$23,Lister!$E$23,Lister!$D$7:$D$13)-S1284)*N1284/NETWORKDAYS(Lister!$D$23,Lister!$E$23,Lister!$D$7:$D$13),IF(OR(AND(E1284&lt;DATE(2020,12,1),F1284&lt;DATE(2020,12,1)),E1284&gt;DATE(2020,12,31)),0)))))),0),"")</f>
        <v/>
      </c>
      <c r="AA1284" s="50" t="str">
        <f>IFERROR(MAX(IF(OR(O1284="",P1284="",Q1284="",R1284="",S1284="",T1284="",U1284=""),"",IF(AND(MONTH(E1284)=1,MONTH(F1284)=1),(NETWORKDAYS(E1284,F1284,Lister!$D$7:$D$13)-T1284)*N1284/NETWORKDAYS(Lister!$D$24,Lister!$E$24,Lister!$D$7:$D$13),IF(AND(MONTH(E1284)=1,F1284&gt;DATE(2021,1,31)),(NETWORKDAYS(E1284,Lister!$E$24,Lister!$D$7:$D$13)-T1284)*N1284/NETWORKDAYS(Lister!$D$24,Lister!$E$24,Lister!$D$7:$D$13),IF(AND(E1284&lt;DATE(2021,1,1),MONTH(F1284)=1),(NETWORKDAYS(Lister!$D$24,F1284,Lister!$D$7:$D$13)-T1284)*N1284/NETWORKDAYS(Lister!$D$24,Lister!$E$24,Lister!$D$7:$D$13),IF(AND(E1284&lt;DATE(2021,1,1),F1284&gt;DATE(2021,1,31)),(NETWORKDAYS(Lister!$D$24,Lister!$E$24,Lister!$D$7:$D$13)-T1284)*N1284/NETWORKDAYS(Lister!$D$24,Lister!$E$24,Lister!$D$7:$D$13),IF(OR(AND(E1284&lt;DATE(2021,1,1),F1284&lt;DATE(2021,1,1)),E1284&gt;DATE(2021,1,31)),0)))))),0),"")</f>
        <v/>
      </c>
      <c r="AB1284" s="50" t="str">
        <f>IFERROR(MAX(IF(OR(O1284="",P1284="",Q1284="",R1284="",S1284="",T1284="",U1284=""),"",IF(AND(MONTH(E1284)=2,MONTH(F1284)=2),(NETWORKDAYS(E1284,F1284,Lister!$D$7:$D$13)-U1284)*N1284/NETWORKDAYS(Lister!$D$25,Lister!$E$25,Lister!$D$7:$D$13),IF(AND(E1284&lt;DATE(2021,2,1),MONTH(F1284)=2),(NETWORKDAYS(Lister!$D$25,F1284,Lister!$D$7:$D$13)-U1284)*N1284/NETWORKDAYS(Lister!$D$25,Lister!$E$25,Lister!$D$7:$D$13),IF(AND(E1284&lt;DATE(2021,2,1),F1284&lt;DATE(2021,2,1)),0)))),0),"")</f>
        <v/>
      </c>
      <c r="AC1284" s="52" t="str">
        <f t="shared" si="98"/>
        <v/>
      </c>
    </row>
    <row r="1285" spans="1:29" x14ac:dyDescent="0.35">
      <c r="A1285" s="11" t="str">
        <f t="shared" si="99"/>
        <v/>
      </c>
      <c r="B1285" s="33"/>
      <c r="C1285" s="17"/>
      <c r="D1285" s="18"/>
      <c r="E1285" s="12"/>
      <c r="F1285" s="12"/>
      <c r="G1285" s="42" t="str">
        <f>IF(OR(E1285="",F1285=""),"",NETWORKDAYS(E1285,F1285,Lister!$D$7:$D$13))</f>
        <v/>
      </c>
      <c r="H1285" s="14"/>
      <c r="I1285" s="25" t="str">
        <f t="shared" si="95"/>
        <v/>
      </c>
      <c r="J1285" s="47"/>
      <c r="K1285" s="48"/>
      <c r="L1285" s="15"/>
      <c r="M1285" s="51" t="str">
        <f t="shared" si="96"/>
        <v/>
      </c>
      <c r="N1285" s="49" t="str">
        <f t="shared" si="97"/>
        <v/>
      </c>
      <c r="O1285" s="15"/>
      <c r="P1285" s="15"/>
      <c r="Q1285" s="15"/>
      <c r="R1285" s="15"/>
      <c r="S1285" s="15"/>
      <c r="T1285" s="15"/>
      <c r="U1285" s="15"/>
      <c r="V1285" s="50" t="str">
        <f>IFERROR(MAX(IF(OR(O1285="",P1285="",Q1285="",R1285="",S1285="",T1285="",U1285=""),"",IF(AND(MONTH(E1285)=8,MONTH(F1285)=8),(NETWORKDAYS(E1285,F1285,Lister!$D$7:$D$13)-O1285)*N1285/NETWORKDAYS(Lister!$D$19,Lister!$E$19,Lister!$D$7:$D$13),IF(AND(MONTH(E1285)=8,F1285&gt;DATE(2020,8,31)),(NETWORKDAYS(E1285,Lister!$E$19,Lister!$D$7:$D$13)-O1285)*N1285/NETWORKDAYS(Lister!$D$19,Lister!$E$19,Lister!$D$7:$D$13),IF(E1285&gt;DATE(2020,8,31),0)))),0),"")</f>
        <v/>
      </c>
      <c r="W1285" s="50" t="str">
        <f>IFERROR(MAX(IF(OR(O1285="",P1285="",Q1285="",R1285="",S1285="",T1285="",U1285=""),"",IF(AND(MONTH(E1285)=9,MONTH(F1285)=9),(NETWORKDAYS(E1285,F1285,Lister!$D$7:$D$13)-P1285)*N1285/NETWORKDAYS(Lister!$D$20,Lister!$E$20,Lister!$D$7:$D$13),IF(AND(MONTH(E1285)=9,F1285&gt;DATE(2020,9,30)),(NETWORKDAYS(E1285,Lister!$E$20,Lister!$D$7:$D$13)-P1285)*N1285/NETWORKDAYS(Lister!$D$20,Lister!$E$20,Lister!$D$7:$D$13),IF(AND(E1285&lt;DATE(2020,9,1),MONTH(F1285)=9),(NETWORKDAYS(Lister!$D$20,F1285,Lister!$D$7:$D$13)-P1285)*N1285/NETWORKDAYS(Lister!$D$20,Lister!$E$20,Lister!$D$7:$D$13),IF(AND(E1285&lt;DATE(2020,9,1),F1285&gt;DATE(2020,9,30)),(NETWORKDAYS(Lister!$D$20,Lister!$E$20,Lister!$D$7:$D$13)-P1285)*N1285/NETWORKDAYS(Lister!$D$20,Lister!$E$20,Lister!$D$7:$D$13),IF(OR(AND(E1285&lt;DATE(2020,9,1),F1285&lt;DATE(2020,9,1)),E1285&gt;DATE(2020,9,30)),0)))))),0),"")</f>
        <v/>
      </c>
      <c r="X1285" s="50" t="str">
        <f>IFERROR(MAX(IF(OR(O1285="",P1285="",Q1285="",R1285="",S1285="",T1285="",U1285=""),"",IF(AND(MONTH(E1285)=10,MONTH(F1285)=10),(NETWORKDAYS(E1285,F1285,Lister!$D$7:$D$13)-Q1285)*N1285/NETWORKDAYS(Lister!$D$21,Lister!$E$21,Lister!$D$7:$D$13),IF(AND(MONTH(E1285)=10,F1285&gt;DATE(2020,10,31)),(NETWORKDAYS(E1285,Lister!$E$21,Lister!$D$7:$D$13)-Q1285)*N1285/NETWORKDAYS(Lister!$D$21,Lister!$E$21,Lister!$D$7:$D$13),IF(AND(E1285&lt;DATE(2020,10,1),MONTH(F1285)=10),(NETWORKDAYS(Lister!$D$21,F1285,Lister!$D$7:$D$13)-Q1285)*N1285/NETWORKDAYS(Lister!$D$21,Lister!$E$21,Lister!$D$7:$D$13),IF(AND(E1285&lt;DATE(2020,31,1),F1285&gt;DATE(2020,10,31)),(NETWORKDAYS(Lister!$D$21,Lister!$E$21,Lister!$D$7:$D$13)-Q1285)*N1285/NETWORKDAYS(Lister!$D$21,Lister!$E$21,Lister!$D$7:$D$13),IF(OR(AND(E1285&lt;DATE(2020,10,1),F1285&lt;DATE(2020,10,1)),E1285&gt;DATE(2020,10,31)),0)))))),0),"")</f>
        <v/>
      </c>
      <c r="Y1285" s="50" t="str">
        <f>IFERROR(MAX(IF(OR(O1285="",P1285="",Q1285="",R1285="",S1285="",T1285="",U1285=""),"",IF(AND(MONTH(E1285)=11,MONTH(F1285)=11),(NETWORKDAYS(E1285,F1285,Lister!$D$7:$D$13)-R1285)*N1285/NETWORKDAYS(Lister!$D$22,Lister!$E$22,Lister!$D$7:$D$13),IF(AND(MONTH(E1285)=11,F1285&gt;DATE(2020,11,30)),(NETWORKDAYS(E1285,Lister!$E$22,Lister!$D$7:$D$13)-R1285)*N1285/NETWORKDAYS(Lister!$D$22,Lister!$E$22,Lister!$D$7:$D$13),IF(AND(E1285&lt;DATE(2020,11,1),MONTH(F1285)=11),(NETWORKDAYS(Lister!$D$22,F1285,Lister!$D$7:$D$13)-R1285)*N1285/NETWORKDAYS(Lister!$D$22,Lister!$E$22,Lister!$D$7:$D$13),IF(AND(E1285&lt;DATE(2020,11,1),F1285&gt;DATE(2020,11,30)),(NETWORKDAYS(Lister!$D$22,Lister!$E$22,Lister!$D$7:$D$13)-R1285)*N1285/NETWORKDAYS(Lister!$D$22,Lister!$E$22,Lister!$D$7:$D$13),IF(OR(AND(E1285&lt;DATE(2020,11,1),F1285&lt;DATE(2020,11,1)),E1285&gt;DATE(2020,11,30)),0)))))),0),"")</f>
        <v/>
      </c>
      <c r="Z1285" s="50" t="str">
        <f>IFERROR(MAX(IF(OR(O1285="",P1285="",Q1285="",R1285="",S1285="",T1285="",U1285=""),"",IF(AND(MONTH(E1285)=12,MONTH(F1285)=12),(NETWORKDAYS(E1285,F1285,Lister!$D$7:$D$13)-S1285)*N1285/NETWORKDAYS(Lister!$D$23,Lister!$E$23,Lister!$D$7:$D$13),IF(AND(MONTH(E1285)=12,F1285&gt;DATE(2020,12,31)),(NETWORKDAYS(E1285,Lister!$E$23,Lister!$D$7:$D$13)-S1285)*N1285/NETWORKDAYS(Lister!$D$23,Lister!$E$23,Lister!$D$7:$D$13),IF(AND(E1285&lt;DATE(2020,12,1),MONTH(F1285)=12),(NETWORKDAYS(Lister!$D$23,F1285,Lister!$D$7:$D$13)-S1285)*N1285/NETWORKDAYS(Lister!$D$23,Lister!$E$23,Lister!$D$7:$D$13),IF(AND(E1285&lt;DATE(2020,12,1),F1285&gt;DATE(2020,12,31)),(NETWORKDAYS(Lister!$D$23,Lister!$E$23,Lister!$D$7:$D$13)-S1285)*N1285/NETWORKDAYS(Lister!$D$23,Lister!$E$23,Lister!$D$7:$D$13),IF(OR(AND(E1285&lt;DATE(2020,12,1),F1285&lt;DATE(2020,12,1)),E1285&gt;DATE(2020,12,31)),0)))))),0),"")</f>
        <v/>
      </c>
      <c r="AA1285" s="50" t="str">
        <f>IFERROR(MAX(IF(OR(O1285="",P1285="",Q1285="",R1285="",S1285="",T1285="",U1285=""),"",IF(AND(MONTH(E1285)=1,MONTH(F1285)=1),(NETWORKDAYS(E1285,F1285,Lister!$D$7:$D$13)-T1285)*N1285/NETWORKDAYS(Lister!$D$24,Lister!$E$24,Lister!$D$7:$D$13),IF(AND(MONTH(E1285)=1,F1285&gt;DATE(2021,1,31)),(NETWORKDAYS(E1285,Lister!$E$24,Lister!$D$7:$D$13)-T1285)*N1285/NETWORKDAYS(Lister!$D$24,Lister!$E$24,Lister!$D$7:$D$13),IF(AND(E1285&lt;DATE(2021,1,1),MONTH(F1285)=1),(NETWORKDAYS(Lister!$D$24,F1285,Lister!$D$7:$D$13)-T1285)*N1285/NETWORKDAYS(Lister!$D$24,Lister!$E$24,Lister!$D$7:$D$13),IF(AND(E1285&lt;DATE(2021,1,1),F1285&gt;DATE(2021,1,31)),(NETWORKDAYS(Lister!$D$24,Lister!$E$24,Lister!$D$7:$D$13)-T1285)*N1285/NETWORKDAYS(Lister!$D$24,Lister!$E$24,Lister!$D$7:$D$13),IF(OR(AND(E1285&lt;DATE(2021,1,1),F1285&lt;DATE(2021,1,1)),E1285&gt;DATE(2021,1,31)),0)))))),0),"")</f>
        <v/>
      </c>
      <c r="AB1285" s="50" t="str">
        <f>IFERROR(MAX(IF(OR(O1285="",P1285="",Q1285="",R1285="",S1285="",T1285="",U1285=""),"",IF(AND(MONTH(E1285)=2,MONTH(F1285)=2),(NETWORKDAYS(E1285,F1285,Lister!$D$7:$D$13)-U1285)*N1285/NETWORKDAYS(Lister!$D$25,Lister!$E$25,Lister!$D$7:$D$13),IF(AND(E1285&lt;DATE(2021,2,1),MONTH(F1285)=2),(NETWORKDAYS(Lister!$D$25,F1285,Lister!$D$7:$D$13)-U1285)*N1285/NETWORKDAYS(Lister!$D$25,Lister!$E$25,Lister!$D$7:$D$13),IF(AND(E1285&lt;DATE(2021,2,1),F1285&lt;DATE(2021,2,1)),0)))),0),"")</f>
        <v/>
      </c>
      <c r="AC1285" s="52" t="str">
        <f t="shared" si="98"/>
        <v/>
      </c>
    </row>
    <row r="1286" spans="1:29" x14ac:dyDescent="0.35">
      <c r="A1286" s="11" t="str">
        <f t="shared" si="99"/>
        <v/>
      </c>
      <c r="B1286" s="33"/>
      <c r="C1286" s="17"/>
      <c r="D1286" s="18"/>
      <c r="E1286" s="12"/>
      <c r="F1286" s="12"/>
      <c r="G1286" s="42" t="str">
        <f>IF(OR(E1286="",F1286=""),"",NETWORKDAYS(E1286,F1286,Lister!$D$7:$D$13))</f>
        <v/>
      </c>
      <c r="H1286" s="14"/>
      <c r="I1286" s="25" t="str">
        <f t="shared" si="95"/>
        <v/>
      </c>
      <c r="J1286" s="47"/>
      <c r="K1286" s="48"/>
      <c r="L1286" s="15"/>
      <c r="M1286" s="51" t="str">
        <f t="shared" si="96"/>
        <v/>
      </c>
      <c r="N1286" s="49" t="str">
        <f t="shared" si="97"/>
        <v/>
      </c>
      <c r="O1286" s="15"/>
      <c r="P1286" s="15"/>
      <c r="Q1286" s="15"/>
      <c r="R1286" s="15"/>
      <c r="S1286" s="15"/>
      <c r="T1286" s="15"/>
      <c r="U1286" s="15"/>
      <c r="V1286" s="50" t="str">
        <f>IFERROR(MAX(IF(OR(O1286="",P1286="",Q1286="",R1286="",S1286="",T1286="",U1286=""),"",IF(AND(MONTH(E1286)=8,MONTH(F1286)=8),(NETWORKDAYS(E1286,F1286,Lister!$D$7:$D$13)-O1286)*N1286/NETWORKDAYS(Lister!$D$19,Lister!$E$19,Lister!$D$7:$D$13),IF(AND(MONTH(E1286)=8,F1286&gt;DATE(2020,8,31)),(NETWORKDAYS(E1286,Lister!$E$19,Lister!$D$7:$D$13)-O1286)*N1286/NETWORKDAYS(Lister!$D$19,Lister!$E$19,Lister!$D$7:$D$13),IF(E1286&gt;DATE(2020,8,31),0)))),0),"")</f>
        <v/>
      </c>
      <c r="W1286" s="50" t="str">
        <f>IFERROR(MAX(IF(OR(O1286="",P1286="",Q1286="",R1286="",S1286="",T1286="",U1286=""),"",IF(AND(MONTH(E1286)=9,MONTH(F1286)=9),(NETWORKDAYS(E1286,F1286,Lister!$D$7:$D$13)-P1286)*N1286/NETWORKDAYS(Lister!$D$20,Lister!$E$20,Lister!$D$7:$D$13),IF(AND(MONTH(E1286)=9,F1286&gt;DATE(2020,9,30)),(NETWORKDAYS(E1286,Lister!$E$20,Lister!$D$7:$D$13)-P1286)*N1286/NETWORKDAYS(Lister!$D$20,Lister!$E$20,Lister!$D$7:$D$13),IF(AND(E1286&lt;DATE(2020,9,1),MONTH(F1286)=9),(NETWORKDAYS(Lister!$D$20,F1286,Lister!$D$7:$D$13)-P1286)*N1286/NETWORKDAYS(Lister!$D$20,Lister!$E$20,Lister!$D$7:$D$13),IF(AND(E1286&lt;DATE(2020,9,1),F1286&gt;DATE(2020,9,30)),(NETWORKDAYS(Lister!$D$20,Lister!$E$20,Lister!$D$7:$D$13)-P1286)*N1286/NETWORKDAYS(Lister!$D$20,Lister!$E$20,Lister!$D$7:$D$13),IF(OR(AND(E1286&lt;DATE(2020,9,1),F1286&lt;DATE(2020,9,1)),E1286&gt;DATE(2020,9,30)),0)))))),0),"")</f>
        <v/>
      </c>
      <c r="X1286" s="50" t="str">
        <f>IFERROR(MAX(IF(OR(O1286="",P1286="",Q1286="",R1286="",S1286="",T1286="",U1286=""),"",IF(AND(MONTH(E1286)=10,MONTH(F1286)=10),(NETWORKDAYS(E1286,F1286,Lister!$D$7:$D$13)-Q1286)*N1286/NETWORKDAYS(Lister!$D$21,Lister!$E$21,Lister!$D$7:$D$13),IF(AND(MONTH(E1286)=10,F1286&gt;DATE(2020,10,31)),(NETWORKDAYS(E1286,Lister!$E$21,Lister!$D$7:$D$13)-Q1286)*N1286/NETWORKDAYS(Lister!$D$21,Lister!$E$21,Lister!$D$7:$D$13),IF(AND(E1286&lt;DATE(2020,10,1),MONTH(F1286)=10),(NETWORKDAYS(Lister!$D$21,F1286,Lister!$D$7:$D$13)-Q1286)*N1286/NETWORKDAYS(Lister!$D$21,Lister!$E$21,Lister!$D$7:$D$13),IF(AND(E1286&lt;DATE(2020,31,1),F1286&gt;DATE(2020,10,31)),(NETWORKDAYS(Lister!$D$21,Lister!$E$21,Lister!$D$7:$D$13)-Q1286)*N1286/NETWORKDAYS(Lister!$D$21,Lister!$E$21,Lister!$D$7:$D$13),IF(OR(AND(E1286&lt;DATE(2020,10,1),F1286&lt;DATE(2020,10,1)),E1286&gt;DATE(2020,10,31)),0)))))),0),"")</f>
        <v/>
      </c>
      <c r="Y1286" s="50" t="str">
        <f>IFERROR(MAX(IF(OR(O1286="",P1286="",Q1286="",R1286="",S1286="",T1286="",U1286=""),"",IF(AND(MONTH(E1286)=11,MONTH(F1286)=11),(NETWORKDAYS(E1286,F1286,Lister!$D$7:$D$13)-R1286)*N1286/NETWORKDAYS(Lister!$D$22,Lister!$E$22,Lister!$D$7:$D$13),IF(AND(MONTH(E1286)=11,F1286&gt;DATE(2020,11,30)),(NETWORKDAYS(E1286,Lister!$E$22,Lister!$D$7:$D$13)-R1286)*N1286/NETWORKDAYS(Lister!$D$22,Lister!$E$22,Lister!$D$7:$D$13),IF(AND(E1286&lt;DATE(2020,11,1),MONTH(F1286)=11),(NETWORKDAYS(Lister!$D$22,F1286,Lister!$D$7:$D$13)-R1286)*N1286/NETWORKDAYS(Lister!$D$22,Lister!$E$22,Lister!$D$7:$D$13),IF(AND(E1286&lt;DATE(2020,11,1),F1286&gt;DATE(2020,11,30)),(NETWORKDAYS(Lister!$D$22,Lister!$E$22,Lister!$D$7:$D$13)-R1286)*N1286/NETWORKDAYS(Lister!$D$22,Lister!$E$22,Lister!$D$7:$D$13),IF(OR(AND(E1286&lt;DATE(2020,11,1),F1286&lt;DATE(2020,11,1)),E1286&gt;DATE(2020,11,30)),0)))))),0),"")</f>
        <v/>
      </c>
      <c r="Z1286" s="50" t="str">
        <f>IFERROR(MAX(IF(OR(O1286="",P1286="",Q1286="",R1286="",S1286="",T1286="",U1286=""),"",IF(AND(MONTH(E1286)=12,MONTH(F1286)=12),(NETWORKDAYS(E1286,F1286,Lister!$D$7:$D$13)-S1286)*N1286/NETWORKDAYS(Lister!$D$23,Lister!$E$23,Lister!$D$7:$D$13),IF(AND(MONTH(E1286)=12,F1286&gt;DATE(2020,12,31)),(NETWORKDAYS(E1286,Lister!$E$23,Lister!$D$7:$D$13)-S1286)*N1286/NETWORKDAYS(Lister!$D$23,Lister!$E$23,Lister!$D$7:$D$13),IF(AND(E1286&lt;DATE(2020,12,1),MONTH(F1286)=12),(NETWORKDAYS(Lister!$D$23,F1286,Lister!$D$7:$D$13)-S1286)*N1286/NETWORKDAYS(Lister!$D$23,Lister!$E$23,Lister!$D$7:$D$13),IF(AND(E1286&lt;DATE(2020,12,1),F1286&gt;DATE(2020,12,31)),(NETWORKDAYS(Lister!$D$23,Lister!$E$23,Lister!$D$7:$D$13)-S1286)*N1286/NETWORKDAYS(Lister!$D$23,Lister!$E$23,Lister!$D$7:$D$13),IF(OR(AND(E1286&lt;DATE(2020,12,1),F1286&lt;DATE(2020,12,1)),E1286&gt;DATE(2020,12,31)),0)))))),0),"")</f>
        <v/>
      </c>
      <c r="AA1286" s="50" t="str">
        <f>IFERROR(MAX(IF(OR(O1286="",P1286="",Q1286="",R1286="",S1286="",T1286="",U1286=""),"",IF(AND(MONTH(E1286)=1,MONTH(F1286)=1),(NETWORKDAYS(E1286,F1286,Lister!$D$7:$D$13)-T1286)*N1286/NETWORKDAYS(Lister!$D$24,Lister!$E$24,Lister!$D$7:$D$13),IF(AND(MONTH(E1286)=1,F1286&gt;DATE(2021,1,31)),(NETWORKDAYS(E1286,Lister!$E$24,Lister!$D$7:$D$13)-T1286)*N1286/NETWORKDAYS(Lister!$D$24,Lister!$E$24,Lister!$D$7:$D$13),IF(AND(E1286&lt;DATE(2021,1,1),MONTH(F1286)=1),(NETWORKDAYS(Lister!$D$24,F1286,Lister!$D$7:$D$13)-T1286)*N1286/NETWORKDAYS(Lister!$D$24,Lister!$E$24,Lister!$D$7:$D$13),IF(AND(E1286&lt;DATE(2021,1,1),F1286&gt;DATE(2021,1,31)),(NETWORKDAYS(Lister!$D$24,Lister!$E$24,Lister!$D$7:$D$13)-T1286)*N1286/NETWORKDAYS(Lister!$D$24,Lister!$E$24,Lister!$D$7:$D$13),IF(OR(AND(E1286&lt;DATE(2021,1,1),F1286&lt;DATE(2021,1,1)),E1286&gt;DATE(2021,1,31)),0)))))),0),"")</f>
        <v/>
      </c>
      <c r="AB1286" s="50" t="str">
        <f>IFERROR(MAX(IF(OR(O1286="",P1286="",Q1286="",R1286="",S1286="",T1286="",U1286=""),"",IF(AND(MONTH(E1286)=2,MONTH(F1286)=2),(NETWORKDAYS(E1286,F1286,Lister!$D$7:$D$13)-U1286)*N1286/NETWORKDAYS(Lister!$D$25,Lister!$E$25,Lister!$D$7:$D$13),IF(AND(E1286&lt;DATE(2021,2,1),MONTH(F1286)=2),(NETWORKDAYS(Lister!$D$25,F1286,Lister!$D$7:$D$13)-U1286)*N1286/NETWORKDAYS(Lister!$D$25,Lister!$E$25,Lister!$D$7:$D$13),IF(AND(E1286&lt;DATE(2021,2,1),F1286&lt;DATE(2021,2,1)),0)))),0),"")</f>
        <v/>
      </c>
      <c r="AC1286" s="52" t="str">
        <f t="shared" si="98"/>
        <v/>
      </c>
    </row>
    <row r="1287" spans="1:29" x14ac:dyDescent="0.35">
      <c r="A1287" s="11" t="str">
        <f t="shared" si="99"/>
        <v/>
      </c>
      <c r="B1287" s="33"/>
      <c r="C1287" s="17"/>
      <c r="D1287" s="18"/>
      <c r="E1287" s="12"/>
      <c r="F1287" s="12"/>
      <c r="G1287" s="42" t="str">
        <f>IF(OR(E1287="",F1287=""),"",NETWORKDAYS(E1287,F1287,Lister!$D$7:$D$13))</f>
        <v/>
      </c>
      <c r="H1287" s="14"/>
      <c r="I1287" s="25" t="str">
        <f t="shared" si="95"/>
        <v/>
      </c>
      <c r="J1287" s="47"/>
      <c r="K1287" s="48"/>
      <c r="L1287" s="15"/>
      <c r="M1287" s="51" t="str">
        <f t="shared" si="96"/>
        <v/>
      </c>
      <c r="N1287" s="49" t="str">
        <f t="shared" si="97"/>
        <v/>
      </c>
      <c r="O1287" s="15"/>
      <c r="P1287" s="15"/>
      <c r="Q1287" s="15"/>
      <c r="R1287" s="15"/>
      <c r="S1287" s="15"/>
      <c r="T1287" s="15"/>
      <c r="U1287" s="15"/>
      <c r="V1287" s="50" t="str">
        <f>IFERROR(MAX(IF(OR(O1287="",P1287="",Q1287="",R1287="",S1287="",T1287="",U1287=""),"",IF(AND(MONTH(E1287)=8,MONTH(F1287)=8),(NETWORKDAYS(E1287,F1287,Lister!$D$7:$D$13)-O1287)*N1287/NETWORKDAYS(Lister!$D$19,Lister!$E$19,Lister!$D$7:$D$13),IF(AND(MONTH(E1287)=8,F1287&gt;DATE(2020,8,31)),(NETWORKDAYS(E1287,Lister!$E$19,Lister!$D$7:$D$13)-O1287)*N1287/NETWORKDAYS(Lister!$D$19,Lister!$E$19,Lister!$D$7:$D$13),IF(E1287&gt;DATE(2020,8,31),0)))),0),"")</f>
        <v/>
      </c>
      <c r="W1287" s="50" t="str">
        <f>IFERROR(MAX(IF(OR(O1287="",P1287="",Q1287="",R1287="",S1287="",T1287="",U1287=""),"",IF(AND(MONTH(E1287)=9,MONTH(F1287)=9),(NETWORKDAYS(E1287,F1287,Lister!$D$7:$D$13)-P1287)*N1287/NETWORKDAYS(Lister!$D$20,Lister!$E$20,Lister!$D$7:$D$13),IF(AND(MONTH(E1287)=9,F1287&gt;DATE(2020,9,30)),(NETWORKDAYS(E1287,Lister!$E$20,Lister!$D$7:$D$13)-P1287)*N1287/NETWORKDAYS(Lister!$D$20,Lister!$E$20,Lister!$D$7:$D$13),IF(AND(E1287&lt;DATE(2020,9,1),MONTH(F1287)=9),(NETWORKDAYS(Lister!$D$20,F1287,Lister!$D$7:$D$13)-P1287)*N1287/NETWORKDAYS(Lister!$D$20,Lister!$E$20,Lister!$D$7:$D$13),IF(AND(E1287&lt;DATE(2020,9,1),F1287&gt;DATE(2020,9,30)),(NETWORKDAYS(Lister!$D$20,Lister!$E$20,Lister!$D$7:$D$13)-P1287)*N1287/NETWORKDAYS(Lister!$D$20,Lister!$E$20,Lister!$D$7:$D$13),IF(OR(AND(E1287&lt;DATE(2020,9,1),F1287&lt;DATE(2020,9,1)),E1287&gt;DATE(2020,9,30)),0)))))),0),"")</f>
        <v/>
      </c>
      <c r="X1287" s="50" t="str">
        <f>IFERROR(MAX(IF(OR(O1287="",P1287="",Q1287="",R1287="",S1287="",T1287="",U1287=""),"",IF(AND(MONTH(E1287)=10,MONTH(F1287)=10),(NETWORKDAYS(E1287,F1287,Lister!$D$7:$D$13)-Q1287)*N1287/NETWORKDAYS(Lister!$D$21,Lister!$E$21,Lister!$D$7:$D$13),IF(AND(MONTH(E1287)=10,F1287&gt;DATE(2020,10,31)),(NETWORKDAYS(E1287,Lister!$E$21,Lister!$D$7:$D$13)-Q1287)*N1287/NETWORKDAYS(Lister!$D$21,Lister!$E$21,Lister!$D$7:$D$13),IF(AND(E1287&lt;DATE(2020,10,1),MONTH(F1287)=10),(NETWORKDAYS(Lister!$D$21,F1287,Lister!$D$7:$D$13)-Q1287)*N1287/NETWORKDAYS(Lister!$D$21,Lister!$E$21,Lister!$D$7:$D$13),IF(AND(E1287&lt;DATE(2020,31,1),F1287&gt;DATE(2020,10,31)),(NETWORKDAYS(Lister!$D$21,Lister!$E$21,Lister!$D$7:$D$13)-Q1287)*N1287/NETWORKDAYS(Lister!$D$21,Lister!$E$21,Lister!$D$7:$D$13),IF(OR(AND(E1287&lt;DATE(2020,10,1),F1287&lt;DATE(2020,10,1)),E1287&gt;DATE(2020,10,31)),0)))))),0),"")</f>
        <v/>
      </c>
      <c r="Y1287" s="50" t="str">
        <f>IFERROR(MAX(IF(OR(O1287="",P1287="",Q1287="",R1287="",S1287="",T1287="",U1287=""),"",IF(AND(MONTH(E1287)=11,MONTH(F1287)=11),(NETWORKDAYS(E1287,F1287,Lister!$D$7:$D$13)-R1287)*N1287/NETWORKDAYS(Lister!$D$22,Lister!$E$22,Lister!$D$7:$D$13),IF(AND(MONTH(E1287)=11,F1287&gt;DATE(2020,11,30)),(NETWORKDAYS(E1287,Lister!$E$22,Lister!$D$7:$D$13)-R1287)*N1287/NETWORKDAYS(Lister!$D$22,Lister!$E$22,Lister!$D$7:$D$13),IF(AND(E1287&lt;DATE(2020,11,1),MONTH(F1287)=11),(NETWORKDAYS(Lister!$D$22,F1287,Lister!$D$7:$D$13)-R1287)*N1287/NETWORKDAYS(Lister!$D$22,Lister!$E$22,Lister!$D$7:$D$13),IF(AND(E1287&lt;DATE(2020,11,1),F1287&gt;DATE(2020,11,30)),(NETWORKDAYS(Lister!$D$22,Lister!$E$22,Lister!$D$7:$D$13)-R1287)*N1287/NETWORKDAYS(Lister!$D$22,Lister!$E$22,Lister!$D$7:$D$13),IF(OR(AND(E1287&lt;DATE(2020,11,1),F1287&lt;DATE(2020,11,1)),E1287&gt;DATE(2020,11,30)),0)))))),0),"")</f>
        <v/>
      </c>
      <c r="Z1287" s="50" t="str">
        <f>IFERROR(MAX(IF(OR(O1287="",P1287="",Q1287="",R1287="",S1287="",T1287="",U1287=""),"",IF(AND(MONTH(E1287)=12,MONTH(F1287)=12),(NETWORKDAYS(E1287,F1287,Lister!$D$7:$D$13)-S1287)*N1287/NETWORKDAYS(Lister!$D$23,Lister!$E$23,Lister!$D$7:$D$13),IF(AND(MONTH(E1287)=12,F1287&gt;DATE(2020,12,31)),(NETWORKDAYS(E1287,Lister!$E$23,Lister!$D$7:$D$13)-S1287)*N1287/NETWORKDAYS(Lister!$D$23,Lister!$E$23,Lister!$D$7:$D$13),IF(AND(E1287&lt;DATE(2020,12,1),MONTH(F1287)=12),(NETWORKDAYS(Lister!$D$23,F1287,Lister!$D$7:$D$13)-S1287)*N1287/NETWORKDAYS(Lister!$D$23,Lister!$E$23,Lister!$D$7:$D$13),IF(AND(E1287&lt;DATE(2020,12,1),F1287&gt;DATE(2020,12,31)),(NETWORKDAYS(Lister!$D$23,Lister!$E$23,Lister!$D$7:$D$13)-S1287)*N1287/NETWORKDAYS(Lister!$D$23,Lister!$E$23,Lister!$D$7:$D$13),IF(OR(AND(E1287&lt;DATE(2020,12,1),F1287&lt;DATE(2020,12,1)),E1287&gt;DATE(2020,12,31)),0)))))),0),"")</f>
        <v/>
      </c>
      <c r="AA1287" s="50" t="str">
        <f>IFERROR(MAX(IF(OR(O1287="",P1287="",Q1287="",R1287="",S1287="",T1287="",U1287=""),"",IF(AND(MONTH(E1287)=1,MONTH(F1287)=1),(NETWORKDAYS(E1287,F1287,Lister!$D$7:$D$13)-T1287)*N1287/NETWORKDAYS(Lister!$D$24,Lister!$E$24,Lister!$D$7:$D$13),IF(AND(MONTH(E1287)=1,F1287&gt;DATE(2021,1,31)),(NETWORKDAYS(E1287,Lister!$E$24,Lister!$D$7:$D$13)-T1287)*N1287/NETWORKDAYS(Lister!$D$24,Lister!$E$24,Lister!$D$7:$D$13),IF(AND(E1287&lt;DATE(2021,1,1),MONTH(F1287)=1),(NETWORKDAYS(Lister!$D$24,F1287,Lister!$D$7:$D$13)-T1287)*N1287/NETWORKDAYS(Lister!$D$24,Lister!$E$24,Lister!$D$7:$D$13),IF(AND(E1287&lt;DATE(2021,1,1),F1287&gt;DATE(2021,1,31)),(NETWORKDAYS(Lister!$D$24,Lister!$E$24,Lister!$D$7:$D$13)-T1287)*N1287/NETWORKDAYS(Lister!$D$24,Lister!$E$24,Lister!$D$7:$D$13),IF(OR(AND(E1287&lt;DATE(2021,1,1),F1287&lt;DATE(2021,1,1)),E1287&gt;DATE(2021,1,31)),0)))))),0),"")</f>
        <v/>
      </c>
      <c r="AB1287" s="50" t="str">
        <f>IFERROR(MAX(IF(OR(O1287="",P1287="",Q1287="",R1287="",S1287="",T1287="",U1287=""),"",IF(AND(MONTH(E1287)=2,MONTH(F1287)=2),(NETWORKDAYS(E1287,F1287,Lister!$D$7:$D$13)-U1287)*N1287/NETWORKDAYS(Lister!$D$25,Lister!$E$25,Lister!$D$7:$D$13),IF(AND(E1287&lt;DATE(2021,2,1),MONTH(F1287)=2),(NETWORKDAYS(Lister!$D$25,F1287,Lister!$D$7:$D$13)-U1287)*N1287/NETWORKDAYS(Lister!$D$25,Lister!$E$25,Lister!$D$7:$D$13),IF(AND(E1287&lt;DATE(2021,2,1),F1287&lt;DATE(2021,2,1)),0)))),0),"")</f>
        <v/>
      </c>
      <c r="AC1287" s="52" t="str">
        <f t="shared" si="98"/>
        <v/>
      </c>
    </row>
    <row r="1288" spans="1:29" x14ac:dyDescent="0.35">
      <c r="A1288" s="11" t="str">
        <f t="shared" si="99"/>
        <v/>
      </c>
      <c r="B1288" s="33"/>
      <c r="C1288" s="17"/>
      <c r="D1288" s="18"/>
      <c r="E1288" s="12"/>
      <c r="F1288" s="12"/>
      <c r="G1288" s="42" t="str">
        <f>IF(OR(E1288="",F1288=""),"",NETWORKDAYS(E1288,F1288,Lister!$D$7:$D$13))</f>
        <v/>
      </c>
      <c r="H1288" s="14"/>
      <c r="I1288" s="25" t="str">
        <f t="shared" si="95"/>
        <v/>
      </c>
      <c r="J1288" s="47"/>
      <c r="K1288" s="48"/>
      <c r="L1288" s="15"/>
      <c r="M1288" s="51" t="str">
        <f t="shared" si="96"/>
        <v/>
      </c>
      <c r="N1288" s="49" t="str">
        <f t="shared" si="97"/>
        <v/>
      </c>
      <c r="O1288" s="15"/>
      <c r="P1288" s="15"/>
      <c r="Q1288" s="15"/>
      <c r="R1288" s="15"/>
      <c r="S1288" s="15"/>
      <c r="T1288" s="15"/>
      <c r="U1288" s="15"/>
      <c r="V1288" s="50" t="str">
        <f>IFERROR(MAX(IF(OR(O1288="",P1288="",Q1288="",R1288="",S1288="",T1288="",U1288=""),"",IF(AND(MONTH(E1288)=8,MONTH(F1288)=8),(NETWORKDAYS(E1288,F1288,Lister!$D$7:$D$13)-O1288)*N1288/NETWORKDAYS(Lister!$D$19,Lister!$E$19,Lister!$D$7:$D$13),IF(AND(MONTH(E1288)=8,F1288&gt;DATE(2020,8,31)),(NETWORKDAYS(E1288,Lister!$E$19,Lister!$D$7:$D$13)-O1288)*N1288/NETWORKDAYS(Lister!$D$19,Lister!$E$19,Lister!$D$7:$D$13),IF(E1288&gt;DATE(2020,8,31),0)))),0),"")</f>
        <v/>
      </c>
      <c r="W1288" s="50" t="str">
        <f>IFERROR(MAX(IF(OR(O1288="",P1288="",Q1288="",R1288="",S1288="",T1288="",U1288=""),"",IF(AND(MONTH(E1288)=9,MONTH(F1288)=9),(NETWORKDAYS(E1288,F1288,Lister!$D$7:$D$13)-P1288)*N1288/NETWORKDAYS(Lister!$D$20,Lister!$E$20,Lister!$D$7:$D$13),IF(AND(MONTH(E1288)=9,F1288&gt;DATE(2020,9,30)),(NETWORKDAYS(E1288,Lister!$E$20,Lister!$D$7:$D$13)-P1288)*N1288/NETWORKDAYS(Lister!$D$20,Lister!$E$20,Lister!$D$7:$D$13),IF(AND(E1288&lt;DATE(2020,9,1),MONTH(F1288)=9),(NETWORKDAYS(Lister!$D$20,F1288,Lister!$D$7:$D$13)-P1288)*N1288/NETWORKDAYS(Lister!$D$20,Lister!$E$20,Lister!$D$7:$D$13),IF(AND(E1288&lt;DATE(2020,9,1),F1288&gt;DATE(2020,9,30)),(NETWORKDAYS(Lister!$D$20,Lister!$E$20,Lister!$D$7:$D$13)-P1288)*N1288/NETWORKDAYS(Lister!$D$20,Lister!$E$20,Lister!$D$7:$D$13),IF(OR(AND(E1288&lt;DATE(2020,9,1),F1288&lt;DATE(2020,9,1)),E1288&gt;DATE(2020,9,30)),0)))))),0),"")</f>
        <v/>
      </c>
      <c r="X1288" s="50" t="str">
        <f>IFERROR(MAX(IF(OR(O1288="",P1288="",Q1288="",R1288="",S1288="",T1288="",U1288=""),"",IF(AND(MONTH(E1288)=10,MONTH(F1288)=10),(NETWORKDAYS(E1288,F1288,Lister!$D$7:$D$13)-Q1288)*N1288/NETWORKDAYS(Lister!$D$21,Lister!$E$21,Lister!$D$7:$D$13),IF(AND(MONTH(E1288)=10,F1288&gt;DATE(2020,10,31)),(NETWORKDAYS(E1288,Lister!$E$21,Lister!$D$7:$D$13)-Q1288)*N1288/NETWORKDAYS(Lister!$D$21,Lister!$E$21,Lister!$D$7:$D$13),IF(AND(E1288&lt;DATE(2020,10,1),MONTH(F1288)=10),(NETWORKDAYS(Lister!$D$21,F1288,Lister!$D$7:$D$13)-Q1288)*N1288/NETWORKDAYS(Lister!$D$21,Lister!$E$21,Lister!$D$7:$D$13),IF(AND(E1288&lt;DATE(2020,31,1),F1288&gt;DATE(2020,10,31)),(NETWORKDAYS(Lister!$D$21,Lister!$E$21,Lister!$D$7:$D$13)-Q1288)*N1288/NETWORKDAYS(Lister!$D$21,Lister!$E$21,Lister!$D$7:$D$13),IF(OR(AND(E1288&lt;DATE(2020,10,1),F1288&lt;DATE(2020,10,1)),E1288&gt;DATE(2020,10,31)),0)))))),0),"")</f>
        <v/>
      </c>
      <c r="Y1288" s="50" t="str">
        <f>IFERROR(MAX(IF(OR(O1288="",P1288="",Q1288="",R1288="",S1288="",T1288="",U1288=""),"",IF(AND(MONTH(E1288)=11,MONTH(F1288)=11),(NETWORKDAYS(E1288,F1288,Lister!$D$7:$D$13)-R1288)*N1288/NETWORKDAYS(Lister!$D$22,Lister!$E$22,Lister!$D$7:$D$13),IF(AND(MONTH(E1288)=11,F1288&gt;DATE(2020,11,30)),(NETWORKDAYS(E1288,Lister!$E$22,Lister!$D$7:$D$13)-R1288)*N1288/NETWORKDAYS(Lister!$D$22,Lister!$E$22,Lister!$D$7:$D$13),IF(AND(E1288&lt;DATE(2020,11,1),MONTH(F1288)=11),(NETWORKDAYS(Lister!$D$22,F1288,Lister!$D$7:$D$13)-R1288)*N1288/NETWORKDAYS(Lister!$D$22,Lister!$E$22,Lister!$D$7:$D$13),IF(AND(E1288&lt;DATE(2020,11,1),F1288&gt;DATE(2020,11,30)),(NETWORKDAYS(Lister!$D$22,Lister!$E$22,Lister!$D$7:$D$13)-R1288)*N1288/NETWORKDAYS(Lister!$D$22,Lister!$E$22,Lister!$D$7:$D$13),IF(OR(AND(E1288&lt;DATE(2020,11,1),F1288&lt;DATE(2020,11,1)),E1288&gt;DATE(2020,11,30)),0)))))),0),"")</f>
        <v/>
      </c>
      <c r="Z1288" s="50" t="str">
        <f>IFERROR(MAX(IF(OR(O1288="",P1288="",Q1288="",R1288="",S1288="",T1288="",U1288=""),"",IF(AND(MONTH(E1288)=12,MONTH(F1288)=12),(NETWORKDAYS(E1288,F1288,Lister!$D$7:$D$13)-S1288)*N1288/NETWORKDAYS(Lister!$D$23,Lister!$E$23,Lister!$D$7:$D$13),IF(AND(MONTH(E1288)=12,F1288&gt;DATE(2020,12,31)),(NETWORKDAYS(E1288,Lister!$E$23,Lister!$D$7:$D$13)-S1288)*N1288/NETWORKDAYS(Lister!$D$23,Lister!$E$23,Lister!$D$7:$D$13),IF(AND(E1288&lt;DATE(2020,12,1),MONTH(F1288)=12),(NETWORKDAYS(Lister!$D$23,F1288,Lister!$D$7:$D$13)-S1288)*N1288/NETWORKDAYS(Lister!$D$23,Lister!$E$23,Lister!$D$7:$D$13),IF(AND(E1288&lt;DATE(2020,12,1),F1288&gt;DATE(2020,12,31)),(NETWORKDAYS(Lister!$D$23,Lister!$E$23,Lister!$D$7:$D$13)-S1288)*N1288/NETWORKDAYS(Lister!$D$23,Lister!$E$23,Lister!$D$7:$D$13),IF(OR(AND(E1288&lt;DATE(2020,12,1),F1288&lt;DATE(2020,12,1)),E1288&gt;DATE(2020,12,31)),0)))))),0),"")</f>
        <v/>
      </c>
      <c r="AA1288" s="50" t="str">
        <f>IFERROR(MAX(IF(OR(O1288="",P1288="",Q1288="",R1288="",S1288="",T1288="",U1288=""),"",IF(AND(MONTH(E1288)=1,MONTH(F1288)=1),(NETWORKDAYS(E1288,F1288,Lister!$D$7:$D$13)-T1288)*N1288/NETWORKDAYS(Lister!$D$24,Lister!$E$24,Lister!$D$7:$D$13),IF(AND(MONTH(E1288)=1,F1288&gt;DATE(2021,1,31)),(NETWORKDAYS(E1288,Lister!$E$24,Lister!$D$7:$D$13)-T1288)*N1288/NETWORKDAYS(Lister!$D$24,Lister!$E$24,Lister!$D$7:$D$13),IF(AND(E1288&lt;DATE(2021,1,1),MONTH(F1288)=1),(NETWORKDAYS(Lister!$D$24,F1288,Lister!$D$7:$D$13)-T1288)*N1288/NETWORKDAYS(Lister!$D$24,Lister!$E$24,Lister!$D$7:$D$13),IF(AND(E1288&lt;DATE(2021,1,1),F1288&gt;DATE(2021,1,31)),(NETWORKDAYS(Lister!$D$24,Lister!$E$24,Lister!$D$7:$D$13)-T1288)*N1288/NETWORKDAYS(Lister!$D$24,Lister!$E$24,Lister!$D$7:$D$13),IF(OR(AND(E1288&lt;DATE(2021,1,1),F1288&lt;DATE(2021,1,1)),E1288&gt;DATE(2021,1,31)),0)))))),0),"")</f>
        <v/>
      </c>
      <c r="AB1288" s="50" t="str">
        <f>IFERROR(MAX(IF(OR(O1288="",P1288="",Q1288="",R1288="",S1288="",T1288="",U1288=""),"",IF(AND(MONTH(E1288)=2,MONTH(F1288)=2),(NETWORKDAYS(E1288,F1288,Lister!$D$7:$D$13)-U1288)*N1288/NETWORKDAYS(Lister!$D$25,Lister!$E$25,Lister!$D$7:$D$13),IF(AND(E1288&lt;DATE(2021,2,1),MONTH(F1288)=2),(NETWORKDAYS(Lister!$D$25,F1288,Lister!$D$7:$D$13)-U1288)*N1288/NETWORKDAYS(Lister!$D$25,Lister!$E$25,Lister!$D$7:$D$13),IF(AND(E1288&lt;DATE(2021,2,1),F1288&lt;DATE(2021,2,1)),0)))),0),"")</f>
        <v/>
      </c>
      <c r="AC1288" s="52" t="str">
        <f t="shared" si="98"/>
        <v/>
      </c>
    </row>
    <row r="1289" spans="1:29" x14ac:dyDescent="0.35">
      <c r="A1289" s="11" t="str">
        <f t="shared" si="99"/>
        <v/>
      </c>
      <c r="B1289" s="33"/>
      <c r="C1289" s="17"/>
      <c r="D1289" s="18"/>
      <c r="E1289" s="12"/>
      <c r="F1289" s="12"/>
      <c r="G1289" s="42" t="str">
        <f>IF(OR(E1289="",F1289=""),"",NETWORKDAYS(E1289,F1289,Lister!$D$7:$D$13))</f>
        <v/>
      </c>
      <c r="H1289" s="14"/>
      <c r="I1289" s="25" t="str">
        <f t="shared" si="95"/>
        <v/>
      </c>
      <c r="J1289" s="47"/>
      <c r="K1289" s="48"/>
      <c r="L1289" s="15"/>
      <c r="M1289" s="51" t="str">
        <f t="shared" si="96"/>
        <v/>
      </c>
      <c r="N1289" s="49" t="str">
        <f t="shared" si="97"/>
        <v/>
      </c>
      <c r="O1289" s="15"/>
      <c r="P1289" s="15"/>
      <c r="Q1289" s="15"/>
      <c r="R1289" s="15"/>
      <c r="S1289" s="15"/>
      <c r="T1289" s="15"/>
      <c r="U1289" s="15"/>
      <c r="V1289" s="50" t="str">
        <f>IFERROR(MAX(IF(OR(O1289="",P1289="",Q1289="",R1289="",S1289="",T1289="",U1289=""),"",IF(AND(MONTH(E1289)=8,MONTH(F1289)=8),(NETWORKDAYS(E1289,F1289,Lister!$D$7:$D$13)-O1289)*N1289/NETWORKDAYS(Lister!$D$19,Lister!$E$19,Lister!$D$7:$D$13),IF(AND(MONTH(E1289)=8,F1289&gt;DATE(2020,8,31)),(NETWORKDAYS(E1289,Lister!$E$19,Lister!$D$7:$D$13)-O1289)*N1289/NETWORKDAYS(Lister!$D$19,Lister!$E$19,Lister!$D$7:$D$13),IF(E1289&gt;DATE(2020,8,31),0)))),0),"")</f>
        <v/>
      </c>
      <c r="W1289" s="50" t="str">
        <f>IFERROR(MAX(IF(OR(O1289="",P1289="",Q1289="",R1289="",S1289="",T1289="",U1289=""),"",IF(AND(MONTH(E1289)=9,MONTH(F1289)=9),(NETWORKDAYS(E1289,F1289,Lister!$D$7:$D$13)-P1289)*N1289/NETWORKDAYS(Lister!$D$20,Lister!$E$20,Lister!$D$7:$D$13),IF(AND(MONTH(E1289)=9,F1289&gt;DATE(2020,9,30)),(NETWORKDAYS(E1289,Lister!$E$20,Lister!$D$7:$D$13)-P1289)*N1289/NETWORKDAYS(Lister!$D$20,Lister!$E$20,Lister!$D$7:$D$13),IF(AND(E1289&lt;DATE(2020,9,1),MONTH(F1289)=9),(NETWORKDAYS(Lister!$D$20,F1289,Lister!$D$7:$D$13)-P1289)*N1289/NETWORKDAYS(Lister!$D$20,Lister!$E$20,Lister!$D$7:$D$13),IF(AND(E1289&lt;DATE(2020,9,1),F1289&gt;DATE(2020,9,30)),(NETWORKDAYS(Lister!$D$20,Lister!$E$20,Lister!$D$7:$D$13)-P1289)*N1289/NETWORKDAYS(Lister!$D$20,Lister!$E$20,Lister!$D$7:$D$13),IF(OR(AND(E1289&lt;DATE(2020,9,1),F1289&lt;DATE(2020,9,1)),E1289&gt;DATE(2020,9,30)),0)))))),0),"")</f>
        <v/>
      </c>
      <c r="X1289" s="50" t="str">
        <f>IFERROR(MAX(IF(OR(O1289="",P1289="",Q1289="",R1289="",S1289="",T1289="",U1289=""),"",IF(AND(MONTH(E1289)=10,MONTH(F1289)=10),(NETWORKDAYS(E1289,F1289,Lister!$D$7:$D$13)-Q1289)*N1289/NETWORKDAYS(Lister!$D$21,Lister!$E$21,Lister!$D$7:$D$13),IF(AND(MONTH(E1289)=10,F1289&gt;DATE(2020,10,31)),(NETWORKDAYS(E1289,Lister!$E$21,Lister!$D$7:$D$13)-Q1289)*N1289/NETWORKDAYS(Lister!$D$21,Lister!$E$21,Lister!$D$7:$D$13),IF(AND(E1289&lt;DATE(2020,10,1),MONTH(F1289)=10),(NETWORKDAYS(Lister!$D$21,F1289,Lister!$D$7:$D$13)-Q1289)*N1289/NETWORKDAYS(Lister!$D$21,Lister!$E$21,Lister!$D$7:$D$13),IF(AND(E1289&lt;DATE(2020,31,1),F1289&gt;DATE(2020,10,31)),(NETWORKDAYS(Lister!$D$21,Lister!$E$21,Lister!$D$7:$D$13)-Q1289)*N1289/NETWORKDAYS(Lister!$D$21,Lister!$E$21,Lister!$D$7:$D$13),IF(OR(AND(E1289&lt;DATE(2020,10,1),F1289&lt;DATE(2020,10,1)),E1289&gt;DATE(2020,10,31)),0)))))),0),"")</f>
        <v/>
      </c>
      <c r="Y1289" s="50" t="str">
        <f>IFERROR(MAX(IF(OR(O1289="",P1289="",Q1289="",R1289="",S1289="",T1289="",U1289=""),"",IF(AND(MONTH(E1289)=11,MONTH(F1289)=11),(NETWORKDAYS(E1289,F1289,Lister!$D$7:$D$13)-R1289)*N1289/NETWORKDAYS(Lister!$D$22,Lister!$E$22,Lister!$D$7:$D$13),IF(AND(MONTH(E1289)=11,F1289&gt;DATE(2020,11,30)),(NETWORKDAYS(E1289,Lister!$E$22,Lister!$D$7:$D$13)-R1289)*N1289/NETWORKDAYS(Lister!$D$22,Lister!$E$22,Lister!$D$7:$D$13),IF(AND(E1289&lt;DATE(2020,11,1),MONTH(F1289)=11),(NETWORKDAYS(Lister!$D$22,F1289,Lister!$D$7:$D$13)-R1289)*N1289/NETWORKDAYS(Lister!$D$22,Lister!$E$22,Lister!$D$7:$D$13),IF(AND(E1289&lt;DATE(2020,11,1),F1289&gt;DATE(2020,11,30)),(NETWORKDAYS(Lister!$D$22,Lister!$E$22,Lister!$D$7:$D$13)-R1289)*N1289/NETWORKDAYS(Lister!$D$22,Lister!$E$22,Lister!$D$7:$D$13),IF(OR(AND(E1289&lt;DATE(2020,11,1),F1289&lt;DATE(2020,11,1)),E1289&gt;DATE(2020,11,30)),0)))))),0),"")</f>
        <v/>
      </c>
      <c r="Z1289" s="50" t="str">
        <f>IFERROR(MAX(IF(OR(O1289="",P1289="",Q1289="",R1289="",S1289="",T1289="",U1289=""),"",IF(AND(MONTH(E1289)=12,MONTH(F1289)=12),(NETWORKDAYS(E1289,F1289,Lister!$D$7:$D$13)-S1289)*N1289/NETWORKDAYS(Lister!$D$23,Lister!$E$23,Lister!$D$7:$D$13),IF(AND(MONTH(E1289)=12,F1289&gt;DATE(2020,12,31)),(NETWORKDAYS(E1289,Lister!$E$23,Lister!$D$7:$D$13)-S1289)*N1289/NETWORKDAYS(Lister!$D$23,Lister!$E$23,Lister!$D$7:$D$13),IF(AND(E1289&lt;DATE(2020,12,1),MONTH(F1289)=12),(NETWORKDAYS(Lister!$D$23,F1289,Lister!$D$7:$D$13)-S1289)*N1289/NETWORKDAYS(Lister!$D$23,Lister!$E$23,Lister!$D$7:$D$13),IF(AND(E1289&lt;DATE(2020,12,1),F1289&gt;DATE(2020,12,31)),(NETWORKDAYS(Lister!$D$23,Lister!$E$23,Lister!$D$7:$D$13)-S1289)*N1289/NETWORKDAYS(Lister!$D$23,Lister!$E$23,Lister!$D$7:$D$13),IF(OR(AND(E1289&lt;DATE(2020,12,1),F1289&lt;DATE(2020,12,1)),E1289&gt;DATE(2020,12,31)),0)))))),0),"")</f>
        <v/>
      </c>
      <c r="AA1289" s="50" t="str">
        <f>IFERROR(MAX(IF(OR(O1289="",P1289="",Q1289="",R1289="",S1289="",T1289="",U1289=""),"",IF(AND(MONTH(E1289)=1,MONTH(F1289)=1),(NETWORKDAYS(E1289,F1289,Lister!$D$7:$D$13)-T1289)*N1289/NETWORKDAYS(Lister!$D$24,Lister!$E$24,Lister!$D$7:$D$13),IF(AND(MONTH(E1289)=1,F1289&gt;DATE(2021,1,31)),(NETWORKDAYS(E1289,Lister!$E$24,Lister!$D$7:$D$13)-T1289)*N1289/NETWORKDAYS(Lister!$D$24,Lister!$E$24,Lister!$D$7:$D$13),IF(AND(E1289&lt;DATE(2021,1,1),MONTH(F1289)=1),(NETWORKDAYS(Lister!$D$24,F1289,Lister!$D$7:$D$13)-T1289)*N1289/NETWORKDAYS(Lister!$D$24,Lister!$E$24,Lister!$D$7:$D$13),IF(AND(E1289&lt;DATE(2021,1,1),F1289&gt;DATE(2021,1,31)),(NETWORKDAYS(Lister!$D$24,Lister!$E$24,Lister!$D$7:$D$13)-T1289)*N1289/NETWORKDAYS(Lister!$D$24,Lister!$E$24,Lister!$D$7:$D$13),IF(OR(AND(E1289&lt;DATE(2021,1,1),F1289&lt;DATE(2021,1,1)),E1289&gt;DATE(2021,1,31)),0)))))),0),"")</f>
        <v/>
      </c>
      <c r="AB1289" s="50" t="str">
        <f>IFERROR(MAX(IF(OR(O1289="",P1289="",Q1289="",R1289="",S1289="",T1289="",U1289=""),"",IF(AND(MONTH(E1289)=2,MONTH(F1289)=2),(NETWORKDAYS(E1289,F1289,Lister!$D$7:$D$13)-U1289)*N1289/NETWORKDAYS(Lister!$D$25,Lister!$E$25,Lister!$D$7:$D$13),IF(AND(E1289&lt;DATE(2021,2,1),MONTH(F1289)=2),(NETWORKDAYS(Lister!$D$25,F1289,Lister!$D$7:$D$13)-U1289)*N1289/NETWORKDAYS(Lister!$D$25,Lister!$E$25,Lister!$D$7:$D$13),IF(AND(E1289&lt;DATE(2021,2,1),F1289&lt;DATE(2021,2,1)),0)))),0),"")</f>
        <v/>
      </c>
      <c r="AC1289" s="52" t="str">
        <f t="shared" si="98"/>
        <v/>
      </c>
    </row>
    <row r="1290" spans="1:29" x14ac:dyDescent="0.35">
      <c r="A1290" s="11" t="str">
        <f t="shared" si="99"/>
        <v/>
      </c>
      <c r="B1290" s="33"/>
      <c r="C1290" s="17"/>
      <c r="D1290" s="18"/>
      <c r="E1290" s="12"/>
      <c r="F1290" s="12"/>
      <c r="G1290" s="42" t="str">
        <f>IF(OR(E1290="",F1290=""),"",NETWORKDAYS(E1290,F1290,Lister!$D$7:$D$13))</f>
        <v/>
      </c>
      <c r="H1290" s="14"/>
      <c r="I1290" s="25" t="str">
        <f t="shared" si="95"/>
        <v/>
      </c>
      <c r="J1290" s="47"/>
      <c r="K1290" s="48"/>
      <c r="L1290" s="15"/>
      <c r="M1290" s="51" t="str">
        <f t="shared" si="96"/>
        <v/>
      </c>
      <c r="N1290" s="49" t="str">
        <f t="shared" si="97"/>
        <v/>
      </c>
      <c r="O1290" s="15"/>
      <c r="P1290" s="15"/>
      <c r="Q1290" s="15"/>
      <c r="R1290" s="15"/>
      <c r="S1290" s="15"/>
      <c r="T1290" s="15"/>
      <c r="U1290" s="15"/>
      <c r="V1290" s="50" t="str">
        <f>IFERROR(MAX(IF(OR(O1290="",P1290="",Q1290="",R1290="",S1290="",T1290="",U1290=""),"",IF(AND(MONTH(E1290)=8,MONTH(F1290)=8),(NETWORKDAYS(E1290,F1290,Lister!$D$7:$D$13)-O1290)*N1290/NETWORKDAYS(Lister!$D$19,Lister!$E$19,Lister!$D$7:$D$13),IF(AND(MONTH(E1290)=8,F1290&gt;DATE(2020,8,31)),(NETWORKDAYS(E1290,Lister!$E$19,Lister!$D$7:$D$13)-O1290)*N1290/NETWORKDAYS(Lister!$D$19,Lister!$E$19,Lister!$D$7:$D$13),IF(E1290&gt;DATE(2020,8,31),0)))),0),"")</f>
        <v/>
      </c>
      <c r="W1290" s="50" t="str">
        <f>IFERROR(MAX(IF(OR(O1290="",P1290="",Q1290="",R1290="",S1290="",T1290="",U1290=""),"",IF(AND(MONTH(E1290)=9,MONTH(F1290)=9),(NETWORKDAYS(E1290,F1290,Lister!$D$7:$D$13)-P1290)*N1290/NETWORKDAYS(Lister!$D$20,Lister!$E$20,Lister!$D$7:$D$13),IF(AND(MONTH(E1290)=9,F1290&gt;DATE(2020,9,30)),(NETWORKDAYS(E1290,Lister!$E$20,Lister!$D$7:$D$13)-P1290)*N1290/NETWORKDAYS(Lister!$D$20,Lister!$E$20,Lister!$D$7:$D$13),IF(AND(E1290&lt;DATE(2020,9,1),MONTH(F1290)=9),(NETWORKDAYS(Lister!$D$20,F1290,Lister!$D$7:$D$13)-P1290)*N1290/NETWORKDAYS(Lister!$D$20,Lister!$E$20,Lister!$D$7:$D$13),IF(AND(E1290&lt;DATE(2020,9,1),F1290&gt;DATE(2020,9,30)),(NETWORKDAYS(Lister!$D$20,Lister!$E$20,Lister!$D$7:$D$13)-P1290)*N1290/NETWORKDAYS(Lister!$D$20,Lister!$E$20,Lister!$D$7:$D$13),IF(OR(AND(E1290&lt;DATE(2020,9,1),F1290&lt;DATE(2020,9,1)),E1290&gt;DATE(2020,9,30)),0)))))),0),"")</f>
        <v/>
      </c>
      <c r="X1290" s="50" t="str">
        <f>IFERROR(MAX(IF(OR(O1290="",P1290="",Q1290="",R1290="",S1290="",T1290="",U1290=""),"",IF(AND(MONTH(E1290)=10,MONTH(F1290)=10),(NETWORKDAYS(E1290,F1290,Lister!$D$7:$D$13)-Q1290)*N1290/NETWORKDAYS(Lister!$D$21,Lister!$E$21,Lister!$D$7:$D$13),IF(AND(MONTH(E1290)=10,F1290&gt;DATE(2020,10,31)),(NETWORKDAYS(E1290,Lister!$E$21,Lister!$D$7:$D$13)-Q1290)*N1290/NETWORKDAYS(Lister!$D$21,Lister!$E$21,Lister!$D$7:$D$13),IF(AND(E1290&lt;DATE(2020,10,1),MONTH(F1290)=10),(NETWORKDAYS(Lister!$D$21,F1290,Lister!$D$7:$D$13)-Q1290)*N1290/NETWORKDAYS(Lister!$D$21,Lister!$E$21,Lister!$D$7:$D$13),IF(AND(E1290&lt;DATE(2020,31,1),F1290&gt;DATE(2020,10,31)),(NETWORKDAYS(Lister!$D$21,Lister!$E$21,Lister!$D$7:$D$13)-Q1290)*N1290/NETWORKDAYS(Lister!$D$21,Lister!$E$21,Lister!$D$7:$D$13),IF(OR(AND(E1290&lt;DATE(2020,10,1),F1290&lt;DATE(2020,10,1)),E1290&gt;DATE(2020,10,31)),0)))))),0),"")</f>
        <v/>
      </c>
      <c r="Y1290" s="50" t="str">
        <f>IFERROR(MAX(IF(OR(O1290="",P1290="",Q1290="",R1290="",S1290="",T1290="",U1290=""),"",IF(AND(MONTH(E1290)=11,MONTH(F1290)=11),(NETWORKDAYS(E1290,F1290,Lister!$D$7:$D$13)-R1290)*N1290/NETWORKDAYS(Lister!$D$22,Lister!$E$22,Lister!$D$7:$D$13),IF(AND(MONTH(E1290)=11,F1290&gt;DATE(2020,11,30)),(NETWORKDAYS(E1290,Lister!$E$22,Lister!$D$7:$D$13)-R1290)*N1290/NETWORKDAYS(Lister!$D$22,Lister!$E$22,Lister!$D$7:$D$13),IF(AND(E1290&lt;DATE(2020,11,1),MONTH(F1290)=11),(NETWORKDAYS(Lister!$D$22,F1290,Lister!$D$7:$D$13)-R1290)*N1290/NETWORKDAYS(Lister!$D$22,Lister!$E$22,Lister!$D$7:$D$13),IF(AND(E1290&lt;DATE(2020,11,1),F1290&gt;DATE(2020,11,30)),(NETWORKDAYS(Lister!$D$22,Lister!$E$22,Lister!$D$7:$D$13)-R1290)*N1290/NETWORKDAYS(Lister!$D$22,Lister!$E$22,Lister!$D$7:$D$13),IF(OR(AND(E1290&lt;DATE(2020,11,1),F1290&lt;DATE(2020,11,1)),E1290&gt;DATE(2020,11,30)),0)))))),0),"")</f>
        <v/>
      </c>
      <c r="Z1290" s="50" t="str">
        <f>IFERROR(MAX(IF(OR(O1290="",P1290="",Q1290="",R1290="",S1290="",T1290="",U1290=""),"",IF(AND(MONTH(E1290)=12,MONTH(F1290)=12),(NETWORKDAYS(E1290,F1290,Lister!$D$7:$D$13)-S1290)*N1290/NETWORKDAYS(Lister!$D$23,Lister!$E$23,Lister!$D$7:$D$13),IF(AND(MONTH(E1290)=12,F1290&gt;DATE(2020,12,31)),(NETWORKDAYS(E1290,Lister!$E$23,Lister!$D$7:$D$13)-S1290)*N1290/NETWORKDAYS(Lister!$D$23,Lister!$E$23,Lister!$D$7:$D$13),IF(AND(E1290&lt;DATE(2020,12,1),MONTH(F1290)=12),(NETWORKDAYS(Lister!$D$23,F1290,Lister!$D$7:$D$13)-S1290)*N1290/NETWORKDAYS(Lister!$D$23,Lister!$E$23,Lister!$D$7:$D$13),IF(AND(E1290&lt;DATE(2020,12,1),F1290&gt;DATE(2020,12,31)),(NETWORKDAYS(Lister!$D$23,Lister!$E$23,Lister!$D$7:$D$13)-S1290)*N1290/NETWORKDAYS(Lister!$D$23,Lister!$E$23,Lister!$D$7:$D$13),IF(OR(AND(E1290&lt;DATE(2020,12,1),F1290&lt;DATE(2020,12,1)),E1290&gt;DATE(2020,12,31)),0)))))),0),"")</f>
        <v/>
      </c>
      <c r="AA1290" s="50" t="str">
        <f>IFERROR(MAX(IF(OR(O1290="",P1290="",Q1290="",R1290="",S1290="",T1290="",U1290=""),"",IF(AND(MONTH(E1290)=1,MONTH(F1290)=1),(NETWORKDAYS(E1290,F1290,Lister!$D$7:$D$13)-T1290)*N1290/NETWORKDAYS(Lister!$D$24,Lister!$E$24,Lister!$D$7:$D$13),IF(AND(MONTH(E1290)=1,F1290&gt;DATE(2021,1,31)),(NETWORKDAYS(E1290,Lister!$E$24,Lister!$D$7:$D$13)-T1290)*N1290/NETWORKDAYS(Lister!$D$24,Lister!$E$24,Lister!$D$7:$D$13),IF(AND(E1290&lt;DATE(2021,1,1),MONTH(F1290)=1),(NETWORKDAYS(Lister!$D$24,F1290,Lister!$D$7:$D$13)-T1290)*N1290/NETWORKDAYS(Lister!$D$24,Lister!$E$24,Lister!$D$7:$D$13),IF(AND(E1290&lt;DATE(2021,1,1),F1290&gt;DATE(2021,1,31)),(NETWORKDAYS(Lister!$D$24,Lister!$E$24,Lister!$D$7:$D$13)-T1290)*N1290/NETWORKDAYS(Lister!$D$24,Lister!$E$24,Lister!$D$7:$D$13),IF(OR(AND(E1290&lt;DATE(2021,1,1),F1290&lt;DATE(2021,1,1)),E1290&gt;DATE(2021,1,31)),0)))))),0),"")</f>
        <v/>
      </c>
      <c r="AB1290" s="50" t="str">
        <f>IFERROR(MAX(IF(OR(O1290="",P1290="",Q1290="",R1290="",S1290="",T1290="",U1290=""),"",IF(AND(MONTH(E1290)=2,MONTH(F1290)=2),(NETWORKDAYS(E1290,F1290,Lister!$D$7:$D$13)-U1290)*N1290/NETWORKDAYS(Lister!$D$25,Lister!$E$25,Lister!$D$7:$D$13),IF(AND(E1290&lt;DATE(2021,2,1),MONTH(F1290)=2),(NETWORKDAYS(Lister!$D$25,F1290,Lister!$D$7:$D$13)-U1290)*N1290/NETWORKDAYS(Lister!$D$25,Lister!$E$25,Lister!$D$7:$D$13),IF(AND(E1290&lt;DATE(2021,2,1),F1290&lt;DATE(2021,2,1)),0)))),0),"")</f>
        <v/>
      </c>
      <c r="AC1290" s="52" t="str">
        <f t="shared" si="98"/>
        <v/>
      </c>
    </row>
    <row r="1291" spans="1:29" x14ac:dyDescent="0.35">
      <c r="A1291" s="11" t="str">
        <f t="shared" si="99"/>
        <v/>
      </c>
      <c r="B1291" s="33"/>
      <c r="C1291" s="17"/>
      <c r="D1291" s="18"/>
      <c r="E1291" s="12"/>
      <c r="F1291" s="12"/>
      <c r="G1291" s="42" t="str">
        <f>IF(OR(E1291="",F1291=""),"",NETWORKDAYS(E1291,F1291,Lister!$D$7:$D$13))</f>
        <v/>
      </c>
      <c r="H1291" s="14"/>
      <c r="I1291" s="25" t="str">
        <f t="shared" si="95"/>
        <v/>
      </c>
      <c r="J1291" s="47"/>
      <c r="K1291" s="48"/>
      <c r="L1291" s="15"/>
      <c r="M1291" s="51" t="str">
        <f t="shared" si="96"/>
        <v/>
      </c>
      <c r="N1291" s="49" t="str">
        <f t="shared" si="97"/>
        <v/>
      </c>
      <c r="O1291" s="15"/>
      <c r="P1291" s="15"/>
      <c r="Q1291" s="15"/>
      <c r="R1291" s="15"/>
      <c r="S1291" s="15"/>
      <c r="T1291" s="15"/>
      <c r="U1291" s="15"/>
      <c r="V1291" s="50" t="str">
        <f>IFERROR(MAX(IF(OR(O1291="",P1291="",Q1291="",R1291="",S1291="",T1291="",U1291=""),"",IF(AND(MONTH(E1291)=8,MONTH(F1291)=8),(NETWORKDAYS(E1291,F1291,Lister!$D$7:$D$13)-O1291)*N1291/NETWORKDAYS(Lister!$D$19,Lister!$E$19,Lister!$D$7:$D$13),IF(AND(MONTH(E1291)=8,F1291&gt;DATE(2020,8,31)),(NETWORKDAYS(E1291,Lister!$E$19,Lister!$D$7:$D$13)-O1291)*N1291/NETWORKDAYS(Lister!$D$19,Lister!$E$19,Lister!$D$7:$D$13),IF(E1291&gt;DATE(2020,8,31),0)))),0),"")</f>
        <v/>
      </c>
      <c r="W1291" s="50" t="str">
        <f>IFERROR(MAX(IF(OR(O1291="",P1291="",Q1291="",R1291="",S1291="",T1291="",U1291=""),"",IF(AND(MONTH(E1291)=9,MONTH(F1291)=9),(NETWORKDAYS(E1291,F1291,Lister!$D$7:$D$13)-P1291)*N1291/NETWORKDAYS(Lister!$D$20,Lister!$E$20,Lister!$D$7:$D$13),IF(AND(MONTH(E1291)=9,F1291&gt;DATE(2020,9,30)),(NETWORKDAYS(E1291,Lister!$E$20,Lister!$D$7:$D$13)-P1291)*N1291/NETWORKDAYS(Lister!$D$20,Lister!$E$20,Lister!$D$7:$D$13),IF(AND(E1291&lt;DATE(2020,9,1),MONTH(F1291)=9),(NETWORKDAYS(Lister!$D$20,F1291,Lister!$D$7:$D$13)-P1291)*N1291/NETWORKDAYS(Lister!$D$20,Lister!$E$20,Lister!$D$7:$D$13),IF(AND(E1291&lt;DATE(2020,9,1),F1291&gt;DATE(2020,9,30)),(NETWORKDAYS(Lister!$D$20,Lister!$E$20,Lister!$D$7:$D$13)-P1291)*N1291/NETWORKDAYS(Lister!$D$20,Lister!$E$20,Lister!$D$7:$D$13),IF(OR(AND(E1291&lt;DATE(2020,9,1),F1291&lt;DATE(2020,9,1)),E1291&gt;DATE(2020,9,30)),0)))))),0),"")</f>
        <v/>
      </c>
      <c r="X1291" s="50" t="str">
        <f>IFERROR(MAX(IF(OR(O1291="",P1291="",Q1291="",R1291="",S1291="",T1291="",U1291=""),"",IF(AND(MONTH(E1291)=10,MONTH(F1291)=10),(NETWORKDAYS(E1291,F1291,Lister!$D$7:$D$13)-Q1291)*N1291/NETWORKDAYS(Lister!$D$21,Lister!$E$21,Lister!$D$7:$D$13),IF(AND(MONTH(E1291)=10,F1291&gt;DATE(2020,10,31)),(NETWORKDAYS(E1291,Lister!$E$21,Lister!$D$7:$D$13)-Q1291)*N1291/NETWORKDAYS(Lister!$D$21,Lister!$E$21,Lister!$D$7:$D$13),IF(AND(E1291&lt;DATE(2020,10,1),MONTH(F1291)=10),(NETWORKDAYS(Lister!$D$21,F1291,Lister!$D$7:$D$13)-Q1291)*N1291/NETWORKDAYS(Lister!$D$21,Lister!$E$21,Lister!$D$7:$D$13),IF(AND(E1291&lt;DATE(2020,31,1),F1291&gt;DATE(2020,10,31)),(NETWORKDAYS(Lister!$D$21,Lister!$E$21,Lister!$D$7:$D$13)-Q1291)*N1291/NETWORKDAYS(Lister!$D$21,Lister!$E$21,Lister!$D$7:$D$13),IF(OR(AND(E1291&lt;DATE(2020,10,1),F1291&lt;DATE(2020,10,1)),E1291&gt;DATE(2020,10,31)),0)))))),0),"")</f>
        <v/>
      </c>
      <c r="Y1291" s="50" t="str">
        <f>IFERROR(MAX(IF(OR(O1291="",P1291="",Q1291="",R1291="",S1291="",T1291="",U1291=""),"",IF(AND(MONTH(E1291)=11,MONTH(F1291)=11),(NETWORKDAYS(E1291,F1291,Lister!$D$7:$D$13)-R1291)*N1291/NETWORKDAYS(Lister!$D$22,Lister!$E$22,Lister!$D$7:$D$13),IF(AND(MONTH(E1291)=11,F1291&gt;DATE(2020,11,30)),(NETWORKDAYS(E1291,Lister!$E$22,Lister!$D$7:$D$13)-R1291)*N1291/NETWORKDAYS(Lister!$D$22,Lister!$E$22,Lister!$D$7:$D$13),IF(AND(E1291&lt;DATE(2020,11,1),MONTH(F1291)=11),(NETWORKDAYS(Lister!$D$22,F1291,Lister!$D$7:$D$13)-R1291)*N1291/NETWORKDAYS(Lister!$D$22,Lister!$E$22,Lister!$D$7:$D$13),IF(AND(E1291&lt;DATE(2020,11,1),F1291&gt;DATE(2020,11,30)),(NETWORKDAYS(Lister!$D$22,Lister!$E$22,Lister!$D$7:$D$13)-R1291)*N1291/NETWORKDAYS(Lister!$D$22,Lister!$E$22,Lister!$D$7:$D$13),IF(OR(AND(E1291&lt;DATE(2020,11,1),F1291&lt;DATE(2020,11,1)),E1291&gt;DATE(2020,11,30)),0)))))),0),"")</f>
        <v/>
      </c>
      <c r="Z1291" s="50" t="str">
        <f>IFERROR(MAX(IF(OR(O1291="",P1291="",Q1291="",R1291="",S1291="",T1291="",U1291=""),"",IF(AND(MONTH(E1291)=12,MONTH(F1291)=12),(NETWORKDAYS(E1291,F1291,Lister!$D$7:$D$13)-S1291)*N1291/NETWORKDAYS(Lister!$D$23,Lister!$E$23,Lister!$D$7:$D$13),IF(AND(MONTH(E1291)=12,F1291&gt;DATE(2020,12,31)),(NETWORKDAYS(E1291,Lister!$E$23,Lister!$D$7:$D$13)-S1291)*N1291/NETWORKDAYS(Lister!$D$23,Lister!$E$23,Lister!$D$7:$D$13),IF(AND(E1291&lt;DATE(2020,12,1),MONTH(F1291)=12),(NETWORKDAYS(Lister!$D$23,F1291,Lister!$D$7:$D$13)-S1291)*N1291/NETWORKDAYS(Lister!$D$23,Lister!$E$23,Lister!$D$7:$D$13),IF(AND(E1291&lt;DATE(2020,12,1),F1291&gt;DATE(2020,12,31)),(NETWORKDAYS(Lister!$D$23,Lister!$E$23,Lister!$D$7:$D$13)-S1291)*N1291/NETWORKDAYS(Lister!$D$23,Lister!$E$23,Lister!$D$7:$D$13),IF(OR(AND(E1291&lt;DATE(2020,12,1),F1291&lt;DATE(2020,12,1)),E1291&gt;DATE(2020,12,31)),0)))))),0),"")</f>
        <v/>
      </c>
      <c r="AA1291" s="50" t="str">
        <f>IFERROR(MAX(IF(OR(O1291="",P1291="",Q1291="",R1291="",S1291="",T1291="",U1291=""),"",IF(AND(MONTH(E1291)=1,MONTH(F1291)=1),(NETWORKDAYS(E1291,F1291,Lister!$D$7:$D$13)-T1291)*N1291/NETWORKDAYS(Lister!$D$24,Lister!$E$24,Lister!$D$7:$D$13),IF(AND(MONTH(E1291)=1,F1291&gt;DATE(2021,1,31)),(NETWORKDAYS(E1291,Lister!$E$24,Lister!$D$7:$D$13)-T1291)*N1291/NETWORKDAYS(Lister!$D$24,Lister!$E$24,Lister!$D$7:$D$13),IF(AND(E1291&lt;DATE(2021,1,1),MONTH(F1291)=1),(NETWORKDAYS(Lister!$D$24,F1291,Lister!$D$7:$D$13)-T1291)*N1291/NETWORKDAYS(Lister!$D$24,Lister!$E$24,Lister!$D$7:$D$13),IF(AND(E1291&lt;DATE(2021,1,1),F1291&gt;DATE(2021,1,31)),(NETWORKDAYS(Lister!$D$24,Lister!$E$24,Lister!$D$7:$D$13)-T1291)*N1291/NETWORKDAYS(Lister!$D$24,Lister!$E$24,Lister!$D$7:$D$13),IF(OR(AND(E1291&lt;DATE(2021,1,1),F1291&lt;DATE(2021,1,1)),E1291&gt;DATE(2021,1,31)),0)))))),0),"")</f>
        <v/>
      </c>
      <c r="AB1291" s="50" t="str">
        <f>IFERROR(MAX(IF(OR(O1291="",P1291="",Q1291="",R1291="",S1291="",T1291="",U1291=""),"",IF(AND(MONTH(E1291)=2,MONTH(F1291)=2),(NETWORKDAYS(E1291,F1291,Lister!$D$7:$D$13)-U1291)*N1291/NETWORKDAYS(Lister!$D$25,Lister!$E$25,Lister!$D$7:$D$13),IF(AND(E1291&lt;DATE(2021,2,1),MONTH(F1291)=2),(NETWORKDAYS(Lister!$D$25,F1291,Lister!$D$7:$D$13)-U1291)*N1291/NETWORKDAYS(Lister!$D$25,Lister!$E$25,Lister!$D$7:$D$13),IF(AND(E1291&lt;DATE(2021,2,1),F1291&lt;DATE(2021,2,1)),0)))),0),"")</f>
        <v/>
      </c>
      <c r="AC1291" s="52" t="str">
        <f t="shared" si="98"/>
        <v/>
      </c>
    </row>
    <row r="1292" spans="1:29" x14ac:dyDescent="0.35">
      <c r="A1292" s="11" t="str">
        <f t="shared" si="99"/>
        <v/>
      </c>
      <c r="B1292" s="33"/>
      <c r="C1292" s="17"/>
      <c r="D1292" s="18"/>
      <c r="E1292" s="12"/>
      <c r="F1292" s="12"/>
      <c r="G1292" s="42" t="str">
        <f>IF(OR(E1292="",F1292=""),"",NETWORKDAYS(E1292,F1292,Lister!$D$7:$D$13))</f>
        <v/>
      </c>
      <c r="H1292" s="14"/>
      <c r="I1292" s="25" t="str">
        <f t="shared" si="95"/>
        <v/>
      </c>
      <c r="J1292" s="47"/>
      <c r="K1292" s="48"/>
      <c r="L1292" s="15"/>
      <c r="M1292" s="51" t="str">
        <f t="shared" si="96"/>
        <v/>
      </c>
      <c r="N1292" s="49" t="str">
        <f t="shared" si="97"/>
        <v/>
      </c>
      <c r="O1292" s="15"/>
      <c r="P1292" s="15"/>
      <c r="Q1292" s="15"/>
      <c r="R1292" s="15"/>
      <c r="S1292" s="15"/>
      <c r="T1292" s="15"/>
      <c r="U1292" s="15"/>
      <c r="V1292" s="50" t="str">
        <f>IFERROR(MAX(IF(OR(O1292="",P1292="",Q1292="",R1292="",S1292="",T1292="",U1292=""),"",IF(AND(MONTH(E1292)=8,MONTH(F1292)=8),(NETWORKDAYS(E1292,F1292,Lister!$D$7:$D$13)-O1292)*N1292/NETWORKDAYS(Lister!$D$19,Lister!$E$19,Lister!$D$7:$D$13),IF(AND(MONTH(E1292)=8,F1292&gt;DATE(2020,8,31)),(NETWORKDAYS(E1292,Lister!$E$19,Lister!$D$7:$D$13)-O1292)*N1292/NETWORKDAYS(Lister!$D$19,Lister!$E$19,Lister!$D$7:$D$13),IF(E1292&gt;DATE(2020,8,31),0)))),0),"")</f>
        <v/>
      </c>
      <c r="W1292" s="50" t="str">
        <f>IFERROR(MAX(IF(OR(O1292="",P1292="",Q1292="",R1292="",S1292="",T1292="",U1292=""),"",IF(AND(MONTH(E1292)=9,MONTH(F1292)=9),(NETWORKDAYS(E1292,F1292,Lister!$D$7:$D$13)-P1292)*N1292/NETWORKDAYS(Lister!$D$20,Lister!$E$20,Lister!$D$7:$D$13),IF(AND(MONTH(E1292)=9,F1292&gt;DATE(2020,9,30)),(NETWORKDAYS(E1292,Lister!$E$20,Lister!$D$7:$D$13)-P1292)*N1292/NETWORKDAYS(Lister!$D$20,Lister!$E$20,Lister!$D$7:$D$13),IF(AND(E1292&lt;DATE(2020,9,1),MONTH(F1292)=9),(NETWORKDAYS(Lister!$D$20,F1292,Lister!$D$7:$D$13)-P1292)*N1292/NETWORKDAYS(Lister!$D$20,Lister!$E$20,Lister!$D$7:$D$13),IF(AND(E1292&lt;DATE(2020,9,1),F1292&gt;DATE(2020,9,30)),(NETWORKDAYS(Lister!$D$20,Lister!$E$20,Lister!$D$7:$D$13)-P1292)*N1292/NETWORKDAYS(Lister!$D$20,Lister!$E$20,Lister!$D$7:$D$13),IF(OR(AND(E1292&lt;DATE(2020,9,1),F1292&lt;DATE(2020,9,1)),E1292&gt;DATE(2020,9,30)),0)))))),0),"")</f>
        <v/>
      </c>
      <c r="X1292" s="50" t="str">
        <f>IFERROR(MAX(IF(OR(O1292="",P1292="",Q1292="",R1292="",S1292="",T1292="",U1292=""),"",IF(AND(MONTH(E1292)=10,MONTH(F1292)=10),(NETWORKDAYS(E1292,F1292,Lister!$D$7:$D$13)-Q1292)*N1292/NETWORKDAYS(Lister!$D$21,Lister!$E$21,Lister!$D$7:$D$13),IF(AND(MONTH(E1292)=10,F1292&gt;DATE(2020,10,31)),(NETWORKDAYS(E1292,Lister!$E$21,Lister!$D$7:$D$13)-Q1292)*N1292/NETWORKDAYS(Lister!$D$21,Lister!$E$21,Lister!$D$7:$D$13),IF(AND(E1292&lt;DATE(2020,10,1),MONTH(F1292)=10),(NETWORKDAYS(Lister!$D$21,F1292,Lister!$D$7:$D$13)-Q1292)*N1292/NETWORKDAYS(Lister!$D$21,Lister!$E$21,Lister!$D$7:$D$13),IF(AND(E1292&lt;DATE(2020,31,1),F1292&gt;DATE(2020,10,31)),(NETWORKDAYS(Lister!$D$21,Lister!$E$21,Lister!$D$7:$D$13)-Q1292)*N1292/NETWORKDAYS(Lister!$D$21,Lister!$E$21,Lister!$D$7:$D$13),IF(OR(AND(E1292&lt;DATE(2020,10,1),F1292&lt;DATE(2020,10,1)),E1292&gt;DATE(2020,10,31)),0)))))),0),"")</f>
        <v/>
      </c>
      <c r="Y1292" s="50" t="str">
        <f>IFERROR(MAX(IF(OR(O1292="",P1292="",Q1292="",R1292="",S1292="",T1292="",U1292=""),"",IF(AND(MONTH(E1292)=11,MONTH(F1292)=11),(NETWORKDAYS(E1292,F1292,Lister!$D$7:$D$13)-R1292)*N1292/NETWORKDAYS(Lister!$D$22,Lister!$E$22,Lister!$D$7:$D$13),IF(AND(MONTH(E1292)=11,F1292&gt;DATE(2020,11,30)),(NETWORKDAYS(E1292,Lister!$E$22,Lister!$D$7:$D$13)-R1292)*N1292/NETWORKDAYS(Lister!$D$22,Lister!$E$22,Lister!$D$7:$D$13),IF(AND(E1292&lt;DATE(2020,11,1),MONTH(F1292)=11),(NETWORKDAYS(Lister!$D$22,F1292,Lister!$D$7:$D$13)-R1292)*N1292/NETWORKDAYS(Lister!$D$22,Lister!$E$22,Lister!$D$7:$D$13),IF(AND(E1292&lt;DATE(2020,11,1),F1292&gt;DATE(2020,11,30)),(NETWORKDAYS(Lister!$D$22,Lister!$E$22,Lister!$D$7:$D$13)-R1292)*N1292/NETWORKDAYS(Lister!$D$22,Lister!$E$22,Lister!$D$7:$D$13),IF(OR(AND(E1292&lt;DATE(2020,11,1),F1292&lt;DATE(2020,11,1)),E1292&gt;DATE(2020,11,30)),0)))))),0),"")</f>
        <v/>
      </c>
      <c r="Z1292" s="50" t="str">
        <f>IFERROR(MAX(IF(OR(O1292="",P1292="",Q1292="",R1292="",S1292="",T1292="",U1292=""),"",IF(AND(MONTH(E1292)=12,MONTH(F1292)=12),(NETWORKDAYS(E1292,F1292,Lister!$D$7:$D$13)-S1292)*N1292/NETWORKDAYS(Lister!$D$23,Lister!$E$23,Lister!$D$7:$D$13),IF(AND(MONTH(E1292)=12,F1292&gt;DATE(2020,12,31)),(NETWORKDAYS(E1292,Lister!$E$23,Lister!$D$7:$D$13)-S1292)*N1292/NETWORKDAYS(Lister!$D$23,Lister!$E$23,Lister!$D$7:$D$13),IF(AND(E1292&lt;DATE(2020,12,1),MONTH(F1292)=12),(NETWORKDAYS(Lister!$D$23,F1292,Lister!$D$7:$D$13)-S1292)*N1292/NETWORKDAYS(Lister!$D$23,Lister!$E$23,Lister!$D$7:$D$13),IF(AND(E1292&lt;DATE(2020,12,1),F1292&gt;DATE(2020,12,31)),(NETWORKDAYS(Lister!$D$23,Lister!$E$23,Lister!$D$7:$D$13)-S1292)*N1292/NETWORKDAYS(Lister!$D$23,Lister!$E$23,Lister!$D$7:$D$13),IF(OR(AND(E1292&lt;DATE(2020,12,1),F1292&lt;DATE(2020,12,1)),E1292&gt;DATE(2020,12,31)),0)))))),0),"")</f>
        <v/>
      </c>
      <c r="AA1292" s="50" t="str">
        <f>IFERROR(MAX(IF(OR(O1292="",P1292="",Q1292="",R1292="",S1292="",T1292="",U1292=""),"",IF(AND(MONTH(E1292)=1,MONTH(F1292)=1),(NETWORKDAYS(E1292,F1292,Lister!$D$7:$D$13)-T1292)*N1292/NETWORKDAYS(Lister!$D$24,Lister!$E$24,Lister!$D$7:$D$13),IF(AND(MONTH(E1292)=1,F1292&gt;DATE(2021,1,31)),(NETWORKDAYS(E1292,Lister!$E$24,Lister!$D$7:$D$13)-T1292)*N1292/NETWORKDAYS(Lister!$D$24,Lister!$E$24,Lister!$D$7:$D$13),IF(AND(E1292&lt;DATE(2021,1,1),MONTH(F1292)=1),(NETWORKDAYS(Lister!$D$24,F1292,Lister!$D$7:$D$13)-T1292)*N1292/NETWORKDAYS(Lister!$D$24,Lister!$E$24,Lister!$D$7:$D$13),IF(AND(E1292&lt;DATE(2021,1,1),F1292&gt;DATE(2021,1,31)),(NETWORKDAYS(Lister!$D$24,Lister!$E$24,Lister!$D$7:$D$13)-T1292)*N1292/NETWORKDAYS(Lister!$D$24,Lister!$E$24,Lister!$D$7:$D$13),IF(OR(AND(E1292&lt;DATE(2021,1,1),F1292&lt;DATE(2021,1,1)),E1292&gt;DATE(2021,1,31)),0)))))),0),"")</f>
        <v/>
      </c>
      <c r="AB1292" s="50" t="str">
        <f>IFERROR(MAX(IF(OR(O1292="",P1292="",Q1292="",R1292="",S1292="",T1292="",U1292=""),"",IF(AND(MONTH(E1292)=2,MONTH(F1292)=2),(NETWORKDAYS(E1292,F1292,Lister!$D$7:$D$13)-U1292)*N1292/NETWORKDAYS(Lister!$D$25,Lister!$E$25,Lister!$D$7:$D$13),IF(AND(E1292&lt;DATE(2021,2,1),MONTH(F1292)=2),(NETWORKDAYS(Lister!$D$25,F1292,Lister!$D$7:$D$13)-U1292)*N1292/NETWORKDAYS(Lister!$D$25,Lister!$E$25,Lister!$D$7:$D$13),IF(AND(E1292&lt;DATE(2021,2,1),F1292&lt;DATE(2021,2,1)),0)))),0),"")</f>
        <v/>
      </c>
      <c r="AC1292" s="52" t="str">
        <f t="shared" si="98"/>
        <v/>
      </c>
    </row>
    <row r="1293" spans="1:29" x14ac:dyDescent="0.35">
      <c r="A1293" s="11" t="str">
        <f t="shared" si="99"/>
        <v/>
      </c>
      <c r="B1293" s="33"/>
      <c r="C1293" s="17"/>
      <c r="D1293" s="18"/>
      <c r="E1293" s="12"/>
      <c r="F1293" s="12"/>
      <c r="G1293" s="42" t="str">
        <f>IF(OR(E1293="",F1293=""),"",NETWORKDAYS(E1293,F1293,Lister!$D$7:$D$13))</f>
        <v/>
      </c>
      <c r="H1293" s="14"/>
      <c r="I1293" s="25" t="str">
        <f t="shared" si="95"/>
        <v/>
      </c>
      <c r="J1293" s="47"/>
      <c r="K1293" s="48"/>
      <c r="L1293" s="15"/>
      <c r="M1293" s="51" t="str">
        <f t="shared" si="96"/>
        <v/>
      </c>
      <c r="N1293" s="49" t="str">
        <f t="shared" si="97"/>
        <v/>
      </c>
      <c r="O1293" s="15"/>
      <c r="P1293" s="15"/>
      <c r="Q1293" s="15"/>
      <c r="R1293" s="15"/>
      <c r="S1293" s="15"/>
      <c r="T1293" s="15"/>
      <c r="U1293" s="15"/>
      <c r="V1293" s="50" t="str">
        <f>IFERROR(MAX(IF(OR(O1293="",P1293="",Q1293="",R1293="",S1293="",T1293="",U1293=""),"",IF(AND(MONTH(E1293)=8,MONTH(F1293)=8),(NETWORKDAYS(E1293,F1293,Lister!$D$7:$D$13)-O1293)*N1293/NETWORKDAYS(Lister!$D$19,Lister!$E$19,Lister!$D$7:$D$13),IF(AND(MONTH(E1293)=8,F1293&gt;DATE(2020,8,31)),(NETWORKDAYS(E1293,Lister!$E$19,Lister!$D$7:$D$13)-O1293)*N1293/NETWORKDAYS(Lister!$D$19,Lister!$E$19,Lister!$D$7:$D$13),IF(E1293&gt;DATE(2020,8,31),0)))),0),"")</f>
        <v/>
      </c>
      <c r="W1293" s="50" t="str">
        <f>IFERROR(MAX(IF(OR(O1293="",P1293="",Q1293="",R1293="",S1293="",T1293="",U1293=""),"",IF(AND(MONTH(E1293)=9,MONTH(F1293)=9),(NETWORKDAYS(E1293,F1293,Lister!$D$7:$D$13)-P1293)*N1293/NETWORKDAYS(Lister!$D$20,Lister!$E$20,Lister!$D$7:$D$13),IF(AND(MONTH(E1293)=9,F1293&gt;DATE(2020,9,30)),(NETWORKDAYS(E1293,Lister!$E$20,Lister!$D$7:$D$13)-P1293)*N1293/NETWORKDAYS(Lister!$D$20,Lister!$E$20,Lister!$D$7:$D$13),IF(AND(E1293&lt;DATE(2020,9,1),MONTH(F1293)=9),(NETWORKDAYS(Lister!$D$20,F1293,Lister!$D$7:$D$13)-P1293)*N1293/NETWORKDAYS(Lister!$D$20,Lister!$E$20,Lister!$D$7:$D$13),IF(AND(E1293&lt;DATE(2020,9,1),F1293&gt;DATE(2020,9,30)),(NETWORKDAYS(Lister!$D$20,Lister!$E$20,Lister!$D$7:$D$13)-P1293)*N1293/NETWORKDAYS(Lister!$D$20,Lister!$E$20,Lister!$D$7:$D$13),IF(OR(AND(E1293&lt;DATE(2020,9,1),F1293&lt;DATE(2020,9,1)),E1293&gt;DATE(2020,9,30)),0)))))),0),"")</f>
        <v/>
      </c>
      <c r="X1293" s="50" t="str">
        <f>IFERROR(MAX(IF(OR(O1293="",P1293="",Q1293="",R1293="",S1293="",T1293="",U1293=""),"",IF(AND(MONTH(E1293)=10,MONTH(F1293)=10),(NETWORKDAYS(E1293,F1293,Lister!$D$7:$D$13)-Q1293)*N1293/NETWORKDAYS(Lister!$D$21,Lister!$E$21,Lister!$D$7:$D$13),IF(AND(MONTH(E1293)=10,F1293&gt;DATE(2020,10,31)),(NETWORKDAYS(E1293,Lister!$E$21,Lister!$D$7:$D$13)-Q1293)*N1293/NETWORKDAYS(Lister!$D$21,Lister!$E$21,Lister!$D$7:$D$13),IF(AND(E1293&lt;DATE(2020,10,1),MONTH(F1293)=10),(NETWORKDAYS(Lister!$D$21,F1293,Lister!$D$7:$D$13)-Q1293)*N1293/NETWORKDAYS(Lister!$D$21,Lister!$E$21,Lister!$D$7:$D$13),IF(AND(E1293&lt;DATE(2020,31,1),F1293&gt;DATE(2020,10,31)),(NETWORKDAYS(Lister!$D$21,Lister!$E$21,Lister!$D$7:$D$13)-Q1293)*N1293/NETWORKDAYS(Lister!$D$21,Lister!$E$21,Lister!$D$7:$D$13),IF(OR(AND(E1293&lt;DATE(2020,10,1),F1293&lt;DATE(2020,10,1)),E1293&gt;DATE(2020,10,31)),0)))))),0),"")</f>
        <v/>
      </c>
      <c r="Y1293" s="50" t="str">
        <f>IFERROR(MAX(IF(OR(O1293="",P1293="",Q1293="",R1293="",S1293="",T1293="",U1293=""),"",IF(AND(MONTH(E1293)=11,MONTH(F1293)=11),(NETWORKDAYS(E1293,F1293,Lister!$D$7:$D$13)-R1293)*N1293/NETWORKDAYS(Lister!$D$22,Lister!$E$22,Lister!$D$7:$D$13),IF(AND(MONTH(E1293)=11,F1293&gt;DATE(2020,11,30)),(NETWORKDAYS(E1293,Lister!$E$22,Lister!$D$7:$D$13)-R1293)*N1293/NETWORKDAYS(Lister!$D$22,Lister!$E$22,Lister!$D$7:$D$13),IF(AND(E1293&lt;DATE(2020,11,1),MONTH(F1293)=11),(NETWORKDAYS(Lister!$D$22,F1293,Lister!$D$7:$D$13)-R1293)*N1293/NETWORKDAYS(Lister!$D$22,Lister!$E$22,Lister!$D$7:$D$13),IF(AND(E1293&lt;DATE(2020,11,1),F1293&gt;DATE(2020,11,30)),(NETWORKDAYS(Lister!$D$22,Lister!$E$22,Lister!$D$7:$D$13)-R1293)*N1293/NETWORKDAYS(Lister!$D$22,Lister!$E$22,Lister!$D$7:$D$13),IF(OR(AND(E1293&lt;DATE(2020,11,1),F1293&lt;DATE(2020,11,1)),E1293&gt;DATE(2020,11,30)),0)))))),0),"")</f>
        <v/>
      </c>
      <c r="Z1293" s="50" t="str">
        <f>IFERROR(MAX(IF(OR(O1293="",P1293="",Q1293="",R1293="",S1293="",T1293="",U1293=""),"",IF(AND(MONTH(E1293)=12,MONTH(F1293)=12),(NETWORKDAYS(E1293,F1293,Lister!$D$7:$D$13)-S1293)*N1293/NETWORKDAYS(Lister!$D$23,Lister!$E$23,Lister!$D$7:$D$13),IF(AND(MONTH(E1293)=12,F1293&gt;DATE(2020,12,31)),(NETWORKDAYS(E1293,Lister!$E$23,Lister!$D$7:$D$13)-S1293)*N1293/NETWORKDAYS(Lister!$D$23,Lister!$E$23,Lister!$D$7:$D$13),IF(AND(E1293&lt;DATE(2020,12,1),MONTH(F1293)=12),(NETWORKDAYS(Lister!$D$23,F1293,Lister!$D$7:$D$13)-S1293)*N1293/NETWORKDAYS(Lister!$D$23,Lister!$E$23,Lister!$D$7:$D$13),IF(AND(E1293&lt;DATE(2020,12,1),F1293&gt;DATE(2020,12,31)),(NETWORKDAYS(Lister!$D$23,Lister!$E$23,Lister!$D$7:$D$13)-S1293)*N1293/NETWORKDAYS(Lister!$D$23,Lister!$E$23,Lister!$D$7:$D$13),IF(OR(AND(E1293&lt;DATE(2020,12,1),F1293&lt;DATE(2020,12,1)),E1293&gt;DATE(2020,12,31)),0)))))),0),"")</f>
        <v/>
      </c>
      <c r="AA1293" s="50" t="str">
        <f>IFERROR(MAX(IF(OR(O1293="",P1293="",Q1293="",R1293="",S1293="",T1293="",U1293=""),"",IF(AND(MONTH(E1293)=1,MONTH(F1293)=1),(NETWORKDAYS(E1293,F1293,Lister!$D$7:$D$13)-T1293)*N1293/NETWORKDAYS(Lister!$D$24,Lister!$E$24,Lister!$D$7:$D$13),IF(AND(MONTH(E1293)=1,F1293&gt;DATE(2021,1,31)),(NETWORKDAYS(E1293,Lister!$E$24,Lister!$D$7:$D$13)-T1293)*N1293/NETWORKDAYS(Lister!$D$24,Lister!$E$24,Lister!$D$7:$D$13),IF(AND(E1293&lt;DATE(2021,1,1),MONTH(F1293)=1),(NETWORKDAYS(Lister!$D$24,F1293,Lister!$D$7:$D$13)-T1293)*N1293/NETWORKDAYS(Lister!$D$24,Lister!$E$24,Lister!$D$7:$D$13),IF(AND(E1293&lt;DATE(2021,1,1),F1293&gt;DATE(2021,1,31)),(NETWORKDAYS(Lister!$D$24,Lister!$E$24,Lister!$D$7:$D$13)-T1293)*N1293/NETWORKDAYS(Lister!$D$24,Lister!$E$24,Lister!$D$7:$D$13),IF(OR(AND(E1293&lt;DATE(2021,1,1),F1293&lt;DATE(2021,1,1)),E1293&gt;DATE(2021,1,31)),0)))))),0),"")</f>
        <v/>
      </c>
      <c r="AB1293" s="50" t="str">
        <f>IFERROR(MAX(IF(OR(O1293="",P1293="",Q1293="",R1293="",S1293="",T1293="",U1293=""),"",IF(AND(MONTH(E1293)=2,MONTH(F1293)=2),(NETWORKDAYS(E1293,F1293,Lister!$D$7:$D$13)-U1293)*N1293/NETWORKDAYS(Lister!$D$25,Lister!$E$25,Lister!$D$7:$D$13),IF(AND(E1293&lt;DATE(2021,2,1),MONTH(F1293)=2),(NETWORKDAYS(Lister!$D$25,F1293,Lister!$D$7:$D$13)-U1293)*N1293/NETWORKDAYS(Lister!$D$25,Lister!$E$25,Lister!$D$7:$D$13),IF(AND(E1293&lt;DATE(2021,2,1),F1293&lt;DATE(2021,2,1)),0)))),0),"")</f>
        <v/>
      </c>
      <c r="AC1293" s="52" t="str">
        <f t="shared" si="98"/>
        <v/>
      </c>
    </row>
    <row r="1294" spans="1:29" x14ac:dyDescent="0.35">
      <c r="A1294" s="11" t="str">
        <f t="shared" si="99"/>
        <v/>
      </c>
      <c r="B1294" s="33"/>
      <c r="C1294" s="17"/>
      <c r="D1294" s="18"/>
      <c r="E1294" s="12"/>
      <c r="F1294" s="12"/>
      <c r="G1294" s="42" t="str">
        <f>IF(OR(E1294="",F1294=""),"",NETWORKDAYS(E1294,F1294,Lister!$D$7:$D$13))</f>
        <v/>
      </c>
      <c r="H1294" s="14"/>
      <c r="I1294" s="25" t="str">
        <f t="shared" si="95"/>
        <v/>
      </c>
      <c r="J1294" s="47"/>
      <c r="K1294" s="48"/>
      <c r="L1294" s="15"/>
      <c r="M1294" s="51" t="str">
        <f t="shared" si="96"/>
        <v/>
      </c>
      <c r="N1294" s="49" t="str">
        <f t="shared" si="97"/>
        <v/>
      </c>
      <c r="O1294" s="15"/>
      <c r="P1294" s="15"/>
      <c r="Q1294" s="15"/>
      <c r="R1294" s="15"/>
      <c r="S1294" s="15"/>
      <c r="T1294" s="15"/>
      <c r="U1294" s="15"/>
      <c r="V1294" s="50" t="str">
        <f>IFERROR(MAX(IF(OR(O1294="",P1294="",Q1294="",R1294="",S1294="",T1294="",U1294=""),"",IF(AND(MONTH(E1294)=8,MONTH(F1294)=8),(NETWORKDAYS(E1294,F1294,Lister!$D$7:$D$13)-O1294)*N1294/NETWORKDAYS(Lister!$D$19,Lister!$E$19,Lister!$D$7:$D$13),IF(AND(MONTH(E1294)=8,F1294&gt;DATE(2020,8,31)),(NETWORKDAYS(E1294,Lister!$E$19,Lister!$D$7:$D$13)-O1294)*N1294/NETWORKDAYS(Lister!$D$19,Lister!$E$19,Lister!$D$7:$D$13),IF(E1294&gt;DATE(2020,8,31),0)))),0),"")</f>
        <v/>
      </c>
      <c r="W1294" s="50" t="str">
        <f>IFERROR(MAX(IF(OR(O1294="",P1294="",Q1294="",R1294="",S1294="",T1294="",U1294=""),"",IF(AND(MONTH(E1294)=9,MONTH(F1294)=9),(NETWORKDAYS(E1294,F1294,Lister!$D$7:$D$13)-P1294)*N1294/NETWORKDAYS(Lister!$D$20,Lister!$E$20,Lister!$D$7:$D$13),IF(AND(MONTH(E1294)=9,F1294&gt;DATE(2020,9,30)),(NETWORKDAYS(E1294,Lister!$E$20,Lister!$D$7:$D$13)-P1294)*N1294/NETWORKDAYS(Lister!$D$20,Lister!$E$20,Lister!$D$7:$D$13),IF(AND(E1294&lt;DATE(2020,9,1),MONTH(F1294)=9),(NETWORKDAYS(Lister!$D$20,F1294,Lister!$D$7:$D$13)-P1294)*N1294/NETWORKDAYS(Lister!$D$20,Lister!$E$20,Lister!$D$7:$D$13),IF(AND(E1294&lt;DATE(2020,9,1),F1294&gt;DATE(2020,9,30)),(NETWORKDAYS(Lister!$D$20,Lister!$E$20,Lister!$D$7:$D$13)-P1294)*N1294/NETWORKDAYS(Lister!$D$20,Lister!$E$20,Lister!$D$7:$D$13),IF(OR(AND(E1294&lt;DATE(2020,9,1),F1294&lt;DATE(2020,9,1)),E1294&gt;DATE(2020,9,30)),0)))))),0),"")</f>
        <v/>
      </c>
      <c r="X1294" s="50" t="str">
        <f>IFERROR(MAX(IF(OR(O1294="",P1294="",Q1294="",R1294="",S1294="",T1294="",U1294=""),"",IF(AND(MONTH(E1294)=10,MONTH(F1294)=10),(NETWORKDAYS(E1294,F1294,Lister!$D$7:$D$13)-Q1294)*N1294/NETWORKDAYS(Lister!$D$21,Lister!$E$21,Lister!$D$7:$D$13),IF(AND(MONTH(E1294)=10,F1294&gt;DATE(2020,10,31)),(NETWORKDAYS(E1294,Lister!$E$21,Lister!$D$7:$D$13)-Q1294)*N1294/NETWORKDAYS(Lister!$D$21,Lister!$E$21,Lister!$D$7:$D$13),IF(AND(E1294&lt;DATE(2020,10,1),MONTH(F1294)=10),(NETWORKDAYS(Lister!$D$21,F1294,Lister!$D$7:$D$13)-Q1294)*N1294/NETWORKDAYS(Lister!$D$21,Lister!$E$21,Lister!$D$7:$D$13),IF(AND(E1294&lt;DATE(2020,31,1),F1294&gt;DATE(2020,10,31)),(NETWORKDAYS(Lister!$D$21,Lister!$E$21,Lister!$D$7:$D$13)-Q1294)*N1294/NETWORKDAYS(Lister!$D$21,Lister!$E$21,Lister!$D$7:$D$13),IF(OR(AND(E1294&lt;DATE(2020,10,1),F1294&lt;DATE(2020,10,1)),E1294&gt;DATE(2020,10,31)),0)))))),0),"")</f>
        <v/>
      </c>
      <c r="Y1294" s="50" t="str">
        <f>IFERROR(MAX(IF(OR(O1294="",P1294="",Q1294="",R1294="",S1294="",T1294="",U1294=""),"",IF(AND(MONTH(E1294)=11,MONTH(F1294)=11),(NETWORKDAYS(E1294,F1294,Lister!$D$7:$D$13)-R1294)*N1294/NETWORKDAYS(Lister!$D$22,Lister!$E$22,Lister!$D$7:$D$13),IF(AND(MONTH(E1294)=11,F1294&gt;DATE(2020,11,30)),(NETWORKDAYS(E1294,Lister!$E$22,Lister!$D$7:$D$13)-R1294)*N1294/NETWORKDAYS(Lister!$D$22,Lister!$E$22,Lister!$D$7:$D$13),IF(AND(E1294&lt;DATE(2020,11,1),MONTH(F1294)=11),(NETWORKDAYS(Lister!$D$22,F1294,Lister!$D$7:$D$13)-R1294)*N1294/NETWORKDAYS(Lister!$D$22,Lister!$E$22,Lister!$D$7:$D$13),IF(AND(E1294&lt;DATE(2020,11,1),F1294&gt;DATE(2020,11,30)),(NETWORKDAYS(Lister!$D$22,Lister!$E$22,Lister!$D$7:$D$13)-R1294)*N1294/NETWORKDAYS(Lister!$D$22,Lister!$E$22,Lister!$D$7:$D$13),IF(OR(AND(E1294&lt;DATE(2020,11,1),F1294&lt;DATE(2020,11,1)),E1294&gt;DATE(2020,11,30)),0)))))),0),"")</f>
        <v/>
      </c>
      <c r="Z1294" s="50" t="str">
        <f>IFERROR(MAX(IF(OR(O1294="",P1294="",Q1294="",R1294="",S1294="",T1294="",U1294=""),"",IF(AND(MONTH(E1294)=12,MONTH(F1294)=12),(NETWORKDAYS(E1294,F1294,Lister!$D$7:$D$13)-S1294)*N1294/NETWORKDAYS(Lister!$D$23,Lister!$E$23,Lister!$D$7:$D$13),IF(AND(MONTH(E1294)=12,F1294&gt;DATE(2020,12,31)),(NETWORKDAYS(E1294,Lister!$E$23,Lister!$D$7:$D$13)-S1294)*N1294/NETWORKDAYS(Lister!$D$23,Lister!$E$23,Lister!$D$7:$D$13),IF(AND(E1294&lt;DATE(2020,12,1),MONTH(F1294)=12),(NETWORKDAYS(Lister!$D$23,F1294,Lister!$D$7:$D$13)-S1294)*N1294/NETWORKDAYS(Lister!$D$23,Lister!$E$23,Lister!$D$7:$D$13),IF(AND(E1294&lt;DATE(2020,12,1),F1294&gt;DATE(2020,12,31)),(NETWORKDAYS(Lister!$D$23,Lister!$E$23,Lister!$D$7:$D$13)-S1294)*N1294/NETWORKDAYS(Lister!$D$23,Lister!$E$23,Lister!$D$7:$D$13),IF(OR(AND(E1294&lt;DATE(2020,12,1),F1294&lt;DATE(2020,12,1)),E1294&gt;DATE(2020,12,31)),0)))))),0),"")</f>
        <v/>
      </c>
      <c r="AA1294" s="50" t="str">
        <f>IFERROR(MAX(IF(OR(O1294="",P1294="",Q1294="",R1294="",S1294="",T1294="",U1294=""),"",IF(AND(MONTH(E1294)=1,MONTH(F1294)=1),(NETWORKDAYS(E1294,F1294,Lister!$D$7:$D$13)-T1294)*N1294/NETWORKDAYS(Lister!$D$24,Lister!$E$24,Lister!$D$7:$D$13),IF(AND(MONTH(E1294)=1,F1294&gt;DATE(2021,1,31)),(NETWORKDAYS(E1294,Lister!$E$24,Lister!$D$7:$D$13)-T1294)*N1294/NETWORKDAYS(Lister!$D$24,Lister!$E$24,Lister!$D$7:$D$13),IF(AND(E1294&lt;DATE(2021,1,1),MONTH(F1294)=1),(NETWORKDAYS(Lister!$D$24,F1294,Lister!$D$7:$D$13)-T1294)*N1294/NETWORKDAYS(Lister!$D$24,Lister!$E$24,Lister!$D$7:$D$13),IF(AND(E1294&lt;DATE(2021,1,1),F1294&gt;DATE(2021,1,31)),(NETWORKDAYS(Lister!$D$24,Lister!$E$24,Lister!$D$7:$D$13)-T1294)*N1294/NETWORKDAYS(Lister!$D$24,Lister!$E$24,Lister!$D$7:$D$13),IF(OR(AND(E1294&lt;DATE(2021,1,1),F1294&lt;DATE(2021,1,1)),E1294&gt;DATE(2021,1,31)),0)))))),0),"")</f>
        <v/>
      </c>
      <c r="AB1294" s="50" t="str">
        <f>IFERROR(MAX(IF(OR(O1294="",P1294="",Q1294="",R1294="",S1294="",T1294="",U1294=""),"",IF(AND(MONTH(E1294)=2,MONTH(F1294)=2),(NETWORKDAYS(E1294,F1294,Lister!$D$7:$D$13)-U1294)*N1294/NETWORKDAYS(Lister!$D$25,Lister!$E$25,Lister!$D$7:$D$13),IF(AND(E1294&lt;DATE(2021,2,1),MONTH(F1294)=2),(NETWORKDAYS(Lister!$D$25,F1294,Lister!$D$7:$D$13)-U1294)*N1294/NETWORKDAYS(Lister!$D$25,Lister!$E$25,Lister!$D$7:$D$13),IF(AND(E1294&lt;DATE(2021,2,1),F1294&lt;DATE(2021,2,1)),0)))),0),"")</f>
        <v/>
      </c>
      <c r="AC1294" s="52" t="str">
        <f t="shared" si="98"/>
        <v/>
      </c>
    </row>
    <row r="1295" spans="1:29" x14ac:dyDescent="0.35">
      <c r="A1295" s="11" t="str">
        <f t="shared" si="99"/>
        <v/>
      </c>
      <c r="B1295" s="33"/>
      <c r="C1295" s="17"/>
      <c r="D1295" s="18"/>
      <c r="E1295" s="12"/>
      <c r="F1295" s="12"/>
      <c r="G1295" s="42" t="str">
        <f>IF(OR(E1295="",F1295=""),"",NETWORKDAYS(E1295,F1295,Lister!$D$7:$D$13))</f>
        <v/>
      </c>
      <c r="H1295" s="14"/>
      <c r="I1295" s="25" t="str">
        <f t="shared" si="95"/>
        <v/>
      </c>
      <c r="J1295" s="47"/>
      <c r="K1295" s="48"/>
      <c r="L1295" s="15"/>
      <c r="M1295" s="51" t="str">
        <f t="shared" si="96"/>
        <v/>
      </c>
      <c r="N1295" s="49" t="str">
        <f t="shared" si="97"/>
        <v/>
      </c>
      <c r="O1295" s="15"/>
      <c r="P1295" s="15"/>
      <c r="Q1295" s="15"/>
      <c r="R1295" s="15"/>
      <c r="S1295" s="15"/>
      <c r="T1295" s="15"/>
      <c r="U1295" s="15"/>
      <c r="V1295" s="50" t="str">
        <f>IFERROR(MAX(IF(OR(O1295="",P1295="",Q1295="",R1295="",S1295="",T1295="",U1295=""),"",IF(AND(MONTH(E1295)=8,MONTH(F1295)=8),(NETWORKDAYS(E1295,F1295,Lister!$D$7:$D$13)-O1295)*N1295/NETWORKDAYS(Lister!$D$19,Lister!$E$19,Lister!$D$7:$D$13),IF(AND(MONTH(E1295)=8,F1295&gt;DATE(2020,8,31)),(NETWORKDAYS(E1295,Lister!$E$19,Lister!$D$7:$D$13)-O1295)*N1295/NETWORKDAYS(Lister!$D$19,Lister!$E$19,Lister!$D$7:$D$13),IF(E1295&gt;DATE(2020,8,31),0)))),0),"")</f>
        <v/>
      </c>
      <c r="W1295" s="50" t="str">
        <f>IFERROR(MAX(IF(OR(O1295="",P1295="",Q1295="",R1295="",S1295="",T1295="",U1295=""),"",IF(AND(MONTH(E1295)=9,MONTH(F1295)=9),(NETWORKDAYS(E1295,F1295,Lister!$D$7:$D$13)-P1295)*N1295/NETWORKDAYS(Lister!$D$20,Lister!$E$20,Lister!$D$7:$D$13),IF(AND(MONTH(E1295)=9,F1295&gt;DATE(2020,9,30)),(NETWORKDAYS(E1295,Lister!$E$20,Lister!$D$7:$D$13)-P1295)*N1295/NETWORKDAYS(Lister!$D$20,Lister!$E$20,Lister!$D$7:$D$13),IF(AND(E1295&lt;DATE(2020,9,1),MONTH(F1295)=9),(NETWORKDAYS(Lister!$D$20,F1295,Lister!$D$7:$D$13)-P1295)*N1295/NETWORKDAYS(Lister!$D$20,Lister!$E$20,Lister!$D$7:$D$13),IF(AND(E1295&lt;DATE(2020,9,1),F1295&gt;DATE(2020,9,30)),(NETWORKDAYS(Lister!$D$20,Lister!$E$20,Lister!$D$7:$D$13)-P1295)*N1295/NETWORKDAYS(Lister!$D$20,Lister!$E$20,Lister!$D$7:$D$13),IF(OR(AND(E1295&lt;DATE(2020,9,1),F1295&lt;DATE(2020,9,1)),E1295&gt;DATE(2020,9,30)),0)))))),0),"")</f>
        <v/>
      </c>
      <c r="X1295" s="50" t="str">
        <f>IFERROR(MAX(IF(OR(O1295="",P1295="",Q1295="",R1295="",S1295="",T1295="",U1295=""),"",IF(AND(MONTH(E1295)=10,MONTH(F1295)=10),(NETWORKDAYS(E1295,F1295,Lister!$D$7:$D$13)-Q1295)*N1295/NETWORKDAYS(Lister!$D$21,Lister!$E$21,Lister!$D$7:$D$13),IF(AND(MONTH(E1295)=10,F1295&gt;DATE(2020,10,31)),(NETWORKDAYS(E1295,Lister!$E$21,Lister!$D$7:$D$13)-Q1295)*N1295/NETWORKDAYS(Lister!$D$21,Lister!$E$21,Lister!$D$7:$D$13),IF(AND(E1295&lt;DATE(2020,10,1),MONTH(F1295)=10),(NETWORKDAYS(Lister!$D$21,F1295,Lister!$D$7:$D$13)-Q1295)*N1295/NETWORKDAYS(Lister!$D$21,Lister!$E$21,Lister!$D$7:$D$13),IF(AND(E1295&lt;DATE(2020,31,1),F1295&gt;DATE(2020,10,31)),(NETWORKDAYS(Lister!$D$21,Lister!$E$21,Lister!$D$7:$D$13)-Q1295)*N1295/NETWORKDAYS(Lister!$D$21,Lister!$E$21,Lister!$D$7:$D$13),IF(OR(AND(E1295&lt;DATE(2020,10,1),F1295&lt;DATE(2020,10,1)),E1295&gt;DATE(2020,10,31)),0)))))),0),"")</f>
        <v/>
      </c>
      <c r="Y1295" s="50" t="str">
        <f>IFERROR(MAX(IF(OR(O1295="",P1295="",Q1295="",R1295="",S1295="",T1295="",U1295=""),"",IF(AND(MONTH(E1295)=11,MONTH(F1295)=11),(NETWORKDAYS(E1295,F1295,Lister!$D$7:$D$13)-R1295)*N1295/NETWORKDAYS(Lister!$D$22,Lister!$E$22,Lister!$D$7:$D$13),IF(AND(MONTH(E1295)=11,F1295&gt;DATE(2020,11,30)),(NETWORKDAYS(E1295,Lister!$E$22,Lister!$D$7:$D$13)-R1295)*N1295/NETWORKDAYS(Lister!$D$22,Lister!$E$22,Lister!$D$7:$D$13),IF(AND(E1295&lt;DATE(2020,11,1),MONTH(F1295)=11),(NETWORKDAYS(Lister!$D$22,F1295,Lister!$D$7:$D$13)-R1295)*N1295/NETWORKDAYS(Lister!$D$22,Lister!$E$22,Lister!$D$7:$D$13),IF(AND(E1295&lt;DATE(2020,11,1),F1295&gt;DATE(2020,11,30)),(NETWORKDAYS(Lister!$D$22,Lister!$E$22,Lister!$D$7:$D$13)-R1295)*N1295/NETWORKDAYS(Lister!$D$22,Lister!$E$22,Lister!$D$7:$D$13),IF(OR(AND(E1295&lt;DATE(2020,11,1),F1295&lt;DATE(2020,11,1)),E1295&gt;DATE(2020,11,30)),0)))))),0),"")</f>
        <v/>
      </c>
      <c r="Z1295" s="50" t="str">
        <f>IFERROR(MAX(IF(OR(O1295="",P1295="",Q1295="",R1295="",S1295="",T1295="",U1295=""),"",IF(AND(MONTH(E1295)=12,MONTH(F1295)=12),(NETWORKDAYS(E1295,F1295,Lister!$D$7:$D$13)-S1295)*N1295/NETWORKDAYS(Lister!$D$23,Lister!$E$23,Lister!$D$7:$D$13),IF(AND(MONTH(E1295)=12,F1295&gt;DATE(2020,12,31)),(NETWORKDAYS(E1295,Lister!$E$23,Lister!$D$7:$D$13)-S1295)*N1295/NETWORKDAYS(Lister!$D$23,Lister!$E$23,Lister!$D$7:$D$13),IF(AND(E1295&lt;DATE(2020,12,1),MONTH(F1295)=12),(NETWORKDAYS(Lister!$D$23,F1295,Lister!$D$7:$D$13)-S1295)*N1295/NETWORKDAYS(Lister!$D$23,Lister!$E$23,Lister!$D$7:$D$13),IF(AND(E1295&lt;DATE(2020,12,1),F1295&gt;DATE(2020,12,31)),(NETWORKDAYS(Lister!$D$23,Lister!$E$23,Lister!$D$7:$D$13)-S1295)*N1295/NETWORKDAYS(Lister!$D$23,Lister!$E$23,Lister!$D$7:$D$13),IF(OR(AND(E1295&lt;DATE(2020,12,1),F1295&lt;DATE(2020,12,1)),E1295&gt;DATE(2020,12,31)),0)))))),0),"")</f>
        <v/>
      </c>
      <c r="AA1295" s="50" t="str">
        <f>IFERROR(MAX(IF(OR(O1295="",P1295="",Q1295="",R1295="",S1295="",T1295="",U1295=""),"",IF(AND(MONTH(E1295)=1,MONTH(F1295)=1),(NETWORKDAYS(E1295,F1295,Lister!$D$7:$D$13)-T1295)*N1295/NETWORKDAYS(Lister!$D$24,Lister!$E$24,Lister!$D$7:$D$13),IF(AND(MONTH(E1295)=1,F1295&gt;DATE(2021,1,31)),(NETWORKDAYS(E1295,Lister!$E$24,Lister!$D$7:$D$13)-T1295)*N1295/NETWORKDAYS(Lister!$D$24,Lister!$E$24,Lister!$D$7:$D$13),IF(AND(E1295&lt;DATE(2021,1,1),MONTH(F1295)=1),(NETWORKDAYS(Lister!$D$24,F1295,Lister!$D$7:$D$13)-T1295)*N1295/NETWORKDAYS(Lister!$D$24,Lister!$E$24,Lister!$D$7:$D$13),IF(AND(E1295&lt;DATE(2021,1,1),F1295&gt;DATE(2021,1,31)),(NETWORKDAYS(Lister!$D$24,Lister!$E$24,Lister!$D$7:$D$13)-T1295)*N1295/NETWORKDAYS(Lister!$D$24,Lister!$E$24,Lister!$D$7:$D$13),IF(OR(AND(E1295&lt;DATE(2021,1,1),F1295&lt;DATE(2021,1,1)),E1295&gt;DATE(2021,1,31)),0)))))),0),"")</f>
        <v/>
      </c>
      <c r="AB1295" s="50" t="str">
        <f>IFERROR(MAX(IF(OR(O1295="",P1295="",Q1295="",R1295="",S1295="",T1295="",U1295=""),"",IF(AND(MONTH(E1295)=2,MONTH(F1295)=2),(NETWORKDAYS(E1295,F1295,Lister!$D$7:$D$13)-U1295)*N1295/NETWORKDAYS(Lister!$D$25,Lister!$E$25,Lister!$D$7:$D$13),IF(AND(E1295&lt;DATE(2021,2,1),MONTH(F1295)=2),(NETWORKDAYS(Lister!$D$25,F1295,Lister!$D$7:$D$13)-U1295)*N1295/NETWORKDAYS(Lister!$D$25,Lister!$E$25,Lister!$D$7:$D$13),IF(AND(E1295&lt;DATE(2021,2,1),F1295&lt;DATE(2021,2,1)),0)))),0),"")</f>
        <v/>
      </c>
      <c r="AC1295" s="52" t="str">
        <f t="shared" si="98"/>
        <v/>
      </c>
    </row>
    <row r="1296" spans="1:29" x14ac:dyDescent="0.35">
      <c r="A1296" s="11" t="str">
        <f t="shared" si="99"/>
        <v/>
      </c>
      <c r="B1296" s="33"/>
      <c r="C1296" s="17"/>
      <c r="D1296" s="18"/>
      <c r="E1296" s="12"/>
      <c r="F1296" s="12"/>
      <c r="G1296" s="42" t="str">
        <f>IF(OR(E1296="",F1296=""),"",NETWORKDAYS(E1296,F1296,Lister!$D$7:$D$13))</f>
        <v/>
      </c>
      <c r="H1296" s="14"/>
      <c r="I1296" s="25" t="str">
        <f t="shared" si="95"/>
        <v/>
      </c>
      <c r="J1296" s="47"/>
      <c r="K1296" s="48"/>
      <c r="L1296" s="15"/>
      <c r="M1296" s="51" t="str">
        <f t="shared" si="96"/>
        <v/>
      </c>
      <c r="N1296" s="49" t="str">
        <f t="shared" si="97"/>
        <v/>
      </c>
      <c r="O1296" s="15"/>
      <c r="P1296" s="15"/>
      <c r="Q1296" s="15"/>
      <c r="R1296" s="15"/>
      <c r="S1296" s="15"/>
      <c r="T1296" s="15"/>
      <c r="U1296" s="15"/>
      <c r="V1296" s="50" t="str">
        <f>IFERROR(MAX(IF(OR(O1296="",P1296="",Q1296="",R1296="",S1296="",T1296="",U1296=""),"",IF(AND(MONTH(E1296)=8,MONTH(F1296)=8),(NETWORKDAYS(E1296,F1296,Lister!$D$7:$D$13)-O1296)*N1296/NETWORKDAYS(Lister!$D$19,Lister!$E$19,Lister!$D$7:$D$13),IF(AND(MONTH(E1296)=8,F1296&gt;DATE(2020,8,31)),(NETWORKDAYS(E1296,Lister!$E$19,Lister!$D$7:$D$13)-O1296)*N1296/NETWORKDAYS(Lister!$D$19,Lister!$E$19,Lister!$D$7:$D$13),IF(E1296&gt;DATE(2020,8,31),0)))),0),"")</f>
        <v/>
      </c>
      <c r="W1296" s="50" t="str">
        <f>IFERROR(MAX(IF(OR(O1296="",P1296="",Q1296="",R1296="",S1296="",T1296="",U1296=""),"",IF(AND(MONTH(E1296)=9,MONTH(F1296)=9),(NETWORKDAYS(E1296,F1296,Lister!$D$7:$D$13)-P1296)*N1296/NETWORKDAYS(Lister!$D$20,Lister!$E$20,Lister!$D$7:$D$13),IF(AND(MONTH(E1296)=9,F1296&gt;DATE(2020,9,30)),(NETWORKDAYS(E1296,Lister!$E$20,Lister!$D$7:$D$13)-P1296)*N1296/NETWORKDAYS(Lister!$D$20,Lister!$E$20,Lister!$D$7:$D$13),IF(AND(E1296&lt;DATE(2020,9,1),MONTH(F1296)=9),(NETWORKDAYS(Lister!$D$20,F1296,Lister!$D$7:$D$13)-P1296)*N1296/NETWORKDAYS(Lister!$D$20,Lister!$E$20,Lister!$D$7:$D$13),IF(AND(E1296&lt;DATE(2020,9,1),F1296&gt;DATE(2020,9,30)),(NETWORKDAYS(Lister!$D$20,Lister!$E$20,Lister!$D$7:$D$13)-P1296)*N1296/NETWORKDAYS(Lister!$D$20,Lister!$E$20,Lister!$D$7:$D$13),IF(OR(AND(E1296&lt;DATE(2020,9,1),F1296&lt;DATE(2020,9,1)),E1296&gt;DATE(2020,9,30)),0)))))),0),"")</f>
        <v/>
      </c>
      <c r="X1296" s="50" t="str">
        <f>IFERROR(MAX(IF(OR(O1296="",P1296="",Q1296="",R1296="",S1296="",T1296="",U1296=""),"",IF(AND(MONTH(E1296)=10,MONTH(F1296)=10),(NETWORKDAYS(E1296,F1296,Lister!$D$7:$D$13)-Q1296)*N1296/NETWORKDAYS(Lister!$D$21,Lister!$E$21,Lister!$D$7:$D$13),IF(AND(MONTH(E1296)=10,F1296&gt;DATE(2020,10,31)),(NETWORKDAYS(E1296,Lister!$E$21,Lister!$D$7:$D$13)-Q1296)*N1296/NETWORKDAYS(Lister!$D$21,Lister!$E$21,Lister!$D$7:$D$13),IF(AND(E1296&lt;DATE(2020,10,1),MONTH(F1296)=10),(NETWORKDAYS(Lister!$D$21,F1296,Lister!$D$7:$D$13)-Q1296)*N1296/NETWORKDAYS(Lister!$D$21,Lister!$E$21,Lister!$D$7:$D$13),IF(AND(E1296&lt;DATE(2020,31,1),F1296&gt;DATE(2020,10,31)),(NETWORKDAYS(Lister!$D$21,Lister!$E$21,Lister!$D$7:$D$13)-Q1296)*N1296/NETWORKDAYS(Lister!$D$21,Lister!$E$21,Lister!$D$7:$D$13),IF(OR(AND(E1296&lt;DATE(2020,10,1),F1296&lt;DATE(2020,10,1)),E1296&gt;DATE(2020,10,31)),0)))))),0),"")</f>
        <v/>
      </c>
      <c r="Y1296" s="50" t="str">
        <f>IFERROR(MAX(IF(OR(O1296="",P1296="",Q1296="",R1296="",S1296="",T1296="",U1296=""),"",IF(AND(MONTH(E1296)=11,MONTH(F1296)=11),(NETWORKDAYS(E1296,F1296,Lister!$D$7:$D$13)-R1296)*N1296/NETWORKDAYS(Lister!$D$22,Lister!$E$22,Lister!$D$7:$D$13),IF(AND(MONTH(E1296)=11,F1296&gt;DATE(2020,11,30)),(NETWORKDAYS(E1296,Lister!$E$22,Lister!$D$7:$D$13)-R1296)*N1296/NETWORKDAYS(Lister!$D$22,Lister!$E$22,Lister!$D$7:$D$13),IF(AND(E1296&lt;DATE(2020,11,1),MONTH(F1296)=11),(NETWORKDAYS(Lister!$D$22,F1296,Lister!$D$7:$D$13)-R1296)*N1296/NETWORKDAYS(Lister!$D$22,Lister!$E$22,Lister!$D$7:$D$13),IF(AND(E1296&lt;DATE(2020,11,1),F1296&gt;DATE(2020,11,30)),(NETWORKDAYS(Lister!$D$22,Lister!$E$22,Lister!$D$7:$D$13)-R1296)*N1296/NETWORKDAYS(Lister!$D$22,Lister!$E$22,Lister!$D$7:$D$13),IF(OR(AND(E1296&lt;DATE(2020,11,1),F1296&lt;DATE(2020,11,1)),E1296&gt;DATE(2020,11,30)),0)))))),0),"")</f>
        <v/>
      </c>
      <c r="Z1296" s="50" t="str">
        <f>IFERROR(MAX(IF(OR(O1296="",P1296="",Q1296="",R1296="",S1296="",T1296="",U1296=""),"",IF(AND(MONTH(E1296)=12,MONTH(F1296)=12),(NETWORKDAYS(E1296,F1296,Lister!$D$7:$D$13)-S1296)*N1296/NETWORKDAYS(Lister!$D$23,Lister!$E$23,Lister!$D$7:$D$13),IF(AND(MONTH(E1296)=12,F1296&gt;DATE(2020,12,31)),(NETWORKDAYS(E1296,Lister!$E$23,Lister!$D$7:$D$13)-S1296)*N1296/NETWORKDAYS(Lister!$D$23,Lister!$E$23,Lister!$D$7:$D$13),IF(AND(E1296&lt;DATE(2020,12,1),MONTH(F1296)=12),(NETWORKDAYS(Lister!$D$23,F1296,Lister!$D$7:$D$13)-S1296)*N1296/NETWORKDAYS(Lister!$D$23,Lister!$E$23,Lister!$D$7:$D$13),IF(AND(E1296&lt;DATE(2020,12,1),F1296&gt;DATE(2020,12,31)),(NETWORKDAYS(Lister!$D$23,Lister!$E$23,Lister!$D$7:$D$13)-S1296)*N1296/NETWORKDAYS(Lister!$D$23,Lister!$E$23,Lister!$D$7:$D$13),IF(OR(AND(E1296&lt;DATE(2020,12,1),F1296&lt;DATE(2020,12,1)),E1296&gt;DATE(2020,12,31)),0)))))),0),"")</f>
        <v/>
      </c>
      <c r="AA1296" s="50" t="str">
        <f>IFERROR(MAX(IF(OR(O1296="",P1296="",Q1296="",R1296="",S1296="",T1296="",U1296=""),"",IF(AND(MONTH(E1296)=1,MONTH(F1296)=1),(NETWORKDAYS(E1296,F1296,Lister!$D$7:$D$13)-T1296)*N1296/NETWORKDAYS(Lister!$D$24,Lister!$E$24,Lister!$D$7:$D$13),IF(AND(MONTH(E1296)=1,F1296&gt;DATE(2021,1,31)),(NETWORKDAYS(E1296,Lister!$E$24,Lister!$D$7:$D$13)-T1296)*N1296/NETWORKDAYS(Lister!$D$24,Lister!$E$24,Lister!$D$7:$D$13),IF(AND(E1296&lt;DATE(2021,1,1),MONTH(F1296)=1),(NETWORKDAYS(Lister!$D$24,F1296,Lister!$D$7:$D$13)-T1296)*N1296/NETWORKDAYS(Lister!$D$24,Lister!$E$24,Lister!$D$7:$D$13),IF(AND(E1296&lt;DATE(2021,1,1),F1296&gt;DATE(2021,1,31)),(NETWORKDAYS(Lister!$D$24,Lister!$E$24,Lister!$D$7:$D$13)-T1296)*N1296/NETWORKDAYS(Lister!$D$24,Lister!$E$24,Lister!$D$7:$D$13),IF(OR(AND(E1296&lt;DATE(2021,1,1),F1296&lt;DATE(2021,1,1)),E1296&gt;DATE(2021,1,31)),0)))))),0),"")</f>
        <v/>
      </c>
      <c r="AB1296" s="50" t="str">
        <f>IFERROR(MAX(IF(OR(O1296="",P1296="",Q1296="",R1296="",S1296="",T1296="",U1296=""),"",IF(AND(MONTH(E1296)=2,MONTH(F1296)=2),(NETWORKDAYS(E1296,F1296,Lister!$D$7:$D$13)-U1296)*N1296/NETWORKDAYS(Lister!$D$25,Lister!$E$25,Lister!$D$7:$D$13),IF(AND(E1296&lt;DATE(2021,2,1),MONTH(F1296)=2),(NETWORKDAYS(Lister!$D$25,F1296,Lister!$D$7:$D$13)-U1296)*N1296/NETWORKDAYS(Lister!$D$25,Lister!$E$25,Lister!$D$7:$D$13),IF(AND(E1296&lt;DATE(2021,2,1),F1296&lt;DATE(2021,2,1)),0)))),0),"")</f>
        <v/>
      </c>
      <c r="AC1296" s="52" t="str">
        <f t="shared" si="98"/>
        <v/>
      </c>
    </row>
    <row r="1297" spans="1:29" x14ac:dyDescent="0.35">
      <c r="A1297" s="11" t="str">
        <f t="shared" si="99"/>
        <v/>
      </c>
      <c r="B1297" s="33"/>
      <c r="C1297" s="17"/>
      <c r="D1297" s="18"/>
      <c r="E1297" s="12"/>
      <c r="F1297" s="12"/>
      <c r="G1297" s="42" t="str">
        <f>IF(OR(E1297="",F1297=""),"",NETWORKDAYS(E1297,F1297,Lister!$D$7:$D$13))</f>
        <v/>
      </c>
      <c r="H1297" s="14"/>
      <c r="I1297" s="25" t="str">
        <f t="shared" si="95"/>
        <v/>
      </c>
      <c r="J1297" s="47"/>
      <c r="K1297" s="48"/>
      <c r="L1297" s="15"/>
      <c r="M1297" s="51" t="str">
        <f t="shared" si="96"/>
        <v/>
      </c>
      <c r="N1297" s="49" t="str">
        <f t="shared" si="97"/>
        <v/>
      </c>
      <c r="O1297" s="15"/>
      <c r="P1297" s="15"/>
      <c r="Q1297" s="15"/>
      <c r="R1297" s="15"/>
      <c r="S1297" s="15"/>
      <c r="T1297" s="15"/>
      <c r="U1297" s="15"/>
      <c r="V1297" s="50" t="str">
        <f>IFERROR(MAX(IF(OR(O1297="",P1297="",Q1297="",R1297="",S1297="",T1297="",U1297=""),"",IF(AND(MONTH(E1297)=8,MONTH(F1297)=8),(NETWORKDAYS(E1297,F1297,Lister!$D$7:$D$13)-O1297)*N1297/NETWORKDAYS(Lister!$D$19,Lister!$E$19,Lister!$D$7:$D$13),IF(AND(MONTH(E1297)=8,F1297&gt;DATE(2020,8,31)),(NETWORKDAYS(E1297,Lister!$E$19,Lister!$D$7:$D$13)-O1297)*N1297/NETWORKDAYS(Lister!$D$19,Lister!$E$19,Lister!$D$7:$D$13),IF(E1297&gt;DATE(2020,8,31),0)))),0),"")</f>
        <v/>
      </c>
      <c r="W1297" s="50" t="str">
        <f>IFERROR(MAX(IF(OR(O1297="",P1297="",Q1297="",R1297="",S1297="",T1297="",U1297=""),"",IF(AND(MONTH(E1297)=9,MONTH(F1297)=9),(NETWORKDAYS(E1297,F1297,Lister!$D$7:$D$13)-P1297)*N1297/NETWORKDAYS(Lister!$D$20,Lister!$E$20,Lister!$D$7:$D$13),IF(AND(MONTH(E1297)=9,F1297&gt;DATE(2020,9,30)),(NETWORKDAYS(E1297,Lister!$E$20,Lister!$D$7:$D$13)-P1297)*N1297/NETWORKDAYS(Lister!$D$20,Lister!$E$20,Lister!$D$7:$D$13),IF(AND(E1297&lt;DATE(2020,9,1),MONTH(F1297)=9),(NETWORKDAYS(Lister!$D$20,F1297,Lister!$D$7:$D$13)-P1297)*N1297/NETWORKDAYS(Lister!$D$20,Lister!$E$20,Lister!$D$7:$D$13),IF(AND(E1297&lt;DATE(2020,9,1),F1297&gt;DATE(2020,9,30)),(NETWORKDAYS(Lister!$D$20,Lister!$E$20,Lister!$D$7:$D$13)-P1297)*N1297/NETWORKDAYS(Lister!$D$20,Lister!$E$20,Lister!$D$7:$D$13),IF(OR(AND(E1297&lt;DATE(2020,9,1),F1297&lt;DATE(2020,9,1)),E1297&gt;DATE(2020,9,30)),0)))))),0),"")</f>
        <v/>
      </c>
      <c r="X1297" s="50" t="str">
        <f>IFERROR(MAX(IF(OR(O1297="",P1297="",Q1297="",R1297="",S1297="",T1297="",U1297=""),"",IF(AND(MONTH(E1297)=10,MONTH(F1297)=10),(NETWORKDAYS(E1297,F1297,Lister!$D$7:$D$13)-Q1297)*N1297/NETWORKDAYS(Lister!$D$21,Lister!$E$21,Lister!$D$7:$D$13),IF(AND(MONTH(E1297)=10,F1297&gt;DATE(2020,10,31)),(NETWORKDAYS(E1297,Lister!$E$21,Lister!$D$7:$D$13)-Q1297)*N1297/NETWORKDAYS(Lister!$D$21,Lister!$E$21,Lister!$D$7:$D$13),IF(AND(E1297&lt;DATE(2020,10,1),MONTH(F1297)=10),(NETWORKDAYS(Lister!$D$21,F1297,Lister!$D$7:$D$13)-Q1297)*N1297/NETWORKDAYS(Lister!$D$21,Lister!$E$21,Lister!$D$7:$D$13),IF(AND(E1297&lt;DATE(2020,31,1),F1297&gt;DATE(2020,10,31)),(NETWORKDAYS(Lister!$D$21,Lister!$E$21,Lister!$D$7:$D$13)-Q1297)*N1297/NETWORKDAYS(Lister!$D$21,Lister!$E$21,Lister!$D$7:$D$13),IF(OR(AND(E1297&lt;DATE(2020,10,1),F1297&lt;DATE(2020,10,1)),E1297&gt;DATE(2020,10,31)),0)))))),0),"")</f>
        <v/>
      </c>
      <c r="Y1297" s="50" t="str">
        <f>IFERROR(MAX(IF(OR(O1297="",P1297="",Q1297="",R1297="",S1297="",T1297="",U1297=""),"",IF(AND(MONTH(E1297)=11,MONTH(F1297)=11),(NETWORKDAYS(E1297,F1297,Lister!$D$7:$D$13)-R1297)*N1297/NETWORKDAYS(Lister!$D$22,Lister!$E$22,Lister!$D$7:$D$13),IF(AND(MONTH(E1297)=11,F1297&gt;DATE(2020,11,30)),(NETWORKDAYS(E1297,Lister!$E$22,Lister!$D$7:$D$13)-R1297)*N1297/NETWORKDAYS(Lister!$D$22,Lister!$E$22,Lister!$D$7:$D$13),IF(AND(E1297&lt;DATE(2020,11,1),MONTH(F1297)=11),(NETWORKDAYS(Lister!$D$22,F1297,Lister!$D$7:$D$13)-R1297)*N1297/NETWORKDAYS(Lister!$D$22,Lister!$E$22,Lister!$D$7:$D$13),IF(AND(E1297&lt;DATE(2020,11,1),F1297&gt;DATE(2020,11,30)),(NETWORKDAYS(Lister!$D$22,Lister!$E$22,Lister!$D$7:$D$13)-R1297)*N1297/NETWORKDAYS(Lister!$D$22,Lister!$E$22,Lister!$D$7:$D$13),IF(OR(AND(E1297&lt;DATE(2020,11,1),F1297&lt;DATE(2020,11,1)),E1297&gt;DATE(2020,11,30)),0)))))),0),"")</f>
        <v/>
      </c>
      <c r="Z1297" s="50" t="str">
        <f>IFERROR(MAX(IF(OR(O1297="",P1297="",Q1297="",R1297="",S1297="",T1297="",U1297=""),"",IF(AND(MONTH(E1297)=12,MONTH(F1297)=12),(NETWORKDAYS(E1297,F1297,Lister!$D$7:$D$13)-S1297)*N1297/NETWORKDAYS(Lister!$D$23,Lister!$E$23,Lister!$D$7:$D$13),IF(AND(MONTH(E1297)=12,F1297&gt;DATE(2020,12,31)),(NETWORKDAYS(E1297,Lister!$E$23,Lister!$D$7:$D$13)-S1297)*N1297/NETWORKDAYS(Lister!$D$23,Lister!$E$23,Lister!$D$7:$D$13),IF(AND(E1297&lt;DATE(2020,12,1),MONTH(F1297)=12),(NETWORKDAYS(Lister!$D$23,F1297,Lister!$D$7:$D$13)-S1297)*N1297/NETWORKDAYS(Lister!$D$23,Lister!$E$23,Lister!$D$7:$D$13),IF(AND(E1297&lt;DATE(2020,12,1),F1297&gt;DATE(2020,12,31)),(NETWORKDAYS(Lister!$D$23,Lister!$E$23,Lister!$D$7:$D$13)-S1297)*N1297/NETWORKDAYS(Lister!$D$23,Lister!$E$23,Lister!$D$7:$D$13),IF(OR(AND(E1297&lt;DATE(2020,12,1),F1297&lt;DATE(2020,12,1)),E1297&gt;DATE(2020,12,31)),0)))))),0),"")</f>
        <v/>
      </c>
      <c r="AA1297" s="50" t="str">
        <f>IFERROR(MAX(IF(OR(O1297="",P1297="",Q1297="",R1297="",S1297="",T1297="",U1297=""),"",IF(AND(MONTH(E1297)=1,MONTH(F1297)=1),(NETWORKDAYS(E1297,F1297,Lister!$D$7:$D$13)-T1297)*N1297/NETWORKDAYS(Lister!$D$24,Lister!$E$24,Lister!$D$7:$D$13),IF(AND(MONTH(E1297)=1,F1297&gt;DATE(2021,1,31)),(NETWORKDAYS(E1297,Lister!$E$24,Lister!$D$7:$D$13)-T1297)*N1297/NETWORKDAYS(Lister!$D$24,Lister!$E$24,Lister!$D$7:$D$13),IF(AND(E1297&lt;DATE(2021,1,1),MONTH(F1297)=1),(NETWORKDAYS(Lister!$D$24,F1297,Lister!$D$7:$D$13)-T1297)*N1297/NETWORKDAYS(Lister!$D$24,Lister!$E$24,Lister!$D$7:$D$13),IF(AND(E1297&lt;DATE(2021,1,1),F1297&gt;DATE(2021,1,31)),(NETWORKDAYS(Lister!$D$24,Lister!$E$24,Lister!$D$7:$D$13)-T1297)*N1297/NETWORKDAYS(Lister!$D$24,Lister!$E$24,Lister!$D$7:$D$13),IF(OR(AND(E1297&lt;DATE(2021,1,1),F1297&lt;DATE(2021,1,1)),E1297&gt;DATE(2021,1,31)),0)))))),0),"")</f>
        <v/>
      </c>
      <c r="AB1297" s="50" t="str">
        <f>IFERROR(MAX(IF(OR(O1297="",P1297="",Q1297="",R1297="",S1297="",T1297="",U1297=""),"",IF(AND(MONTH(E1297)=2,MONTH(F1297)=2),(NETWORKDAYS(E1297,F1297,Lister!$D$7:$D$13)-U1297)*N1297/NETWORKDAYS(Lister!$D$25,Lister!$E$25,Lister!$D$7:$D$13),IF(AND(E1297&lt;DATE(2021,2,1),MONTH(F1297)=2),(NETWORKDAYS(Lister!$D$25,F1297,Lister!$D$7:$D$13)-U1297)*N1297/NETWORKDAYS(Lister!$D$25,Lister!$E$25,Lister!$D$7:$D$13),IF(AND(E1297&lt;DATE(2021,2,1),F1297&lt;DATE(2021,2,1)),0)))),0),"")</f>
        <v/>
      </c>
      <c r="AC1297" s="52" t="str">
        <f t="shared" si="98"/>
        <v/>
      </c>
    </row>
    <row r="1298" spans="1:29" x14ac:dyDescent="0.35">
      <c r="A1298" s="11" t="str">
        <f t="shared" si="99"/>
        <v/>
      </c>
      <c r="B1298" s="33"/>
      <c r="C1298" s="17"/>
      <c r="D1298" s="18"/>
      <c r="E1298" s="12"/>
      <c r="F1298" s="12"/>
      <c r="G1298" s="42" t="str">
        <f>IF(OR(E1298="",F1298=""),"",NETWORKDAYS(E1298,F1298,Lister!$D$7:$D$13))</f>
        <v/>
      </c>
      <c r="H1298" s="14"/>
      <c r="I1298" s="25" t="str">
        <f t="shared" si="95"/>
        <v/>
      </c>
      <c r="J1298" s="47"/>
      <c r="K1298" s="48"/>
      <c r="L1298" s="15"/>
      <c r="M1298" s="51" t="str">
        <f t="shared" si="96"/>
        <v/>
      </c>
      <c r="N1298" s="49" t="str">
        <f t="shared" si="97"/>
        <v/>
      </c>
      <c r="O1298" s="15"/>
      <c r="P1298" s="15"/>
      <c r="Q1298" s="15"/>
      <c r="R1298" s="15"/>
      <c r="S1298" s="15"/>
      <c r="T1298" s="15"/>
      <c r="U1298" s="15"/>
      <c r="V1298" s="50" t="str">
        <f>IFERROR(MAX(IF(OR(O1298="",P1298="",Q1298="",R1298="",S1298="",T1298="",U1298=""),"",IF(AND(MONTH(E1298)=8,MONTH(F1298)=8),(NETWORKDAYS(E1298,F1298,Lister!$D$7:$D$13)-O1298)*N1298/NETWORKDAYS(Lister!$D$19,Lister!$E$19,Lister!$D$7:$D$13),IF(AND(MONTH(E1298)=8,F1298&gt;DATE(2020,8,31)),(NETWORKDAYS(E1298,Lister!$E$19,Lister!$D$7:$D$13)-O1298)*N1298/NETWORKDAYS(Lister!$D$19,Lister!$E$19,Lister!$D$7:$D$13),IF(E1298&gt;DATE(2020,8,31),0)))),0),"")</f>
        <v/>
      </c>
      <c r="W1298" s="50" t="str">
        <f>IFERROR(MAX(IF(OR(O1298="",P1298="",Q1298="",R1298="",S1298="",T1298="",U1298=""),"",IF(AND(MONTH(E1298)=9,MONTH(F1298)=9),(NETWORKDAYS(E1298,F1298,Lister!$D$7:$D$13)-P1298)*N1298/NETWORKDAYS(Lister!$D$20,Lister!$E$20,Lister!$D$7:$D$13),IF(AND(MONTH(E1298)=9,F1298&gt;DATE(2020,9,30)),(NETWORKDAYS(E1298,Lister!$E$20,Lister!$D$7:$D$13)-P1298)*N1298/NETWORKDAYS(Lister!$D$20,Lister!$E$20,Lister!$D$7:$D$13),IF(AND(E1298&lt;DATE(2020,9,1),MONTH(F1298)=9),(NETWORKDAYS(Lister!$D$20,F1298,Lister!$D$7:$D$13)-P1298)*N1298/NETWORKDAYS(Lister!$D$20,Lister!$E$20,Lister!$D$7:$D$13),IF(AND(E1298&lt;DATE(2020,9,1),F1298&gt;DATE(2020,9,30)),(NETWORKDAYS(Lister!$D$20,Lister!$E$20,Lister!$D$7:$D$13)-P1298)*N1298/NETWORKDAYS(Lister!$D$20,Lister!$E$20,Lister!$D$7:$D$13),IF(OR(AND(E1298&lt;DATE(2020,9,1),F1298&lt;DATE(2020,9,1)),E1298&gt;DATE(2020,9,30)),0)))))),0),"")</f>
        <v/>
      </c>
      <c r="X1298" s="50" t="str">
        <f>IFERROR(MAX(IF(OR(O1298="",P1298="",Q1298="",R1298="",S1298="",T1298="",U1298=""),"",IF(AND(MONTH(E1298)=10,MONTH(F1298)=10),(NETWORKDAYS(E1298,F1298,Lister!$D$7:$D$13)-Q1298)*N1298/NETWORKDAYS(Lister!$D$21,Lister!$E$21,Lister!$D$7:$D$13),IF(AND(MONTH(E1298)=10,F1298&gt;DATE(2020,10,31)),(NETWORKDAYS(E1298,Lister!$E$21,Lister!$D$7:$D$13)-Q1298)*N1298/NETWORKDAYS(Lister!$D$21,Lister!$E$21,Lister!$D$7:$D$13),IF(AND(E1298&lt;DATE(2020,10,1),MONTH(F1298)=10),(NETWORKDAYS(Lister!$D$21,F1298,Lister!$D$7:$D$13)-Q1298)*N1298/NETWORKDAYS(Lister!$D$21,Lister!$E$21,Lister!$D$7:$D$13),IF(AND(E1298&lt;DATE(2020,31,1),F1298&gt;DATE(2020,10,31)),(NETWORKDAYS(Lister!$D$21,Lister!$E$21,Lister!$D$7:$D$13)-Q1298)*N1298/NETWORKDAYS(Lister!$D$21,Lister!$E$21,Lister!$D$7:$D$13),IF(OR(AND(E1298&lt;DATE(2020,10,1),F1298&lt;DATE(2020,10,1)),E1298&gt;DATE(2020,10,31)),0)))))),0),"")</f>
        <v/>
      </c>
      <c r="Y1298" s="50" t="str">
        <f>IFERROR(MAX(IF(OR(O1298="",P1298="",Q1298="",R1298="",S1298="",T1298="",U1298=""),"",IF(AND(MONTH(E1298)=11,MONTH(F1298)=11),(NETWORKDAYS(E1298,F1298,Lister!$D$7:$D$13)-R1298)*N1298/NETWORKDAYS(Lister!$D$22,Lister!$E$22,Lister!$D$7:$D$13),IF(AND(MONTH(E1298)=11,F1298&gt;DATE(2020,11,30)),(NETWORKDAYS(E1298,Lister!$E$22,Lister!$D$7:$D$13)-R1298)*N1298/NETWORKDAYS(Lister!$D$22,Lister!$E$22,Lister!$D$7:$D$13),IF(AND(E1298&lt;DATE(2020,11,1),MONTH(F1298)=11),(NETWORKDAYS(Lister!$D$22,F1298,Lister!$D$7:$D$13)-R1298)*N1298/NETWORKDAYS(Lister!$D$22,Lister!$E$22,Lister!$D$7:$D$13),IF(AND(E1298&lt;DATE(2020,11,1),F1298&gt;DATE(2020,11,30)),(NETWORKDAYS(Lister!$D$22,Lister!$E$22,Lister!$D$7:$D$13)-R1298)*N1298/NETWORKDAYS(Lister!$D$22,Lister!$E$22,Lister!$D$7:$D$13),IF(OR(AND(E1298&lt;DATE(2020,11,1),F1298&lt;DATE(2020,11,1)),E1298&gt;DATE(2020,11,30)),0)))))),0),"")</f>
        <v/>
      </c>
      <c r="Z1298" s="50" t="str">
        <f>IFERROR(MAX(IF(OR(O1298="",P1298="",Q1298="",R1298="",S1298="",T1298="",U1298=""),"",IF(AND(MONTH(E1298)=12,MONTH(F1298)=12),(NETWORKDAYS(E1298,F1298,Lister!$D$7:$D$13)-S1298)*N1298/NETWORKDAYS(Lister!$D$23,Lister!$E$23,Lister!$D$7:$D$13),IF(AND(MONTH(E1298)=12,F1298&gt;DATE(2020,12,31)),(NETWORKDAYS(E1298,Lister!$E$23,Lister!$D$7:$D$13)-S1298)*N1298/NETWORKDAYS(Lister!$D$23,Lister!$E$23,Lister!$D$7:$D$13),IF(AND(E1298&lt;DATE(2020,12,1),MONTH(F1298)=12),(NETWORKDAYS(Lister!$D$23,F1298,Lister!$D$7:$D$13)-S1298)*N1298/NETWORKDAYS(Lister!$D$23,Lister!$E$23,Lister!$D$7:$D$13),IF(AND(E1298&lt;DATE(2020,12,1),F1298&gt;DATE(2020,12,31)),(NETWORKDAYS(Lister!$D$23,Lister!$E$23,Lister!$D$7:$D$13)-S1298)*N1298/NETWORKDAYS(Lister!$D$23,Lister!$E$23,Lister!$D$7:$D$13),IF(OR(AND(E1298&lt;DATE(2020,12,1),F1298&lt;DATE(2020,12,1)),E1298&gt;DATE(2020,12,31)),0)))))),0),"")</f>
        <v/>
      </c>
      <c r="AA1298" s="50" t="str">
        <f>IFERROR(MAX(IF(OR(O1298="",P1298="",Q1298="",R1298="",S1298="",T1298="",U1298=""),"",IF(AND(MONTH(E1298)=1,MONTH(F1298)=1),(NETWORKDAYS(E1298,F1298,Lister!$D$7:$D$13)-T1298)*N1298/NETWORKDAYS(Lister!$D$24,Lister!$E$24,Lister!$D$7:$D$13),IF(AND(MONTH(E1298)=1,F1298&gt;DATE(2021,1,31)),(NETWORKDAYS(E1298,Lister!$E$24,Lister!$D$7:$D$13)-T1298)*N1298/NETWORKDAYS(Lister!$D$24,Lister!$E$24,Lister!$D$7:$D$13),IF(AND(E1298&lt;DATE(2021,1,1),MONTH(F1298)=1),(NETWORKDAYS(Lister!$D$24,F1298,Lister!$D$7:$D$13)-T1298)*N1298/NETWORKDAYS(Lister!$D$24,Lister!$E$24,Lister!$D$7:$D$13),IF(AND(E1298&lt;DATE(2021,1,1),F1298&gt;DATE(2021,1,31)),(NETWORKDAYS(Lister!$D$24,Lister!$E$24,Lister!$D$7:$D$13)-T1298)*N1298/NETWORKDAYS(Lister!$D$24,Lister!$E$24,Lister!$D$7:$D$13),IF(OR(AND(E1298&lt;DATE(2021,1,1),F1298&lt;DATE(2021,1,1)),E1298&gt;DATE(2021,1,31)),0)))))),0),"")</f>
        <v/>
      </c>
      <c r="AB1298" s="50" t="str">
        <f>IFERROR(MAX(IF(OR(O1298="",P1298="",Q1298="",R1298="",S1298="",T1298="",U1298=""),"",IF(AND(MONTH(E1298)=2,MONTH(F1298)=2),(NETWORKDAYS(E1298,F1298,Lister!$D$7:$D$13)-U1298)*N1298/NETWORKDAYS(Lister!$D$25,Lister!$E$25,Lister!$D$7:$D$13),IF(AND(E1298&lt;DATE(2021,2,1),MONTH(F1298)=2),(NETWORKDAYS(Lister!$D$25,F1298,Lister!$D$7:$D$13)-U1298)*N1298/NETWORKDAYS(Lister!$D$25,Lister!$E$25,Lister!$D$7:$D$13),IF(AND(E1298&lt;DATE(2021,2,1),F1298&lt;DATE(2021,2,1)),0)))),0),"")</f>
        <v/>
      </c>
      <c r="AC1298" s="52" t="str">
        <f t="shared" si="98"/>
        <v/>
      </c>
    </row>
    <row r="1299" spans="1:29" x14ac:dyDescent="0.35">
      <c r="A1299" s="11" t="str">
        <f t="shared" si="99"/>
        <v/>
      </c>
      <c r="B1299" s="33"/>
      <c r="C1299" s="17"/>
      <c r="D1299" s="18"/>
      <c r="E1299" s="12"/>
      <c r="F1299" s="12"/>
      <c r="G1299" s="42" t="str">
        <f>IF(OR(E1299="",F1299=""),"",NETWORKDAYS(E1299,F1299,Lister!$D$7:$D$13))</f>
        <v/>
      </c>
      <c r="H1299" s="14"/>
      <c r="I1299" s="25" t="str">
        <f t="shared" si="95"/>
        <v/>
      </c>
      <c r="J1299" s="47"/>
      <c r="K1299" s="48"/>
      <c r="L1299" s="15"/>
      <c r="M1299" s="51" t="str">
        <f t="shared" si="96"/>
        <v/>
      </c>
      <c r="N1299" s="49" t="str">
        <f t="shared" si="97"/>
        <v/>
      </c>
      <c r="O1299" s="15"/>
      <c r="P1299" s="15"/>
      <c r="Q1299" s="15"/>
      <c r="R1299" s="15"/>
      <c r="S1299" s="15"/>
      <c r="T1299" s="15"/>
      <c r="U1299" s="15"/>
      <c r="V1299" s="50" t="str">
        <f>IFERROR(MAX(IF(OR(O1299="",P1299="",Q1299="",R1299="",S1299="",T1299="",U1299=""),"",IF(AND(MONTH(E1299)=8,MONTH(F1299)=8),(NETWORKDAYS(E1299,F1299,Lister!$D$7:$D$13)-O1299)*N1299/NETWORKDAYS(Lister!$D$19,Lister!$E$19,Lister!$D$7:$D$13),IF(AND(MONTH(E1299)=8,F1299&gt;DATE(2020,8,31)),(NETWORKDAYS(E1299,Lister!$E$19,Lister!$D$7:$D$13)-O1299)*N1299/NETWORKDAYS(Lister!$D$19,Lister!$E$19,Lister!$D$7:$D$13),IF(E1299&gt;DATE(2020,8,31),0)))),0),"")</f>
        <v/>
      </c>
      <c r="W1299" s="50" t="str">
        <f>IFERROR(MAX(IF(OR(O1299="",P1299="",Q1299="",R1299="",S1299="",T1299="",U1299=""),"",IF(AND(MONTH(E1299)=9,MONTH(F1299)=9),(NETWORKDAYS(E1299,F1299,Lister!$D$7:$D$13)-P1299)*N1299/NETWORKDAYS(Lister!$D$20,Lister!$E$20,Lister!$D$7:$D$13),IF(AND(MONTH(E1299)=9,F1299&gt;DATE(2020,9,30)),(NETWORKDAYS(E1299,Lister!$E$20,Lister!$D$7:$D$13)-P1299)*N1299/NETWORKDAYS(Lister!$D$20,Lister!$E$20,Lister!$D$7:$D$13),IF(AND(E1299&lt;DATE(2020,9,1),MONTH(F1299)=9),(NETWORKDAYS(Lister!$D$20,F1299,Lister!$D$7:$D$13)-P1299)*N1299/NETWORKDAYS(Lister!$D$20,Lister!$E$20,Lister!$D$7:$D$13),IF(AND(E1299&lt;DATE(2020,9,1),F1299&gt;DATE(2020,9,30)),(NETWORKDAYS(Lister!$D$20,Lister!$E$20,Lister!$D$7:$D$13)-P1299)*N1299/NETWORKDAYS(Lister!$D$20,Lister!$E$20,Lister!$D$7:$D$13),IF(OR(AND(E1299&lt;DATE(2020,9,1),F1299&lt;DATE(2020,9,1)),E1299&gt;DATE(2020,9,30)),0)))))),0),"")</f>
        <v/>
      </c>
      <c r="X1299" s="50" t="str">
        <f>IFERROR(MAX(IF(OR(O1299="",P1299="",Q1299="",R1299="",S1299="",T1299="",U1299=""),"",IF(AND(MONTH(E1299)=10,MONTH(F1299)=10),(NETWORKDAYS(E1299,F1299,Lister!$D$7:$D$13)-Q1299)*N1299/NETWORKDAYS(Lister!$D$21,Lister!$E$21,Lister!$D$7:$D$13),IF(AND(MONTH(E1299)=10,F1299&gt;DATE(2020,10,31)),(NETWORKDAYS(E1299,Lister!$E$21,Lister!$D$7:$D$13)-Q1299)*N1299/NETWORKDAYS(Lister!$D$21,Lister!$E$21,Lister!$D$7:$D$13),IF(AND(E1299&lt;DATE(2020,10,1),MONTH(F1299)=10),(NETWORKDAYS(Lister!$D$21,F1299,Lister!$D$7:$D$13)-Q1299)*N1299/NETWORKDAYS(Lister!$D$21,Lister!$E$21,Lister!$D$7:$D$13),IF(AND(E1299&lt;DATE(2020,31,1),F1299&gt;DATE(2020,10,31)),(NETWORKDAYS(Lister!$D$21,Lister!$E$21,Lister!$D$7:$D$13)-Q1299)*N1299/NETWORKDAYS(Lister!$D$21,Lister!$E$21,Lister!$D$7:$D$13),IF(OR(AND(E1299&lt;DATE(2020,10,1),F1299&lt;DATE(2020,10,1)),E1299&gt;DATE(2020,10,31)),0)))))),0),"")</f>
        <v/>
      </c>
      <c r="Y1299" s="50" t="str">
        <f>IFERROR(MAX(IF(OR(O1299="",P1299="",Q1299="",R1299="",S1299="",T1299="",U1299=""),"",IF(AND(MONTH(E1299)=11,MONTH(F1299)=11),(NETWORKDAYS(E1299,F1299,Lister!$D$7:$D$13)-R1299)*N1299/NETWORKDAYS(Lister!$D$22,Lister!$E$22,Lister!$D$7:$D$13),IF(AND(MONTH(E1299)=11,F1299&gt;DATE(2020,11,30)),(NETWORKDAYS(E1299,Lister!$E$22,Lister!$D$7:$D$13)-R1299)*N1299/NETWORKDAYS(Lister!$D$22,Lister!$E$22,Lister!$D$7:$D$13),IF(AND(E1299&lt;DATE(2020,11,1),MONTH(F1299)=11),(NETWORKDAYS(Lister!$D$22,F1299,Lister!$D$7:$D$13)-R1299)*N1299/NETWORKDAYS(Lister!$D$22,Lister!$E$22,Lister!$D$7:$D$13),IF(AND(E1299&lt;DATE(2020,11,1),F1299&gt;DATE(2020,11,30)),(NETWORKDAYS(Lister!$D$22,Lister!$E$22,Lister!$D$7:$D$13)-R1299)*N1299/NETWORKDAYS(Lister!$D$22,Lister!$E$22,Lister!$D$7:$D$13),IF(OR(AND(E1299&lt;DATE(2020,11,1),F1299&lt;DATE(2020,11,1)),E1299&gt;DATE(2020,11,30)),0)))))),0),"")</f>
        <v/>
      </c>
      <c r="Z1299" s="50" t="str">
        <f>IFERROR(MAX(IF(OR(O1299="",P1299="",Q1299="",R1299="",S1299="",T1299="",U1299=""),"",IF(AND(MONTH(E1299)=12,MONTH(F1299)=12),(NETWORKDAYS(E1299,F1299,Lister!$D$7:$D$13)-S1299)*N1299/NETWORKDAYS(Lister!$D$23,Lister!$E$23,Lister!$D$7:$D$13),IF(AND(MONTH(E1299)=12,F1299&gt;DATE(2020,12,31)),(NETWORKDAYS(E1299,Lister!$E$23,Lister!$D$7:$D$13)-S1299)*N1299/NETWORKDAYS(Lister!$D$23,Lister!$E$23,Lister!$D$7:$D$13),IF(AND(E1299&lt;DATE(2020,12,1),MONTH(F1299)=12),(NETWORKDAYS(Lister!$D$23,F1299,Lister!$D$7:$D$13)-S1299)*N1299/NETWORKDAYS(Lister!$D$23,Lister!$E$23,Lister!$D$7:$D$13),IF(AND(E1299&lt;DATE(2020,12,1),F1299&gt;DATE(2020,12,31)),(NETWORKDAYS(Lister!$D$23,Lister!$E$23,Lister!$D$7:$D$13)-S1299)*N1299/NETWORKDAYS(Lister!$D$23,Lister!$E$23,Lister!$D$7:$D$13),IF(OR(AND(E1299&lt;DATE(2020,12,1),F1299&lt;DATE(2020,12,1)),E1299&gt;DATE(2020,12,31)),0)))))),0),"")</f>
        <v/>
      </c>
      <c r="AA1299" s="50" t="str">
        <f>IFERROR(MAX(IF(OR(O1299="",P1299="",Q1299="",R1299="",S1299="",T1299="",U1299=""),"",IF(AND(MONTH(E1299)=1,MONTH(F1299)=1),(NETWORKDAYS(E1299,F1299,Lister!$D$7:$D$13)-T1299)*N1299/NETWORKDAYS(Lister!$D$24,Lister!$E$24,Lister!$D$7:$D$13),IF(AND(MONTH(E1299)=1,F1299&gt;DATE(2021,1,31)),(NETWORKDAYS(E1299,Lister!$E$24,Lister!$D$7:$D$13)-T1299)*N1299/NETWORKDAYS(Lister!$D$24,Lister!$E$24,Lister!$D$7:$D$13),IF(AND(E1299&lt;DATE(2021,1,1),MONTH(F1299)=1),(NETWORKDAYS(Lister!$D$24,F1299,Lister!$D$7:$D$13)-T1299)*N1299/NETWORKDAYS(Lister!$D$24,Lister!$E$24,Lister!$D$7:$D$13),IF(AND(E1299&lt;DATE(2021,1,1),F1299&gt;DATE(2021,1,31)),(NETWORKDAYS(Lister!$D$24,Lister!$E$24,Lister!$D$7:$D$13)-T1299)*N1299/NETWORKDAYS(Lister!$D$24,Lister!$E$24,Lister!$D$7:$D$13),IF(OR(AND(E1299&lt;DATE(2021,1,1),F1299&lt;DATE(2021,1,1)),E1299&gt;DATE(2021,1,31)),0)))))),0),"")</f>
        <v/>
      </c>
      <c r="AB1299" s="50" t="str">
        <f>IFERROR(MAX(IF(OR(O1299="",P1299="",Q1299="",R1299="",S1299="",T1299="",U1299=""),"",IF(AND(MONTH(E1299)=2,MONTH(F1299)=2),(NETWORKDAYS(E1299,F1299,Lister!$D$7:$D$13)-U1299)*N1299/NETWORKDAYS(Lister!$D$25,Lister!$E$25,Lister!$D$7:$D$13),IF(AND(E1299&lt;DATE(2021,2,1),MONTH(F1299)=2),(NETWORKDAYS(Lister!$D$25,F1299,Lister!$D$7:$D$13)-U1299)*N1299/NETWORKDAYS(Lister!$D$25,Lister!$E$25,Lister!$D$7:$D$13),IF(AND(E1299&lt;DATE(2021,2,1),F1299&lt;DATE(2021,2,1)),0)))),0),"")</f>
        <v/>
      </c>
      <c r="AC1299" s="52" t="str">
        <f t="shared" si="98"/>
        <v/>
      </c>
    </row>
    <row r="1300" spans="1:29" x14ac:dyDescent="0.35">
      <c r="A1300" s="11" t="str">
        <f t="shared" si="99"/>
        <v/>
      </c>
      <c r="B1300" s="33"/>
      <c r="C1300" s="17"/>
      <c r="D1300" s="18"/>
      <c r="E1300" s="12"/>
      <c r="F1300" s="12"/>
      <c r="G1300" s="42" t="str">
        <f>IF(OR(E1300="",F1300=""),"",NETWORKDAYS(E1300,F1300,Lister!$D$7:$D$13))</f>
        <v/>
      </c>
      <c r="H1300" s="14"/>
      <c r="I1300" s="25" t="str">
        <f t="shared" si="95"/>
        <v/>
      </c>
      <c r="J1300" s="47"/>
      <c r="K1300" s="48"/>
      <c r="L1300" s="15"/>
      <c r="M1300" s="51" t="str">
        <f t="shared" si="96"/>
        <v/>
      </c>
      <c r="N1300" s="49" t="str">
        <f t="shared" si="97"/>
        <v/>
      </c>
      <c r="O1300" s="15"/>
      <c r="P1300" s="15"/>
      <c r="Q1300" s="15"/>
      <c r="R1300" s="15"/>
      <c r="S1300" s="15"/>
      <c r="T1300" s="15"/>
      <c r="U1300" s="15"/>
      <c r="V1300" s="50" t="str">
        <f>IFERROR(MAX(IF(OR(O1300="",P1300="",Q1300="",R1300="",S1300="",T1300="",U1300=""),"",IF(AND(MONTH(E1300)=8,MONTH(F1300)=8),(NETWORKDAYS(E1300,F1300,Lister!$D$7:$D$13)-O1300)*N1300/NETWORKDAYS(Lister!$D$19,Lister!$E$19,Lister!$D$7:$D$13),IF(AND(MONTH(E1300)=8,F1300&gt;DATE(2020,8,31)),(NETWORKDAYS(E1300,Lister!$E$19,Lister!$D$7:$D$13)-O1300)*N1300/NETWORKDAYS(Lister!$D$19,Lister!$E$19,Lister!$D$7:$D$13),IF(E1300&gt;DATE(2020,8,31),0)))),0),"")</f>
        <v/>
      </c>
      <c r="W1300" s="50" t="str">
        <f>IFERROR(MAX(IF(OR(O1300="",P1300="",Q1300="",R1300="",S1300="",T1300="",U1300=""),"",IF(AND(MONTH(E1300)=9,MONTH(F1300)=9),(NETWORKDAYS(E1300,F1300,Lister!$D$7:$D$13)-P1300)*N1300/NETWORKDAYS(Lister!$D$20,Lister!$E$20,Lister!$D$7:$D$13),IF(AND(MONTH(E1300)=9,F1300&gt;DATE(2020,9,30)),(NETWORKDAYS(E1300,Lister!$E$20,Lister!$D$7:$D$13)-P1300)*N1300/NETWORKDAYS(Lister!$D$20,Lister!$E$20,Lister!$D$7:$D$13),IF(AND(E1300&lt;DATE(2020,9,1),MONTH(F1300)=9),(NETWORKDAYS(Lister!$D$20,F1300,Lister!$D$7:$D$13)-P1300)*N1300/NETWORKDAYS(Lister!$D$20,Lister!$E$20,Lister!$D$7:$D$13),IF(AND(E1300&lt;DATE(2020,9,1),F1300&gt;DATE(2020,9,30)),(NETWORKDAYS(Lister!$D$20,Lister!$E$20,Lister!$D$7:$D$13)-P1300)*N1300/NETWORKDAYS(Lister!$D$20,Lister!$E$20,Lister!$D$7:$D$13),IF(OR(AND(E1300&lt;DATE(2020,9,1),F1300&lt;DATE(2020,9,1)),E1300&gt;DATE(2020,9,30)),0)))))),0),"")</f>
        <v/>
      </c>
      <c r="X1300" s="50" t="str">
        <f>IFERROR(MAX(IF(OR(O1300="",P1300="",Q1300="",R1300="",S1300="",T1300="",U1300=""),"",IF(AND(MONTH(E1300)=10,MONTH(F1300)=10),(NETWORKDAYS(E1300,F1300,Lister!$D$7:$D$13)-Q1300)*N1300/NETWORKDAYS(Lister!$D$21,Lister!$E$21,Lister!$D$7:$D$13),IF(AND(MONTH(E1300)=10,F1300&gt;DATE(2020,10,31)),(NETWORKDAYS(E1300,Lister!$E$21,Lister!$D$7:$D$13)-Q1300)*N1300/NETWORKDAYS(Lister!$D$21,Lister!$E$21,Lister!$D$7:$D$13),IF(AND(E1300&lt;DATE(2020,10,1),MONTH(F1300)=10),(NETWORKDAYS(Lister!$D$21,F1300,Lister!$D$7:$D$13)-Q1300)*N1300/NETWORKDAYS(Lister!$D$21,Lister!$E$21,Lister!$D$7:$D$13),IF(AND(E1300&lt;DATE(2020,31,1),F1300&gt;DATE(2020,10,31)),(NETWORKDAYS(Lister!$D$21,Lister!$E$21,Lister!$D$7:$D$13)-Q1300)*N1300/NETWORKDAYS(Lister!$D$21,Lister!$E$21,Lister!$D$7:$D$13),IF(OR(AND(E1300&lt;DATE(2020,10,1),F1300&lt;DATE(2020,10,1)),E1300&gt;DATE(2020,10,31)),0)))))),0),"")</f>
        <v/>
      </c>
      <c r="Y1300" s="50" t="str">
        <f>IFERROR(MAX(IF(OR(O1300="",P1300="",Q1300="",R1300="",S1300="",T1300="",U1300=""),"",IF(AND(MONTH(E1300)=11,MONTH(F1300)=11),(NETWORKDAYS(E1300,F1300,Lister!$D$7:$D$13)-R1300)*N1300/NETWORKDAYS(Lister!$D$22,Lister!$E$22,Lister!$D$7:$D$13),IF(AND(MONTH(E1300)=11,F1300&gt;DATE(2020,11,30)),(NETWORKDAYS(E1300,Lister!$E$22,Lister!$D$7:$D$13)-R1300)*N1300/NETWORKDAYS(Lister!$D$22,Lister!$E$22,Lister!$D$7:$D$13),IF(AND(E1300&lt;DATE(2020,11,1),MONTH(F1300)=11),(NETWORKDAYS(Lister!$D$22,F1300,Lister!$D$7:$D$13)-R1300)*N1300/NETWORKDAYS(Lister!$D$22,Lister!$E$22,Lister!$D$7:$D$13),IF(AND(E1300&lt;DATE(2020,11,1),F1300&gt;DATE(2020,11,30)),(NETWORKDAYS(Lister!$D$22,Lister!$E$22,Lister!$D$7:$D$13)-R1300)*N1300/NETWORKDAYS(Lister!$D$22,Lister!$E$22,Lister!$D$7:$D$13),IF(OR(AND(E1300&lt;DATE(2020,11,1),F1300&lt;DATE(2020,11,1)),E1300&gt;DATE(2020,11,30)),0)))))),0),"")</f>
        <v/>
      </c>
      <c r="Z1300" s="50" t="str">
        <f>IFERROR(MAX(IF(OR(O1300="",P1300="",Q1300="",R1300="",S1300="",T1300="",U1300=""),"",IF(AND(MONTH(E1300)=12,MONTH(F1300)=12),(NETWORKDAYS(E1300,F1300,Lister!$D$7:$D$13)-S1300)*N1300/NETWORKDAYS(Lister!$D$23,Lister!$E$23,Lister!$D$7:$D$13),IF(AND(MONTH(E1300)=12,F1300&gt;DATE(2020,12,31)),(NETWORKDAYS(E1300,Lister!$E$23,Lister!$D$7:$D$13)-S1300)*N1300/NETWORKDAYS(Lister!$D$23,Lister!$E$23,Lister!$D$7:$D$13),IF(AND(E1300&lt;DATE(2020,12,1),MONTH(F1300)=12),(NETWORKDAYS(Lister!$D$23,F1300,Lister!$D$7:$D$13)-S1300)*N1300/NETWORKDAYS(Lister!$D$23,Lister!$E$23,Lister!$D$7:$D$13),IF(AND(E1300&lt;DATE(2020,12,1),F1300&gt;DATE(2020,12,31)),(NETWORKDAYS(Lister!$D$23,Lister!$E$23,Lister!$D$7:$D$13)-S1300)*N1300/NETWORKDAYS(Lister!$D$23,Lister!$E$23,Lister!$D$7:$D$13),IF(OR(AND(E1300&lt;DATE(2020,12,1),F1300&lt;DATE(2020,12,1)),E1300&gt;DATE(2020,12,31)),0)))))),0),"")</f>
        <v/>
      </c>
      <c r="AA1300" s="50" t="str">
        <f>IFERROR(MAX(IF(OR(O1300="",P1300="",Q1300="",R1300="",S1300="",T1300="",U1300=""),"",IF(AND(MONTH(E1300)=1,MONTH(F1300)=1),(NETWORKDAYS(E1300,F1300,Lister!$D$7:$D$13)-T1300)*N1300/NETWORKDAYS(Lister!$D$24,Lister!$E$24,Lister!$D$7:$D$13),IF(AND(MONTH(E1300)=1,F1300&gt;DATE(2021,1,31)),(NETWORKDAYS(E1300,Lister!$E$24,Lister!$D$7:$D$13)-T1300)*N1300/NETWORKDAYS(Lister!$D$24,Lister!$E$24,Lister!$D$7:$D$13),IF(AND(E1300&lt;DATE(2021,1,1),MONTH(F1300)=1),(NETWORKDAYS(Lister!$D$24,F1300,Lister!$D$7:$D$13)-T1300)*N1300/NETWORKDAYS(Lister!$D$24,Lister!$E$24,Lister!$D$7:$D$13),IF(AND(E1300&lt;DATE(2021,1,1),F1300&gt;DATE(2021,1,31)),(NETWORKDAYS(Lister!$D$24,Lister!$E$24,Lister!$D$7:$D$13)-T1300)*N1300/NETWORKDAYS(Lister!$D$24,Lister!$E$24,Lister!$D$7:$D$13),IF(OR(AND(E1300&lt;DATE(2021,1,1),F1300&lt;DATE(2021,1,1)),E1300&gt;DATE(2021,1,31)),0)))))),0),"")</f>
        <v/>
      </c>
      <c r="AB1300" s="50" t="str">
        <f>IFERROR(MAX(IF(OR(O1300="",P1300="",Q1300="",R1300="",S1300="",T1300="",U1300=""),"",IF(AND(MONTH(E1300)=2,MONTH(F1300)=2),(NETWORKDAYS(E1300,F1300,Lister!$D$7:$D$13)-U1300)*N1300/NETWORKDAYS(Lister!$D$25,Lister!$E$25,Lister!$D$7:$D$13),IF(AND(E1300&lt;DATE(2021,2,1),MONTH(F1300)=2),(NETWORKDAYS(Lister!$D$25,F1300,Lister!$D$7:$D$13)-U1300)*N1300/NETWORKDAYS(Lister!$D$25,Lister!$E$25,Lister!$D$7:$D$13),IF(AND(E1300&lt;DATE(2021,2,1),F1300&lt;DATE(2021,2,1)),0)))),0),"")</f>
        <v/>
      </c>
      <c r="AC1300" s="52" t="str">
        <f t="shared" si="98"/>
        <v/>
      </c>
    </row>
    <row r="1301" spans="1:29" x14ac:dyDescent="0.35">
      <c r="A1301" s="11" t="str">
        <f t="shared" si="99"/>
        <v/>
      </c>
      <c r="B1301" s="33"/>
      <c r="C1301" s="17"/>
      <c r="D1301" s="18"/>
      <c r="E1301" s="12"/>
      <c r="F1301" s="12"/>
      <c r="G1301" s="42" t="str">
        <f>IF(OR(E1301="",F1301=""),"",NETWORKDAYS(E1301,F1301,Lister!$D$7:$D$13))</f>
        <v/>
      </c>
      <c r="H1301" s="14"/>
      <c r="I1301" s="25" t="str">
        <f t="shared" si="95"/>
        <v/>
      </c>
      <c r="J1301" s="47"/>
      <c r="K1301" s="48"/>
      <c r="L1301" s="15"/>
      <c r="M1301" s="51" t="str">
        <f t="shared" si="96"/>
        <v/>
      </c>
      <c r="N1301" s="49" t="str">
        <f t="shared" si="97"/>
        <v/>
      </c>
      <c r="O1301" s="15"/>
      <c r="P1301" s="15"/>
      <c r="Q1301" s="15"/>
      <c r="R1301" s="15"/>
      <c r="S1301" s="15"/>
      <c r="T1301" s="15"/>
      <c r="U1301" s="15"/>
      <c r="V1301" s="50" t="str">
        <f>IFERROR(MAX(IF(OR(O1301="",P1301="",Q1301="",R1301="",S1301="",T1301="",U1301=""),"",IF(AND(MONTH(E1301)=8,MONTH(F1301)=8),(NETWORKDAYS(E1301,F1301,Lister!$D$7:$D$13)-O1301)*N1301/NETWORKDAYS(Lister!$D$19,Lister!$E$19,Lister!$D$7:$D$13),IF(AND(MONTH(E1301)=8,F1301&gt;DATE(2020,8,31)),(NETWORKDAYS(E1301,Lister!$E$19,Lister!$D$7:$D$13)-O1301)*N1301/NETWORKDAYS(Lister!$D$19,Lister!$E$19,Lister!$D$7:$D$13),IF(E1301&gt;DATE(2020,8,31),0)))),0),"")</f>
        <v/>
      </c>
      <c r="W1301" s="50" t="str">
        <f>IFERROR(MAX(IF(OR(O1301="",P1301="",Q1301="",R1301="",S1301="",T1301="",U1301=""),"",IF(AND(MONTH(E1301)=9,MONTH(F1301)=9),(NETWORKDAYS(E1301,F1301,Lister!$D$7:$D$13)-P1301)*N1301/NETWORKDAYS(Lister!$D$20,Lister!$E$20,Lister!$D$7:$D$13),IF(AND(MONTH(E1301)=9,F1301&gt;DATE(2020,9,30)),(NETWORKDAYS(E1301,Lister!$E$20,Lister!$D$7:$D$13)-P1301)*N1301/NETWORKDAYS(Lister!$D$20,Lister!$E$20,Lister!$D$7:$D$13),IF(AND(E1301&lt;DATE(2020,9,1),MONTH(F1301)=9),(NETWORKDAYS(Lister!$D$20,F1301,Lister!$D$7:$D$13)-P1301)*N1301/NETWORKDAYS(Lister!$D$20,Lister!$E$20,Lister!$D$7:$D$13),IF(AND(E1301&lt;DATE(2020,9,1),F1301&gt;DATE(2020,9,30)),(NETWORKDAYS(Lister!$D$20,Lister!$E$20,Lister!$D$7:$D$13)-P1301)*N1301/NETWORKDAYS(Lister!$D$20,Lister!$E$20,Lister!$D$7:$D$13),IF(OR(AND(E1301&lt;DATE(2020,9,1),F1301&lt;DATE(2020,9,1)),E1301&gt;DATE(2020,9,30)),0)))))),0),"")</f>
        <v/>
      </c>
      <c r="X1301" s="50" t="str">
        <f>IFERROR(MAX(IF(OR(O1301="",P1301="",Q1301="",R1301="",S1301="",T1301="",U1301=""),"",IF(AND(MONTH(E1301)=10,MONTH(F1301)=10),(NETWORKDAYS(E1301,F1301,Lister!$D$7:$D$13)-Q1301)*N1301/NETWORKDAYS(Lister!$D$21,Lister!$E$21,Lister!$D$7:$D$13),IF(AND(MONTH(E1301)=10,F1301&gt;DATE(2020,10,31)),(NETWORKDAYS(E1301,Lister!$E$21,Lister!$D$7:$D$13)-Q1301)*N1301/NETWORKDAYS(Lister!$D$21,Lister!$E$21,Lister!$D$7:$D$13),IF(AND(E1301&lt;DATE(2020,10,1),MONTH(F1301)=10),(NETWORKDAYS(Lister!$D$21,F1301,Lister!$D$7:$D$13)-Q1301)*N1301/NETWORKDAYS(Lister!$D$21,Lister!$E$21,Lister!$D$7:$D$13),IF(AND(E1301&lt;DATE(2020,31,1),F1301&gt;DATE(2020,10,31)),(NETWORKDAYS(Lister!$D$21,Lister!$E$21,Lister!$D$7:$D$13)-Q1301)*N1301/NETWORKDAYS(Lister!$D$21,Lister!$E$21,Lister!$D$7:$D$13),IF(OR(AND(E1301&lt;DATE(2020,10,1),F1301&lt;DATE(2020,10,1)),E1301&gt;DATE(2020,10,31)),0)))))),0),"")</f>
        <v/>
      </c>
      <c r="Y1301" s="50" t="str">
        <f>IFERROR(MAX(IF(OR(O1301="",P1301="",Q1301="",R1301="",S1301="",T1301="",U1301=""),"",IF(AND(MONTH(E1301)=11,MONTH(F1301)=11),(NETWORKDAYS(E1301,F1301,Lister!$D$7:$D$13)-R1301)*N1301/NETWORKDAYS(Lister!$D$22,Lister!$E$22,Lister!$D$7:$D$13),IF(AND(MONTH(E1301)=11,F1301&gt;DATE(2020,11,30)),(NETWORKDAYS(E1301,Lister!$E$22,Lister!$D$7:$D$13)-R1301)*N1301/NETWORKDAYS(Lister!$D$22,Lister!$E$22,Lister!$D$7:$D$13),IF(AND(E1301&lt;DATE(2020,11,1),MONTH(F1301)=11),(NETWORKDAYS(Lister!$D$22,F1301,Lister!$D$7:$D$13)-R1301)*N1301/NETWORKDAYS(Lister!$D$22,Lister!$E$22,Lister!$D$7:$D$13),IF(AND(E1301&lt;DATE(2020,11,1),F1301&gt;DATE(2020,11,30)),(NETWORKDAYS(Lister!$D$22,Lister!$E$22,Lister!$D$7:$D$13)-R1301)*N1301/NETWORKDAYS(Lister!$D$22,Lister!$E$22,Lister!$D$7:$D$13),IF(OR(AND(E1301&lt;DATE(2020,11,1),F1301&lt;DATE(2020,11,1)),E1301&gt;DATE(2020,11,30)),0)))))),0),"")</f>
        <v/>
      </c>
      <c r="Z1301" s="50" t="str">
        <f>IFERROR(MAX(IF(OR(O1301="",P1301="",Q1301="",R1301="",S1301="",T1301="",U1301=""),"",IF(AND(MONTH(E1301)=12,MONTH(F1301)=12),(NETWORKDAYS(E1301,F1301,Lister!$D$7:$D$13)-S1301)*N1301/NETWORKDAYS(Lister!$D$23,Lister!$E$23,Lister!$D$7:$D$13),IF(AND(MONTH(E1301)=12,F1301&gt;DATE(2020,12,31)),(NETWORKDAYS(E1301,Lister!$E$23,Lister!$D$7:$D$13)-S1301)*N1301/NETWORKDAYS(Lister!$D$23,Lister!$E$23,Lister!$D$7:$D$13),IF(AND(E1301&lt;DATE(2020,12,1),MONTH(F1301)=12),(NETWORKDAYS(Lister!$D$23,F1301,Lister!$D$7:$D$13)-S1301)*N1301/NETWORKDAYS(Lister!$D$23,Lister!$E$23,Lister!$D$7:$D$13),IF(AND(E1301&lt;DATE(2020,12,1),F1301&gt;DATE(2020,12,31)),(NETWORKDAYS(Lister!$D$23,Lister!$E$23,Lister!$D$7:$D$13)-S1301)*N1301/NETWORKDAYS(Lister!$D$23,Lister!$E$23,Lister!$D$7:$D$13),IF(OR(AND(E1301&lt;DATE(2020,12,1),F1301&lt;DATE(2020,12,1)),E1301&gt;DATE(2020,12,31)),0)))))),0),"")</f>
        <v/>
      </c>
      <c r="AA1301" s="50" t="str">
        <f>IFERROR(MAX(IF(OR(O1301="",P1301="",Q1301="",R1301="",S1301="",T1301="",U1301=""),"",IF(AND(MONTH(E1301)=1,MONTH(F1301)=1),(NETWORKDAYS(E1301,F1301,Lister!$D$7:$D$13)-T1301)*N1301/NETWORKDAYS(Lister!$D$24,Lister!$E$24,Lister!$D$7:$D$13),IF(AND(MONTH(E1301)=1,F1301&gt;DATE(2021,1,31)),(NETWORKDAYS(E1301,Lister!$E$24,Lister!$D$7:$D$13)-T1301)*N1301/NETWORKDAYS(Lister!$D$24,Lister!$E$24,Lister!$D$7:$D$13),IF(AND(E1301&lt;DATE(2021,1,1),MONTH(F1301)=1),(NETWORKDAYS(Lister!$D$24,F1301,Lister!$D$7:$D$13)-T1301)*N1301/NETWORKDAYS(Lister!$D$24,Lister!$E$24,Lister!$D$7:$D$13),IF(AND(E1301&lt;DATE(2021,1,1),F1301&gt;DATE(2021,1,31)),(NETWORKDAYS(Lister!$D$24,Lister!$E$24,Lister!$D$7:$D$13)-T1301)*N1301/NETWORKDAYS(Lister!$D$24,Lister!$E$24,Lister!$D$7:$D$13),IF(OR(AND(E1301&lt;DATE(2021,1,1),F1301&lt;DATE(2021,1,1)),E1301&gt;DATE(2021,1,31)),0)))))),0),"")</f>
        <v/>
      </c>
      <c r="AB1301" s="50" t="str">
        <f>IFERROR(MAX(IF(OR(O1301="",P1301="",Q1301="",R1301="",S1301="",T1301="",U1301=""),"",IF(AND(MONTH(E1301)=2,MONTH(F1301)=2),(NETWORKDAYS(E1301,F1301,Lister!$D$7:$D$13)-U1301)*N1301/NETWORKDAYS(Lister!$D$25,Lister!$E$25,Lister!$D$7:$D$13),IF(AND(E1301&lt;DATE(2021,2,1),MONTH(F1301)=2),(NETWORKDAYS(Lister!$D$25,F1301,Lister!$D$7:$D$13)-U1301)*N1301/NETWORKDAYS(Lister!$D$25,Lister!$E$25,Lister!$D$7:$D$13),IF(AND(E1301&lt;DATE(2021,2,1),F1301&lt;DATE(2021,2,1)),0)))),0),"")</f>
        <v/>
      </c>
      <c r="AC1301" s="52" t="str">
        <f t="shared" si="98"/>
        <v/>
      </c>
    </row>
    <row r="1302" spans="1:29" x14ac:dyDescent="0.35">
      <c r="A1302" s="11" t="str">
        <f t="shared" si="99"/>
        <v/>
      </c>
      <c r="B1302" s="33"/>
      <c r="C1302" s="17"/>
      <c r="D1302" s="18"/>
      <c r="E1302" s="12"/>
      <c r="F1302" s="12"/>
      <c r="G1302" s="42" t="str">
        <f>IF(OR(E1302="",F1302=""),"",NETWORKDAYS(E1302,F1302,Lister!$D$7:$D$13))</f>
        <v/>
      </c>
      <c r="H1302" s="14"/>
      <c r="I1302" s="25" t="str">
        <f t="shared" ref="I1302:I1365" si="100">IF(H1302="","",IF(H1302="Funktionær",0.75,IF(H1302="Ikke-funktionær",0.9,IF(H1302="Elev/lærling",0.9))))</f>
        <v/>
      </c>
      <c r="J1302" s="47"/>
      <c r="K1302" s="48"/>
      <c r="L1302" s="15"/>
      <c r="M1302" s="51" t="str">
        <f t="shared" ref="M1302:M1365" si="101">IF(B1302="","",IF(J1302*I1302&gt;30000*IF(L1302&gt;37,37,L1302)/37,30000*IF(L1302&gt;37,37,L1302)/37,J1302*I1302))</f>
        <v/>
      </c>
      <c r="N1302" s="49" t="str">
        <f t="shared" ref="N1302:N1365" si="102">IF(M1302="","",IF(M1302&lt;=J1302-K1302,M1302,J1302-K1302))</f>
        <v/>
      </c>
      <c r="O1302" s="15"/>
      <c r="P1302" s="15"/>
      <c r="Q1302" s="15"/>
      <c r="R1302" s="15"/>
      <c r="S1302" s="15"/>
      <c r="T1302" s="15"/>
      <c r="U1302" s="15"/>
      <c r="V1302" s="50" t="str">
        <f>IFERROR(MAX(IF(OR(O1302="",P1302="",Q1302="",R1302="",S1302="",T1302="",U1302=""),"",IF(AND(MONTH(E1302)=8,MONTH(F1302)=8),(NETWORKDAYS(E1302,F1302,Lister!$D$7:$D$13)-O1302)*N1302/NETWORKDAYS(Lister!$D$19,Lister!$E$19,Lister!$D$7:$D$13),IF(AND(MONTH(E1302)=8,F1302&gt;DATE(2020,8,31)),(NETWORKDAYS(E1302,Lister!$E$19,Lister!$D$7:$D$13)-O1302)*N1302/NETWORKDAYS(Lister!$D$19,Lister!$E$19,Lister!$D$7:$D$13),IF(E1302&gt;DATE(2020,8,31),0)))),0),"")</f>
        <v/>
      </c>
      <c r="W1302" s="50" t="str">
        <f>IFERROR(MAX(IF(OR(O1302="",P1302="",Q1302="",R1302="",S1302="",T1302="",U1302=""),"",IF(AND(MONTH(E1302)=9,MONTH(F1302)=9),(NETWORKDAYS(E1302,F1302,Lister!$D$7:$D$13)-P1302)*N1302/NETWORKDAYS(Lister!$D$20,Lister!$E$20,Lister!$D$7:$D$13),IF(AND(MONTH(E1302)=9,F1302&gt;DATE(2020,9,30)),(NETWORKDAYS(E1302,Lister!$E$20,Lister!$D$7:$D$13)-P1302)*N1302/NETWORKDAYS(Lister!$D$20,Lister!$E$20,Lister!$D$7:$D$13),IF(AND(E1302&lt;DATE(2020,9,1),MONTH(F1302)=9),(NETWORKDAYS(Lister!$D$20,F1302,Lister!$D$7:$D$13)-P1302)*N1302/NETWORKDAYS(Lister!$D$20,Lister!$E$20,Lister!$D$7:$D$13),IF(AND(E1302&lt;DATE(2020,9,1),F1302&gt;DATE(2020,9,30)),(NETWORKDAYS(Lister!$D$20,Lister!$E$20,Lister!$D$7:$D$13)-P1302)*N1302/NETWORKDAYS(Lister!$D$20,Lister!$E$20,Lister!$D$7:$D$13),IF(OR(AND(E1302&lt;DATE(2020,9,1),F1302&lt;DATE(2020,9,1)),E1302&gt;DATE(2020,9,30)),0)))))),0),"")</f>
        <v/>
      </c>
      <c r="X1302" s="50" t="str">
        <f>IFERROR(MAX(IF(OR(O1302="",P1302="",Q1302="",R1302="",S1302="",T1302="",U1302=""),"",IF(AND(MONTH(E1302)=10,MONTH(F1302)=10),(NETWORKDAYS(E1302,F1302,Lister!$D$7:$D$13)-Q1302)*N1302/NETWORKDAYS(Lister!$D$21,Lister!$E$21,Lister!$D$7:$D$13),IF(AND(MONTH(E1302)=10,F1302&gt;DATE(2020,10,31)),(NETWORKDAYS(E1302,Lister!$E$21,Lister!$D$7:$D$13)-Q1302)*N1302/NETWORKDAYS(Lister!$D$21,Lister!$E$21,Lister!$D$7:$D$13),IF(AND(E1302&lt;DATE(2020,10,1),MONTH(F1302)=10),(NETWORKDAYS(Lister!$D$21,F1302,Lister!$D$7:$D$13)-Q1302)*N1302/NETWORKDAYS(Lister!$D$21,Lister!$E$21,Lister!$D$7:$D$13),IF(AND(E1302&lt;DATE(2020,31,1),F1302&gt;DATE(2020,10,31)),(NETWORKDAYS(Lister!$D$21,Lister!$E$21,Lister!$D$7:$D$13)-Q1302)*N1302/NETWORKDAYS(Lister!$D$21,Lister!$E$21,Lister!$D$7:$D$13),IF(OR(AND(E1302&lt;DATE(2020,10,1),F1302&lt;DATE(2020,10,1)),E1302&gt;DATE(2020,10,31)),0)))))),0),"")</f>
        <v/>
      </c>
      <c r="Y1302" s="50" t="str">
        <f>IFERROR(MAX(IF(OR(O1302="",P1302="",Q1302="",R1302="",S1302="",T1302="",U1302=""),"",IF(AND(MONTH(E1302)=11,MONTH(F1302)=11),(NETWORKDAYS(E1302,F1302,Lister!$D$7:$D$13)-R1302)*N1302/NETWORKDAYS(Lister!$D$22,Lister!$E$22,Lister!$D$7:$D$13),IF(AND(MONTH(E1302)=11,F1302&gt;DATE(2020,11,30)),(NETWORKDAYS(E1302,Lister!$E$22,Lister!$D$7:$D$13)-R1302)*N1302/NETWORKDAYS(Lister!$D$22,Lister!$E$22,Lister!$D$7:$D$13),IF(AND(E1302&lt;DATE(2020,11,1),MONTH(F1302)=11),(NETWORKDAYS(Lister!$D$22,F1302,Lister!$D$7:$D$13)-R1302)*N1302/NETWORKDAYS(Lister!$D$22,Lister!$E$22,Lister!$D$7:$D$13),IF(AND(E1302&lt;DATE(2020,11,1),F1302&gt;DATE(2020,11,30)),(NETWORKDAYS(Lister!$D$22,Lister!$E$22,Lister!$D$7:$D$13)-R1302)*N1302/NETWORKDAYS(Lister!$D$22,Lister!$E$22,Lister!$D$7:$D$13),IF(OR(AND(E1302&lt;DATE(2020,11,1),F1302&lt;DATE(2020,11,1)),E1302&gt;DATE(2020,11,30)),0)))))),0),"")</f>
        <v/>
      </c>
      <c r="Z1302" s="50" t="str">
        <f>IFERROR(MAX(IF(OR(O1302="",P1302="",Q1302="",R1302="",S1302="",T1302="",U1302=""),"",IF(AND(MONTH(E1302)=12,MONTH(F1302)=12),(NETWORKDAYS(E1302,F1302,Lister!$D$7:$D$13)-S1302)*N1302/NETWORKDAYS(Lister!$D$23,Lister!$E$23,Lister!$D$7:$D$13),IF(AND(MONTH(E1302)=12,F1302&gt;DATE(2020,12,31)),(NETWORKDAYS(E1302,Lister!$E$23,Lister!$D$7:$D$13)-S1302)*N1302/NETWORKDAYS(Lister!$D$23,Lister!$E$23,Lister!$D$7:$D$13),IF(AND(E1302&lt;DATE(2020,12,1),MONTH(F1302)=12),(NETWORKDAYS(Lister!$D$23,F1302,Lister!$D$7:$D$13)-S1302)*N1302/NETWORKDAYS(Lister!$D$23,Lister!$E$23,Lister!$D$7:$D$13),IF(AND(E1302&lt;DATE(2020,12,1),F1302&gt;DATE(2020,12,31)),(NETWORKDAYS(Lister!$D$23,Lister!$E$23,Lister!$D$7:$D$13)-S1302)*N1302/NETWORKDAYS(Lister!$D$23,Lister!$E$23,Lister!$D$7:$D$13),IF(OR(AND(E1302&lt;DATE(2020,12,1),F1302&lt;DATE(2020,12,1)),E1302&gt;DATE(2020,12,31)),0)))))),0),"")</f>
        <v/>
      </c>
      <c r="AA1302" s="50" t="str">
        <f>IFERROR(MAX(IF(OR(O1302="",P1302="",Q1302="",R1302="",S1302="",T1302="",U1302=""),"",IF(AND(MONTH(E1302)=1,MONTH(F1302)=1),(NETWORKDAYS(E1302,F1302,Lister!$D$7:$D$13)-T1302)*N1302/NETWORKDAYS(Lister!$D$24,Lister!$E$24,Lister!$D$7:$D$13),IF(AND(MONTH(E1302)=1,F1302&gt;DATE(2021,1,31)),(NETWORKDAYS(E1302,Lister!$E$24,Lister!$D$7:$D$13)-T1302)*N1302/NETWORKDAYS(Lister!$D$24,Lister!$E$24,Lister!$D$7:$D$13),IF(AND(E1302&lt;DATE(2021,1,1),MONTH(F1302)=1),(NETWORKDAYS(Lister!$D$24,F1302,Lister!$D$7:$D$13)-T1302)*N1302/NETWORKDAYS(Lister!$D$24,Lister!$E$24,Lister!$D$7:$D$13),IF(AND(E1302&lt;DATE(2021,1,1),F1302&gt;DATE(2021,1,31)),(NETWORKDAYS(Lister!$D$24,Lister!$E$24,Lister!$D$7:$D$13)-T1302)*N1302/NETWORKDAYS(Lister!$D$24,Lister!$E$24,Lister!$D$7:$D$13),IF(OR(AND(E1302&lt;DATE(2021,1,1),F1302&lt;DATE(2021,1,1)),E1302&gt;DATE(2021,1,31)),0)))))),0),"")</f>
        <v/>
      </c>
      <c r="AB1302" s="50" t="str">
        <f>IFERROR(MAX(IF(OR(O1302="",P1302="",Q1302="",R1302="",S1302="",T1302="",U1302=""),"",IF(AND(MONTH(E1302)=2,MONTH(F1302)=2),(NETWORKDAYS(E1302,F1302,Lister!$D$7:$D$13)-U1302)*N1302/NETWORKDAYS(Lister!$D$25,Lister!$E$25,Lister!$D$7:$D$13),IF(AND(E1302&lt;DATE(2021,2,1),MONTH(F1302)=2),(NETWORKDAYS(Lister!$D$25,F1302,Lister!$D$7:$D$13)-U1302)*N1302/NETWORKDAYS(Lister!$D$25,Lister!$E$25,Lister!$D$7:$D$13),IF(AND(E1302&lt;DATE(2021,2,1),F1302&lt;DATE(2021,2,1)),0)))),0),"")</f>
        <v/>
      </c>
      <c r="AC1302" s="52" t="str">
        <f t="shared" ref="AC1302:AC1365" si="103">IF(AND(ISNUMBER(V1302),ISNUMBER(W1302),ISNUMBER(X1302),ISNUMBER(Y1302),ISNUMBER(Z1302),ISNUMBER(AA1302),ISNUMBER(AB1302)),IF(AND(SUM(V1302:AB1302)&gt;150000,E1302=DATE(2020,8,30),F1302=DATE(2021,2,28)),150000,SUM(V1302:AB1302)),"")</f>
        <v/>
      </c>
    </row>
    <row r="1303" spans="1:29" x14ac:dyDescent="0.35">
      <c r="A1303" s="11" t="str">
        <f t="shared" ref="A1303:A1366" si="104">IF(B1303="","",A1302+1)</f>
        <v/>
      </c>
      <c r="B1303" s="33"/>
      <c r="C1303" s="17"/>
      <c r="D1303" s="18"/>
      <c r="E1303" s="12"/>
      <c r="F1303" s="12"/>
      <c r="G1303" s="42" t="str">
        <f>IF(OR(E1303="",F1303=""),"",NETWORKDAYS(E1303,F1303,Lister!$D$7:$D$13))</f>
        <v/>
      </c>
      <c r="H1303" s="14"/>
      <c r="I1303" s="25" t="str">
        <f t="shared" si="100"/>
        <v/>
      </c>
      <c r="J1303" s="47"/>
      <c r="K1303" s="48"/>
      <c r="L1303" s="15"/>
      <c r="M1303" s="51" t="str">
        <f t="shared" si="101"/>
        <v/>
      </c>
      <c r="N1303" s="49" t="str">
        <f t="shared" si="102"/>
        <v/>
      </c>
      <c r="O1303" s="15"/>
      <c r="P1303" s="15"/>
      <c r="Q1303" s="15"/>
      <c r="R1303" s="15"/>
      <c r="S1303" s="15"/>
      <c r="T1303" s="15"/>
      <c r="U1303" s="15"/>
      <c r="V1303" s="50" t="str">
        <f>IFERROR(MAX(IF(OR(O1303="",P1303="",Q1303="",R1303="",S1303="",T1303="",U1303=""),"",IF(AND(MONTH(E1303)=8,MONTH(F1303)=8),(NETWORKDAYS(E1303,F1303,Lister!$D$7:$D$13)-O1303)*N1303/NETWORKDAYS(Lister!$D$19,Lister!$E$19,Lister!$D$7:$D$13),IF(AND(MONTH(E1303)=8,F1303&gt;DATE(2020,8,31)),(NETWORKDAYS(E1303,Lister!$E$19,Lister!$D$7:$D$13)-O1303)*N1303/NETWORKDAYS(Lister!$D$19,Lister!$E$19,Lister!$D$7:$D$13),IF(E1303&gt;DATE(2020,8,31),0)))),0),"")</f>
        <v/>
      </c>
      <c r="W1303" s="50" t="str">
        <f>IFERROR(MAX(IF(OR(O1303="",P1303="",Q1303="",R1303="",S1303="",T1303="",U1303=""),"",IF(AND(MONTH(E1303)=9,MONTH(F1303)=9),(NETWORKDAYS(E1303,F1303,Lister!$D$7:$D$13)-P1303)*N1303/NETWORKDAYS(Lister!$D$20,Lister!$E$20,Lister!$D$7:$D$13),IF(AND(MONTH(E1303)=9,F1303&gt;DATE(2020,9,30)),(NETWORKDAYS(E1303,Lister!$E$20,Lister!$D$7:$D$13)-P1303)*N1303/NETWORKDAYS(Lister!$D$20,Lister!$E$20,Lister!$D$7:$D$13),IF(AND(E1303&lt;DATE(2020,9,1),MONTH(F1303)=9),(NETWORKDAYS(Lister!$D$20,F1303,Lister!$D$7:$D$13)-P1303)*N1303/NETWORKDAYS(Lister!$D$20,Lister!$E$20,Lister!$D$7:$D$13),IF(AND(E1303&lt;DATE(2020,9,1),F1303&gt;DATE(2020,9,30)),(NETWORKDAYS(Lister!$D$20,Lister!$E$20,Lister!$D$7:$D$13)-P1303)*N1303/NETWORKDAYS(Lister!$D$20,Lister!$E$20,Lister!$D$7:$D$13),IF(OR(AND(E1303&lt;DATE(2020,9,1),F1303&lt;DATE(2020,9,1)),E1303&gt;DATE(2020,9,30)),0)))))),0),"")</f>
        <v/>
      </c>
      <c r="X1303" s="50" t="str">
        <f>IFERROR(MAX(IF(OR(O1303="",P1303="",Q1303="",R1303="",S1303="",T1303="",U1303=""),"",IF(AND(MONTH(E1303)=10,MONTH(F1303)=10),(NETWORKDAYS(E1303,F1303,Lister!$D$7:$D$13)-Q1303)*N1303/NETWORKDAYS(Lister!$D$21,Lister!$E$21,Lister!$D$7:$D$13),IF(AND(MONTH(E1303)=10,F1303&gt;DATE(2020,10,31)),(NETWORKDAYS(E1303,Lister!$E$21,Lister!$D$7:$D$13)-Q1303)*N1303/NETWORKDAYS(Lister!$D$21,Lister!$E$21,Lister!$D$7:$D$13),IF(AND(E1303&lt;DATE(2020,10,1),MONTH(F1303)=10),(NETWORKDAYS(Lister!$D$21,F1303,Lister!$D$7:$D$13)-Q1303)*N1303/NETWORKDAYS(Lister!$D$21,Lister!$E$21,Lister!$D$7:$D$13),IF(AND(E1303&lt;DATE(2020,31,1),F1303&gt;DATE(2020,10,31)),(NETWORKDAYS(Lister!$D$21,Lister!$E$21,Lister!$D$7:$D$13)-Q1303)*N1303/NETWORKDAYS(Lister!$D$21,Lister!$E$21,Lister!$D$7:$D$13),IF(OR(AND(E1303&lt;DATE(2020,10,1),F1303&lt;DATE(2020,10,1)),E1303&gt;DATE(2020,10,31)),0)))))),0),"")</f>
        <v/>
      </c>
      <c r="Y1303" s="50" t="str">
        <f>IFERROR(MAX(IF(OR(O1303="",P1303="",Q1303="",R1303="",S1303="",T1303="",U1303=""),"",IF(AND(MONTH(E1303)=11,MONTH(F1303)=11),(NETWORKDAYS(E1303,F1303,Lister!$D$7:$D$13)-R1303)*N1303/NETWORKDAYS(Lister!$D$22,Lister!$E$22,Lister!$D$7:$D$13),IF(AND(MONTH(E1303)=11,F1303&gt;DATE(2020,11,30)),(NETWORKDAYS(E1303,Lister!$E$22,Lister!$D$7:$D$13)-R1303)*N1303/NETWORKDAYS(Lister!$D$22,Lister!$E$22,Lister!$D$7:$D$13),IF(AND(E1303&lt;DATE(2020,11,1),MONTH(F1303)=11),(NETWORKDAYS(Lister!$D$22,F1303,Lister!$D$7:$D$13)-R1303)*N1303/NETWORKDAYS(Lister!$D$22,Lister!$E$22,Lister!$D$7:$D$13),IF(AND(E1303&lt;DATE(2020,11,1),F1303&gt;DATE(2020,11,30)),(NETWORKDAYS(Lister!$D$22,Lister!$E$22,Lister!$D$7:$D$13)-R1303)*N1303/NETWORKDAYS(Lister!$D$22,Lister!$E$22,Lister!$D$7:$D$13),IF(OR(AND(E1303&lt;DATE(2020,11,1),F1303&lt;DATE(2020,11,1)),E1303&gt;DATE(2020,11,30)),0)))))),0),"")</f>
        <v/>
      </c>
      <c r="Z1303" s="50" t="str">
        <f>IFERROR(MAX(IF(OR(O1303="",P1303="",Q1303="",R1303="",S1303="",T1303="",U1303=""),"",IF(AND(MONTH(E1303)=12,MONTH(F1303)=12),(NETWORKDAYS(E1303,F1303,Lister!$D$7:$D$13)-S1303)*N1303/NETWORKDAYS(Lister!$D$23,Lister!$E$23,Lister!$D$7:$D$13),IF(AND(MONTH(E1303)=12,F1303&gt;DATE(2020,12,31)),(NETWORKDAYS(E1303,Lister!$E$23,Lister!$D$7:$D$13)-S1303)*N1303/NETWORKDAYS(Lister!$D$23,Lister!$E$23,Lister!$D$7:$D$13),IF(AND(E1303&lt;DATE(2020,12,1),MONTH(F1303)=12),(NETWORKDAYS(Lister!$D$23,F1303,Lister!$D$7:$D$13)-S1303)*N1303/NETWORKDAYS(Lister!$D$23,Lister!$E$23,Lister!$D$7:$D$13),IF(AND(E1303&lt;DATE(2020,12,1),F1303&gt;DATE(2020,12,31)),(NETWORKDAYS(Lister!$D$23,Lister!$E$23,Lister!$D$7:$D$13)-S1303)*N1303/NETWORKDAYS(Lister!$D$23,Lister!$E$23,Lister!$D$7:$D$13),IF(OR(AND(E1303&lt;DATE(2020,12,1),F1303&lt;DATE(2020,12,1)),E1303&gt;DATE(2020,12,31)),0)))))),0),"")</f>
        <v/>
      </c>
      <c r="AA1303" s="50" t="str">
        <f>IFERROR(MAX(IF(OR(O1303="",P1303="",Q1303="",R1303="",S1303="",T1303="",U1303=""),"",IF(AND(MONTH(E1303)=1,MONTH(F1303)=1),(NETWORKDAYS(E1303,F1303,Lister!$D$7:$D$13)-T1303)*N1303/NETWORKDAYS(Lister!$D$24,Lister!$E$24,Lister!$D$7:$D$13),IF(AND(MONTH(E1303)=1,F1303&gt;DATE(2021,1,31)),(NETWORKDAYS(E1303,Lister!$E$24,Lister!$D$7:$D$13)-T1303)*N1303/NETWORKDAYS(Lister!$D$24,Lister!$E$24,Lister!$D$7:$D$13),IF(AND(E1303&lt;DATE(2021,1,1),MONTH(F1303)=1),(NETWORKDAYS(Lister!$D$24,F1303,Lister!$D$7:$D$13)-T1303)*N1303/NETWORKDAYS(Lister!$D$24,Lister!$E$24,Lister!$D$7:$D$13),IF(AND(E1303&lt;DATE(2021,1,1),F1303&gt;DATE(2021,1,31)),(NETWORKDAYS(Lister!$D$24,Lister!$E$24,Lister!$D$7:$D$13)-T1303)*N1303/NETWORKDAYS(Lister!$D$24,Lister!$E$24,Lister!$D$7:$D$13),IF(OR(AND(E1303&lt;DATE(2021,1,1),F1303&lt;DATE(2021,1,1)),E1303&gt;DATE(2021,1,31)),0)))))),0),"")</f>
        <v/>
      </c>
      <c r="AB1303" s="50" t="str">
        <f>IFERROR(MAX(IF(OR(O1303="",P1303="",Q1303="",R1303="",S1303="",T1303="",U1303=""),"",IF(AND(MONTH(E1303)=2,MONTH(F1303)=2),(NETWORKDAYS(E1303,F1303,Lister!$D$7:$D$13)-U1303)*N1303/NETWORKDAYS(Lister!$D$25,Lister!$E$25,Lister!$D$7:$D$13),IF(AND(E1303&lt;DATE(2021,2,1),MONTH(F1303)=2),(NETWORKDAYS(Lister!$D$25,F1303,Lister!$D$7:$D$13)-U1303)*N1303/NETWORKDAYS(Lister!$D$25,Lister!$E$25,Lister!$D$7:$D$13),IF(AND(E1303&lt;DATE(2021,2,1),F1303&lt;DATE(2021,2,1)),0)))),0),"")</f>
        <v/>
      </c>
      <c r="AC1303" s="52" t="str">
        <f t="shared" si="103"/>
        <v/>
      </c>
    </row>
    <row r="1304" spans="1:29" x14ac:dyDescent="0.35">
      <c r="A1304" s="11" t="str">
        <f t="shared" si="104"/>
        <v/>
      </c>
      <c r="B1304" s="33"/>
      <c r="C1304" s="17"/>
      <c r="D1304" s="18"/>
      <c r="E1304" s="12"/>
      <c r="F1304" s="12"/>
      <c r="G1304" s="42" t="str">
        <f>IF(OR(E1304="",F1304=""),"",NETWORKDAYS(E1304,F1304,Lister!$D$7:$D$13))</f>
        <v/>
      </c>
      <c r="H1304" s="14"/>
      <c r="I1304" s="25" t="str">
        <f t="shared" si="100"/>
        <v/>
      </c>
      <c r="J1304" s="47"/>
      <c r="K1304" s="48"/>
      <c r="L1304" s="15"/>
      <c r="M1304" s="51" t="str">
        <f t="shared" si="101"/>
        <v/>
      </c>
      <c r="N1304" s="49" t="str">
        <f t="shared" si="102"/>
        <v/>
      </c>
      <c r="O1304" s="15"/>
      <c r="P1304" s="15"/>
      <c r="Q1304" s="15"/>
      <c r="R1304" s="15"/>
      <c r="S1304" s="15"/>
      <c r="T1304" s="15"/>
      <c r="U1304" s="15"/>
      <c r="V1304" s="50" t="str">
        <f>IFERROR(MAX(IF(OR(O1304="",P1304="",Q1304="",R1304="",S1304="",T1304="",U1304=""),"",IF(AND(MONTH(E1304)=8,MONTH(F1304)=8),(NETWORKDAYS(E1304,F1304,Lister!$D$7:$D$13)-O1304)*N1304/NETWORKDAYS(Lister!$D$19,Lister!$E$19,Lister!$D$7:$D$13),IF(AND(MONTH(E1304)=8,F1304&gt;DATE(2020,8,31)),(NETWORKDAYS(E1304,Lister!$E$19,Lister!$D$7:$D$13)-O1304)*N1304/NETWORKDAYS(Lister!$D$19,Lister!$E$19,Lister!$D$7:$D$13),IF(E1304&gt;DATE(2020,8,31),0)))),0),"")</f>
        <v/>
      </c>
      <c r="W1304" s="50" t="str">
        <f>IFERROR(MAX(IF(OR(O1304="",P1304="",Q1304="",R1304="",S1304="",T1304="",U1304=""),"",IF(AND(MONTH(E1304)=9,MONTH(F1304)=9),(NETWORKDAYS(E1304,F1304,Lister!$D$7:$D$13)-P1304)*N1304/NETWORKDAYS(Lister!$D$20,Lister!$E$20,Lister!$D$7:$D$13),IF(AND(MONTH(E1304)=9,F1304&gt;DATE(2020,9,30)),(NETWORKDAYS(E1304,Lister!$E$20,Lister!$D$7:$D$13)-P1304)*N1304/NETWORKDAYS(Lister!$D$20,Lister!$E$20,Lister!$D$7:$D$13),IF(AND(E1304&lt;DATE(2020,9,1),MONTH(F1304)=9),(NETWORKDAYS(Lister!$D$20,F1304,Lister!$D$7:$D$13)-P1304)*N1304/NETWORKDAYS(Lister!$D$20,Lister!$E$20,Lister!$D$7:$D$13),IF(AND(E1304&lt;DATE(2020,9,1),F1304&gt;DATE(2020,9,30)),(NETWORKDAYS(Lister!$D$20,Lister!$E$20,Lister!$D$7:$D$13)-P1304)*N1304/NETWORKDAYS(Lister!$D$20,Lister!$E$20,Lister!$D$7:$D$13),IF(OR(AND(E1304&lt;DATE(2020,9,1),F1304&lt;DATE(2020,9,1)),E1304&gt;DATE(2020,9,30)),0)))))),0),"")</f>
        <v/>
      </c>
      <c r="X1304" s="50" t="str">
        <f>IFERROR(MAX(IF(OR(O1304="",P1304="",Q1304="",R1304="",S1304="",T1304="",U1304=""),"",IF(AND(MONTH(E1304)=10,MONTH(F1304)=10),(NETWORKDAYS(E1304,F1304,Lister!$D$7:$D$13)-Q1304)*N1304/NETWORKDAYS(Lister!$D$21,Lister!$E$21,Lister!$D$7:$D$13),IF(AND(MONTH(E1304)=10,F1304&gt;DATE(2020,10,31)),(NETWORKDAYS(E1304,Lister!$E$21,Lister!$D$7:$D$13)-Q1304)*N1304/NETWORKDAYS(Lister!$D$21,Lister!$E$21,Lister!$D$7:$D$13),IF(AND(E1304&lt;DATE(2020,10,1),MONTH(F1304)=10),(NETWORKDAYS(Lister!$D$21,F1304,Lister!$D$7:$D$13)-Q1304)*N1304/NETWORKDAYS(Lister!$D$21,Lister!$E$21,Lister!$D$7:$D$13),IF(AND(E1304&lt;DATE(2020,31,1),F1304&gt;DATE(2020,10,31)),(NETWORKDAYS(Lister!$D$21,Lister!$E$21,Lister!$D$7:$D$13)-Q1304)*N1304/NETWORKDAYS(Lister!$D$21,Lister!$E$21,Lister!$D$7:$D$13),IF(OR(AND(E1304&lt;DATE(2020,10,1),F1304&lt;DATE(2020,10,1)),E1304&gt;DATE(2020,10,31)),0)))))),0),"")</f>
        <v/>
      </c>
      <c r="Y1304" s="50" t="str">
        <f>IFERROR(MAX(IF(OR(O1304="",P1304="",Q1304="",R1304="",S1304="",T1304="",U1304=""),"",IF(AND(MONTH(E1304)=11,MONTH(F1304)=11),(NETWORKDAYS(E1304,F1304,Lister!$D$7:$D$13)-R1304)*N1304/NETWORKDAYS(Lister!$D$22,Lister!$E$22,Lister!$D$7:$D$13),IF(AND(MONTH(E1304)=11,F1304&gt;DATE(2020,11,30)),(NETWORKDAYS(E1304,Lister!$E$22,Lister!$D$7:$D$13)-R1304)*N1304/NETWORKDAYS(Lister!$D$22,Lister!$E$22,Lister!$D$7:$D$13),IF(AND(E1304&lt;DATE(2020,11,1),MONTH(F1304)=11),(NETWORKDAYS(Lister!$D$22,F1304,Lister!$D$7:$D$13)-R1304)*N1304/NETWORKDAYS(Lister!$D$22,Lister!$E$22,Lister!$D$7:$D$13),IF(AND(E1304&lt;DATE(2020,11,1),F1304&gt;DATE(2020,11,30)),(NETWORKDAYS(Lister!$D$22,Lister!$E$22,Lister!$D$7:$D$13)-R1304)*N1304/NETWORKDAYS(Lister!$D$22,Lister!$E$22,Lister!$D$7:$D$13),IF(OR(AND(E1304&lt;DATE(2020,11,1),F1304&lt;DATE(2020,11,1)),E1304&gt;DATE(2020,11,30)),0)))))),0),"")</f>
        <v/>
      </c>
      <c r="Z1304" s="50" t="str">
        <f>IFERROR(MAX(IF(OR(O1304="",P1304="",Q1304="",R1304="",S1304="",T1304="",U1304=""),"",IF(AND(MONTH(E1304)=12,MONTH(F1304)=12),(NETWORKDAYS(E1304,F1304,Lister!$D$7:$D$13)-S1304)*N1304/NETWORKDAYS(Lister!$D$23,Lister!$E$23,Lister!$D$7:$D$13),IF(AND(MONTH(E1304)=12,F1304&gt;DATE(2020,12,31)),(NETWORKDAYS(E1304,Lister!$E$23,Lister!$D$7:$D$13)-S1304)*N1304/NETWORKDAYS(Lister!$D$23,Lister!$E$23,Lister!$D$7:$D$13),IF(AND(E1304&lt;DATE(2020,12,1),MONTH(F1304)=12),(NETWORKDAYS(Lister!$D$23,F1304,Lister!$D$7:$D$13)-S1304)*N1304/NETWORKDAYS(Lister!$D$23,Lister!$E$23,Lister!$D$7:$D$13),IF(AND(E1304&lt;DATE(2020,12,1),F1304&gt;DATE(2020,12,31)),(NETWORKDAYS(Lister!$D$23,Lister!$E$23,Lister!$D$7:$D$13)-S1304)*N1304/NETWORKDAYS(Lister!$D$23,Lister!$E$23,Lister!$D$7:$D$13),IF(OR(AND(E1304&lt;DATE(2020,12,1),F1304&lt;DATE(2020,12,1)),E1304&gt;DATE(2020,12,31)),0)))))),0),"")</f>
        <v/>
      </c>
      <c r="AA1304" s="50" t="str">
        <f>IFERROR(MAX(IF(OR(O1304="",P1304="",Q1304="",R1304="",S1304="",T1304="",U1304=""),"",IF(AND(MONTH(E1304)=1,MONTH(F1304)=1),(NETWORKDAYS(E1304,F1304,Lister!$D$7:$D$13)-T1304)*N1304/NETWORKDAYS(Lister!$D$24,Lister!$E$24,Lister!$D$7:$D$13),IF(AND(MONTH(E1304)=1,F1304&gt;DATE(2021,1,31)),(NETWORKDAYS(E1304,Lister!$E$24,Lister!$D$7:$D$13)-T1304)*N1304/NETWORKDAYS(Lister!$D$24,Lister!$E$24,Lister!$D$7:$D$13),IF(AND(E1304&lt;DATE(2021,1,1),MONTH(F1304)=1),(NETWORKDAYS(Lister!$D$24,F1304,Lister!$D$7:$D$13)-T1304)*N1304/NETWORKDAYS(Lister!$D$24,Lister!$E$24,Lister!$D$7:$D$13),IF(AND(E1304&lt;DATE(2021,1,1),F1304&gt;DATE(2021,1,31)),(NETWORKDAYS(Lister!$D$24,Lister!$E$24,Lister!$D$7:$D$13)-T1304)*N1304/NETWORKDAYS(Lister!$D$24,Lister!$E$24,Lister!$D$7:$D$13),IF(OR(AND(E1304&lt;DATE(2021,1,1),F1304&lt;DATE(2021,1,1)),E1304&gt;DATE(2021,1,31)),0)))))),0),"")</f>
        <v/>
      </c>
      <c r="AB1304" s="50" t="str">
        <f>IFERROR(MAX(IF(OR(O1304="",P1304="",Q1304="",R1304="",S1304="",T1304="",U1304=""),"",IF(AND(MONTH(E1304)=2,MONTH(F1304)=2),(NETWORKDAYS(E1304,F1304,Lister!$D$7:$D$13)-U1304)*N1304/NETWORKDAYS(Lister!$D$25,Lister!$E$25,Lister!$D$7:$D$13),IF(AND(E1304&lt;DATE(2021,2,1),MONTH(F1304)=2),(NETWORKDAYS(Lister!$D$25,F1304,Lister!$D$7:$D$13)-U1304)*N1304/NETWORKDAYS(Lister!$D$25,Lister!$E$25,Lister!$D$7:$D$13),IF(AND(E1304&lt;DATE(2021,2,1),F1304&lt;DATE(2021,2,1)),0)))),0),"")</f>
        <v/>
      </c>
      <c r="AC1304" s="52" t="str">
        <f t="shared" si="103"/>
        <v/>
      </c>
    </row>
    <row r="1305" spans="1:29" x14ac:dyDescent="0.35">
      <c r="A1305" s="11" t="str">
        <f t="shared" si="104"/>
        <v/>
      </c>
      <c r="B1305" s="33"/>
      <c r="C1305" s="17"/>
      <c r="D1305" s="18"/>
      <c r="E1305" s="12"/>
      <c r="F1305" s="12"/>
      <c r="G1305" s="42" t="str">
        <f>IF(OR(E1305="",F1305=""),"",NETWORKDAYS(E1305,F1305,Lister!$D$7:$D$13))</f>
        <v/>
      </c>
      <c r="H1305" s="14"/>
      <c r="I1305" s="25" t="str">
        <f t="shared" si="100"/>
        <v/>
      </c>
      <c r="J1305" s="47"/>
      <c r="K1305" s="48"/>
      <c r="L1305" s="15"/>
      <c r="M1305" s="51" t="str">
        <f t="shared" si="101"/>
        <v/>
      </c>
      <c r="N1305" s="49" t="str">
        <f t="shared" si="102"/>
        <v/>
      </c>
      <c r="O1305" s="15"/>
      <c r="P1305" s="15"/>
      <c r="Q1305" s="15"/>
      <c r="R1305" s="15"/>
      <c r="S1305" s="15"/>
      <c r="T1305" s="15"/>
      <c r="U1305" s="15"/>
      <c r="V1305" s="50" t="str">
        <f>IFERROR(MAX(IF(OR(O1305="",P1305="",Q1305="",R1305="",S1305="",T1305="",U1305=""),"",IF(AND(MONTH(E1305)=8,MONTH(F1305)=8),(NETWORKDAYS(E1305,F1305,Lister!$D$7:$D$13)-O1305)*N1305/NETWORKDAYS(Lister!$D$19,Lister!$E$19,Lister!$D$7:$D$13),IF(AND(MONTH(E1305)=8,F1305&gt;DATE(2020,8,31)),(NETWORKDAYS(E1305,Lister!$E$19,Lister!$D$7:$D$13)-O1305)*N1305/NETWORKDAYS(Lister!$D$19,Lister!$E$19,Lister!$D$7:$D$13),IF(E1305&gt;DATE(2020,8,31),0)))),0),"")</f>
        <v/>
      </c>
      <c r="W1305" s="50" t="str">
        <f>IFERROR(MAX(IF(OR(O1305="",P1305="",Q1305="",R1305="",S1305="",T1305="",U1305=""),"",IF(AND(MONTH(E1305)=9,MONTH(F1305)=9),(NETWORKDAYS(E1305,F1305,Lister!$D$7:$D$13)-P1305)*N1305/NETWORKDAYS(Lister!$D$20,Lister!$E$20,Lister!$D$7:$D$13),IF(AND(MONTH(E1305)=9,F1305&gt;DATE(2020,9,30)),(NETWORKDAYS(E1305,Lister!$E$20,Lister!$D$7:$D$13)-P1305)*N1305/NETWORKDAYS(Lister!$D$20,Lister!$E$20,Lister!$D$7:$D$13),IF(AND(E1305&lt;DATE(2020,9,1),MONTH(F1305)=9),(NETWORKDAYS(Lister!$D$20,F1305,Lister!$D$7:$D$13)-P1305)*N1305/NETWORKDAYS(Lister!$D$20,Lister!$E$20,Lister!$D$7:$D$13),IF(AND(E1305&lt;DATE(2020,9,1),F1305&gt;DATE(2020,9,30)),(NETWORKDAYS(Lister!$D$20,Lister!$E$20,Lister!$D$7:$D$13)-P1305)*N1305/NETWORKDAYS(Lister!$D$20,Lister!$E$20,Lister!$D$7:$D$13),IF(OR(AND(E1305&lt;DATE(2020,9,1),F1305&lt;DATE(2020,9,1)),E1305&gt;DATE(2020,9,30)),0)))))),0),"")</f>
        <v/>
      </c>
      <c r="X1305" s="50" t="str">
        <f>IFERROR(MAX(IF(OR(O1305="",P1305="",Q1305="",R1305="",S1305="",T1305="",U1305=""),"",IF(AND(MONTH(E1305)=10,MONTH(F1305)=10),(NETWORKDAYS(E1305,F1305,Lister!$D$7:$D$13)-Q1305)*N1305/NETWORKDAYS(Lister!$D$21,Lister!$E$21,Lister!$D$7:$D$13),IF(AND(MONTH(E1305)=10,F1305&gt;DATE(2020,10,31)),(NETWORKDAYS(E1305,Lister!$E$21,Lister!$D$7:$D$13)-Q1305)*N1305/NETWORKDAYS(Lister!$D$21,Lister!$E$21,Lister!$D$7:$D$13),IF(AND(E1305&lt;DATE(2020,10,1),MONTH(F1305)=10),(NETWORKDAYS(Lister!$D$21,F1305,Lister!$D$7:$D$13)-Q1305)*N1305/NETWORKDAYS(Lister!$D$21,Lister!$E$21,Lister!$D$7:$D$13),IF(AND(E1305&lt;DATE(2020,31,1),F1305&gt;DATE(2020,10,31)),(NETWORKDAYS(Lister!$D$21,Lister!$E$21,Lister!$D$7:$D$13)-Q1305)*N1305/NETWORKDAYS(Lister!$D$21,Lister!$E$21,Lister!$D$7:$D$13),IF(OR(AND(E1305&lt;DATE(2020,10,1),F1305&lt;DATE(2020,10,1)),E1305&gt;DATE(2020,10,31)),0)))))),0),"")</f>
        <v/>
      </c>
      <c r="Y1305" s="50" t="str">
        <f>IFERROR(MAX(IF(OR(O1305="",P1305="",Q1305="",R1305="",S1305="",T1305="",U1305=""),"",IF(AND(MONTH(E1305)=11,MONTH(F1305)=11),(NETWORKDAYS(E1305,F1305,Lister!$D$7:$D$13)-R1305)*N1305/NETWORKDAYS(Lister!$D$22,Lister!$E$22,Lister!$D$7:$D$13),IF(AND(MONTH(E1305)=11,F1305&gt;DATE(2020,11,30)),(NETWORKDAYS(E1305,Lister!$E$22,Lister!$D$7:$D$13)-R1305)*N1305/NETWORKDAYS(Lister!$D$22,Lister!$E$22,Lister!$D$7:$D$13),IF(AND(E1305&lt;DATE(2020,11,1),MONTH(F1305)=11),(NETWORKDAYS(Lister!$D$22,F1305,Lister!$D$7:$D$13)-R1305)*N1305/NETWORKDAYS(Lister!$D$22,Lister!$E$22,Lister!$D$7:$D$13),IF(AND(E1305&lt;DATE(2020,11,1),F1305&gt;DATE(2020,11,30)),(NETWORKDAYS(Lister!$D$22,Lister!$E$22,Lister!$D$7:$D$13)-R1305)*N1305/NETWORKDAYS(Lister!$D$22,Lister!$E$22,Lister!$D$7:$D$13),IF(OR(AND(E1305&lt;DATE(2020,11,1),F1305&lt;DATE(2020,11,1)),E1305&gt;DATE(2020,11,30)),0)))))),0),"")</f>
        <v/>
      </c>
      <c r="Z1305" s="50" t="str">
        <f>IFERROR(MAX(IF(OR(O1305="",P1305="",Q1305="",R1305="",S1305="",T1305="",U1305=""),"",IF(AND(MONTH(E1305)=12,MONTH(F1305)=12),(NETWORKDAYS(E1305,F1305,Lister!$D$7:$D$13)-S1305)*N1305/NETWORKDAYS(Lister!$D$23,Lister!$E$23,Lister!$D$7:$D$13),IF(AND(MONTH(E1305)=12,F1305&gt;DATE(2020,12,31)),(NETWORKDAYS(E1305,Lister!$E$23,Lister!$D$7:$D$13)-S1305)*N1305/NETWORKDAYS(Lister!$D$23,Lister!$E$23,Lister!$D$7:$D$13),IF(AND(E1305&lt;DATE(2020,12,1),MONTH(F1305)=12),(NETWORKDAYS(Lister!$D$23,F1305,Lister!$D$7:$D$13)-S1305)*N1305/NETWORKDAYS(Lister!$D$23,Lister!$E$23,Lister!$D$7:$D$13),IF(AND(E1305&lt;DATE(2020,12,1),F1305&gt;DATE(2020,12,31)),(NETWORKDAYS(Lister!$D$23,Lister!$E$23,Lister!$D$7:$D$13)-S1305)*N1305/NETWORKDAYS(Lister!$D$23,Lister!$E$23,Lister!$D$7:$D$13),IF(OR(AND(E1305&lt;DATE(2020,12,1),F1305&lt;DATE(2020,12,1)),E1305&gt;DATE(2020,12,31)),0)))))),0),"")</f>
        <v/>
      </c>
      <c r="AA1305" s="50" t="str">
        <f>IFERROR(MAX(IF(OR(O1305="",P1305="",Q1305="",R1305="",S1305="",T1305="",U1305=""),"",IF(AND(MONTH(E1305)=1,MONTH(F1305)=1),(NETWORKDAYS(E1305,F1305,Lister!$D$7:$D$13)-T1305)*N1305/NETWORKDAYS(Lister!$D$24,Lister!$E$24,Lister!$D$7:$D$13),IF(AND(MONTH(E1305)=1,F1305&gt;DATE(2021,1,31)),(NETWORKDAYS(E1305,Lister!$E$24,Lister!$D$7:$D$13)-T1305)*N1305/NETWORKDAYS(Lister!$D$24,Lister!$E$24,Lister!$D$7:$D$13),IF(AND(E1305&lt;DATE(2021,1,1),MONTH(F1305)=1),(NETWORKDAYS(Lister!$D$24,F1305,Lister!$D$7:$D$13)-T1305)*N1305/NETWORKDAYS(Lister!$D$24,Lister!$E$24,Lister!$D$7:$D$13),IF(AND(E1305&lt;DATE(2021,1,1),F1305&gt;DATE(2021,1,31)),(NETWORKDAYS(Lister!$D$24,Lister!$E$24,Lister!$D$7:$D$13)-T1305)*N1305/NETWORKDAYS(Lister!$D$24,Lister!$E$24,Lister!$D$7:$D$13),IF(OR(AND(E1305&lt;DATE(2021,1,1),F1305&lt;DATE(2021,1,1)),E1305&gt;DATE(2021,1,31)),0)))))),0),"")</f>
        <v/>
      </c>
      <c r="AB1305" s="50" t="str">
        <f>IFERROR(MAX(IF(OR(O1305="",P1305="",Q1305="",R1305="",S1305="",T1305="",U1305=""),"",IF(AND(MONTH(E1305)=2,MONTH(F1305)=2),(NETWORKDAYS(E1305,F1305,Lister!$D$7:$D$13)-U1305)*N1305/NETWORKDAYS(Lister!$D$25,Lister!$E$25,Lister!$D$7:$D$13),IF(AND(E1305&lt;DATE(2021,2,1),MONTH(F1305)=2),(NETWORKDAYS(Lister!$D$25,F1305,Lister!$D$7:$D$13)-U1305)*N1305/NETWORKDAYS(Lister!$D$25,Lister!$E$25,Lister!$D$7:$D$13),IF(AND(E1305&lt;DATE(2021,2,1),F1305&lt;DATE(2021,2,1)),0)))),0),"")</f>
        <v/>
      </c>
      <c r="AC1305" s="52" t="str">
        <f t="shared" si="103"/>
        <v/>
      </c>
    </row>
    <row r="1306" spans="1:29" x14ac:dyDescent="0.35">
      <c r="A1306" s="11" t="str">
        <f t="shared" si="104"/>
        <v/>
      </c>
      <c r="B1306" s="33"/>
      <c r="C1306" s="17"/>
      <c r="D1306" s="18"/>
      <c r="E1306" s="12"/>
      <c r="F1306" s="12"/>
      <c r="G1306" s="42" t="str">
        <f>IF(OR(E1306="",F1306=""),"",NETWORKDAYS(E1306,F1306,Lister!$D$7:$D$13))</f>
        <v/>
      </c>
      <c r="H1306" s="14"/>
      <c r="I1306" s="25" t="str">
        <f t="shared" si="100"/>
        <v/>
      </c>
      <c r="J1306" s="47"/>
      <c r="K1306" s="48"/>
      <c r="L1306" s="15"/>
      <c r="M1306" s="51" t="str">
        <f t="shared" si="101"/>
        <v/>
      </c>
      <c r="N1306" s="49" t="str">
        <f t="shared" si="102"/>
        <v/>
      </c>
      <c r="O1306" s="15"/>
      <c r="P1306" s="15"/>
      <c r="Q1306" s="15"/>
      <c r="R1306" s="15"/>
      <c r="S1306" s="15"/>
      <c r="T1306" s="15"/>
      <c r="U1306" s="15"/>
      <c r="V1306" s="50" t="str">
        <f>IFERROR(MAX(IF(OR(O1306="",P1306="",Q1306="",R1306="",S1306="",T1306="",U1306=""),"",IF(AND(MONTH(E1306)=8,MONTH(F1306)=8),(NETWORKDAYS(E1306,F1306,Lister!$D$7:$D$13)-O1306)*N1306/NETWORKDAYS(Lister!$D$19,Lister!$E$19,Lister!$D$7:$D$13),IF(AND(MONTH(E1306)=8,F1306&gt;DATE(2020,8,31)),(NETWORKDAYS(E1306,Lister!$E$19,Lister!$D$7:$D$13)-O1306)*N1306/NETWORKDAYS(Lister!$D$19,Lister!$E$19,Lister!$D$7:$D$13),IF(E1306&gt;DATE(2020,8,31),0)))),0),"")</f>
        <v/>
      </c>
      <c r="W1306" s="50" t="str">
        <f>IFERROR(MAX(IF(OR(O1306="",P1306="",Q1306="",R1306="",S1306="",T1306="",U1306=""),"",IF(AND(MONTH(E1306)=9,MONTH(F1306)=9),(NETWORKDAYS(E1306,F1306,Lister!$D$7:$D$13)-P1306)*N1306/NETWORKDAYS(Lister!$D$20,Lister!$E$20,Lister!$D$7:$D$13),IF(AND(MONTH(E1306)=9,F1306&gt;DATE(2020,9,30)),(NETWORKDAYS(E1306,Lister!$E$20,Lister!$D$7:$D$13)-P1306)*N1306/NETWORKDAYS(Lister!$D$20,Lister!$E$20,Lister!$D$7:$D$13),IF(AND(E1306&lt;DATE(2020,9,1),MONTH(F1306)=9),(NETWORKDAYS(Lister!$D$20,F1306,Lister!$D$7:$D$13)-P1306)*N1306/NETWORKDAYS(Lister!$D$20,Lister!$E$20,Lister!$D$7:$D$13),IF(AND(E1306&lt;DATE(2020,9,1),F1306&gt;DATE(2020,9,30)),(NETWORKDAYS(Lister!$D$20,Lister!$E$20,Lister!$D$7:$D$13)-P1306)*N1306/NETWORKDAYS(Lister!$D$20,Lister!$E$20,Lister!$D$7:$D$13),IF(OR(AND(E1306&lt;DATE(2020,9,1),F1306&lt;DATE(2020,9,1)),E1306&gt;DATE(2020,9,30)),0)))))),0),"")</f>
        <v/>
      </c>
      <c r="X1306" s="50" t="str">
        <f>IFERROR(MAX(IF(OR(O1306="",P1306="",Q1306="",R1306="",S1306="",T1306="",U1306=""),"",IF(AND(MONTH(E1306)=10,MONTH(F1306)=10),(NETWORKDAYS(E1306,F1306,Lister!$D$7:$D$13)-Q1306)*N1306/NETWORKDAYS(Lister!$D$21,Lister!$E$21,Lister!$D$7:$D$13),IF(AND(MONTH(E1306)=10,F1306&gt;DATE(2020,10,31)),(NETWORKDAYS(E1306,Lister!$E$21,Lister!$D$7:$D$13)-Q1306)*N1306/NETWORKDAYS(Lister!$D$21,Lister!$E$21,Lister!$D$7:$D$13),IF(AND(E1306&lt;DATE(2020,10,1),MONTH(F1306)=10),(NETWORKDAYS(Lister!$D$21,F1306,Lister!$D$7:$D$13)-Q1306)*N1306/NETWORKDAYS(Lister!$D$21,Lister!$E$21,Lister!$D$7:$D$13),IF(AND(E1306&lt;DATE(2020,31,1),F1306&gt;DATE(2020,10,31)),(NETWORKDAYS(Lister!$D$21,Lister!$E$21,Lister!$D$7:$D$13)-Q1306)*N1306/NETWORKDAYS(Lister!$D$21,Lister!$E$21,Lister!$D$7:$D$13),IF(OR(AND(E1306&lt;DATE(2020,10,1),F1306&lt;DATE(2020,10,1)),E1306&gt;DATE(2020,10,31)),0)))))),0),"")</f>
        <v/>
      </c>
      <c r="Y1306" s="50" t="str">
        <f>IFERROR(MAX(IF(OR(O1306="",P1306="",Q1306="",R1306="",S1306="",T1306="",U1306=""),"",IF(AND(MONTH(E1306)=11,MONTH(F1306)=11),(NETWORKDAYS(E1306,F1306,Lister!$D$7:$D$13)-R1306)*N1306/NETWORKDAYS(Lister!$D$22,Lister!$E$22,Lister!$D$7:$D$13),IF(AND(MONTH(E1306)=11,F1306&gt;DATE(2020,11,30)),(NETWORKDAYS(E1306,Lister!$E$22,Lister!$D$7:$D$13)-R1306)*N1306/NETWORKDAYS(Lister!$D$22,Lister!$E$22,Lister!$D$7:$D$13),IF(AND(E1306&lt;DATE(2020,11,1),MONTH(F1306)=11),(NETWORKDAYS(Lister!$D$22,F1306,Lister!$D$7:$D$13)-R1306)*N1306/NETWORKDAYS(Lister!$D$22,Lister!$E$22,Lister!$D$7:$D$13),IF(AND(E1306&lt;DATE(2020,11,1),F1306&gt;DATE(2020,11,30)),(NETWORKDAYS(Lister!$D$22,Lister!$E$22,Lister!$D$7:$D$13)-R1306)*N1306/NETWORKDAYS(Lister!$D$22,Lister!$E$22,Lister!$D$7:$D$13),IF(OR(AND(E1306&lt;DATE(2020,11,1),F1306&lt;DATE(2020,11,1)),E1306&gt;DATE(2020,11,30)),0)))))),0),"")</f>
        <v/>
      </c>
      <c r="Z1306" s="50" t="str">
        <f>IFERROR(MAX(IF(OR(O1306="",P1306="",Q1306="",R1306="",S1306="",T1306="",U1306=""),"",IF(AND(MONTH(E1306)=12,MONTH(F1306)=12),(NETWORKDAYS(E1306,F1306,Lister!$D$7:$D$13)-S1306)*N1306/NETWORKDAYS(Lister!$D$23,Lister!$E$23,Lister!$D$7:$D$13),IF(AND(MONTH(E1306)=12,F1306&gt;DATE(2020,12,31)),(NETWORKDAYS(E1306,Lister!$E$23,Lister!$D$7:$D$13)-S1306)*N1306/NETWORKDAYS(Lister!$D$23,Lister!$E$23,Lister!$D$7:$D$13),IF(AND(E1306&lt;DATE(2020,12,1),MONTH(F1306)=12),(NETWORKDAYS(Lister!$D$23,F1306,Lister!$D$7:$D$13)-S1306)*N1306/NETWORKDAYS(Lister!$D$23,Lister!$E$23,Lister!$D$7:$D$13),IF(AND(E1306&lt;DATE(2020,12,1),F1306&gt;DATE(2020,12,31)),(NETWORKDAYS(Lister!$D$23,Lister!$E$23,Lister!$D$7:$D$13)-S1306)*N1306/NETWORKDAYS(Lister!$D$23,Lister!$E$23,Lister!$D$7:$D$13),IF(OR(AND(E1306&lt;DATE(2020,12,1),F1306&lt;DATE(2020,12,1)),E1306&gt;DATE(2020,12,31)),0)))))),0),"")</f>
        <v/>
      </c>
      <c r="AA1306" s="50" t="str">
        <f>IFERROR(MAX(IF(OR(O1306="",P1306="",Q1306="",R1306="",S1306="",T1306="",U1306=""),"",IF(AND(MONTH(E1306)=1,MONTH(F1306)=1),(NETWORKDAYS(E1306,F1306,Lister!$D$7:$D$13)-T1306)*N1306/NETWORKDAYS(Lister!$D$24,Lister!$E$24,Lister!$D$7:$D$13),IF(AND(MONTH(E1306)=1,F1306&gt;DATE(2021,1,31)),(NETWORKDAYS(E1306,Lister!$E$24,Lister!$D$7:$D$13)-T1306)*N1306/NETWORKDAYS(Lister!$D$24,Lister!$E$24,Lister!$D$7:$D$13),IF(AND(E1306&lt;DATE(2021,1,1),MONTH(F1306)=1),(NETWORKDAYS(Lister!$D$24,F1306,Lister!$D$7:$D$13)-T1306)*N1306/NETWORKDAYS(Lister!$D$24,Lister!$E$24,Lister!$D$7:$D$13),IF(AND(E1306&lt;DATE(2021,1,1),F1306&gt;DATE(2021,1,31)),(NETWORKDAYS(Lister!$D$24,Lister!$E$24,Lister!$D$7:$D$13)-T1306)*N1306/NETWORKDAYS(Lister!$D$24,Lister!$E$24,Lister!$D$7:$D$13),IF(OR(AND(E1306&lt;DATE(2021,1,1),F1306&lt;DATE(2021,1,1)),E1306&gt;DATE(2021,1,31)),0)))))),0),"")</f>
        <v/>
      </c>
      <c r="AB1306" s="50" t="str">
        <f>IFERROR(MAX(IF(OR(O1306="",P1306="",Q1306="",R1306="",S1306="",T1306="",U1306=""),"",IF(AND(MONTH(E1306)=2,MONTH(F1306)=2),(NETWORKDAYS(E1306,F1306,Lister!$D$7:$D$13)-U1306)*N1306/NETWORKDAYS(Lister!$D$25,Lister!$E$25,Lister!$D$7:$D$13),IF(AND(E1306&lt;DATE(2021,2,1),MONTH(F1306)=2),(NETWORKDAYS(Lister!$D$25,F1306,Lister!$D$7:$D$13)-U1306)*N1306/NETWORKDAYS(Lister!$D$25,Lister!$E$25,Lister!$D$7:$D$13),IF(AND(E1306&lt;DATE(2021,2,1),F1306&lt;DATE(2021,2,1)),0)))),0),"")</f>
        <v/>
      </c>
      <c r="AC1306" s="52" t="str">
        <f t="shared" si="103"/>
        <v/>
      </c>
    </row>
    <row r="1307" spans="1:29" x14ac:dyDescent="0.35">
      <c r="A1307" s="11" t="str">
        <f t="shared" si="104"/>
        <v/>
      </c>
      <c r="B1307" s="33"/>
      <c r="C1307" s="17"/>
      <c r="D1307" s="18"/>
      <c r="E1307" s="12"/>
      <c r="F1307" s="12"/>
      <c r="G1307" s="42" t="str">
        <f>IF(OR(E1307="",F1307=""),"",NETWORKDAYS(E1307,F1307,Lister!$D$7:$D$13))</f>
        <v/>
      </c>
      <c r="H1307" s="14"/>
      <c r="I1307" s="25" t="str">
        <f t="shared" si="100"/>
        <v/>
      </c>
      <c r="J1307" s="47"/>
      <c r="K1307" s="48"/>
      <c r="L1307" s="15"/>
      <c r="M1307" s="51" t="str">
        <f t="shared" si="101"/>
        <v/>
      </c>
      <c r="N1307" s="49" t="str">
        <f t="shared" si="102"/>
        <v/>
      </c>
      <c r="O1307" s="15"/>
      <c r="P1307" s="15"/>
      <c r="Q1307" s="15"/>
      <c r="R1307" s="15"/>
      <c r="S1307" s="15"/>
      <c r="T1307" s="15"/>
      <c r="U1307" s="15"/>
      <c r="V1307" s="50" t="str">
        <f>IFERROR(MAX(IF(OR(O1307="",P1307="",Q1307="",R1307="",S1307="",T1307="",U1307=""),"",IF(AND(MONTH(E1307)=8,MONTH(F1307)=8),(NETWORKDAYS(E1307,F1307,Lister!$D$7:$D$13)-O1307)*N1307/NETWORKDAYS(Lister!$D$19,Lister!$E$19,Lister!$D$7:$D$13),IF(AND(MONTH(E1307)=8,F1307&gt;DATE(2020,8,31)),(NETWORKDAYS(E1307,Lister!$E$19,Lister!$D$7:$D$13)-O1307)*N1307/NETWORKDAYS(Lister!$D$19,Lister!$E$19,Lister!$D$7:$D$13),IF(E1307&gt;DATE(2020,8,31),0)))),0),"")</f>
        <v/>
      </c>
      <c r="W1307" s="50" t="str">
        <f>IFERROR(MAX(IF(OR(O1307="",P1307="",Q1307="",R1307="",S1307="",T1307="",U1307=""),"",IF(AND(MONTH(E1307)=9,MONTH(F1307)=9),(NETWORKDAYS(E1307,F1307,Lister!$D$7:$D$13)-P1307)*N1307/NETWORKDAYS(Lister!$D$20,Lister!$E$20,Lister!$D$7:$D$13),IF(AND(MONTH(E1307)=9,F1307&gt;DATE(2020,9,30)),(NETWORKDAYS(E1307,Lister!$E$20,Lister!$D$7:$D$13)-P1307)*N1307/NETWORKDAYS(Lister!$D$20,Lister!$E$20,Lister!$D$7:$D$13),IF(AND(E1307&lt;DATE(2020,9,1),MONTH(F1307)=9),(NETWORKDAYS(Lister!$D$20,F1307,Lister!$D$7:$D$13)-P1307)*N1307/NETWORKDAYS(Lister!$D$20,Lister!$E$20,Lister!$D$7:$D$13),IF(AND(E1307&lt;DATE(2020,9,1),F1307&gt;DATE(2020,9,30)),(NETWORKDAYS(Lister!$D$20,Lister!$E$20,Lister!$D$7:$D$13)-P1307)*N1307/NETWORKDAYS(Lister!$D$20,Lister!$E$20,Lister!$D$7:$D$13),IF(OR(AND(E1307&lt;DATE(2020,9,1),F1307&lt;DATE(2020,9,1)),E1307&gt;DATE(2020,9,30)),0)))))),0),"")</f>
        <v/>
      </c>
      <c r="X1307" s="50" t="str">
        <f>IFERROR(MAX(IF(OR(O1307="",P1307="",Q1307="",R1307="",S1307="",T1307="",U1307=""),"",IF(AND(MONTH(E1307)=10,MONTH(F1307)=10),(NETWORKDAYS(E1307,F1307,Lister!$D$7:$D$13)-Q1307)*N1307/NETWORKDAYS(Lister!$D$21,Lister!$E$21,Lister!$D$7:$D$13),IF(AND(MONTH(E1307)=10,F1307&gt;DATE(2020,10,31)),(NETWORKDAYS(E1307,Lister!$E$21,Lister!$D$7:$D$13)-Q1307)*N1307/NETWORKDAYS(Lister!$D$21,Lister!$E$21,Lister!$D$7:$D$13),IF(AND(E1307&lt;DATE(2020,10,1),MONTH(F1307)=10),(NETWORKDAYS(Lister!$D$21,F1307,Lister!$D$7:$D$13)-Q1307)*N1307/NETWORKDAYS(Lister!$D$21,Lister!$E$21,Lister!$D$7:$D$13),IF(AND(E1307&lt;DATE(2020,31,1),F1307&gt;DATE(2020,10,31)),(NETWORKDAYS(Lister!$D$21,Lister!$E$21,Lister!$D$7:$D$13)-Q1307)*N1307/NETWORKDAYS(Lister!$D$21,Lister!$E$21,Lister!$D$7:$D$13),IF(OR(AND(E1307&lt;DATE(2020,10,1),F1307&lt;DATE(2020,10,1)),E1307&gt;DATE(2020,10,31)),0)))))),0),"")</f>
        <v/>
      </c>
      <c r="Y1307" s="50" t="str">
        <f>IFERROR(MAX(IF(OR(O1307="",P1307="",Q1307="",R1307="",S1307="",T1307="",U1307=""),"",IF(AND(MONTH(E1307)=11,MONTH(F1307)=11),(NETWORKDAYS(E1307,F1307,Lister!$D$7:$D$13)-R1307)*N1307/NETWORKDAYS(Lister!$D$22,Lister!$E$22,Lister!$D$7:$D$13),IF(AND(MONTH(E1307)=11,F1307&gt;DATE(2020,11,30)),(NETWORKDAYS(E1307,Lister!$E$22,Lister!$D$7:$D$13)-R1307)*N1307/NETWORKDAYS(Lister!$D$22,Lister!$E$22,Lister!$D$7:$D$13),IF(AND(E1307&lt;DATE(2020,11,1),MONTH(F1307)=11),(NETWORKDAYS(Lister!$D$22,F1307,Lister!$D$7:$D$13)-R1307)*N1307/NETWORKDAYS(Lister!$D$22,Lister!$E$22,Lister!$D$7:$D$13),IF(AND(E1307&lt;DATE(2020,11,1),F1307&gt;DATE(2020,11,30)),(NETWORKDAYS(Lister!$D$22,Lister!$E$22,Lister!$D$7:$D$13)-R1307)*N1307/NETWORKDAYS(Lister!$D$22,Lister!$E$22,Lister!$D$7:$D$13),IF(OR(AND(E1307&lt;DATE(2020,11,1),F1307&lt;DATE(2020,11,1)),E1307&gt;DATE(2020,11,30)),0)))))),0),"")</f>
        <v/>
      </c>
      <c r="Z1307" s="50" t="str">
        <f>IFERROR(MAX(IF(OR(O1307="",P1307="",Q1307="",R1307="",S1307="",T1307="",U1307=""),"",IF(AND(MONTH(E1307)=12,MONTH(F1307)=12),(NETWORKDAYS(E1307,F1307,Lister!$D$7:$D$13)-S1307)*N1307/NETWORKDAYS(Lister!$D$23,Lister!$E$23,Lister!$D$7:$D$13),IF(AND(MONTH(E1307)=12,F1307&gt;DATE(2020,12,31)),(NETWORKDAYS(E1307,Lister!$E$23,Lister!$D$7:$D$13)-S1307)*N1307/NETWORKDAYS(Lister!$D$23,Lister!$E$23,Lister!$D$7:$D$13),IF(AND(E1307&lt;DATE(2020,12,1),MONTH(F1307)=12),(NETWORKDAYS(Lister!$D$23,F1307,Lister!$D$7:$D$13)-S1307)*N1307/NETWORKDAYS(Lister!$D$23,Lister!$E$23,Lister!$D$7:$D$13),IF(AND(E1307&lt;DATE(2020,12,1),F1307&gt;DATE(2020,12,31)),(NETWORKDAYS(Lister!$D$23,Lister!$E$23,Lister!$D$7:$D$13)-S1307)*N1307/NETWORKDAYS(Lister!$D$23,Lister!$E$23,Lister!$D$7:$D$13),IF(OR(AND(E1307&lt;DATE(2020,12,1),F1307&lt;DATE(2020,12,1)),E1307&gt;DATE(2020,12,31)),0)))))),0),"")</f>
        <v/>
      </c>
      <c r="AA1307" s="50" t="str">
        <f>IFERROR(MAX(IF(OR(O1307="",P1307="",Q1307="",R1307="",S1307="",T1307="",U1307=""),"",IF(AND(MONTH(E1307)=1,MONTH(F1307)=1),(NETWORKDAYS(E1307,F1307,Lister!$D$7:$D$13)-T1307)*N1307/NETWORKDAYS(Lister!$D$24,Lister!$E$24,Lister!$D$7:$D$13),IF(AND(MONTH(E1307)=1,F1307&gt;DATE(2021,1,31)),(NETWORKDAYS(E1307,Lister!$E$24,Lister!$D$7:$D$13)-T1307)*N1307/NETWORKDAYS(Lister!$D$24,Lister!$E$24,Lister!$D$7:$D$13),IF(AND(E1307&lt;DATE(2021,1,1),MONTH(F1307)=1),(NETWORKDAYS(Lister!$D$24,F1307,Lister!$D$7:$D$13)-T1307)*N1307/NETWORKDAYS(Lister!$D$24,Lister!$E$24,Lister!$D$7:$D$13),IF(AND(E1307&lt;DATE(2021,1,1),F1307&gt;DATE(2021,1,31)),(NETWORKDAYS(Lister!$D$24,Lister!$E$24,Lister!$D$7:$D$13)-T1307)*N1307/NETWORKDAYS(Lister!$D$24,Lister!$E$24,Lister!$D$7:$D$13),IF(OR(AND(E1307&lt;DATE(2021,1,1),F1307&lt;DATE(2021,1,1)),E1307&gt;DATE(2021,1,31)),0)))))),0),"")</f>
        <v/>
      </c>
      <c r="AB1307" s="50" t="str">
        <f>IFERROR(MAX(IF(OR(O1307="",P1307="",Q1307="",R1307="",S1307="",T1307="",U1307=""),"",IF(AND(MONTH(E1307)=2,MONTH(F1307)=2),(NETWORKDAYS(E1307,F1307,Lister!$D$7:$D$13)-U1307)*N1307/NETWORKDAYS(Lister!$D$25,Lister!$E$25,Lister!$D$7:$D$13),IF(AND(E1307&lt;DATE(2021,2,1),MONTH(F1307)=2),(NETWORKDAYS(Lister!$D$25,F1307,Lister!$D$7:$D$13)-U1307)*N1307/NETWORKDAYS(Lister!$D$25,Lister!$E$25,Lister!$D$7:$D$13),IF(AND(E1307&lt;DATE(2021,2,1),F1307&lt;DATE(2021,2,1)),0)))),0),"")</f>
        <v/>
      </c>
      <c r="AC1307" s="52" t="str">
        <f t="shared" si="103"/>
        <v/>
      </c>
    </row>
    <row r="1308" spans="1:29" x14ac:dyDescent="0.35">
      <c r="A1308" s="11" t="str">
        <f t="shared" si="104"/>
        <v/>
      </c>
      <c r="B1308" s="33"/>
      <c r="C1308" s="17"/>
      <c r="D1308" s="18"/>
      <c r="E1308" s="12"/>
      <c r="F1308" s="12"/>
      <c r="G1308" s="42" t="str">
        <f>IF(OR(E1308="",F1308=""),"",NETWORKDAYS(E1308,F1308,Lister!$D$7:$D$13))</f>
        <v/>
      </c>
      <c r="H1308" s="14"/>
      <c r="I1308" s="25" t="str">
        <f t="shared" si="100"/>
        <v/>
      </c>
      <c r="J1308" s="47"/>
      <c r="K1308" s="48"/>
      <c r="L1308" s="15"/>
      <c r="M1308" s="51" t="str">
        <f t="shared" si="101"/>
        <v/>
      </c>
      <c r="N1308" s="49" t="str">
        <f t="shared" si="102"/>
        <v/>
      </c>
      <c r="O1308" s="15"/>
      <c r="P1308" s="15"/>
      <c r="Q1308" s="15"/>
      <c r="R1308" s="15"/>
      <c r="S1308" s="15"/>
      <c r="T1308" s="15"/>
      <c r="U1308" s="15"/>
      <c r="V1308" s="50" t="str">
        <f>IFERROR(MAX(IF(OR(O1308="",P1308="",Q1308="",R1308="",S1308="",T1308="",U1308=""),"",IF(AND(MONTH(E1308)=8,MONTH(F1308)=8),(NETWORKDAYS(E1308,F1308,Lister!$D$7:$D$13)-O1308)*N1308/NETWORKDAYS(Lister!$D$19,Lister!$E$19,Lister!$D$7:$D$13),IF(AND(MONTH(E1308)=8,F1308&gt;DATE(2020,8,31)),(NETWORKDAYS(E1308,Lister!$E$19,Lister!$D$7:$D$13)-O1308)*N1308/NETWORKDAYS(Lister!$D$19,Lister!$E$19,Lister!$D$7:$D$13),IF(E1308&gt;DATE(2020,8,31),0)))),0),"")</f>
        <v/>
      </c>
      <c r="W1308" s="50" t="str">
        <f>IFERROR(MAX(IF(OR(O1308="",P1308="",Q1308="",R1308="",S1308="",T1308="",U1308=""),"",IF(AND(MONTH(E1308)=9,MONTH(F1308)=9),(NETWORKDAYS(E1308,F1308,Lister!$D$7:$D$13)-P1308)*N1308/NETWORKDAYS(Lister!$D$20,Lister!$E$20,Lister!$D$7:$D$13),IF(AND(MONTH(E1308)=9,F1308&gt;DATE(2020,9,30)),(NETWORKDAYS(E1308,Lister!$E$20,Lister!$D$7:$D$13)-P1308)*N1308/NETWORKDAYS(Lister!$D$20,Lister!$E$20,Lister!$D$7:$D$13),IF(AND(E1308&lt;DATE(2020,9,1),MONTH(F1308)=9),(NETWORKDAYS(Lister!$D$20,F1308,Lister!$D$7:$D$13)-P1308)*N1308/NETWORKDAYS(Lister!$D$20,Lister!$E$20,Lister!$D$7:$D$13),IF(AND(E1308&lt;DATE(2020,9,1),F1308&gt;DATE(2020,9,30)),(NETWORKDAYS(Lister!$D$20,Lister!$E$20,Lister!$D$7:$D$13)-P1308)*N1308/NETWORKDAYS(Lister!$D$20,Lister!$E$20,Lister!$D$7:$D$13),IF(OR(AND(E1308&lt;DATE(2020,9,1),F1308&lt;DATE(2020,9,1)),E1308&gt;DATE(2020,9,30)),0)))))),0),"")</f>
        <v/>
      </c>
      <c r="X1308" s="50" t="str">
        <f>IFERROR(MAX(IF(OR(O1308="",P1308="",Q1308="",R1308="",S1308="",T1308="",U1308=""),"",IF(AND(MONTH(E1308)=10,MONTH(F1308)=10),(NETWORKDAYS(E1308,F1308,Lister!$D$7:$D$13)-Q1308)*N1308/NETWORKDAYS(Lister!$D$21,Lister!$E$21,Lister!$D$7:$D$13),IF(AND(MONTH(E1308)=10,F1308&gt;DATE(2020,10,31)),(NETWORKDAYS(E1308,Lister!$E$21,Lister!$D$7:$D$13)-Q1308)*N1308/NETWORKDAYS(Lister!$D$21,Lister!$E$21,Lister!$D$7:$D$13),IF(AND(E1308&lt;DATE(2020,10,1),MONTH(F1308)=10),(NETWORKDAYS(Lister!$D$21,F1308,Lister!$D$7:$D$13)-Q1308)*N1308/NETWORKDAYS(Lister!$D$21,Lister!$E$21,Lister!$D$7:$D$13),IF(AND(E1308&lt;DATE(2020,31,1),F1308&gt;DATE(2020,10,31)),(NETWORKDAYS(Lister!$D$21,Lister!$E$21,Lister!$D$7:$D$13)-Q1308)*N1308/NETWORKDAYS(Lister!$D$21,Lister!$E$21,Lister!$D$7:$D$13),IF(OR(AND(E1308&lt;DATE(2020,10,1),F1308&lt;DATE(2020,10,1)),E1308&gt;DATE(2020,10,31)),0)))))),0),"")</f>
        <v/>
      </c>
      <c r="Y1308" s="50" t="str">
        <f>IFERROR(MAX(IF(OR(O1308="",P1308="",Q1308="",R1308="",S1308="",T1308="",U1308=""),"",IF(AND(MONTH(E1308)=11,MONTH(F1308)=11),(NETWORKDAYS(E1308,F1308,Lister!$D$7:$D$13)-R1308)*N1308/NETWORKDAYS(Lister!$D$22,Lister!$E$22,Lister!$D$7:$D$13),IF(AND(MONTH(E1308)=11,F1308&gt;DATE(2020,11,30)),(NETWORKDAYS(E1308,Lister!$E$22,Lister!$D$7:$D$13)-R1308)*N1308/NETWORKDAYS(Lister!$D$22,Lister!$E$22,Lister!$D$7:$D$13),IF(AND(E1308&lt;DATE(2020,11,1),MONTH(F1308)=11),(NETWORKDAYS(Lister!$D$22,F1308,Lister!$D$7:$D$13)-R1308)*N1308/NETWORKDAYS(Lister!$D$22,Lister!$E$22,Lister!$D$7:$D$13),IF(AND(E1308&lt;DATE(2020,11,1),F1308&gt;DATE(2020,11,30)),(NETWORKDAYS(Lister!$D$22,Lister!$E$22,Lister!$D$7:$D$13)-R1308)*N1308/NETWORKDAYS(Lister!$D$22,Lister!$E$22,Lister!$D$7:$D$13),IF(OR(AND(E1308&lt;DATE(2020,11,1),F1308&lt;DATE(2020,11,1)),E1308&gt;DATE(2020,11,30)),0)))))),0),"")</f>
        <v/>
      </c>
      <c r="Z1308" s="50" t="str">
        <f>IFERROR(MAX(IF(OR(O1308="",P1308="",Q1308="",R1308="",S1308="",T1308="",U1308=""),"",IF(AND(MONTH(E1308)=12,MONTH(F1308)=12),(NETWORKDAYS(E1308,F1308,Lister!$D$7:$D$13)-S1308)*N1308/NETWORKDAYS(Lister!$D$23,Lister!$E$23,Lister!$D$7:$D$13),IF(AND(MONTH(E1308)=12,F1308&gt;DATE(2020,12,31)),(NETWORKDAYS(E1308,Lister!$E$23,Lister!$D$7:$D$13)-S1308)*N1308/NETWORKDAYS(Lister!$D$23,Lister!$E$23,Lister!$D$7:$D$13),IF(AND(E1308&lt;DATE(2020,12,1),MONTH(F1308)=12),(NETWORKDAYS(Lister!$D$23,F1308,Lister!$D$7:$D$13)-S1308)*N1308/NETWORKDAYS(Lister!$D$23,Lister!$E$23,Lister!$D$7:$D$13),IF(AND(E1308&lt;DATE(2020,12,1),F1308&gt;DATE(2020,12,31)),(NETWORKDAYS(Lister!$D$23,Lister!$E$23,Lister!$D$7:$D$13)-S1308)*N1308/NETWORKDAYS(Lister!$D$23,Lister!$E$23,Lister!$D$7:$D$13),IF(OR(AND(E1308&lt;DATE(2020,12,1),F1308&lt;DATE(2020,12,1)),E1308&gt;DATE(2020,12,31)),0)))))),0),"")</f>
        <v/>
      </c>
      <c r="AA1308" s="50" t="str">
        <f>IFERROR(MAX(IF(OR(O1308="",P1308="",Q1308="",R1308="",S1308="",T1308="",U1308=""),"",IF(AND(MONTH(E1308)=1,MONTH(F1308)=1),(NETWORKDAYS(E1308,F1308,Lister!$D$7:$D$13)-T1308)*N1308/NETWORKDAYS(Lister!$D$24,Lister!$E$24,Lister!$D$7:$D$13),IF(AND(MONTH(E1308)=1,F1308&gt;DATE(2021,1,31)),(NETWORKDAYS(E1308,Lister!$E$24,Lister!$D$7:$D$13)-T1308)*N1308/NETWORKDAYS(Lister!$D$24,Lister!$E$24,Lister!$D$7:$D$13),IF(AND(E1308&lt;DATE(2021,1,1),MONTH(F1308)=1),(NETWORKDAYS(Lister!$D$24,F1308,Lister!$D$7:$D$13)-T1308)*N1308/NETWORKDAYS(Lister!$D$24,Lister!$E$24,Lister!$D$7:$D$13),IF(AND(E1308&lt;DATE(2021,1,1),F1308&gt;DATE(2021,1,31)),(NETWORKDAYS(Lister!$D$24,Lister!$E$24,Lister!$D$7:$D$13)-T1308)*N1308/NETWORKDAYS(Lister!$D$24,Lister!$E$24,Lister!$D$7:$D$13),IF(OR(AND(E1308&lt;DATE(2021,1,1),F1308&lt;DATE(2021,1,1)),E1308&gt;DATE(2021,1,31)),0)))))),0),"")</f>
        <v/>
      </c>
      <c r="AB1308" s="50" t="str">
        <f>IFERROR(MAX(IF(OR(O1308="",P1308="",Q1308="",R1308="",S1308="",T1308="",U1308=""),"",IF(AND(MONTH(E1308)=2,MONTH(F1308)=2),(NETWORKDAYS(E1308,F1308,Lister!$D$7:$D$13)-U1308)*N1308/NETWORKDAYS(Lister!$D$25,Lister!$E$25,Lister!$D$7:$D$13),IF(AND(E1308&lt;DATE(2021,2,1),MONTH(F1308)=2),(NETWORKDAYS(Lister!$D$25,F1308,Lister!$D$7:$D$13)-U1308)*N1308/NETWORKDAYS(Lister!$D$25,Lister!$E$25,Lister!$D$7:$D$13),IF(AND(E1308&lt;DATE(2021,2,1),F1308&lt;DATE(2021,2,1)),0)))),0),"")</f>
        <v/>
      </c>
      <c r="AC1308" s="52" t="str">
        <f t="shared" si="103"/>
        <v/>
      </c>
    </row>
    <row r="1309" spans="1:29" x14ac:dyDescent="0.35">
      <c r="A1309" s="11" t="str">
        <f t="shared" si="104"/>
        <v/>
      </c>
      <c r="B1309" s="33"/>
      <c r="C1309" s="17"/>
      <c r="D1309" s="18"/>
      <c r="E1309" s="12"/>
      <c r="F1309" s="12"/>
      <c r="G1309" s="42" t="str">
        <f>IF(OR(E1309="",F1309=""),"",NETWORKDAYS(E1309,F1309,Lister!$D$7:$D$13))</f>
        <v/>
      </c>
      <c r="H1309" s="14"/>
      <c r="I1309" s="25" t="str">
        <f t="shared" si="100"/>
        <v/>
      </c>
      <c r="J1309" s="47"/>
      <c r="K1309" s="48"/>
      <c r="L1309" s="15"/>
      <c r="M1309" s="51" t="str">
        <f t="shared" si="101"/>
        <v/>
      </c>
      <c r="N1309" s="49" t="str">
        <f t="shared" si="102"/>
        <v/>
      </c>
      <c r="O1309" s="15"/>
      <c r="P1309" s="15"/>
      <c r="Q1309" s="15"/>
      <c r="R1309" s="15"/>
      <c r="S1309" s="15"/>
      <c r="T1309" s="15"/>
      <c r="U1309" s="15"/>
      <c r="V1309" s="50" t="str">
        <f>IFERROR(MAX(IF(OR(O1309="",P1309="",Q1309="",R1309="",S1309="",T1309="",U1309=""),"",IF(AND(MONTH(E1309)=8,MONTH(F1309)=8),(NETWORKDAYS(E1309,F1309,Lister!$D$7:$D$13)-O1309)*N1309/NETWORKDAYS(Lister!$D$19,Lister!$E$19,Lister!$D$7:$D$13),IF(AND(MONTH(E1309)=8,F1309&gt;DATE(2020,8,31)),(NETWORKDAYS(E1309,Lister!$E$19,Lister!$D$7:$D$13)-O1309)*N1309/NETWORKDAYS(Lister!$D$19,Lister!$E$19,Lister!$D$7:$D$13),IF(E1309&gt;DATE(2020,8,31),0)))),0),"")</f>
        <v/>
      </c>
      <c r="W1309" s="50" t="str">
        <f>IFERROR(MAX(IF(OR(O1309="",P1309="",Q1309="",R1309="",S1309="",T1309="",U1309=""),"",IF(AND(MONTH(E1309)=9,MONTH(F1309)=9),(NETWORKDAYS(E1309,F1309,Lister!$D$7:$D$13)-P1309)*N1309/NETWORKDAYS(Lister!$D$20,Lister!$E$20,Lister!$D$7:$D$13),IF(AND(MONTH(E1309)=9,F1309&gt;DATE(2020,9,30)),(NETWORKDAYS(E1309,Lister!$E$20,Lister!$D$7:$D$13)-P1309)*N1309/NETWORKDAYS(Lister!$D$20,Lister!$E$20,Lister!$D$7:$D$13),IF(AND(E1309&lt;DATE(2020,9,1),MONTH(F1309)=9),(NETWORKDAYS(Lister!$D$20,F1309,Lister!$D$7:$D$13)-P1309)*N1309/NETWORKDAYS(Lister!$D$20,Lister!$E$20,Lister!$D$7:$D$13),IF(AND(E1309&lt;DATE(2020,9,1),F1309&gt;DATE(2020,9,30)),(NETWORKDAYS(Lister!$D$20,Lister!$E$20,Lister!$D$7:$D$13)-P1309)*N1309/NETWORKDAYS(Lister!$D$20,Lister!$E$20,Lister!$D$7:$D$13),IF(OR(AND(E1309&lt;DATE(2020,9,1),F1309&lt;DATE(2020,9,1)),E1309&gt;DATE(2020,9,30)),0)))))),0),"")</f>
        <v/>
      </c>
      <c r="X1309" s="50" t="str">
        <f>IFERROR(MAX(IF(OR(O1309="",P1309="",Q1309="",R1309="",S1309="",T1309="",U1309=""),"",IF(AND(MONTH(E1309)=10,MONTH(F1309)=10),(NETWORKDAYS(E1309,F1309,Lister!$D$7:$D$13)-Q1309)*N1309/NETWORKDAYS(Lister!$D$21,Lister!$E$21,Lister!$D$7:$D$13),IF(AND(MONTH(E1309)=10,F1309&gt;DATE(2020,10,31)),(NETWORKDAYS(E1309,Lister!$E$21,Lister!$D$7:$D$13)-Q1309)*N1309/NETWORKDAYS(Lister!$D$21,Lister!$E$21,Lister!$D$7:$D$13),IF(AND(E1309&lt;DATE(2020,10,1),MONTH(F1309)=10),(NETWORKDAYS(Lister!$D$21,F1309,Lister!$D$7:$D$13)-Q1309)*N1309/NETWORKDAYS(Lister!$D$21,Lister!$E$21,Lister!$D$7:$D$13),IF(AND(E1309&lt;DATE(2020,31,1),F1309&gt;DATE(2020,10,31)),(NETWORKDAYS(Lister!$D$21,Lister!$E$21,Lister!$D$7:$D$13)-Q1309)*N1309/NETWORKDAYS(Lister!$D$21,Lister!$E$21,Lister!$D$7:$D$13),IF(OR(AND(E1309&lt;DATE(2020,10,1),F1309&lt;DATE(2020,10,1)),E1309&gt;DATE(2020,10,31)),0)))))),0),"")</f>
        <v/>
      </c>
      <c r="Y1309" s="50" t="str">
        <f>IFERROR(MAX(IF(OR(O1309="",P1309="",Q1309="",R1309="",S1309="",T1309="",U1309=""),"",IF(AND(MONTH(E1309)=11,MONTH(F1309)=11),(NETWORKDAYS(E1309,F1309,Lister!$D$7:$D$13)-R1309)*N1309/NETWORKDAYS(Lister!$D$22,Lister!$E$22,Lister!$D$7:$D$13),IF(AND(MONTH(E1309)=11,F1309&gt;DATE(2020,11,30)),(NETWORKDAYS(E1309,Lister!$E$22,Lister!$D$7:$D$13)-R1309)*N1309/NETWORKDAYS(Lister!$D$22,Lister!$E$22,Lister!$D$7:$D$13),IF(AND(E1309&lt;DATE(2020,11,1),MONTH(F1309)=11),(NETWORKDAYS(Lister!$D$22,F1309,Lister!$D$7:$D$13)-R1309)*N1309/NETWORKDAYS(Lister!$D$22,Lister!$E$22,Lister!$D$7:$D$13),IF(AND(E1309&lt;DATE(2020,11,1),F1309&gt;DATE(2020,11,30)),(NETWORKDAYS(Lister!$D$22,Lister!$E$22,Lister!$D$7:$D$13)-R1309)*N1309/NETWORKDAYS(Lister!$D$22,Lister!$E$22,Lister!$D$7:$D$13),IF(OR(AND(E1309&lt;DATE(2020,11,1),F1309&lt;DATE(2020,11,1)),E1309&gt;DATE(2020,11,30)),0)))))),0),"")</f>
        <v/>
      </c>
      <c r="Z1309" s="50" t="str">
        <f>IFERROR(MAX(IF(OR(O1309="",P1309="",Q1309="",R1309="",S1309="",T1309="",U1309=""),"",IF(AND(MONTH(E1309)=12,MONTH(F1309)=12),(NETWORKDAYS(E1309,F1309,Lister!$D$7:$D$13)-S1309)*N1309/NETWORKDAYS(Lister!$D$23,Lister!$E$23,Lister!$D$7:$D$13),IF(AND(MONTH(E1309)=12,F1309&gt;DATE(2020,12,31)),(NETWORKDAYS(E1309,Lister!$E$23,Lister!$D$7:$D$13)-S1309)*N1309/NETWORKDAYS(Lister!$D$23,Lister!$E$23,Lister!$D$7:$D$13),IF(AND(E1309&lt;DATE(2020,12,1),MONTH(F1309)=12),(NETWORKDAYS(Lister!$D$23,F1309,Lister!$D$7:$D$13)-S1309)*N1309/NETWORKDAYS(Lister!$D$23,Lister!$E$23,Lister!$D$7:$D$13),IF(AND(E1309&lt;DATE(2020,12,1),F1309&gt;DATE(2020,12,31)),(NETWORKDAYS(Lister!$D$23,Lister!$E$23,Lister!$D$7:$D$13)-S1309)*N1309/NETWORKDAYS(Lister!$D$23,Lister!$E$23,Lister!$D$7:$D$13),IF(OR(AND(E1309&lt;DATE(2020,12,1),F1309&lt;DATE(2020,12,1)),E1309&gt;DATE(2020,12,31)),0)))))),0),"")</f>
        <v/>
      </c>
      <c r="AA1309" s="50" t="str">
        <f>IFERROR(MAX(IF(OR(O1309="",P1309="",Q1309="",R1309="",S1309="",T1309="",U1309=""),"",IF(AND(MONTH(E1309)=1,MONTH(F1309)=1),(NETWORKDAYS(E1309,F1309,Lister!$D$7:$D$13)-T1309)*N1309/NETWORKDAYS(Lister!$D$24,Lister!$E$24,Lister!$D$7:$D$13),IF(AND(MONTH(E1309)=1,F1309&gt;DATE(2021,1,31)),(NETWORKDAYS(E1309,Lister!$E$24,Lister!$D$7:$D$13)-T1309)*N1309/NETWORKDAYS(Lister!$D$24,Lister!$E$24,Lister!$D$7:$D$13),IF(AND(E1309&lt;DATE(2021,1,1),MONTH(F1309)=1),(NETWORKDAYS(Lister!$D$24,F1309,Lister!$D$7:$D$13)-T1309)*N1309/NETWORKDAYS(Lister!$D$24,Lister!$E$24,Lister!$D$7:$D$13),IF(AND(E1309&lt;DATE(2021,1,1),F1309&gt;DATE(2021,1,31)),(NETWORKDAYS(Lister!$D$24,Lister!$E$24,Lister!$D$7:$D$13)-T1309)*N1309/NETWORKDAYS(Lister!$D$24,Lister!$E$24,Lister!$D$7:$D$13),IF(OR(AND(E1309&lt;DATE(2021,1,1),F1309&lt;DATE(2021,1,1)),E1309&gt;DATE(2021,1,31)),0)))))),0),"")</f>
        <v/>
      </c>
      <c r="AB1309" s="50" t="str">
        <f>IFERROR(MAX(IF(OR(O1309="",P1309="",Q1309="",R1309="",S1309="",T1309="",U1309=""),"",IF(AND(MONTH(E1309)=2,MONTH(F1309)=2),(NETWORKDAYS(E1309,F1309,Lister!$D$7:$D$13)-U1309)*N1309/NETWORKDAYS(Lister!$D$25,Lister!$E$25,Lister!$D$7:$D$13),IF(AND(E1309&lt;DATE(2021,2,1),MONTH(F1309)=2),(NETWORKDAYS(Lister!$D$25,F1309,Lister!$D$7:$D$13)-U1309)*N1309/NETWORKDAYS(Lister!$D$25,Lister!$E$25,Lister!$D$7:$D$13),IF(AND(E1309&lt;DATE(2021,2,1),F1309&lt;DATE(2021,2,1)),0)))),0),"")</f>
        <v/>
      </c>
      <c r="AC1309" s="52" t="str">
        <f t="shared" si="103"/>
        <v/>
      </c>
    </row>
    <row r="1310" spans="1:29" x14ac:dyDescent="0.35">
      <c r="A1310" s="11" t="str">
        <f t="shared" si="104"/>
        <v/>
      </c>
      <c r="B1310" s="33"/>
      <c r="C1310" s="17"/>
      <c r="D1310" s="18"/>
      <c r="E1310" s="12"/>
      <c r="F1310" s="12"/>
      <c r="G1310" s="42" t="str">
        <f>IF(OR(E1310="",F1310=""),"",NETWORKDAYS(E1310,F1310,Lister!$D$7:$D$13))</f>
        <v/>
      </c>
      <c r="H1310" s="14"/>
      <c r="I1310" s="25" t="str">
        <f t="shared" si="100"/>
        <v/>
      </c>
      <c r="J1310" s="47"/>
      <c r="K1310" s="48"/>
      <c r="L1310" s="15"/>
      <c r="M1310" s="51" t="str">
        <f t="shared" si="101"/>
        <v/>
      </c>
      <c r="N1310" s="49" t="str">
        <f t="shared" si="102"/>
        <v/>
      </c>
      <c r="O1310" s="15"/>
      <c r="P1310" s="15"/>
      <c r="Q1310" s="15"/>
      <c r="R1310" s="15"/>
      <c r="S1310" s="15"/>
      <c r="T1310" s="15"/>
      <c r="U1310" s="15"/>
      <c r="V1310" s="50" t="str">
        <f>IFERROR(MAX(IF(OR(O1310="",P1310="",Q1310="",R1310="",S1310="",T1310="",U1310=""),"",IF(AND(MONTH(E1310)=8,MONTH(F1310)=8),(NETWORKDAYS(E1310,F1310,Lister!$D$7:$D$13)-O1310)*N1310/NETWORKDAYS(Lister!$D$19,Lister!$E$19,Lister!$D$7:$D$13),IF(AND(MONTH(E1310)=8,F1310&gt;DATE(2020,8,31)),(NETWORKDAYS(E1310,Lister!$E$19,Lister!$D$7:$D$13)-O1310)*N1310/NETWORKDAYS(Lister!$D$19,Lister!$E$19,Lister!$D$7:$D$13),IF(E1310&gt;DATE(2020,8,31),0)))),0),"")</f>
        <v/>
      </c>
      <c r="W1310" s="50" t="str">
        <f>IFERROR(MAX(IF(OR(O1310="",P1310="",Q1310="",R1310="",S1310="",T1310="",U1310=""),"",IF(AND(MONTH(E1310)=9,MONTH(F1310)=9),(NETWORKDAYS(E1310,F1310,Lister!$D$7:$D$13)-P1310)*N1310/NETWORKDAYS(Lister!$D$20,Lister!$E$20,Lister!$D$7:$D$13),IF(AND(MONTH(E1310)=9,F1310&gt;DATE(2020,9,30)),(NETWORKDAYS(E1310,Lister!$E$20,Lister!$D$7:$D$13)-P1310)*N1310/NETWORKDAYS(Lister!$D$20,Lister!$E$20,Lister!$D$7:$D$13),IF(AND(E1310&lt;DATE(2020,9,1),MONTH(F1310)=9),(NETWORKDAYS(Lister!$D$20,F1310,Lister!$D$7:$D$13)-P1310)*N1310/NETWORKDAYS(Lister!$D$20,Lister!$E$20,Lister!$D$7:$D$13),IF(AND(E1310&lt;DATE(2020,9,1),F1310&gt;DATE(2020,9,30)),(NETWORKDAYS(Lister!$D$20,Lister!$E$20,Lister!$D$7:$D$13)-P1310)*N1310/NETWORKDAYS(Lister!$D$20,Lister!$E$20,Lister!$D$7:$D$13),IF(OR(AND(E1310&lt;DATE(2020,9,1),F1310&lt;DATE(2020,9,1)),E1310&gt;DATE(2020,9,30)),0)))))),0),"")</f>
        <v/>
      </c>
      <c r="X1310" s="50" t="str">
        <f>IFERROR(MAX(IF(OR(O1310="",P1310="",Q1310="",R1310="",S1310="",T1310="",U1310=""),"",IF(AND(MONTH(E1310)=10,MONTH(F1310)=10),(NETWORKDAYS(E1310,F1310,Lister!$D$7:$D$13)-Q1310)*N1310/NETWORKDAYS(Lister!$D$21,Lister!$E$21,Lister!$D$7:$D$13),IF(AND(MONTH(E1310)=10,F1310&gt;DATE(2020,10,31)),(NETWORKDAYS(E1310,Lister!$E$21,Lister!$D$7:$D$13)-Q1310)*N1310/NETWORKDAYS(Lister!$D$21,Lister!$E$21,Lister!$D$7:$D$13),IF(AND(E1310&lt;DATE(2020,10,1),MONTH(F1310)=10),(NETWORKDAYS(Lister!$D$21,F1310,Lister!$D$7:$D$13)-Q1310)*N1310/NETWORKDAYS(Lister!$D$21,Lister!$E$21,Lister!$D$7:$D$13),IF(AND(E1310&lt;DATE(2020,31,1),F1310&gt;DATE(2020,10,31)),(NETWORKDAYS(Lister!$D$21,Lister!$E$21,Lister!$D$7:$D$13)-Q1310)*N1310/NETWORKDAYS(Lister!$D$21,Lister!$E$21,Lister!$D$7:$D$13),IF(OR(AND(E1310&lt;DATE(2020,10,1),F1310&lt;DATE(2020,10,1)),E1310&gt;DATE(2020,10,31)),0)))))),0),"")</f>
        <v/>
      </c>
      <c r="Y1310" s="50" t="str">
        <f>IFERROR(MAX(IF(OR(O1310="",P1310="",Q1310="",R1310="",S1310="",T1310="",U1310=""),"",IF(AND(MONTH(E1310)=11,MONTH(F1310)=11),(NETWORKDAYS(E1310,F1310,Lister!$D$7:$D$13)-R1310)*N1310/NETWORKDAYS(Lister!$D$22,Lister!$E$22,Lister!$D$7:$D$13),IF(AND(MONTH(E1310)=11,F1310&gt;DATE(2020,11,30)),(NETWORKDAYS(E1310,Lister!$E$22,Lister!$D$7:$D$13)-R1310)*N1310/NETWORKDAYS(Lister!$D$22,Lister!$E$22,Lister!$D$7:$D$13),IF(AND(E1310&lt;DATE(2020,11,1),MONTH(F1310)=11),(NETWORKDAYS(Lister!$D$22,F1310,Lister!$D$7:$D$13)-R1310)*N1310/NETWORKDAYS(Lister!$D$22,Lister!$E$22,Lister!$D$7:$D$13),IF(AND(E1310&lt;DATE(2020,11,1),F1310&gt;DATE(2020,11,30)),(NETWORKDAYS(Lister!$D$22,Lister!$E$22,Lister!$D$7:$D$13)-R1310)*N1310/NETWORKDAYS(Lister!$D$22,Lister!$E$22,Lister!$D$7:$D$13),IF(OR(AND(E1310&lt;DATE(2020,11,1),F1310&lt;DATE(2020,11,1)),E1310&gt;DATE(2020,11,30)),0)))))),0),"")</f>
        <v/>
      </c>
      <c r="Z1310" s="50" t="str">
        <f>IFERROR(MAX(IF(OR(O1310="",P1310="",Q1310="",R1310="",S1310="",T1310="",U1310=""),"",IF(AND(MONTH(E1310)=12,MONTH(F1310)=12),(NETWORKDAYS(E1310,F1310,Lister!$D$7:$D$13)-S1310)*N1310/NETWORKDAYS(Lister!$D$23,Lister!$E$23,Lister!$D$7:$D$13),IF(AND(MONTH(E1310)=12,F1310&gt;DATE(2020,12,31)),(NETWORKDAYS(E1310,Lister!$E$23,Lister!$D$7:$D$13)-S1310)*N1310/NETWORKDAYS(Lister!$D$23,Lister!$E$23,Lister!$D$7:$D$13),IF(AND(E1310&lt;DATE(2020,12,1),MONTH(F1310)=12),(NETWORKDAYS(Lister!$D$23,F1310,Lister!$D$7:$D$13)-S1310)*N1310/NETWORKDAYS(Lister!$D$23,Lister!$E$23,Lister!$D$7:$D$13),IF(AND(E1310&lt;DATE(2020,12,1),F1310&gt;DATE(2020,12,31)),(NETWORKDAYS(Lister!$D$23,Lister!$E$23,Lister!$D$7:$D$13)-S1310)*N1310/NETWORKDAYS(Lister!$D$23,Lister!$E$23,Lister!$D$7:$D$13),IF(OR(AND(E1310&lt;DATE(2020,12,1),F1310&lt;DATE(2020,12,1)),E1310&gt;DATE(2020,12,31)),0)))))),0),"")</f>
        <v/>
      </c>
      <c r="AA1310" s="50" t="str">
        <f>IFERROR(MAX(IF(OR(O1310="",P1310="",Q1310="",R1310="",S1310="",T1310="",U1310=""),"",IF(AND(MONTH(E1310)=1,MONTH(F1310)=1),(NETWORKDAYS(E1310,F1310,Lister!$D$7:$D$13)-T1310)*N1310/NETWORKDAYS(Lister!$D$24,Lister!$E$24,Lister!$D$7:$D$13),IF(AND(MONTH(E1310)=1,F1310&gt;DATE(2021,1,31)),(NETWORKDAYS(E1310,Lister!$E$24,Lister!$D$7:$D$13)-T1310)*N1310/NETWORKDAYS(Lister!$D$24,Lister!$E$24,Lister!$D$7:$D$13),IF(AND(E1310&lt;DATE(2021,1,1),MONTH(F1310)=1),(NETWORKDAYS(Lister!$D$24,F1310,Lister!$D$7:$D$13)-T1310)*N1310/NETWORKDAYS(Lister!$D$24,Lister!$E$24,Lister!$D$7:$D$13),IF(AND(E1310&lt;DATE(2021,1,1),F1310&gt;DATE(2021,1,31)),(NETWORKDAYS(Lister!$D$24,Lister!$E$24,Lister!$D$7:$D$13)-T1310)*N1310/NETWORKDAYS(Lister!$D$24,Lister!$E$24,Lister!$D$7:$D$13),IF(OR(AND(E1310&lt;DATE(2021,1,1),F1310&lt;DATE(2021,1,1)),E1310&gt;DATE(2021,1,31)),0)))))),0),"")</f>
        <v/>
      </c>
      <c r="AB1310" s="50" t="str">
        <f>IFERROR(MAX(IF(OR(O1310="",P1310="",Q1310="",R1310="",S1310="",T1310="",U1310=""),"",IF(AND(MONTH(E1310)=2,MONTH(F1310)=2),(NETWORKDAYS(E1310,F1310,Lister!$D$7:$D$13)-U1310)*N1310/NETWORKDAYS(Lister!$D$25,Lister!$E$25,Lister!$D$7:$D$13),IF(AND(E1310&lt;DATE(2021,2,1),MONTH(F1310)=2),(NETWORKDAYS(Lister!$D$25,F1310,Lister!$D$7:$D$13)-U1310)*N1310/NETWORKDAYS(Lister!$D$25,Lister!$E$25,Lister!$D$7:$D$13),IF(AND(E1310&lt;DATE(2021,2,1),F1310&lt;DATE(2021,2,1)),0)))),0),"")</f>
        <v/>
      </c>
      <c r="AC1310" s="52" t="str">
        <f t="shared" si="103"/>
        <v/>
      </c>
    </row>
    <row r="1311" spans="1:29" x14ac:dyDescent="0.35">
      <c r="A1311" s="11" t="str">
        <f t="shared" si="104"/>
        <v/>
      </c>
      <c r="B1311" s="33"/>
      <c r="C1311" s="17"/>
      <c r="D1311" s="18"/>
      <c r="E1311" s="12"/>
      <c r="F1311" s="12"/>
      <c r="G1311" s="42" t="str">
        <f>IF(OR(E1311="",F1311=""),"",NETWORKDAYS(E1311,F1311,Lister!$D$7:$D$13))</f>
        <v/>
      </c>
      <c r="H1311" s="14"/>
      <c r="I1311" s="25" t="str">
        <f t="shared" si="100"/>
        <v/>
      </c>
      <c r="J1311" s="47"/>
      <c r="K1311" s="48"/>
      <c r="L1311" s="15"/>
      <c r="M1311" s="51" t="str">
        <f t="shared" si="101"/>
        <v/>
      </c>
      <c r="N1311" s="49" t="str">
        <f t="shared" si="102"/>
        <v/>
      </c>
      <c r="O1311" s="15"/>
      <c r="P1311" s="15"/>
      <c r="Q1311" s="15"/>
      <c r="R1311" s="15"/>
      <c r="S1311" s="15"/>
      <c r="T1311" s="15"/>
      <c r="U1311" s="15"/>
      <c r="V1311" s="50" t="str">
        <f>IFERROR(MAX(IF(OR(O1311="",P1311="",Q1311="",R1311="",S1311="",T1311="",U1311=""),"",IF(AND(MONTH(E1311)=8,MONTH(F1311)=8),(NETWORKDAYS(E1311,F1311,Lister!$D$7:$D$13)-O1311)*N1311/NETWORKDAYS(Lister!$D$19,Lister!$E$19,Lister!$D$7:$D$13),IF(AND(MONTH(E1311)=8,F1311&gt;DATE(2020,8,31)),(NETWORKDAYS(E1311,Lister!$E$19,Lister!$D$7:$D$13)-O1311)*N1311/NETWORKDAYS(Lister!$D$19,Lister!$E$19,Lister!$D$7:$D$13),IF(E1311&gt;DATE(2020,8,31),0)))),0),"")</f>
        <v/>
      </c>
      <c r="W1311" s="50" t="str">
        <f>IFERROR(MAX(IF(OR(O1311="",P1311="",Q1311="",R1311="",S1311="",T1311="",U1311=""),"",IF(AND(MONTH(E1311)=9,MONTH(F1311)=9),(NETWORKDAYS(E1311,F1311,Lister!$D$7:$D$13)-P1311)*N1311/NETWORKDAYS(Lister!$D$20,Lister!$E$20,Lister!$D$7:$D$13),IF(AND(MONTH(E1311)=9,F1311&gt;DATE(2020,9,30)),(NETWORKDAYS(E1311,Lister!$E$20,Lister!$D$7:$D$13)-P1311)*N1311/NETWORKDAYS(Lister!$D$20,Lister!$E$20,Lister!$D$7:$D$13),IF(AND(E1311&lt;DATE(2020,9,1),MONTH(F1311)=9),(NETWORKDAYS(Lister!$D$20,F1311,Lister!$D$7:$D$13)-P1311)*N1311/NETWORKDAYS(Lister!$D$20,Lister!$E$20,Lister!$D$7:$D$13),IF(AND(E1311&lt;DATE(2020,9,1),F1311&gt;DATE(2020,9,30)),(NETWORKDAYS(Lister!$D$20,Lister!$E$20,Lister!$D$7:$D$13)-P1311)*N1311/NETWORKDAYS(Lister!$D$20,Lister!$E$20,Lister!$D$7:$D$13),IF(OR(AND(E1311&lt;DATE(2020,9,1),F1311&lt;DATE(2020,9,1)),E1311&gt;DATE(2020,9,30)),0)))))),0),"")</f>
        <v/>
      </c>
      <c r="X1311" s="50" t="str">
        <f>IFERROR(MAX(IF(OR(O1311="",P1311="",Q1311="",R1311="",S1311="",T1311="",U1311=""),"",IF(AND(MONTH(E1311)=10,MONTH(F1311)=10),(NETWORKDAYS(E1311,F1311,Lister!$D$7:$D$13)-Q1311)*N1311/NETWORKDAYS(Lister!$D$21,Lister!$E$21,Lister!$D$7:$D$13),IF(AND(MONTH(E1311)=10,F1311&gt;DATE(2020,10,31)),(NETWORKDAYS(E1311,Lister!$E$21,Lister!$D$7:$D$13)-Q1311)*N1311/NETWORKDAYS(Lister!$D$21,Lister!$E$21,Lister!$D$7:$D$13),IF(AND(E1311&lt;DATE(2020,10,1),MONTH(F1311)=10),(NETWORKDAYS(Lister!$D$21,F1311,Lister!$D$7:$D$13)-Q1311)*N1311/NETWORKDAYS(Lister!$D$21,Lister!$E$21,Lister!$D$7:$D$13),IF(AND(E1311&lt;DATE(2020,31,1),F1311&gt;DATE(2020,10,31)),(NETWORKDAYS(Lister!$D$21,Lister!$E$21,Lister!$D$7:$D$13)-Q1311)*N1311/NETWORKDAYS(Lister!$D$21,Lister!$E$21,Lister!$D$7:$D$13),IF(OR(AND(E1311&lt;DATE(2020,10,1),F1311&lt;DATE(2020,10,1)),E1311&gt;DATE(2020,10,31)),0)))))),0),"")</f>
        <v/>
      </c>
      <c r="Y1311" s="50" t="str">
        <f>IFERROR(MAX(IF(OR(O1311="",P1311="",Q1311="",R1311="",S1311="",T1311="",U1311=""),"",IF(AND(MONTH(E1311)=11,MONTH(F1311)=11),(NETWORKDAYS(E1311,F1311,Lister!$D$7:$D$13)-R1311)*N1311/NETWORKDAYS(Lister!$D$22,Lister!$E$22,Lister!$D$7:$D$13),IF(AND(MONTH(E1311)=11,F1311&gt;DATE(2020,11,30)),(NETWORKDAYS(E1311,Lister!$E$22,Lister!$D$7:$D$13)-R1311)*N1311/NETWORKDAYS(Lister!$D$22,Lister!$E$22,Lister!$D$7:$D$13),IF(AND(E1311&lt;DATE(2020,11,1),MONTH(F1311)=11),(NETWORKDAYS(Lister!$D$22,F1311,Lister!$D$7:$D$13)-R1311)*N1311/NETWORKDAYS(Lister!$D$22,Lister!$E$22,Lister!$D$7:$D$13),IF(AND(E1311&lt;DATE(2020,11,1),F1311&gt;DATE(2020,11,30)),(NETWORKDAYS(Lister!$D$22,Lister!$E$22,Lister!$D$7:$D$13)-R1311)*N1311/NETWORKDAYS(Lister!$D$22,Lister!$E$22,Lister!$D$7:$D$13),IF(OR(AND(E1311&lt;DATE(2020,11,1),F1311&lt;DATE(2020,11,1)),E1311&gt;DATE(2020,11,30)),0)))))),0),"")</f>
        <v/>
      </c>
      <c r="Z1311" s="50" t="str">
        <f>IFERROR(MAX(IF(OR(O1311="",P1311="",Q1311="",R1311="",S1311="",T1311="",U1311=""),"",IF(AND(MONTH(E1311)=12,MONTH(F1311)=12),(NETWORKDAYS(E1311,F1311,Lister!$D$7:$D$13)-S1311)*N1311/NETWORKDAYS(Lister!$D$23,Lister!$E$23,Lister!$D$7:$D$13),IF(AND(MONTH(E1311)=12,F1311&gt;DATE(2020,12,31)),(NETWORKDAYS(E1311,Lister!$E$23,Lister!$D$7:$D$13)-S1311)*N1311/NETWORKDAYS(Lister!$D$23,Lister!$E$23,Lister!$D$7:$D$13),IF(AND(E1311&lt;DATE(2020,12,1),MONTH(F1311)=12),(NETWORKDAYS(Lister!$D$23,F1311,Lister!$D$7:$D$13)-S1311)*N1311/NETWORKDAYS(Lister!$D$23,Lister!$E$23,Lister!$D$7:$D$13),IF(AND(E1311&lt;DATE(2020,12,1),F1311&gt;DATE(2020,12,31)),(NETWORKDAYS(Lister!$D$23,Lister!$E$23,Lister!$D$7:$D$13)-S1311)*N1311/NETWORKDAYS(Lister!$D$23,Lister!$E$23,Lister!$D$7:$D$13),IF(OR(AND(E1311&lt;DATE(2020,12,1),F1311&lt;DATE(2020,12,1)),E1311&gt;DATE(2020,12,31)),0)))))),0),"")</f>
        <v/>
      </c>
      <c r="AA1311" s="50" t="str">
        <f>IFERROR(MAX(IF(OR(O1311="",P1311="",Q1311="",R1311="",S1311="",T1311="",U1311=""),"",IF(AND(MONTH(E1311)=1,MONTH(F1311)=1),(NETWORKDAYS(E1311,F1311,Lister!$D$7:$D$13)-T1311)*N1311/NETWORKDAYS(Lister!$D$24,Lister!$E$24,Lister!$D$7:$D$13),IF(AND(MONTH(E1311)=1,F1311&gt;DATE(2021,1,31)),(NETWORKDAYS(E1311,Lister!$E$24,Lister!$D$7:$D$13)-T1311)*N1311/NETWORKDAYS(Lister!$D$24,Lister!$E$24,Lister!$D$7:$D$13),IF(AND(E1311&lt;DATE(2021,1,1),MONTH(F1311)=1),(NETWORKDAYS(Lister!$D$24,F1311,Lister!$D$7:$D$13)-T1311)*N1311/NETWORKDAYS(Lister!$D$24,Lister!$E$24,Lister!$D$7:$D$13),IF(AND(E1311&lt;DATE(2021,1,1),F1311&gt;DATE(2021,1,31)),(NETWORKDAYS(Lister!$D$24,Lister!$E$24,Lister!$D$7:$D$13)-T1311)*N1311/NETWORKDAYS(Lister!$D$24,Lister!$E$24,Lister!$D$7:$D$13),IF(OR(AND(E1311&lt;DATE(2021,1,1),F1311&lt;DATE(2021,1,1)),E1311&gt;DATE(2021,1,31)),0)))))),0),"")</f>
        <v/>
      </c>
      <c r="AB1311" s="50" t="str">
        <f>IFERROR(MAX(IF(OR(O1311="",P1311="",Q1311="",R1311="",S1311="",T1311="",U1311=""),"",IF(AND(MONTH(E1311)=2,MONTH(F1311)=2),(NETWORKDAYS(E1311,F1311,Lister!$D$7:$D$13)-U1311)*N1311/NETWORKDAYS(Lister!$D$25,Lister!$E$25,Lister!$D$7:$D$13),IF(AND(E1311&lt;DATE(2021,2,1),MONTH(F1311)=2),(NETWORKDAYS(Lister!$D$25,F1311,Lister!$D$7:$D$13)-U1311)*N1311/NETWORKDAYS(Lister!$D$25,Lister!$E$25,Lister!$D$7:$D$13),IF(AND(E1311&lt;DATE(2021,2,1),F1311&lt;DATE(2021,2,1)),0)))),0),"")</f>
        <v/>
      </c>
      <c r="AC1311" s="52" t="str">
        <f t="shared" si="103"/>
        <v/>
      </c>
    </row>
    <row r="1312" spans="1:29" x14ac:dyDescent="0.35">
      <c r="A1312" s="11" t="str">
        <f t="shared" si="104"/>
        <v/>
      </c>
      <c r="B1312" s="33"/>
      <c r="C1312" s="17"/>
      <c r="D1312" s="18"/>
      <c r="E1312" s="12"/>
      <c r="F1312" s="12"/>
      <c r="G1312" s="42" t="str">
        <f>IF(OR(E1312="",F1312=""),"",NETWORKDAYS(E1312,F1312,Lister!$D$7:$D$13))</f>
        <v/>
      </c>
      <c r="H1312" s="14"/>
      <c r="I1312" s="25" t="str">
        <f t="shared" si="100"/>
        <v/>
      </c>
      <c r="J1312" s="47"/>
      <c r="K1312" s="48"/>
      <c r="L1312" s="15"/>
      <c r="M1312" s="51" t="str">
        <f t="shared" si="101"/>
        <v/>
      </c>
      <c r="N1312" s="49" t="str">
        <f t="shared" si="102"/>
        <v/>
      </c>
      <c r="O1312" s="15"/>
      <c r="P1312" s="15"/>
      <c r="Q1312" s="15"/>
      <c r="R1312" s="15"/>
      <c r="S1312" s="15"/>
      <c r="T1312" s="15"/>
      <c r="U1312" s="15"/>
      <c r="V1312" s="50" t="str">
        <f>IFERROR(MAX(IF(OR(O1312="",P1312="",Q1312="",R1312="",S1312="",T1312="",U1312=""),"",IF(AND(MONTH(E1312)=8,MONTH(F1312)=8),(NETWORKDAYS(E1312,F1312,Lister!$D$7:$D$13)-O1312)*N1312/NETWORKDAYS(Lister!$D$19,Lister!$E$19,Lister!$D$7:$D$13),IF(AND(MONTH(E1312)=8,F1312&gt;DATE(2020,8,31)),(NETWORKDAYS(E1312,Lister!$E$19,Lister!$D$7:$D$13)-O1312)*N1312/NETWORKDAYS(Lister!$D$19,Lister!$E$19,Lister!$D$7:$D$13),IF(E1312&gt;DATE(2020,8,31),0)))),0),"")</f>
        <v/>
      </c>
      <c r="W1312" s="50" t="str">
        <f>IFERROR(MAX(IF(OR(O1312="",P1312="",Q1312="",R1312="",S1312="",T1312="",U1312=""),"",IF(AND(MONTH(E1312)=9,MONTH(F1312)=9),(NETWORKDAYS(E1312,F1312,Lister!$D$7:$D$13)-P1312)*N1312/NETWORKDAYS(Lister!$D$20,Lister!$E$20,Lister!$D$7:$D$13),IF(AND(MONTH(E1312)=9,F1312&gt;DATE(2020,9,30)),(NETWORKDAYS(E1312,Lister!$E$20,Lister!$D$7:$D$13)-P1312)*N1312/NETWORKDAYS(Lister!$D$20,Lister!$E$20,Lister!$D$7:$D$13),IF(AND(E1312&lt;DATE(2020,9,1),MONTH(F1312)=9),(NETWORKDAYS(Lister!$D$20,F1312,Lister!$D$7:$D$13)-P1312)*N1312/NETWORKDAYS(Lister!$D$20,Lister!$E$20,Lister!$D$7:$D$13),IF(AND(E1312&lt;DATE(2020,9,1),F1312&gt;DATE(2020,9,30)),(NETWORKDAYS(Lister!$D$20,Lister!$E$20,Lister!$D$7:$D$13)-P1312)*N1312/NETWORKDAYS(Lister!$D$20,Lister!$E$20,Lister!$D$7:$D$13),IF(OR(AND(E1312&lt;DATE(2020,9,1),F1312&lt;DATE(2020,9,1)),E1312&gt;DATE(2020,9,30)),0)))))),0),"")</f>
        <v/>
      </c>
      <c r="X1312" s="50" t="str">
        <f>IFERROR(MAX(IF(OR(O1312="",P1312="",Q1312="",R1312="",S1312="",T1312="",U1312=""),"",IF(AND(MONTH(E1312)=10,MONTH(F1312)=10),(NETWORKDAYS(E1312,F1312,Lister!$D$7:$D$13)-Q1312)*N1312/NETWORKDAYS(Lister!$D$21,Lister!$E$21,Lister!$D$7:$D$13),IF(AND(MONTH(E1312)=10,F1312&gt;DATE(2020,10,31)),(NETWORKDAYS(E1312,Lister!$E$21,Lister!$D$7:$D$13)-Q1312)*N1312/NETWORKDAYS(Lister!$D$21,Lister!$E$21,Lister!$D$7:$D$13),IF(AND(E1312&lt;DATE(2020,10,1),MONTH(F1312)=10),(NETWORKDAYS(Lister!$D$21,F1312,Lister!$D$7:$D$13)-Q1312)*N1312/NETWORKDAYS(Lister!$D$21,Lister!$E$21,Lister!$D$7:$D$13),IF(AND(E1312&lt;DATE(2020,31,1),F1312&gt;DATE(2020,10,31)),(NETWORKDAYS(Lister!$D$21,Lister!$E$21,Lister!$D$7:$D$13)-Q1312)*N1312/NETWORKDAYS(Lister!$D$21,Lister!$E$21,Lister!$D$7:$D$13),IF(OR(AND(E1312&lt;DATE(2020,10,1),F1312&lt;DATE(2020,10,1)),E1312&gt;DATE(2020,10,31)),0)))))),0),"")</f>
        <v/>
      </c>
      <c r="Y1312" s="50" t="str">
        <f>IFERROR(MAX(IF(OR(O1312="",P1312="",Q1312="",R1312="",S1312="",T1312="",U1312=""),"",IF(AND(MONTH(E1312)=11,MONTH(F1312)=11),(NETWORKDAYS(E1312,F1312,Lister!$D$7:$D$13)-R1312)*N1312/NETWORKDAYS(Lister!$D$22,Lister!$E$22,Lister!$D$7:$D$13),IF(AND(MONTH(E1312)=11,F1312&gt;DATE(2020,11,30)),(NETWORKDAYS(E1312,Lister!$E$22,Lister!$D$7:$D$13)-R1312)*N1312/NETWORKDAYS(Lister!$D$22,Lister!$E$22,Lister!$D$7:$D$13),IF(AND(E1312&lt;DATE(2020,11,1),MONTH(F1312)=11),(NETWORKDAYS(Lister!$D$22,F1312,Lister!$D$7:$D$13)-R1312)*N1312/NETWORKDAYS(Lister!$D$22,Lister!$E$22,Lister!$D$7:$D$13),IF(AND(E1312&lt;DATE(2020,11,1),F1312&gt;DATE(2020,11,30)),(NETWORKDAYS(Lister!$D$22,Lister!$E$22,Lister!$D$7:$D$13)-R1312)*N1312/NETWORKDAYS(Lister!$D$22,Lister!$E$22,Lister!$D$7:$D$13),IF(OR(AND(E1312&lt;DATE(2020,11,1),F1312&lt;DATE(2020,11,1)),E1312&gt;DATE(2020,11,30)),0)))))),0),"")</f>
        <v/>
      </c>
      <c r="Z1312" s="50" t="str">
        <f>IFERROR(MAX(IF(OR(O1312="",P1312="",Q1312="",R1312="",S1312="",T1312="",U1312=""),"",IF(AND(MONTH(E1312)=12,MONTH(F1312)=12),(NETWORKDAYS(E1312,F1312,Lister!$D$7:$D$13)-S1312)*N1312/NETWORKDAYS(Lister!$D$23,Lister!$E$23,Lister!$D$7:$D$13),IF(AND(MONTH(E1312)=12,F1312&gt;DATE(2020,12,31)),(NETWORKDAYS(E1312,Lister!$E$23,Lister!$D$7:$D$13)-S1312)*N1312/NETWORKDAYS(Lister!$D$23,Lister!$E$23,Lister!$D$7:$D$13),IF(AND(E1312&lt;DATE(2020,12,1),MONTH(F1312)=12),(NETWORKDAYS(Lister!$D$23,F1312,Lister!$D$7:$D$13)-S1312)*N1312/NETWORKDAYS(Lister!$D$23,Lister!$E$23,Lister!$D$7:$D$13),IF(AND(E1312&lt;DATE(2020,12,1),F1312&gt;DATE(2020,12,31)),(NETWORKDAYS(Lister!$D$23,Lister!$E$23,Lister!$D$7:$D$13)-S1312)*N1312/NETWORKDAYS(Lister!$D$23,Lister!$E$23,Lister!$D$7:$D$13),IF(OR(AND(E1312&lt;DATE(2020,12,1),F1312&lt;DATE(2020,12,1)),E1312&gt;DATE(2020,12,31)),0)))))),0),"")</f>
        <v/>
      </c>
      <c r="AA1312" s="50" t="str">
        <f>IFERROR(MAX(IF(OR(O1312="",P1312="",Q1312="",R1312="",S1312="",T1312="",U1312=""),"",IF(AND(MONTH(E1312)=1,MONTH(F1312)=1),(NETWORKDAYS(E1312,F1312,Lister!$D$7:$D$13)-T1312)*N1312/NETWORKDAYS(Lister!$D$24,Lister!$E$24,Lister!$D$7:$D$13),IF(AND(MONTH(E1312)=1,F1312&gt;DATE(2021,1,31)),(NETWORKDAYS(E1312,Lister!$E$24,Lister!$D$7:$D$13)-T1312)*N1312/NETWORKDAYS(Lister!$D$24,Lister!$E$24,Lister!$D$7:$D$13),IF(AND(E1312&lt;DATE(2021,1,1),MONTH(F1312)=1),(NETWORKDAYS(Lister!$D$24,F1312,Lister!$D$7:$D$13)-T1312)*N1312/NETWORKDAYS(Lister!$D$24,Lister!$E$24,Lister!$D$7:$D$13),IF(AND(E1312&lt;DATE(2021,1,1),F1312&gt;DATE(2021,1,31)),(NETWORKDAYS(Lister!$D$24,Lister!$E$24,Lister!$D$7:$D$13)-T1312)*N1312/NETWORKDAYS(Lister!$D$24,Lister!$E$24,Lister!$D$7:$D$13),IF(OR(AND(E1312&lt;DATE(2021,1,1),F1312&lt;DATE(2021,1,1)),E1312&gt;DATE(2021,1,31)),0)))))),0),"")</f>
        <v/>
      </c>
      <c r="AB1312" s="50" t="str">
        <f>IFERROR(MAX(IF(OR(O1312="",P1312="",Q1312="",R1312="",S1312="",T1312="",U1312=""),"",IF(AND(MONTH(E1312)=2,MONTH(F1312)=2),(NETWORKDAYS(E1312,F1312,Lister!$D$7:$D$13)-U1312)*N1312/NETWORKDAYS(Lister!$D$25,Lister!$E$25,Lister!$D$7:$D$13),IF(AND(E1312&lt;DATE(2021,2,1),MONTH(F1312)=2),(NETWORKDAYS(Lister!$D$25,F1312,Lister!$D$7:$D$13)-U1312)*N1312/NETWORKDAYS(Lister!$D$25,Lister!$E$25,Lister!$D$7:$D$13),IF(AND(E1312&lt;DATE(2021,2,1),F1312&lt;DATE(2021,2,1)),0)))),0),"")</f>
        <v/>
      </c>
      <c r="AC1312" s="52" t="str">
        <f t="shared" si="103"/>
        <v/>
      </c>
    </row>
    <row r="1313" spans="1:29" x14ac:dyDescent="0.35">
      <c r="A1313" s="11" t="str">
        <f t="shared" si="104"/>
        <v/>
      </c>
      <c r="B1313" s="33"/>
      <c r="C1313" s="17"/>
      <c r="D1313" s="18"/>
      <c r="E1313" s="12"/>
      <c r="F1313" s="12"/>
      <c r="G1313" s="42" t="str">
        <f>IF(OR(E1313="",F1313=""),"",NETWORKDAYS(E1313,F1313,Lister!$D$7:$D$13))</f>
        <v/>
      </c>
      <c r="H1313" s="14"/>
      <c r="I1313" s="25" t="str">
        <f t="shared" si="100"/>
        <v/>
      </c>
      <c r="J1313" s="47"/>
      <c r="K1313" s="48"/>
      <c r="L1313" s="15"/>
      <c r="M1313" s="51" t="str">
        <f t="shared" si="101"/>
        <v/>
      </c>
      <c r="N1313" s="49" t="str">
        <f t="shared" si="102"/>
        <v/>
      </c>
      <c r="O1313" s="15"/>
      <c r="P1313" s="15"/>
      <c r="Q1313" s="15"/>
      <c r="R1313" s="15"/>
      <c r="S1313" s="15"/>
      <c r="T1313" s="15"/>
      <c r="U1313" s="15"/>
      <c r="V1313" s="50" t="str">
        <f>IFERROR(MAX(IF(OR(O1313="",P1313="",Q1313="",R1313="",S1313="",T1313="",U1313=""),"",IF(AND(MONTH(E1313)=8,MONTH(F1313)=8),(NETWORKDAYS(E1313,F1313,Lister!$D$7:$D$13)-O1313)*N1313/NETWORKDAYS(Lister!$D$19,Lister!$E$19,Lister!$D$7:$D$13),IF(AND(MONTH(E1313)=8,F1313&gt;DATE(2020,8,31)),(NETWORKDAYS(E1313,Lister!$E$19,Lister!$D$7:$D$13)-O1313)*N1313/NETWORKDAYS(Lister!$D$19,Lister!$E$19,Lister!$D$7:$D$13),IF(E1313&gt;DATE(2020,8,31),0)))),0),"")</f>
        <v/>
      </c>
      <c r="W1313" s="50" t="str">
        <f>IFERROR(MAX(IF(OR(O1313="",P1313="",Q1313="",R1313="",S1313="",T1313="",U1313=""),"",IF(AND(MONTH(E1313)=9,MONTH(F1313)=9),(NETWORKDAYS(E1313,F1313,Lister!$D$7:$D$13)-P1313)*N1313/NETWORKDAYS(Lister!$D$20,Lister!$E$20,Lister!$D$7:$D$13),IF(AND(MONTH(E1313)=9,F1313&gt;DATE(2020,9,30)),(NETWORKDAYS(E1313,Lister!$E$20,Lister!$D$7:$D$13)-P1313)*N1313/NETWORKDAYS(Lister!$D$20,Lister!$E$20,Lister!$D$7:$D$13),IF(AND(E1313&lt;DATE(2020,9,1),MONTH(F1313)=9),(NETWORKDAYS(Lister!$D$20,F1313,Lister!$D$7:$D$13)-P1313)*N1313/NETWORKDAYS(Lister!$D$20,Lister!$E$20,Lister!$D$7:$D$13),IF(AND(E1313&lt;DATE(2020,9,1),F1313&gt;DATE(2020,9,30)),(NETWORKDAYS(Lister!$D$20,Lister!$E$20,Lister!$D$7:$D$13)-P1313)*N1313/NETWORKDAYS(Lister!$D$20,Lister!$E$20,Lister!$D$7:$D$13),IF(OR(AND(E1313&lt;DATE(2020,9,1),F1313&lt;DATE(2020,9,1)),E1313&gt;DATE(2020,9,30)),0)))))),0),"")</f>
        <v/>
      </c>
      <c r="X1313" s="50" t="str">
        <f>IFERROR(MAX(IF(OR(O1313="",P1313="",Q1313="",R1313="",S1313="",T1313="",U1313=""),"",IF(AND(MONTH(E1313)=10,MONTH(F1313)=10),(NETWORKDAYS(E1313,F1313,Lister!$D$7:$D$13)-Q1313)*N1313/NETWORKDAYS(Lister!$D$21,Lister!$E$21,Lister!$D$7:$D$13),IF(AND(MONTH(E1313)=10,F1313&gt;DATE(2020,10,31)),(NETWORKDAYS(E1313,Lister!$E$21,Lister!$D$7:$D$13)-Q1313)*N1313/NETWORKDAYS(Lister!$D$21,Lister!$E$21,Lister!$D$7:$D$13),IF(AND(E1313&lt;DATE(2020,10,1),MONTH(F1313)=10),(NETWORKDAYS(Lister!$D$21,F1313,Lister!$D$7:$D$13)-Q1313)*N1313/NETWORKDAYS(Lister!$D$21,Lister!$E$21,Lister!$D$7:$D$13),IF(AND(E1313&lt;DATE(2020,31,1),F1313&gt;DATE(2020,10,31)),(NETWORKDAYS(Lister!$D$21,Lister!$E$21,Lister!$D$7:$D$13)-Q1313)*N1313/NETWORKDAYS(Lister!$D$21,Lister!$E$21,Lister!$D$7:$D$13),IF(OR(AND(E1313&lt;DATE(2020,10,1),F1313&lt;DATE(2020,10,1)),E1313&gt;DATE(2020,10,31)),0)))))),0),"")</f>
        <v/>
      </c>
      <c r="Y1313" s="50" t="str">
        <f>IFERROR(MAX(IF(OR(O1313="",P1313="",Q1313="",R1313="",S1313="",T1313="",U1313=""),"",IF(AND(MONTH(E1313)=11,MONTH(F1313)=11),(NETWORKDAYS(E1313,F1313,Lister!$D$7:$D$13)-R1313)*N1313/NETWORKDAYS(Lister!$D$22,Lister!$E$22,Lister!$D$7:$D$13),IF(AND(MONTH(E1313)=11,F1313&gt;DATE(2020,11,30)),(NETWORKDAYS(E1313,Lister!$E$22,Lister!$D$7:$D$13)-R1313)*N1313/NETWORKDAYS(Lister!$D$22,Lister!$E$22,Lister!$D$7:$D$13),IF(AND(E1313&lt;DATE(2020,11,1),MONTH(F1313)=11),(NETWORKDAYS(Lister!$D$22,F1313,Lister!$D$7:$D$13)-R1313)*N1313/NETWORKDAYS(Lister!$D$22,Lister!$E$22,Lister!$D$7:$D$13),IF(AND(E1313&lt;DATE(2020,11,1),F1313&gt;DATE(2020,11,30)),(NETWORKDAYS(Lister!$D$22,Lister!$E$22,Lister!$D$7:$D$13)-R1313)*N1313/NETWORKDAYS(Lister!$D$22,Lister!$E$22,Lister!$D$7:$D$13),IF(OR(AND(E1313&lt;DATE(2020,11,1),F1313&lt;DATE(2020,11,1)),E1313&gt;DATE(2020,11,30)),0)))))),0),"")</f>
        <v/>
      </c>
      <c r="Z1313" s="50" t="str">
        <f>IFERROR(MAX(IF(OR(O1313="",P1313="",Q1313="",R1313="",S1313="",T1313="",U1313=""),"",IF(AND(MONTH(E1313)=12,MONTH(F1313)=12),(NETWORKDAYS(E1313,F1313,Lister!$D$7:$D$13)-S1313)*N1313/NETWORKDAYS(Lister!$D$23,Lister!$E$23,Lister!$D$7:$D$13),IF(AND(MONTH(E1313)=12,F1313&gt;DATE(2020,12,31)),(NETWORKDAYS(E1313,Lister!$E$23,Lister!$D$7:$D$13)-S1313)*N1313/NETWORKDAYS(Lister!$D$23,Lister!$E$23,Lister!$D$7:$D$13),IF(AND(E1313&lt;DATE(2020,12,1),MONTH(F1313)=12),(NETWORKDAYS(Lister!$D$23,F1313,Lister!$D$7:$D$13)-S1313)*N1313/NETWORKDAYS(Lister!$D$23,Lister!$E$23,Lister!$D$7:$D$13),IF(AND(E1313&lt;DATE(2020,12,1),F1313&gt;DATE(2020,12,31)),(NETWORKDAYS(Lister!$D$23,Lister!$E$23,Lister!$D$7:$D$13)-S1313)*N1313/NETWORKDAYS(Lister!$D$23,Lister!$E$23,Lister!$D$7:$D$13),IF(OR(AND(E1313&lt;DATE(2020,12,1),F1313&lt;DATE(2020,12,1)),E1313&gt;DATE(2020,12,31)),0)))))),0),"")</f>
        <v/>
      </c>
      <c r="AA1313" s="50" t="str">
        <f>IFERROR(MAX(IF(OR(O1313="",P1313="",Q1313="",R1313="",S1313="",T1313="",U1313=""),"",IF(AND(MONTH(E1313)=1,MONTH(F1313)=1),(NETWORKDAYS(E1313,F1313,Lister!$D$7:$D$13)-T1313)*N1313/NETWORKDAYS(Lister!$D$24,Lister!$E$24,Lister!$D$7:$D$13),IF(AND(MONTH(E1313)=1,F1313&gt;DATE(2021,1,31)),(NETWORKDAYS(E1313,Lister!$E$24,Lister!$D$7:$D$13)-T1313)*N1313/NETWORKDAYS(Lister!$D$24,Lister!$E$24,Lister!$D$7:$D$13),IF(AND(E1313&lt;DATE(2021,1,1),MONTH(F1313)=1),(NETWORKDAYS(Lister!$D$24,F1313,Lister!$D$7:$D$13)-T1313)*N1313/NETWORKDAYS(Lister!$D$24,Lister!$E$24,Lister!$D$7:$D$13),IF(AND(E1313&lt;DATE(2021,1,1),F1313&gt;DATE(2021,1,31)),(NETWORKDAYS(Lister!$D$24,Lister!$E$24,Lister!$D$7:$D$13)-T1313)*N1313/NETWORKDAYS(Lister!$D$24,Lister!$E$24,Lister!$D$7:$D$13),IF(OR(AND(E1313&lt;DATE(2021,1,1),F1313&lt;DATE(2021,1,1)),E1313&gt;DATE(2021,1,31)),0)))))),0),"")</f>
        <v/>
      </c>
      <c r="AB1313" s="50" t="str">
        <f>IFERROR(MAX(IF(OR(O1313="",P1313="",Q1313="",R1313="",S1313="",T1313="",U1313=""),"",IF(AND(MONTH(E1313)=2,MONTH(F1313)=2),(NETWORKDAYS(E1313,F1313,Lister!$D$7:$D$13)-U1313)*N1313/NETWORKDAYS(Lister!$D$25,Lister!$E$25,Lister!$D$7:$D$13),IF(AND(E1313&lt;DATE(2021,2,1),MONTH(F1313)=2),(NETWORKDAYS(Lister!$D$25,F1313,Lister!$D$7:$D$13)-U1313)*N1313/NETWORKDAYS(Lister!$D$25,Lister!$E$25,Lister!$D$7:$D$13),IF(AND(E1313&lt;DATE(2021,2,1),F1313&lt;DATE(2021,2,1)),0)))),0),"")</f>
        <v/>
      </c>
      <c r="AC1313" s="52" t="str">
        <f t="shared" si="103"/>
        <v/>
      </c>
    </row>
    <row r="1314" spans="1:29" x14ac:dyDescent="0.35">
      <c r="A1314" s="11" t="str">
        <f t="shared" si="104"/>
        <v/>
      </c>
      <c r="B1314" s="33"/>
      <c r="C1314" s="17"/>
      <c r="D1314" s="18"/>
      <c r="E1314" s="12"/>
      <c r="F1314" s="12"/>
      <c r="G1314" s="42" t="str">
        <f>IF(OR(E1314="",F1314=""),"",NETWORKDAYS(E1314,F1314,Lister!$D$7:$D$13))</f>
        <v/>
      </c>
      <c r="H1314" s="14"/>
      <c r="I1314" s="25" t="str">
        <f t="shared" si="100"/>
        <v/>
      </c>
      <c r="J1314" s="47"/>
      <c r="K1314" s="48"/>
      <c r="L1314" s="15"/>
      <c r="M1314" s="51" t="str">
        <f t="shared" si="101"/>
        <v/>
      </c>
      <c r="N1314" s="49" t="str">
        <f t="shared" si="102"/>
        <v/>
      </c>
      <c r="O1314" s="15"/>
      <c r="P1314" s="15"/>
      <c r="Q1314" s="15"/>
      <c r="R1314" s="15"/>
      <c r="S1314" s="15"/>
      <c r="T1314" s="15"/>
      <c r="U1314" s="15"/>
      <c r="V1314" s="50" t="str">
        <f>IFERROR(MAX(IF(OR(O1314="",P1314="",Q1314="",R1314="",S1314="",T1314="",U1314=""),"",IF(AND(MONTH(E1314)=8,MONTH(F1314)=8),(NETWORKDAYS(E1314,F1314,Lister!$D$7:$D$13)-O1314)*N1314/NETWORKDAYS(Lister!$D$19,Lister!$E$19,Lister!$D$7:$D$13),IF(AND(MONTH(E1314)=8,F1314&gt;DATE(2020,8,31)),(NETWORKDAYS(E1314,Lister!$E$19,Lister!$D$7:$D$13)-O1314)*N1314/NETWORKDAYS(Lister!$D$19,Lister!$E$19,Lister!$D$7:$D$13),IF(E1314&gt;DATE(2020,8,31),0)))),0),"")</f>
        <v/>
      </c>
      <c r="W1314" s="50" t="str">
        <f>IFERROR(MAX(IF(OR(O1314="",P1314="",Q1314="",R1314="",S1314="",T1314="",U1314=""),"",IF(AND(MONTH(E1314)=9,MONTH(F1314)=9),(NETWORKDAYS(E1314,F1314,Lister!$D$7:$D$13)-P1314)*N1314/NETWORKDAYS(Lister!$D$20,Lister!$E$20,Lister!$D$7:$D$13),IF(AND(MONTH(E1314)=9,F1314&gt;DATE(2020,9,30)),(NETWORKDAYS(E1314,Lister!$E$20,Lister!$D$7:$D$13)-P1314)*N1314/NETWORKDAYS(Lister!$D$20,Lister!$E$20,Lister!$D$7:$D$13),IF(AND(E1314&lt;DATE(2020,9,1),MONTH(F1314)=9),(NETWORKDAYS(Lister!$D$20,F1314,Lister!$D$7:$D$13)-P1314)*N1314/NETWORKDAYS(Lister!$D$20,Lister!$E$20,Lister!$D$7:$D$13),IF(AND(E1314&lt;DATE(2020,9,1),F1314&gt;DATE(2020,9,30)),(NETWORKDAYS(Lister!$D$20,Lister!$E$20,Lister!$D$7:$D$13)-P1314)*N1314/NETWORKDAYS(Lister!$D$20,Lister!$E$20,Lister!$D$7:$D$13),IF(OR(AND(E1314&lt;DATE(2020,9,1),F1314&lt;DATE(2020,9,1)),E1314&gt;DATE(2020,9,30)),0)))))),0),"")</f>
        <v/>
      </c>
      <c r="X1314" s="50" t="str">
        <f>IFERROR(MAX(IF(OR(O1314="",P1314="",Q1314="",R1314="",S1314="",T1314="",U1314=""),"",IF(AND(MONTH(E1314)=10,MONTH(F1314)=10),(NETWORKDAYS(E1314,F1314,Lister!$D$7:$D$13)-Q1314)*N1314/NETWORKDAYS(Lister!$D$21,Lister!$E$21,Lister!$D$7:$D$13),IF(AND(MONTH(E1314)=10,F1314&gt;DATE(2020,10,31)),(NETWORKDAYS(E1314,Lister!$E$21,Lister!$D$7:$D$13)-Q1314)*N1314/NETWORKDAYS(Lister!$D$21,Lister!$E$21,Lister!$D$7:$D$13),IF(AND(E1314&lt;DATE(2020,10,1),MONTH(F1314)=10),(NETWORKDAYS(Lister!$D$21,F1314,Lister!$D$7:$D$13)-Q1314)*N1314/NETWORKDAYS(Lister!$D$21,Lister!$E$21,Lister!$D$7:$D$13),IF(AND(E1314&lt;DATE(2020,31,1),F1314&gt;DATE(2020,10,31)),(NETWORKDAYS(Lister!$D$21,Lister!$E$21,Lister!$D$7:$D$13)-Q1314)*N1314/NETWORKDAYS(Lister!$D$21,Lister!$E$21,Lister!$D$7:$D$13),IF(OR(AND(E1314&lt;DATE(2020,10,1),F1314&lt;DATE(2020,10,1)),E1314&gt;DATE(2020,10,31)),0)))))),0),"")</f>
        <v/>
      </c>
      <c r="Y1314" s="50" t="str">
        <f>IFERROR(MAX(IF(OR(O1314="",P1314="",Q1314="",R1314="",S1314="",T1314="",U1314=""),"",IF(AND(MONTH(E1314)=11,MONTH(F1314)=11),(NETWORKDAYS(E1314,F1314,Lister!$D$7:$D$13)-R1314)*N1314/NETWORKDAYS(Lister!$D$22,Lister!$E$22,Lister!$D$7:$D$13),IF(AND(MONTH(E1314)=11,F1314&gt;DATE(2020,11,30)),(NETWORKDAYS(E1314,Lister!$E$22,Lister!$D$7:$D$13)-R1314)*N1314/NETWORKDAYS(Lister!$D$22,Lister!$E$22,Lister!$D$7:$D$13),IF(AND(E1314&lt;DATE(2020,11,1),MONTH(F1314)=11),(NETWORKDAYS(Lister!$D$22,F1314,Lister!$D$7:$D$13)-R1314)*N1314/NETWORKDAYS(Lister!$D$22,Lister!$E$22,Lister!$D$7:$D$13),IF(AND(E1314&lt;DATE(2020,11,1),F1314&gt;DATE(2020,11,30)),(NETWORKDAYS(Lister!$D$22,Lister!$E$22,Lister!$D$7:$D$13)-R1314)*N1314/NETWORKDAYS(Lister!$D$22,Lister!$E$22,Lister!$D$7:$D$13),IF(OR(AND(E1314&lt;DATE(2020,11,1),F1314&lt;DATE(2020,11,1)),E1314&gt;DATE(2020,11,30)),0)))))),0),"")</f>
        <v/>
      </c>
      <c r="Z1314" s="50" t="str">
        <f>IFERROR(MAX(IF(OR(O1314="",P1314="",Q1314="",R1314="",S1314="",T1314="",U1314=""),"",IF(AND(MONTH(E1314)=12,MONTH(F1314)=12),(NETWORKDAYS(E1314,F1314,Lister!$D$7:$D$13)-S1314)*N1314/NETWORKDAYS(Lister!$D$23,Lister!$E$23,Lister!$D$7:$D$13),IF(AND(MONTH(E1314)=12,F1314&gt;DATE(2020,12,31)),(NETWORKDAYS(E1314,Lister!$E$23,Lister!$D$7:$D$13)-S1314)*N1314/NETWORKDAYS(Lister!$D$23,Lister!$E$23,Lister!$D$7:$D$13),IF(AND(E1314&lt;DATE(2020,12,1),MONTH(F1314)=12),(NETWORKDAYS(Lister!$D$23,F1314,Lister!$D$7:$D$13)-S1314)*N1314/NETWORKDAYS(Lister!$D$23,Lister!$E$23,Lister!$D$7:$D$13),IF(AND(E1314&lt;DATE(2020,12,1),F1314&gt;DATE(2020,12,31)),(NETWORKDAYS(Lister!$D$23,Lister!$E$23,Lister!$D$7:$D$13)-S1314)*N1314/NETWORKDAYS(Lister!$D$23,Lister!$E$23,Lister!$D$7:$D$13),IF(OR(AND(E1314&lt;DATE(2020,12,1),F1314&lt;DATE(2020,12,1)),E1314&gt;DATE(2020,12,31)),0)))))),0),"")</f>
        <v/>
      </c>
      <c r="AA1314" s="50" t="str">
        <f>IFERROR(MAX(IF(OR(O1314="",P1314="",Q1314="",R1314="",S1314="",T1314="",U1314=""),"",IF(AND(MONTH(E1314)=1,MONTH(F1314)=1),(NETWORKDAYS(E1314,F1314,Lister!$D$7:$D$13)-T1314)*N1314/NETWORKDAYS(Lister!$D$24,Lister!$E$24,Lister!$D$7:$D$13),IF(AND(MONTH(E1314)=1,F1314&gt;DATE(2021,1,31)),(NETWORKDAYS(E1314,Lister!$E$24,Lister!$D$7:$D$13)-T1314)*N1314/NETWORKDAYS(Lister!$D$24,Lister!$E$24,Lister!$D$7:$D$13),IF(AND(E1314&lt;DATE(2021,1,1),MONTH(F1314)=1),(NETWORKDAYS(Lister!$D$24,F1314,Lister!$D$7:$D$13)-T1314)*N1314/NETWORKDAYS(Lister!$D$24,Lister!$E$24,Lister!$D$7:$D$13),IF(AND(E1314&lt;DATE(2021,1,1),F1314&gt;DATE(2021,1,31)),(NETWORKDAYS(Lister!$D$24,Lister!$E$24,Lister!$D$7:$D$13)-T1314)*N1314/NETWORKDAYS(Lister!$D$24,Lister!$E$24,Lister!$D$7:$D$13),IF(OR(AND(E1314&lt;DATE(2021,1,1),F1314&lt;DATE(2021,1,1)),E1314&gt;DATE(2021,1,31)),0)))))),0),"")</f>
        <v/>
      </c>
      <c r="AB1314" s="50" t="str">
        <f>IFERROR(MAX(IF(OR(O1314="",P1314="",Q1314="",R1314="",S1314="",T1314="",U1314=""),"",IF(AND(MONTH(E1314)=2,MONTH(F1314)=2),(NETWORKDAYS(E1314,F1314,Lister!$D$7:$D$13)-U1314)*N1314/NETWORKDAYS(Lister!$D$25,Lister!$E$25,Lister!$D$7:$D$13),IF(AND(E1314&lt;DATE(2021,2,1),MONTH(F1314)=2),(NETWORKDAYS(Lister!$D$25,F1314,Lister!$D$7:$D$13)-U1314)*N1314/NETWORKDAYS(Lister!$D$25,Lister!$E$25,Lister!$D$7:$D$13),IF(AND(E1314&lt;DATE(2021,2,1),F1314&lt;DATE(2021,2,1)),0)))),0),"")</f>
        <v/>
      </c>
      <c r="AC1314" s="52" t="str">
        <f t="shared" si="103"/>
        <v/>
      </c>
    </row>
    <row r="1315" spans="1:29" x14ac:dyDescent="0.35">
      <c r="A1315" s="11" t="str">
        <f t="shared" si="104"/>
        <v/>
      </c>
      <c r="B1315" s="33"/>
      <c r="C1315" s="17"/>
      <c r="D1315" s="18"/>
      <c r="E1315" s="12"/>
      <c r="F1315" s="12"/>
      <c r="G1315" s="42" t="str">
        <f>IF(OR(E1315="",F1315=""),"",NETWORKDAYS(E1315,F1315,Lister!$D$7:$D$13))</f>
        <v/>
      </c>
      <c r="H1315" s="14"/>
      <c r="I1315" s="25" t="str">
        <f t="shared" si="100"/>
        <v/>
      </c>
      <c r="J1315" s="47"/>
      <c r="K1315" s="48"/>
      <c r="L1315" s="15"/>
      <c r="M1315" s="51" t="str">
        <f t="shared" si="101"/>
        <v/>
      </c>
      <c r="N1315" s="49" t="str">
        <f t="shared" si="102"/>
        <v/>
      </c>
      <c r="O1315" s="15"/>
      <c r="P1315" s="15"/>
      <c r="Q1315" s="15"/>
      <c r="R1315" s="15"/>
      <c r="S1315" s="15"/>
      <c r="T1315" s="15"/>
      <c r="U1315" s="15"/>
      <c r="V1315" s="50" t="str">
        <f>IFERROR(MAX(IF(OR(O1315="",P1315="",Q1315="",R1315="",S1315="",T1315="",U1315=""),"",IF(AND(MONTH(E1315)=8,MONTH(F1315)=8),(NETWORKDAYS(E1315,F1315,Lister!$D$7:$D$13)-O1315)*N1315/NETWORKDAYS(Lister!$D$19,Lister!$E$19,Lister!$D$7:$D$13),IF(AND(MONTH(E1315)=8,F1315&gt;DATE(2020,8,31)),(NETWORKDAYS(E1315,Lister!$E$19,Lister!$D$7:$D$13)-O1315)*N1315/NETWORKDAYS(Lister!$D$19,Lister!$E$19,Lister!$D$7:$D$13),IF(E1315&gt;DATE(2020,8,31),0)))),0),"")</f>
        <v/>
      </c>
      <c r="W1315" s="50" t="str">
        <f>IFERROR(MAX(IF(OR(O1315="",P1315="",Q1315="",R1315="",S1315="",T1315="",U1315=""),"",IF(AND(MONTH(E1315)=9,MONTH(F1315)=9),(NETWORKDAYS(E1315,F1315,Lister!$D$7:$D$13)-P1315)*N1315/NETWORKDAYS(Lister!$D$20,Lister!$E$20,Lister!$D$7:$D$13),IF(AND(MONTH(E1315)=9,F1315&gt;DATE(2020,9,30)),(NETWORKDAYS(E1315,Lister!$E$20,Lister!$D$7:$D$13)-P1315)*N1315/NETWORKDAYS(Lister!$D$20,Lister!$E$20,Lister!$D$7:$D$13),IF(AND(E1315&lt;DATE(2020,9,1),MONTH(F1315)=9),(NETWORKDAYS(Lister!$D$20,F1315,Lister!$D$7:$D$13)-P1315)*N1315/NETWORKDAYS(Lister!$D$20,Lister!$E$20,Lister!$D$7:$D$13),IF(AND(E1315&lt;DATE(2020,9,1),F1315&gt;DATE(2020,9,30)),(NETWORKDAYS(Lister!$D$20,Lister!$E$20,Lister!$D$7:$D$13)-P1315)*N1315/NETWORKDAYS(Lister!$D$20,Lister!$E$20,Lister!$D$7:$D$13),IF(OR(AND(E1315&lt;DATE(2020,9,1),F1315&lt;DATE(2020,9,1)),E1315&gt;DATE(2020,9,30)),0)))))),0),"")</f>
        <v/>
      </c>
      <c r="X1315" s="50" t="str">
        <f>IFERROR(MAX(IF(OR(O1315="",P1315="",Q1315="",R1315="",S1315="",T1315="",U1315=""),"",IF(AND(MONTH(E1315)=10,MONTH(F1315)=10),(NETWORKDAYS(E1315,F1315,Lister!$D$7:$D$13)-Q1315)*N1315/NETWORKDAYS(Lister!$D$21,Lister!$E$21,Lister!$D$7:$D$13),IF(AND(MONTH(E1315)=10,F1315&gt;DATE(2020,10,31)),(NETWORKDAYS(E1315,Lister!$E$21,Lister!$D$7:$D$13)-Q1315)*N1315/NETWORKDAYS(Lister!$D$21,Lister!$E$21,Lister!$D$7:$D$13),IF(AND(E1315&lt;DATE(2020,10,1),MONTH(F1315)=10),(NETWORKDAYS(Lister!$D$21,F1315,Lister!$D$7:$D$13)-Q1315)*N1315/NETWORKDAYS(Lister!$D$21,Lister!$E$21,Lister!$D$7:$D$13),IF(AND(E1315&lt;DATE(2020,31,1),F1315&gt;DATE(2020,10,31)),(NETWORKDAYS(Lister!$D$21,Lister!$E$21,Lister!$D$7:$D$13)-Q1315)*N1315/NETWORKDAYS(Lister!$D$21,Lister!$E$21,Lister!$D$7:$D$13),IF(OR(AND(E1315&lt;DATE(2020,10,1),F1315&lt;DATE(2020,10,1)),E1315&gt;DATE(2020,10,31)),0)))))),0),"")</f>
        <v/>
      </c>
      <c r="Y1315" s="50" t="str">
        <f>IFERROR(MAX(IF(OR(O1315="",P1315="",Q1315="",R1315="",S1315="",T1315="",U1315=""),"",IF(AND(MONTH(E1315)=11,MONTH(F1315)=11),(NETWORKDAYS(E1315,F1315,Lister!$D$7:$D$13)-R1315)*N1315/NETWORKDAYS(Lister!$D$22,Lister!$E$22,Lister!$D$7:$D$13),IF(AND(MONTH(E1315)=11,F1315&gt;DATE(2020,11,30)),(NETWORKDAYS(E1315,Lister!$E$22,Lister!$D$7:$D$13)-R1315)*N1315/NETWORKDAYS(Lister!$D$22,Lister!$E$22,Lister!$D$7:$D$13),IF(AND(E1315&lt;DATE(2020,11,1),MONTH(F1315)=11),(NETWORKDAYS(Lister!$D$22,F1315,Lister!$D$7:$D$13)-R1315)*N1315/NETWORKDAYS(Lister!$D$22,Lister!$E$22,Lister!$D$7:$D$13),IF(AND(E1315&lt;DATE(2020,11,1),F1315&gt;DATE(2020,11,30)),(NETWORKDAYS(Lister!$D$22,Lister!$E$22,Lister!$D$7:$D$13)-R1315)*N1315/NETWORKDAYS(Lister!$D$22,Lister!$E$22,Lister!$D$7:$D$13),IF(OR(AND(E1315&lt;DATE(2020,11,1),F1315&lt;DATE(2020,11,1)),E1315&gt;DATE(2020,11,30)),0)))))),0),"")</f>
        <v/>
      </c>
      <c r="Z1315" s="50" t="str">
        <f>IFERROR(MAX(IF(OR(O1315="",P1315="",Q1315="",R1315="",S1315="",T1315="",U1315=""),"",IF(AND(MONTH(E1315)=12,MONTH(F1315)=12),(NETWORKDAYS(E1315,F1315,Lister!$D$7:$D$13)-S1315)*N1315/NETWORKDAYS(Lister!$D$23,Lister!$E$23,Lister!$D$7:$D$13),IF(AND(MONTH(E1315)=12,F1315&gt;DATE(2020,12,31)),(NETWORKDAYS(E1315,Lister!$E$23,Lister!$D$7:$D$13)-S1315)*N1315/NETWORKDAYS(Lister!$D$23,Lister!$E$23,Lister!$D$7:$D$13),IF(AND(E1315&lt;DATE(2020,12,1),MONTH(F1315)=12),(NETWORKDAYS(Lister!$D$23,F1315,Lister!$D$7:$D$13)-S1315)*N1315/NETWORKDAYS(Lister!$D$23,Lister!$E$23,Lister!$D$7:$D$13),IF(AND(E1315&lt;DATE(2020,12,1),F1315&gt;DATE(2020,12,31)),(NETWORKDAYS(Lister!$D$23,Lister!$E$23,Lister!$D$7:$D$13)-S1315)*N1315/NETWORKDAYS(Lister!$D$23,Lister!$E$23,Lister!$D$7:$D$13),IF(OR(AND(E1315&lt;DATE(2020,12,1),F1315&lt;DATE(2020,12,1)),E1315&gt;DATE(2020,12,31)),0)))))),0),"")</f>
        <v/>
      </c>
      <c r="AA1315" s="50" t="str">
        <f>IFERROR(MAX(IF(OR(O1315="",P1315="",Q1315="",R1315="",S1315="",T1315="",U1315=""),"",IF(AND(MONTH(E1315)=1,MONTH(F1315)=1),(NETWORKDAYS(E1315,F1315,Lister!$D$7:$D$13)-T1315)*N1315/NETWORKDAYS(Lister!$D$24,Lister!$E$24,Lister!$D$7:$D$13),IF(AND(MONTH(E1315)=1,F1315&gt;DATE(2021,1,31)),(NETWORKDAYS(E1315,Lister!$E$24,Lister!$D$7:$D$13)-T1315)*N1315/NETWORKDAYS(Lister!$D$24,Lister!$E$24,Lister!$D$7:$D$13),IF(AND(E1315&lt;DATE(2021,1,1),MONTH(F1315)=1),(NETWORKDAYS(Lister!$D$24,F1315,Lister!$D$7:$D$13)-T1315)*N1315/NETWORKDAYS(Lister!$D$24,Lister!$E$24,Lister!$D$7:$D$13),IF(AND(E1315&lt;DATE(2021,1,1),F1315&gt;DATE(2021,1,31)),(NETWORKDAYS(Lister!$D$24,Lister!$E$24,Lister!$D$7:$D$13)-T1315)*N1315/NETWORKDAYS(Lister!$D$24,Lister!$E$24,Lister!$D$7:$D$13),IF(OR(AND(E1315&lt;DATE(2021,1,1),F1315&lt;DATE(2021,1,1)),E1315&gt;DATE(2021,1,31)),0)))))),0),"")</f>
        <v/>
      </c>
      <c r="AB1315" s="50" t="str">
        <f>IFERROR(MAX(IF(OR(O1315="",P1315="",Q1315="",R1315="",S1315="",T1315="",U1315=""),"",IF(AND(MONTH(E1315)=2,MONTH(F1315)=2),(NETWORKDAYS(E1315,F1315,Lister!$D$7:$D$13)-U1315)*N1315/NETWORKDAYS(Lister!$D$25,Lister!$E$25,Lister!$D$7:$D$13),IF(AND(E1315&lt;DATE(2021,2,1),MONTH(F1315)=2),(NETWORKDAYS(Lister!$D$25,F1315,Lister!$D$7:$D$13)-U1315)*N1315/NETWORKDAYS(Lister!$D$25,Lister!$E$25,Lister!$D$7:$D$13),IF(AND(E1315&lt;DATE(2021,2,1),F1315&lt;DATE(2021,2,1)),0)))),0),"")</f>
        <v/>
      </c>
      <c r="AC1315" s="52" t="str">
        <f t="shared" si="103"/>
        <v/>
      </c>
    </row>
    <row r="1316" spans="1:29" x14ac:dyDescent="0.35">
      <c r="A1316" s="11" t="str">
        <f t="shared" si="104"/>
        <v/>
      </c>
      <c r="B1316" s="33"/>
      <c r="C1316" s="17"/>
      <c r="D1316" s="18"/>
      <c r="E1316" s="12"/>
      <c r="F1316" s="12"/>
      <c r="G1316" s="42" t="str">
        <f>IF(OR(E1316="",F1316=""),"",NETWORKDAYS(E1316,F1316,Lister!$D$7:$D$13))</f>
        <v/>
      </c>
      <c r="H1316" s="14"/>
      <c r="I1316" s="25" t="str">
        <f t="shared" si="100"/>
        <v/>
      </c>
      <c r="J1316" s="47"/>
      <c r="K1316" s="48"/>
      <c r="L1316" s="15"/>
      <c r="M1316" s="51" t="str">
        <f t="shared" si="101"/>
        <v/>
      </c>
      <c r="N1316" s="49" t="str">
        <f t="shared" si="102"/>
        <v/>
      </c>
      <c r="O1316" s="15"/>
      <c r="P1316" s="15"/>
      <c r="Q1316" s="15"/>
      <c r="R1316" s="15"/>
      <c r="S1316" s="15"/>
      <c r="T1316" s="15"/>
      <c r="U1316" s="15"/>
      <c r="V1316" s="50" t="str">
        <f>IFERROR(MAX(IF(OR(O1316="",P1316="",Q1316="",R1316="",S1316="",T1316="",U1316=""),"",IF(AND(MONTH(E1316)=8,MONTH(F1316)=8),(NETWORKDAYS(E1316,F1316,Lister!$D$7:$D$13)-O1316)*N1316/NETWORKDAYS(Lister!$D$19,Lister!$E$19,Lister!$D$7:$D$13),IF(AND(MONTH(E1316)=8,F1316&gt;DATE(2020,8,31)),(NETWORKDAYS(E1316,Lister!$E$19,Lister!$D$7:$D$13)-O1316)*N1316/NETWORKDAYS(Lister!$D$19,Lister!$E$19,Lister!$D$7:$D$13),IF(E1316&gt;DATE(2020,8,31),0)))),0),"")</f>
        <v/>
      </c>
      <c r="W1316" s="50" t="str">
        <f>IFERROR(MAX(IF(OR(O1316="",P1316="",Q1316="",R1316="",S1316="",T1316="",U1316=""),"",IF(AND(MONTH(E1316)=9,MONTH(F1316)=9),(NETWORKDAYS(E1316,F1316,Lister!$D$7:$D$13)-P1316)*N1316/NETWORKDAYS(Lister!$D$20,Lister!$E$20,Lister!$D$7:$D$13),IF(AND(MONTH(E1316)=9,F1316&gt;DATE(2020,9,30)),(NETWORKDAYS(E1316,Lister!$E$20,Lister!$D$7:$D$13)-P1316)*N1316/NETWORKDAYS(Lister!$D$20,Lister!$E$20,Lister!$D$7:$D$13),IF(AND(E1316&lt;DATE(2020,9,1),MONTH(F1316)=9),(NETWORKDAYS(Lister!$D$20,F1316,Lister!$D$7:$D$13)-P1316)*N1316/NETWORKDAYS(Lister!$D$20,Lister!$E$20,Lister!$D$7:$D$13),IF(AND(E1316&lt;DATE(2020,9,1),F1316&gt;DATE(2020,9,30)),(NETWORKDAYS(Lister!$D$20,Lister!$E$20,Lister!$D$7:$D$13)-P1316)*N1316/NETWORKDAYS(Lister!$D$20,Lister!$E$20,Lister!$D$7:$D$13),IF(OR(AND(E1316&lt;DATE(2020,9,1),F1316&lt;DATE(2020,9,1)),E1316&gt;DATE(2020,9,30)),0)))))),0),"")</f>
        <v/>
      </c>
      <c r="X1316" s="50" t="str">
        <f>IFERROR(MAX(IF(OR(O1316="",P1316="",Q1316="",R1316="",S1316="",T1316="",U1316=""),"",IF(AND(MONTH(E1316)=10,MONTH(F1316)=10),(NETWORKDAYS(E1316,F1316,Lister!$D$7:$D$13)-Q1316)*N1316/NETWORKDAYS(Lister!$D$21,Lister!$E$21,Lister!$D$7:$D$13),IF(AND(MONTH(E1316)=10,F1316&gt;DATE(2020,10,31)),(NETWORKDAYS(E1316,Lister!$E$21,Lister!$D$7:$D$13)-Q1316)*N1316/NETWORKDAYS(Lister!$D$21,Lister!$E$21,Lister!$D$7:$D$13),IF(AND(E1316&lt;DATE(2020,10,1),MONTH(F1316)=10),(NETWORKDAYS(Lister!$D$21,F1316,Lister!$D$7:$D$13)-Q1316)*N1316/NETWORKDAYS(Lister!$D$21,Lister!$E$21,Lister!$D$7:$D$13),IF(AND(E1316&lt;DATE(2020,31,1),F1316&gt;DATE(2020,10,31)),(NETWORKDAYS(Lister!$D$21,Lister!$E$21,Lister!$D$7:$D$13)-Q1316)*N1316/NETWORKDAYS(Lister!$D$21,Lister!$E$21,Lister!$D$7:$D$13),IF(OR(AND(E1316&lt;DATE(2020,10,1),F1316&lt;DATE(2020,10,1)),E1316&gt;DATE(2020,10,31)),0)))))),0),"")</f>
        <v/>
      </c>
      <c r="Y1316" s="50" t="str">
        <f>IFERROR(MAX(IF(OR(O1316="",P1316="",Q1316="",R1316="",S1316="",T1316="",U1316=""),"",IF(AND(MONTH(E1316)=11,MONTH(F1316)=11),(NETWORKDAYS(E1316,F1316,Lister!$D$7:$D$13)-R1316)*N1316/NETWORKDAYS(Lister!$D$22,Lister!$E$22,Lister!$D$7:$D$13),IF(AND(MONTH(E1316)=11,F1316&gt;DATE(2020,11,30)),(NETWORKDAYS(E1316,Lister!$E$22,Lister!$D$7:$D$13)-R1316)*N1316/NETWORKDAYS(Lister!$D$22,Lister!$E$22,Lister!$D$7:$D$13),IF(AND(E1316&lt;DATE(2020,11,1),MONTH(F1316)=11),(NETWORKDAYS(Lister!$D$22,F1316,Lister!$D$7:$D$13)-R1316)*N1316/NETWORKDAYS(Lister!$D$22,Lister!$E$22,Lister!$D$7:$D$13),IF(AND(E1316&lt;DATE(2020,11,1),F1316&gt;DATE(2020,11,30)),(NETWORKDAYS(Lister!$D$22,Lister!$E$22,Lister!$D$7:$D$13)-R1316)*N1316/NETWORKDAYS(Lister!$D$22,Lister!$E$22,Lister!$D$7:$D$13),IF(OR(AND(E1316&lt;DATE(2020,11,1),F1316&lt;DATE(2020,11,1)),E1316&gt;DATE(2020,11,30)),0)))))),0),"")</f>
        <v/>
      </c>
      <c r="Z1316" s="50" t="str">
        <f>IFERROR(MAX(IF(OR(O1316="",P1316="",Q1316="",R1316="",S1316="",T1316="",U1316=""),"",IF(AND(MONTH(E1316)=12,MONTH(F1316)=12),(NETWORKDAYS(E1316,F1316,Lister!$D$7:$D$13)-S1316)*N1316/NETWORKDAYS(Lister!$D$23,Lister!$E$23,Lister!$D$7:$D$13),IF(AND(MONTH(E1316)=12,F1316&gt;DATE(2020,12,31)),(NETWORKDAYS(E1316,Lister!$E$23,Lister!$D$7:$D$13)-S1316)*N1316/NETWORKDAYS(Lister!$D$23,Lister!$E$23,Lister!$D$7:$D$13),IF(AND(E1316&lt;DATE(2020,12,1),MONTH(F1316)=12),(NETWORKDAYS(Lister!$D$23,F1316,Lister!$D$7:$D$13)-S1316)*N1316/NETWORKDAYS(Lister!$D$23,Lister!$E$23,Lister!$D$7:$D$13),IF(AND(E1316&lt;DATE(2020,12,1),F1316&gt;DATE(2020,12,31)),(NETWORKDAYS(Lister!$D$23,Lister!$E$23,Lister!$D$7:$D$13)-S1316)*N1316/NETWORKDAYS(Lister!$D$23,Lister!$E$23,Lister!$D$7:$D$13),IF(OR(AND(E1316&lt;DATE(2020,12,1),F1316&lt;DATE(2020,12,1)),E1316&gt;DATE(2020,12,31)),0)))))),0),"")</f>
        <v/>
      </c>
      <c r="AA1316" s="50" t="str">
        <f>IFERROR(MAX(IF(OR(O1316="",P1316="",Q1316="",R1316="",S1316="",T1316="",U1316=""),"",IF(AND(MONTH(E1316)=1,MONTH(F1316)=1),(NETWORKDAYS(E1316,F1316,Lister!$D$7:$D$13)-T1316)*N1316/NETWORKDAYS(Lister!$D$24,Lister!$E$24,Lister!$D$7:$D$13),IF(AND(MONTH(E1316)=1,F1316&gt;DATE(2021,1,31)),(NETWORKDAYS(E1316,Lister!$E$24,Lister!$D$7:$D$13)-T1316)*N1316/NETWORKDAYS(Lister!$D$24,Lister!$E$24,Lister!$D$7:$D$13),IF(AND(E1316&lt;DATE(2021,1,1),MONTH(F1316)=1),(NETWORKDAYS(Lister!$D$24,F1316,Lister!$D$7:$D$13)-T1316)*N1316/NETWORKDAYS(Lister!$D$24,Lister!$E$24,Lister!$D$7:$D$13),IF(AND(E1316&lt;DATE(2021,1,1),F1316&gt;DATE(2021,1,31)),(NETWORKDAYS(Lister!$D$24,Lister!$E$24,Lister!$D$7:$D$13)-T1316)*N1316/NETWORKDAYS(Lister!$D$24,Lister!$E$24,Lister!$D$7:$D$13),IF(OR(AND(E1316&lt;DATE(2021,1,1),F1316&lt;DATE(2021,1,1)),E1316&gt;DATE(2021,1,31)),0)))))),0),"")</f>
        <v/>
      </c>
      <c r="AB1316" s="50" t="str">
        <f>IFERROR(MAX(IF(OR(O1316="",P1316="",Q1316="",R1316="",S1316="",T1316="",U1316=""),"",IF(AND(MONTH(E1316)=2,MONTH(F1316)=2),(NETWORKDAYS(E1316,F1316,Lister!$D$7:$D$13)-U1316)*N1316/NETWORKDAYS(Lister!$D$25,Lister!$E$25,Lister!$D$7:$D$13),IF(AND(E1316&lt;DATE(2021,2,1),MONTH(F1316)=2),(NETWORKDAYS(Lister!$D$25,F1316,Lister!$D$7:$D$13)-U1316)*N1316/NETWORKDAYS(Lister!$D$25,Lister!$E$25,Lister!$D$7:$D$13),IF(AND(E1316&lt;DATE(2021,2,1),F1316&lt;DATE(2021,2,1)),0)))),0),"")</f>
        <v/>
      </c>
      <c r="AC1316" s="52" t="str">
        <f t="shared" si="103"/>
        <v/>
      </c>
    </row>
    <row r="1317" spans="1:29" x14ac:dyDescent="0.35">
      <c r="A1317" s="11" t="str">
        <f t="shared" si="104"/>
        <v/>
      </c>
      <c r="B1317" s="33"/>
      <c r="C1317" s="17"/>
      <c r="D1317" s="18"/>
      <c r="E1317" s="12"/>
      <c r="F1317" s="12"/>
      <c r="G1317" s="42" t="str">
        <f>IF(OR(E1317="",F1317=""),"",NETWORKDAYS(E1317,F1317,Lister!$D$7:$D$13))</f>
        <v/>
      </c>
      <c r="H1317" s="14"/>
      <c r="I1317" s="25" t="str">
        <f t="shared" si="100"/>
        <v/>
      </c>
      <c r="J1317" s="47"/>
      <c r="K1317" s="48"/>
      <c r="L1317" s="15"/>
      <c r="M1317" s="51" t="str">
        <f t="shared" si="101"/>
        <v/>
      </c>
      <c r="N1317" s="49" t="str">
        <f t="shared" si="102"/>
        <v/>
      </c>
      <c r="O1317" s="15"/>
      <c r="P1317" s="15"/>
      <c r="Q1317" s="15"/>
      <c r="R1317" s="15"/>
      <c r="S1317" s="15"/>
      <c r="T1317" s="15"/>
      <c r="U1317" s="15"/>
      <c r="V1317" s="50" t="str">
        <f>IFERROR(MAX(IF(OR(O1317="",P1317="",Q1317="",R1317="",S1317="",T1317="",U1317=""),"",IF(AND(MONTH(E1317)=8,MONTH(F1317)=8),(NETWORKDAYS(E1317,F1317,Lister!$D$7:$D$13)-O1317)*N1317/NETWORKDAYS(Lister!$D$19,Lister!$E$19,Lister!$D$7:$D$13),IF(AND(MONTH(E1317)=8,F1317&gt;DATE(2020,8,31)),(NETWORKDAYS(E1317,Lister!$E$19,Lister!$D$7:$D$13)-O1317)*N1317/NETWORKDAYS(Lister!$D$19,Lister!$E$19,Lister!$D$7:$D$13),IF(E1317&gt;DATE(2020,8,31),0)))),0),"")</f>
        <v/>
      </c>
      <c r="W1317" s="50" t="str">
        <f>IFERROR(MAX(IF(OR(O1317="",P1317="",Q1317="",R1317="",S1317="",T1317="",U1317=""),"",IF(AND(MONTH(E1317)=9,MONTH(F1317)=9),(NETWORKDAYS(E1317,F1317,Lister!$D$7:$D$13)-P1317)*N1317/NETWORKDAYS(Lister!$D$20,Lister!$E$20,Lister!$D$7:$D$13),IF(AND(MONTH(E1317)=9,F1317&gt;DATE(2020,9,30)),(NETWORKDAYS(E1317,Lister!$E$20,Lister!$D$7:$D$13)-P1317)*N1317/NETWORKDAYS(Lister!$D$20,Lister!$E$20,Lister!$D$7:$D$13),IF(AND(E1317&lt;DATE(2020,9,1),MONTH(F1317)=9),(NETWORKDAYS(Lister!$D$20,F1317,Lister!$D$7:$D$13)-P1317)*N1317/NETWORKDAYS(Lister!$D$20,Lister!$E$20,Lister!$D$7:$D$13),IF(AND(E1317&lt;DATE(2020,9,1),F1317&gt;DATE(2020,9,30)),(NETWORKDAYS(Lister!$D$20,Lister!$E$20,Lister!$D$7:$D$13)-P1317)*N1317/NETWORKDAYS(Lister!$D$20,Lister!$E$20,Lister!$D$7:$D$13),IF(OR(AND(E1317&lt;DATE(2020,9,1),F1317&lt;DATE(2020,9,1)),E1317&gt;DATE(2020,9,30)),0)))))),0),"")</f>
        <v/>
      </c>
      <c r="X1317" s="50" t="str">
        <f>IFERROR(MAX(IF(OR(O1317="",P1317="",Q1317="",R1317="",S1317="",T1317="",U1317=""),"",IF(AND(MONTH(E1317)=10,MONTH(F1317)=10),(NETWORKDAYS(E1317,F1317,Lister!$D$7:$D$13)-Q1317)*N1317/NETWORKDAYS(Lister!$D$21,Lister!$E$21,Lister!$D$7:$D$13),IF(AND(MONTH(E1317)=10,F1317&gt;DATE(2020,10,31)),(NETWORKDAYS(E1317,Lister!$E$21,Lister!$D$7:$D$13)-Q1317)*N1317/NETWORKDAYS(Lister!$D$21,Lister!$E$21,Lister!$D$7:$D$13),IF(AND(E1317&lt;DATE(2020,10,1),MONTH(F1317)=10),(NETWORKDAYS(Lister!$D$21,F1317,Lister!$D$7:$D$13)-Q1317)*N1317/NETWORKDAYS(Lister!$D$21,Lister!$E$21,Lister!$D$7:$D$13),IF(AND(E1317&lt;DATE(2020,31,1),F1317&gt;DATE(2020,10,31)),(NETWORKDAYS(Lister!$D$21,Lister!$E$21,Lister!$D$7:$D$13)-Q1317)*N1317/NETWORKDAYS(Lister!$D$21,Lister!$E$21,Lister!$D$7:$D$13),IF(OR(AND(E1317&lt;DATE(2020,10,1),F1317&lt;DATE(2020,10,1)),E1317&gt;DATE(2020,10,31)),0)))))),0),"")</f>
        <v/>
      </c>
      <c r="Y1317" s="50" t="str">
        <f>IFERROR(MAX(IF(OR(O1317="",P1317="",Q1317="",R1317="",S1317="",T1317="",U1317=""),"",IF(AND(MONTH(E1317)=11,MONTH(F1317)=11),(NETWORKDAYS(E1317,F1317,Lister!$D$7:$D$13)-R1317)*N1317/NETWORKDAYS(Lister!$D$22,Lister!$E$22,Lister!$D$7:$D$13),IF(AND(MONTH(E1317)=11,F1317&gt;DATE(2020,11,30)),(NETWORKDAYS(E1317,Lister!$E$22,Lister!$D$7:$D$13)-R1317)*N1317/NETWORKDAYS(Lister!$D$22,Lister!$E$22,Lister!$D$7:$D$13),IF(AND(E1317&lt;DATE(2020,11,1),MONTH(F1317)=11),(NETWORKDAYS(Lister!$D$22,F1317,Lister!$D$7:$D$13)-R1317)*N1317/NETWORKDAYS(Lister!$D$22,Lister!$E$22,Lister!$D$7:$D$13),IF(AND(E1317&lt;DATE(2020,11,1),F1317&gt;DATE(2020,11,30)),(NETWORKDAYS(Lister!$D$22,Lister!$E$22,Lister!$D$7:$D$13)-R1317)*N1317/NETWORKDAYS(Lister!$D$22,Lister!$E$22,Lister!$D$7:$D$13),IF(OR(AND(E1317&lt;DATE(2020,11,1),F1317&lt;DATE(2020,11,1)),E1317&gt;DATE(2020,11,30)),0)))))),0),"")</f>
        <v/>
      </c>
      <c r="Z1317" s="50" t="str">
        <f>IFERROR(MAX(IF(OR(O1317="",P1317="",Q1317="",R1317="",S1317="",T1317="",U1317=""),"",IF(AND(MONTH(E1317)=12,MONTH(F1317)=12),(NETWORKDAYS(E1317,F1317,Lister!$D$7:$D$13)-S1317)*N1317/NETWORKDAYS(Lister!$D$23,Lister!$E$23,Lister!$D$7:$D$13),IF(AND(MONTH(E1317)=12,F1317&gt;DATE(2020,12,31)),(NETWORKDAYS(E1317,Lister!$E$23,Lister!$D$7:$D$13)-S1317)*N1317/NETWORKDAYS(Lister!$D$23,Lister!$E$23,Lister!$D$7:$D$13),IF(AND(E1317&lt;DATE(2020,12,1),MONTH(F1317)=12),(NETWORKDAYS(Lister!$D$23,F1317,Lister!$D$7:$D$13)-S1317)*N1317/NETWORKDAYS(Lister!$D$23,Lister!$E$23,Lister!$D$7:$D$13),IF(AND(E1317&lt;DATE(2020,12,1),F1317&gt;DATE(2020,12,31)),(NETWORKDAYS(Lister!$D$23,Lister!$E$23,Lister!$D$7:$D$13)-S1317)*N1317/NETWORKDAYS(Lister!$D$23,Lister!$E$23,Lister!$D$7:$D$13),IF(OR(AND(E1317&lt;DATE(2020,12,1),F1317&lt;DATE(2020,12,1)),E1317&gt;DATE(2020,12,31)),0)))))),0),"")</f>
        <v/>
      </c>
      <c r="AA1317" s="50" t="str">
        <f>IFERROR(MAX(IF(OR(O1317="",P1317="",Q1317="",R1317="",S1317="",T1317="",U1317=""),"",IF(AND(MONTH(E1317)=1,MONTH(F1317)=1),(NETWORKDAYS(E1317,F1317,Lister!$D$7:$D$13)-T1317)*N1317/NETWORKDAYS(Lister!$D$24,Lister!$E$24,Lister!$D$7:$D$13),IF(AND(MONTH(E1317)=1,F1317&gt;DATE(2021,1,31)),(NETWORKDAYS(E1317,Lister!$E$24,Lister!$D$7:$D$13)-T1317)*N1317/NETWORKDAYS(Lister!$D$24,Lister!$E$24,Lister!$D$7:$D$13),IF(AND(E1317&lt;DATE(2021,1,1),MONTH(F1317)=1),(NETWORKDAYS(Lister!$D$24,F1317,Lister!$D$7:$D$13)-T1317)*N1317/NETWORKDAYS(Lister!$D$24,Lister!$E$24,Lister!$D$7:$D$13),IF(AND(E1317&lt;DATE(2021,1,1),F1317&gt;DATE(2021,1,31)),(NETWORKDAYS(Lister!$D$24,Lister!$E$24,Lister!$D$7:$D$13)-T1317)*N1317/NETWORKDAYS(Lister!$D$24,Lister!$E$24,Lister!$D$7:$D$13),IF(OR(AND(E1317&lt;DATE(2021,1,1),F1317&lt;DATE(2021,1,1)),E1317&gt;DATE(2021,1,31)),0)))))),0),"")</f>
        <v/>
      </c>
      <c r="AB1317" s="50" t="str">
        <f>IFERROR(MAX(IF(OR(O1317="",P1317="",Q1317="",R1317="",S1317="",T1317="",U1317=""),"",IF(AND(MONTH(E1317)=2,MONTH(F1317)=2),(NETWORKDAYS(E1317,F1317,Lister!$D$7:$D$13)-U1317)*N1317/NETWORKDAYS(Lister!$D$25,Lister!$E$25,Lister!$D$7:$D$13),IF(AND(E1317&lt;DATE(2021,2,1),MONTH(F1317)=2),(NETWORKDAYS(Lister!$D$25,F1317,Lister!$D$7:$D$13)-U1317)*N1317/NETWORKDAYS(Lister!$D$25,Lister!$E$25,Lister!$D$7:$D$13),IF(AND(E1317&lt;DATE(2021,2,1),F1317&lt;DATE(2021,2,1)),0)))),0),"")</f>
        <v/>
      </c>
      <c r="AC1317" s="52" t="str">
        <f t="shared" si="103"/>
        <v/>
      </c>
    </row>
    <row r="1318" spans="1:29" x14ac:dyDescent="0.35">
      <c r="A1318" s="11" t="str">
        <f t="shared" si="104"/>
        <v/>
      </c>
      <c r="B1318" s="33"/>
      <c r="C1318" s="17"/>
      <c r="D1318" s="18"/>
      <c r="E1318" s="12"/>
      <c r="F1318" s="12"/>
      <c r="G1318" s="42" t="str">
        <f>IF(OR(E1318="",F1318=""),"",NETWORKDAYS(E1318,F1318,Lister!$D$7:$D$13))</f>
        <v/>
      </c>
      <c r="H1318" s="14"/>
      <c r="I1318" s="25" t="str">
        <f t="shared" si="100"/>
        <v/>
      </c>
      <c r="J1318" s="47"/>
      <c r="K1318" s="48"/>
      <c r="L1318" s="15"/>
      <c r="M1318" s="51" t="str">
        <f t="shared" si="101"/>
        <v/>
      </c>
      <c r="N1318" s="49" t="str">
        <f t="shared" si="102"/>
        <v/>
      </c>
      <c r="O1318" s="15"/>
      <c r="P1318" s="15"/>
      <c r="Q1318" s="15"/>
      <c r="R1318" s="15"/>
      <c r="S1318" s="15"/>
      <c r="T1318" s="15"/>
      <c r="U1318" s="15"/>
      <c r="V1318" s="50" t="str">
        <f>IFERROR(MAX(IF(OR(O1318="",P1318="",Q1318="",R1318="",S1318="",T1318="",U1318=""),"",IF(AND(MONTH(E1318)=8,MONTH(F1318)=8),(NETWORKDAYS(E1318,F1318,Lister!$D$7:$D$13)-O1318)*N1318/NETWORKDAYS(Lister!$D$19,Lister!$E$19,Lister!$D$7:$D$13),IF(AND(MONTH(E1318)=8,F1318&gt;DATE(2020,8,31)),(NETWORKDAYS(E1318,Lister!$E$19,Lister!$D$7:$D$13)-O1318)*N1318/NETWORKDAYS(Lister!$D$19,Lister!$E$19,Lister!$D$7:$D$13),IF(E1318&gt;DATE(2020,8,31),0)))),0),"")</f>
        <v/>
      </c>
      <c r="W1318" s="50" t="str">
        <f>IFERROR(MAX(IF(OR(O1318="",P1318="",Q1318="",R1318="",S1318="",T1318="",U1318=""),"",IF(AND(MONTH(E1318)=9,MONTH(F1318)=9),(NETWORKDAYS(E1318,F1318,Lister!$D$7:$D$13)-P1318)*N1318/NETWORKDAYS(Lister!$D$20,Lister!$E$20,Lister!$D$7:$D$13),IF(AND(MONTH(E1318)=9,F1318&gt;DATE(2020,9,30)),(NETWORKDAYS(E1318,Lister!$E$20,Lister!$D$7:$D$13)-P1318)*N1318/NETWORKDAYS(Lister!$D$20,Lister!$E$20,Lister!$D$7:$D$13),IF(AND(E1318&lt;DATE(2020,9,1),MONTH(F1318)=9),(NETWORKDAYS(Lister!$D$20,F1318,Lister!$D$7:$D$13)-P1318)*N1318/NETWORKDAYS(Lister!$D$20,Lister!$E$20,Lister!$D$7:$D$13),IF(AND(E1318&lt;DATE(2020,9,1),F1318&gt;DATE(2020,9,30)),(NETWORKDAYS(Lister!$D$20,Lister!$E$20,Lister!$D$7:$D$13)-P1318)*N1318/NETWORKDAYS(Lister!$D$20,Lister!$E$20,Lister!$D$7:$D$13),IF(OR(AND(E1318&lt;DATE(2020,9,1),F1318&lt;DATE(2020,9,1)),E1318&gt;DATE(2020,9,30)),0)))))),0),"")</f>
        <v/>
      </c>
      <c r="X1318" s="50" t="str">
        <f>IFERROR(MAX(IF(OR(O1318="",P1318="",Q1318="",R1318="",S1318="",T1318="",U1318=""),"",IF(AND(MONTH(E1318)=10,MONTH(F1318)=10),(NETWORKDAYS(E1318,F1318,Lister!$D$7:$D$13)-Q1318)*N1318/NETWORKDAYS(Lister!$D$21,Lister!$E$21,Lister!$D$7:$D$13),IF(AND(MONTH(E1318)=10,F1318&gt;DATE(2020,10,31)),(NETWORKDAYS(E1318,Lister!$E$21,Lister!$D$7:$D$13)-Q1318)*N1318/NETWORKDAYS(Lister!$D$21,Lister!$E$21,Lister!$D$7:$D$13),IF(AND(E1318&lt;DATE(2020,10,1),MONTH(F1318)=10),(NETWORKDAYS(Lister!$D$21,F1318,Lister!$D$7:$D$13)-Q1318)*N1318/NETWORKDAYS(Lister!$D$21,Lister!$E$21,Lister!$D$7:$D$13),IF(AND(E1318&lt;DATE(2020,31,1),F1318&gt;DATE(2020,10,31)),(NETWORKDAYS(Lister!$D$21,Lister!$E$21,Lister!$D$7:$D$13)-Q1318)*N1318/NETWORKDAYS(Lister!$D$21,Lister!$E$21,Lister!$D$7:$D$13),IF(OR(AND(E1318&lt;DATE(2020,10,1),F1318&lt;DATE(2020,10,1)),E1318&gt;DATE(2020,10,31)),0)))))),0),"")</f>
        <v/>
      </c>
      <c r="Y1318" s="50" t="str">
        <f>IFERROR(MAX(IF(OR(O1318="",P1318="",Q1318="",R1318="",S1318="",T1318="",U1318=""),"",IF(AND(MONTH(E1318)=11,MONTH(F1318)=11),(NETWORKDAYS(E1318,F1318,Lister!$D$7:$D$13)-R1318)*N1318/NETWORKDAYS(Lister!$D$22,Lister!$E$22,Lister!$D$7:$D$13),IF(AND(MONTH(E1318)=11,F1318&gt;DATE(2020,11,30)),(NETWORKDAYS(E1318,Lister!$E$22,Lister!$D$7:$D$13)-R1318)*N1318/NETWORKDAYS(Lister!$D$22,Lister!$E$22,Lister!$D$7:$D$13),IF(AND(E1318&lt;DATE(2020,11,1),MONTH(F1318)=11),(NETWORKDAYS(Lister!$D$22,F1318,Lister!$D$7:$D$13)-R1318)*N1318/NETWORKDAYS(Lister!$D$22,Lister!$E$22,Lister!$D$7:$D$13),IF(AND(E1318&lt;DATE(2020,11,1),F1318&gt;DATE(2020,11,30)),(NETWORKDAYS(Lister!$D$22,Lister!$E$22,Lister!$D$7:$D$13)-R1318)*N1318/NETWORKDAYS(Lister!$D$22,Lister!$E$22,Lister!$D$7:$D$13),IF(OR(AND(E1318&lt;DATE(2020,11,1),F1318&lt;DATE(2020,11,1)),E1318&gt;DATE(2020,11,30)),0)))))),0),"")</f>
        <v/>
      </c>
      <c r="Z1318" s="50" t="str">
        <f>IFERROR(MAX(IF(OR(O1318="",P1318="",Q1318="",R1318="",S1318="",T1318="",U1318=""),"",IF(AND(MONTH(E1318)=12,MONTH(F1318)=12),(NETWORKDAYS(E1318,F1318,Lister!$D$7:$D$13)-S1318)*N1318/NETWORKDAYS(Lister!$D$23,Lister!$E$23,Lister!$D$7:$D$13),IF(AND(MONTH(E1318)=12,F1318&gt;DATE(2020,12,31)),(NETWORKDAYS(E1318,Lister!$E$23,Lister!$D$7:$D$13)-S1318)*N1318/NETWORKDAYS(Lister!$D$23,Lister!$E$23,Lister!$D$7:$D$13),IF(AND(E1318&lt;DATE(2020,12,1),MONTH(F1318)=12),(NETWORKDAYS(Lister!$D$23,F1318,Lister!$D$7:$D$13)-S1318)*N1318/NETWORKDAYS(Lister!$D$23,Lister!$E$23,Lister!$D$7:$D$13),IF(AND(E1318&lt;DATE(2020,12,1),F1318&gt;DATE(2020,12,31)),(NETWORKDAYS(Lister!$D$23,Lister!$E$23,Lister!$D$7:$D$13)-S1318)*N1318/NETWORKDAYS(Lister!$D$23,Lister!$E$23,Lister!$D$7:$D$13),IF(OR(AND(E1318&lt;DATE(2020,12,1),F1318&lt;DATE(2020,12,1)),E1318&gt;DATE(2020,12,31)),0)))))),0),"")</f>
        <v/>
      </c>
      <c r="AA1318" s="50" t="str">
        <f>IFERROR(MAX(IF(OR(O1318="",P1318="",Q1318="",R1318="",S1318="",T1318="",U1318=""),"",IF(AND(MONTH(E1318)=1,MONTH(F1318)=1),(NETWORKDAYS(E1318,F1318,Lister!$D$7:$D$13)-T1318)*N1318/NETWORKDAYS(Lister!$D$24,Lister!$E$24,Lister!$D$7:$D$13),IF(AND(MONTH(E1318)=1,F1318&gt;DATE(2021,1,31)),(NETWORKDAYS(E1318,Lister!$E$24,Lister!$D$7:$D$13)-T1318)*N1318/NETWORKDAYS(Lister!$D$24,Lister!$E$24,Lister!$D$7:$D$13),IF(AND(E1318&lt;DATE(2021,1,1),MONTH(F1318)=1),(NETWORKDAYS(Lister!$D$24,F1318,Lister!$D$7:$D$13)-T1318)*N1318/NETWORKDAYS(Lister!$D$24,Lister!$E$24,Lister!$D$7:$D$13),IF(AND(E1318&lt;DATE(2021,1,1),F1318&gt;DATE(2021,1,31)),(NETWORKDAYS(Lister!$D$24,Lister!$E$24,Lister!$D$7:$D$13)-T1318)*N1318/NETWORKDAYS(Lister!$D$24,Lister!$E$24,Lister!$D$7:$D$13),IF(OR(AND(E1318&lt;DATE(2021,1,1),F1318&lt;DATE(2021,1,1)),E1318&gt;DATE(2021,1,31)),0)))))),0),"")</f>
        <v/>
      </c>
      <c r="AB1318" s="50" t="str">
        <f>IFERROR(MAX(IF(OR(O1318="",P1318="",Q1318="",R1318="",S1318="",T1318="",U1318=""),"",IF(AND(MONTH(E1318)=2,MONTH(F1318)=2),(NETWORKDAYS(E1318,F1318,Lister!$D$7:$D$13)-U1318)*N1318/NETWORKDAYS(Lister!$D$25,Lister!$E$25,Lister!$D$7:$D$13),IF(AND(E1318&lt;DATE(2021,2,1),MONTH(F1318)=2),(NETWORKDAYS(Lister!$D$25,F1318,Lister!$D$7:$D$13)-U1318)*N1318/NETWORKDAYS(Lister!$D$25,Lister!$E$25,Lister!$D$7:$D$13),IF(AND(E1318&lt;DATE(2021,2,1),F1318&lt;DATE(2021,2,1)),0)))),0),"")</f>
        <v/>
      </c>
      <c r="AC1318" s="52" t="str">
        <f t="shared" si="103"/>
        <v/>
      </c>
    </row>
    <row r="1319" spans="1:29" x14ac:dyDescent="0.35">
      <c r="A1319" s="11" t="str">
        <f t="shared" si="104"/>
        <v/>
      </c>
      <c r="B1319" s="33"/>
      <c r="C1319" s="17"/>
      <c r="D1319" s="18"/>
      <c r="E1319" s="12"/>
      <c r="F1319" s="12"/>
      <c r="G1319" s="42" t="str">
        <f>IF(OR(E1319="",F1319=""),"",NETWORKDAYS(E1319,F1319,Lister!$D$7:$D$13))</f>
        <v/>
      </c>
      <c r="H1319" s="14"/>
      <c r="I1319" s="25" t="str">
        <f t="shared" si="100"/>
        <v/>
      </c>
      <c r="J1319" s="47"/>
      <c r="K1319" s="48"/>
      <c r="L1319" s="15"/>
      <c r="M1319" s="51" t="str">
        <f t="shared" si="101"/>
        <v/>
      </c>
      <c r="N1319" s="49" t="str">
        <f t="shared" si="102"/>
        <v/>
      </c>
      <c r="O1319" s="15"/>
      <c r="P1319" s="15"/>
      <c r="Q1319" s="15"/>
      <c r="R1319" s="15"/>
      <c r="S1319" s="15"/>
      <c r="T1319" s="15"/>
      <c r="U1319" s="15"/>
      <c r="V1319" s="50" t="str">
        <f>IFERROR(MAX(IF(OR(O1319="",P1319="",Q1319="",R1319="",S1319="",T1319="",U1319=""),"",IF(AND(MONTH(E1319)=8,MONTH(F1319)=8),(NETWORKDAYS(E1319,F1319,Lister!$D$7:$D$13)-O1319)*N1319/NETWORKDAYS(Lister!$D$19,Lister!$E$19,Lister!$D$7:$D$13),IF(AND(MONTH(E1319)=8,F1319&gt;DATE(2020,8,31)),(NETWORKDAYS(E1319,Lister!$E$19,Lister!$D$7:$D$13)-O1319)*N1319/NETWORKDAYS(Lister!$D$19,Lister!$E$19,Lister!$D$7:$D$13),IF(E1319&gt;DATE(2020,8,31),0)))),0),"")</f>
        <v/>
      </c>
      <c r="W1319" s="50" t="str">
        <f>IFERROR(MAX(IF(OR(O1319="",P1319="",Q1319="",R1319="",S1319="",T1319="",U1319=""),"",IF(AND(MONTH(E1319)=9,MONTH(F1319)=9),(NETWORKDAYS(E1319,F1319,Lister!$D$7:$D$13)-P1319)*N1319/NETWORKDAYS(Lister!$D$20,Lister!$E$20,Lister!$D$7:$D$13),IF(AND(MONTH(E1319)=9,F1319&gt;DATE(2020,9,30)),(NETWORKDAYS(E1319,Lister!$E$20,Lister!$D$7:$D$13)-P1319)*N1319/NETWORKDAYS(Lister!$D$20,Lister!$E$20,Lister!$D$7:$D$13),IF(AND(E1319&lt;DATE(2020,9,1),MONTH(F1319)=9),(NETWORKDAYS(Lister!$D$20,F1319,Lister!$D$7:$D$13)-P1319)*N1319/NETWORKDAYS(Lister!$D$20,Lister!$E$20,Lister!$D$7:$D$13),IF(AND(E1319&lt;DATE(2020,9,1),F1319&gt;DATE(2020,9,30)),(NETWORKDAYS(Lister!$D$20,Lister!$E$20,Lister!$D$7:$D$13)-P1319)*N1319/NETWORKDAYS(Lister!$D$20,Lister!$E$20,Lister!$D$7:$D$13),IF(OR(AND(E1319&lt;DATE(2020,9,1),F1319&lt;DATE(2020,9,1)),E1319&gt;DATE(2020,9,30)),0)))))),0),"")</f>
        <v/>
      </c>
      <c r="X1319" s="50" t="str">
        <f>IFERROR(MAX(IF(OR(O1319="",P1319="",Q1319="",R1319="",S1319="",T1319="",U1319=""),"",IF(AND(MONTH(E1319)=10,MONTH(F1319)=10),(NETWORKDAYS(E1319,F1319,Lister!$D$7:$D$13)-Q1319)*N1319/NETWORKDAYS(Lister!$D$21,Lister!$E$21,Lister!$D$7:$D$13),IF(AND(MONTH(E1319)=10,F1319&gt;DATE(2020,10,31)),(NETWORKDAYS(E1319,Lister!$E$21,Lister!$D$7:$D$13)-Q1319)*N1319/NETWORKDAYS(Lister!$D$21,Lister!$E$21,Lister!$D$7:$D$13),IF(AND(E1319&lt;DATE(2020,10,1),MONTH(F1319)=10),(NETWORKDAYS(Lister!$D$21,F1319,Lister!$D$7:$D$13)-Q1319)*N1319/NETWORKDAYS(Lister!$D$21,Lister!$E$21,Lister!$D$7:$D$13),IF(AND(E1319&lt;DATE(2020,31,1),F1319&gt;DATE(2020,10,31)),(NETWORKDAYS(Lister!$D$21,Lister!$E$21,Lister!$D$7:$D$13)-Q1319)*N1319/NETWORKDAYS(Lister!$D$21,Lister!$E$21,Lister!$D$7:$D$13),IF(OR(AND(E1319&lt;DATE(2020,10,1),F1319&lt;DATE(2020,10,1)),E1319&gt;DATE(2020,10,31)),0)))))),0),"")</f>
        <v/>
      </c>
      <c r="Y1319" s="50" t="str">
        <f>IFERROR(MAX(IF(OR(O1319="",P1319="",Q1319="",R1319="",S1319="",T1319="",U1319=""),"",IF(AND(MONTH(E1319)=11,MONTH(F1319)=11),(NETWORKDAYS(E1319,F1319,Lister!$D$7:$D$13)-R1319)*N1319/NETWORKDAYS(Lister!$D$22,Lister!$E$22,Lister!$D$7:$D$13),IF(AND(MONTH(E1319)=11,F1319&gt;DATE(2020,11,30)),(NETWORKDAYS(E1319,Lister!$E$22,Lister!$D$7:$D$13)-R1319)*N1319/NETWORKDAYS(Lister!$D$22,Lister!$E$22,Lister!$D$7:$D$13),IF(AND(E1319&lt;DATE(2020,11,1),MONTH(F1319)=11),(NETWORKDAYS(Lister!$D$22,F1319,Lister!$D$7:$D$13)-R1319)*N1319/NETWORKDAYS(Lister!$D$22,Lister!$E$22,Lister!$D$7:$D$13),IF(AND(E1319&lt;DATE(2020,11,1),F1319&gt;DATE(2020,11,30)),(NETWORKDAYS(Lister!$D$22,Lister!$E$22,Lister!$D$7:$D$13)-R1319)*N1319/NETWORKDAYS(Lister!$D$22,Lister!$E$22,Lister!$D$7:$D$13),IF(OR(AND(E1319&lt;DATE(2020,11,1),F1319&lt;DATE(2020,11,1)),E1319&gt;DATE(2020,11,30)),0)))))),0),"")</f>
        <v/>
      </c>
      <c r="Z1319" s="50" t="str">
        <f>IFERROR(MAX(IF(OR(O1319="",P1319="",Q1319="",R1319="",S1319="",T1319="",U1319=""),"",IF(AND(MONTH(E1319)=12,MONTH(F1319)=12),(NETWORKDAYS(E1319,F1319,Lister!$D$7:$D$13)-S1319)*N1319/NETWORKDAYS(Lister!$D$23,Lister!$E$23,Lister!$D$7:$D$13),IF(AND(MONTH(E1319)=12,F1319&gt;DATE(2020,12,31)),(NETWORKDAYS(E1319,Lister!$E$23,Lister!$D$7:$D$13)-S1319)*N1319/NETWORKDAYS(Lister!$D$23,Lister!$E$23,Lister!$D$7:$D$13),IF(AND(E1319&lt;DATE(2020,12,1),MONTH(F1319)=12),(NETWORKDAYS(Lister!$D$23,F1319,Lister!$D$7:$D$13)-S1319)*N1319/NETWORKDAYS(Lister!$D$23,Lister!$E$23,Lister!$D$7:$D$13),IF(AND(E1319&lt;DATE(2020,12,1),F1319&gt;DATE(2020,12,31)),(NETWORKDAYS(Lister!$D$23,Lister!$E$23,Lister!$D$7:$D$13)-S1319)*N1319/NETWORKDAYS(Lister!$D$23,Lister!$E$23,Lister!$D$7:$D$13),IF(OR(AND(E1319&lt;DATE(2020,12,1),F1319&lt;DATE(2020,12,1)),E1319&gt;DATE(2020,12,31)),0)))))),0),"")</f>
        <v/>
      </c>
      <c r="AA1319" s="50" t="str">
        <f>IFERROR(MAX(IF(OR(O1319="",P1319="",Q1319="",R1319="",S1319="",T1319="",U1319=""),"",IF(AND(MONTH(E1319)=1,MONTH(F1319)=1),(NETWORKDAYS(E1319,F1319,Lister!$D$7:$D$13)-T1319)*N1319/NETWORKDAYS(Lister!$D$24,Lister!$E$24,Lister!$D$7:$D$13),IF(AND(MONTH(E1319)=1,F1319&gt;DATE(2021,1,31)),(NETWORKDAYS(E1319,Lister!$E$24,Lister!$D$7:$D$13)-T1319)*N1319/NETWORKDAYS(Lister!$D$24,Lister!$E$24,Lister!$D$7:$D$13),IF(AND(E1319&lt;DATE(2021,1,1),MONTH(F1319)=1),(NETWORKDAYS(Lister!$D$24,F1319,Lister!$D$7:$D$13)-T1319)*N1319/NETWORKDAYS(Lister!$D$24,Lister!$E$24,Lister!$D$7:$D$13),IF(AND(E1319&lt;DATE(2021,1,1),F1319&gt;DATE(2021,1,31)),(NETWORKDAYS(Lister!$D$24,Lister!$E$24,Lister!$D$7:$D$13)-T1319)*N1319/NETWORKDAYS(Lister!$D$24,Lister!$E$24,Lister!$D$7:$D$13),IF(OR(AND(E1319&lt;DATE(2021,1,1),F1319&lt;DATE(2021,1,1)),E1319&gt;DATE(2021,1,31)),0)))))),0),"")</f>
        <v/>
      </c>
      <c r="AB1319" s="50" t="str">
        <f>IFERROR(MAX(IF(OR(O1319="",P1319="",Q1319="",R1319="",S1319="",T1319="",U1319=""),"",IF(AND(MONTH(E1319)=2,MONTH(F1319)=2),(NETWORKDAYS(E1319,F1319,Lister!$D$7:$D$13)-U1319)*N1319/NETWORKDAYS(Lister!$D$25,Lister!$E$25,Lister!$D$7:$D$13),IF(AND(E1319&lt;DATE(2021,2,1),MONTH(F1319)=2),(NETWORKDAYS(Lister!$D$25,F1319,Lister!$D$7:$D$13)-U1319)*N1319/NETWORKDAYS(Lister!$D$25,Lister!$E$25,Lister!$D$7:$D$13),IF(AND(E1319&lt;DATE(2021,2,1),F1319&lt;DATE(2021,2,1)),0)))),0),"")</f>
        <v/>
      </c>
      <c r="AC1319" s="52" t="str">
        <f t="shared" si="103"/>
        <v/>
      </c>
    </row>
    <row r="1320" spans="1:29" x14ac:dyDescent="0.35">
      <c r="A1320" s="11" t="str">
        <f t="shared" si="104"/>
        <v/>
      </c>
      <c r="B1320" s="33"/>
      <c r="C1320" s="17"/>
      <c r="D1320" s="18"/>
      <c r="E1320" s="12"/>
      <c r="F1320" s="12"/>
      <c r="G1320" s="42" t="str">
        <f>IF(OR(E1320="",F1320=""),"",NETWORKDAYS(E1320,F1320,Lister!$D$7:$D$13))</f>
        <v/>
      </c>
      <c r="H1320" s="14"/>
      <c r="I1320" s="25" t="str">
        <f t="shared" si="100"/>
        <v/>
      </c>
      <c r="J1320" s="47"/>
      <c r="K1320" s="48"/>
      <c r="L1320" s="15"/>
      <c r="M1320" s="51" t="str">
        <f t="shared" si="101"/>
        <v/>
      </c>
      <c r="N1320" s="49" t="str">
        <f t="shared" si="102"/>
        <v/>
      </c>
      <c r="O1320" s="15"/>
      <c r="P1320" s="15"/>
      <c r="Q1320" s="15"/>
      <c r="R1320" s="15"/>
      <c r="S1320" s="15"/>
      <c r="T1320" s="15"/>
      <c r="U1320" s="15"/>
      <c r="V1320" s="50" t="str">
        <f>IFERROR(MAX(IF(OR(O1320="",P1320="",Q1320="",R1320="",S1320="",T1320="",U1320=""),"",IF(AND(MONTH(E1320)=8,MONTH(F1320)=8),(NETWORKDAYS(E1320,F1320,Lister!$D$7:$D$13)-O1320)*N1320/NETWORKDAYS(Lister!$D$19,Lister!$E$19,Lister!$D$7:$D$13),IF(AND(MONTH(E1320)=8,F1320&gt;DATE(2020,8,31)),(NETWORKDAYS(E1320,Lister!$E$19,Lister!$D$7:$D$13)-O1320)*N1320/NETWORKDAYS(Lister!$D$19,Lister!$E$19,Lister!$D$7:$D$13),IF(E1320&gt;DATE(2020,8,31),0)))),0),"")</f>
        <v/>
      </c>
      <c r="W1320" s="50" t="str">
        <f>IFERROR(MAX(IF(OR(O1320="",P1320="",Q1320="",R1320="",S1320="",T1320="",U1320=""),"",IF(AND(MONTH(E1320)=9,MONTH(F1320)=9),(NETWORKDAYS(E1320,F1320,Lister!$D$7:$D$13)-P1320)*N1320/NETWORKDAYS(Lister!$D$20,Lister!$E$20,Lister!$D$7:$D$13),IF(AND(MONTH(E1320)=9,F1320&gt;DATE(2020,9,30)),(NETWORKDAYS(E1320,Lister!$E$20,Lister!$D$7:$D$13)-P1320)*N1320/NETWORKDAYS(Lister!$D$20,Lister!$E$20,Lister!$D$7:$D$13),IF(AND(E1320&lt;DATE(2020,9,1),MONTH(F1320)=9),(NETWORKDAYS(Lister!$D$20,F1320,Lister!$D$7:$D$13)-P1320)*N1320/NETWORKDAYS(Lister!$D$20,Lister!$E$20,Lister!$D$7:$D$13),IF(AND(E1320&lt;DATE(2020,9,1),F1320&gt;DATE(2020,9,30)),(NETWORKDAYS(Lister!$D$20,Lister!$E$20,Lister!$D$7:$D$13)-P1320)*N1320/NETWORKDAYS(Lister!$D$20,Lister!$E$20,Lister!$D$7:$D$13),IF(OR(AND(E1320&lt;DATE(2020,9,1),F1320&lt;DATE(2020,9,1)),E1320&gt;DATE(2020,9,30)),0)))))),0),"")</f>
        <v/>
      </c>
      <c r="X1320" s="50" t="str">
        <f>IFERROR(MAX(IF(OR(O1320="",P1320="",Q1320="",R1320="",S1320="",T1320="",U1320=""),"",IF(AND(MONTH(E1320)=10,MONTH(F1320)=10),(NETWORKDAYS(E1320,F1320,Lister!$D$7:$D$13)-Q1320)*N1320/NETWORKDAYS(Lister!$D$21,Lister!$E$21,Lister!$D$7:$D$13),IF(AND(MONTH(E1320)=10,F1320&gt;DATE(2020,10,31)),(NETWORKDAYS(E1320,Lister!$E$21,Lister!$D$7:$D$13)-Q1320)*N1320/NETWORKDAYS(Lister!$D$21,Lister!$E$21,Lister!$D$7:$D$13),IF(AND(E1320&lt;DATE(2020,10,1),MONTH(F1320)=10),(NETWORKDAYS(Lister!$D$21,F1320,Lister!$D$7:$D$13)-Q1320)*N1320/NETWORKDAYS(Lister!$D$21,Lister!$E$21,Lister!$D$7:$D$13),IF(AND(E1320&lt;DATE(2020,31,1),F1320&gt;DATE(2020,10,31)),(NETWORKDAYS(Lister!$D$21,Lister!$E$21,Lister!$D$7:$D$13)-Q1320)*N1320/NETWORKDAYS(Lister!$D$21,Lister!$E$21,Lister!$D$7:$D$13),IF(OR(AND(E1320&lt;DATE(2020,10,1),F1320&lt;DATE(2020,10,1)),E1320&gt;DATE(2020,10,31)),0)))))),0),"")</f>
        <v/>
      </c>
      <c r="Y1320" s="50" t="str">
        <f>IFERROR(MAX(IF(OR(O1320="",P1320="",Q1320="",R1320="",S1320="",T1320="",U1320=""),"",IF(AND(MONTH(E1320)=11,MONTH(F1320)=11),(NETWORKDAYS(E1320,F1320,Lister!$D$7:$D$13)-R1320)*N1320/NETWORKDAYS(Lister!$D$22,Lister!$E$22,Lister!$D$7:$D$13),IF(AND(MONTH(E1320)=11,F1320&gt;DATE(2020,11,30)),(NETWORKDAYS(E1320,Lister!$E$22,Lister!$D$7:$D$13)-R1320)*N1320/NETWORKDAYS(Lister!$D$22,Lister!$E$22,Lister!$D$7:$D$13),IF(AND(E1320&lt;DATE(2020,11,1),MONTH(F1320)=11),(NETWORKDAYS(Lister!$D$22,F1320,Lister!$D$7:$D$13)-R1320)*N1320/NETWORKDAYS(Lister!$D$22,Lister!$E$22,Lister!$D$7:$D$13),IF(AND(E1320&lt;DATE(2020,11,1),F1320&gt;DATE(2020,11,30)),(NETWORKDAYS(Lister!$D$22,Lister!$E$22,Lister!$D$7:$D$13)-R1320)*N1320/NETWORKDAYS(Lister!$D$22,Lister!$E$22,Lister!$D$7:$D$13),IF(OR(AND(E1320&lt;DATE(2020,11,1),F1320&lt;DATE(2020,11,1)),E1320&gt;DATE(2020,11,30)),0)))))),0),"")</f>
        <v/>
      </c>
      <c r="Z1320" s="50" t="str">
        <f>IFERROR(MAX(IF(OR(O1320="",P1320="",Q1320="",R1320="",S1320="",T1320="",U1320=""),"",IF(AND(MONTH(E1320)=12,MONTH(F1320)=12),(NETWORKDAYS(E1320,F1320,Lister!$D$7:$D$13)-S1320)*N1320/NETWORKDAYS(Lister!$D$23,Lister!$E$23,Lister!$D$7:$D$13),IF(AND(MONTH(E1320)=12,F1320&gt;DATE(2020,12,31)),(NETWORKDAYS(E1320,Lister!$E$23,Lister!$D$7:$D$13)-S1320)*N1320/NETWORKDAYS(Lister!$D$23,Lister!$E$23,Lister!$D$7:$D$13),IF(AND(E1320&lt;DATE(2020,12,1),MONTH(F1320)=12),(NETWORKDAYS(Lister!$D$23,F1320,Lister!$D$7:$D$13)-S1320)*N1320/NETWORKDAYS(Lister!$D$23,Lister!$E$23,Lister!$D$7:$D$13),IF(AND(E1320&lt;DATE(2020,12,1),F1320&gt;DATE(2020,12,31)),(NETWORKDAYS(Lister!$D$23,Lister!$E$23,Lister!$D$7:$D$13)-S1320)*N1320/NETWORKDAYS(Lister!$D$23,Lister!$E$23,Lister!$D$7:$D$13),IF(OR(AND(E1320&lt;DATE(2020,12,1),F1320&lt;DATE(2020,12,1)),E1320&gt;DATE(2020,12,31)),0)))))),0),"")</f>
        <v/>
      </c>
      <c r="AA1320" s="50" t="str">
        <f>IFERROR(MAX(IF(OR(O1320="",P1320="",Q1320="",R1320="",S1320="",T1320="",U1320=""),"",IF(AND(MONTH(E1320)=1,MONTH(F1320)=1),(NETWORKDAYS(E1320,F1320,Lister!$D$7:$D$13)-T1320)*N1320/NETWORKDAYS(Lister!$D$24,Lister!$E$24,Lister!$D$7:$D$13),IF(AND(MONTH(E1320)=1,F1320&gt;DATE(2021,1,31)),(NETWORKDAYS(E1320,Lister!$E$24,Lister!$D$7:$D$13)-T1320)*N1320/NETWORKDAYS(Lister!$D$24,Lister!$E$24,Lister!$D$7:$D$13),IF(AND(E1320&lt;DATE(2021,1,1),MONTH(F1320)=1),(NETWORKDAYS(Lister!$D$24,F1320,Lister!$D$7:$D$13)-T1320)*N1320/NETWORKDAYS(Lister!$D$24,Lister!$E$24,Lister!$D$7:$D$13),IF(AND(E1320&lt;DATE(2021,1,1),F1320&gt;DATE(2021,1,31)),(NETWORKDAYS(Lister!$D$24,Lister!$E$24,Lister!$D$7:$D$13)-T1320)*N1320/NETWORKDAYS(Lister!$D$24,Lister!$E$24,Lister!$D$7:$D$13),IF(OR(AND(E1320&lt;DATE(2021,1,1),F1320&lt;DATE(2021,1,1)),E1320&gt;DATE(2021,1,31)),0)))))),0),"")</f>
        <v/>
      </c>
      <c r="AB1320" s="50" t="str">
        <f>IFERROR(MAX(IF(OR(O1320="",P1320="",Q1320="",R1320="",S1320="",T1320="",U1320=""),"",IF(AND(MONTH(E1320)=2,MONTH(F1320)=2),(NETWORKDAYS(E1320,F1320,Lister!$D$7:$D$13)-U1320)*N1320/NETWORKDAYS(Lister!$D$25,Lister!$E$25,Lister!$D$7:$D$13),IF(AND(E1320&lt;DATE(2021,2,1),MONTH(F1320)=2),(NETWORKDAYS(Lister!$D$25,F1320,Lister!$D$7:$D$13)-U1320)*N1320/NETWORKDAYS(Lister!$D$25,Lister!$E$25,Lister!$D$7:$D$13),IF(AND(E1320&lt;DATE(2021,2,1),F1320&lt;DATE(2021,2,1)),0)))),0),"")</f>
        <v/>
      </c>
      <c r="AC1320" s="52" t="str">
        <f t="shared" si="103"/>
        <v/>
      </c>
    </row>
    <row r="1321" spans="1:29" x14ac:dyDescent="0.35">
      <c r="A1321" s="11" t="str">
        <f t="shared" si="104"/>
        <v/>
      </c>
      <c r="B1321" s="33"/>
      <c r="C1321" s="17"/>
      <c r="D1321" s="18"/>
      <c r="E1321" s="12"/>
      <c r="F1321" s="12"/>
      <c r="G1321" s="42" t="str">
        <f>IF(OR(E1321="",F1321=""),"",NETWORKDAYS(E1321,F1321,Lister!$D$7:$D$13))</f>
        <v/>
      </c>
      <c r="H1321" s="14"/>
      <c r="I1321" s="25" t="str">
        <f t="shared" si="100"/>
        <v/>
      </c>
      <c r="J1321" s="47"/>
      <c r="K1321" s="48"/>
      <c r="L1321" s="15"/>
      <c r="M1321" s="51" t="str">
        <f t="shared" si="101"/>
        <v/>
      </c>
      <c r="N1321" s="49" t="str">
        <f t="shared" si="102"/>
        <v/>
      </c>
      <c r="O1321" s="15"/>
      <c r="P1321" s="15"/>
      <c r="Q1321" s="15"/>
      <c r="R1321" s="15"/>
      <c r="S1321" s="15"/>
      <c r="T1321" s="15"/>
      <c r="U1321" s="15"/>
      <c r="V1321" s="50" t="str">
        <f>IFERROR(MAX(IF(OR(O1321="",P1321="",Q1321="",R1321="",S1321="",T1321="",U1321=""),"",IF(AND(MONTH(E1321)=8,MONTH(F1321)=8),(NETWORKDAYS(E1321,F1321,Lister!$D$7:$D$13)-O1321)*N1321/NETWORKDAYS(Lister!$D$19,Lister!$E$19,Lister!$D$7:$D$13),IF(AND(MONTH(E1321)=8,F1321&gt;DATE(2020,8,31)),(NETWORKDAYS(E1321,Lister!$E$19,Lister!$D$7:$D$13)-O1321)*N1321/NETWORKDAYS(Lister!$D$19,Lister!$E$19,Lister!$D$7:$D$13),IF(E1321&gt;DATE(2020,8,31),0)))),0),"")</f>
        <v/>
      </c>
      <c r="W1321" s="50" t="str">
        <f>IFERROR(MAX(IF(OR(O1321="",P1321="",Q1321="",R1321="",S1321="",T1321="",U1321=""),"",IF(AND(MONTH(E1321)=9,MONTH(F1321)=9),(NETWORKDAYS(E1321,F1321,Lister!$D$7:$D$13)-P1321)*N1321/NETWORKDAYS(Lister!$D$20,Lister!$E$20,Lister!$D$7:$D$13),IF(AND(MONTH(E1321)=9,F1321&gt;DATE(2020,9,30)),(NETWORKDAYS(E1321,Lister!$E$20,Lister!$D$7:$D$13)-P1321)*N1321/NETWORKDAYS(Lister!$D$20,Lister!$E$20,Lister!$D$7:$D$13),IF(AND(E1321&lt;DATE(2020,9,1),MONTH(F1321)=9),(NETWORKDAYS(Lister!$D$20,F1321,Lister!$D$7:$D$13)-P1321)*N1321/NETWORKDAYS(Lister!$D$20,Lister!$E$20,Lister!$D$7:$D$13),IF(AND(E1321&lt;DATE(2020,9,1),F1321&gt;DATE(2020,9,30)),(NETWORKDAYS(Lister!$D$20,Lister!$E$20,Lister!$D$7:$D$13)-P1321)*N1321/NETWORKDAYS(Lister!$D$20,Lister!$E$20,Lister!$D$7:$D$13),IF(OR(AND(E1321&lt;DATE(2020,9,1),F1321&lt;DATE(2020,9,1)),E1321&gt;DATE(2020,9,30)),0)))))),0),"")</f>
        <v/>
      </c>
      <c r="X1321" s="50" t="str">
        <f>IFERROR(MAX(IF(OR(O1321="",P1321="",Q1321="",R1321="",S1321="",T1321="",U1321=""),"",IF(AND(MONTH(E1321)=10,MONTH(F1321)=10),(NETWORKDAYS(E1321,F1321,Lister!$D$7:$D$13)-Q1321)*N1321/NETWORKDAYS(Lister!$D$21,Lister!$E$21,Lister!$D$7:$D$13),IF(AND(MONTH(E1321)=10,F1321&gt;DATE(2020,10,31)),(NETWORKDAYS(E1321,Lister!$E$21,Lister!$D$7:$D$13)-Q1321)*N1321/NETWORKDAYS(Lister!$D$21,Lister!$E$21,Lister!$D$7:$D$13),IF(AND(E1321&lt;DATE(2020,10,1),MONTH(F1321)=10),(NETWORKDAYS(Lister!$D$21,F1321,Lister!$D$7:$D$13)-Q1321)*N1321/NETWORKDAYS(Lister!$D$21,Lister!$E$21,Lister!$D$7:$D$13),IF(AND(E1321&lt;DATE(2020,31,1),F1321&gt;DATE(2020,10,31)),(NETWORKDAYS(Lister!$D$21,Lister!$E$21,Lister!$D$7:$D$13)-Q1321)*N1321/NETWORKDAYS(Lister!$D$21,Lister!$E$21,Lister!$D$7:$D$13),IF(OR(AND(E1321&lt;DATE(2020,10,1),F1321&lt;DATE(2020,10,1)),E1321&gt;DATE(2020,10,31)),0)))))),0),"")</f>
        <v/>
      </c>
      <c r="Y1321" s="50" t="str">
        <f>IFERROR(MAX(IF(OR(O1321="",P1321="",Q1321="",R1321="",S1321="",T1321="",U1321=""),"",IF(AND(MONTH(E1321)=11,MONTH(F1321)=11),(NETWORKDAYS(E1321,F1321,Lister!$D$7:$D$13)-R1321)*N1321/NETWORKDAYS(Lister!$D$22,Lister!$E$22,Lister!$D$7:$D$13),IF(AND(MONTH(E1321)=11,F1321&gt;DATE(2020,11,30)),(NETWORKDAYS(E1321,Lister!$E$22,Lister!$D$7:$D$13)-R1321)*N1321/NETWORKDAYS(Lister!$D$22,Lister!$E$22,Lister!$D$7:$D$13),IF(AND(E1321&lt;DATE(2020,11,1),MONTH(F1321)=11),(NETWORKDAYS(Lister!$D$22,F1321,Lister!$D$7:$D$13)-R1321)*N1321/NETWORKDAYS(Lister!$D$22,Lister!$E$22,Lister!$D$7:$D$13),IF(AND(E1321&lt;DATE(2020,11,1),F1321&gt;DATE(2020,11,30)),(NETWORKDAYS(Lister!$D$22,Lister!$E$22,Lister!$D$7:$D$13)-R1321)*N1321/NETWORKDAYS(Lister!$D$22,Lister!$E$22,Lister!$D$7:$D$13),IF(OR(AND(E1321&lt;DATE(2020,11,1),F1321&lt;DATE(2020,11,1)),E1321&gt;DATE(2020,11,30)),0)))))),0),"")</f>
        <v/>
      </c>
      <c r="Z1321" s="50" t="str">
        <f>IFERROR(MAX(IF(OR(O1321="",P1321="",Q1321="",R1321="",S1321="",T1321="",U1321=""),"",IF(AND(MONTH(E1321)=12,MONTH(F1321)=12),(NETWORKDAYS(E1321,F1321,Lister!$D$7:$D$13)-S1321)*N1321/NETWORKDAYS(Lister!$D$23,Lister!$E$23,Lister!$D$7:$D$13),IF(AND(MONTH(E1321)=12,F1321&gt;DATE(2020,12,31)),(NETWORKDAYS(E1321,Lister!$E$23,Lister!$D$7:$D$13)-S1321)*N1321/NETWORKDAYS(Lister!$D$23,Lister!$E$23,Lister!$D$7:$D$13),IF(AND(E1321&lt;DATE(2020,12,1),MONTH(F1321)=12),(NETWORKDAYS(Lister!$D$23,F1321,Lister!$D$7:$D$13)-S1321)*N1321/NETWORKDAYS(Lister!$D$23,Lister!$E$23,Lister!$D$7:$D$13),IF(AND(E1321&lt;DATE(2020,12,1),F1321&gt;DATE(2020,12,31)),(NETWORKDAYS(Lister!$D$23,Lister!$E$23,Lister!$D$7:$D$13)-S1321)*N1321/NETWORKDAYS(Lister!$D$23,Lister!$E$23,Lister!$D$7:$D$13),IF(OR(AND(E1321&lt;DATE(2020,12,1),F1321&lt;DATE(2020,12,1)),E1321&gt;DATE(2020,12,31)),0)))))),0),"")</f>
        <v/>
      </c>
      <c r="AA1321" s="50" t="str">
        <f>IFERROR(MAX(IF(OR(O1321="",P1321="",Q1321="",R1321="",S1321="",T1321="",U1321=""),"",IF(AND(MONTH(E1321)=1,MONTH(F1321)=1),(NETWORKDAYS(E1321,F1321,Lister!$D$7:$D$13)-T1321)*N1321/NETWORKDAYS(Lister!$D$24,Lister!$E$24,Lister!$D$7:$D$13),IF(AND(MONTH(E1321)=1,F1321&gt;DATE(2021,1,31)),(NETWORKDAYS(E1321,Lister!$E$24,Lister!$D$7:$D$13)-T1321)*N1321/NETWORKDAYS(Lister!$D$24,Lister!$E$24,Lister!$D$7:$D$13),IF(AND(E1321&lt;DATE(2021,1,1),MONTH(F1321)=1),(NETWORKDAYS(Lister!$D$24,F1321,Lister!$D$7:$D$13)-T1321)*N1321/NETWORKDAYS(Lister!$D$24,Lister!$E$24,Lister!$D$7:$D$13),IF(AND(E1321&lt;DATE(2021,1,1),F1321&gt;DATE(2021,1,31)),(NETWORKDAYS(Lister!$D$24,Lister!$E$24,Lister!$D$7:$D$13)-T1321)*N1321/NETWORKDAYS(Lister!$D$24,Lister!$E$24,Lister!$D$7:$D$13),IF(OR(AND(E1321&lt;DATE(2021,1,1),F1321&lt;DATE(2021,1,1)),E1321&gt;DATE(2021,1,31)),0)))))),0),"")</f>
        <v/>
      </c>
      <c r="AB1321" s="50" t="str">
        <f>IFERROR(MAX(IF(OR(O1321="",P1321="",Q1321="",R1321="",S1321="",T1321="",U1321=""),"",IF(AND(MONTH(E1321)=2,MONTH(F1321)=2),(NETWORKDAYS(E1321,F1321,Lister!$D$7:$D$13)-U1321)*N1321/NETWORKDAYS(Lister!$D$25,Lister!$E$25,Lister!$D$7:$D$13),IF(AND(E1321&lt;DATE(2021,2,1),MONTH(F1321)=2),(NETWORKDAYS(Lister!$D$25,F1321,Lister!$D$7:$D$13)-U1321)*N1321/NETWORKDAYS(Lister!$D$25,Lister!$E$25,Lister!$D$7:$D$13),IF(AND(E1321&lt;DATE(2021,2,1),F1321&lt;DATE(2021,2,1)),0)))),0),"")</f>
        <v/>
      </c>
      <c r="AC1321" s="52" t="str">
        <f t="shared" si="103"/>
        <v/>
      </c>
    </row>
    <row r="1322" spans="1:29" x14ac:dyDescent="0.35">
      <c r="A1322" s="11" t="str">
        <f t="shared" si="104"/>
        <v/>
      </c>
      <c r="B1322" s="33"/>
      <c r="C1322" s="17"/>
      <c r="D1322" s="18"/>
      <c r="E1322" s="12"/>
      <c r="F1322" s="12"/>
      <c r="G1322" s="42" t="str">
        <f>IF(OR(E1322="",F1322=""),"",NETWORKDAYS(E1322,F1322,Lister!$D$7:$D$13))</f>
        <v/>
      </c>
      <c r="H1322" s="14"/>
      <c r="I1322" s="25" t="str">
        <f t="shared" si="100"/>
        <v/>
      </c>
      <c r="J1322" s="47"/>
      <c r="K1322" s="48"/>
      <c r="L1322" s="15"/>
      <c r="M1322" s="51" t="str">
        <f t="shared" si="101"/>
        <v/>
      </c>
      <c r="N1322" s="49" t="str">
        <f t="shared" si="102"/>
        <v/>
      </c>
      <c r="O1322" s="15"/>
      <c r="P1322" s="15"/>
      <c r="Q1322" s="15"/>
      <c r="R1322" s="15"/>
      <c r="S1322" s="15"/>
      <c r="T1322" s="15"/>
      <c r="U1322" s="15"/>
      <c r="V1322" s="50" t="str">
        <f>IFERROR(MAX(IF(OR(O1322="",P1322="",Q1322="",R1322="",S1322="",T1322="",U1322=""),"",IF(AND(MONTH(E1322)=8,MONTH(F1322)=8),(NETWORKDAYS(E1322,F1322,Lister!$D$7:$D$13)-O1322)*N1322/NETWORKDAYS(Lister!$D$19,Lister!$E$19,Lister!$D$7:$D$13),IF(AND(MONTH(E1322)=8,F1322&gt;DATE(2020,8,31)),(NETWORKDAYS(E1322,Lister!$E$19,Lister!$D$7:$D$13)-O1322)*N1322/NETWORKDAYS(Lister!$D$19,Lister!$E$19,Lister!$D$7:$D$13),IF(E1322&gt;DATE(2020,8,31),0)))),0),"")</f>
        <v/>
      </c>
      <c r="W1322" s="50" t="str">
        <f>IFERROR(MAX(IF(OR(O1322="",P1322="",Q1322="",R1322="",S1322="",T1322="",U1322=""),"",IF(AND(MONTH(E1322)=9,MONTH(F1322)=9),(NETWORKDAYS(E1322,F1322,Lister!$D$7:$D$13)-P1322)*N1322/NETWORKDAYS(Lister!$D$20,Lister!$E$20,Lister!$D$7:$D$13),IF(AND(MONTH(E1322)=9,F1322&gt;DATE(2020,9,30)),(NETWORKDAYS(E1322,Lister!$E$20,Lister!$D$7:$D$13)-P1322)*N1322/NETWORKDAYS(Lister!$D$20,Lister!$E$20,Lister!$D$7:$D$13),IF(AND(E1322&lt;DATE(2020,9,1),MONTH(F1322)=9),(NETWORKDAYS(Lister!$D$20,F1322,Lister!$D$7:$D$13)-P1322)*N1322/NETWORKDAYS(Lister!$D$20,Lister!$E$20,Lister!$D$7:$D$13),IF(AND(E1322&lt;DATE(2020,9,1),F1322&gt;DATE(2020,9,30)),(NETWORKDAYS(Lister!$D$20,Lister!$E$20,Lister!$D$7:$D$13)-P1322)*N1322/NETWORKDAYS(Lister!$D$20,Lister!$E$20,Lister!$D$7:$D$13),IF(OR(AND(E1322&lt;DATE(2020,9,1),F1322&lt;DATE(2020,9,1)),E1322&gt;DATE(2020,9,30)),0)))))),0),"")</f>
        <v/>
      </c>
      <c r="X1322" s="50" t="str">
        <f>IFERROR(MAX(IF(OR(O1322="",P1322="",Q1322="",R1322="",S1322="",T1322="",U1322=""),"",IF(AND(MONTH(E1322)=10,MONTH(F1322)=10),(NETWORKDAYS(E1322,F1322,Lister!$D$7:$D$13)-Q1322)*N1322/NETWORKDAYS(Lister!$D$21,Lister!$E$21,Lister!$D$7:$D$13),IF(AND(MONTH(E1322)=10,F1322&gt;DATE(2020,10,31)),(NETWORKDAYS(E1322,Lister!$E$21,Lister!$D$7:$D$13)-Q1322)*N1322/NETWORKDAYS(Lister!$D$21,Lister!$E$21,Lister!$D$7:$D$13),IF(AND(E1322&lt;DATE(2020,10,1),MONTH(F1322)=10),(NETWORKDAYS(Lister!$D$21,F1322,Lister!$D$7:$D$13)-Q1322)*N1322/NETWORKDAYS(Lister!$D$21,Lister!$E$21,Lister!$D$7:$D$13),IF(AND(E1322&lt;DATE(2020,31,1),F1322&gt;DATE(2020,10,31)),(NETWORKDAYS(Lister!$D$21,Lister!$E$21,Lister!$D$7:$D$13)-Q1322)*N1322/NETWORKDAYS(Lister!$D$21,Lister!$E$21,Lister!$D$7:$D$13),IF(OR(AND(E1322&lt;DATE(2020,10,1),F1322&lt;DATE(2020,10,1)),E1322&gt;DATE(2020,10,31)),0)))))),0),"")</f>
        <v/>
      </c>
      <c r="Y1322" s="50" t="str">
        <f>IFERROR(MAX(IF(OR(O1322="",P1322="",Q1322="",R1322="",S1322="",T1322="",U1322=""),"",IF(AND(MONTH(E1322)=11,MONTH(F1322)=11),(NETWORKDAYS(E1322,F1322,Lister!$D$7:$D$13)-R1322)*N1322/NETWORKDAYS(Lister!$D$22,Lister!$E$22,Lister!$D$7:$D$13),IF(AND(MONTH(E1322)=11,F1322&gt;DATE(2020,11,30)),(NETWORKDAYS(E1322,Lister!$E$22,Lister!$D$7:$D$13)-R1322)*N1322/NETWORKDAYS(Lister!$D$22,Lister!$E$22,Lister!$D$7:$D$13),IF(AND(E1322&lt;DATE(2020,11,1),MONTH(F1322)=11),(NETWORKDAYS(Lister!$D$22,F1322,Lister!$D$7:$D$13)-R1322)*N1322/NETWORKDAYS(Lister!$D$22,Lister!$E$22,Lister!$D$7:$D$13),IF(AND(E1322&lt;DATE(2020,11,1),F1322&gt;DATE(2020,11,30)),(NETWORKDAYS(Lister!$D$22,Lister!$E$22,Lister!$D$7:$D$13)-R1322)*N1322/NETWORKDAYS(Lister!$D$22,Lister!$E$22,Lister!$D$7:$D$13),IF(OR(AND(E1322&lt;DATE(2020,11,1),F1322&lt;DATE(2020,11,1)),E1322&gt;DATE(2020,11,30)),0)))))),0),"")</f>
        <v/>
      </c>
      <c r="Z1322" s="50" t="str">
        <f>IFERROR(MAX(IF(OR(O1322="",P1322="",Q1322="",R1322="",S1322="",T1322="",U1322=""),"",IF(AND(MONTH(E1322)=12,MONTH(F1322)=12),(NETWORKDAYS(E1322,F1322,Lister!$D$7:$D$13)-S1322)*N1322/NETWORKDAYS(Lister!$D$23,Lister!$E$23,Lister!$D$7:$D$13),IF(AND(MONTH(E1322)=12,F1322&gt;DATE(2020,12,31)),(NETWORKDAYS(E1322,Lister!$E$23,Lister!$D$7:$D$13)-S1322)*N1322/NETWORKDAYS(Lister!$D$23,Lister!$E$23,Lister!$D$7:$D$13),IF(AND(E1322&lt;DATE(2020,12,1),MONTH(F1322)=12),(NETWORKDAYS(Lister!$D$23,F1322,Lister!$D$7:$D$13)-S1322)*N1322/NETWORKDAYS(Lister!$D$23,Lister!$E$23,Lister!$D$7:$D$13),IF(AND(E1322&lt;DATE(2020,12,1),F1322&gt;DATE(2020,12,31)),(NETWORKDAYS(Lister!$D$23,Lister!$E$23,Lister!$D$7:$D$13)-S1322)*N1322/NETWORKDAYS(Lister!$D$23,Lister!$E$23,Lister!$D$7:$D$13),IF(OR(AND(E1322&lt;DATE(2020,12,1),F1322&lt;DATE(2020,12,1)),E1322&gt;DATE(2020,12,31)),0)))))),0),"")</f>
        <v/>
      </c>
      <c r="AA1322" s="50" t="str">
        <f>IFERROR(MAX(IF(OR(O1322="",P1322="",Q1322="",R1322="",S1322="",T1322="",U1322=""),"",IF(AND(MONTH(E1322)=1,MONTH(F1322)=1),(NETWORKDAYS(E1322,F1322,Lister!$D$7:$D$13)-T1322)*N1322/NETWORKDAYS(Lister!$D$24,Lister!$E$24,Lister!$D$7:$D$13),IF(AND(MONTH(E1322)=1,F1322&gt;DATE(2021,1,31)),(NETWORKDAYS(E1322,Lister!$E$24,Lister!$D$7:$D$13)-T1322)*N1322/NETWORKDAYS(Lister!$D$24,Lister!$E$24,Lister!$D$7:$D$13),IF(AND(E1322&lt;DATE(2021,1,1),MONTH(F1322)=1),(NETWORKDAYS(Lister!$D$24,F1322,Lister!$D$7:$D$13)-T1322)*N1322/NETWORKDAYS(Lister!$D$24,Lister!$E$24,Lister!$D$7:$D$13),IF(AND(E1322&lt;DATE(2021,1,1),F1322&gt;DATE(2021,1,31)),(NETWORKDAYS(Lister!$D$24,Lister!$E$24,Lister!$D$7:$D$13)-T1322)*N1322/NETWORKDAYS(Lister!$D$24,Lister!$E$24,Lister!$D$7:$D$13),IF(OR(AND(E1322&lt;DATE(2021,1,1),F1322&lt;DATE(2021,1,1)),E1322&gt;DATE(2021,1,31)),0)))))),0),"")</f>
        <v/>
      </c>
      <c r="AB1322" s="50" t="str">
        <f>IFERROR(MAX(IF(OR(O1322="",P1322="",Q1322="",R1322="",S1322="",T1322="",U1322=""),"",IF(AND(MONTH(E1322)=2,MONTH(F1322)=2),(NETWORKDAYS(E1322,F1322,Lister!$D$7:$D$13)-U1322)*N1322/NETWORKDAYS(Lister!$D$25,Lister!$E$25,Lister!$D$7:$D$13),IF(AND(E1322&lt;DATE(2021,2,1),MONTH(F1322)=2),(NETWORKDAYS(Lister!$D$25,F1322,Lister!$D$7:$D$13)-U1322)*N1322/NETWORKDAYS(Lister!$D$25,Lister!$E$25,Lister!$D$7:$D$13),IF(AND(E1322&lt;DATE(2021,2,1),F1322&lt;DATE(2021,2,1)),0)))),0),"")</f>
        <v/>
      </c>
      <c r="AC1322" s="52" t="str">
        <f t="shared" si="103"/>
        <v/>
      </c>
    </row>
    <row r="1323" spans="1:29" x14ac:dyDescent="0.35">
      <c r="A1323" s="11" t="str">
        <f t="shared" si="104"/>
        <v/>
      </c>
      <c r="B1323" s="33"/>
      <c r="C1323" s="17"/>
      <c r="D1323" s="18"/>
      <c r="E1323" s="12"/>
      <c r="F1323" s="12"/>
      <c r="G1323" s="42" t="str">
        <f>IF(OR(E1323="",F1323=""),"",NETWORKDAYS(E1323,F1323,Lister!$D$7:$D$13))</f>
        <v/>
      </c>
      <c r="H1323" s="14"/>
      <c r="I1323" s="25" t="str">
        <f t="shared" si="100"/>
        <v/>
      </c>
      <c r="J1323" s="47"/>
      <c r="K1323" s="48"/>
      <c r="L1323" s="15"/>
      <c r="M1323" s="51" t="str">
        <f t="shared" si="101"/>
        <v/>
      </c>
      <c r="N1323" s="49" t="str">
        <f t="shared" si="102"/>
        <v/>
      </c>
      <c r="O1323" s="15"/>
      <c r="P1323" s="15"/>
      <c r="Q1323" s="15"/>
      <c r="R1323" s="15"/>
      <c r="S1323" s="15"/>
      <c r="T1323" s="15"/>
      <c r="U1323" s="15"/>
      <c r="V1323" s="50" t="str">
        <f>IFERROR(MAX(IF(OR(O1323="",P1323="",Q1323="",R1323="",S1323="",T1323="",U1323=""),"",IF(AND(MONTH(E1323)=8,MONTH(F1323)=8),(NETWORKDAYS(E1323,F1323,Lister!$D$7:$D$13)-O1323)*N1323/NETWORKDAYS(Lister!$D$19,Lister!$E$19,Lister!$D$7:$D$13),IF(AND(MONTH(E1323)=8,F1323&gt;DATE(2020,8,31)),(NETWORKDAYS(E1323,Lister!$E$19,Lister!$D$7:$D$13)-O1323)*N1323/NETWORKDAYS(Lister!$D$19,Lister!$E$19,Lister!$D$7:$D$13),IF(E1323&gt;DATE(2020,8,31),0)))),0),"")</f>
        <v/>
      </c>
      <c r="W1323" s="50" t="str">
        <f>IFERROR(MAX(IF(OR(O1323="",P1323="",Q1323="",R1323="",S1323="",T1323="",U1323=""),"",IF(AND(MONTH(E1323)=9,MONTH(F1323)=9),(NETWORKDAYS(E1323,F1323,Lister!$D$7:$D$13)-P1323)*N1323/NETWORKDAYS(Lister!$D$20,Lister!$E$20,Lister!$D$7:$D$13),IF(AND(MONTH(E1323)=9,F1323&gt;DATE(2020,9,30)),(NETWORKDAYS(E1323,Lister!$E$20,Lister!$D$7:$D$13)-P1323)*N1323/NETWORKDAYS(Lister!$D$20,Lister!$E$20,Lister!$D$7:$D$13),IF(AND(E1323&lt;DATE(2020,9,1),MONTH(F1323)=9),(NETWORKDAYS(Lister!$D$20,F1323,Lister!$D$7:$D$13)-P1323)*N1323/NETWORKDAYS(Lister!$D$20,Lister!$E$20,Lister!$D$7:$D$13),IF(AND(E1323&lt;DATE(2020,9,1),F1323&gt;DATE(2020,9,30)),(NETWORKDAYS(Lister!$D$20,Lister!$E$20,Lister!$D$7:$D$13)-P1323)*N1323/NETWORKDAYS(Lister!$D$20,Lister!$E$20,Lister!$D$7:$D$13),IF(OR(AND(E1323&lt;DATE(2020,9,1),F1323&lt;DATE(2020,9,1)),E1323&gt;DATE(2020,9,30)),0)))))),0),"")</f>
        <v/>
      </c>
      <c r="X1323" s="50" t="str">
        <f>IFERROR(MAX(IF(OR(O1323="",P1323="",Q1323="",R1323="",S1323="",T1323="",U1323=""),"",IF(AND(MONTH(E1323)=10,MONTH(F1323)=10),(NETWORKDAYS(E1323,F1323,Lister!$D$7:$D$13)-Q1323)*N1323/NETWORKDAYS(Lister!$D$21,Lister!$E$21,Lister!$D$7:$D$13),IF(AND(MONTH(E1323)=10,F1323&gt;DATE(2020,10,31)),(NETWORKDAYS(E1323,Lister!$E$21,Lister!$D$7:$D$13)-Q1323)*N1323/NETWORKDAYS(Lister!$D$21,Lister!$E$21,Lister!$D$7:$D$13),IF(AND(E1323&lt;DATE(2020,10,1),MONTH(F1323)=10),(NETWORKDAYS(Lister!$D$21,F1323,Lister!$D$7:$D$13)-Q1323)*N1323/NETWORKDAYS(Lister!$D$21,Lister!$E$21,Lister!$D$7:$D$13),IF(AND(E1323&lt;DATE(2020,31,1),F1323&gt;DATE(2020,10,31)),(NETWORKDAYS(Lister!$D$21,Lister!$E$21,Lister!$D$7:$D$13)-Q1323)*N1323/NETWORKDAYS(Lister!$D$21,Lister!$E$21,Lister!$D$7:$D$13),IF(OR(AND(E1323&lt;DATE(2020,10,1),F1323&lt;DATE(2020,10,1)),E1323&gt;DATE(2020,10,31)),0)))))),0),"")</f>
        <v/>
      </c>
      <c r="Y1323" s="50" t="str">
        <f>IFERROR(MAX(IF(OR(O1323="",P1323="",Q1323="",R1323="",S1323="",T1323="",U1323=""),"",IF(AND(MONTH(E1323)=11,MONTH(F1323)=11),(NETWORKDAYS(E1323,F1323,Lister!$D$7:$D$13)-R1323)*N1323/NETWORKDAYS(Lister!$D$22,Lister!$E$22,Lister!$D$7:$D$13),IF(AND(MONTH(E1323)=11,F1323&gt;DATE(2020,11,30)),(NETWORKDAYS(E1323,Lister!$E$22,Lister!$D$7:$D$13)-R1323)*N1323/NETWORKDAYS(Lister!$D$22,Lister!$E$22,Lister!$D$7:$D$13),IF(AND(E1323&lt;DATE(2020,11,1),MONTH(F1323)=11),(NETWORKDAYS(Lister!$D$22,F1323,Lister!$D$7:$D$13)-R1323)*N1323/NETWORKDAYS(Lister!$D$22,Lister!$E$22,Lister!$D$7:$D$13),IF(AND(E1323&lt;DATE(2020,11,1),F1323&gt;DATE(2020,11,30)),(NETWORKDAYS(Lister!$D$22,Lister!$E$22,Lister!$D$7:$D$13)-R1323)*N1323/NETWORKDAYS(Lister!$D$22,Lister!$E$22,Lister!$D$7:$D$13),IF(OR(AND(E1323&lt;DATE(2020,11,1),F1323&lt;DATE(2020,11,1)),E1323&gt;DATE(2020,11,30)),0)))))),0),"")</f>
        <v/>
      </c>
      <c r="Z1323" s="50" t="str">
        <f>IFERROR(MAX(IF(OR(O1323="",P1323="",Q1323="",R1323="",S1323="",T1323="",U1323=""),"",IF(AND(MONTH(E1323)=12,MONTH(F1323)=12),(NETWORKDAYS(E1323,F1323,Lister!$D$7:$D$13)-S1323)*N1323/NETWORKDAYS(Lister!$D$23,Lister!$E$23,Lister!$D$7:$D$13),IF(AND(MONTH(E1323)=12,F1323&gt;DATE(2020,12,31)),(NETWORKDAYS(E1323,Lister!$E$23,Lister!$D$7:$D$13)-S1323)*N1323/NETWORKDAYS(Lister!$D$23,Lister!$E$23,Lister!$D$7:$D$13),IF(AND(E1323&lt;DATE(2020,12,1),MONTH(F1323)=12),(NETWORKDAYS(Lister!$D$23,F1323,Lister!$D$7:$D$13)-S1323)*N1323/NETWORKDAYS(Lister!$D$23,Lister!$E$23,Lister!$D$7:$D$13),IF(AND(E1323&lt;DATE(2020,12,1),F1323&gt;DATE(2020,12,31)),(NETWORKDAYS(Lister!$D$23,Lister!$E$23,Lister!$D$7:$D$13)-S1323)*N1323/NETWORKDAYS(Lister!$D$23,Lister!$E$23,Lister!$D$7:$D$13),IF(OR(AND(E1323&lt;DATE(2020,12,1),F1323&lt;DATE(2020,12,1)),E1323&gt;DATE(2020,12,31)),0)))))),0),"")</f>
        <v/>
      </c>
      <c r="AA1323" s="50" t="str">
        <f>IFERROR(MAX(IF(OR(O1323="",P1323="",Q1323="",R1323="",S1323="",T1323="",U1323=""),"",IF(AND(MONTH(E1323)=1,MONTH(F1323)=1),(NETWORKDAYS(E1323,F1323,Lister!$D$7:$D$13)-T1323)*N1323/NETWORKDAYS(Lister!$D$24,Lister!$E$24,Lister!$D$7:$D$13),IF(AND(MONTH(E1323)=1,F1323&gt;DATE(2021,1,31)),(NETWORKDAYS(E1323,Lister!$E$24,Lister!$D$7:$D$13)-T1323)*N1323/NETWORKDAYS(Lister!$D$24,Lister!$E$24,Lister!$D$7:$D$13),IF(AND(E1323&lt;DATE(2021,1,1),MONTH(F1323)=1),(NETWORKDAYS(Lister!$D$24,F1323,Lister!$D$7:$D$13)-T1323)*N1323/NETWORKDAYS(Lister!$D$24,Lister!$E$24,Lister!$D$7:$D$13),IF(AND(E1323&lt;DATE(2021,1,1),F1323&gt;DATE(2021,1,31)),(NETWORKDAYS(Lister!$D$24,Lister!$E$24,Lister!$D$7:$D$13)-T1323)*N1323/NETWORKDAYS(Lister!$D$24,Lister!$E$24,Lister!$D$7:$D$13),IF(OR(AND(E1323&lt;DATE(2021,1,1),F1323&lt;DATE(2021,1,1)),E1323&gt;DATE(2021,1,31)),0)))))),0),"")</f>
        <v/>
      </c>
      <c r="AB1323" s="50" t="str">
        <f>IFERROR(MAX(IF(OR(O1323="",P1323="",Q1323="",R1323="",S1323="",T1323="",U1323=""),"",IF(AND(MONTH(E1323)=2,MONTH(F1323)=2),(NETWORKDAYS(E1323,F1323,Lister!$D$7:$D$13)-U1323)*N1323/NETWORKDAYS(Lister!$D$25,Lister!$E$25,Lister!$D$7:$D$13),IF(AND(E1323&lt;DATE(2021,2,1),MONTH(F1323)=2),(NETWORKDAYS(Lister!$D$25,F1323,Lister!$D$7:$D$13)-U1323)*N1323/NETWORKDAYS(Lister!$D$25,Lister!$E$25,Lister!$D$7:$D$13),IF(AND(E1323&lt;DATE(2021,2,1),F1323&lt;DATE(2021,2,1)),0)))),0),"")</f>
        <v/>
      </c>
      <c r="AC1323" s="52" t="str">
        <f t="shared" si="103"/>
        <v/>
      </c>
    </row>
    <row r="1324" spans="1:29" x14ac:dyDescent="0.35">
      <c r="A1324" s="11" t="str">
        <f t="shared" si="104"/>
        <v/>
      </c>
      <c r="B1324" s="33"/>
      <c r="C1324" s="17"/>
      <c r="D1324" s="18"/>
      <c r="E1324" s="12"/>
      <c r="F1324" s="12"/>
      <c r="G1324" s="42" t="str">
        <f>IF(OR(E1324="",F1324=""),"",NETWORKDAYS(E1324,F1324,Lister!$D$7:$D$13))</f>
        <v/>
      </c>
      <c r="H1324" s="14"/>
      <c r="I1324" s="25" t="str">
        <f t="shared" si="100"/>
        <v/>
      </c>
      <c r="J1324" s="47"/>
      <c r="K1324" s="48"/>
      <c r="L1324" s="15"/>
      <c r="M1324" s="51" t="str">
        <f t="shared" si="101"/>
        <v/>
      </c>
      <c r="N1324" s="49" t="str">
        <f t="shared" si="102"/>
        <v/>
      </c>
      <c r="O1324" s="15"/>
      <c r="P1324" s="15"/>
      <c r="Q1324" s="15"/>
      <c r="R1324" s="15"/>
      <c r="S1324" s="15"/>
      <c r="T1324" s="15"/>
      <c r="U1324" s="15"/>
      <c r="V1324" s="50" t="str">
        <f>IFERROR(MAX(IF(OR(O1324="",P1324="",Q1324="",R1324="",S1324="",T1324="",U1324=""),"",IF(AND(MONTH(E1324)=8,MONTH(F1324)=8),(NETWORKDAYS(E1324,F1324,Lister!$D$7:$D$13)-O1324)*N1324/NETWORKDAYS(Lister!$D$19,Lister!$E$19,Lister!$D$7:$D$13),IF(AND(MONTH(E1324)=8,F1324&gt;DATE(2020,8,31)),(NETWORKDAYS(E1324,Lister!$E$19,Lister!$D$7:$D$13)-O1324)*N1324/NETWORKDAYS(Lister!$D$19,Lister!$E$19,Lister!$D$7:$D$13),IF(E1324&gt;DATE(2020,8,31),0)))),0),"")</f>
        <v/>
      </c>
      <c r="W1324" s="50" t="str">
        <f>IFERROR(MAX(IF(OR(O1324="",P1324="",Q1324="",R1324="",S1324="",T1324="",U1324=""),"",IF(AND(MONTH(E1324)=9,MONTH(F1324)=9),(NETWORKDAYS(E1324,F1324,Lister!$D$7:$D$13)-P1324)*N1324/NETWORKDAYS(Lister!$D$20,Lister!$E$20,Lister!$D$7:$D$13),IF(AND(MONTH(E1324)=9,F1324&gt;DATE(2020,9,30)),(NETWORKDAYS(E1324,Lister!$E$20,Lister!$D$7:$D$13)-P1324)*N1324/NETWORKDAYS(Lister!$D$20,Lister!$E$20,Lister!$D$7:$D$13),IF(AND(E1324&lt;DATE(2020,9,1),MONTH(F1324)=9),(NETWORKDAYS(Lister!$D$20,F1324,Lister!$D$7:$D$13)-P1324)*N1324/NETWORKDAYS(Lister!$D$20,Lister!$E$20,Lister!$D$7:$D$13),IF(AND(E1324&lt;DATE(2020,9,1),F1324&gt;DATE(2020,9,30)),(NETWORKDAYS(Lister!$D$20,Lister!$E$20,Lister!$D$7:$D$13)-P1324)*N1324/NETWORKDAYS(Lister!$D$20,Lister!$E$20,Lister!$D$7:$D$13),IF(OR(AND(E1324&lt;DATE(2020,9,1),F1324&lt;DATE(2020,9,1)),E1324&gt;DATE(2020,9,30)),0)))))),0),"")</f>
        <v/>
      </c>
      <c r="X1324" s="50" t="str">
        <f>IFERROR(MAX(IF(OR(O1324="",P1324="",Q1324="",R1324="",S1324="",T1324="",U1324=""),"",IF(AND(MONTH(E1324)=10,MONTH(F1324)=10),(NETWORKDAYS(E1324,F1324,Lister!$D$7:$D$13)-Q1324)*N1324/NETWORKDAYS(Lister!$D$21,Lister!$E$21,Lister!$D$7:$D$13),IF(AND(MONTH(E1324)=10,F1324&gt;DATE(2020,10,31)),(NETWORKDAYS(E1324,Lister!$E$21,Lister!$D$7:$D$13)-Q1324)*N1324/NETWORKDAYS(Lister!$D$21,Lister!$E$21,Lister!$D$7:$D$13),IF(AND(E1324&lt;DATE(2020,10,1),MONTH(F1324)=10),(NETWORKDAYS(Lister!$D$21,F1324,Lister!$D$7:$D$13)-Q1324)*N1324/NETWORKDAYS(Lister!$D$21,Lister!$E$21,Lister!$D$7:$D$13),IF(AND(E1324&lt;DATE(2020,31,1),F1324&gt;DATE(2020,10,31)),(NETWORKDAYS(Lister!$D$21,Lister!$E$21,Lister!$D$7:$D$13)-Q1324)*N1324/NETWORKDAYS(Lister!$D$21,Lister!$E$21,Lister!$D$7:$D$13),IF(OR(AND(E1324&lt;DATE(2020,10,1),F1324&lt;DATE(2020,10,1)),E1324&gt;DATE(2020,10,31)),0)))))),0),"")</f>
        <v/>
      </c>
      <c r="Y1324" s="50" t="str">
        <f>IFERROR(MAX(IF(OR(O1324="",P1324="",Q1324="",R1324="",S1324="",T1324="",U1324=""),"",IF(AND(MONTH(E1324)=11,MONTH(F1324)=11),(NETWORKDAYS(E1324,F1324,Lister!$D$7:$D$13)-R1324)*N1324/NETWORKDAYS(Lister!$D$22,Lister!$E$22,Lister!$D$7:$D$13),IF(AND(MONTH(E1324)=11,F1324&gt;DATE(2020,11,30)),(NETWORKDAYS(E1324,Lister!$E$22,Lister!$D$7:$D$13)-R1324)*N1324/NETWORKDAYS(Lister!$D$22,Lister!$E$22,Lister!$D$7:$D$13),IF(AND(E1324&lt;DATE(2020,11,1),MONTH(F1324)=11),(NETWORKDAYS(Lister!$D$22,F1324,Lister!$D$7:$D$13)-R1324)*N1324/NETWORKDAYS(Lister!$D$22,Lister!$E$22,Lister!$D$7:$D$13),IF(AND(E1324&lt;DATE(2020,11,1),F1324&gt;DATE(2020,11,30)),(NETWORKDAYS(Lister!$D$22,Lister!$E$22,Lister!$D$7:$D$13)-R1324)*N1324/NETWORKDAYS(Lister!$D$22,Lister!$E$22,Lister!$D$7:$D$13),IF(OR(AND(E1324&lt;DATE(2020,11,1),F1324&lt;DATE(2020,11,1)),E1324&gt;DATE(2020,11,30)),0)))))),0),"")</f>
        <v/>
      </c>
      <c r="Z1324" s="50" t="str">
        <f>IFERROR(MAX(IF(OR(O1324="",P1324="",Q1324="",R1324="",S1324="",T1324="",U1324=""),"",IF(AND(MONTH(E1324)=12,MONTH(F1324)=12),(NETWORKDAYS(E1324,F1324,Lister!$D$7:$D$13)-S1324)*N1324/NETWORKDAYS(Lister!$D$23,Lister!$E$23,Lister!$D$7:$D$13),IF(AND(MONTH(E1324)=12,F1324&gt;DATE(2020,12,31)),(NETWORKDAYS(E1324,Lister!$E$23,Lister!$D$7:$D$13)-S1324)*N1324/NETWORKDAYS(Lister!$D$23,Lister!$E$23,Lister!$D$7:$D$13),IF(AND(E1324&lt;DATE(2020,12,1),MONTH(F1324)=12),(NETWORKDAYS(Lister!$D$23,F1324,Lister!$D$7:$D$13)-S1324)*N1324/NETWORKDAYS(Lister!$D$23,Lister!$E$23,Lister!$D$7:$D$13),IF(AND(E1324&lt;DATE(2020,12,1),F1324&gt;DATE(2020,12,31)),(NETWORKDAYS(Lister!$D$23,Lister!$E$23,Lister!$D$7:$D$13)-S1324)*N1324/NETWORKDAYS(Lister!$D$23,Lister!$E$23,Lister!$D$7:$D$13),IF(OR(AND(E1324&lt;DATE(2020,12,1),F1324&lt;DATE(2020,12,1)),E1324&gt;DATE(2020,12,31)),0)))))),0),"")</f>
        <v/>
      </c>
      <c r="AA1324" s="50" t="str">
        <f>IFERROR(MAX(IF(OR(O1324="",P1324="",Q1324="",R1324="",S1324="",T1324="",U1324=""),"",IF(AND(MONTH(E1324)=1,MONTH(F1324)=1),(NETWORKDAYS(E1324,F1324,Lister!$D$7:$D$13)-T1324)*N1324/NETWORKDAYS(Lister!$D$24,Lister!$E$24,Lister!$D$7:$D$13),IF(AND(MONTH(E1324)=1,F1324&gt;DATE(2021,1,31)),(NETWORKDAYS(E1324,Lister!$E$24,Lister!$D$7:$D$13)-T1324)*N1324/NETWORKDAYS(Lister!$D$24,Lister!$E$24,Lister!$D$7:$D$13),IF(AND(E1324&lt;DATE(2021,1,1),MONTH(F1324)=1),(NETWORKDAYS(Lister!$D$24,F1324,Lister!$D$7:$D$13)-T1324)*N1324/NETWORKDAYS(Lister!$D$24,Lister!$E$24,Lister!$D$7:$D$13),IF(AND(E1324&lt;DATE(2021,1,1),F1324&gt;DATE(2021,1,31)),(NETWORKDAYS(Lister!$D$24,Lister!$E$24,Lister!$D$7:$D$13)-T1324)*N1324/NETWORKDAYS(Lister!$D$24,Lister!$E$24,Lister!$D$7:$D$13),IF(OR(AND(E1324&lt;DATE(2021,1,1),F1324&lt;DATE(2021,1,1)),E1324&gt;DATE(2021,1,31)),0)))))),0),"")</f>
        <v/>
      </c>
      <c r="AB1324" s="50" t="str">
        <f>IFERROR(MAX(IF(OR(O1324="",P1324="",Q1324="",R1324="",S1324="",T1324="",U1324=""),"",IF(AND(MONTH(E1324)=2,MONTH(F1324)=2),(NETWORKDAYS(E1324,F1324,Lister!$D$7:$D$13)-U1324)*N1324/NETWORKDAYS(Lister!$D$25,Lister!$E$25,Lister!$D$7:$D$13),IF(AND(E1324&lt;DATE(2021,2,1),MONTH(F1324)=2),(NETWORKDAYS(Lister!$D$25,F1324,Lister!$D$7:$D$13)-U1324)*N1324/NETWORKDAYS(Lister!$D$25,Lister!$E$25,Lister!$D$7:$D$13),IF(AND(E1324&lt;DATE(2021,2,1),F1324&lt;DATE(2021,2,1)),0)))),0),"")</f>
        <v/>
      </c>
      <c r="AC1324" s="52" t="str">
        <f t="shared" si="103"/>
        <v/>
      </c>
    </row>
    <row r="1325" spans="1:29" x14ac:dyDescent="0.35">
      <c r="A1325" s="11" t="str">
        <f t="shared" si="104"/>
        <v/>
      </c>
      <c r="B1325" s="33"/>
      <c r="C1325" s="17"/>
      <c r="D1325" s="18"/>
      <c r="E1325" s="12"/>
      <c r="F1325" s="12"/>
      <c r="G1325" s="42" t="str">
        <f>IF(OR(E1325="",F1325=""),"",NETWORKDAYS(E1325,F1325,Lister!$D$7:$D$13))</f>
        <v/>
      </c>
      <c r="H1325" s="14"/>
      <c r="I1325" s="25" t="str">
        <f t="shared" si="100"/>
        <v/>
      </c>
      <c r="J1325" s="47"/>
      <c r="K1325" s="48"/>
      <c r="L1325" s="15"/>
      <c r="M1325" s="51" t="str">
        <f t="shared" si="101"/>
        <v/>
      </c>
      <c r="N1325" s="49" t="str">
        <f t="shared" si="102"/>
        <v/>
      </c>
      <c r="O1325" s="15"/>
      <c r="P1325" s="15"/>
      <c r="Q1325" s="15"/>
      <c r="R1325" s="15"/>
      <c r="S1325" s="15"/>
      <c r="T1325" s="15"/>
      <c r="U1325" s="15"/>
      <c r="V1325" s="50" t="str">
        <f>IFERROR(MAX(IF(OR(O1325="",P1325="",Q1325="",R1325="",S1325="",T1325="",U1325=""),"",IF(AND(MONTH(E1325)=8,MONTH(F1325)=8),(NETWORKDAYS(E1325,F1325,Lister!$D$7:$D$13)-O1325)*N1325/NETWORKDAYS(Lister!$D$19,Lister!$E$19,Lister!$D$7:$D$13),IF(AND(MONTH(E1325)=8,F1325&gt;DATE(2020,8,31)),(NETWORKDAYS(E1325,Lister!$E$19,Lister!$D$7:$D$13)-O1325)*N1325/NETWORKDAYS(Lister!$D$19,Lister!$E$19,Lister!$D$7:$D$13),IF(E1325&gt;DATE(2020,8,31),0)))),0),"")</f>
        <v/>
      </c>
      <c r="W1325" s="50" t="str">
        <f>IFERROR(MAX(IF(OR(O1325="",P1325="",Q1325="",R1325="",S1325="",T1325="",U1325=""),"",IF(AND(MONTH(E1325)=9,MONTH(F1325)=9),(NETWORKDAYS(E1325,F1325,Lister!$D$7:$D$13)-P1325)*N1325/NETWORKDAYS(Lister!$D$20,Lister!$E$20,Lister!$D$7:$D$13),IF(AND(MONTH(E1325)=9,F1325&gt;DATE(2020,9,30)),(NETWORKDAYS(E1325,Lister!$E$20,Lister!$D$7:$D$13)-P1325)*N1325/NETWORKDAYS(Lister!$D$20,Lister!$E$20,Lister!$D$7:$D$13),IF(AND(E1325&lt;DATE(2020,9,1),MONTH(F1325)=9),(NETWORKDAYS(Lister!$D$20,F1325,Lister!$D$7:$D$13)-P1325)*N1325/NETWORKDAYS(Lister!$D$20,Lister!$E$20,Lister!$D$7:$D$13),IF(AND(E1325&lt;DATE(2020,9,1),F1325&gt;DATE(2020,9,30)),(NETWORKDAYS(Lister!$D$20,Lister!$E$20,Lister!$D$7:$D$13)-P1325)*N1325/NETWORKDAYS(Lister!$D$20,Lister!$E$20,Lister!$D$7:$D$13),IF(OR(AND(E1325&lt;DATE(2020,9,1),F1325&lt;DATE(2020,9,1)),E1325&gt;DATE(2020,9,30)),0)))))),0),"")</f>
        <v/>
      </c>
      <c r="X1325" s="50" t="str">
        <f>IFERROR(MAX(IF(OR(O1325="",P1325="",Q1325="",R1325="",S1325="",T1325="",U1325=""),"",IF(AND(MONTH(E1325)=10,MONTH(F1325)=10),(NETWORKDAYS(E1325,F1325,Lister!$D$7:$D$13)-Q1325)*N1325/NETWORKDAYS(Lister!$D$21,Lister!$E$21,Lister!$D$7:$D$13),IF(AND(MONTH(E1325)=10,F1325&gt;DATE(2020,10,31)),(NETWORKDAYS(E1325,Lister!$E$21,Lister!$D$7:$D$13)-Q1325)*N1325/NETWORKDAYS(Lister!$D$21,Lister!$E$21,Lister!$D$7:$D$13),IF(AND(E1325&lt;DATE(2020,10,1),MONTH(F1325)=10),(NETWORKDAYS(Lister!$D$21,F1325,Lister!$D$7:$D$13)-Q1325)*N1325/NETWORKDAYS(Lister!$D$21,Lister!$E$21,Lister!$D$7:$D$13),IF(AND(E1325&lt;DATE(2020,31,1),F1325&gt;DATE(2020,10,31)),(NETWORKDAYS(Lister!$D$21,Lister!$E$21,Lister!$D$7:$D$13)-Q1325)*N1325/NETWORKDAYS(Lister!$D$21,Lister!$E$21,Lister!$D$7:$D$13),IF(OR(AND(E1325&lt;DATE(2020,10,1),F1325&lt;DATE(2020,10,1)),E1325&gt;DATE(2020,10,31)),0)))))),0),"")</f>
        <v/>
      </c>
      <c r="Y1325" s="50" t="str">
        <f>IFERROR(MAX(IF(OR(O1325="",P1325="",Q1325="",R1325="",S1325="",T1325="",U1325=""),"",IF(AND(MONTH(E1325)=11,MONTH(F1325)=11),(NETWORKDAYS(E1325,F1325,Lister!$D$7:$D$13)-R1325)*N1325/NETWORKDAYS(Lister!$D$22,Lister!$E$22,Lister!$D$7:$D$13),IF(AND(MONTH(E1325)=11,F1325&gt;DATE(2020,11,30)),(NETWORKDAYS(E1325,Lister!$E$22,Lister!$D$7:$D$13)-R1325)*N1325/NETWORKDAYS(Lister!$D$22,Lister!$E$22,Lister!$D$7:$D$13),IF(AND(E1325&lt;DATE(2020,11,1),MONTH(F1325)=11),(NETWORKDAYS(Lister!$D$22,F1325,Lister!$D$7:$D$13)-R1325)*N1325/NETWORKDAYS(Lister!$D$22,Lister!$E$22,Lister!$D$7:$D$13),IF(AND(E1325&lt;DATE(2020,11,1),F1325&gt;DATE(2020,11,30)),(NETWORKDAYS(Lister!$D$22,Lister!$E$22,Lister!$D$7:$D$13)-R1325)*N1325/NETWORKDAYS(Lister!$D$22,Lister!$E$22,Lister!$D$7:$D$13),IF(OR(AND(E1325&lt;DATE(2020,11,1),F1325&lt;DATE(2020,11,1)),E1325&gt;DATE(2020,11,30)),0)))))),0),"")</f>
        <v/>
      </c>
      <c r="Z1325" s="50" t="str">
        <f>IFERROR(MAX(IF(OR(O1325="",P1325="",Q1325="",R1325="",S1325="",T1325="",U1325=""),"",IF(AND(MONTH(E1325)=12,MONTH(F1325)=12),(NETWORKDAYS(E1325,F1325,Lister!$D$7:$D$13)-S1325)*N1325/NETWORKDAYS(Lister!$D$23,Lister!$E$23,Lister!$D$7:$D$13),IF(AND(MONTH(E1325)=12,F1325&gt;DATE(2020,12,31)),(NETWORKDAYS(E1325,Lister!$E$23,Lister!$D$7:$D$13)-S1325)*N1325/NETWORKDAYS(Lister!$D$23,Lister!$E$23,Lister!$D$7:$D$13),IF(AND(E1325&lt;DATE(2020,12,1),MONTH(F1325)=12),(NETWORKDAYS(Lister!$D$23,F1325,Lister!$D$7:$D$13)-S1325)*N1325/NETWORKDAYS(Lister!$D$23,Lister!$E$23,Lister!$D$7:$D$13),IF(AND(E1325&lt;DATE(2020,12,1),F1325&gt;DATE(2020,12,31)),(NETWORKDAYS(Lister!$D$23,Lister!$E$23,Lister!$D$7:$D$13)-S1325)*N1325/NETWORKDAYS(Lister!$D$23,Lister!$E$23,Lister!$D$7:$D$13),IF(OR(AND(E1325&lt;DATE(2020,12,1),F1325&lt;DATE(2020,12,1)),E1325&gt;DATE(2020,12,31)),0)))))),0),"")</f>
        <v/>
      </c>
      <c r="AA1325" s="50" t="str">
        <f>IFERROR(MAX(IF(OR(O1325="",P1325="",Q1325="",R1325="",S1325="",T1325="",U1325=""),"",IF(AND(MONTH(E1325)=1,MONTH(F1325)=1),(NETWORKDAYS(E1325,F1325,Lister!$D$7:$D$13)-T1325)*N1325/NETWORKDAYS(Lister!$D$24,Lister!$E$24,Lister!$D$7:$D$13),IF(AND(MONTH(E1325)=1,F1325&gt;DATE(2021,1,31)),(NETWORKDAYS(E1325,Lister!$E$24,Lister!$D$7:$D$13)-T1325)*N1325/NETWORKDAYS(Lister!$D$24,Lister!$E$24,Lister!$D$7:$D$13),IF(AND(E1325&lt;DATE(2021,1,1),MONTH(F1325)=1),(NETWORKDAYS(Lister!$D$24,F1325,Lister!$D$7:$D$13)-T1325)*N1325/NETWORKDAYS(Lister!$D$24,Lister!$E$24,Lister!$D$7:$D$13),IF(AND(E1325&lt;DATE(2021,1,1),F1325&gt;DATE(2021,1,31)),(NETWORKDAYS(Lister!$D$24,Lister!$E$24,Lister!$D$7:$D$13)-T1325)*N1325/NETWORKDAYS(Lister!$D$24,Lister!$E$24,Lister!$D$7:$D$13),IF(OR(AND(E1325&lt;DATE(2021,1,1),F1325&lt;DATE(2021,1,1)),E1325&gt;DATE(2021,1,31)),0)))))),0),"")</f>
        <v/>
      </c>
      <c r="AB1325" s="50" t="str">
        <f>IFERROR(MAX(IF(OR(O1325="",P1325="",Q1325="",R1325="",S1325="",T1325="",U1325=""),"",IF(AND(MONTH(E1325)=2,MONTH(F1325)=2),(NETWORKDAYS(E1325,F1325,Lister!$D$7:$D$13)-U1325)*N1325/NETWORKDAYS(Lister!$D$25,Lister!$E$25,Lister!$D$7:$D$13),IF(AND(E1325&lt;DATE(2021,2,1),MONTH(F1325)=2),(NETWORKDAYS(Lister!$D$25,F1325,Lister!$D$7:$D$13)-U1325)*N1325/NETWORKDAYS(Lister!$D$25,Lister!$E$25,Lister!$D$7:$D$13),IF(AND(E1325&lt;DATE(2021,2,1),F1325&lt;DATE(2021,2,1)),0)))),0),"")</f>
        <v/>
      </c>
      <c r="AC1325" s="52" t="str">
        <f t="shared" si="103"/>
        <v/>
      </c>
    </row>
    <row r="1326" spans="1:29" x14ac:dyDescent="0.35">
      <c r="A1326" s="11" t="str">
        <f t="shared" si="104"/>
        <v/>
      </c>
      <c r="B1326" s="33"/>
      <c r="C1326" s="17"/>
      <c r="D1326" s="18"/>
      <c r="E1326" s="12"/>
      <c r="F1326" s="12"/>
      <c r="G1326" s="42" t="str">
        <f>IF(OR(E1326="",F1326=""),"",NETWORKDAYS(E1326,F1326,Lister!$D$7:$D$13))</f>
        <v/>
      </c>
      <c r="H1326" s="14"/>
      <c r="I1326" s="25" t="str">
        <f t="shared" si="100"/>
        <v/>
      </c>
      <c r="J1326" s="47"/>
      <c r="K1326" s="48"/>
      <c r="L1326" s="15"/>
      <c r="M1326" s="51" t="str">
        <f t="shared" si="101"/>
        <v/>
      </c>
      <c r="N1326" s="49" t="str">
        <f t="shared" si="102"/>
        <v/>
      </c>
      <c r="O1326" s="15"/>
      <c r="P1326" s="15"/>
      <c r="Q1326" s="15"/>
      <c r="R1326" s="15"/>
      <c r="S1326" s="15"/>
      <c r="T1326" s="15"/>
      <c r="U1326" s="15"/>
      <c r="V1326" s="50" t="str">
        <f>IFERROR(MAX(IF(OR(O1326="",P1326="",Q1326="",R1326="",S1326="",T1326="",U1326=""),"",IF(AND(MONTH(E1326)=8,MONTH(F1326)=8),(NETWORKDAYS(E1326,F1326,Lister!$D$7:$D$13)-O1326)*N1326/NETWORKDAYS(Lister!$D$19,Lister!$E$19,Lister!$D$7:$D$13),IF(AND(MONTH(E1326)=8,F1326&gt;DATE(2020,8,31)),(NETWORKDAYS(E1326,Lister!$E$19,Lister!$D$7:$D$13)-O1326)*N1326/NETWORKDAYS(Lister!$D$19,Lister!$E$19,Lister!$D$7:$D$13),IF(E1326&gt;DATE(2020,8,31),0)))),0),"")</f>
        <v/>
      </c>
      <c r="W1326" s="50" t="str">
        <f>IFERROR(MAX(IF(OR(O1326="",P1326="",Q1326="",R1326="",S1326="",T1326="",U1326=""),"",IF(AND(MONTH(E1326)=9,MONTH(F1326)=9),(NETWORKDAYS(E1326,F1326,Lister!$D$7:$D$13)-P1326)*N1326/NETWORKDAYS(Lister!$D$20,Lister!$E$20,Lister!$D$7:$D$13),IF(AND(MONTH(E1326)=9,F1326&gt;DATE(2020,9,30)),(NETWORKDAYS(E1326,Lister!$E$20,Lister!$D$7:$D$13)-P1326)*N1326/NETWORKDAYS(Lister!$D$20,Lister!$E$20,Lister!$D$7:$D$13),IF(AND(E1326&lt;DATE(2020,9,1),MONTH(F1326)=9),(NETWORKDAYS(Lister!$D$20,F1326,Lister!$D$7:$D$13)-P1326)*N1326/NETWORKDAYS(Lister!$D$20,Lister!$E$20,Lister!$D$7:$D$13),IF(AND(E1326&lt;DATE(2020,9,1),F1326&gt;DATE(2020,9,30)),(NETWORKDAYS(Lister!$D$20,Lister!$E$20,Lister!$D$7:$D$13)-P1326)*N1326/NETWORKDAYS(Lister!$D$20,Lister!$E$20,Lister!$D$7:$D$13),IF(OR(AND(E1326&lt;DATE(2020,9,1),F1326&lt;DATE(2020,9,1)),E1326&gt;DATE(2020,9,30)),0)))))),0),"")</f>
        <v/>
      </c>
      <c r="X1326" s="50" t="str">
        <f>IFERROR(MAX(IF(OR(O1326="",P1326="",Q1326="",R1326="",S1326="",T1326="",U1326=""),"",IF(AND(MONTH(E1326)=10,MONTH(F1326)=10),(NETWORKDAYS(E1326,F1326,Lister!$D$7:$D$13)-Q1326)*N1326/NETWORKDAYS(Lister!$D$21,Lister!$E$21,Lister!$D$7:$D$13),IF(AND(MONTH(E1326)=10,F1326&gt;DATE(2020,10,31)),(NETWORKDAYS(E1326,Lister!$E$21,Lister!$D$7:$D$13)-Q1326)*N1326/NETWORKDAYS(Lister!$D$21,Lister!$E$21,Lister!$D$7:$D$13),IF(AND(E1326&lt;DATE(2020,10,1),MONTH(F1326)=10),(NETWORKDAYS(Lister!$D$21,F1326,Lister!$D$7:$D$13)-Q1326)*N1326/NETWORKDAYS(Lister!$D$21,Lister!$E$21,Lister!$D$7:$D$13),IF(AND(E1326&lt;DATE(2020,31,1),F1326&gt;DATE(2020,10,31)),(NETWORKDAYS(Lister!$D$21,Lister!$E$21,Lister!$D$7:$D$13)-Q1326)*N1326/NETWORKDAYS(Lister!$D$21,Lister!$E$21,Lister!$D$7:$D$13),IF(OR(AND(E1326&lt;DATE(2020,10,1),F1326&lt;DATE(2020,10,1)),E1326&gt;DATE(2020,10,31)),0)))))),0),"")</f>
        <v/>
      </c>
      <c r="Y1326" s="50" t="str">
        <f>IFERROR(MAX(IF(OR(O1326="",P1326="",Q1326="",R1326="",S1326="",T1326="",U1326=""),"",IF(AND(MONTH(E1326)=11,MONTH(F1326)=11),(NETWORKDAYS(E1326,F1326,Lister!$D$7:$D$13)-R1326)*N1326/NETWORKDAYS(Lister!$D$22,Lister!$E$22,Lister!$D$7:$D$13),IF(AND(MONTH(E1326)=11,F1326&gt;DATE(2020,11,30)),(NETWORKDAYS(E1326,Lister!$E$22,Lister!$D$7:$D$13)-R1326)*N1326/NETWORKDAYS(Lister!$D$22,Lister!$E$22,Lister!$D$7:$D$13),IF(AND(E1326&lt;DATE(2020,11,1),MONTH(F1326)=11),(NETWORKDAYS(Lister!$D$22,F1326,Lister!$D$7:$D$13)-R1326)*N1326/NETWORKDAYS(Lister!$D$22,Lister!$E$22,Lister!$D$7:$D$13),IF(AND(E1326&lt;DATE(2020,11,1),F1326&gt;DATE(2020,11,30)),(NETWORKDAYS(Lister!$D$22,Lister!$E$22,Lister!$D$7:$D$13)-R1326)*N1326/NETWORKDAYS(Lister!$D$22,Lister!$E$22,Lister!$D$7:$D$13),IF(OR(AND(E1326&lt;DATE(2020,11,1),F1326&lt;DATE(2020,11,1)),E1326&gt;DATE(2020,11,30)),0)))))),0),"")</f>
        <v/>
      </c>
      <c r="Z1326" s="50" t="str">
        <f>IFERROR(MAX(IF(OR(O1326="",P1326="",Q1326="",R1326="",S1326="",T1326="",U1326=""),"",IF(AND(MONTH(E1326)=12,MONTH(F1326)=12),(NETWORKDAYS(E1326,F1326,Lister!$D$7:$D$13)-S1326)*N1326/NETWORKDAYS(Lister!$D$23,Lister!$E$23,Lister!$D$7:$D$13),IF(AND(MONTH(E1326)=12,F1326&gt;DATE(2020,12,31)),(NETWORKDAYS(E1326,Lister!$E$23,Lister!$D$7:$D$13)-S1326)*N1326/NETWORKDAYS(Lister!$D$23,Lister!$E$23,Lister!$D$7:$D$13),IF(AND(E1326&lt;DATE(2020,12,1),MONTH(F1326)=12),(NETWORKDAYS(Lister!$D$23,F1326,Lister!$D$7:$D$13)-S1326)*N1326/NETWORKDAYS(Lister!$D$23,Lister!$E$23,Lister!$D$7:$D$13),IF(AND(E1326&lt;DATE(2020,12,1),F1326&gt;DATE(2020,12,31)),(NETWORKDAYS(Lister!$D$23,Lister!$E$23,Lister!$D$7:$D$13)-S1326)*N1326/NETWORKDAYS(Lister!$D$23,Lister!$E$23,Lister!$D$7:$D$13),IF(OR(AND(E1326&lt;DATE(2020,12,1),F1326&lt;DATE(2020,12,1)),E1326&gt;DATE(2020,12,31)),0)))))),0),"")</f>
        <v/>
      </c>
      <c r="AA1326" s="50" t="str">
        <f>IFERROR(MAX(IF(OR(O1326="",P1326="",Q1326="",R1326="",S1326="",T1326="",U1326=""),"",IF(AND(MONTH(E1326)=1,MONTH(F1326)=1),(NETWORKDAYS(E1326,F1326,Lister!$D$7:$D$13)-T1326)*N1326/NETWORKDAYS(Lister!$D$24,Lister!$E$24,Lister!$D$7:$D$13),IF(AND(MONTH(E1326)=1,F1326&gt;DATE(2021,1,31)),(NETWORKDAYS(E1326,Lister!$E$24,Lister!$D$7:$D$13)-T1326)*N1326/NETWORKDAYS(Lister!$D$24,Lister!$E$24,Lister!$D$7:$D$13),IF(AND(E1326&lt;DATE(2021,1,1),MONTH(F1326)=1),(NETWORKDAYS(Lister!$D$24,F1326,Lister!$D$7:$D$13)-T1326)*N1326/NETWORKDAYS(Lister!$D$24,Lister!$E$24,Lister!$D$7:$D$13),IF(AND(E1326&lt;DATE(2021,1,1),F1326&gt;DATE(2021,1,31)),(NETWORKDAYS(Lister!$D$24,Lister!$E$24,Lister!$D$7:$D$13)-T1326)*N1326/NETWORKDAYS(Lister!$D$24,Lister!$E$24,Lister!$D$7:$D$13),IF(OR(AND(E1326&lt;DATE(2021,1,1),F1326&lt;DATE(2021,1,1)),E1326&gt;DATE(2021,1,31)),0)))))),0),"")</f>
        <v/>
      </c>
      <c r="AB1326" s="50" t="str">
        <f>IFERROR(MAX(IF(OR(O1326="",P1326="",Q1326="",R1326="",S1326="",T1326="",U1326=""),"",IF(AND(MONTH(E1326)=2,MONTH(F1326)=2),(NETWORKDAYS(E1326,F1326,Lister!$D$7:$D$13)-U1326)*N1326/NETWORKDAYS(Lister!$D$25,Lister!$E$25,Lister!$D$7:$D$13),IF(AND(E1326&lt;DATE(2021,2,1),MONTH(F1326)=2),(NETWORKDAYS(Lister!$D$25,F1326,Lister!$D$7:$D$13)-U1326)*N1326/NETWORKDAYS(Lister!$D$25,Lister!$E$25,Lister!$D$7:$D$13),IF(AND(E1326&lt;DATE(2021,2,1),F1326&lt;DATE(2021,2,1)),0)))),0),"")</f>
        <v/>
      </c>
      <c r="AC1326" s="52" t="str">
        <f t="shared" si="103"/>
        <v/>
      </c>
    </row>
    <row r="1327" spans="1:29" x14ac:dyDescent="0.35">
      <c r="A1327" s="11" t="str">
        <f t="shared" si="104"/>
        <v/>
      </c>
      <c r="B1327" s="33"/>
      <c r="C1327" s="17"/>
      <c r="D1327" s="18"/>
      <c r="E1327" s="12"/>
      <c r="F1327" s="12"/>
      <c r="G1327" s="42" t="str">
        <f>IF(OR(E1327="",F1327=""),"",NETWORKDAYS(E1327,F1327,Lister!$D$7:$D$13))</f>
        <v/>
      </c>
      <c r="H1327" s="14"/>
      <c r="I1327" s="25" t="str">
        <f t="shared" si="100"/>
        <v/>
      </c>
      <c r="J1327" s="47"/>
      <c r="K1327" s="48"/>
      <c r="L1327" s="15"/>
      <c r="M1327" s="51" t="str">
        <f t="shared" si="101"/>
        <v/>
      </c>
      <c r="N1327" s="49" t="str">
        <f t="shared" si="102"/>
        <v/>
      </c>
      <c r="O1327" s="15"/>
      <c r="P1327" s="15"/>
      <c r="Q1327" s="15"/>
      <c r="R1327" s="15"/>
      <c r="S1327" s="15"/>
      <c r="T1327" s="15"/>
      <c r="U1327" s="15"/>
      <c r="V1327" s="50" t="str">
        <f>IFERROR(MAX(IF(OR(O1327="",P1327="",Q1327="",R1327="",S1327="",T1327="",U1327=""),"",IF(AND(MONTH(E1327)=8,MONTH(F1327)=8),(NETWORKDAYS(E1327,F1327,Lister!$D$7:$D$13)-O1327)*N1327/NETWORKDAYS(Lister!$D$19,Lister!$E$19,Lister!$D$7:$D$13),IF(AND(MONTH(E1327)=8,F1327&gt;DATE(2020,8,31)),(NETWORKDAYS(E1327,Lister!$E$19,Lister!$D$7:$D$13)-O1327)*N1327/NETWORKDAYS(Lister!$D$19,Lister!$E$19,Lister!$D$7:$D$13),IF(E1327&gt;DATE(2020,8,31),0)))),0),"")</f>
        <v/>
      </c>
      <c r="W1327" s="50" t="str">
        <f>IFERROR(MAX(IF(OR(O1327="",P1327="",Q1327="",R1327="",S1327="",T1327="",U1327=""),"",IF(AND(MONTH(E1327)=9,MONTH(F1327)=9),(NETWORKDAYS(E1327,F1327,Lister!$D$7:$D$13)-P1327)*N1327/NETWORKDAYS(Lister!$D$20,Lister!$E$20,Lister!$D$7:$D$13),IF(AND(MONTH(E1327)=9,F1327&gt;DATE(2020,9,30)),(NETWORKDAYS(E1327,Lister!$E$20,Lister!$D$7:$D$13)-P1327)*N1327/NETWORKDAYS(Lister!$D$20,Lister!$E$20,Lister!$D$7:$D$13),IF(AND(E1327&lt;DATE(2020,9,1),MONTH(F1327)=9),(NETWORKDAYS(Lister!$D$20,F1327,Lister!$D$7:$D$13)-P1327)*N1327/NETWORKDAYS(Lister!$D$20,Lister!$E$20,Lister!$D$7:$D$13),IF(AND(E1327&lt;DATE(2020,9,1),F1327&gt;DATE(2020,9,30)),(NETWORKDAYS(Lister!$D$20,Lister!$E$20,Lister!$D$7:$D$13)-P1327)*N1327/NETWORKDAYS(Lister!$D$20,Lister!$E$20,Lister!$D$7:$D$13),IF(OR(AND(E1327&lt;DATE(2020,9,1),F1327&lt;DATE(2020,9,1)),E1327&gt;DATE(2020,9,30)),0)))))),0),"")</f>
        <v/>
      </c>
      <c r="X1327" s="50" t="str">
        <f>IFERROR(MAX(IF(OR(O1327="",P1327="",Q1327="",R1327="",S1327="",T1327="",U1327=""),"",IF(AND(MONTH(E1327)=10,MONTH(F1327)=10),(NETWORKDAYS(E1327,F1327,Lister!$D$7:$D$13)-Q1327)*N1327/NETWORKDAYS(Lister!$D$21,Lister!$E$21,Lister!$D$7:$D$13),IF(AND(MONTH(E1327)=10,F1327&gt;DATE(2020,10,31)),(NETWORKDAYS(E1327,Lister!$E$21,Lister!$D$7:$D$13)-Q1327)*N1327/NETWORKDAYS(Lister!$D$21,Lister!$E$21,Lister!$D$7:$D$13),IF(AND(E1327&lt;DATE(2020,10,1),MONTH(F1327)=10),(NETWORKDAYS(Lister!$D$21,F1327,Lister!$D$7:$D$13)-Q1327)*N1327/NETWORKDAYS(Lister!$D$21,Lister!$E$21,Lister!$D$7:$D$13),IF(AND(E1327&lt;DATE(2020,31,1),F1327&gt;DATE(2020,10,31)),(NETWORKDAYS(Lister!$D$21,Lister!$E$21,Lister!$D$7:$D$13)-Q1327)*N1327/NETWORKDAYS(Lister!$D$21,Lister!$E$21,Lister!$D$7:$D$13),IF(OR(AND(E1327&lt;DATE(2020,10,1),F1327&lt;DATE(2020,10,1)),E1327&gt;DATE(2020,10,31)),0)))))),0),"")</f>
        <v/>
      </c>
      <c r="Y1327" s="50" t="str">
        <f>IFERROR(MAX(IF(OR(O1327="",P1327="",Q1327="",R1327="",S1327="",T1327="",U1327=""),"",IF(AND(MONTH(E1327)=11,MONTH(F1327)=11),(NETWORKDAYS(E1327,F1327,Lister!$D$7:$D$13)-R1327)*N1327/NETWORKDAYS(Lister!$D$22,Lister!$E$22,Lister!$D$7:$D$13),IF(AND(MONTH(E1327)=11,F1327&gt;DATE(2020,11,30)),(NETWORKDAYS(E1327,Lister!$E$22,Lister!$D$7:$D$13)-R1327)*N1327/NETWORKDAYS(Lister!$D$22,Lister!$E$22,Lister!$D$7:$D$13),IF(AND(E1327&lt;DATE(2020,11,1),MONTH(F1327)=11),(NETWORKDAYS(Lister!$D$22,F1327,Lister!$D$7:$D$13)-R1327)*N1327/NETWORKDAYS(Lister!$D$22,Lister!$E$22,Lister!$D$7:$D$13),IF(AND(E1327&lt;DATE(2020,11,1),F1327&gt;DATE(2020,11,30)),(NETWORKDAYS(Lister!$D$22,Lister!$E$22,Lister!$D$7:$D$13)-R1327)*N1327/NETWORKDAYS(Lister!$D$22,Lister!$E$22,Lister!$D$7:$D$13),IF(OR(AND(E1327&lt;DATE(2020,11,1),F1327&lt;DATE(2020,11,1)),E1327&gt;DATE(2020,11,30)),0)))))),0),"")</f>
        <v/>
      </c>
      <c r="Z1327" s="50" t="str">
        <f>IFERROR(MAX(IF(OR(O1327="",P1327="",Q1327="",R1327="",S1327="",T1327="",U1327=""),"",IF(AND(MONTH(E1327)=12,MONTH(F1327)=12),(NETWORKDAYS(E1327,F1327,Lister!$D$7:$D$13)-S1327)*N1327/NETWORKDAYS(Lister!$D$23,Lister!$E$23,Lister!$D$7:$D$13),IF(AND(MONTH(E1327)=12,F1327&gt;DATE(2020,12,31)),(NETWORKDAYS(E1327,Lister!$E$23,Lister!$D$7:$D$13)-S1327)*N1327/NETWORKDAYS(Lister!$D$23,Lister!$E$23,Lister!$D$7:$D$13),IF(AND(E1327&lt;DATE(2020,12,1),MONTH(F1327)=12),(NETWORKDAYS(Lister!$D$23,F1327,Lister!$D$7:$D$13)-S1327)*N1327/NETWORKDAYS(Lister!$D$23,Lister!$E$23,Lister!$D$7:$D$13),IF(AND(E1327&lt;DATE(2020,12,1),F1327&gt;DATE(2020,12,31)),(NETWORKDAYS(Lister!$D$23,Lister!$E$23,Lister!$D$7:$D$13)-S1327)*N1327/NETWORKDAYS(Lister!$D$23,Lister!$E$23,Lister!$D$7:$D$13),IF(OR(AND(E1327&lt;DATE(2020,12,1),F1327&lt;DATE(2020,12,1)),E1327&gt;DATE(2020,12,31)),0)))))),0),"")</f>
        <v/>
      </c>
      <c r="AA1327" s="50" t="str">
        <f>IFERROR(MAX(IF(OR(O1327="",P1327="",Q1327="",R1327="",S1327="",T1327="",U1327=""),"",IF(AND(MONTH(E1327)=1,MONTH(F1327)=1),(NETWORKDAYS(E1327,F1327,Lister!$D$7:$D$13)-T1327)*N1327/NETWORKDAYS(Lister!$D$24,Lister!$E$24,Lister!$D$7:$D$13),IF(AND(MONTH(E1327)=1,F1327&gt;DATE(2021,1,31)),(NETWORKDAYS(E1327,Lister!$E$24,Lister!$D$7:$D$13)-T1327)*N1327/NETWORKDAYS(Lister!$D$24,Lister!$E$24,Lister!$D$7:$D$13),IF(AND(E1327&lt;DATE(2021,1,1),MONTH(F1327)=1),(NETWORKDAYS(Lister!$D$24,F1327,Lister!$D$7:$D$13)-T1327)*N1327/NETWORKDAYS(Lister!$D$24,Lister!$E$24,Lister!$D$7:$D$13),IF(AND(E1327&lt;DATE(2021,1,1),F1327&gt;DATE(2021,1,31)),(NETWORKDAYS(Lister!$D$24,Lister!$E$24,Lister!$D$7:$D$13)-T1327)*N1327/NETWORKDAYS(Lister!$D$24,Lister!$E$24,Lister!$D$7:$D$13),IF(OR(AND(E1327&lt;DATE(2021,1,1),F1327&lt;DATE(2021,1,1)),E1327&gt;DATE(2021,1,31)),0)))))),0),"")</f>
        <v/>
      </c>
      <c r="AB1327" s="50" t="str">
        <f>IFERROR(MAX(IF(OR(O1327="",P1327="",Q1327="",R1327="",S1327="",T1327="",U1327=""),"",IF(AND(MONTH(E1327)=2,MONTH(F1327)=2),(NETWORKDAYS(E1327,F1327,Lister!$D$7:$D$13)-U1327)*N1327/NETWORKDAYS(Lister!$D$25,Lister!$E$25,Lister!$D$7:$D$13),IF(AND(E1327&lt;DATE(2021,2,1),MONTH(F1327)=2),(NETWORKDAYS(Lister!$D$25,F1327,Lister!$D$7:$D$13)-U1327)*N1327/NETWORKDAYS(Lister!$D$25,Lister!$E$25,Lister!$D$7:$D$13),IF(AND(E1327&lt;DATE(2021,2,1),F1327&lt;DATE(2021,2,1)),0)))),0),"")</f>
        <v/>
      </c>
      <c r="AC1327" s="52" t="str">
        <f t="shared" si="103"/>
        <v/>
      </c>
    </row>
    <row r="1328" spans="1:29" x14ac:dyDescent="0.35">
      <c r="A1328" s="11" t="str">
        <f t="shared" si="104"/>
        <v/>
      </c>
      <c r="B1328" s="33"/>
      <c r="C1328" s="17"/>
      <c r="D1328" s="18"/>
      <c r="E1328" s="12"/>
      <c r="F1328" s="12"/>
      <c r="G1328" s="42" t="str">
        <f>IF(OR(E1328="",F1328=""),"",NETWORKDAYS(E1328,F1328,Lister!$D$7:$D$13))</f>
        <v/>
      </c>
      <c r="H1328" s="14"/>
      <c r="I1328" s="25" t="str">
        <f t="shared" si="100"/>
        <v/>
      </c>
      <c r="J1328" s="47"/>
      <c r="K1328" s="48"/>
      <c r="L1328" s="15"/>
      <c r="M1328" s="51" t="str">
        <f t="shared" si="101"/>
        <v/>
      </c>
      <c r="N1328" s="49" t="str">
        <f t="shared" si="102"/>
        <v/>
      </c>
      <c r="O1328" s="15"/>
      <c r="P1328" s="15"/>
      <c r="Q1328" s="15"/>
      <c r="R1328" s="15"/>
      <c r="S1328" s="15"/>
      <c r="T1328" s="15"/>
      <c r="U1328" s="15"/>
      <c r="V1328" s="50" t="str">
        <f>IFERROR(MAX(IF(OR(O1328="",P1328="",Q1328="",R1328="",S1328="",T1328="",U1328=""),"",IF(AND(MONTH(E1328)=8,MONTH(F1328)=8),(NETWORKDAYS(E1328,F1328,Lister!$D$7:$D$13)-O1328)*N1328/NETWORKDAYS(Lister!$D$19,Lister!$E$19,Lister!$D$7:$D$13),IF(AND(MONTH(E1328)=8,F1328&gt;DATE(2020,8,31)),(NETWORKDAYS(E1328,Lister!$E$19,Lister!$D$7:$D$13)-O1328)*N1328/NETWORKDAYS(Lister!$D$19,Lister!$E$19,Lister!$D$7:$D$13),IF(E1328&gt;DATE(2020,8,31),0)))),0),"")</f>
        <v/>
      </c>
      <c r="W1328" s="50" t="str">
        <f>IFERROR(MAX(IF(OR(O1328="",P1328="",Q1328="",R1328="",S1328="",T1328="",U1328=""),"",IF(AND(MONTH(E1328)=9,MONTH(F1328)=9),(NETWORKDAYS(E1328,F1328,Lister!$D$7:$D$13)-P1328)*N1328/NETWORKDAYS(Lister!$D$20,Lister!$E$20,Lister!$D$7:$D$13),IF(AND(MONTH(E1328)=9,F1328&gt;DATE(2020,9,30)),(NETWORKDAYS(E1328,Lister!$E$20,Lister!$D$7:$D$13)-P1328)*N1328/NETWORKDAYS(Lister!$D$20,Lister!$E$20,Lister!$D$7:$D$13),IF(AND(E1328&lt;DATE(2020,9,1),MONTH(F1328)=9),(NETWORKDAYS(Lister!$D$20,F1328,Lister!$D$7:$D$13)-P1328)*N1328/NETWORKDAYS(Lister!$D$20,Lister!$E$20,Lister!$D$7:$D$13),IF(AND(E1328&lt;DATE(2020,9,1),F1328&gt;DATE(2020,9,30)),(NETWORKDAYS(Lister!$D$20,Lister!$E$20,Lister!$D$7:$D$13)-P1328)*N1328/NETWORKDAYS(Lister!$D$20,Lister!$E$20,Lister!$D$7:$D$13),IF(OR(AND(E1328&lt;DATE(2020,9,1),F1328&lt;DATE(2020,9,1)),E1328&gt;DATE(2020,9,30)),0)))))),0),"")</f>
        <v/>
      </c>
      <c r="X1328" s="50" t="str">
        <f>IFERROR(MAX(IF(OR(O1328="",P1328="",Q1328="",R1328="",S1328="",T1328="",U1328=""),"",IF(AND(MONTH(E1328)=10,MONTH(F1328)=10),(NETWORKDAYS(E1328,F1328,Lister!$D$7:$D$13)-Q1328)*N1328/NETWORKDAYS(Lister!$D$21,Lister!$E$21,Lister!$D$7:$D$13),IF(AND(MONTH(E1328)=10,F1328&gt;DATE(2020,10,31)),(NETWORKDAYS(E1328,Lister!$E$21,Lister!$D$7:$D$13)-Q1328)*N1328/NETWORKDAYS(Lister!$D$21,Lister!$E$21,Lister!$D$7:$D$13),IF(AND(E1328&lt;DATE(2020,10,1),MONTH(F1328)=10),(NETWORKDAYS(Lister!$D$21,F1328,Lister!$D$7:$D$13)-Q1328)*N1328/NETWORKDAYS(Lister!$D$21,Lister!$E$21,Lister!$D$7:$D$13),IF(AND(E1328&lt;DATE(2020,31,1),F1328&gt;DATE(2020,10,31)),(NETWORKDAYS(Lister!$D$21,Lister!$E$21,Lister!$D$7:$D$13)-Q1328)*N1328/NETWORKDAYS(Lister!$D$21,Lister!$E$21,Lister!$D$7:$D$13),IF(OR(AND(E1328&lt;DATE(2020,10,1),F1328&lt;DATE(2020,10,1)),E1328&gt;DATE(2020,10,31)),0)))))),0),"")</f>
        <v/>
      </c>
      <c r="Y1328" s="50" t="str">
        <f>IFERROR(MAX(IF(OR(O1328="",P1328="",Q1328="",R1328="",S1328="",T1328="",U1328=""),"",IF(AND(MONTH(E1328)=11,MONTH(F1328)=11),(NETWORKDAYS(E1328,F1328,Lister!$D$7:$D$13)-R1328)*N1328/NETWORKDAYS(Lister!$D$22,Lister!$E$22,Lister!$D$7:$D$13),IF(AND(MONTH(E1328)=11,F1328&gt;DATE(2020,11,30)),(NETWORKDAYS(E1328,Lister!$E$22,Lister!$D$7:$D$13)-R1328)*N1328/NETWORKDAYS(Lister!$D$22,Lister!$E$22,Lister!$D$7:$D$13),IF(AND(E1328&lt;DATE(2020,11,1),MONTH(F1328)=11),(NETWORKDAYS(Lister!$D$22,F1328,Lister!$D$7:$D$13)-R1328)*N1328/NETWORKDAYS(Lister!$D$22,Lister!$E$22,Lister!$D$7:$D$13),IF(AND(E1328&lt;DATE(2020,11,1),F1328&gt;DATE(2020,11,30)),(NETWORKDAYS(Lister!$D$22,Lister!$E$22,Lister!$D$7:$D$13)-R1328)*N1328/NETWORKDAYS(Lister!$D$22,Lister!$E$22,Lister!$D$7:$D$13),IF(OR(AND(E1328&lt;DATE(2020,11,1),F1328&lt;DATE(2020,11,1)),E1328&gt;DATE(2020,11,30)),0)))))),0),"")</f>
        <v/>
      </c>
      <c r="Z1328" s="50" t="str">
        <f>IFERROR(MAX(IF(OR(O1328="",P1328="",Q1328="",R1328="",S1328="",T1328="",U1328=""),"",IF(AND(MONTH(E1328)=12,MONTH(F1328)=12),(NETWORKDAYS(E1328,F1328,Lister!$D$7:$D$13)-S1328)*N1328/NETWORKDAYS(Lister!$D$23,Lister!$E$23,Lister!$D$7:$D$13),IF(AND(MONTH(E1328)=12,F1328&gt;DATE(2020,12,31)),(NETWORKDAYS(E1328,Lister!$E$23,Lister!$D$7:$D$13)-S1328)*N1328/NETWORKDAYS(Lister!$D$23,Lister!$E$23,Lister!$D$7:$D$13),IF(AND(E1328&lt;DATE(2020,12,1),MONTH(F1328)=12),(NETWORKDAYS(Lister!$D$23,F1328,Lister!$D$7:$D$13)-S1328)*N1328/NETWORKDAYS(Lister!$D$23,Lister!$E$23,Lister!$D$7:$D$13),IF(AND(E1328&lt;DATE(2020,12,1),F1328&gt;DATE(2020,12,31)),(NETWORKDAYS(Lister!$D$23,Lister!$E$23,Lister!$D$7:$D$13)-S1328)*N1328/NETWORKDAYS(Lister!$D$23,Lister!$E$23,Lister!$D$7:$D$13),IF(OR(AND(E1328&lt;DATE(2020,12,1),F1328&lt;DATE(2020,12,1)),E1328&gt;DATE(2020,12,31)),0)))))),0),"")</f>
        <v/>
      </c>
      <c r="AA1328" s="50" t="str">
        <f>IFERROR(MAX(IF(OR(O1328="",P1328="",Q1328="",R1328="",S1328="",T1328="",U1328=""),"",IF(AND(MONTH(E1328)=1,MONTH(F1328)=1),(NETWORKDAYS(E1328,F1328,Lister!$D$7:$D$13)-T1328)*N1328/NETWORKDAYS(Lister!$D$24,Lister!$E$24,Lister!$D$7:$D$13),IF(AND(MONTH(E1328)=1,F1328&gt;DATE(2021,1,31)),(NETWORKDAYS(E1328,Lister!$E$24,Lister!$D$7:$D$13)-T1328)*N1328/NETWORKDAYS(Lister!$D$24,Lister!$E$24,Lister!$D$7:$D$13),IF(AND(E1328&lt;DATE(2021,1,1),MONTH(F1328)=1),(NETWORKDAYS(Lister!$D$24,F1328,Lister!$D$7:$D$13)-T1328)*N1328/NETWORKDAYS(Lister!$D$24,Lister!$E$24,Lister!$D$7:$D$13),IF(AND(E1328&lt;DATE(2021,1,1),F1328&gt;DATE(2021,1,31)),(NETWORKDAYS(Lister!$D$24,Lister!$E$24,Lister!$D$7:$D$13)-T1328)*N1328/NETWORKDAYS(Lister!$D$24,Lister!$E$24,Lister!$D$7:$D$13),IF(OR(AND(E1328&lt;DATE(2021,1,1),F1328&lt;DATE(2021,1,1)),E1328&gt;DATE(2021,1,31)),0)))))),0),"")</f>
        <v/>
      </c>
      <c r="AB1328" s="50" t="str">
        <f>IFERROR(MAX(IF(OR(O1328="",P1328="",Q1328="",R1328="",S1328="",T1328="",U1328=""),"",IF(AND(MONTH(E1328)=2,MONTH(F1328)=2),(NETWORKDAYS(E1328,F1328,Lister!$D$7:$D$13)-U1328)*N1328/NETWORKDAYS(Lister!$D$25,Lister!$E$25,Lister!$D$7:$D$13),IF(AND(E1328&lt;DATE(2021,2,1),MONTH(F1328)=2),(NETWORKDAYS(Lister!$D$25,F1328,Lister!$D$7:$D$13)-U1328)*N1328/NETWORKDAYS(Lister!$D$25,Lister!$E$25,Lister!$D$7:$D$13),IF(AND(E1328&lt;DATE(2021,2,1),F1328&lt;DATE(2021,2,1)),0)))),0),"")</f>
        <v/>
      </c>
      <c r="AC1328" s="52" t="str">
        <f t="shared" si="103"/>
        <v/>
      </c>
    </row>
    <row r="1329" spans="1:29" x14ac:dyDescent="0.35">
      <c r="A1329" s="11" t="str">
        <f t="shared" si="104"/>
        <v/>
      </c>
      <c r="B1329" s="33"/>
      <c r="C1329" s="17"/>
      <c r="D1329" s="18"/>
      <c r="E1329" s="12"/>
      <c r="F1329" s="12"/>
      <c r="G1329" s="42" t="str">
        <f>IF(OR(E1329="",F1329=""),"",NETWORKDAYS(E1329,F1329,Lister!$D$7:$D$13))</f>
        <v/>
      </c>
      <c r="H1329" s="14"/>
      <c r="I1329" s="25" t="str">
        <f t="shared" si="100"/>
        <v/>
      </c>
      <c r="J1329" s="47"/>
      <c r="K1329" s="48"/>
      <c r="L1329" s="15"/>
      <c r="M1329" s="51" t="str">
        <f t="shared" si="101"/>
        <v/>
      </c>
      <c r="N1329" s="49" t="str">
        <f t="shared" si="102"/>
        <v/>
      </c>
      <c r="O1329" s="15"/>
      <c r="P1329" s="15"/>
      <c r="Q1329" s="15"/>
      <c r="R1329" s="15"/>
      <c r="S1329" s="15"/>
      <c r="T1329" s="15"/>
      <c r="U1329" s="15"/>
      <c r="V1329" s="50" t="str">
        <f>IFERROR(MAX(IF(OR(O1329="",P1329="",Q1329="",R1329="",S1329="",T1329="",U1329=""),"",IF(AND(MONTH(E1329)=8,MONTH(F1329)=8),(NETWORKDAYS(E1329,F1329,Lister!$D$7:$D$13)-O1329)*N1329/NETWORKDAYS(Lister!$D$19,Lister!$E$19,Lister!$D$7:$D$13),IF(AND(MONTH(E1329)=8,F1329&gt;DATE(2020,8,31)),(NETWORKDAYS(E1329,Lister!$E$19,Lister!$D$7:$D$13)-O1329)*N1329/NETWORKDAYS(Lister!$D$19,Lister!$E$19,Lister!$D$7:$D$13),IF(E1329&gt;DATE(2020,8,31),0)))),0),"")</f>
        <v/>
      </c>
      <c r="W1329" s="50" t="str">
        <f>IFERROR(MAX(IF(OR(O1329="",P1329="",Q1329="",R1329="",S1329="",T1329="",U1329=""),"",IF(AND(MONTH(E1329)=9,MONTH(F1329)=9),(NETWORKDAYS(E1329,F1329,Lister!$D$7:$D$13)-P1329)*N1329/NETWORKDAYS(Lister!$D$20,Lister!$E$20,Lister!$D$7:$D$13),IF(AND(MONTH(E1329)=9,F1329&gt;DATE(2020,9,30)),(NETWORKDAYS(E1329,Lister!$E$20,Lister!$D$7:$D$13)-P1329)*N1329/NETWORKDAYS(Lister!$D$20,Lister!$E$20,Lister!$D$7:$D$13),IF(AND(E1329&lt;DATE(2020,9,1),MONTH(F1329)=9),(NETWORKDAYS(Lister!$D$20,F1329,Lister!$D$7:$D$13)-P1329)*N1329/NETWORKDAYS(Lister!$D$20,Lister!$E$20,Lister!$D$7:$D$13),IF(AND(E1329&lt;DATE(2020,9,1),F1329&gt;DATE(2020,9,30)),(NETWORKDAYS(Lister!$D$20,Lister!$E$20,Lister!$D$7:$D$13)-P1329)*N1329/NETWORKDAYS(Lister!$D$20,Lister!$E$20,Lister!$D$7:$D$13),IF(OR(AND(E1329&lt;DATE(2020,9,1),F1329&lt;DATE(2020,9,1)),E1329&gt;DATE(2020,9,30)),0)))))),0),"")</f>
        <v/>
      </c>
      <c r="X1329" s="50" t="str">
        <f>IFERROR(MAX(IF(OR(O1329="",P1329="",Q1329="",R1329="",S1329="",T1329="",U1329=""),"",IF(AND(MONTH(E1329)=10,MONTH(F1329)=10),(NETWORKDAYS(E1329,F1329,Lister!$D$7:$D$13)-Q1329)*N1329/NETWORKDAYS(Lister!$D$21,Lister!$E$21,Lister!$D$7:$D$13),IF(AND(MONTH(E1329)=10,F1329&gt;DATE(2020,10,31)),(NETWORKDAYS(E1329,Lister!$E$21,Lister!$D$7:$D$13)-Q1329)*N1329/NETWORKDAYS(Lister!$D$21,Lister!$E$21,Lister!$D$7:$D$13),IF(AND(E1329&lt;DATE(2020,10,1),MONTH(F1329)=10),(NETWORKDAYS(Lister!$D$21,F1329,Lister!$D$7:$D$13)-Q1329)*N1329/NETWORKDAYS(Lister!$D$21,Lister!$E$21,Lister!$D$7:$D$13),IF(AND(E1329&lt;DATE(2020,31,1),F1329&gt;DATE(2020,10,31)),(NETWORKDAYS(Lister!$D$21,Lister!$E$21,Lister!$D$7:$D$13)-Q1329)*N1329/NETWORKDAYS(Lister!$D$21,Lister!$E$21,Lister!$D$7:$D$13),IF(OR(AND(E1329&lt;DATE(2020,10,1),F1329&lt;DATE(2020,10,1)),E1329&gt;DATE(2020,10,31)),0)))))),0),"")</f>
        <v/>
      </c>
      <c r="Y1329" s="50" t="str">
        <f>IFERROR(MAX(IF(OR(O1329="",P1329="",Q1329="",R1329="",S1329="",T1329="",U1329=""),"",IF(AND(MONTH(E1329)=11,MONTH(F1329)=11),(NETWORKDAYS(E1329,F1329,Lister!$D$7:$D$13)-R1329)*N1329/NETWORKDAYS(Lister!$D$22,Lister!$E$22,Lister!$D$7:$D$13),IF(AND(MONTH(E1329)=11,F1329&gt;DATE(2020,11,30)),(NETWORKDAYS(E1329,Lister!$E$22,Lister!$D$7:$D$13)-R1329)*N1329/NETWORKDAYS(Lister!$D$22,Lister!$E$22,Lister!$D$7:$D$13),IF(AND(E1329&lt;DATE(2020,11,1),MONTH(F1329)=11),(NETWORKDAYS(Lister!$D$22,F1329,Lister!$D$7:$D$13)-R1329)*N1329/NETWORKDAYS(Lister!$D$22,Lister!$E$22,Lister!$D$7:$D$13),IF(AND(E1329&lt;DATE(2020,11,1),F1329&gt;DATE(2020,11,30)),(NETWORKDAYS(Lister!$D$22,Lister!$E$22,Lister!$D$7:$D$13)-R1329)*N1329/NETWORKDAYS(Lister!$D$22,Lister!$E$22,Lister!$D$7:$D$13),IF(OR(AND(E1329&lt;DATE(2020,11,1),F1329&lt;DATE(2020,11,1)),E1329&gt;DATE(2020,11,30)),0)))))),0),"")</f>
        <v/>
      </c>
      <c r="Z1329" s="50" t="str">
        <f>IFERROR(MAX(IF(OR(O1329="",P1329="",Q1329="",R1329="",S1329="",T1329="",U1329=""),"",IF(AND(MONTH(E1329)=12,MONTH(F1329)=12),(NETWORKDAYS(E1329,F1329,Lister!$D$7:$D$13)-S1329)*N1329/NETWORKDAYS(Lister!$D$23,Lister!$E$23,Lister!$D$7:$D$13),IF(AND(MONTH(E1329)=12,F1329&gt;DATE(2020,12,31)),(NETWORKDAYS(E1329,Lister!$E$23,Lister!$D$7:$D$13)-S1329)*N1329/NETWORKDAYS(Lister!$D$23,Lister!$E$23,Lister!$D$7:$D$13),IF(AND(E1329&lt;DATE(2020,12,1),MONTH(F1329)=12),(NETWORKDAYS(Lister!$D$23,F1329,Lister!$D$7:$D$13)-S1329)*N1329/NETWORKDAYS(Lister!$D$23,Lister!$E$23,Lister!$D$7:$D$13),IF(AND(E1329&lt;DATE(2020,12,1),F1329&gt;DATE(2020,12,31)),(NETWORKDAYS(Lister!$D$23,Lister!$E$23,Lister!$D$7:$D$13)-S1329)*N1329/NETWORKDAYS(Lister!$D$23,Lister!$E$23,Lister!$D$7:$D$13),IF(OR(AND(E1329&lt;DATE(2020,12,1),F1329&lt;DATE(2020,12,1)),E1329&gt;DATE(2020,12,31)),0)))))),0),"")</f>
        <v/>
      </c>
      <c r="AA1329" s="50" t="str">
        <f>IFERROR(MAX(IF(OR(O1329="",P1329="",Q1329="",R1329="",S1329="",T1329="",U1329=""),"",IF(AND(MONTH(E1329)=1,MONTH(F1329)=1),(NETWORKDAYS(E1329,F1329,Lister!$D$7:$D$13)-T1329)*N1329/NETWORKDAYS(Lister!$D$24,Lister!$E$24,Lister!$D$7:$D$13),IF(AND(MONTH(E1329)=1,F1329&gt;DATE(2021,1,31)),(NETWORKDAYS(E1329,Lister!$E$24,Lister!$D$7:$D$13)-T1329)*N1329/NETWORKDAYS(Lister!$D$24,Lister!$E$24,Lister!$D$7:$D$13),IF(AND(E1329&lt;DATE(2021,1,1),MONTH(F1329)=1),(NETWORKDAYS(Lister!$D$24,F1329,Lister!$D$7:$D$13)-T1329)*N1329/NETWORKDAYS(Lister!$D$24,Lister!$E$24,Lister!$D$7:$D$13),IF(AND(E1329&lt;DATE(2021,1,1),F1329&gt;DATE(2021,1,31)),(NETWORKDAYS(Lister!$D$24,Lister!$E$24,Lister!$D$7:$D$13)-T1329)*N1329/NETWORKDAYS(Lister!$D$24,Lister!$E$24,Lister!$D$7:$D$13),IF(OR(AND(E1329&lt;DATE(2021,1,1),F1329&lt;DATE(2021,1,1)),E1329&gt;DATE(2021,1,31)),0)))))),0),"")</f>
        <v/>
      </c>
      <c r="AB1329" s="50" t="str">
        <f>IFERROR(MAX(IF(OR(O1329="",P1329="",Q1329="",R1329="",S1329="",T1329="",U1329=""),"",IF(AND(MONTH(E1329)=2,MONTH(F1329)=2),(NETWORKDAYS(E1329,F1329,Lister!$D$7:$D$13)-U1329)*N1329/NETWORKDAYS(Lister!$D$25,Lister!$E$25,Lister!$D$7:$D$13),IF(AND(E1329&lt;DATE(2021,2,1),MONTH(F1329)=2),(NETWORKDAYS(Lister!$D$25,F1329,Lister!$D$7:$D$13)-U1329)*N1329/NETWORKDAYS(Lister!$D$25,Lister!$E$25,Lister!$D$7:$D$13),IF(AND(E1329&lt;DATE(2021,2,1),F1329&lt;DATE(2021,2,1)),0)))),0),"")</f>
        <v/>
      </c>
      <c r="AC1329" s="52" t="str">
        <f t="shared" si="103"/>
        <v/>
      </c>
    </row>
    <row r="1330" spans="1:29" x14ac:dyDescent="0.35">
      <c r="A1330" s="11" t="str">
        <f t="shared" si="104"/>
        <v/>
      </c>
      <c r="B1330" s="33"/>
      <c r="C1330" s="17"/>
      <c r="D1330" s="18"/>
      <c r="E1330" s="12"/>
      <c r="F1330" s="12"/>
      <c r="G1330" s="42" t="str">
        <f>IF(OR(E1330="",F1330=""),"",NETWORKDAYS(E1330,F1330,Lister!$D$7:$D$13))</f>
        <v/>
      </c>
      <c r="H1330" s="14"/>
      <c r="I1330" s="25" t="str">
        <f t="shared" si="100"/>
        <v/>
      </c>
      <c r="J1330" s="47"/>
      <c r="K1330" s="48"/>
      <c r="L1330" s="15"/>
      <c r="M1330" s="51" t="str">
        <f t="shared" si="101"/>
        <v/>
      </c>
      <c r="N1330" s="49" t="str">
        <f t="shared" si="102"/>
        <v/>
      </c>
      <c r="O1330" s="15"/>
      <c r="P1330" s="15"/>
      <c r="Q1330" s="15"/>
      <c r="R1330" s="15"/>
      <c r="S1330" s="15"/>
      <c r="T1330" s="15"/>
      <c r="U1330" s="15"/>
      <c r="V1330" s="50" t="str">
        <f>IFERROR(MAX(IF(OR(O1330="",P1330="",Q1330="",R1330="",S1330="",T1330="",U1330=""),"",IF(AND(MONTH(E1330)=8,MONTH(F1330)=8),(NETWORKDAYS(E1330,F1330,Lister!$D$7:$D$13)-O1330)*N1330/NETWORKDAYS(Lister!$D$19,Lister!$E$19,Lister!$D$7:$D$13),IF(AND(MONTH(E1330)=8,F1330&gt;DATE(2020,8,31)),(NETWORKDAYS(E1330,Lister!$E$19,Lister!$D$7:$D$13)-O1330)*N1330/NETWORKDAYS(Lister!$D$19,Lister!$E$19,Lister!$D$7:$D$13),IF(E1330&gt;DATE(2020,8,31),0)))),0),"")</f>
        <v/>
      </c>
      <c r="W1330" s="50" t="str">
        <f>IFERROR(MAX(IF(OR(O1330="",P1330="",Q1330="",R1330="",S1330="",T1330="",U1330=""),"",IF(AND(MONTH(E1330)=9,MONTH(F1330)=9),(NETWORKDAYS(E1330,F1330,Lister!$D$7:$D$13)-P1330)*N1330/NETWORKDAYS(Lister!$D$20,Lister!$E$20,Lister!$D$7:$D$13),IF(AND(MONTH(E1330)=9,F1330&gt;DATE(2020,9,30)),(NETWORKDAYS(E1330,Lister!$E$20,Lister!$D$7:$D$13)-P1330)*N1330/NETWORKDAYS(Lister!$D$20,Lister!$E$20,Lister!$D$7:$D$13),IF(AND(E1330&lt;DATE(2020,9,1),MONTH(F1330)=9),(NETWORKDAYS(Lister!$D$20,F1330,Lister!$D$7:$D$13)-P1330)*N1330/NETWORKDAYS(Lister!$D$20,Lister!$E$20,Lister!$D$7:$D$13),IF(AND(E1330&lt;DATE(2020,9,1),F1330&gt;DATE(2020,9,30)),(NETWORKDAYS(Lister!$D$20,Lister!$E$20,Lister!$D$7:$D$13)-P1330)*N1330/NETWORKDAYS(Lister!$D$20,Lister!$E$20,Lister!$D$7:$D$13),IF(OR(AND(E1330&lt;DATE(2020,9,1),F1330&lt;DATE(2020,9,1)),E1330&gt;DATE(2020,9,30)),0)))))),0),"")</f>
        <v/>
      </c>
      <c r="X1330" s="50" t="str">
        <f>IFERROR(MAX(IF(OR(O1330="",P1330="",Q1330="",R1330="",S1330="",T1330="",U1330=""),"",IF(AND(MONTH(E1330)=10,MONTH(F1330)=10),(NETWORKDAYS(E1330,F1330,Lister!$D$7:$D$13)-Q1330)*N1330/NETWORKDAYS(Lister!$D$21,Lister!$E$21,Lister!$D$7:$D$13),IF(AND(MONTH(E1330)=10,F1330&gt;DATE(2020,10,31)),(NETWORKDAYS(E1330,Lister!$E$21,Lister!$D$7:$D$13)-Q1330)*N1330/NETWORKDAYS(Lister!$D$21,Lister!$E$21,Lister!$D$7:$D$13),IF(AND(E1330&lt;DATE(2020,10,1),MONTH(F1330)=10),(NETWORKDAYS(Lister!$D$21,F1330,Lister!$D$7:$D$13)-Q1330)*N1330/NETWORKDAYS(Lister!$D$21,Lister!$E$21,Lister!$D$7:$D$13),IF(AND(E1330&lt;DATE(2020,31,1),F1330&gt;DATE(2020,10,31)),(NETWORKDAYS(Lister!$D$21,Lister!$E$21,Lister!$D$7:$D$13)-Q1330)*N1330/NETWORKDAYS(Lister!$D$21,Lister!$E$21,Lister!$D$7:$D$13),IF(OR(AND(E1330&lt;DATE(2020,10,1),F1330&lt;DATE(2020,10,1)),E1330&gt;DATE(2020,10,31)),0)))))),0),"")</f>
        <v/>
      </c>
      <c r="Y1330" s="50" t="str">
        <f>IFERROR(MAX(IF(OR(O1330="",P1330="",Q1330="",R1330="",S1330="",T1330="",U1330=""),"",IF(AND(MONTH(E1330)=11,MONTH(F1330)=11),(NETWORKDAYS(E1330,F1330,Lister!$D$7:$D$13)-R1330)*N1330/NETWORKDAYS(Lister!$D$22,Lister!$E$22,Lister!$D$7:$D$13),IF(AND(MONTH(E1330)=11,F1330&gt;DATE(2020,11,30)),(NETWORKDAYS(E1330,Lister!$E$22,Lister!$D$7:$D$13)-R1330)*N1330/NETWORKDAYS(Lister!$D$22,Lister!$E$22,Lister!$D$7:$D$13),IF(AND(E1330&lt;DATE(2020,11,1),MONTH(F1330)=11),(NETWORKDAYS(Lister!$D$22,F1330,Lister!$D$7:$D$13)-R1330)*N1330/NETWORKDAYS(Lister!$D$22,Lister!$E$22,Lister!$D$7:$D$13),IF(AND(E1330&lt;DATE(2020,11,1),F1330&gt;DATE(2020,11,30)),(NETWORKDAYS(Lister!$D$22,Lister!$E$22,Lister!$D$7:$D$13)-R1330)*N1330/NETWORKDAYS(Lister!$D$22,Lister!$E$22,Lister!$D$7:$D$13),IF(OR(AND(E1330&lt;DATE(2020,11,1),F1330&lt;DATE(2020,11,1)),E1330&gt;DATE(2020,11,30)),0)))))),0),"")</f>
        <v/>
      </c>
      <c r="Z1330" s="50" t="str">
        <f>IFERROR(MAX(IF(OR(O1330="",P1330="",Q1330="",R1330="",S1330="",T1330="",U1330=""),"",IF(AND(MONTH(E1330)=12,MONTH(F1330)=12),(NETWORKDAYS(E1330,F1330,Lister!$D$7:$D$13)-S1330)*N1330/NETWORKDAYS(Lister!$D$23,Lister!$E$23,Lister!$D$7:$D$13),IF(AND(MONTH(E1330)=12,F1330&gt;DATE(2020,12,31)),(NETWORKDAYS(E1330,Lister!$E$23,Lister!$D$7:$D$13)-S1330)*N1330/NETWORKDAYS(Lister!$D$23,Lister!$E$23,Lister!$D$7:$D$13),IF(AND(E1330&lt;DATE(2020,12,1),MONTH(F1330)=12),(NETWORKDAYS(Lister!$D$23,F1330,Lister!$D$7:$D$13)-S1330)*N1330/NETWORKDAYS(Lister!$D$23,Lister!$E$23,Lister!$D$7:$D$13),IF(AND(E1330&lt;DATE(2020,12,1),F1330&gt;DATE(2020,12,31)),(NETWORKDAYS(Lister!$D$23,Lister!$E$23,Lister!$D$7:$D$13)-S1330)*N1330/NETWORKDAYS(Lister!$D$23,Lister!$E$23,Lister!$D$7:$D$13),IF(OR(AND(E1330&lt;DATE(2020,12,1),F1330&lt;DATE(2020,12,1)),E1330&gt;DATE(2020,12,31)),0)))))),0),"")</f>
        <v/>
      </c>
      <c r="AA1330" s="50" t="str">
        <f>IFERROR(MAX(IF(OR(O1330="",P1330="",Q1330="",R1330="",S1330="",T1330="",U1330=""),"",IF(AND(MONTH(E1330)=1,MONTH(F1330)=1),(NETWORKDAYS(E1330,F1330,Lister!$D$7:$D$13)-T1330)*N1330/NETWORKDAYS(Lister!$D$24,Lister!$E$24,Lister!$D$7:$D$13),IF(AND(MONTH(E1330)=1,F1330&gt;DATE(2021,1,31)),(NETWORKDAYS(E1330,Lister!$E$24,Lister!$D$7:$D$13)-T1330)*N1330/NETWORKDAYS(Lister!$D$24,Lister!$E$24,Lister!$D$7:$D$13),IF(AND(E1330&lt;DATE(2021,1,1),MONTH(F1330)=1),(NETWORKDAYS(Lister!$D$24,F1330,Lister!$D$7:$D$13)-T1330)*N1330/NETWORKDAYS(Lister!$D$24,Lister!$E$24,Lister!$D$7:$D$13),IF(AND(E1330&lt;DATE(2021,1,1),F1330&gt;DATE(2021,1,31)),(NETWORKDAYS(Lister!$D$24,Lister!$E$24,Lister!$D$7:$D$13)-T1330)*N1330/NETWORKDAYS(Lister!$D$24,Lister!$E$24,Lister!$D$7:$D$13),IF(OR(AND(E1330&lt;DATE(2021,1,1),F1330&lt;DATE(2021,1,1)),E1330&gt;DATE(2021,1,31)),0)))))),0),"")</f>
        <v/>
      </c>
      <c r="AB1330" s="50" t="str">
        <f>IFERROR(MAX(IF(OR(O1330="",P1330="",Q1330="",R1330="",S1330="",T1330="",U1330=""),"",IF(AND(MONTH(E1330)=2,MONTH(F1330)=2),(NETWORKDAYS(E1330,F1330,Lister!$D$7:$D$13)-U1330)*N1330/NETWORKDAYS(Lister!$D$25,Lister!$E$25,Lister!$D$7:$D$13),IF(AND(E1330&lt;DATE(2021,2,1),MONTH(F1330)=2),(NETWORKDAYS(Lister!$D$25,F1330,Lister!$D$7:$D$13)-U1330)*N1330/NETWORKDAYS(Lister!$D$25,Lister!$E$25,Lister!$D$7:$D$13),IF(AND(E1330&lt;DATE(2021,2,1),F1330&lt;DATE(2021,2,1)),0)))),0),"")</f>
        <v/>
      </c>
      <c r="AC1330" s="52" t="str">
        <f t="shared" si="103"/>
        <v/>
      </c>
    </row>
    <row r="1331" spans="1:29" x14ac:dyDescent="0.35">
      <c r="A1331" s="11" t="str">
        <f t="shared" si="104"/>
        <v/>
      </c>
      <c r="B1331" s="33"/>
      <c r="C1331" s="17"/>
      <c r="D1331" s="18"/>
      <c r="E1331" s="12"/>
      <c r="F1331" s="12"/>
      <c r="G1331" s="42" t="str">
        <f>IF(OR(E1331="",F1331=""),"",NETWORKDAYS(E1331,F1331,Lister!$D$7:$D$13))</f>
        <v/>
      </c>
      <c r="H1331" s="14"/>
      <c r="I1331" s="25" t="str">
        <f t="shared" si="100"/>
        <v/>
      </c>
      <c r="J1331" s="47"/>
      <c r="K1331" s="48"/>
      <c r="L1331" s="15"/>
      <c r="M1331" s="51" t="str">
        <f t="shared" si="101"/>
        <v/>
      </c>
      <c r="N1331" s="49" t="str">
        <f t="shared" si="102"/>
        <v/>
      </c>
      <c r="O1331" s="15"/>
      <c r="P1331" s="15"/>
      <c r="Q1331" s="15"/>
      <c r="R1331" s="15"/>
      <c r="S1331" s="15"/>
      <c r="T1331" s="15"/>
      <c r="U1331" s="15"/>
      <c r="V1331" s="50" t="str">
        <f>IFERROR(MAX(IF(OR(O1331="",P1331="",Q1331="",R1331="",S1331="",T1331="",U1331=""),"",IF(AND(MONTH(E1331)=8,MONTH(F1331)=8),(NETWORKDAYS(E1331,F1331,Lister!$D$7:$D$13)-O1331)*N1331/NETWORKDAYS(Lister!$D$19,Lister!$E$19,Lister!$D$7:$D$13),IF(AND(MONTH(E1331)=8,F1331&gt;DATE(2020,8,31)),(NETWORKDAYS(E1331,Lister!$E$19,Lister!$D$7:$D$13)-O1331)*N1331/NETWORKDAYS(Lister!$D$19,Lister!$E$19,Lister!$D$7:$D$13),IF(E1331&gt;DATE(2020,8,31),0)))),0),"")</f>
        <v/>
      </c>
      <c r="W1331" s="50" t="str">
        <f>IFERROR(MAX(IF(OR(O1331="",P1331="",Q1331="",R1331="",S1331="",T1331="",U1331=""),"",IF(AND(MONTH(E1331)=9,MONTH(F1331)=9),(NETWORKDAYS(E1331,F1331,Lister!$D$7:$D$13)-P1331)*N1331/NETWORKDAYS(Lister!$D$20,Lister!$E$20,Lister!$D$7:$D$13),IF(AND(MONTH(E1331)=9,F1331&gt;DATE(2020,9,30)),(NETWORKDAYS(E1331,Lister!$E$20,Lister!$D$7:$D$13)-P1331)*N1331/NETWORKDAYS(Lister!$D$20,Lister!$E$20,Lister!$D$7:$D$13),IF(AND(E1331&lt;DATE(2020,9,1),MONTH(F1331)=9),(NETWORKDAYS(Lister!$D$20,F1331,Lister!$D$7:$D$13)-P1331)*N1331/NETWORKDAYS(Lister!$D$20,Lister!$E$20,Lister!$D$7:$D$13),IF(AND(E1331&lt;DATE(2020,9,1),F1331&gt;DATE(2020,9,30)),(NETWORKDAYS(Lister!$D$20,Lister!$E$20,Lister!$D$7:$D$13)-P1331)*N1331/NETWORKDAYS(Lister!$D$20,Lister!$E$20,Lister!$D$7:$D$13),IF(OR(AND(E1331&lt;DATE(2020,9,1),F1331&lt;DATE(2020,9,1)),E1331&gt;DATE(2020,9,30)),0)))))),0),"")</f>
        <v/>
      </c>
      <c r="X1331" s="50" t="str">
        <f>IFERROR(MAX(IF(OR(O1331="",P1331="",Q1331="",R1331="",S1331="",T1331="",U1331=""),"",IF(AND(MONTH(E1331)=10,MONTH(F1331)=10),(NETWORKDAYS(E1331,F1331,Lister!$D$7:$D$13)-Q1331)*N1331/NETWORKDAYS(Lister!$D$21,Lister!$E$21,Lister!$D$7:$D$13),IF(AND(MONTH(E1331)=10,F1331&gt;DATE(2020,10,31)),(NETWORKDAYS(E1331,Lister!$E$21,Lister!$D$7:$D$13)-Q1331)*N1331/NETWORKDAYS(Lister!$D$21,Lister!$E$21,Lister!$D$7:$D$13),IF(AND(E1331&lt;DATE(2020,10,1),MONTH(F1331)=10),(NETWORKDAYS(Lister!$D$21,F1331,Lister!$D$7:$D$13)-Q1331)*N1331/NETWORKDAYS(Lister!$D$21,Lister!$E$21,Lister!$D$7:$D$13),IF(AND(E1331&lt;DATE(2020,31,1),F1331&gt;DATE(2020,10,31)),(NETWORKDAYS(Lister!$D$21,Lister!$E$21,Lister!$D$7:$D$13)-Q1331)*N1331/NETWORKDAYS(Lister!$D$21,Lister!$E$21,Lister!$D$7:$D$13),IF(OR(AND(E1331&lt;DATE(2020,10,1),F1331&lt;DATE(2020,10,1)),E1331&gt;DATE(2020,10,31)),0)))))),0),"")</f>
        <v/>
      </c>
      <c r="Y1331" s="50" t="str">
        <f>IFERROR(MAX(IF(OR(O1331="",P1331="",Q1331="",R1331="",S1331="",T1331="",U1331=""),"",IF(AND(MONTH(E1331)=11,MONTH(F1331)=11),(NETWORKDAYS(E1331,F1331,Lister!$D$7:$D$13)-R1331)*N1331/NETWORKDAYS(Lister!$D$22,Lister!$E$22,Lister!$D$7:$D$13),IF(AND(MONTH(E1331)=11,F1331&gt;DATE(2020,11,30)),(NETWORKDAYS(E1331,Lister!$E$22,Lister!$D$7:$D$13)-R1331)*N1331/NETWORKDAYS(Lister!$D$22,Lister!$E$22,Lister!$D$7:$D$13),IF(AND(E1331&lt;DATE(2020,11,1),MONTH(F1331)=11),(NETWORKDAYS(Lister!$D$22,F1331,Lister!$D$7:$D$13)-R1331)*N1331/NETWORKDAYS(Lister!$D$22,Lister!$E$22,Lister!$D$7:$D$13),IF(AND(E1331&lt;DATE(2020,11,1),F1331&gt;DATE(2020,11,30)),(NETWORKDAYS(Lister!$D$22,Lister!$E$22,Lister!$D$7:$D$13)-R1331)*N1331/NETWORKDAYS(Lister!$D$22,Lister!$E$22,Lister!$D$7:$D$13),IF(OR(AND(E1331&lt;DATE(2020,11,1),F1331&lt;DATE(2020,11,1)),E1331&gt;DATE(2020,11,30)),0)))))),0),"")</f>
        <v/>
      </c>
      <c r="Z1331" s="50" t="str">
        <f>IFERROR(MAX(IF(OR(O1331="",P1331="",Q1331="",R1331="",S1331="",T1331="",U1331=""),"",IF(AND(MONTH(E1331)=12,MONTH(F1331)=12),(NETWORKDAYS(E1331,F1331,Lister!$D$7:$D$13)-S1331)*N1331/NETWORKDAYS(Lister!$D$23,Lister!$E$23,Lister!$D$7:$D$13),IF(AND(MONTH(E1331)=12,F1331&gt;DATE(2020,12,31)),(NETWORKDAYS(E1331,Lister!$E$23,Lister!$D$7:$D$13)-S1331)*N1331/NETWORKDAYS(Lister!$D$23,Lister!$E$23,Lister!$D$7:$D$13),IF(AND(E1331&lt;DATE(2020,12,1),MONTH(F1331)=12),(NETWORKDAYS(Lister!$D$23,F1331,Lister!$D$7:$D$13)-S1331)*N1331/NETWORKDAYS(Lister!$D$23,Lister!$E$23,Lister!$D$7:$D$13),IF(AND(E1331&lt;DATE(2020,12,1),F1331&gt;DATE(2020,12,31)),(NETWORKDAYS(Lister!$D$23,Lister!$E$23,Lister!$D$7:$D$13)-S1331)*N1331/NETWORKDAYS(Lister!$D$23,Lister!$E$23,Lister!$D$7:$D$13),IF(OR(AND(E1331&lt;DATE(2020,12,1),F1331&lt;DATE(2020,12,1)),E1331&gt;DATE(2020,12,31)),0)))))),0),"")</f>
        <v/>
      </c>
      <c r="AA1331" s="50" t="str">
        <f>IFERROR(MAX(IF(OR(O1331="",P1331="",Q1331="",R1331="",S1331="",T1331="",U1331=""),"",IF(AND(MONTH(E1331)=1,MONTH(F1331)=1),(NETWORKDAYS(E1331,F1331,Lister!$D$7:$D$13)-T1331)*N1331/NETWORKDAYS(Lister!$D$24,Lister!$E$24,Lister!$D$7:$D$13),IF(AND(MONTH(E1331)=1,F1331&gt;DATE(2021,1,31)),(NETWORKDAYS(E1331,Lister!$E$24,Lister!$D$7:$D$13)-T1331)*N1331/NETWORKDAYS(Lister!$D$24,Lister!$E$24,Lister!$D$7:$D$13),IF(AND(E1331&lt;DATE(2021,1,1),MONTH(F1331)=1),(NETWORKDAYS(Lister!$D$24,F1331,Lister!$D$7:$D$13)-T1331)*N1331/NETWORKDAYS(Lister!$D$24,Lister!$E$24,Lister!$D$7:$D$13),IF(AND(E1331&lt;DATE(2021,1,1),F1331&gt;DATE(2021,1,31)),(NETWORKDAYS(Lister!$D$24,Lister!$E$24,Lister!$D$7:$D$13)-T1331)*N1331/NETWORKDAYS(Lister!$D$24,Lister!$E$24,Lister!$D$7:$D$13),IF(OR(AND(E1331&lt;DATE(2021,1,1),F1331&lt;DATE(2021,1,1)),E1331&gt;DATE(2021,1,31)),0)))))),0),"")</f>
        <v/>
      </c>
      <c r="AB1331" s="50" t="str">
        <f>IFERROR(MAX(IF(OR(O1331="",P1331="",Q1331="",R1331="",S1331="",T1331="",U1331=""),"",IF(AND(MONTH(E1331)=2,MONTH(F1331)=2),(NETWORKDAYS(E1331,F1331,Lister!$D$7:$D$13)-U1331)*N1331/NETWORKDAYS(Lister!$D$25,Lister!$E$25,Lister!$D$7:$D$13),IF(AND(E1331&lt;DATE(2021,2,1),MONTH(F1331)=2),(NETWORKDAYS(Lister!$D$25,F1331,Lister!$D$7:$D$13)-U1331)*N1331/NETWORKDAYS(Lister!$D$25,Lister!$E$25,Lister!$D$7:$D$13),IF(AND(E1331&lt;DATE(2021,2,1),F1331&lt;DATE(2021,2,1)),0)))),0),"")</f>
        <v/>
      </c>
      <c r="AC1331" s="52" t="str">
        <f t="shared" si="103"/>
        <v/>
      </c>
    </row>
    <row r="1332" spans="1:29" x14ac:dyDescent="0.35">
      <c r="A1332" s="11" t="str">
        <f t="shared" si="104"/>
        <v/>
      </c>
      <c r="B1332" s="33"/>
      <c r="C1332" s="17"/>
      <c r="D1332" s="18"/>
      <c r="E1332" s="12"/>
      <c r="F1332" s="12"/>
      <c r="G1332" s="42" t="str">
        <f>IF(OR(E1332="",F1332=""),"",NETWORKDAYS(E1332,F1332,Lister!$D$7:$D$13))</f>
        <v/>
      </c>
      <c r="H1332" s="14"/>
      <c r="I1332" s="25" t="str">
        <f t="shared" si="100"/>
        <v/>
      </c>
      <c r="J1332" s="47"/>
      <c r="K1332" s="48"/>
      <c r="L1332" s="15"/>
      <c r="M1332" s="51" t="str">
        <f t="shared" si="101"/>
        <v/>
      </c>
      <c r="N1332" s="49" t="str">
        <f t="shared" si="102"/>
        <v/>
      </c>
      <c r="O1332" s="15"/>
      <c r="P1332" s="15"/>
      <c r="Q1332" s="15"/>
      <c r="R1332" s="15"/>
      <c r="S1332" s="15"/>
      <c r="T1332" s="15"/>
      <c r="U1332" s="15"/>
      <c r="V1332" s="50" t="str">
        <f>IFERROR(MAX(IF(OR(O1332="",P1332="",Q1332="",R1332="",S1332="",T1332="",U1332=""),"",IF(AND(MONTH(E1332)=8,MONTH(F1332)=8),(NETWORKDAYS(E1332,F1332,Lister!$D$7:$D$13)-O1332)*N1332/NETWORKDAYS(Lister!$D$19,Lister!$E$19,Lister!$D$7:$D$13),IF(AND(MONTH(E1332)=8,F1332&gt;DATE(2020,8,31)),(NETWORKDAYS(E1332,Lister!$E$19,Lister!$D$7:$D$13)-O1332)*N1332/NETWORKDAYS(Lister!$D$19,Lister!$E$19,Lister!$D$7:$D$13),IF(E1332&gt;DATE(2020,8,31),0)))),0),"")</f>
        <v/>
      </c>
      <c r="W1332" s="50" t="str">
        <f>IFERROR(MAX(IF(OR(O1332="",P1332="",Q1332="",R1332="",S1332="",T1332="",U1332=""),"",IF(AND(MONTH(E1332)=9,MONTH(F1332)=9),(NETWORKDAYS(E1332,F1332,Lister!$D$7:$D$13)-P1332)*N1332/NETWORKDAYS(Lister!$D$20,Lister!$E$20,Lister!$D$7:$D$13),IF(AND(MONTH(E1332)=9,F1332&gt;DATE(2020,9,30)),(NETWORKDAYS(E1332,Lister!$E$20,Lister!$D$7:$D$13)-P1332)*N1332/NETWORKDAYS(Lister!$D$20,Lister!$E$20,Lister!$D$7:$D$13),IF(AND(E1332&lt;DATE(2020,9,1),MONTH(F1332)=9),(NETWORKDAYS(Lister!$D$20,F1332,Lister!$D$7:$D$13)-P1332)*N1332/NETWORKDAYS(Lister!$D$20,Lister!$E$20,Lister!$D$7:$D$13),IF(AND(E1332&lt;DATE(2020,9,1),F1332&gt;DATE(2020,9,30)),(NETWORKDAYS(Lister!$D$20,Lister!$E$20,Lister!$D$7:$D$13)-P1332)*N1332/NETWORKDAYS(Lister!$D$20,Lister!$E$20,Lister!$D$7:$D$13),IF(OR(AND(E1332&lt;DATE(2020,9,1),F1332&lt;DATE(2020,9,1)),E1332&gt;DATE(2020,9,30)),0)))))),0),"")</f>
        <v/>
      </c>
      <c r="X1332" s="50" t="str">
        <f>IFERROR(MAX(IF(OR(O1332="",P1332="",Q1332="",R1332="",S1332="",T1332="",U1332=""),"",IF(AND(MONTH(E1332)=10,MONTH(F1332)=10),(NETWORKDAYS(E1332,F1332,Lister!$D$7:$D$13)-Q1332)*N1332/NETWORKDAYS(Lister!$D$21,Lister!$E$21,Lister!$D$7:$D$13),IF(AND(MONTH(E1332)=10,F1332&gt;DATE(2020,10,31)),(NETWORKDAYS(E1332,Lister!$E$21,Lister!$D$7:$D$13)-Q1332)*N1332/NETWORKDAYS(Lister!$D$21,Lister!$E$21,Lister!$D$7:$D$13),IF(AND(E1332&lt;DATE(2020,10,1),MONTH(F1332)=10),(NETWORKDAYS(Lister!$D$21,F1332,Lister!$D$7:$D$13)-Q1332)*N1332/NETWORKDAYS(Lister!$D$21,Lister!$E$21,Lister!$D$7:$D$13),IF(AND(E1332&lt;DATE(2020,31,1),F1332&gt;DATE(2020,10,31)),(NETWORKDAYS(Lister!$D$21,Lister!$E$21,Lister!$D$7:$D$13)-Q1332)*N1332/NETWORKDAYS(Lister!$D$21,Lister!$E$21,Lister!$D$7:$D$13),IF(OR(AND(E1332&lt;DATE(2020,10,1),F1332&lt;DATE(2020,10,1)),E1332&gt;DATE(2020,10,31)),0)))))),0),"")</f>
        <v/>
      </c>
      <c r="Y1332" s="50" t="str">
        <f>IFERROR(MAX(IF(OR(O1332="",P1332="",Q1332="",R1332="",S1332="",T1332="",U1332=""),"",IF(AND(MONTH(E1332)=11,MONTH(F1332)=11),(NETWORKDAYS(E1332,F1332,Lister!$D$7:$D$13)-R1332)*N1332/NETWORKDAYS(Lister!$D$22,Lister!$E$22,Lister!$D$7:$D$13),IF(AND(MONTH(E1332)=11,F1332&gt;DATE(2020,11,30)),(NETWORKDAYS(E1332,Lister!$E$22,Lister!$D$7:$D$13)-R1332)*N1332/NETWORKDAYS(Lister!$D$22,Lister!$E$22,Lister!$D$7:$D$13),IF(AND(E1332&lt;DATE(2020,11,1),MONTH(F1332)=11),(NETWORKDAYS(Lister!$D$22,F1332,Lister!$D$7:$D$13)-R1332)*N1332/NETWORKDAYS(Lister!$D$22,Lister!$E$22,Lister!$D$7:$D$13),IF(AND(E1332&lt;DATE(2020,11,1),F1332&gt;DATE(2020,11,30)),(NETWORKDAYS(Lister!$D$22,Lister!$E$22,Lister!$D$7:$D$13)-R1332)*N1332/NETWORKDAYS(Lister!$D$22,Lister!$E$22,Lister!$D$7:$D$13),IF(OR(AND(E1332&lt;DATE(2020,11,1),F1332&lt;DATE(2020,11,1)),E1332&gt;DATE(2020,11,30)),0)))))),0),"")</f>
        <v/>
      </c>
      <c r="Z1332" s="50" t="str">
        <f>IFERROR(MAX(IF(OR(O1332="",P1332="",Q1332="",R1332="",S1332="",T1332="",U1332=""),"",IF(AND(MONTH(E1332)=12,MONTH(F1332)=12),(NETWORKDAYS(E1332,F1332,Lister!$D$7:$D$13)-S1332)*N1332/NETWORKDAYS(Lister!$D$23,Lister!$E$23,Lister!$D$7:$D$13),IF(AND(MONTH(E1332)=12,F1332&gt;DATE(2020,12,31)),(NETWORKDAYS(E1332,Lister!$E$23,Lister!$D$7:$D$13)-S1332)*N1332/NETWORKDAYS(Lister!$D$23,Lister!$E$23,Lister!$D$7:$D$13),IF(AND(E1332&lt;DATE(2020,12,1),MONTH(F1332)=12),(NETWORKDAYS(Lister!$D$23,F1332,Lister!$D$7:$D$13)-S1332)*N1332/NETWORKDAYS(Lister!$D$23,Lister!$E$23,Lister!$D$7:$D$13),IF(AND(E1332&lt;DATE(2020,12,1),F1332&gt;DATE(2020,12,31)),(NETWORKDAYS(Lister!$D$23,Lister!$E$23,Lister!$D$7:$D$13)-S1332)*N1332/NETWORKDAYS(Lister!$D$23,Lister!$E$23,Lister!$D$7:$D$13),IF(OR(AND(E1332&lt;DATE(2020,12,1),F1332&lt;DATE(2020,12,1)),E1332&gt;DATE(2020,12,31)),0)))))),0),"")</f>
        <v/>
      </c>
      <c r="AA1332" s="50" t="str">
        <f>IFERROR(MAX(IF(OR(O1332="",P1332="",Q1332="",R1332="",S1332="",T1332="",U1332=""),"",IF(AND(MONTH(E1332)=1,MONTH(F1332)=1),(NETWORKDAYS(E1332,F1332,Lister!$D$7:$D$13)-T1332)*N1332/NETWORKDAYS(Lister!$D$24,Lister!$E$24,Lister!$D$7:$D$13),IF(AND(MONTH(E1332)=1,F1332&gt;DATE(2021,1,31)),(NETWORKDAYS(E1332,Lister!$E$24,Lister!$D$7:$D$13)-T1332)*N1332/NETWORKDAYS(Lister!$D$24,Lister!$E$24,Lister!$D$7:$D$13),IF(AND(E1332&lt;DATE(2021,1,1),MONTH(F1332)=1),(NETWORKDAYS(Lister!$D$24,F1332,Lister!$D$7:$D$13)-T1332)*N1332/NETWORKDAYS(Lister!$D$24,Lister!$E$24,Lister!$D$7:$D$13),IF(AND(E1332&lt;DATE(2021,1,1),F1332&gt;DATE(2021,1,31)),(NETWORKDAYS(Lister!$D$24,Lister!$E$24,Lister!$D$7:$D$13)-T1332)*N1332/NETWORKDAYS(Lister!$D$24,Lister!$E$24,Lister!$D$7:$D$13),IF(OR(AND(E1332&lt;DATE(2021,1,1),F1332&lt;DATE(2021,1,1)),E1332&gt;DATE(2021,1,31)),0)))))),0),"")</f>
        <v/>
      </c>
      <c r="AB1332" s="50" t="str">
        <f>IFERROR(MAX(IF(OR(O1332="",P1332="",Q1332="",R1332="",S1332="",T1332="",U1332=""),"",IF(AND(MONTH(E1332)=2,MONTH(F1332)=2),(NETWORKDAYS(E1332,F1332,Lister!$D$7:$D$13)-U1332)*N1332/NETWORKDAYS(Lister!$D$25,Lister!$E$25,Lister!$D$7:$D$13),IF(AND(E1332&lt;DATE(2021,2,1),MONTH(F1332)=2),(NETWORKDAYS(Lister!$D$25,F1332,Lister!$D$7:$D$13)-U1332)*N1332/NETWORKDAYS(Lister!$D$25,Lister!$E$25,Lister!$D$7:$D$13),IF(AND(E1332&lt;DATE(2021,2,1),F1332&lt;DATE(2021,2,1)),0)))),0),"")</f>
        <v/>
      </c>
      <c r="AC1332" s="52" t="str">
        <f t="shared" si="103"/>
        <v/>
      </c>
    </row>
    <row r="1333" spans="1:29" x14ac:dyDescent="0.35">
      <c r="A1333" s="11" t="str">
        <f t="shared" si="104"/>
        <v/>
      </c>
      <c r="B1333" s="33"/>
      <c r="C1333" s="17"/>
      <c r="D1333" s="18"/>
      <c r="E1333" s="12"/>
      <c r="F1333" s="12"/>
      <c r="G1333" s="42" t="str">
        <f>IF(OR(E1333="",F1333=""),"",NETWORKDAYS(E1333,F1333,Lister!$D$7:$D$13))</f>
        <v/>
      </c>
      <c r="H1333" s="14"/>
      <c r="I1333" s="25" t="str">
        <f t="shared" si="100"/>
        <v/>
      </c>
      <c r="J1333" s="47"/>
      <c r="K1333" s="48"/>
      <c r="L1333" s="15"/>
      <c r="M1333" s="51" t="str">
        <f t="shared" si="101"/>
        <v/>
      </c>
      <c r="N1333" s="49" t="str">
        <f t="shared" si="102"/>
        <v/>
      </c>
      <c r="O1333" s="15"/>
      <c r="P1333" s="15"/>
      <c r="Q1333" s="15"/>
      <c r="R1333" s="15"/>
      <c r="S1333" s="15"/>
      <c r="T1333" s="15"/>
      <c r="U1333" s="15"/>
      <c r="V1333" s="50" t="str">
        <f>IFERROR(MAX(IF(OR(O1333="",P1333="",Q1333="",R1333="",S1333="",T1333="",U1333=""),"",IF(AND(MONTH(E1333)=8,MONTH(F1333)=8),(NETWORKDAYS(E1333,F1333,Lister!$D$7:$D$13)-O1333)*N1333/NETWORKDAYS(Lister!$D$19,Lister!$E$19,Lister!$D$7:$D$13),IF(AND(MONTH(E1333)=8,F1333&gt;DATE(2020,8,31)),(NETWORKDAYS(E1333,Lister!$E$19,Lister!$D$7:$D$13)-O1333)*N1333/NETWORKDAYS(Lister!$D$19,Lister!$E$19,Lister!$D$7:$D$13),IF(E1333&gt;DATE(2020,8,31),0)))),0),"")</f>
        <v/>
      </c>
      <c r="W1333" s="50" t="str">
        <f>IFERROR(MAX(IF(OR(O1333="",P1333="",Q1333="",R1333="",S1333="",T1333="",U1333=""),"",IF(AND(MONTH(E1333)=9,MONTH(F1333)=9),(NETWORKDAYS(E1333,F1333,Lister!$D$7:$D$13)-P1333)*N1333/NETWORKDAYS(Lister!$D$20,Lister!$E$20,Lister!$D$7:$D$13),IF(AND(MONTH(E1333)=9,F1333&gt;DATE(2020,9,30)),(NETWORKDAYS(E1333,Lister!$E$20,Lister!$D$7:$D$13)-P1333)*N1333/NETWORKDAYS(Lister!$D$20,Lister!$E$20,Lister!$D$7:$D$13),IF(AND(E1333&lt;DATE(2020,9,1),MONTH(F1333)=9),(NETWORKDAYS(Lister!$D$20,F1333,Lister!$D$7:$D$13)-P1333)*N1333/NETWORKDAYS(Lister!$D$20,Lister!$E$20,Lister!$D$7:$D$13),IF(AND(E1333&lt;DATE(2020,9,1),F1333&gt;DATE(2020,9,30)),(NETWORKDAYS(Lister!$D$20,Lister!$E$20,Lister!$D$7:$D$13)-P1333)*N1333/NETWORKDAYS(Lister!$D$20,Lister!$E$20,Lister!$D$7:$D$13),IF(OR(AND(E1333&lt;DATE(2020,9,1),F1333&lt;DATE(2020,9,1)),E1333&gt;DATE(2020,9,30)),0)))))),0),"")</f>
        <v/>
      </c>
      <c r="X1333" s="50" t="str">
        <f>IFERROR(MAX(IF(OR(O1333="",P1333="",Q1333="",R1333="",S1333="",T1333="",U1333=""),"",IF(AND(MONTH(E1333)=10,MONTH(F1333)=10),(NETWORKDAYS(E1333,F1333,Lister!$D$7:$D$13)-Q1333)*N1333/NETWORKDAYS(Lister!$D$21,Lister!$E$21,Lister!$D$7:$D$13),IF(AND(MONTH(E1333)=10,F1333&gt;DATE(2020,10,31)),(NETWORKDAYS(E1333,Lister!$E$21,Lister!$D$7:$D$13)-Q1333)*N1333/NETWORKDAYS(Lister!$D$21,Lister!$E$21,Lister!$D$7:$D$13),IF(AND(E1333&lt;DATE(2020,10,1),MONTH(F1333)=10),(NETWORKDAYS(Lister!$D$21,F1333,Lister!$D$7:$D$13)-Q1333)*N1333/NETWORKDAYS(Lister!$D$21,Lister!$E$21,Lister!$D$7:$D$13),IF(AND(E1333&lt;DATE(2020,31,1),F1333&gt;DATE(2020,10,31)),(NETWORKDAYS(Lister!$D$21,Lister!$E$21,Lister!$D$7:$D$13)-Q1333)*N1333/NETWORKDAYS(Lister!$D$21,Lister!$E$21,Lister!$D$7:$D$13),IF(OR(AND(E1333&lt;DATE(2020,10,1),F1333&lt;DATE(2020,10,1)),E1333&gt;DATE(2020,10,31)),0)))))),0),"")</f>
        <v/>
      </c>
      <c r="Y1333" s="50" t="str">
        <f>IFERROR(MAX(IF(OR(O1333="",P1333="",Q1333="",R1333="",S1333="",T1333="",U1333=""),"",IF(AND(MONTH(E1333)=11,MONTH(F1333)=11),(NETWORKDAYS(E1333,F1333,Lister!$D$7:$D$13)-R1333)*N1333/NETWORKDAYS(Lister!$D$22,Lister!$E$22,Lister!$D$7:$D$13),IF(AND(MONTH(E1333)=11,F1333&gt;DATE(2020,11,30)),(NETWORKDAYS(E1333,Lister!$E$22,Lister!$D$7:$D$13)-R1333)*N1333/NETWORKDAYS(Lister!$D$22,Lister!$E$22,Lister!$D$7:$D$13),IF(AND(E1333&lt;DATE(2020,11,1),MONTH(F1333)=11),(NETWORKDAYS(Lister!$D$22,F1333,Lister!$D$7:$D$13)-R1333)*N1333/NETWORKDAYS(Lister!$D$22,Lister!$E$22,Lister!$D$7:$D$13),IF(AND(E1333&lt;DATE(2020,11,1),F1333&gt;DATE(2020,11,30)),(NETWORKDAYS(Lister!$D$22,Lister!$E$22,Lister!$D$7:$D$13)-R1333)*N1333/NETWORKDAYS(Lister!$D$22,Lister!$E$22,Lister!$D$7:$D$13),IF(OR(AND(E1333&lt;DATE(2020,11,1),F1333&lt;DATE(2020,11,1)),E1333&gt;DATE(2020,11,30)),0)))))),0),"")</f>
        <v/>
      </c>
      <c r="Z1333" s="50" t="str">
        <f>IFERROR(MAX(IF(OR(O1333="",P1333="",Q1333="",R1333="",S1333="",T1333="",U1333=""),"",IF(AND(MONTH(E1333)=12,MONTH(F1333)=12),(NETWORKDAYS(E1333,F1333,Lister!$D$7:$D$13)-S1333)*N1333/NETWORKDAYS(Lister!$D$23,Lister!$E$23,Lister!$D$7:$D$13),IF(AND(MONTH(E1333)=12,F1333&gt;DATE(2020,12,31)),(NETWORKDAYS(E1333,Lister!$E$23,Lister!$D$7:$D$13)-S1333)*N1333/NETWORKDAYS(Lister!$D$23,Lister!$E$23,Lister!$D$7:$D$13),IF(AND(E1333&lt;DATE(2020,12,1),MONTH(F1333)=12),(NETWORKDAYS(Lister!$D$23,F1333,Lister!$D$7:$D$13)-S1333)*N1333/NETWORKDAYS(Lister!$D$23,Lister!$E$23,Lister!$D$7:$D$13),IF(AND(E1333&lt;DATE(2020,12,1),F1333&gt;DATE(2020,12,31)),(NETWORKDAYS(Lister!$D$23,Lister!$E$23,Lister!$D$7:$D$13)-S1333)*N1333/NETWORKDAYS(Lister!$D$23,Lister!$E$23,Lister!$D$7:$D$13),IF(OR(AND(E1333&lt;DATE(2020,12,1),F1333&lt;DATE(2020,12,1)),E1333&gt;DATE(2020,12,31)),0)))))),0),"")</f>
        <v/>
      </c>
      <c r="AA1333" s="50" t="str">
        <f>IFERROR(MAX(IF(OR(O1333="",P1333="",Q1333="",R1333="",S1333="",T1333="",U1333=""),"",IF(AND(MONTH(E1333)=1,MONTH(F1333)=1),(NETWORKDAYS(E1333,F1333,Lister!$D$7:$D$13)-T1333)*N1333/NETWORKDAYS(Lister!$D$24,Lister!$E$24,Lister!$D$7:$D$13),IF(AND(MONTH(E1333)=1,F1333&gt;DATE(2021,1,31)),(NETWORKDAYS(E1333,Lister!$E$24,Lister!$D$7:$D$13)-T1333)*N1333/NETWORKDAYS(Lister!$D$24,Lister!$E$24,Lister!$D$7:$D$13),IF(AND(E1333&lt;DATE(2021,1,1),MONTH(F1333)=1),(NETWORKDAYS(Lister!$D$24,F1333,Lister!$D$7:$D$13)-T1333)*N1333/NETWORKDAYS(Lister!$D$24,Lister!$E$24,Lister!$D$7:$D$13),IF(AND(E1333&lt;DATE(2021,1,1),F1333&gt;DATE(2021,1,31)),(NETWORKDAYS(Lister!$D$24,Lister!$E$24,Lister!$D$7:$D$13)-T1333)*N1333/NETWORKDAYS(Lister!$D$24,Lister!$E$24,Lister!$D$7:$D$13),IF(OR(AND(E1333&lt;DATE(2021,1,1),F1333&lt;DATE(2021,1,1)),E1333&gt;DATE(2021,1,31)),0)))))),0),"")</f>
        <v/>
      </c>
      <c r="AB1333" s="50" t="str">
        <f>IFERROR(MAX(IF(OR(O1333="",P1333="",Q1333="",R1333="",S1333="",T1333="",U1333=""),"",IF(AND(MONTH(E1333)=2,MONTH(F1333)=2),(NETWORKDAYS(E1333,F1333,Lister!$D$7:$D$13)-U1333)*N1333/NETWORKDAYS(Lister!$D$25,Lister!$E$25,Lister!$D$7:$D$13),IF(AND(E1333&lt;DATE(2021,2,1),MONTH(F1333)=2),(NETWORKDAYS(Lister!$D$25,F1333,Lister!$D$7:$D$13)-U1333)*N1333/NETWORKDAYS(Lister!$D$25,Lister!$E$25,Lister!$D$7:$D$13),IF(AND(E1333&lt;DATE(2021,2,1),F1333&lt;DATE(2021,2,1)),0)))),0),"")</f>
        <v/>
      </c>
      <c r="AC1333" s="52" t="str">
        <f t="shared" si="103"/>
        <v/>
      </c>
    </row>
    <row r="1334" spans="1:29" x14ac:dyDescent="0.35">
      <c r="A1334" s="11" t="str">
        <f t="shared" si="104"/>
        <v/>
      </c>
      <c r="B1334" s="33"/>
      <c r="C1334" s="17"/>
      <c r="D1334" s="18"/>
      <c r="E1334" s="12"/>
      <c r="F1334" s="12"/>
      <c r="G1334" s="42" t="str">
        <f>IF(OR(E1334="",F1334=""),"",NETWORKDAYS(E1334,F1334,Lister!$D$7:$D$13))</f>
        <v/>
      </c>
      <c r="H1334" s="14"/>
      <c r="I1334" s="25" t="str">
        <f t="shared" si="100"/>
        <v/>
      </c>
      <c r="J1334" s="47"/>
      <c r="K1334" s="48"/>
      <c r="L1334" s="15"/>
      <c r="M1334" s="51" t="str">
        <f t="shared" si="101"/>
        <v/>
      </c>
      <c r="N1334" s="49" t="str">
        <f t="shared" si="102"/>
        <v/>
      </c>
      <c r="O1334" s="15"/>
      <c r="P1334" s="15"/>
      <c r="Q1334" s="15"/>
      <c r="R1334" s="15"/>
      <c r="S1334" s="15"/>
      <c r="T1334" s="15"/>
      <c r="U1334" s="15"/>
      <c r="V1334" s="50" t="str">
        <f>IFERROR(MAX(IF(OR(O1334="",P1334="",Q1334="",R1334="",S1334="",T1334="",U1334=""),"",IF(AND(MONTH(E1334)=8,MONTH(F1334)=8),(NETWORKDAYS(E1334,F1334,Lister!$D$7:$D$13)-O1334)*N1334/NETWORKDAYS(Lister!$D$19,Lister!$E$19,Lister!$D$7:$D$13),IF(AND(MONTH(E1334)=8,F1334&gt;DATE(2020,8,31)),(NETWORKDAYS(E1334,Lister!$E$19,Lister!$D$7:$D$13)-O1334)*N1334/NETWORKDAYS(Lister!$D$19,Lister!$E$19,Lister!$D$7:$D$13),IF(E1334&gt;DATE(2020,8,31),0)))),0),"")</f>
        <v/>
      </c>
      <c r="W1334" s="50" t="str">
        <f>IFERROR(MAX(IF(OR(O1334="",P1334="",Q1334="",R1334="",S1334="",T1334="",U1334=""),"",IF(AND(MONTH(E1334)=9,MONTH(F1334)=9),(NETWORKDAYS(E1334,F1334,Lister!$D$7:$D$13)-P1334)*N1334/NETWORKDAYS(Lister!$D$20,Lister!$E$20,Lister!$D$7:$D$13),IF(AND(MONTH(E1334)=9,F1334&gt;DATE(2020,9,30)),(NETWORKDAYS(E1334,Lister!$E$20,Lister!$D$7:$D$13)-P1334)*N1334/NETWORKDAYS(Lister!$D$20,Lister!$E$20,Lister!$D$7:$D$13),IF(AND(E1334&lt;DATE(2020,9,1),MONTH(F1334)=9),(NETWORKDAYS(Lister!$D$20,F1334,Lister!$D$7:$D$13)-P1334)*N1334/NETWORKDAYS(Lister!$D$20,Lister!$E$20,Lister!$D$7:$D$13),IF(AND(E1334&lt;DATE(2020,9,1),F1334&gt;DATE(2020,9,30)),(NETWORKDAYS(Lister!$D$20,Lister!$E$20,Lister!$D$7:$D$13)-P1334)*N1334/NETWORKDAYS(Lister!$D$20,Lister!$E$20,Lister!$D$7:$D$13),IF(OR(AND(E1334&lt;DATE(2020,9,1),F1334&lt;DATE(2020,9,1)),E1334&gt;DATE(2020,9,30)),0)))))),0),"")</f>
        <v/>
      </c>
      <c r="X1334" s="50" t="str">
        <f>IFERROR(MAX(IF(OR(O1334="",P1334="",Q1334="",R1334="",S1334="",T1334="",U1334=""),"",IF(AND(MONTH(E1334)=10,MONTH(F1334)=10),(NETWORKDAYS(E1334,F1334,Lister!$D$7:$D$13)-Q1334)*N1334/NETWORKDAYS(Lister!$D$21,Lister!$E$21,Lister!$D$7:$D$13),IF(AND(MONTH(E1334)=10,F1334&gt;DATE(2020,10,31)),(NETWORKDAYS(E1334,Lister!$E$21,Lister!$D$7:$D$13)-Q1334)*N1334/NETWORKDAYS(Lister!$D$21,Lister!$E$21,Lister!$D$7:$D$13),IF(AND(E1334&lt;DATE(2020,10,1),MONTH(F1334)=10),(NETWORKDAYS(Lister!$D$21,F1334,Lister!$D$7:$D$13)-Q1334)*N1334/NETWORKDAYS(Lister!$D$21,Lister!$E$21,Lister!$D$7:$D$13),IF(AND(E1334&lt;DATE(2020,31,1),F1334&gt;DATE(2020,10,31)),(NETWORKDAYS(Lister!$D$21,Lister!$E$21,Lister!$D$7:$D$13)-Q1334)*N1334/NETWORKDAYS(Lister!$D$21,Lister!$E$21,Lister!$D$7:$D$13),IF(OR(AND(E1334&lt;DATE(2020,10,1),F1334&lt;DATE(2020,10,1)),E1334&gt;DATE(2020,10,31)),0)))))),0),"")</f>
        <v/>
      </c>
      <c r="Y1334" s="50" t="str">
        <f>IFERROR(MAX(IF(OR(O1334="",P1334="",Q1334="",R1334="",S1334="",T1334="",U1334=""),"",IF(AND(MONTH(E1334)=11,MONTH(F1334)=11),(NETWORKDAYS(E1334,F1334,Lister!$D$7:$D$13)-R1334)*N1334/NETWORKDAYS(Lister!$D$22,Lister!$E$22,Lister!$D$7:$D$13),IF(AND(MONTH(E1334)=11,F1334&gt;DATE(2020,11,30)),(NETWORKDAYS(E1334,Lister!$E$22,Lister!$D$7:$D$13)-R1334)*N1334/NETWORKDAYS(Lister!$D$22,Lister!$E$22,Lister!$D$7:$D$13),IF(AND(E1334&lt;DATE(2020,11,1),MONTH(F1334)=11),(NETWORKDAYS(Lister!$D$22,F1334,Lister!$D$7:$D$13)-R1334)*N1334/NETWORKDAYS(Lister!$D$22,Lister!$E$22,Lister!$D$7:$D$13),IF(AND(E1334&lt;DATE(2020,11,1),F1334&gt;DATE(2020,11,30)),(NETWORKDAYS(Lister!$D$22,Lister!$E$22,Lister!$D$7:$D$13)-R1334)*N1334/NETWORKDAYS(Lister!$D$22,Lister!$E$22,Lister!$D$7:$D$13),IF(OR(AND(E1334&lt;DATE(2020,11,1),F1334&lt;DATE(2020,11,1)),E1334&gt;DATE(2020,11,30)),0)))))),0),"")</f>
        <v/>
      </c>
      <c r="Z1334" s="50" t="str">
        <f>IFERROR(MAX(IF(OR(O1334="",P1334="",Q1334="",R1334="",S1334="",T1334="",U1334=""),"",IF(AND(MONTH(E1334)=12,MONTH(F1334)=12),(NETWORKDAYS(E1334,F1334,Lister!$D$7:$D$13)-S1334)*N1334/NETWORKDAYS(Lister!$D$23,Lister!$E$23,Lister!$D$7:$D$13),IF(AND(MONTH(E1334)=12,F1334&gt;DATE(2020,12,31)),(NETWORKDAYS(E1334,Lister!$E$23,Lister!$D$7:$D$13)-S1334)*N1334/NETWORKDAYS(Lister!$D$23,Lister!$E$23,Lister!$D$7:$D$13),IF(AND(E1334&lt;DATE(2020,12,1),MONTH(F1334)=12),(NETWORKDAYS(Lister!$D$23,F1334,Lister!$D$7:$D$13)-S1334)*N1334/NETWORKDAYS(Lister!$D$23,Lister!$E$23,Lister!$D$7:$D$13),IF(AND(E1334&lt;DATE(2020,12,1),F1334&gt;DATE(2020,12,31)),(NETWORKDAYS(Lister!$D$23,Lister!$E$23,Lister!$D$7:$D$13)-S1334)*N1334/NETWORKDAYS(Lister!$D$23,Lister!$E$23,Lister!$D$7:$D$13),IF(OR(AND(E1334&lt;DATE(2020,12,1),F1334&lt;DATE(2020,12,1)),E1334&gt;DATE(2020,12,31)),0)))))),0),"")</f>
        <v/>
      </c>
      <c r="AA1334" s="50" t="str">
        <f>IFERROR(MAX(IF(OR(O1334="",P1334="",Q1334="",R1334="",S1334="",T1334="",U1334=""),"",IF(AND(MONTH(E1334)=1,MONTH(F1334)=1),(NETWORKDAYS(E1334,F1334,Lister!$D$7:$D$13)-T1334)*N1334/NETWORKDAYS(Lister!$D$24,Lister!$E$24,Lister!$D$7:$D$13),IF(AND(MONTH(E1334)=1,F1334&gt;DATE(2021,1,31)),(NETWORKDAYS(E1334,Lister!$E$24,Lister!$D$7:$D$13)-T1334)*N1334/NETWORKDAYS(Lister!$D$24,Lister!$E$24,Lister!$D$7:$D$13),IF(AND(E1334&lt;DATE(2021,1,1),MONTH(F1334)=1),(NETWORKDAYS(Lister!$D$24,F1334,Lister!$D$7:$D$13)-T1334)*N1334/NETWORKDAYS(Lister!$D$24,Lister!$E$24,Lister!$D$7:$D$13),IF(AND(E1334&lt;DATE(2021,1,1),F1334&gt;DATE(2021,1,31)),(NETWORKDAYS(Lister!$D$24,Lister!$E$24,Lister!$D$7:$D$13)-T1334)*N1334/NETWORKDAYS(Lister!$D$24,Lister!$E$24,Lister!$D$7:$D$13),IF(OR(AND(E1334&lt;DATE(2021,1,1),F1334&lt;DATE(2021,1,1)),E1334&gt;DATE(2021,1,31)),0)))))),0),"")</f>
        <v/>
      </c>
      <c r="AB1334" s="50" t="str">
        <f>IFERROR(MAX(IF(OR(O1334="",P1334="",Q1334="",R1334="",S1334="",T1334="",U1334=""),"",IF(AND(MONTH(E1334)=2,MONTH(F1334)=2),(NETWORKDAYS(E1334,F1334,Lister!$D$7:$D$13)-U1334)*N1334/NETWORKDAYS(Lister!$D$25,Lister!$E$25,Lister!$D$7:$D$13),IF(AND(E1334&lt;DATE(2021,2,1),MONTH(F1334)=2),(NETWORKDAYS(Lister!$D$25,F1334,Lister!$D$7:$D$13)-U1334)*N1334/NETWORKDAYS(Lister!$D$25,Lister!$E$25,Lister!$D$7:$D$13),IF(AND(E1334&lt;DATE(2021,2,1),F1334&lt;DATE(2021,2,1)),0)))),0),"")</f>
        <v/>
      </c>
      <c r="AC1334" s="52" t="str">
        <f t="shared" si="103"/>
        <v/>
      </c>
    </row>
    <row r="1335" spans="1:29" x14ac:dyDescent="0.35">
      <c r="A1335" s="11" t="str">
        <f t="shared" si="104"/>
        <v/>
      </c>
      <c r="B1335" s="33"/>
      <c r="C1335" s="17"/>
      <c r="D1335" s="18"/>
      <c r="E1335" s="12"/>
      <c r="F1335" s="12"/>
      <c r="G1335" s="42" t="str">
        <f>IF(OR(E1335="",F1335=""),"",NETWORKDAYS(E1335,F1335,Lister!$D$7:$D$13))</f>
        <v/>
      </c>
      <c r="H1335" s="14"/>
      <c r="I1335" s="25" t="str">
        <f t="shared" si="100"/>
        <v/>
      </c>
      <c r="J1335" s="47"/>
      <c r="K1335" s="48"/>
      <c r="L1335" s="15"/>
      <c r="M1335" s="51" t="str">
        <f t="shared" si="101"/>
        <v/>
      </c>
      <c r="N1335" s="49" t="str">
        <f t="shared" si="102"/>
        <v/>
      </c>
      <c r="O1335" s="15"/>
      <c r="P1335" s="15"/>
      <c r="Q1335" s="15"/>
      <c r="R1335" s="15"/>
      <c r="S1335" s="15"/>
      <c r="T1335" s="15"/>
      <c r="U1335" s="15"/>
      <c r="V1335" s="50" t="str">
        <f>IFERROR(MAX(IF(OR(O1335="",P1335="",Q1335="",R1335="",S1335="",T1335="",U1335=""),"",IF(AND(MONTH(E1335)=8,MONTH(F1335)=8),(NETWORKDAYS(E1335,F1335,Lister!$D$7:$D$13)-O1335)*N1335/NETWORKDAYS(Lister!$D$19,Lister!$E$19,Lister!$D$7:$D$13),IF(AND(MONTH(E1335)=8,F1335&gt;DATE(2020,8,31)),(NETWORKDAYS(E1335,Lister!$E$19,Lister!$D$7:$D$13)-O1335)*N1335/NETWORKDAYS(Lister!$D$19,Lister!$E$19,Lister!$D$7:$D$13),IF(E1335&gt;DATE(2020,8,31),0)))),0),"")</f>
        <v/>
      </c>
      <c r="W1335" s="50" t="str">
        <f>IFERROR(MAX(IF(OR(O1335="",P1335="",Q1335="",R1335="",S1335="",T1335="",U1335=""),"",IF(AND(MONTH(E1335)=9,MONTH(F1335)=9),(NETWORKDAYS(E1335,F1335,Lister!$D$7:$D$13)-P1335)*N1335/NETWORKDAYS(Lister!$D$20,Lister!$E$20,Lister!$D$7:$D$13),IF(AND(MONTH(E1335)=9,F1335&gt;DATE(2020,9,30)),(NETWORKDAYS(E1335,Lister!$E$20,Lister!$D$7:$D$13)-P1335)*N1335/NETWORKDAYS(Lister!$D$20,Lister!$E$20,Lister!$D$7:$D$13),IF(AND(E1335&lt;DATE(2020,9,1),MONTH(F1335)=9),(NETWORKDAYS(Lister!$D$20,F1335,Lister!$D$7:$D$13)-P1335)*N1335/NETWORKDAYS(Lister!$D$20,Lister!$E$20,Lister!$D$7:$D$13),IF(AND(E1335&lt;DATE(2020,9,1),F1335&gt;DATE(2020,9,30)),(NETWORKDAYS(Lister!$D$20,Lister!$E$20,Lister!$D$7:$D$13)-P1335)*N1335/NETWORKDAYS(Lister!$D$20,Lister!$E$20,Lister!$D$7:$D$13),IF(OR(AND(E1335&lt;DATE(2020,9,1),F1335&lt;DATE(2020,9,1)),E1335&gt;DATE(2020,9,30)),0)))))),0),"")</f>
        <v/>
      </c>
      <c r="X1335" s="50" t="str">
        <f>IFERROR(MAX(IF(OR(O1335="",P1335="",Q1335="",R1335="",S1335="",T1335="",U1335=""),"",IF(AND(MONTH(E1335)=10,MONTH(F1335)=10),(NETWORKDAYS(E1335,F1335,Lister!$D$7:$D$13)-Q1335)*N1335/NETWORKDAYS(Lister!$D$21,Lister!$E$21,Lister!$D$7:$D$13),IF(AND(MONTH(E1335)=10,F1335&gt;DATE(2020,10,31)),(NETWORKDAYS(E1335,Lister!$E$21,Lister!$D$7:$D$13)-Q1335)*N1335/NETWORKDAYS(Lister!$D$21,Lister!$E$21,Lister!$D$7:$D$13),IF(AND(E1335&lt;DATE(2020,10,1),MONTH(F1335)=10),(NETWORKDAYS(Lister!$D$21,F1335,Lister!$D$7:$D$13)-Q1335)*N1335/NETWORKDAYS(Lister!$D$21,Lister!$E$21,Lister!$D$7:$D$13),IF(AND(E1335&lt;DATE(2020,31,1),F1335&gt;DATE(2020,10,31)),(NETWORKDAYS(Lister!$D$21,Lister!$E$21,Lister!$D$7:$D$13)-Q1335)*N1335/NETWORKDAYS(Lister!$D$21,Lister!$E$21,Lister!$D$7:$D$13),IF(OR(AND(E1335&lt;DATE(2020,10,1),F1335&lt;DATE(2020,10,1)),E1335&gt;DATE(2020,10,31)),0)))))),0),"")</f>
        <v/>
      </c>
      <c r="Y1335" s="50" t="str">
        <f>IFERROR(MAX(IF(OR(O1335="",P1335="",Q1335="",R1335="",S1335="",T1335="",U1335=""),"",IF(AND(MONTH(E1335)=11,MONTH(F1335)=11),(NETWORKDAYS(E1335,F1335,Lister!$D$7:$D$13)-R1335)*N1335/NETWORKDAYS(Lister!$D$22,Lister!$E$22,Lister!$D$7:$D$13),IF(AND(MONTH(E1335)=11,F1335&gt;DATE(2020,11,30)),(NETWORKDAYS(E1335,Lister!$E$22,Lister!$D$7:$D$13)-R1335)*N1335/NETWORKDAYS(Lister!$D$22,Lister!$E$22,Lister!$D$7:$D$13),IF(AND(E1335&lt;DATE(2020,11,1),MONTH(F1335)=11),(NETWORKDAYS(Lister!$D$22,F1335,Lister!$D$7:$D$13)-R1335)*N1335/NETWORKDAYS(Lister!$D$22,Lister!$E$22,Lister!$D$7:$D$13),IF(AND(E1335&lt;DATE(2020,11,1),F1335&gt;DATE(2020,11,30)),(NETWORKDAYS(Lister!$D$22,Lister!$E$22,Lister!$D$7:$D$13)-R1335)*N1335/NETWORKDAYS(Lister!$D$22,Lister!$E$22,Lister!$D$7:$D$13),IF(OR(AND(E1335&lt;DATE(2020,11,1),F1335&lt;DATE(2020,11,1)),E1335&gt;DATE(2020,11,30)),0)))))),0),"")</f>
        <v/>
      </c>
      <c r="Z1335" s="50" t="str">
        <f>IFERROR(MAX(IF(OR(O1335="",P1335="",Q1335="",R1335="",S1335="",T1335="",U1335=""),"",IF(AND(MONTH(E1335)=12,MONTH(F1335)=12),(NETWORKDAYS(E1335,F1335,Lister!$D$7:$D$13)-S1335)*N1335/NETWORKDAYS(Lister!$D$23,Lister!$E$23,Lister!$D$7:$D$13),IF(AND(MONTH(E1335)=12,F1335&gt;DATE(2020,12,31)),(NETWORKDAYS(E1335,Lister!$E$23,Lister!$D$7:$D$13)-S1335)*N1335/NETWORKDAYS(Lister!$D$23,Lister!$E$23,Lister!$D$7:$D$13),IF(AND(E1335&lt;DATE(2020,12,1),MONTH(F1335)=12),(NETWORKDAYS(Lister!$D$23,F1335,Lister!$D$7:$D$13)-S1335)*N1335/NETWORKDAYS(Lister!$D$23,Lister!$E$23,Lister!$D$7:$D$13),IF(AND(E1335&lt;DATE(2020,12,1),F1335&gt;DATE(2020,12,31)),(NETWORKDAYS(Lister!$D$23,Lister!$E$23,Lister!$D$7:$D$13)-S1335)*N1335/NETWORKDAYS(Lister!$D$23,Lister!$E$23,Lister!$D$7:$D$13),IF(OR(AND(E1335&lt;DATE(2020,12,1),F1335&lt;DATE(2020,12,1)),E1335&gt;DATE(2020,12,31)),0)))))),0),"")</f>
        <v/>
      </c>
      <c r="AA1335" s="50" t="str">
        <f>IFERROR(MAX(IF(OR(O1335="",P1335="",Q1335="",R1335="",S1335="",T1335="",U1335=""),"",IF(AND(MONTH(E1335)=1,MONTH(F1335)=1),(NETWORKDAYS(E1335,F1335,Lister!$D$7:$D$13)-T1335)*N1335/NETWORKDAYS(Lister!$D$24,Lister!$E$24,Lister!$D$7:$D$13),IF(AND(MONTH(E1335)=1,F1335&gt;DATE(2021,1,31)),(NETWORKDAYS(E1335,Lister!$E$24,Lister!$D$7:$D$13)-T1335)*N1335/NETWORKDAYS(Lister!$D$24,Lister!$E$24,Lister!$D$7:$D$13),IF(AND(E1335&lt;DATE(2021,1,1),MONTH(F1335)=1),(NETWORKDAYS(Lister!$D$24,F1335,Lister!$D$7:$D$13)-T1335)*N1335/NETWORKDAYS(Lister!$D$24,Lister!$E$24,Lister!$D$7:$D$13),IF(AND(E1335&lt;DATE(2021,1,1),F1335&gt;DATE(2021,1,31)),(NETWORKDAYS(Lister!$D$24,Lister!$E$24,Lister!$D$7:$D$13)-T1335)*N1335/NETWORKDAYS(Lister!$D$24,Lister!$E$24,Lister!$D$7:$D$13),IF(OR(AND(E1335&lt;DATE(2021,1,1),F1335&lt;DATE(2021,1,1)),E1335&gt;DATE(2021,1,31)),0)))))),0),"")</f>
        <v/>
      </c>
      <c r="AB1335" s="50" t="str">
        <f>IFERROR(MAX(IF(OR(O1335="",P1335="",Q1335="",R1335="",S1335="",T1335="",U1335=""),"",IF(AND(MONTH(E1335)=2,MONTH(F1335)=2),(NETWORKDAYS(E1335,F1335,Lister!$D$7:$D$13)-U1335)*N1335/NETWORKDAYS(Lister!$D$25,Lister!$E$25,Lister!$D$7:$D$13),IF(AND(E1335&lt;DATE(2021,2,1),MONTH(F1335)=2),(NETWORKDAYS(Lister!$D$25,F1335,Lister!$D$7:$D$13)-U1335)*N1335/NETWORKDAYS(Lister!$D$25,Lister!$E$25,Lister!$D$7:$D$13),IF(AND(E1335&lt;DATE(2021,2,1),F1335&lt;DATE(2021,2,1)),0)))),0),"")</f>
        <v/>
      </c>
      <c r="AC1335" s="52" t="str">
        <f t="shared" si="103"/>
        <v/>
      </c>
    </row>
    <row r="1336" spans="1:29" x14ac:dyDescent="0.35">
      <c r="A1336" s="11" t="str">
        <f t="shared" si="104"/>
        <v/>
      </c>
      <c r="B1336" s="33"/>
      <c r="C1336" s="17"/>
      <c r="D1336" s="18"/>
      <c r="E1336" s="12"/>
      <c r="F1336" s="12"/>
      <c r="G1336" s="42" t="str">
        <f>IF(OR(E1336="",F1336=""),"",NETWORKDAYS(E1336,F1336,Lister!$D$7:$D$13))</f>
        <v/>
      </c>
      <c r="H1336" s="14"/>
      <c r="I1336" s="25" t="str">
        <f t="shared" si="100"/>
        <v/>
      </c>
      <c r="J1336" s="47"/>
      <c r="K1336" s="48"/>
      <c r="L1336" s="15"/>
      <c r="M1336" s="51" t="str">
        <f t="shared" si="101"/>
        <v/>
      </c>
      <c r="N1336" s="49" t="str">
        <f t="shared" si="102"/>
        <v/>
      </c>
      <c r="O1336" s="15"/>
      <c r="P1336" s="15"/>
      <c r="Q1336" s="15"/>
      <c r="R1336" s="15"/>
      <c r="S1336" s="15"/>
      <c r="T1336" s="15"/>
      <c r="U1336" s="15"/>
      <c r="V1336" s="50" t="str">
        <f>IFERROR(MAX(IF(OR(O1336="",P1336="",Q1336="",R1336="",S1336="",T1336="",U1336=""),"",IF(AND(MONTH(E1336)=8,MONTH(F1336)=8),(NETWORKDAYS(E1336,F1336,Lister!$D$7:$D$13)-O1336)*N1336/NETWORKDAYS(Lister!$D$19,Lister!$E$19,Lister!$D$7:$D$13),IF(AND(MONTH(E1336)=8,F1336&gt;DATE(2020,8,31)),(NETWORKDAYS(E1336,Lister!$E$19,Lister!$D$7:$D$13)-O1336)*N1336/NETWORKDAYS(Lister!$D$19,Lister!$E$19,Lister!$D$7:$D$13),IF(E1336&gt;DATE(2020,8,31),0)))),0),"")</f>
        <v/>
      </c>
      <c r="W1336" s="50" t="str">
        <f>IFERROR(MAX(IF(OR(O1336="",P1336="",Q1336="",R1336="",S1336="",T1336="",U1336=""),"",IF(AND(MONTH(E1336)=9,MONTH(F1336)=9),(NETWORKDAYS(E1336,F1336,Lister!$D$7:$D$13)-P1336)*N1336/NETWORKDAYS(Lister!$D$20,Lister!$E$20,Lister!$D$7:$D$13),IF(AND(MONTH(E1336)=9,F1336&gt;DATE(2020,9,30)),(NETWORKDAYS(E1336,Lister!$E$20,Lister!$D$7:$D$13)-P1336)*N1336/NETWORKDAYS(Lister!$D$20,Lister!$E$20,Lister!$D$7:$D$13),IF(AND(E1336&lt;DATE(2020,9,1),MONTH(F1336)=9),(NETWORKDAYS(Lister!$D$20,F1336,Lister!$D$7:$D$13)-P1336)*N1336/NETWORKDAYS(Lister!$D$20,Lister!$E$20,Lister!$D$7:$D$13),IF(AND(E1336&lt;DATE(2020,9,1),F1336&gt;DATE(2020,9,30)),(NETWORKDAYS(Lister!$D$20,Lister!$E$20,Lister!$D$7:$D$13)-P1336)*N1336/NETWORKDAYS(Lister!$D$20,Lister!$E$20,Lister!$D$7:$D$13),IF(OR(AND(E1336&lt;DATE(2020,9,1),F1336&lt;DATE(2020,9,1)),E1336&gt;DATE(2020,9,30)),0)))))),0),"")</f>
        <v/>
      </c>
      <c r="X1336" s="50" t="str">
        <f>IFERROR(MAX(IF(OR(O1336="",P1336="",Q1336="",R1336="",S1336="",T1336="",U1336=""),"",IF(AND(MONTH(E1336)=10,MONTH(F1336)=10),(NETWORKDAYS(E1336,F1336,Lister!$D$7:$D$13)-Q1336)*N1336/NETWORKDAYS(Lister!$D$21,Lister!$E$21,Lister!$D$7:$D$13),IF(AND(MONTH(E1336)=10,F1336&gt;DATE(2020,10,31)),(NETWORKDAYS(E1336,Lister!$E$21,Lister!$D$7:$D$13)-Q1336)*N1336/NETWORKDAYS(Lister!$D$21,Lister!$E$21,Lister!$D$7:$D$13),IF(AND(E1336&lt;DATE(2020,10,1),MONTH(F1336)=10),(NETWORKDAYS(Lister!$D$21,F1336,Lister!$D$7:$D$13)-Q1336)*N1336/NETWORKDAYS(Lister!$D$21,Lister!$E$21,Lister!$D$7:$D$13),IF(AND(E1336&lt;DATE(2020,31,1),F1336&gt;DATE(2020,10,31)),(NETWORKDAYS(Lister!$D$21,Lister!$E$21,Lister!$D$7:$D$13)-Q1336)*N1336/NETWORKDAYS(Lister!$D$21,Lister!$E$21,Lister!$D$7:$D$13),IF(OR(AND(E1336&lt;DATE(2020,10,1),F1336&lt;DATE(2020,10,1)),E1336&gt;DATE(2020,10,31)),0)))))),0),"")</f>
        <v/>
      </c>
      <c r="Y1336" s="50" t="str">
        <f>IFERROR(MAX(IF(OR(O1336="",P1336="",Q1336="",R1336="",S1336="",T1336="",U1336=""),"",IF(AND(MONTH(E1336)=11,MONTH(F1336)=11),(NETWORKDAYS(E1336,F1336,Lister!$D$7:$D$13)-R1336)*N1336/NETWORKDAYS(Lister!$D$22,Lister!$E$22,Lister!$D$7:$D$13),IF(AND(MONTH(E1336)=11,F1336&gt;DATE(2020,11,30)),(NETWORKDAYS(E1336,Lister!$E$22,Lister!$D$7:$D$13)-R1336)*N1336/NETWORKDAYS(Lister!$D$22,Lister!$E$22,Lister!$D$7:$D$13),IF(AND(E1336&lt;DATE(2020,11,1),MONTH(F1336)=11),(NETWORKDAYS(Lister!$D$22,F1336,Lister!$D$7:$D$13)-R1336)*N1336/NETWORKDAYS(Lister!$D$22,Lister!$E$22,Lister!$D$7:$D$13),IF(AND(E1336&lt;DATE(2020,11,1),F1336&gt;DATE(2020,11,30)),(NETWORKDAYS(Lister!$D$22,Lister!$E$22,Lister!$D$7:$D$13)-R1336)*N1336/NETWORKDAYS(Lister!$D$22,Lister!$E$22,Lister!$D$7:$D$13),IF(OR(AND(E1336&lt;DATE(2020,11,1),F1336&lt;DATE(2020,11,1)),E1336&gt;DATE(2020,11,30)),0)))))),0),"")</f>
        <v/>
      </c>
      <c r="Z1336" s="50" t="str">
        <f>IFERROR(MAX(IF(OR(O1336="",P1336="",Q1336="",R1336="",S1336="",T1336="",U1336=""),"",IF(AND(MONTH(E1336)=12,MONTH(F1336)=12),(NETWORKDAYS(E1336,F1336,Lister!$D$7:$D$13)-S1336)*N1336/NETWORKDAYS(Lister!$D$23,Lister!$E$23,Lister!$D$7:$D$13),IF(AND(MONTH(E1336)=12,F1336&gt;DATE(2020,12,31)),(NETWORKDAYS(E1336,Lister!$E$23,Lister!$D$7:$D$13)-S1336)*N1336/NETWORKDAYS(Lister!$D$23,Lister!$E$23,Lister!$D$7:$D$13),IF(AND(E1336&lt;DATE(2020,12,1),MONTH(F1336)=12),(NETWORKDAYS(Lister!$D$23,F1336,Lister!$D$7:$D$13)-S1336)*N1336/NETWORKDAYS(Lister!$D$23,Lister!$E$23,Lister!$D$7:$D$13),IF(AND(E1336&lt;DATE(2020,12,1),F1336&gt;DATE(2020,12,31)),(NETWORKDAYS(Lister!$D$23,Lister!$E$23,Lister!$D$7:$D$13)-S1336)*N1336/NETWORKDAYS(Lister!$D$23,Lister!$E$23,Lister!$D$7:$D$13),IF(OR(AND(E1336&lt;DATE(2020,12,1),F1336&lt;DATE(2020,12,1)),E1336&gt;DATE(2020,12,31)),0)))))),0),"")</f>
        <v/>
      </c>
      <c r="AA1336" s="50" t="str">
        <f>IFERROR(MAX(IF(OR(O1336="",P1336="",Q1336="",R1336="",S1336="",T1336="",U1336=""),"",IF(AND(MONTH(E1336)=1,MONTH(F1336)=1),(NETWORKDAYS(E1336,F1336,Lister!$D$7:$D$13)-T1336)*N1336/NETWORKDAYS(Lister!$D$24,Lister!$E$24,Lister!$D$7:$D$13),IF(AND(MONTH(E1336)=1,F1336&gt;DATE(2021,1,31)),(NETWORKDAYS(E1336,Lister!$E$24,Lister!$D$7:$D$13)-T1336)*N1336/NETWORKDAYS(Lister!$D$24,Lister!$E$24,Lister!$D$7:$D$13),IF(AND(E1336&lt;DATE(2021,1,1),MONTH(F1336)=1),(NETWORKDAYS(Lister!$D$24,F1336,Lister!$D$7:$D$13)-T1336)*N1336/NETWORKDAYS(Lister!$D$24,Lister!$E$24,Lister!$D$7:$D$13),IF(AND(E1336&lt;DATE(2021,1,1),F1336&gt;DATE(2021,1,31)),(NETWORKDAYS(Lister!$D$24,Lister!$E$24,Lister!$D$7:$D$13)-T1336)*N1336/NETWORKDAYS(Lister!$D$24,Lister!$E$24,Lister!$D$7:$D$13),IF(OR(AND(E1336&lt;DATE(2021,1,1),F1336&lt;DATE(2021,1,1)),E1336&gt;DATE(2021,1,31)),0)))))),0),"")</f>
        <v/>
      </c>
      <c r="AB1336" s="50" t="str">
        <f>IFERROR(MAX(IF(OR(O1336="",P1336="",Q1336="",R1336="",S1336="",T1336="",U1336=""),"",IF(AND(MONTH(E1336)=2,MONTH(F1336)=2),(NETWORKDAYS(E1336,F1336,Lister!$D$7:$D$13)-U1336)*N1336/NETWORKDAYS(Lister!$D$25,Lister!$E$25,Lister!$D$7:$D$13),IF(AND(E1336&lt;DATE(2021,2,1),MONTH(F1336)=2),(NETWORKDAYS(Lister!$D$25,F1336,Lister!$D$7:$D$13)-U1336)*N1336/NETWORKDAYS(Lister!$D$25,Lister!$E$25,Lister!$D$7:$D$13),IF(AND(E1336&lt;DATE(2021,2,1),F1336&lt;DATE(2021,2,1)),0)))),0),"")</f>
        <v/>
      </c>
      <c r="AC1336" s="52" t="str">
        <f t="shared" si="103"/>
        <v/>
      </c>
    </row>
    <row r="1337" spans="1:29" x14ac:dyDescent="0.35">
      <c r="A1337" s="11" t="str">
        <f t="shared" si="104"/>
        <v/>
      </c>
      <c r="B1337" s="33"/>
      <c r="C1337" s="17"/>
      <c r="D1337" s="18"/>
      <c r="E1337" s="12"/>
      <c r="F1337" s="12"/>
      <c r="G1337" s="42" t="str">
        <f>IF(OR(E1337="",F1337=""),"",NETWORKDAYS(E1337,F1337,Lister!$D$7:$D$13))</f>
        <v/>
      </c>
      <c r="H1337" s="14"/>
      <c r="I1337" s="25" t="str">
        <f t="shared" si="100"/>
        <v/>
      </c>
      <c r="J1337" s="47"/>
      <c r="K1337" s="48"/>
      <c r="L1337" s="15"/>
      <c r="M1337" s="51" t="str">
        <f t="shared" si="101"/>
        <v/>
      </c>
      <c r="N1337" s="49" t="str">
        <f t="shared" si="102"/>
        <v/>
      </c>
      <c r="O1337" s="15"/>
      <c r="P1337" s="15"/>
      <c r="Q1337" s="15"/>
      <c r="R1337" s="15"/>
      <c r="S1337" s="15"/>
      <c r="T1337" s="15"/>
      <c r="U1337" s="15"/>
      <c r="V1337" s="50" t="str">
        <f>IFERROR(MAX(IF(OR(O1337="",P1337="",Q1337="",R1337="",S1337="",T1337="",U1337=""),"",IF(AND(MONTH(E1337)=8,MONTH(F1337)=8),(NETWORKDAYS(E1337,F1337,Lister!$D$7:$D$13)-O1337)*N1337/NETWORKDAYS(Lister!$D$19,Lister!$E$19,Lister!$D$7:$D$13),IF(AND(MONTH(E1337)=8,F1337&gt;DATE(2020,8,31)),(NETWORKDAYS(E1337,Lister!$E$19,Lister!$D$7:$D$13)-O1337)*N1337/NETWORKDAYS(Lister!$D$19,Lister!$E$19,Lister!$D$7:$D$13),IF(E1337&gt;DATE(2020,8,31),0)))),0),"")</f>
        <v/>
      </c>
      <c r="W1337" s="50" t="str">
        <f>IFERROR(MAX(IF(OR(O1337="",P1337="",Q1337="",R1337="",S1337="",T1337="",U1337=""),"",IF(AND(MONTH(E1337)=9,MONTH(F1337)=9),(NETWORKDAYS(E1337,F1337,Lister!$D$7:$D$13)-P1337)*N1337/NETWORKDAYS(Lister!$D$20,Lister!$E$20,Lister!$D$7:$D$13),IF(AND(MONTH(E1337)=9,F1337&gt;DATE(2020,9,30)),(NETWORKDAYS(E1337,Lister!$E$20,Lister!$D$7:$D$13)-P1337)*N1337/NETWORKDAYS(Lister!$D$20,Lister!$E$20,Lister!$D$7:$D$13),IF(AND(E1337&lt;DATE(2020,9,1),MONTH(F1337)=9),(NETWORKDAYS(Lister!$D$20,F1337,Lister!$D$7:$D$13)-P1337)*N1337/NETWORKDAYS(Lister!$D$20,Lister!$E$20,Lister!$D$7:$D$13),IF(AND(E1337&lt;DATE(2020,9,1),F1337&gt;DATE(2020,9,30)),(NETWORKDAYS(Lister!$D$20,Lister!$E$20,Lister!$D$7:$D$13)-P1337)*N1337/NETWORKDAYS(Lister!$D$20,Lister!$E$20,Lister!$D$7:$D$13),IF(OR(AND(E1337&lt;DATE(2020,9,1),F1337&lt;DATE(2020,9,1)),E1337&gt;DATE(2020,9,30)),0)))))),0),"")</f>
        <v/>
      </c>
      <c r="X1337" s="50" t="str">
        <f>IFERROR(MAX(IF(OR(O1337="",P1337="",Q1337="",R1337="",S1337="",T1337="",U1337=""),"",IF(AND(MONTH(E1337)=10,MONTH(F1337)=10),(NETWORKDAYS(E1337,F1337,Lister!$D$7:$D$13)-Q1337)*N1337/NETWORKDAYS(Lister!$D$21,Lister!$E$21,Lister!$D$7:$D$13),IF(AND(MONTH(E1337)=10,F1337&gt;DATE(2020,10,31)),(NETWORKDAYS(E1337,Lister!$E$21,Lister!$D$7:$D$13)-Q1337)*N1337/NETWORKDAYS(Lister!$D$21,Lister!$E$21,Lister!$D$7:$D$13),IF(AND(E1337&lt;DATE(2020,10,1),MONTH(F1337)=10),(NETWORKDAYS(Lister!$D$21,F1337,Lister!$D$7:$D$13)-Q1337)*N1337/NETWORKDAYS(Lister!$D$21,Lister!$E$21,Lister!$D$7:$D$13),IF(AND(E1337&lt;DATE(2020,31,1),F1337&gt;DATE(2020,10,31)),(NETWORKDAYS(Lister!$D$21,Lister!$E$21,Lister!$D$7:$D$13)-Q1337)*N1337/NETWORKDAYS(Lister!$D$21,Lister!$E$21,Lister!$D$7:$D$13),IF(OR(AND(E1337&lt;DATE(2020,10,1),F1337&lt;DATE(2020,10,1)),E1337&gt;DATE(2020,10,31)),0)))))),0),"")</f>
        <v/>
      </c>
      <c r="Y1337" s="50" t="str">
        <f>IFERROR(MAX(IF(OR(O1337="",P1337="",Q1337="",R1337="",S1337="",T1337="",U1337=""),"",IF(AND(MONTH(E1337)=11,MONTH(F1337)=11),(NETWORKDAYS(E1337,F1337,Lister!$D$7:$D$13)-R1337)*N1337/NETWORKDAYS(Lister!$D$22,Lister!$E$22,Lister!$D$7:$D$13),IF(AND(MONTH(E1337)=11,F1337&gt;DATE(2020,11,30)),(NETWORKDAYS(E1337,Lister!$E$22,Lister!$D$7:$D$13)-R1337)*N1337/NETWORKDAYS(Lister!$D$22,Lister!$E$22,Lister!$D$7:$D$13),IF(AND(E1337&lt;DATE(2020,11,1),MONTH(F1337)=11),(NETWORKDAYS(Lister!$D$22,F1337,Lister!$D$7:$D$13)-R1337)*N1337/NETWORKDAYS(Lister!$D$22,Lister!$E$22,Lister!$D$7:$D$13),IF(AND(E1337&lt;DATE(2020,11,1),F1337&gt;DATE(2020,11,30)),(NETWORKDAYS(Lister!$D$22,Lister!$E$22,Lister!$D$7:$D$13)-R1337)*N1337/NETWORKDAYS(Lister!$D$22,Lister!$E$22,Lister!$D$7:$D$13),IF(OR(AND(E1337&lt;DATE(2020,11,1),F1337&lt;DATE(2020,11,1)),E1337&gt;DATE(2020,11,30)),0)))))),0),"")</f>
        <v/>
      </c>
      <c r="Z1337" s="50" t="str">
        <f>IFERROR(MAX(IF(OR(O1337="",P1337="",Q1337="",R1337="",S1337="",T1337="",U1337=""),"",IF(AND(MONTH(E1337)=12,MONTH(F1337)=12),(NETWORKDAYS(E1337,F1337,Lister!$D$7:$D$13)-S1337)*N1337/NETWORKDAYS(Lister!$D$23,Lister!$E$23,Lister!$D$7:$D$13),IF(AND(MONTH(E1337)=12,F1337&gt;DATE(2020,12,31)),(NETWORKDAYS(E1337,Lister!$E$23,Lister!$D$7:$D$13)-S1337)*N1337/NETWORKDAYS(Lister!$D$23,Lister!$E$23,Lister!$D$7:$D$13),IF(AND(E1337&lt;DATE(2020,12,1),MONTH(F1337)=12),(NETWORKDAYS(Lister!$D$23,F1337,Lister!$D$7:$D$13)-S1337)*N1337/NETWORKDAYS(Lister!$D$23,Lister!$E$23,Lister!$D$7:$D$13),IF(AND(E1337&lt;DATE(2020,12,1),F1337&gt;DATE(2020,12,31)),(NETWORKDAYS(Lister!$D$23,Lister!$E$23,Lister!$D$7:$D$13)-S1337)*N1337/NETWORKDAYS(Lister!$D$23,Lister!$E$23,Lister!$D$7:$D$13),IF(OR(AND(E1337&lt;DATE(2020,12,1),F1337&lt;DATE(2020,12,1)),E1337&gt;DATE(2020,12,31)),0)))))),0),"")</f>
        <v/>
      </c>
      <c r="AA1337" s="50" t="str">
        <f>IFERROR(MAX(IF(OR(O1337="",P1337="",Q1337="",R1337="",S1337="",T1337="",U1337=""),"",IF(AND(MONTH(E1337)=1,MONTH(F1337)=1),(NETWORKDAYS(E1337,F1337,Lister!$D$7:$D$13)-T1337)*N1337/NETWORKDAYS(Lister!$D$24,Lister!$E$24,Lister!$D$7:$D$13),IF(AND(MONTH(E1337)=1,F1337&gt;DATE(2021,1,31)),(NETWORKDAYS(E1337,Lister!$E$24,Lister!$D$7:$D$13)-T1337)*N1337/NETWORKDAYS(Lister!$D$24,Lister!$E$24,Lister!$D$7:$D$13),IF(AND(E1337&lt;DATE(2021,1,1),MONTH(F1337)=1),(NETWORKDAYS(Lister!$D$24,F1337,Lister!$D$7:$D$13)-T1337)*N1337/NETWORKDAYS(Lister!$D$24,Lister!$E$24,Lister!$D$7:$D$13),IF(AND(E1337&lt;DATE(2021,1,1),F1337&gt;DATE(2021,1,31)),(NETWORKDAYS(Lister!$D$24,Lister!$E$24,Lister!$D$7:$D$13)-T1337)*N1337/NETWORKDAYS(Lister!$D$24,Lister!$E$24,Lister!$D$7:$D$13),IF(OR(AND(E1337&lt;DATE(2021,1,1),F1337&lt;DATE(2021,1,1)),E1337&gt;DATE(2021,1,31)),0)))))),0),"")</f>
        <v/>
      </c>
      <c r="AB1337" s="50" t="str">
        <f>IFERROR(MAX(IF(OR(O1337="",P1337="",Q1337="",R1337="",S1337="",T1337="",U1337=""),"",IF(AND(MONTH(E1337)=2,MONTH(F1337)=2),(NETWORKDAYS(E1337,F1337,Lister!$D$7:$D$13)-U1337)*N1337/NETWORKDAYS(Lister!$D$25,Lister!$E$25,Lister!$D$7:$D$13),IF(AND(E1337&lt;DATE(2021,2,1),MONTH(F1337)=2),(NETWORKDAYS(Lister!$D$25,F1337,Lister!$D$7:$D$13)-U1337)*N1337/NETWORKDAYS(Lister!$D$25,Lister!$E$25,Lister!$D$7:$D$13),IF(AND(E1337&lt;DATE(2021,2,1),F1337&lt;DATE(2021,2,1)),0)))),0),"")</f>
        <v/>
      </c>
      <c r="AC1337" s="52" t="str">
        <f t="shared" si="103"/>
        <v/>
      </c>
    </row>
    <row r="1338" spans="1:29" x14ac:dyDescent="0.35">
      <c r="A1338" s="11" t="str">
        <f t="shared" si="104"/>
        <v/>
      </c>
      <c r="B1338" s="33"/>
      <c r="C1338" s="17"/>
      <c r="D1338" s="18"/>
      <c r="E1338" s="12"/>
      <c r="F1338" s="12"/>
      <c r="G1338" s="42" t="str">
        <f>IF(OR(E1338="",F1338=""),"",NETWORKDAYS(E1338,F1338,Lister!$D$7:$D$13))</f>
        <v/>
      </c>
      <c r="H1338" s="14"/>
      <c r="I1338" s="25" t="str">
        <f t="shared" si="100"/>
        <v/>
      </c>
      <c r="J1338" s="47"/>
      <c r="K1338" s="48"/>
      <c r="L1338" s="15"/>
      <c r="M1338" s="51" t="str">
        <f t="shared" si="101"/>
        <v/>
      </c>
      <c r="N1338" s="49" t="str">
        <f t="shared" si="102"/>
        <v/>
      </c>
      <c r="O1338" s="15"/>
      <c r="P1338" s="15"/>
      <c r="Q1338" s="15"/>
      <c r="R1338" s="15"/>
      <c r="S1338" s="15"/>
      <c r="T1338" s="15"/>
      <c r="U1338" s="15"/>
      <c r="V1338" s="50" t="str">
        <f>IFERROR(MAX(IF(OR(O1338="",P1338="",Q1338="",R1338="",S1338="",T1338="",U1338=""),"",IF(AND(MONTH(E1338)=8,MONTH(F1338)=8),(NETWORKDAYS(E1338,F1338,Lister!$D$7:$D$13)-O1338)*N1338/NETWORKDAYS(Lister!$D$19,Lister!$E$19,Lister!$D$7:$D$13),IF(AND(MONTH(E1338)=8,F1338&gt;DATE(2020,8,31)),(NETWORKDAYS(E1338,Lister!$E$19,Lister!$D$7:$D$13)-O1338)*N1338/NETWORKDAYS(Lister!$D$19,Lister!$E$19,Lister!$D$7:$D$13),IF(E1338&gt;DATE(2020,8,31),0)))),0),"")</f>
        <v/>
      </c>
      <c r="W1338" s="50" t="str">
        <f>IFERROR(MAX(IF(OR(O1338="",P1338="",Q1338="",R1338="",S1338="",T1338="",U1338=""),"",IF(AND(MONTH(E1338)=9,MONTH(F1338)=9),(NETWORKDAYS(E1338,F1338,Lister!$D$7:$D$13)-P1338)*N1338/NETWORKDAYS(Lister!$D$20,Lister!$E$20,Lister!$D$7:$D$13),IF(AND(MONTH(E1338)=9,F1338&gt;DATE(2020,9,30)),(NETWORKDAYS(E1338,Lister!$E$20,Lister!$D$7:$D$13)-P1338)*N1338/NETWORKDAYS(Lister!$D$20,Lister!$E$20,Lister!$D$7:$D$13),IF(AND(E1338&lt;DATE(2020,9,1),MONTH(F1338)=9),(NETWORKDAYS(Lister!$D$20,F1338,Lister!$D$7:$D$13)-P1338)*N1338/NETWORKDAYS(Lister!$D$20,Lister!$E$20,Lister!$D$7:$D$13),IF(AND(E1338&lt;DATE(2020,9,1),F1338&gt;DATE(2020,9,30)),(NETWORKDAYS(Lister!$D$20,Lister!$E$20,Lister!$D$7:$D$13)-P1338)*N1338/NETWORKDAYS(Lister!$D$20,Lister!$E$20,Lister!$D$7:$D$13),IF(OR(AND(E1338&lt;DATE(2020,9,1),F1338&lt;DATE(2020,9,1)),E1338&gt;DATE(2020,9,30)),0)))))),0),"")</f>
        <v/>
      </c>
      <c r="X1338" s="50" t="str">
        <f>IFERROR(MAX(IF(OR(O1338="",P1338="",Q1338="",R1338="",S1338="",T1338="",U1338=""),"",IF(AND(MONTH(E1338)=10,MONTH(F1338)=10),(NETWORKDAYS(E1338,F1338,Lister!$D$7:$D$13)-Q1338)*N1338/NETWORKDAYS(Lister!$D$21,Lister!$E$21,Lister!$D$7:$D$13),IF(AND(MONTH(E1338)=10,F1338&gt;DATE(2020,10,31)),(NETWORKDAYS(E1338,Lister!$E$21,Lister!$D$7:$D$13)-Q1338)*N1338/NETWORKDAYS(Lister!$D$21,Lister!$E$21,Lister!$D$7:$D$13),IF(AND(E1338&lt;DATE(2020,10,1),MONTH(F1338)=10),(NETWORKDAYS(Lister!$D$21,F1338,Lister!$D$7:$D$13)-Q1338)*N1338/NETWORKDAYS(Lister!$D$21,Lister!$E$21,Lister!$D$7:$D$13),IF(AND(E1338&lt;DATE(2020,31,1),F1338&gt;DATE(2020,10,31)),(NETWORKDAYS(Lister!$D$21,Lister!$E$21,Lister!$D$7:$D$13)-Q1338)*N1338/NETWORKDAYS(Lister!$D$21,Lister!$E$21,Lister!$D$7:$D$13),IF(OR(AND(E1338&lt;DATE(2020,10,1),F1338&lt;DATE(2020,10,1)),E1338&gt;DATE(2020,10,31)),0)))))),0),"")</f>
        <v/>
      </c>
      <c r="Y1338" s="50" t="str">
        <f>IFERROR(MAX(IF(OR(O1338="",P1338="",Q1338="",R1338="",S1338="",T1338="",U1338=""),"",IF(AND(MONTH(E1338)=11,MONTH(F1338)=11),(NETWORKDAYS(E1338,F1338,Lister!$D$7:$D$13)-R1338)*N1338/NETWORKDAYS(Lister!$D$22,Lister!$E$22,Lister!$D$7:$D$13),IF(AND(MONTH(E1338)=11,F1338&gt;DATE(2020,11,30)),(NETWORKDAYS(E1338,Lister!$E$22,Lister!$D$7:$D$13)-R1338)*N1338/NETWORKDAYS(Lister!$D$22,Lister!$E$22,Lister!$D$7:$D$13),IF(AND(E1338&lt;DATE(2020,11,1),MONTH(F1338)=11),(NETWORKDAYS(Lister!$D$22,F1338,Lister!$D$7:$D$13)-R1338)*N1338/NETWORKDAYS(Lister!$D$22,Lister!$E$22,Lister!$D$7:$D$13),IF(AND(E1338&lt;DATE(2020,11,1),F1338&gt;DATE(2020,11,30)),(NETWORKDAYS(Lister!$D$22,Lister!$E$22,Lister!$D$7:$D$13)-R1338)*N1338/NETWORKDAYS(Lister!$D$22,Lister!$E$22,Lister!$D$7:$D$13),IF(OR(AND(E1338&lt;DATE(2020,11,1),F1338&lt;DATE(2020,11,1)),E1338&gt;DATE(2020,11,30)),0)))))),0),"")</f>
        <v/>
      </c>
      <c r="Z1338" s="50" t="str">
        <f>IFERROR(MAX(IF(OR(O1338="",P1338="",Q1338="",R1338="",S1338="",T1338="",U1338=""),"",IF(AND(MONTH(E1338)=12,MONTH(F1338)=12),(NETWORKDAYS(E1338,F1338,Lister!$D$7:$D$13)-S1338)*N1338/NETWORKDAYS(Lister!$D$23,Lister!$E$23,Lister!$D$7:$D$13),IF(AND(MONTH(E1338)=12,F1338&gt;DATE(2020,12,31)),(NETWORKDAYS(E1338,Lister!$E$23,Lister!$D$7:$D$13)-S1338)*N1338/NETWORKDAYS(Lister!$D$23,Lister!$E$23,Lister!$D$7:$D$13),IF(AND(E1338&lt;DATE(2020,12,1),MONTH(F1338)=12),(NETWORKDAYS(Lister!$D$23,F1338,Lister!$D$7:$D$13)-S1338)*N1338/NETWORKDAYS(Lister!$D$23,Lister!$E$23,Lister!$D$7:$D$13),IF(AND(E1338&lt;DATE(2020,12,1),F1338&gt;DATE(2020,12,31)),(NETWORKDAYS(Lister!$D$23,Lister!$E$23,Lister!$D$7:$D$13)-S1338)*N1338/NETWORKDAYS(Lister!$D$23,Lister!$E$23,Lister!$D$7:$D$13),IF(OR(AND(E1338&lt;DATE(2020,12,1),F1338&lt;DATE(2020,12,1)),E1338&gt;DATE(2020,12,31)),0)))))),0),"")</f>
        <v/>
      </c>
      <c r="AA1338" s="50" t="str">
        <f>IFERROR(MAX(IF(OR(O1338="",P1338="",Q1338="",R1338="",S1338="",T1338="",U1338=""),"",IF(AND(MONTH(E1338)=1,MONTH(F1338)=1),(NETWORKDAYS(E1338,F1338,Lister!$D$7:$D$13)-T1338)*N1338/NETWORKDAYS(Lister!$D$24,Lister!$E$24,Lister!$D$7:$D$13),IF(AND(MONTH(E1338)=1,F1338&gt;DATE(2021,1,31)),(NETWORKDAYS(E1338,Lister!$E$24,Lister!$D$7:$D$13)-T1338)*N1338/NETWORKDAYS(Lister!$D$24,Lister!$E$24,Lister!$D$7:$D$13),IF(AND(E1338&lt;DATE(2021,1,1),MONTH(F1338)=1),(NETWORKDAYS(Lister!$D$24,F1338,Lister!$D$7:$D$13)-T1338)*N1338/NETWORKDAYS(Lister!$D$24,Lister!$E$24,Lister!$D$7:$D$13),IF(AND(E1338&lt;DATE(2021,1,1),F1338&gt;DATE(2021,1,31)),(NETWORKDAYS(Lister!$D$24,Lister!$E$24,Lister!$D$7:$D$13)-T1338)*N1338/NETWORKDAYS(Lister!$D$24,Lister!$E$24,Lister!$D$7:$D$13),IF(OR(AND(E1338&lt;DATE(2021,1,1),F1338&lt;DATE(2021,1,1)),E1338&gt;DATE(2021,1,31)),0)))))),0),"")</f>
        <v/>
      </c>
      <c r="AB1338" s="50" t="str">
        <f>IFERROR(MAX(IF(OR(O1338="",P1338="",Q1338="",R1338="",S1338="",T1338="",U1338=""),"",IF(AND(MONTH(E1338)=2,MONTH(F1338)=2),(NETWORKDAYS(E1338,F1338,Lister!$D$7:$D$13)-U1338)*N1338/NETWORKDAYS(Lister!$D$25,Lister!$E$25,Lister!$D$7:$D$13),IF(AND(E1338&lt;DATE(2021,2,1),MONTH(F1338)=2),(NETWORKDAYS(Lister!$D$25,F1338,Lister!$D$7:$D$13)-U1338)*N1338/NETWORKDAYS(Lister!$D$25,Lister!$E$25,Lister!$D$7:$D$13),IF(AND(E1338&lt;DATE(2021,2,1),F1338&lt;DATE(2021,2,1)),0)))),0),"")</f>
        <v/>
      </c>
      <c r="AC1338" s="52" t="str">
        <f t="shared" si="103"/>
        <v/>
      </c>
    </row>
    <row r="1339" spans="1:29" x14ac:dyDescent="0.35">
      <c r="A1339" s="11" t="str">
        <f t="shared" si="104"/>
        <v/>
      </c>
      <c r="B1339" s="33"/>
      <c r="C1339" s="17"/>
      <c r="D1339" s="18"/>
      <c r="E1339" s="12"/>
      <c r="F1339" s="12"/>
      <c r="G1339" s="42" t="str">
        <f>IF(OR(E1339="",F1339=""),"",NETWORKDAYS(E1339,F1339,Lister!$D$7:$D$13))</f>
        <v/>
      </c>
      <c r="H1339" s="14"/>
      <c r="I1339" s="25" t="str">
        <f t="shared" si="100"/>
        <v/>
      </c>
      <c r="J1339" s="47"/>
      <c r="K1339" s="48"/>
      <c r="L1339" s="15"/>
      <c r="M1339" s="51" t="str">
        <f t="shared" si="101"/>
        <v/>
      </c>
      <c r="N1339" s="49" t="str">
        <f t="shared" si="102"/>
        <v/>
      </c>
      <c r="O1339" s="15"/>
      <c r="P1339" s="15"/>
      <c r="Q1339" s="15"/>
      <c r="R1339" s="15"/>
      <c r="S1339" s="15"/>
      <c r="T1339" s="15"/>
      <c r="U1339" s="15"/>
      <c r="V1339" s="50" t="str">
        <f>IFERROR(MAX(IF(OR(O1339="",P1339="",Q1339="",R1339="",S1339="",T1339="",U1339=""),"",IF(AND(MONTH(E1339)=8,MONTH(F1339)=8),(NETWORKDAYS(E1339,F1339,Lister!$D$7:$D$13)-O1339)*N1339/NETWORKDAYS(Lister!$D$19,Lister!$E$19,Lister!$D$7:$D$13),IF(AND(MONTH(E1339)=8,F1339&gt;DATE(2020,8,31)),(NETWORKDAYS(E1339,Lister!$E$19,Lister!$D$7:$D$13)-O1339)*N1339/NETWORKDAYS(Lister!$D$19,Lister!$E$19,Lister!$D$7:$D$13),IF(E1339&gt;DATE(2020,8,31),0)))),0),"")</f>
        <v/>
      </c>
      <c r="W1339" s="50" t="str">
        <f>IFERROR(MAX(IF(OR(O1339="",P1339="",Q1339="",R1339="",S1339="",T1339="",U1339=""),"",IF(AND(MONTH(E1339)=9,MONTH(F1339)=9),(NETWORKDAYS(E1339,F1339,Lister!$D$7:$D$13)-P1339)*N1339/NETWORKDAYS(Lister!$D$20,Lister!$E$20,Lister!$D$7:$D$13),IF(AND(MONTH(E1339)=9,F1339&gt;DATE(2020,9,30)),(NETWORKDAYS(E1339,Lister!$E$20,Lister!$D$7:$D$13)-P1339)*N1339/NETWORKDAYS(Lister!$D$20,Lister!$E$20,Lister!$D$7:$D$13),IF(AND(E1339&lt;DATE(2020,9,1),MONTH(F1339)=9),(NETWORKDAYS(Lister!$D$20,F1339,Lister!$D$7:$D$13)-P1339)*N1339/NETWORKDAYS(Lister!$D$20,Lister!$E$20,Lister!$D$7:$D$13),IF(AND(E1339&lt;DATE(2020,9,1),F1339&gt;DATE(2020,9,30)),(NETWORKDAYS(Lister!$D$20,Lister!$E$20,Lister!$D$7:$D$13)-P1339)*N1339/NETWORKDAYS(Lister!$D$20,Lister!$E$20,Lister!$D$7:$D$13),IF(OR(AND(E1339&lt;DATE(2020,9,1),F1339&lt;DATE(2020,9,1)),E1339&gt;DATE(2020,9,30)),0)))))),0),"")</f>
        <v/>
      </c>
      <c r="X1339" s="50" t="str">
        <f>IFERROR(MAX(IF(OR(O1339="",P1339="",Q1339="",R1339="",S1339="",T1339="",U1339=""),"",IF(AND(MONTH(E1339)=10,MONTH(F1339)=10),(NETWORKDAYS(E1339,F1339,Lister!$D$7:$D$13)-Q1339)*N1339/NETWORKDAYS(Lister!$D$21,Lister!$E$21,Lister!$D$7:$D$13),IF(AND(MONTH(E1339)=10,F1339&gt;DATE(2020,10,31)),(NETWORKDAYS(E1339,Lister!$E$21,Lister!$D$7:$D$13)-Q1339)*N1339/NETWORKDAYS(Lister!$D$21,Lister!$E$21,Lister!$D$7:$D$13),IF(AND(E1339&lt;DATE(2020,10,1),MONTH(F1339)=10),(NETWORKDAYS(Lister!$D$21,F1339,Lister!$D$7:$D$13)-Q1339)*N1339/NETWORKDAYS(Lister!$D$21,Lister!$E$21,Lister!$D$7:$D$13),IF(AND(E1339&lt;DATE(2020,31,1),F1339&gt;DATE(2020,10,31)),(NETWORKDAYS(Lister!$D$21,Lister!$E$21,Lister!$D$7:$D$13)-Q1339)*N1339/NETWORKDAYS(Lister!$D$21,Lister!$E$21,Lister!$D$7:$D$13),IF(OR(AND(E1339&lt;DATE(2020,10,1),F1339&lt;DATE(2020,10,1)),E1339&gt;DATE(2020,10,31)),0)))))),0),"")</f>
        <v/>
      </c>
      <c r="Y1339" s="50" t="str">
        <f>IFERROR(MAX(IF(OR(O1339="",P1339="",Q1339="",R1339="",S1339="",T1339="",U1339=""),"",IF(AND(MONTH(E1339)=11,MONTH(F1339)=11),(NETWORKDAYS(E1339,F1339,Lister!$D$7:$D$13)-R1339)*N1339/NETWORKDAYS(Lister!$D$22,Lister!$E$22,Lister!$D$7:$D$13),IF(AND(MONTH(E1339)=11,F1339&gt;DATE(2020,11,30)),(NETWORKDAYS(E1339,Lister!$E$22,Lister!$D$7:$D$13)-R1339)*N1339/NETWORKDAYS(Lister!$D$22,Lister!$E$22,Lister!$D$7:$D$13),IF(AND(E1339&lt;DATE(2020,11,1),MONTH(F1339)=11),(NETWORKDAYS(Lister!$D$22,F1339,Lister!$D$7:$D$13)-R1339)*N1339/NETWORKDAYS(Lister!$D$22,Lister!$E$22,Lister!$D$7:$D$13),IF(AND(E1339&lt;DATE(2020,11,1),F1339&gt;DATE(2020,11,30)),(NETWORKDAYS(Lister!$D$22,Lister!$E$22,Lister!$D$7:$D$13)-R1339)*N1339/NETWORKDAYS(Lister!$D$22,Lister!$E$22,Lister!$D$7:$D$13),IF(OR(AND(E1339&lt;DATE(2020,11,1),F1339&lt;DATE(2020,11,1)),E1339&gt;DATE(2020,11,30)),0)))))),0),"")</f>
        <v/>
      </c>
      <c r="Z1339" s="50" t="str">
        <f>IFERROR(MAX(IF(OR(O1339="",P1339="",Q1339="",R1339="",S1339="",T1339="",U1339=""),"",IF(AND(MONTH(E1339)=12,MONTH(F1339)=12),(NETWORKDAYS(E1339,F1339,Lister!$D$7:$D$13)-S1339)*N1339/NETWORKDAYS(Lister!$D$23,Lister!$E$23,Lister!$D$7:$D$13),IF(AND(MONTH(E1339)=12,F1339&gt;DATE(2020,12,31)),(NETWORKDAYS(E1339,Lister!$E$23,Lister!$D$7:$D$13)-S1339)*N1339/NETWORKDAYS(Lister!$D$23,Lister!$E$23,Lister!$D$7:$D$13),IF(AND(E1339&lt;DATE(2020,12,1),MONTH(F1339)=12),(NETWORKDAYS(Lister!$D$23,F1339,Lister!$D$7:$D$13)-S1339)*N1339/NETWORKDAYS(Lister!$D$23,Lister!$E$23,Lister!$D$7:$D$13),IF(AND(E1339&lt;DATE(2020,12,1),F1339&gt;DATE(2020,12,31)),(NETWORKDAYS(Lister!$D$23,Lister!$E$23,Lister!$D$7:$D$13)-S1339)*N1339/NETWORKDAYS(Lister!$D$23,Lister!$E$23,Lister!$D$7:$D$13),IF(OR(AND(E1339&lt;DATE(2020,12,1),F1339&lt;DATE(2020,12,1)),E1339&gt;DATE(2020,12,31)),0)))))),0),"")</f>
        <v/>
      </c>
      <c r="AA1339" s="50" t="str">
        <f>IFERROR(MAX(IF(OR(O1339="",P1339="",Q1339="",R1339="",S1339="",T1339="",U1339=""),"",IF(AND(MONTH(E1339)=1,MONTH(F1339)=1),(NETWORKDAYS(E1339,F1339,Lister!$D$7:$D$13)-T1339)*N1339/NETWORKDAYS(Lister!$D$24,Lister!$E$24,Lister!$D$7:$D$13),IF(AND(MONTH(E1339)=1,F1339&gt;DATE(2021,1,31)),(NETWORKDAYS(E1339,Lister!$E$24,Lister!$D$7:$D$13)-T1339)*N1339/NETWORKDAYS(Lister!$D$24,Lister!$E$24,Lister!$D$7:$D$13),IF(AND(E1339&lt;DATE(2021,1,1),MONTH(F1339)=1),(NETWORKDAYS(Lister!$D$24,F1339,Lister!$D$7:$D$13)-T1339)*N1339/NETWORKDAYS(Lister!$D$24,Lister!$E$24,Lister!$D$7:$D$13),IF(AND(E1339&lt;DATE(2021,1,1),F1339&gt;DATE(2021,1,31)),(NETWORKDAYS(Lister!$D$24,Lister!$E$24,Lister!$D$7:$D$13)-T1339)*N1339/NETWORKDAYS(Lister!$D$24,Lister!$E$24,Lister!$D$7:$D$13),IF(OR(AND(E1339&lt;DATE(2021,1,1),F1339&lt;DATE(2021,1,1)),E1339&gt;DATE(2021,1,31)),0)))))),0),"")</f>
        <v/>
      </c>
      <c r="AB1339" s="50" t="str">
        <f>IFERROR(MAX(IF(OR(O1339="",P1339="",Q1339="",R1339="",S1339="",T1339="",U1339=""),"",IF(AND(MONTH(E1339)=2,MONTH(F1339)=2),(NETWORKDAYS(E1339,F1339,Lister!$D$7:$D$13)-U1339)*N1339/NETWORKDAYS(Lister!$D$25,Lister!$E$25,Lister!$D$7:$D$13),IF(AND(E1339&lt;DATE(2021,2,1),MONTH(F1339)=2),(NETWORKDAYS(Lister!$D$25,F1339,Lister!$D$7:$D$13)-U1339)*N1339/NETWORKDAYS(Lister!$D$25,Lister!$E$25,Lister!$D$7:$D$13),IF(AND(E1339&lt;DATE(2021,2,1),F1339&lt;DATE(2021,2,1)),0)))),0),"")</f>
        <v/>
      </c>
      <c r="AC1339" s="52" t="str">
        <f t="shared" si="103"/>
        <v/>
      </c>
    </row>
    <row r="1340" spans="1:29" x14ac:dyDescent="0.35">
      <c r="A1340" s="11" t="str">
        <f t="shared" si="104"/>
        <v/>
      </c>
      <c r="B1340" s="33"/>
      <c r="C1340" s="17"/>
      <c r="D1340" s="18"/>
      <c r="E1340" s="12"/>
      <c r="F1340" s="12"/>
      <c r="G1340" s="42" t="str">
        <f>IF(OR(E1340="",F1340=""),"",NETWORKDAYS(E1340,F1340,Lister!$D$7:$D$13))</f>
        <v/>
      </c>
      <c r="H1340" s="14"/>
      <c r="I1340" s="25" t="str">
        <f t="shared" si="100"/>
        <v/>
      </c>
      <c r="J1340" s="47"/>
      <c r="K1340" s="48"/>
      <c r="L1340" s="15"/>
      <c r="M1340" s="51" t="str">
        <f t="shared" si="101"/>
        <v/>
      </c>
      <c r="N1340" s="49" t="str">
        <f t="shared" si="102"/>
        <v/>
      </c>
      <c r="O1340" s="15"/>
      <c r="P1340" s="15"/>
      <c r="Q1340" s="15"/>
      <c r="R1340" s="15"/>
      <c r="S1340" s="15"/>
      <c r="T1340" s="15"/>
      <c r="U1340" s="15"/>
      <c r="V1340" s="50" t="str">
        <f>IFERROR(MAX(IF(OR(O1340="",P1340="",Q1340="",R1340="",S1340="",T1340="",U1340=""),"",IF(AND(MONTH(E1340)=8,MONTH(F1340)=8),(NETWORKDAYS(E1340,F1340,Lister!$D$7:$D$13)-O1340)*N1340/NETWORKDAYS(Lister!$D$19,Lister!$E$19,Lister!$D$7:$D$13),IF(AND(MONTH(E1340)=8,F1340&gt;DATE(2020,8,31)),(NETWORKDAYS(E1340,Lister!$E$19,Lister!$D$7:$D$13)-O1340)*N1340/NETWORKDAYS(Lister!$D$19,Lister!$E$19,Lister!$D$7:$D$13),IF(E1340&gt;DATE(2020,8,31),0)))),0),"")</f>
        <v/>
      </c>
      <c r="W1340" s="50" t="str">
        <f>IFERROR(MAX(IF(OR(O1340="",P1340="",Q1340="",R1340="",S1340="",T1340="",U1340=""),"",IF(AND(MONTH(E1340)=9,MONTH(F1340)=9),(NETWORKDAYS(E1340,F1340,Lister!$D$7:$D$13)-P1340)*N1340/NETWORKDAYS(Lister!$D$20,Lister!$E$20,Lister!$D$7:$D$13),IF(AND(MONTH(E1340)=9,F1340&gt;DATE(2020,9,30)),(NETWORKDAYS(E1340,Lister!$E$20,Lister!$D$7:$D$13)-P1340)*N1340/NETWORKDAYS(Lister!$D$20,Lister!$E$20,Lister!$D$7:$D$13),IF(AND(E1340&lt;DATE(2020,9,1),MONTH(F1340)=9),(NETWORKDAYS(Lister!$D$20,F1340,Lister!$D$7:$D$13)-P1340)*N1340/NETWORKDAYS(Lister!$D$20,Lister!$E$20,Lister!$D$7:$D$13),IF(AND(E1340&lt;DATE(2020,9,1),F1340&gt;DATE(2020,9,30)),(NETWORKDAYS(Lister!$D$20,Lister!$E$20,Lister!$D$7:$D$13)-P1340)*N1340/NETWORKDAYS(Lister!$D$20,Lister!$E$20,Lister!$D$7:$D$13),IF(OR(AND(E1340&lt;DATE(2020,9,1),F1340&lt;DATE(2020,9,1)),E1340&gt;DATE(2020,9,30)),0)))))),0),"")</f>
        <v/>
      </c>
      <c r="X1340" s="50" t="str">
        <f>IFERROR(MAX(IF(OR(O1340="",P1340="",Q1340="",R1340="",S1340="",T1340="",U1340=""),"",IF(AND(MONTH(E1340)=10,MONTH(F1340)=10),(NETWORKDAYS(E1340,F1340,Lister!$D$7:$D$13)-Q1340)*N1340/NETWORKDAYS(Lister!$D$21,Lister!$E$21,Lister!$D$7:$D$13),IF(AND(MONTH(E1340)=10,F1340&gt;DATE(2020,10,31)),(NETWORKDAYS(E1340,Lister!$E$21,Lister!$D$7:$D$13)-Q1340)*N1340/NETWORKDAYS(Lister!$D$21,Lister!$E$21,Lister!$D$7:$D$13),IF(AND(E1340&lt;DATE(2020,10,1),MONTH(F1340)=10),(NETWORKDAYS(Lister!$D$21,F1340,Lister!$D$7:$D$13)-Q1340)*N1340/NETWORKDAYS(Lister!$D$21,Lister!$E$21,Lister!$D$7:$D$13),IF(AND(E1340&lt;DATE(2020,31,1),F1340&gt;DATE(2020,10,31)),(NETWORKDAYS(Lister!$D$21,Lister!$E$21,Lister!$D$7:$D$13)-Q1340)*N1340/NETWORKDAYS(Lister!$D$21,Lister!$E$21,Lister!$D$7:$D$13),IF(OR(AND(E1340&lt;DATE(2020,10,1),F1340&lt;DATE(2020,10,1)),E1340&gt;DATE(2020,10,31)),0)))))),0),"")</f>
        <v/>
      </c>
      <c r="Y1340" s="50" t="str">
        <f>IFERROR(MAX(IF(OR(O1340="",P1340="",Q1340="",R1340="",S1340="",T1340="",U1340=""),"",IF(AND(MONTH(E1340)=11,MONTH(F1340)=11),(NETWORKDAYS(E1340,F1340,Lister!$D$7:$D$13)-R1340)*N1340/NETWORKDAYS(Lister!$D$22,Lister!$E$22,Lister!$D$7:$D$13),IF(AND(MONTH(E1340)=11,F1340&gt;DATE(2020,11,30)),(NETWORKDAYS(E1340,Lister!$E$22,Lister!$D$7:$D$13)-R1340)*N1340/NETWORKDAYS(Lister!$D$22,Lister!$E$22,Lister!$D$7:$D$13),IF(AND(E1340&lt;DATE(2020,11,1),MONTH(F1340)=11),(NETWORKDAYS(Lister!$D$22,F1340,Lister!$D$7:$D$13)-R1340)*N1340/NETWORKDAYS(Lister!$D$22,Lister!$E$22,Lister!$D$7:$D$13),IF(AND(E1340&lt;DATE(2020,11,1),F1340&gt;DATE(2020,11,30)),(NETWORKDAYS(Lister!$D$22,Lister!$E$22,Lister!$D$7:$D$13)-R1340)*N1340/NETWORKDAYS(Lister!$D$22,Lister!$E$22,Lister!$D$7:$D$13),IF(OR(AND(E1340&lt;DATE(2020,11,1),F1340&lt;DATE(2020,11,1)),E1340&gt;DATE(2020,11,30)),0)))))),0),"")</f>
        <v/>
      </c>
      <c r="Z1340" s="50" t="str">
        <f>IFERROR(MAX(IF(OR(O1340="",P1340="",Q1340="",R1340="",S1340="",T1340="",U1340=""),"",IF(AND(MONTH(E1340)=12,MONTH(F1340)=12),(NETWORKDAYS(E1340,F1340,Lister!$D$7:$D$13)-S1340)*N1340/NETWORKDAYS(Lister!$D$23,Lister!$E$23,Lister!$D$7:$D$13),IF(AND(MONTH(E1340)=12,F1340&gt;DATE(2020,12,31)),(NETWORKDAYS(E1340,Lister!$E$23,Lister!$D$7:$D$13)-S1340)*N1340/NETWORKDAYS(Lister!$D$23,Lister!$E$23,Lister!$D$7:$D$13),IF(AND(E1340&lt;DATE(2020,12,1),MONTH(F1340)=12),(NETWORKDAYS(Lister!$D$23,F1340,Lister!$D$7:$D$13)-S1340)*N1340/NETWORKDAYS(Lister!$D$23,Lister!$E$23,Lister!$D$7:$D$13),IF(AND(E1340&lt;DATE(2020,12,1),F1340&gt;DATE(2020,12,31)),(NETWORKDAYS(Lister!$D$23,Lister!$E$23,Lister!$D$7:$D$13)-S1340)*N1340/NETWORKDAYS(Lister!$D$23,Lister!$E$23,Lister!$D$7:$D$13),IF(OR(AND(E1340&lt;DATE(2020,12,1),F1340&lt;DATE(2020,12,1)),E1340&gt;DATE(2020,12,31)),0)))))),0),"")</f>
        <v/>
      </c>
      <c r="AA1340" s="50" t="str">
        <f>IFERROR(MAX(IF(OR(O1340="",P1340="",Q1340="",R1340="",S1340="",T1340="",U1340=""),"",IF(AND(MONTH(E1340)=1,MONTH(F1340)=1),(NETWORKDAYS(E1340,F1340,Lister!$D$7:$D$13)-T1340)*N1340/NETWORKDAYS(Lister!$D$24,Lister!$E$24,Lister!$D$7:$D$13),IF(AND(MONTH(E1340)=1,F1340&gt;DATE(2021,1,31)),(NETWORKDAYS(E1340,Lister!$E$24,Lister!$D$7:$D$13)-T1340)*N1340/NETWORKDAYS(Lister!$D$24,Lister!$E$24,Lister!$D$7:$D$13),IF(AND(E1340&lt;DATE(2021,1,1),MONTH(F1340)=1),(NETWORKDAYS(Lister!$D$24,F1340,Lister!$D$7:$D$13)-T1340)*N1340/NETWORKDAYS(Lister!$D$24,Lister!$E$24,Lister!$D$7:$D$13),IF(AND(E1340&lt;DATE(2021,1,1),F1340&gt;DATE(2021,1,31)),(NETWORKDAYS(Lister!$D$24,Lister!$E$24,Lister!$D$7:$D$13)-T1340)*N1340/NETWORKDAYS(Lister!$D$24,Lister!$E$24,Lister!$D$7:$D$13),IF(OR(AND(E1340&lt;DATE(2021,1,1),F1340&lt;DATE(2021,1,1)),E1340&gt;DATE(2021,1,31)),0)))))),0),"")</f>
        <v/>
      </c>
      <c r="AB1340" s="50" t="str">
        <f>IFERROR(MAX(IF(OR(O1340="",P1340="",Q1340="",R1340="",S1340="",T1340="",U1340=""),"",IF(AND(MONTH(E1340)=2,MONTH(F1340)=2),(NETWORKDAYS(E1340,F1340,Lister!$D$7:$D$13)-U1340)*N1340/NETWORKDAYS(Lister!$D$25,Lister!$E$25,Lister!$D$7:$D$13),IF(AND(E1340&lt;DATE(2021,2,1),MONTH(F1340)=2),(NETWORKDAYS(Lister!$D$25,F1340,Lister!$D$7:$D$13)-U1340)*N1340/NETWORKDAYS(Lister!$D$25,Lister!$E$25,Lister!$D$7:$D$13),IF(AND(E1340&lt;DATE(2021,2,1),F1340&lt;DATE(2021,2,1)),0)))),0),"")</f>
        <v/>
      </c>
      <c r="AC1340" s="52" t="str">
        <f t="shared" si="103"/>
        <v/>
      </c>
    </row>
    <row r="1341" spans="1:29" x14ac:dyDescent="0.35">
      <c r="A1341" s="11" t="str">
        <f t="shared" si="104"/>
        <v/>
      </c>
      <c r="B1341" s="33"/>
      <c r="C1341" s="17"/>
      <c r="D1341" s="18"/>
      <c r="E1341" s="12"/>
      <c r="F1341" s="12"/>
      <c r="G1341" s="42" t="str">
        <f>IF(OR(E1341="",F1341=""),"",NETWORKDAYS(E1341,F1341,Lister!$D$7:$D$13))</f>
        <v/>
      </c>
      <c r="H1341" s="14"/>
      <c r="I1341" s="25" t="str">
        <f t="shared" si="100"/>
        <v/>
      </c>
      <c r="J1341" s="47"/>
      <c r="K1341" s="48"/>
      <c r="L1341" s="15"/>
      <c r="M1341" s="51" t="str">
        <f t="shared" si="101"/>
        <v/>
      </c>
      <c r="N1341" s="49" t="str">
        <f t="shared" si="102"/>
        <v/>
      </c>
      <c r="O1341" s="15"/>
      <c r="P1341" s="15"/>
      <c r="Q1341" s="15"/>
      <c r="R1341" s="15"/>
      <c r="S1341" s="15"/>
      <c r="T1341" s="15"/>
      <c r="U1341" s="15"/>
      <c r="V1341" s="50" t="str">
        <f>IFERROR(MAX(IF(OR(O1341="",P1341="",Q1341="",R1341="",S1341="",T1341="",U1341=""),"",IF(AND(MONTH(E1341)=8,MONTH(F1341)=8),(NETWORKDAYS(E1341,F1341,Lister!$D$7:$D$13)-O1341)*N1341/NETWORKDAYS(Lister!$D$19,Lister!$E$19,Lister!$D$7:$D$13),IF(AND(MONTH(E1341)=8,F1341&gt;DATE(2020,8,31)),(NETWORKDAYS(E1341,Lister!$E$19,Lister!$D$7:$D$13)-O1341)*N1341/NETWORKDAYS(Lister!$D$19,Lister!$E$19,Lister!$D$7:$D$13),IF(E1341&gt;DATE(2020,8,31),0)))),0),"")</f>
        <v/>
      </c>
      <c r="W1341" s="50" t="str">
        <f>IFERROR(MAX(IF(OR(O1341="",P1341="",Q1341="",R1341="",S1341="",T1341="",U1341=""),"",IF(AND(MONTH(E1341)=9,MONTH(F1341)=9),(NETWORKDAYS(E1341,F1341,Lister!$D$7:$D$13)-P1341)*N1341/NETWORKDAYS(Lister!$D$20,Lister!$E$20,Lister!$D$7:$D$13),IF(AND(MONTH(E1341)=9,F1341&gt;DATE(2020,9,30)),(NETWORKDAYS(E1341,Lister!$E$20,Lister!$D$7:$D$13)-P1341)*N1341/NETWORKDAYS(Lister!$D$20,Lister!$E$20,Lister!$D$7:$D$13),IF(AND(E1341&lt;DATE(2020,9,1),MONTH(F1341)=9),(NETWORKDAYS(Lister!$D$20,F1341,Lister!$D$7:$D$13)-P1341)*N1341/NETWORKDAYS(Lister!$D$20,Lister!$E$20,Lister!$D$7:$D$13),IF(AND(E1341&lt;DATE(2020,9,1),F1341&gt;DATE(2020,9,30)),(NETWORKDAYS(Lister!$D$20,Lister!$E$20,Lister!$D$7:$D$13)-P1341)*N1341/NETWORKDAYS(Lister!$D$20,Lister!$E$20,Lister!$D$7:$D$13),IF(OR(AND(E1341&lt;DATE(2020,9,1),F1341&lt;DATE(2020,9,1)),E1341&gt;DATE(2020,9,30)),0)))))),0),"")</f>
        <v/>
      </c>
      <c r="X1341" s="50" t="str">
        <f>IFERROR(MAX(IF(OR(O1341="",P1341="",Q1341="",R1341="",S1341="",T1341="",U1341=""),"",IF(AND(MONTH(E1341)=10,MONTH(F1341)=10),(NETWORKDAYS(E1341,F1341,Lister!$D$7:$D$13)-Q1341)*N1341/NETWORKDAYS(Lister!$D$21,Lister!$E$21,Lister!$D$7:$D$13),IF(AND(MONTH(E1341)=10,F1341&gt;DATE(2020,10,31)),(NETWORKDAYS(E1341,Lister!$E$21,Lister!$D$7:$D$13)-Q1341)*N1341/NETWORKDAYS(Lister!$D$21,Lister!$E$21,Lister!$D$7:$D$13),IF(AND(E1341&lt;DATE(2020,10,1),MONTH(F1341)=10),(NETWORKDAYS(Lister!$D$21,F1341,Lister!$D$7:$D$13)-Q1341)*N1341/NETWORKDAYS(Lister!$D$21,Lister!$E$21,Lister!$D$7:$D$13),IF(AND(E1341&lt;DATE(2020,31,1),F1341&gt;DATE(2020,10,31)),(NETWORKDAYS(Lister!$D$21,Lister!$E$21,Lister!$D$7:$D$13)-Q1341)*N1341/NETWORKDAYS(Lister!$D$21,Lister!$E$21,Lister!$D$7:$D$13),IF(OR(AND(E1341&lt;DATE(2020,10,1),F1341&lt;DATE(2020,10,1)),E1341&gt;DATE(2020,10,31)),0)))))),0),"")</f>
        <v/>
      </c>
      <c r="Y1341" s="50" t="str">
        <f>IFERROR(MAX(IF(OR(O1341="",P1341="",Q1341="",R1341="",S1341="",T1341="",U1341=""),"",IF(AND(MONTH(E1341)=11,MONTH(F1341)=11),(NETWORKDAYS(E1341,F1341,Lister!$D$7:$D$13)-R1341)*N1341/NETWORKDAYS(Lister!$D$22,Lister!$E$22,Lister!$D$7:$D$13),IF(AND(MONTH(E1341)=11,F1341&gt;DATE(2020,11,30)),(NETWORKDAYS(E1341,Lister!$E$22,Lister!$D$7:$D$13)-R1341)*N1341/NETWORKDAYS(Lister!$D$22,Lister!$E$22,Lister!$D$7:$D$13),IF(AND(E1341&lt;DATE(2020,11,1),MONTH(F1341)=11),(NETWORKDAYS(Lister!$D$22,F1341,Lister!$D$7:$D$13)-R1341)*N1341/NETWORKDAYS(Lister!$D$22,Lister!$E$22,Lister!$D$7:$D$13),IF(AND(E1341&lt;DATE(2020,11,1),F1341&gt;DATE(2020,11,30)),(NETWORKDAYS(Lister!$D$22,Lister!$E$22,Lister!$D$7:$D$13)-R1341)*N1341/NETWORKDAYS(Lister!$D$22,Lister!$E$22,Lister!$D$7:$D$13),IF(OR(AND(E1341&lt;DATE(2020,11,1),F1341&lt;DATE(2020,11,1)),E1341&gt;DATE(2020,11,30)),0)))))),0),"")</f>
        <v/>
      </c>
      <c r="Z1341" s="50" t="str">
        <f>IFERROR(MAX(IF(OR(O1341="",P1341="",Q1341="",R1341="",S1341="",T1341="",U1341=""),"",IF(AND(MONTH(E1341)=12,MONTH(F1341)=12),(NETWORKDAYS(E1341,F1341,Lister!$D$7:$D$13)-S1341)*N1341/NETWORKDAYS(Lister!$D$23,Lister!$E$23,Lister!$D$7:$D$13),IF(AND(MONTH(E1341)=12,F1341&gt;DATE(2020,12,31)),(NETWORKDAYS(E1341,Lister!$E$23,Lister!$D$7:$D$13)-S1341)*N1341/NETWORKDAYS(Lister!$D$23,Lister!$E$23,Lister!$D$7:$D$13),IF(AND(E1341&lt;DATE(2020,12,1),MONTH(F1341)=12),(NETWORKDAYS(Lister!$D$23,F1341,Lister!$D$7:$D$13)-S1341)*N1341/NETWORKDAYS(Lister!$D$23,Lister!$E$23,Lister!$D$7:$D$13),IF(AND(E1341&lt;DATE(2020,12,1),F1341&gt;DATE(2020,12,31)),(NETWORKDAYS(Lister!$D$23,Lister!$E$23,Lister!$D$7:$D$13)-S1341)*N1341/NETWORKDAYS(Lister!$D$23,Lister!$E$23,Lister!$D$7:$D$13),IF(OR(AND(E1341&lt;DATE(2020,12,1),F1341&lt;DATE(2020,12,1)),E1341&gt;DATE(2020,12,31)),0)))))),0),"")</f>
        <v/>
      </c>
      <c r="AA1341" s="50" t="str">
        <f>IFERROR(MAX(IF(OR(O1341="",P1341="",Q1341="",R1341="",S1341="",T1341="",U1341=""),"",IF(AND(MONTH(E1341)=1,MONTH(F1341)=1),(NETWORKDAYS(E1341,F1341,Lister!$D$7:$D$13)-T1341)*N1341/NETWORKDAYS(Lister!$D$24,Lister!$E$24,Lister!$D$7:$D$13),IF(AND(MONTH(E1341)=1,F1341&gt;DATE(2021,1,31)),(NETWORKDAYS(E1341,Lister!$E$24,Lister!$D$7:$D$13)-T1341)*N1341/NETWORKDAYS(Lister!$D$24,Lister!$E$24,Lister!$D$7:$D$13),IF(AND(E1341&lt;DATE(2021,1,1),MONTH(F1341)=1),(NETWORKDAYS(Lister!$D$24,F1341,Lister!$D$7:$D$13)-T1341)*N1341/NETWORKDAYS(Lister!$D$24,Lister!$E$24,Lister!$D$7:$D$13),IF(AND(E1341&lt;DATE(2021,1,1),F1341&gt;DATE(2021,1,31)),(NETWORKDAYS(Lister!$D$24,Lister!$E$24,Lister!$D$7:$D$13)-T1341)*N1341/NETWORKDAYS(Lister!$D$24,Lister!$E$24,Lister!$D$7:$D$13),IF(OR(AND(E1341&lt;DATE(2021,1,1),F1341&lt;DATE(2021,1,1)),E1341&gt;DATE(2021,1,31)),0)))))),0),"")</f>
        <v/>
      </c>
      <c r="AB1341" s="50" t="str">
        <f>IFERROR(MAX(IF(OR(O1341="",P1341="",Q1341="",R1341="",S1341="",T1341="",U1341=""),"",IF(AND(MONTH(E1341)=2,MONTH(F1341)=2),(NETWORKDAYS(E1341,F1341,Lister!$D$7:$D$13)-U1341)*N1341/NETWORKDAYS(Lister!$D$25,Lister!$E$25,Lister!$D$7:$D$13),IF(AND(E1341&lt;DATE(2021,2,1),MONTH(F1341)=2),(NETWORKDAYS(Lister!$D$25,F1341,Lister!$D$7:$D$13)-U1341)*N1341/NETWORKDAYS(Lister!$D$25,Lister!$E$25,Lister!$D$7:$D$13),IF(AND(E1341&lt;DATE(2021,2,1),F1341&lt;DATE(2021,2,1)),0)))),0),"")</f>
        <v/>
      </c>
      <c r="AC1341" s="52" t="str">
        <f t="shared" si="103"/>
        <v/>
      </c>
    </row>
    <row r="1342" spans="1:29" x14ac:dyDescent="0.35">
      <c r="A1342" s="11" t="str">
        <f t="shared" si="104"/>
        <v/>
      </c>
      <c r="B1342" s="33"/>
      <c r="C1342" s="17"/>
      <c r="D1342" s="18"/>
      <c r="E1342" s="12"/>
      <c r="F1342" s="12"/>
      <c r="G1342" s="42" t="str">
        <f>IF(OR(E1342="",F1342=""),"",NETWORKDAYS(E1342,F1342,Lister!$D$7:$D$13))</f>
        <v/>
      </c>
      <c r="H1342" s="14"/>
      <c r="I1342" s="25" t="str">
        <f t="shared" si="100"/>
        <v/>
      </c>
      <c r="J1342" s="47"/>
      <c r="K1342" s="48"/>
      <c r="L1342" s="15"/>
      <c r="M1342" s="51" t="str">
        <f t="shared" si="101"/>
        <v/>
      </c>
      <c r="N1342" s="49" t="str">
        <f t="shared" si="102"/>
        <v/>
      </c>
      <c r="O1342" s="15"/>
      <c r="P1342" s="15"/>
      <c r="Q1342" s="15"/>
      <c r="R1342" s="15"/>
      <c r="S1342" s="15"/>
      <c r="T1342" s="15"/>
      <c r="U1342" s="15"/>
      <c r="V1342" s="50" t="str">
        <f>IFERROR(MAX(IF(OR(O1342="",P1342="",Q1342="",R1342="",S1342="",T1342="",U1342=""),"",IF(AND(MONTH(E1342)=8,MONTH(F1342)=8),(NETWORKDAYS(E1342,F1342,Lister!$D$7:$D$13)-O1342)*N1342/NETWORKDAYS(Lister!$D$19,Lister!$E$19,Lister!$D$7:$D$13),IF(AND(MONTH(E1342)=8,F1342&gt;DATE(2020,8,31)),(NETWORKDAYS(E1342,Lister!$E$19,Lister!$D$7:$D$13)-O1342)*N1342/NETWORKDAYS(Lister!$D$19,Lister!$E$19,Lister!$D$7:$D$13),IF(E1342&gt;DATE(2020,8,31),0)))),0),"")</f>
        <v/>
      </c>
      <c r="W1342" s="50" t="str">
        <f>IFERROR(MAX(IF(OR(O1342="",P1342="",Q1342="",R1342="",S1342="",T1342="",U1342=""),"",IF(AND(MONTH(E1342)=9,MONTH(F1342)=9),(NETWORKDAYS(E1342,F1342,Lister!$D$7:$D$13)-P1342)*N1342/NETWORKDAYS(Lister!$D$20,Lister!$E$20,Lister!$D$7:$D$13),IF(AND(MONTH(E1342)=9,F1342&gt;DATE(2020,9,30)),(NETWORKDAYS(E1342,Lister!$E$20,Lister!$D$7:$D$13)-P1342)*N1342/NETWORKDAYS(Lister!$D$20,Lister!$E$20,Lister!$D$7:$D$13),IF(AND(E1342&lt;DATE(2020,9,1),MONTH(F1342)=9),(NETWORKDAYS(Lister!$D$20,F1342,Lister!$D$7:$D$13)-P1342)*N1342/NETWORKDAYS(Lister!$D$20,Lister!$E$20,Lister!$D$7:$D$13),IF(AND(E1342&lt;DATE(2020,9,1),F1342&gt;DATE(2020,9,30)),(NETWORKDAYS(Lister!$D$20,Lister!$E$20,Lister!$D$7:$D$13)-P1342)*N1342/NETWORKDAYS(Lister!$D$20,Lister!$E$20,Lister!$D$7:$D$13),IF(OR(AND(E1342&lt;DATE(2020,9,1),F1342&lt;DATE(2020,9,1)),E1342&gt;DATE(2020,9,30)),0)))))),0),"")</f>
        <v/>
      </c>
      <c r="X1342" s="50" t="str">
        <f>IFERROR(MAX(IF(OR(O1342="",P1342="",Q1342="",R1342="",S1342="",T1342="",U1342=""),"",IF(AND(MONTH(E1342)=10,MONTH(F1342)=10),(NETWORKDAYS(E1342,F1342,Lister!$D$7:$D$13)-Q1342)*N1342/NETWORKDAYS(Lister!$D$21,Lister!$E$21,Lister!$D$7:$D$13),IF(AND(MONTH(E1342)=10,F1342&gt;DATE(2020,10,31)),(NETWORKDAYS(E1342,Lister!$E$21,Lister!$D$7:$D$13)-Q1342)*N1342/NETWORKDAYS(Lister!$D$21,Lister!$E$21,Lister!$D$7:$D$13),IF(AND(E1342&lt;DATE(2020,10,1),MONTH(F1342)=10),(NETWORKDAYS(Lister!$D$21,F1342,Lister!$D$7:$D$13)-Q1342)*N1342/NETWORKDAYS(Lister!$D$21,Lister!$E$21,Lister!$D$7:$D$13),IF(AND(E1342&lt;DATE(2020,31,1),F1342&gt;DATE(2020,10,31)),(NETWORKDAYS(Lister!$D$21,Lister!$E$21,Lister!$D$7:$D$13)-Q1342)*N1342/NETWORKDAYS(Lister!$D$21,Lister!$E$21,Lister!$D$7:$D$13),IF(OR(AND(E1342&lt;DATE(2020,10,1),F1342&lt;DATE(2020,10,1)),E1342&gt;DATE(2020,10,31)),0)))))),0),"")</f>
        <v/>
      </c>
      <c r="Y1342" s="50" t="str">
        <f>IFERROR(MAX(IF(OR(O1342="",P1342="",Q1342="",R1342="",S1342="",T1342="",U1342=""),"",IF(AND(MONTH(E1342)=11,MONTH(F1342)=11),(NETWORKDAYS(E1342,F1342,Lister!$D$7:$D$13)-R1342)*N1342/NETWORKDAYS(Lister!$D$22,Lister!$E$22,Lister!$D$7:$D$13),IF(AND(MONTH(E1342)=11,F1342&gt;DATE(2020,11,30)),(NETWORKDAYS(E1342,Lister!$E$22,Lister!$D$7:$D$13)-R1342)*N1342/NETWORKDAYS(Lister!$D$22,Lister!$E$22,Lister!$D$7:$D$13),IF(AND(E1342&lt;DATE(2020,11,1),MONTH(F1342)=11),(NETWORKDAYS(Lister!$D$22,F1342,Lister!$D$7:$D$13)-R1342)*N1342/NETWORKDAYS(Lister!$D$22,Lister!$E$22,Lister!$D$7:$D$13),IF(AND(E1342&lt;DATE(2020,11,1),F1342&gt;DATE(2020,11,30)),(NETWORKDAYS(Lister!$D$22,Lister!$E$22,Lister!$D$7:$D$13)-R1342)*N1342/NETWORKDAYS(Lister!$D$22,Lister!$E$22,Lister!$D$7:$D$13),IF(OR(AND(E1342&lt;DATE(2020,11,1),F1342&lt;DATE(2020,11,1)),E1342&gt;DATE(2020,11,30)),0)))))),0),"")</f>
        <v/>
      </c>
      <c r="Z1342" s="50" t="str">
        <f>IFERROR(MAX(IF(OR(O1342="",P1342="",Q1342="",R1342="",S1342="",T1342="",U1342=""),"",IF(AND(MONTH(E1342)=12,MONTH(F1342)=12),(NETWORKDAYS(E1342,F1342,Lister!$D$7:$D$13)-S1342)*N1342/NETWORKDAYS(Lister!$D$23,Lister!$E$23,Lister!$D$7:$D$13),IF(AND(MONTH(E1342)=12,F1342&gt;DATE(2020,12,31)),(NETWORKDAYS(E1342,Lister!$E$23,Lister!$D$7:$D$13)-S1342)*N1342/NETWORKDAYS(Lister!$D$23,Lister!$E$23,Lister!$D$7:$D$13),IF(AND(E1342&lt;DATE(2020,12,1),MONTH(F1342)=12),(NETWORKDAYS(Lister!$D$23,F1342,Lister!$D$7:$D$13)-S1342)*N1342/NETWORKDAYS(Lister!$D$23,Lister!$E$23,Lister!$D$7:$D$13),IF(AND(E1342&lt;DATE(2020,12,1),F1342&gt;DATE(2020,12,31)),(NETWORKDAYS(Lister!$D$23,Lister!$E$23,Lister!$D$7:$D$13)-S1342)*N1342/NETWORKDAYS(Lister!$D$23,Lister!$E$23,Lister!$D$7:$D$13),IF(OR(AND(E1342&lt;DATE(2020,12,1),F1342&lt;DATE(2020,12,1)),E1342&gt;DATE(2020,12,31)),0)))))),0),"")</f>
        <v/>
      </c>
      <c r="AA1342" s="50" t="str">
        <f>IFERROR(MAX(IF(OR(O1342="",P1342="",Q1342="",R1342="",S1342="",T1342="",U1342=""),"",IF(AND(MONTH(E1342)=1,MONTH(F1342)=1),(NETWORKDAYS(E1342,F1342,Lister!$D$7:$D$13)-T1342)*N1342/NETWORKDAYS(Lister!$D$24,Lister!$E$24,Lister!$D$7:$D$13),IF(AND(MONTH(E1342)=1,F1342&gt;DATE(2021,1,31)),(NETWORKDAYS(E1342,Lister!$E$24,Lister!$D$7:$D$13)-T1342)*N1342/NETWORKDAYS(Lister!$D$24,Lister!$E$24,Lister!$D$7:$D$13),IF(AND(E1342&lt;DATE(2021,1,1),MONTH(F1342)=1),(NETWORKDAYS(Lister!$D$24,F1342,Lister!$D$7:$D$13)-T1342)*N1342/NETWORKDAYS(Lister!$D$24,Lister!$E$24,Lister!$D$7:$D$13),IF(AND(E1342&lt;DATE(2021,1,1),F1342&gt;DATE(2021,1,31)),(NETWORKDAYS(Lister!$D$24,Lister!$E$24,Lister!$D$7:$D$13)-T1342)*N1342/NETWORKDAYS(Lister!$D$24,Lister!$E$24,Lister!$D$7:$D$13),IF(OR(AND(E1342&lt;DATE(2021,1,1),F1342&lt;DATE(2021,1,1)),E1342&gt;DATE(2021,1,31)),0)))))),0),"")</f>
        <v/>
      </c>
      <c r="AB1342" s="50" t="str">
        <f>IFERROR(MAX(IF(OR(O1342="",P1342="",Q1342="",R1342="",S1342="",T1342="",U1342=""),"",IF(AND(MONTH(E1342)=2,MONTH(F1342)=2),(NETWORKDAYS(E1342,F1342,Lister!$D$7:$D$13)-U1342)*N1342/NETWORKDAYS(Lister!$D$25,Lister!$E$25,Lister!$D$7:$D$13),IF(AND(E1342&lt;DATE(2021,2,1),MONTH(F1342)=2),(NETWORKDAYS(Lister!$D$25,F1342,Lister!$D$7:$D$13)-U1342)*N1342/NETWORKDAYS(Lister!$D$25,Lister!$E$25,Lister!$D$7:$D$13),IF(AND(E1342&lt;DATE(2021,2,1),F1342&lt;DATE(2021,2,1)),0)))),0),"")</f>
        <v/>
      </c>
      <c r="AC1342" s="52" t="str">
        <f t="shared" si="103"/>
        <v/>
      </c>
    </row>
    <row r="1343" spans="1:29" x14ac:dyDescent="0.35">
      <c r="A1343" s="11" t="str">
        <f t="shared" si="104"/>
        <v/>
      </c>
      <c r="B1343" s="33"/>
      <c r="C1343" s="17"/>
      <c r="D1343" s="18"/>
      <c r="E1343" s="12"/>
      <c r="F1343" s="12"/>
      <c r="G1343" s="42" t="str">
        <f>IF(OR(E1343="",F1343=""),"",NETWORKDAYS(E1343,F1343,Lister!$D$7:$D$13))</f>
        <v/>
      </c>
      <c r="H1343" s="14"/>
      <c r="I1343" s="25" t="str">
        <f t="shared" si="100"/>
        <v/>
      </c>
      <c r="J1343" s="47"/>
      <c r="K1343" s="48"/>
      <c r="L1343" s="15"/>
      <c r="M1343" s="51" t="str">
        <f t="shared" si="101"/>
        <v/>
      </c>
      <c r="N1343" s="49" t="str">
        <f t="shared" si="102"/>
        <v/>
      </c>
      <c r="O1343" s="15"/>
      <c r="P1343" s="15"/>
      <c r="Q1343" s="15"/>
      <c r="R1343" s="15"/>
      <c r="S1343" s="15"/>
      <c r="T1343" s="15"/>
      <c r="U1343" s="15"/>
      <c r="V1343" s="50" t="str">
        <f>IFERROR(MAX(IF(OR(O1343="",P1343="",Q1343="",R1343="",S1343="",T1343="",U1343=""),"",IF(AND(MONTH(E1343)=8,MONTH(F1343)=8),(NETWORKDAYS(E1343,F1343,Lister!$D$7:$D$13)-O1343)*N1343/NETWORKDAYS(Lister!$D$19,Lister!$E$19,Lister!$D$7:$D$13),IF(AND(MONTH(E1343)=8,F1343&gt;DATE(2020,8,31)),(NETWORKDAYS(E1343,Lister!$E$19,Lister!$D$7:$D$13)-O1343)*N1343/NETWORKDAYS(Lister!$D$19,Lister!$E$19,Lister!$D$7:$D$13),IF(E1343&gt;DATE(2020,8,31),0)))),0),"")</f>
        <v/>
      </c>
      <c r="W1343" s="50" t="str">
        <f>IFERROR(MAX(IF(OR(O1343="",P1343="",Q1343="",R1343="",S1343="",T1343="",U1343=""),"",IF(AND(MONTH(E1343)=9,MONTH(F1343)=9),(NETWORKDAYS(E1343,F1343,Lister!$D$7:$D$13)-P1343)*N1343/NETWORKDAYS(Lister!$D$20,Lister!$E$20,Lister!$D$7:$D$13),IF(AND(MONTH(E1343)=9,F1343&gt;DATE(2020,9,30)),(NETWORKDAYS(E1343,Lister!$E$20,Lister!$D$7:$D$13)-P1343)*N1343/NETWORKDAYS(Lister!$D$20,Lister!$E$20,Lister!$D$7:$D$13),IF(AND(E1343&lt;DATE(2020,9,1),MONTH(F1343)=9),(NETWORKDAYS(Lister!$D$20,F1343,Lister!$D$7:$D$13)-P1343)*N1343/NETWORKDAYS(Lister!$D$20,Lister!$E$20,Lister!$D$7:$D$13),IF(AND(E1343&lt;DATE(2020,9,1),F1343&gt;DATE(2020,9,30)),(NETWORKDAYS(Lister!$D$20,Lister!$E$20,Lister!$D$7:$D$13)-P1343)*N1343/NETWORKDAYS(Lister!$D$20,Lister!$E$20,Lister!$D$7:$D$13),IF(OR(AND(E1343&lt;DATE(2020,9,1),F1343&lt;DATE(2020,9,1)),E1343&gt;DATE(2020,9,30)),0)))))),0),"")</f>
        <v/>
      </c>
      <c r="X1343" s="50" t="str">
        <f>IFERROR(MAX(IF(OR(O1343="",P1343="",Q1343="",R1343="",S1343="",T1343="",U1343=""),"",IF(AND(MONTH(E1343)=10,MONTH(F1343)=10),(NETWORKDAYS(E1343,F1343,Lister!$D$7:$D$13)-Q1343)*N1343/NETWORKDAYS(Lister!$D$21,Lister!$E$21,Lister!$D$7:$D$13),IF(AND(MONTH(E1343)=10,F1343&gt;DATE(2020,10,31)),(NETWORKDAYS(E1343,Lister!$E$21,Lister!$D$7:$D$13)-Q1343)*N1343/NETWORKDAYS(Lister!$D$21,Lister!$E$21,Lister!$D$7:$D$13),IF(AND(E1343&lt;DATE(2020,10,1),MONTH(F1343)=10),(NETWORKDAYS(Lister!$D$21,F1343,Lister!$D$7:$D$13)-Q1343)*N1343/NETWORKDAYS(Lister!$D$21,Lister!$E$21,Lister!$D$7:$D$13),IF(AND(E1343&lt;DATE(2020,31,1),F1343&gt;DATE(2020,10,31)),(NETWORKDAYS(Lister!$D$21,Lister!$E$21,Lister!$D$7:$D$13)-Q1343)*N1343/NETWORKDAYS(Lister!$D$21,Lister!$E$21,Lister!$D$7:$D$13),IF(OR(AND(E1343&lt;DATE(2020,10,1),F1343&lt;DATE(2020,10,1)),E1343&gt;DATE(2020,10,31)),0)))))),0),"")</f>
        <v/>
      </c>
      <c r="Y1343" s="50" t="str">
        <f>IFERROR(MAX(IF(OR(O1343="",P1343="",Q1343="",R1343="",S1343="",T1343="",U1343=""),"",IF(AND(MONTH(E1343)=11,MONTH(F1343)=11),(NETWORKDAYS(E1343,F1343,Lister!$D$7:$D$13)-R1343)*N1343/NETWORKDAYS(Lister!$D$22,Lister!$E$22,Lister!$D$7:$D$13),IF(AND(MONTH(E1343)=11,F1343&gt;DATE(2020,11,30)),(NETWORKDAYS(E1343,Lister!$E$22,Lister!$D$7:$D$13)-R1343)*N1343/NETWORKDAYS(Lister!$D$22,Lister!$E$22,Lister!$D$7:$D$13),IF(AND(E1343&lt;DATE(2020,11,1),MONTH(F1343)=11),(NETWORKDAYS(Lister!$D$22,F1343,Lister!$D$7:$D$13)-R1343)*N1343/NETWORKDAYS(Lister!$D$22,Lister!$E$22,Lister!$D$7:$D$13),IF(AND(E1343&lt;DATE(2020,11,1),F1343&gt;DATE(2020,11,30)),(NETWORKDAYS(Lister!$D$22,Lister!$E$22,Lister!$D$7:$D$13)-R1343)*N1343/NETWORKDAYS(Lister!$D$22,Lister!$E$22,Lister!$D$7:$D$13),IF(OR(AND(E1343&lt;DATE(2020,11,1),F1343&lt;DATE(2020,11,1)),E1343&gt;DATE(2020,11,30)),0)))))),0),"")</f>
        <v/>
      </c>
      <c r="Z1343" s="50" t="str">
        <f>IFERROR(MAX(IF(OR(O1343="",P1343="",Q1343="",R1343="",S1343="",T1343="",U1343=""),"",IF(AND(MONTH(E1343)=12,MONTH(F1343)=12),(NETWORKDAYS(E1343,F1343,Lister!$D$7:$D$13)-S1343)*N1343/NETWORKDAYS(Lister!$D$23,Lister!$E$23,Lister!$D$7:$D$13),IF(AND(MONTH(E1343)=12,F1343&gt;DATE(2020,12,31)),(NETWORKDAYS(E1343,Lister!$E$23,Lister!$D$7:$D$13)-S1343)*N1343/NETWORKDAYS(Lister!$D$23,Lister!$E$23,Lister!$D$7:$D$13),IF(AND(E1343&lt;DATE(2020,12,1),MONTH(F1343)=12),(NETWORKDAYS(Lister!$D$23,F1343,Lister!$D$7:$D$13)-S1343)*N1343/NETWORKDAYS(Lister!$D$23,Lister!$E$23,Lister!$D$7:$D$13),IF(AND(E1343&lt;DATE(2020,12,1),F1343&gt;DATE(2020,12,31)),(NETWORKDAYS(Lister!$D$23,Lister!$E$23,Lister!$D$7:$D$13)-S1343)*N1343/NETWORKDAYS(Lister!$D$23,Lister!$E$23,Lister!$D$7:$D$13),IF(OR(AND(E1343&lt;DATE(2020,12,1),F1343&lt;DATE(2020,12,1)),E1343&gt;DATE(2020,12,31)),0)))))),0),"")</f>
        <v/>
      </c>
      <c r="AA1343" s="50" t="str">
        <f>IFERROR(MAX(IF(OR(O1343="",P1343="",Q1343="",R1343="",S1343="",T1343="",U1343=""),"",IF(AND(MONTH(E1343)=1,MONTH(F1343)=1),(NETWORKDAYS(E1343,F1343,Lister!$D$7:$D$13)-T1343)*N1343/NETWORKDAYS(Lister!$D$24,Lister!$E$24,Lister!$D$7:$D$13),IF(AND(MONTH(E1343)=1,F1343&gt;DATE(2021,1,31)),(NETWORKDAYS(E1343,Lister!$E$24,Lister!$D$7:$D$13)-T1343)*N1343/NETWORKDAYS(Lister!$D$24,Lister!$E$24,Lister!$D$7:$D$13),IF(AND(E1343&lt;DATE(2021,1,1),MONTH(F1343)=1),(NETWORKDAYS(Lister!$D$24,F1343,Lister!$D$7:$D$13)-T1343)*N1343/NETWORKDAYS(Lister!$D$24,Lister!$E$24,Lister!$D$7:$D$13),IF(AND(E1343&lt;DATE(2021,1,1),F1343&gt;DATE(2021,1,31)),(NETWORKDAYS(Lister!$D$24,Lister!$E$24,Lister!$D$7:$D$13)-T1343)*N1343/NETWORKDAYS(Lister!$D$24,Lister!$E$24,Lister!$D$7:$D$13),IF(OR(AND(E1343&lt;DATE(2021,1,1),F1343&lt;DATE(2021,1,1)),E1343&gt;DATE(2021,1,31)),0)))))),0),"")</f>
        <v/>
      </c>
      <c r="AB1343" s="50" t="str">
        <f>IFERROR(MAX(IF(OR(O1343="",P1343="",Q1343="",R1343="",S1343="",T1343="",U1343=""),"",IF(AND(MONTH(E1343)=2,MONTH(F1343)=2),(NETWORKDAYS(E1343,F1343,Lister!$D$7:$D$13)-U1343)*N1343/NETWORKDAYS(Lister!$D$25,Lister!$E$25,Lister!$D$7:$D$13),IF(AND(E1343&lt;DATE(2021,2,1),MONTH(F1343)=2),(NETWORKDAYS(Lister!$D$25,F1343,Lister!$D$7:$D$13)-U1343)*N1343/NETWORKDAYS(Lister!$D$25,Lister!$E$25,Lister!$D$7:$D$13),IF(AND(E1343&lt;DATE(2021,2,1),F1343&lt;DATE(2021,2,1)),0)))),0),"")</f>
        <v/>
      </c>
      <c r="AC1343" s="52" t="str">
        <f t="shared" si="103"/>
        <v/>
      </c>
    </row>
    <row r="1344" spans="1:29" x14ac:dyDescent="0.35">
      <c r="A1344" s="11" t="str">
        <f t="shared" si="104"/>
        <v/>
      </c>
      <c r="B1344" s="33"/>
      <c r="C1344" s="17"/>
      <c r="D1344" s="18"/>
      <c r="E1344" s="12"/>
      <c r="F1344" s="12"/>
      <c r="G1344" s="42" t="str">
        <f>IF(OR(E1344="",F1344=""),"",NETWORKDAYS(E1344,F1344,Lister!$D$7:$D$13))</f>
        <v/>
      </c>
      <c r="H1344" s="14"/>
      <c r="I1344" s="25" t="str">
        <f t="shared" si="100"/>
        <v/>
      </c>
      <c r="J1344" s="47"/>
      <c r="K1344" s="48"/>
      <c r="L1344" s="15"/>
      <c r="M1344" s="51" t="str">
        <f t="shared" si="101"/>
        <v/>
      </c>
      <c r="N1344" s="49" t="str">
        <f t="shared" si="102"/>
        <v/>
      </c>
      <c r="O1344" s="15"/>
      <c r="P1344" s="15"/>
      <c r="Q1344" s="15"/>
      <c r="R1344" s="15"/>
      <c r="S1344" s="15"/>
      <c r="T1344" s="15"/>
      <c r="U1344" s="15"/>
      <c r="V1344" s="50" t="str">
        <f>IFERROR(MAX(IF(OR(O1344="",P1344="",Q1344="",R1344="",S1344="",T1344="",U1344=""),"",IF(AND(MONTH(E1344)=8,MONTH(F1344)=8),(NETWORKDAYS(E1344,F1344,Lister!$D$7:$D$13)-O1344)*N1344/NETWORKDAYS(Lister!$D$19,Lister!$E$19,Lister!$D$7:$D$13),IF(AND(MONTH(E1344)=8,F1344&gt;DATE(2020,8,31)),(NETWORKDAYS(E1344,Lister!$E$19,Lister!$D$7:$D$13)-O1344)*N1344/NETWORKDAYS(Lister!$D$19,Lister!$E$19,Lister!$D$7:$D$13),IF(E1344&gt;DATE(2020,8,31),0)))),0),"")</f>
        <v/>
      </c>
      <c r="W1344" s="50" t="str">
        <f>IFERROR(MAX(IF(OR(O1344="",P1344="",Q1344="",R1344="",S1344="",T1344="",U1344=""),"",IF(AND(MONTH(E1344)=9,MONTH(F1344)=9),(NETWORKDAYS(E1344,F1344,Lister!$D$7:$D$13)-P1344)*N1344/NETWORKDAYS(Lister!$D$20,Lister!$E$20,Lister!$D$7:$D$13),IF(AND(MONTH(E1344)=9,F1344&gt;DATE(2020,9,30)),(NETWORKDAYS(E1344,Lister!$E$20,Lister!$D$7:$D$13)-P1344)*N1344/NETWORKDAYS(Lister!$D$20,Lister!$E$20,Lister!$D$7:$D$13),IF(AND(E1344&lt;DATE(2020,9,1),MONTH(F1344)=9),(NETWORKDAYS(Lister!$D$20,F1344,Lister!$D$7:$D$13)-P1344)*N1344/NETWORKDAYS(Lister!$D$20,Lister!$E$20,Lister!$D$7:$D$13),IF(AND(E1344&lt;DATE(2020,9,1),F1344&gt;DATE(2020,9,30)),(NETWORKDAYS(Lister!$D$20,Lister!$E$20,Lister!$D$7:$D$13)-P1344)*N1344/NETWORKDAYS(Lister!$D$20,Lister!$E$20,Lister!$D$7:$D$13),IF(OR(AND(E1344&lt;DATE(2020,9,1),F1344&lt;DATE(2020,9,1)),E1344&gt;DATE(2020,9,30)),0)))))),0),"")</f>
        <v/>
      </c>
      <c r="X1344" s="50" t="str">
        <f>IFERROR(MAX(IF(OR(O1344="",P1344="",Q1344="",R1344="",S1344="",T1344="",U1344=""),"",IF(AND(MONTH(E1344)=10,MONTH(F1344)=10),(NETWORKDAYS(E1344,F1344,Lister!$D$7:$D$13)-Q1344)*N1344/NETWORKDAYS(Lister!$D$21,Lister!$E$21,Lister!$D$7:$D$13),IF(AND(MONTH(E1344)=10,F1344&gt;DATE(2020,10,31)),(NETWORKDAYS(E1344,Lister!$E$21,Lister!$D$7:$D$13)-Q1344)*N1344/NETWORKDAYS(Lister!$D$21,Lister!$E$21,Lister!$D$7:$D$13),IF(AND(E1344&lt;DATE(2020,10,1),MONTH(F1344)=10),(NETWORKDAYS(Lister!$D$21,F1344,Lister!$D$7:$D$13)-Q1344)*N1344/NETWORKDAYS(Lister!$D$21,Lister!$E$21,Lister!$D$7:$D$13),IF(AND(E1344&lt;DATE(2020,31,1),F1344&gt;DATE(2020,10,31)),(NETWORKDAYS(Lister!$D$21,Lister!$E$21,Lister!$D$7:$D$13)-Q1344)*N1344/NETWORKDAYS(Lister!$D$21,Lister!$E$21,Lister!$D$7:$D$13),IF(OR(AND(E1344&lt;DATE(2020,10,1),F1344&lt;DATE(2020,10,1)),E1344&gt;DATE(2020,10,31)),0)))))),0),"")</f>
        <v/>
      </c>
      <c r="Y1344" s="50" t="str">
        <f>IFERROR(MAX(IF(OR(O1344="",P1344="",Q1344="",R1344="",S1344="",T1344="",U1344=""),"",IF(AND(MONTH(E1344)=11,MONTH(F1344)=11),(NETWORKDAYS(E1344,F1344,Lister!$D$7:$D$13)-R1344)*N1344/NETWORKDAYS(Lister!$D$22,Lister!$E$22,Lister!$D$7:$D$13),IF(AND(MONTH(E1344)=11,F1344&gt;DATE(2020,11,30)),(NETWORKDAYS(E1344,Lister!$E$22,Lister!$D$7:$D$13)-R1344)*N1344/NETWORKDAYS(Lister!$D$22,Lister!$E$22,Lister!$D$7:$D$13),IF(AND(E1344&lt;DATE(2020,11,1),MONTH(F1344)=11),(NETWORKDAYS(Lister!$D$22,F1344,Lister!$D$7:$D$13)-R1344)*N1344/NETWORKDAYS(Lister!$D$22,Lister!$E$22,Lister!$D$7:$D$13),IF(AND(E1344&lt;DATE(2020,11,1),F1344&gt;DATE(2020,11,30)),(NETWORKDAYS(Lister!$D$22,Lister!$E$22,Lister!$D$7:$D$13)-R1344)*N1344/NETWORKDAYS(Lister!$D$22,Lister!$E$22,Lister!$D$7:$D$13),IF(OR(AND(E1344&lt;DATE(2020,11,1),F1344&lt;DATE(2020,11,1)),E1344&gt;DATE(2020,11,30)),0)))))),0),"")</f>
        <v/>
      </c>
      <c r="Z1344" s="50" t="str">
        <f>IFERROR(MAX(IF(OR(O1344="",P1344="",Q1344="",R1344="",S1344="",T1344="",U1344=""),"",IF(AND(MONTH(E1344)=12,MONTH(F1344)=12),(NETWORKDAYS(E1344,F1344,Lister!$D$7:$D$13)-S1344)*N1344/NETWORKDAYS(Lister!$D$23,Lister!$E$23,Lister!$D$7:$D$13),IF(AND(MONTH(E1344)=12,F1344&gt;DATE(2020,12,31)),(NETWORKDAYS(E1344,Lister!$E$23,Lister!$D$7:$D$13)-S1344)*N1344/NETWORKDAYS(Lister!$D$23,Lister!$E$23,Lister!$D$7:$D$13),IF(AND(E1344&lt;DATE(2020,12,1),MONTH(F1344)=12),(NETWORKDAYS(Lister!$D$23,F1344,Lister!$D$7:$D$13)-S1344)*N1344/NETWORKDAYS(Lister!$D$23,Lister!$E$23,Lister!$D$7:$D$13),IF(AND(E1344&lt;DATE(2020,12,1),F1344&gt;DATE(2020,12,31)),(NETWORKDAYS(Lister!$D$23,Lister!$E$23,Lister!$D$7:$D$13)-S1344)*N1344/NETWORKDAYS(Lister!$D$23,Lister!$E$23,Lister!$D$7:$D$13),IF(OR(AND(E1344&lt;DATE(2020,12,1),F1344&lt;DATE(2020,12,1)),E1344&gt;DATE(2020,12,31)),0)))))),0),"")</f>
        <v/>
      </c>
      <c r="AA1344" s="50" t="str">
        <f>IFERROR(MAX(IF(OR(O1344="",P1344="",Q1344="",R1344="",S1344="",T1344="",U1344=""),"",IF(AND(MONTH(E1344)=1,MONTH(F1344)=1),(NETWORKDAYS(E1344,F1344,Lister!$D$7:$D$13)-T1344)*N1344/NETWORKDAYS(Lister!$D$24,Lister!$E$24,Lister!$D$7:$D$13),IF(AND(MONTH(E1344)=1,F1344&gt;DATE(2021,1,31)),(NETWORKDAYS(E1344,Lister!$E$24,Lister!$D$7:$D$13)-T1344)*N1344/NETWORKDAYS(Lister!$D$24,Lister!$E$24,Lister!$D$7:$D$13),IF(AND(E1344&lt;DATE(2021,1,1),MONTH(F1344)=1),(NETWORKDAYS(Lister!$D$24,F1344,Lister!$D$7:$D$13)-T1344)*N1344/NETWORKDAYS(Lister!$D$24,Lister!$E$24,Lister!$D$7:$D$13),IF(AND(E1344&lt;DATE(2021,1,1),F1344&gt;DATE(2021,1,31)),(NETWORKDAYS(Lister!$D$24,Lister!$E$24,Lister!$D$7:$D$13)-T1344)*N1344/NETWORKDAYS(Lister!$D$24,Lister!$E$24,Lister!$D$7:$D$13),IF(OR(AND(E1344&lt;DATE(2021,1,1),F1344&lt;DATE(2021,1,1)),E1344&gt;DATE(2021,1,31)),0)))))),0),"")</f>
        <v/>
      </c>
      <c r="AB1344" s="50" t="str">
        <f>IFERROR(MAX(IF(OR(O1344="",P1344="",Q1344="",R1344="",S1344="",T1344="",U1344=""),"",IF(AND(MONTH(E1344)=2,MONTH(F1344)=2),(NETWORKDAYS(E1344,F1344,Lister!$D$7:$D$13)-U1344)*N1344/NETWORKDAYS(Lister!$D$25,Lister!$E$25,Lister!$D$7:$D$13),IF(AND(E1344&lt;DATE(2021,2,1),MONTH(F1344)=2),(NETWORKDAYS(Lister!$D$25,F1344,Lister!$D$7:$D$13)-U1344)*N1344/NETWORKDAYS(Lister!$D$25,Lister!$E$25,Lister!$D$7:$D$13),IF(AND(E1344&lt;DATE(2021,2,1),F1344&lt;DATE(2021,2,1)),0)))),0),"")</f>
        <v/>
      </c>
      <c r="AC1344" s="52" t="str">
        <f t="shared" si="103"/>
        <v/>
      </c>
    </row>
    <row r="1345" spans="1:29" x14ac:dyDescent="0.35">
      <c r="A1345" s="11" t="str">
        <f t="shared" si="104"/>
        <v/>
      </c>
      <c r="B1345" s="33"/>
      <c r="C1345" s="17"/>
      <c r="D1345" s="18"/>
      <c r="E1345" s="12"/>
      <c r="F1345" s="12"/>
      <c r="G1345" s="42" t="str">
        <f>IF(OR(E1345="",F1345=""),"",NETWORKDAYS(E1345,F1345,Lister!$D$7:$D$13))</f>
        <v/>
      </c>
      <c r="H1345" s="14"/>
      <c r="I1345" s="25" t="str">
        <f t="shared" si="100"/>
        <v/>
      </c>
      <c r="J1345" s="47"/>
      <c r="K1345" s="48"/>
      <c r="L1345" s="15"/>
      <c r="M1345" s="51" t="str">
        <f t="shared" si="101"/>
        <v/>
      </c>
      <c r="N1345" s="49" t="str">
        <f t="shared" si="102"/>
        <v/>
      </c>
      <c r="O1345" s="15"/>
      <c r="P1345" s="15"/>
      <c r="Q1345" s="15"/>
      <c r="R1345" s="15"/>
      <c r="S1345" s="15"/>
      <c r="T1345" s="15"/>
      <c r="U1345" s="15"/>
      <c r="V1345" s="50" t="str">
        <f>IFERROR(MAX(IF(OR(O1345="",P1345="",Q1345="",R1345="",S1345="",T1345="",U1345=""),"",IF(AND(MONTH(E1345)=8,MONTH(F1345)=8),(NETWORKDAYS(E1345,F1345,Lister!$D$7:$D$13)-O1345)*N1345/NETWORKDAYS(Lister!$D$19,Lister!$E$19,Lister!$D$7:$D$13),IF(AND(MONTH(E1345)=8,F1345&gt;DATE(2020,8,31)),(NETWORKDAYS(E1345,Lister!$E$19,Lister!$D$7:$D$13)-O1345)*N1345/NETWORKDAYS(Lister!$D$19,Lister!$E$19,Lister!$D$7:$D$13),IF(E1345&gt;DATE(2020,8,31),0)))),0),"")</f>
        <v/>
      </c>
      <c r="W1345" s="50" t="str">
        <f>IFERROR(MAX(IF(OR(O1345="",P1345="",Q1345="",R1345="",S1345="",T1345="",U1345=""),"",IF(AND(MONTH(E1345)=9,MONTH(F1345)=9),(NETWORKDAYS(E1345,F1345,Lister!$D$7:$D$13)-P1345)*N1345/NETWORKDAYS(Lister!$D$20,Lister!$E$20,Lister!$D$7:$D$13),IF(AND(MONTH(E1345)=9,F1345&gt;DATE(2020,9,30)),(NETWORKDAYS(E1345,Lister!$E$20,Lister!$D$7:$D$13)-P1345)*N1345/NETWORKDAYS(Lister!$D$20,Lister!$E$20,Lister!$D$7:$D$13),IF(AND(E1345&lt;DATE(2020,9,1),MONTH(F1345)=9),(NETWORKDAYS(Lister!$D$20,F1345,Lister!$D$7:$D$13)-P1345)*N1345/NETWORKDAYS(Lister!$D$20,Lister!$E$20,Lister!$D$7:$D$13),IF(AND(E1345&lt;DATE(2020,9,1),F1345&gt;DATE(2020,9,30)),(NETWORKDAYS(Lister!$D$20,Lister!$E$20,Lister!$D$7:$D$13)-P1345)*N1345/NETWORKDAYS(Lister!$D$20,Lister!$E$20,Lister!$D$7:$D$13),IF(OR(AND(E1345&lt;DATE(2020,9,1),F1345&lt;DATE(2020,9,1)),E1345&gt;DATE(2020,9,30)),0)))))),0),"")</f>
        <v/>
      </c>
      <c r="X1345" s="50" t="str">
        <f>IFERROR(MAX(IF(OR(O1345="",P1345="",Q1345="",R1345="",S1345="",T1345="",U1345=""),"",IF(AND(MONTH(E1345)=10,MONTH(F1345)=10),(NETWORKDAYS(E1345,F1345,Lister!$D$7:$D$13)-Q1345)*N1345/NETWORKDAYS(Lister!$D$21,Lister!$E$21,Lister!$D$7:$D$13),IF(AND(MONTH(E1345)=10,F1345&gt;DATE(2020,10,31)),(NETWORKDAYS(E1345,Lister!$E$21,Lister!$D$7:$D$13)-Q1345)*N1345/NETWORKDAYS(Lister!$D$21,Lister!$E$21,Lister!$D$7:$D$13),IF(AND(E1345&lt;DATE(2020,10,1),MONTH(F1345)=10),(NETWORKDAYS(Lister!$D$21,F1345,Lister!$D$7:$D$13)-Q1345)*N1345/NETWORKDAYS(Lister!$D$21,Lister!$E$21,Lister!$D$7:$D$13),IF(AND(E1345&lt;DATE(2020,31,1),F1345&gt;DATE(2020,10,31)),(NETWORKDAYS(Lister!$D$21,Lister!$E$21,Lister!$D$7:$D$13)-Q1345)*N1345/NETWORKDAYS(Lister!$D$21,Lister!$E$21,Lister!$D$7:$D$13),IF(OR(AND(E1345&lt;DATE(2020,10,1),F1345&lt;DATE(2020,10,1)),E1345&gt;DATE(2020,10,31)),0)))))),0),"")</f>
        <v/>
      </c>
      <c r="Y1345" s="50" t="str">
        <f>IFERROR(MAX(IF(OR(O1345="",P1345="",Q1345="",R1345="",S1345="",T1345="",U1345=""),"",IF(AND(MONTH(E1345)=11,MONTH(F1345)=11),(NETWORKDAYS(E1345,F1345,Lister!$D$7:$D$13)-R1345)*N1345/NETWORKDAYS(Lister!$D$22,Lister!$E$22,Lister!$D$7:$D$13),IF(AND(MONTH(E1345)=11,F1345&gt;DATE(2020,11,30)),(NETWORKDAYS(E1345,Lister!$E$22,Lister!$D$7:$D$13)-R1345)*N1345/NETWORKDAYS(Lister!$D$22,Lister!$E$22,Lister!$D$7:$D$13),IF(AND(E1345&lt;DATE(2020,11,1),MONTH(F1345)=11),(NETWORKDAYS(Lister!$D$22,F1345,Lister!$D$7:$D$13)-R1345)*N1345/NETWORKDAYS(Lister!$D$22,Lister!$E$22,Lister!$D$7:$D$13),IF(AND(E1345&lt;DATE(2020,11,1),F1345&gt;DATE(2020,11,30)),(NETWORKDAYS(Lister!$D$22,Lister!$E$22,Lister!$D$7:$D$13)-R1345)*N1345/NETWORKDAYS(Lister!$D$22,Lister!$E$22,Lister!$D$7:$D$13),IF(OR(AND(E1345&lt;DATE(2020,11,1),F1345&lt;DATE(2020,11,1)),E1345&gt;DATE(2020,11,30)),0)))))),0),"")</f>
        <v/>
      </c>
      <c r="Z1345" s="50" t="str">
        <f>IFERROR(MAX(IF(OR(O1345="",P1345="",Q1345="",R1345="",S1345="",T1345="",U1345=""),"",IF(AND(MONTH(E1345)=12,MONTH(F1345)=12),(NETWORKDAYS(E1345,F1345,Lister!$D$7:$D$13)-S1345)*N1345/NETWORKDAYS(Lister!$D$23,Lister!$E$23,Lister!$D$7:$D$13),IF(AND(MONTH(E1345)=12,F1345&gt;DATE(2020,12,31)),(NETWORKDAYS(E1345,Lister!$E$23,Lister!$D$7:$D$13)-S1345)*N1345/NETWORKDAYS(Lister!$D$23,Lister!$E$23,Lister!$D$7:$D$13),IF(AND(E1345&lt;DATE(2020,12,1),MONTH(F1345)=12),(NETWORKDAYS(Lister!$D$23,F1345,Lister!$D$7:$D$13)-S1345)*N1345/NETWORKDAYS(Lister!$D$23,Lister!$E$23,Lister!$D$7:$D$13),IF(AND(E1345&lt;DATE(2020,12,1),F1345&gt;DATE(2020,12,31)),(NETWORKDAYS(Lister!$D$23,Lister!$E$23,Lister!$D$7:$D$13)-S1345)*N1345/NETWORKDAYS(Lister!$D$23,Lister!$E$23,Lister!$D$7:$D$13),IF(OR(AND(E1345&lt;DATE(2020,12,1),F1345&lt;DATE(2020,12,1)),E1345&gt;DATE(2020,12,31)),0)))))),0),"")</f>
        <v/>
      </c>
      <c r="AA1345" s="50" t="str">
        <f>IFERROR(MAX(IF(OR(O1345="",P1345="",Q1345="",R1345="",S1345="",T1345="",U1345=""),"",IF(AND(MONTH(E1345)=1,MONTH(F1345)=1),(NETWORKDAYS(E1345,F1345,Lister!$D$7:$D$13)-T1345)*N1345/NETWORKDAYS(Lister!$D$24,Lister!$E$24,Lister!$D$7:$D$13),IF(AND(MONTH(E1345)=1,F1345&gt;DATE(2021,1,31)),(NETWORKDAYS(E1345,Lister!$E$24,Lister!$D$7:$D$13)-T1345)*N1345/NETWORKDAYS(Lister!$D$24,Lister!$E$24,Lister!$D$7:$D$13),IF(AND(E1345&lt;DATE(2021,1,1),MONTH(F1345)=1),(NETWORKDAYS(Lister!$D$24,F1345,Lister!$D$7:$D$13)-T1345)*N1345/NETWORKDAYS(Lister!$D$24,Lister!$E$24,Lister!$D$7:$D$13),IF(AND(E1345&lt;DATE(2021,1,1),F1345&gt;DATE(2021,1,31)),(NETWORKDAYS(Lister!$D$24,Lister!$E$24,Lister!$D$7:$D$13)-T1345)*N1345/NETWORKDAYS(Lister!$D$24,Lister!$E$24,Lister!$D$7:$D$13),IF(OR(AND(E1345&lt;DATE(2021,1,1),F1345&lt;DATE(2021,1,1)),E1345&gt;DATE(2021,1,31)),0)))))),0),"")</f>
        <v/>
      </c>
      <c r="AB1345" s="50" t="str">
        <f>IFERROR(MAX(IF(OR(O1345="",P1345="",Q1345="",R1345="",S1345="",T1345="",U1345=""),"",IF(AND(MONTH(E1345)=2,MONTH(F1345)=2),(NETWORKDAYS(E1345,F1345,Lister!$D$7:$D$13)-U1345)*N1345/NETWORKDAYS(Lister!$D$25,Lister!$E$25,Lister!$D$7:$D$13),IF(AND(E1345&lt;DATE(2021,2,1),MONTH(F1345)=2),(NETWORKDAYS(Lister!$D$25,F1345,Lister!$D$7:$D$13)-U1345)*N1345/NETWORKDAYS(Lister!$D$25,Lister!$E$25,Lister!$D$7:$D$13),IF(AND(E1345&lt;DATE(2021,2,1),F1345&lt;DATE(2021,2,1)),0)))),0),"")</f>
        <v/>
      </c>
      <c r="AC1345" s="52" t="str">
        <f t="shared" si="103"/>
        <v/>
      </c>
    </row>
    <row r="1346" spans="1:29" x14ac:dyDescent="0.35">
      <c r="A1346" s="11" t="str">
        <f t="shared" si="104"/>
        <v/>
      </c>
      <c r="B1346" s="33"/>
      <c r="C1346" s="17"/>
      <c r="D1346" s="18"/>
      <c r="E1346" s="12"/>
      <c r="F1346" s="12"/>
      <c r="G1346" s="42" t="str">
        <f>IF(OR(E1346="",F1346=""),"",NETWORKDAYS(E1346,F1346,Lister!$D$7:$D$13))</f>
        <v/>
      </c>
      <c r="H1346" s="14"/>
      <c r="I1346" s="25" t="str">
        <f t="shared" si="100"/>
        <v/>
      </c>
      <c r="J1346" s="47"/>
      <c r="K1346" s="48"/>
      <c r="L1346" s="15"/>
      <c r="M1346" s="51" t="str">
        <f t="shared" si="101"/>
        <v/>
      </c>
      <c r="N1346" s="49" t="str">
        <f t="shared" si="102"/>
        <v/>
      </c>
      <c r="O1346" s="15"/>
      <c r="P1346" s="15"/>
      <c r="Q1346" s="15"/>
      <c r="R1346" s="15"/>
      <c r="S1346" s="15"/>
      <c r="T1346" s="15"/>
      <c r="U1346" s="15"/>
      <c r="V1346" s="50" t="str">
        <f>IFERROR(MAX(IF(OR(O1346="",P1346="",Q1346="",R1346="",S1346="",T1346="",U1346=""),"",IF(AND(MONTH(E1346)=8,MONTH(F1346)=8),(NETWORKDAYS(E1346,F1346,Lister!$D$7:$D$13)-O1346)*N1346/NETWORKDAYS(Lister!$D$19,Lister!$E$19,Lister!$D$7:$D$13),IF(AND(MONTH(E1346)=8,F1346&gt;DATE(2020,8,31)),(NETWORKDAYS(E1346,Lister!$E$19,Lister!$D$7:$D$13)-O1346)*N1346/NETWORKDAYS(Lister!$D$19,Lister!$E$19,Lister!$D$7:$D$13),IF(E1346&gt;DATE(2020,8,31),0)))),0),"")</f>
        <v/>
      </c>
      <c r="W1346" s="50" t="str">
        <f>IFERROR(MAX(IF(OR(O1346="",P1346="",Q1346="",R1346="",S1346="",T1346="",U1346=""),"",IF(AND(MONTH(E1346)=9,MONTH(F1346)=9),(NETWORKDAYS(E1346,F1346,Lister!$D$7:$D$13)-P1346)*N1346/NETWORKDAYS(Lister!$D$20,Lister!$E$20,Lister!$D$7:$D$13),IF(AND(MONTH(E1346)=9,F1346&gt;DATE(2020,9,30)),(NETWORKDAYS(E1346,Lister!$E$20,Lister!$D$7:$D$13)-P1346)*N1346/NETWORKDAYS(Lister!$D$20,Lister!$E$20,Lister!$D$7:$D$13),IF(AND(E1346&lt;DATE(2020,9,1),MONTH(F1346)=9),(NETWORKDAYS(Lister!$D$20,F1346,Lister!$D$7:$D$13)-P1346)*N1346/NETWORKDAYS(Lister!$D$20,Lister!$E$20,Lister!$D$7:$D$13),IF(AND(E1346&lt;DATE(2020,9,1),F1346&gt;DATE(2020,9,30)),(NETWORKDAYS(Lister!$D$20,Lister!$E$20,Lister!$D$7:$D$13)-P1346)*N1346/NETWORKDAYS(Lister!$D$20,Lister!$E$20,Lister!$D$7:$D$13),IF(OR(AND(E1346&lt;DATE(2020,9,1),F1346&lt;DATE(2020,9,1)),E1346&gt;DATE(2020,9,30)),0)))))),0),"")</f>
        <v/>
      </c>
      <c r="X1346" s="50" t="str">
        <f>IFERROR(MAX(IF(OR(O1346="",P1346="",Q1346="",R1346="",S1346="",T1346="",U1346=""),"",IF(AND(MONTH(E1346)=10,MONTH(F1346)=10),(NETWORKDAYS(E1346,F1346,Lister!$D$7:$D$13)-Q1346)*N1346/NETWORKDAYS(Lister!$D$21,Lister!$E$21,Lister!$D$7:$D$13),IF(AND(MONTH(E1346)=10,F1346&gt;DATE(2020,10,31)),(NETWORKDAYS(E1346,Lister!$E$21,Lister!$D$7:$D$13)-Q1346)*N1346/NETWORKDAYS(Lister!$D$21,Lister!$E$21,Lister!$D$7:$D$13),IF(AND(E1346&lt;DATE(2020,10,1),MONTH(F1346)=10),(NETWORKDAYS(Lister!$D$21,F1346,Lister!$D$7:$D$13)-Q1346)*N1346/NETWORKDAYS(Lister!$D$21,Lister!$E$21,Lister!$D$7:$D$13),IF(AND(E1346&lt;DATE(2020,31,1),F1346&gt;DATE(2020,10,31)),(NETWORKDAYS(Lister!$D$21,Lister!$E$21,Lister!$D$7:$D$13)-Q1346)*N1346/NETWORKDAYS(Lister!$D$21,Lister!$E$21,Lister!$D$7:$D$13),IF(OR(AND(E1346&lt;DATE(2020,10,1),F1346&lt;DATE(2020,10,1)),E1346&gt;DATE(2020,10,31)),0)))))),0),"")</f>
        <v/>
      </c>
      <c r="Y1346" s="50" t="str">
        <f>IFERROR(MAX(IF(OR(O1346="",P1346="",Q1346="",R1346="",S1346="",T1346="",U1346=""),"",IF(AND(MONTH(E1346)=11,MONTH(F1346)=11),(NETWORKDAYS(E1346,F1346,Lister!$D$7:$D$13)-R1346)*N1346/NETWORKDAYS(Lister!$D$22,Lister!$E$22,Lister!$D$7:$D$13),IF(AND(MONTH(E1346)=11,F1346&gt;DATE(2020,11,30)),(NETWORKDAYS(E1346,Lister!$E$22,Lister!$D$7:$D$13)-R1346)*N1346/NETWORKDAYS(Lister!$D$22,Lister!$E$22,Lister!$D$7:$D$13),IF(AND(E1346&lt;DATE(2020,11,1),MONTH(F1346)=11),(NETWORKDAYS(Lister!$D$22,F1346,Lister!$D$7:$D$13)-R1346)*N1346/NETWORKDAYS(Lister!$D$22,Lister!$E$22,Lister!$D$7:$D$13),IF(AND(E1346&lt;DATE(2020,11,1),F1346&gt;DATE(2020,11,30)),(NETWORKDAYS(Lister!$D$22,Lister!$E$22,Lister!$D$7:$D$13)-R1346)*N1346/NETWORKDAYS(Lister!$D$22,Lister!$E$22,Lister!$D$7:$D$13),IF(OR(AND(E1346&lt;DATE(2020,11,1),F1346&lt;DATE(2020,11,1)),E1346&gt;DATE(2020,11,30)),0)))))),0),"")</f>
        <v/>
      </c>
      <c r="Z1346" s="50" t="str">
        <f>IFERROR(MAX(IF(OR(O1346="",P1346="",Q1346="",R1346="",S1346="",T1346="",U1346=""),"",IF(AND(MONTH(E1346)=12,MONTH(F1346)=12),(NETWORKDAYS(E1346,F1346,Lister!$D$7:$D$13)-S1346)*N1346/NETWORKDAYS(Lister!$D$23,Lister!$E$23,Lister!$D$7:$D$13),IF(AND(MONTH(E1346)=12,F1346&gt;DATE(2020,12,31)),(NETWORKDAYS(E1346,Lister!$E$23,Lister!$D$7:$D$13)-S1346)*N1346/NETWORKDAYS(Lister!$D$23,Lister!$E$23,Lister!$D$7:$D$13),IF(AND(E1346&lt;DATE(2020,12,1),MONTH(F1346)=12),(NETWORKDAYS(Lister!$D$23,F1346,Lister!$D$7:$D$13)-S1346)*N1346/NETWORKDAYS(Lister!$D$23,Lister!$E$23,Lister!$D$7:$D$13),IF(AND(E1346&lt;DATE(2020,12,1),F1346&gt;DATE(2020,12,31)),(NETWORKDAYS(Lister!$D$23,Lister!$E$23,Lister!$D$7:$D$13)-S1346)*N1346/NETWORKDAYS(Lister!$D$23,Lister!$E$23,Lister!$D$7:$D$13),IF(OR(AND(E1346&lt;DATE(2020,12,1),F1346&lt;DATE(2020,12,1)),E1346&gt;DATE(2020,12,31)),0)))))),0),"")</f>
        <v/>
      </c>
      <c r="AA1346" s="50" t="str">
        <f>IFERROR(MAX(IF(OR(O1346="",P1346="",Q1346="",R1346="",S1346="",T1346="",U1346=""),"",IF(AND(MONTH(E1346)=1,MONTH(F1346)=1),(NETWORKDAYS(E1346,F1346,Lister!$D$7:$D$13)-T1346)*N1346/NETWORKDAYS(Lister!$D$24,Lister!$E$24,Lister!$D$7:$D$13),IF(AND(MONTH(E1346)=1,F1346&gt;DATE(2021,1,31)),(NETWORKDAYS(E1346,Lister!$E$24,Lister!$D$7:$D$13)-T1346)*N1346/NETWORKDAYS(Lister!$D$24,Lister!$E$24,Lister!$D$7:$D$13),IF(AND(E1346&lt;DATE(2021,1,1),MONTH(F1346)=1),(NETWORKDAYS(Lister!$D$24,F1346,Lister!$D$7:$D$13)-T1346)*N1346/NETWORKDAYS(Lister!$D$24,Lister!$E$24,Lister!$D$7:$D$13),IF(AND(E1346&lt;DATE(2021,1,1),F1346&gt;DATE(2021,1,31)),(NETWORKDAYS(Lister!$D$24,Lister!$E$24,Lister!$D$7:$D$13)-T1346)*N1346/NETWORKDAYS(Lister!$D$24,Lister!$E$24,Lister!$D$7:$D$13),IF(OR(AND(E1346&lt;DATE(2021,1,1),F1346&lt;DATE(2021,1,1)),E1346&gt;DATE(2021,1,31)),0)))))),0),"")</f>
        <v/>
      </c>
      <c r="AB1346" s="50" t="str">
        <f>IFERROR(MAX(IF(OR(O1346="",P1346="",Q1346="",R1346="",S1346="",T1346="",U1346=""),"",IF(AND(MONTH(E1346)=2,MONTH(F1346)=2),(NETWORKDAYS(E1346,F1346,Lister!$D$7:$D$13)-U1346)*N1346/NETWORKDAYS(Lister!$D$25,Lister!$E$25,Lister!$D$7:$D$13),IF(AND(E1346&lt;DATE(2021,2,1),MONTH(F1346)=2),(NETWORKDAYS(Lister!$D$25,F1346,Lister!$D$7:$D$13)-U1346)*N1346/NETWORKDAYS(Lister!$D$25,Lister!$E$25,Lister!$D$7:$D$13),IF(AND(E1346&lt;DATE(2021,2,1),F1346&lt;DATE(2021,2,1)),0)))),0),"")</f>
        <v/>
      </c>
      <c r="AC1346" s="52" t="str">
        <f t="shared" si="103"/>
        <v/>
      </c>
    </row>
    <row r="1347" spans="1:29" x14ac:dyDescent="0.35">
      <c r="A1347" s="11" t="str">
        <f t="shared" si="104"/>
        <v/>
      </c>
      <c r="B1347" s="33"/>
      <c r="C1347" s="17"/>
      <c r="D1347" s="18"/>
      <c r="E1347" s="12"/>
      <c r="F1347" s="12"/>
      <c r="G1347" s="42" t="str">
        <f>IF(OR(E1347="",F1347=""),"",NETWORKDAYS(E1347,F1347,Lister!$D$7:$D$13))</f>
        <v/>
      </c>
      <c r="H1347" s="14"/>
      <c r="I1347" s="25" t="str">
        <f t="shared" si="100"/>
        <v/>
      </c>
      <c r="J1347" s="47"/>
      <c r="K1347" s="48"/>
      <c r="L1347" s="15"/>
      <c r="M1347" s="51" t="str">
        <f t="shared" si="101"/>
        <v/>
      </c>
      <c r="N1347" s="49" t="str">
        <f t="shared" si="102"/>
        <v/>
      </c>
      <c r="O1347" s="15"/>
      <c r="P1347" s="15"/>
      <c r="Q1347" s="15"/>
      <c r="R1347" s="15"/>
      <c r="S1347" s="15"/>
      <c r="T1347" s="15"/>
      <c r="U1347" s="15"/>
      <c r="V1347" s="50" t="str">
        <f>IFERROR(MAX(IF(OR(O1347="",P1347="",Q1347="",R1347="",S1347="",T1347="",U1347=""),"",IF(AND(MONTH(E1347)=8,MONTH(F1347)=8),(NETWORKDAYS(E1347,F1347,Lister!$D$7:$D$13)-O1347)*N1347/NETWORKDAYS(Lister!$D$19,Lister!$E$19,Lister!$D$7:$D$13),IF(AND(MONTH(E1347)=8,F1347&gt;DATE(2020,8,31)),(NETWORKDAYS(E1347,Lister!$E$19,Lister!$D$7:$D$13)-O1347)*N1347/NETWORKDAYS(Lister!$D$19,Lister!$E$19,Lister!$D$7:$D$13),IF(E1347&gt;DATE(2020,8,31),0)))),0),"")</f>
        <v/>
      </c>
      <c r="W1347" s="50" t="str">
        <f>IFERROR(MAX(IF(OR(O1347="",P1347="",Q1347="",R1347="",S1347="",T1347="",U1347=""),"",IF(AND(MONTH(E1347)=9,MONTH(F1347)=9),(NETWORKDAYS(E1347,F1347,Lister!$D$7:$D$13)-P1347)*N1347/NETWORKDAYS(Lister!$D$20,Lister!$E$20,Lister!$D$7:$D$13),IF(AND(MONTH(E1347)=9,F1347&gt;DATE(2020,9,30)),(NETWORKDAYS(E1347,Lister!$E$20,Lister!$D$7:$D$13)-P1347)*N1347/NETWORKDAYS(Lister!$D$20,Lister!$E$20,Lister!$D$7:$D$13),IF(AND(E1347&lt;DATE(2020,9,1),MONTH(F1347)=9),(NETWORKDAYS(Lister!$D$20,F1347,Lister!$D$7:$D$13)-P1347)*N1347/NETWORKDAYS(Lister!$D$20,Lister!$E$20,Lister!$D$7:$D$13),IF(AND(E1347&lt;DATE(2020,9,1),F1347&gt;DATE(2020,9,30)),(NETWORKDAYS(Lister!$D$20,Lister!$E$20,Lister!$D$7:$D$13)-P1347)*N1347/NETWORKDAYS(Lister!$D$20,Lister!$E$20,Lister!$D$7:$D$13),IF(OR(AND(E1347&lt;DATE(2020,9,1),F1347&lt;DATE(2020,9,1)),E1347&gt;DATE(2020,9,30)),0)))))),0),"")</f>
        <v/>
      </c>
      <c r="X1347" s="50" t="str">
        <f>IFERROR(MAX(IF(OR(O1347="",P1347="",Q1347="",R1347="",S1347="",T1347="",U1347=""),"",IF(AND(MONTH(E1347)=10,MONTH(F1347)=10),(NETWORKDAYS(E1347,F1347,Lister!$D$7:$D$13)-Q1347)*N1347/NETWORKDAYS(Lister!$D$21,Lister!$E$21,Lister!$D$7:$D$13),IF(AND(MONTH(E1347)=10,F1347&gt;DATE(2020,10,31)),(NETWORKDAYS(E1347,Lister!$E$21,Lister!$D$7:$D$13)-Q1347)*N1347/NETWORKDAYS(Lister!$D$21,Lister!$E$21,Lister!$D$7:$D$13),IF(AND(E1347&lt;DATE(2020,10,1),MONTH(F1347)=10),(NETWORKDAYS(Lister!$D$21,F1347,Lister!$D$7:$D$13)-Q1347)*N1347/NETWORKDAYS(Lister!$D$21,Lister!$E$21,Lister!$D$7:$D$13),IF(AND(E1347&lt;DATE(2020,31,1),F1347&gt;DATE(2020,10,31)),(NETWORKDAYS(Lister!$D$21,Lister!$E$21,Lister!$D$7:$D$13)-Q1347)*N1347/NETWORKDAYS(Lister!$D$21,Lister!$E$21,Lister!$D$7:$D$13),IF(OR(AND(E1347&lt;DATE(2020,10,1),F1347&lt;DATE(2020,10,1)),E1347&gt;DATE(2020,10,31)),0)))))),0),"")</f>
        <v/>
      </c>
      <c r="Y1347" s="50" t="str">
        <f>IFERROR(MAX(IF(OR(O1347="",P1347="",Q1347="",R1347="",S1347="",T1347="",U1347=""),"",IF(AND(MONTH(E1347)=11,MONTH(F1347)=11),(NETWORKDAYS(E1347,F1347,Lister!$D$7:$D$13)-R1347)*N1347/NETWORKDAYS(Lister!$D$22,Lister!$E$22,Lister!$D$7:$D$13),IF(AND(MONTH(E1347)=11,F1347&gt;DATE(2020,11,30)),(NETWORKDAYS(E1347,Lister!$E$22,Lister!$D$7:$D$13)-R1347)*N1347/NETWORKDAYS(Lister!$D$22,Lister!$E$22,Lister!$D$7:$D$13),IF(AND(E1347&lt;DATE(2020,11,1),MONTH(F1347)=11),(NETWORKDAYS(Lister!$D$22,F1347,Lister!$D$7:$D$13)-R1347)*N1347/NETWORKDAYS(Lister!$D$22,Lister!$E$22,Lister!$D$7:$D$13),IF(AND(E1347&lt;DATE(2020,11,1),F1347&gt;DATE(2020,11,30)),(NETWORKDAYS(Lister!$D$22,Lister!$E$22,Lister!$D$7:$D$13)-R1347)*N1347/NETWORKDAYS(Lister!$D$22,Lister!$E$22,Lister!$D$7:$D$13),IF(OR(AND(E1347&lt;DATE(2020,11,1),F1347&lt;DATE(2020,11,1)),E1347&gt;DATE(2020,11,30)),0)))))),0),"")</f>
        <v/>
      </c>
      <c r="Z1347" s="50" t="str">
        <f>IFERROR(MAX(IF(OR(O1347="",P1347="",Q1347="",R1347="",S1347="",T1347="",U1347=""),"",IF(AND(MONTH(E1347)=12,MONTH(F1347)=12),(NETWORKDAYS(E1347,F1347,Lister!$D$7:$D$13)-S1347)*N1347/NETWORKDAYS(Lister!$D$23,Lister!$E$23,Lister!$D$7:$D$13),IF(AND(MONTH(E1347)=12,F1347&gt;DATE(2020,12,31)),(NETWORKDAYS(E1347,Lister!$E$23,Lister!$D$7:$D$13)-S1347)*N1347/NETWORKDAYS(Lister!$D$23,Lister!$E$23,Lister!$D$7:$D$13),IF(AND(E1347&lt;DATE(2020,12,1),MONTH(F1347)=12),(NETWORKDAYS(Lister!$D$23,F1347,Lister!$D$7:$D$13)-S1347)*N1347/NETWORKDAYS(Lister!$D$23,Lister!$E$23,Lister!$D$7:$D$13),IF(AND(E1347&lt;DATE(2020,12,1),F1347&gt;DATE(2020,12,31)),(NETWORKDAYS(Lister!$D$23,Lister!$E$23,Lister!$D$7:$D$13)-S1347)*N1347/NETWORKDAYS(Lister!$D$23,Lister!$E$23,Lister!$D$7:$D$13),IF(OR(AND(E1347&lt;DATE(2020,12,1),F1347&lt;DATE(2020,12,1)),E1347&gt;DATE(2020,12,31)),0)))))),0),"")</f>
        <v/>
      </c>
      <c r="AA1347" s="50" t="str">
        <f>IFERROR(MAX(IF(OR(O1347="",P1347="",Q1347="",R1347="",S1347="",T1347="",U1347=""),"",IF(AND(MONTH(E1347)=1,MONTH(F1347)=1),(NETWORKDAYS(E1347,F1347,Lister!$D$7:$D$13)-T1347)*N1347/NETWORKDAYS(Lister!$D$24,Lister!$E$24,Lister!$D$7:$D$13),IF(AND(MONTH(E1347)=1,F1347&gt;DATE(2021,1,31)),(NETWORKDAYS(E1347,Lister!$E$24,Lister!$D$7:$D$13)-T1347)*N1347/NETWORKDAYS(Lister!$D$24,Lister!$E$24,Lister!$D$7:$D$13),IF(AND(E1347&lt;DATE(2021,1,1),MONTH(F1347)=1),(NETWORKDAYS(Lister!$D$24,F1347,Lister!$D$7:$D$13)-T1347)*N1347/NETWORKDAYS(Lister!$D$24,Lister!$E$24,Lister!$D$7:$D$13),IF(AND(E1347&lt;DATE(2021,1,1),F1347&gt;DATE(2021,1,31)),(NETWORKDAYS(Lister!$D$24,Lister!$E$24,Lister!$D$7:$D$13)-T1347)*N1347/NETWORKDAYS(Lister!$D$24,Lister!$E$24,Lister!$D$7:$D$13),IF(OR(AND(E1347&lt;DATE(2021,1,1),F1347&lt;DATE(2021,1,1)),E1347&gt;DATE(2021,1,31)),0)))))),0),"")</f>
        <v/>
      </c>
      <c r="AB1347" s="50" t="str">
        <f>IFERROR(MAX(IF(OR(O1347="",P1347="",Q1347="",R1347="",S1347="",T1347="",U1347=""),"",IF(AND(MONTH(E1347)=2,MONTH(F1347)=2),(NETWORKDAYS(E1347,F1347,Lister!$D$7:$D$13)-U1347)*N1347/NETWORKDAYS(Lister!$D$25,Lister!$E$25,Lister!$D$7:$D$13),IF(AND(E1347&lt;DATE(2021,2,1),MONTH(F1347)=2),(NETWORKDAYS(Lister!$D$25,F1347,Lister!$D$7:$D$13)-U1347)*N1347/NETWORKDAYS(Lister!$D$25,Lister!$E$25,Lister!$D$7:$D$13),IF(AND(E1347&lt;DATE(2021,2,1),F1347&lt;DATE(2021,2,1)),0)))),0),"")</f>
        <v/>
      </c>
      <c r="AC1347" s="52" t="str">
        <f t="shared" si="103"/>
        <v/>
      </c>
    </row>
    <row r="1348" spans="1:29" x14ac:dyDescent="0.35">
      <c r="A1348" s="11" t="str">
        <f t="shared" si="104"/>
        <v/>
      </c>
      <c r="B1348" s="33"/>
      <c r="C1348" s="17"/>
      <c r="D1348" s="18"/>
      <c r="E1348" s="12"/>
      <c r="F1348" s="12"/>
      <c r="G1348" s="42" t="str">
        <f>IF(OR(E1348="",F1348=""),"",NETWORKDAYS(E1348,F1348,Lister!$D$7:$D$13))</f>
        <v/>
      </c>
      <c r="H1348" s="14"/>
      <c r="I1348" s="25" t="str">
        <f t="shared" si="100"/>
        <v/>
      </c>
      <c r="J1348" s="47"/>
      <c r="K1348" s="48"/>
      <c r="L1348" s="15"/>
      <c r="M1348" s="51" t="str">
        <f t="shared" si="101"/>
        <v/>
      </c>
      <c r="N1348" s="49" t="str">
        <f t="shared" si="102"/>
        <v/>
      </c>
      <c r="O1348" s="15"/>
      <c r="P1348" s="15"/>
      <c r="Q1348" s="15"/>
      <c r="R1348" s="15"/>
      <c r="S1348" s="15"/>
      <c r="T1348" s="15"/>
      <c r="U1348" s="15"/>
      <c r="V1348" s="50" t="str">
        <f>IFERROR(MAX(IF(OR(O1348="",P1348="",Q1348="",R1348="",S1348="",T1348="",U1348=""),"",IF(AND(MONTH(E1348)=8,MONTH(F1348)=8),(NETWORKDAYS(E1348,F1348,Lister!$D$7:$D$13)-O1348)*N1348/NETWORKDAYS(Lister!$D$19,Lister!$E$19,Lister!$D$7:$D$13),IF(AND(MONTH(E1348)=8,F1348&gt;DATE(2020,8,31)),(NETWORKDAYS(E1348,Lister!$E$19,Lister!$D$7:$D$13)-O1348)*N1348/NETWORKDAYS(Lister!$D$19,Lister!$E$19,Lister!$D$7:$D$13),IF(E1348&gt;DATE(2020,8,31),0)))),0),"")</f>
        <v/>
      </c>
      <c r="W1348" s="50" t="str">
        <f>IFERROR(MAX(IF(OR(O1348="",P1348="",Q1348="",R1348="",S1348="",T1348="",U1348=""),"",IF(AND(MONTH(E1348)=9,MONTH(F1348)=9),(NETWORKDAYS(E1348,F1348,Lister!$D$7:$D$13)-P1348)*N1348/NETWORKDAYS(Lister!$D$20,Lister!$E$20,Lister!$D$7:$D$13),IF(AND(MONTH(E1348)=9,F1348&gt;DATE(2020,9,30)),(NETWORKDAYS(E1348,Lister!$E$20,Lister!$D$7:$D$13)-P1348)*N1348/NETWORKDAYS(Lister!$D$20,Lister!$E$20,Lister!$D$7:$D$13),IF(AND(E1348&lt;DATE(2020,9,1),MONTH(F1348)=9),(NETWORKDAYS(Lister!$D$20,F1348,Lister!$D$7:$D$13)-P1348)*N1348/NETWORKDAYS(Lister!$D$20,Lister!$E$20,Lister!$D$7:$D$13),IF(AND(E1348&lt;DATE(2020,9,1),F1348&gt;DATE(2020,9,30)),(NETWORKDAYS(Lister!$D$20,Lister!$E$20,Lister!$D$7:$D$13)-P1348)*N1348/NETWORKDAYS(Lister!$D$20,Lister!$E$20,Lister!$D$7:$D$13),IF(OR(AND(E1348&lt;DATE(2020,9,1),F1348&lt;DATE(2020,9,1)),E1348&gt;DATE(2020,9,30)),0)))))),0),"")</f>
        <v/>
      </c>
      <c r="X1348" s="50" t="str">
        <f>IFERROR(MAX(IF(OR(O1348="",P1348="",Q1348="",R1348="",S1348="",T1348="",U1348=""),"",IF(AND(MONTH(E1348)=10,MONTH(F1348)=10),(NETWORKDAYS(E1348,F1348,Lister!$D$7:$D$13)-Q1348)*N1348/NETWORKDAYS(Lister!$D$21,Lister!$E$21,Lister!$D$7:$D$13),IF(AND(MONTH(E1348)=10,F1348&gt;DATE(2020,10,31)),(NETWORKDAYS(E1348,Lister!$E$21,Lister!$D$7:$D$13)-Q1348)*N1348/NETWORKDAYS(Lister!$D$21,Lister!$E$21,Lister!$D$7:$D$13),IF(AND(E1348&lt;DATE(2020,10,1),MONTH(F1348)=10),(NETWORKDAYS(Lister!$D$21,F1348,Lister!$D$7:$D$13)-Q1348)*N1348/NETWORKDAYS(Lister!$D$21,Lister!$E$21,Lister!$D$7:$D$13),IF(AND(E1348&lt;DATE(2020,31,1),F1348&gt;DATE(2020,10,31)),(NETWORKDAYS(Lister!$D$21,Lister!$E$21,Lister!$D$7:$D$13)-Q1348)*N1348/NETWORKDAYS(Lister!$D$21,Lister!$E$21,Lister!$D$7:$D$13),IF(OR(AND(E1348&lt;DATE(2020,10,1),F1348&lt;DATE(2020,10,1)),E1348&gt;DATE(2020,10,31)),0)))))),0),"")</f>
        <v/>
      </c>
      <c r="Y1348" s="50" t="str">
        <f>IFERROR(MAX(IF(OR(O1348="",P1348="",Q1348="",R1348="",S1348="",T1348="",U1348=""),"",IF(AND(MONTH(E1348)=11,MONTH(F1348)=11),(NETWORKDAYS(E1348,F1348,Lister!$D$7:$D$13)-R1348)*N1348/NETWORKDAYS(Lister!$D$22,Lister!$E$22,Lister!$D$7:$D$13),IF(AND(MONTH(E1348)=11,F1348&gt;DATE(2020,11,30)),(NETWORKDAYS(E1348,Lister!$E$22,Lister!$D$7:$D$13)-R1348)*N1348/NETWORKDAYS(Lister!$D$22,Lister!$E$22,Lister!$D$7:$D$13),IF(AND(E1348&lt;DATE(2020,11,1),MONTH(F1348)=11),(NETWORKDAYS(Lister!$D$22,F1348,Lister!$D$7:$D$13)-R1348)*N1348/NETWORKDAYS(Lister!$D$22,Lister!$E$22,Lister!$D$7:$D$13),IF(AND(E1348&lt;DATE(2020,11,1),F1348&gt;DATE(2020,11,30)),(NETWORKDAYS(Lister!$D$22,Lister!$E$22,Lister!$D$7:$D$13)-R1348)*N1348/NETWORKDAYS(Lister!$D$22,Lister!$E$22,Lister!$D$7:$D$13),IF(OR(AND(E1348&lt;DATE(2020,11,1),F1348&lt;DATE(2020,11,1)),E1348&gt;DATE(2020,11,30)),0)))))),0),"")</f>
        <v/>
      </c>
      <c r="Z1348" s="50" t="str">
        <f>IFERROR(MAX(IF(OR(O1348="",P1348="",Q1348="",R1348="",S1348="",T1348="",U1348=""),"",IF(AND(MONTH(E1348)=12,MONTH(F1348)=12),(NETWORKDAYS(E1348,F1348,Lister!$D$7:$D$13)-S1348)*N1348/NETWORKDAYS(Lister!$D$23,Lister!$E$23,Lister!$D$7:$D$13),IF(AND(MONTH(E1348)=12,F1348&gt;DATE(2020,12,31)),(NETWORKDAYS(E1348,Lister!$E$23,Lister!$D$7:$D$13)-S1348)*N1348/NETWORKDAYS(Lister!$D$23,Lister!$E$23,Lister!$D$7:$D$13),IF(AND(E1348&lt;DATE(2020,12,1),MONTH(F1348)=12),(NETWORKDAYS(Lister!$D$23,F1348,Lister!$D$7:$D$13)-S1348)*N1348/NETWORKDAYS(Lister!$D$23,Lister!$E$23,Lister!$D$7:$D$13),IF(AND(E1348&lt;DATE(2020,12,1),F1348&gt;DATE(2020,12,31)),(NETWORKDAYS(Lister!$D$23,Lister!$E$23,Lister!$D$7:$D$13)-S1348)*N1348/NETWORKDAYS(Lister!$D$23,Lister!$E$23,Lister!$D$7:$D$13),IF(OR(AND(E1348&lt;DATE(2020,12,1),F1348&lt;DATE(2020,12,1)),E1348&gt;DATE(2020,12,31)),0)))))),0),"")</f>
        <v/>
      </c>
      <c r="AA1348" s="50" t="str">
        <f>IFERROR(MAX(IF(OR(O1348="",P1348="",Q1348="",R1348="",S1348="",T1348="",U1348=""),"",IF(AND(MONTH(E1348)=1,MONTH(F1348)=1),(NETWORKDAYS(E1348,F1348,Lister!$D$7:$D$13)-T1348)*N1348/NETWORKDAYS(Lister!$D$24,Lister!$E$24,Lister!$D$7:$D$13),IF(AND(MONTH(E1348)=1,F1348&gt;DATE(2021,1,31)),(NETWORKDAYS(E1348,Lister!$E$24,Lister!$D$7:$D$13)-T1348)*N1348/NETWORKDAYS(Lister!$D$24,Lister!$E$24,Lister!$D$7:$D$13),IF(AND(E1348&lt;DATE(2021,1,1),MONTH(F1348)=1),(NETWORKDAYS(Lister!$D$24,F1348,Lister!$D$7:$D$13)-T1348)*N1348/NETWORKDAYS(Lister!$D$24,Lister!$E$24,Lister!$D$7:$D$13),IF(AND(E1348&lt;DATE(2021,1,1),F1348&gt;DATE(2021,1,31)),(NETWORKDAYS(Lister!$D$24,Lister!$E$24,Lister!$D$7:$D$13)-T1348)*N1348/NETWORKDAYS(Lister!$D$24,Lister!$E$24,Lister!$D$7:$D$13),IF(OR(AND(E1348&lt;DATE(2021,1,1),F1348&lt;DATE(2021,1,1)),E1348&gt;DATE(2021,1,31)),0)))))),0),"")</f>
        <v/>
      </c>
      <c r="AB1348" s="50" t="str">
        <f>IFERROR(MAX(IF(OR(O1348="",P1348="",Q1348="",R1348="",S1348="",T1348="",U1348=""),"",IF(AND(MONTH(E1348)=2,MONTH(F1348)=2),(NETWORKDAYS(E1348,F1348,Lister!$D$7:$D$13)-U1348)*N1348/NETWORKDAYS(Lister!$D$25,Lister!$E$25,Lister!$D$7:$D$13),IF(AND(E1348&lt;DATE(2021,2,1),MONTH(F1348)=2),(NETWORKDAYS(Lister!$D$25,F1348,Lister!$D$7:$D$13)-U1348)*N1348/NETWORKDAYS(Lister!$D$25,Lister!$E$25,Lister!$D$7:$D$13),IF(AND(E1348&lt;DATE(2021,2,1),F1348&lt;DATE(2021,2,1)),0)))),0),"")</f>
        <v/>
      </c>
      <c r="AC1348" s="52" t="str">
        <f t="shared" si="103"/>
        <v/>
      </c>
    </row>
    <row r="1349" spans="1:29" x14ac:dyDescent="0.35">
      <c r="A1349" s="11" t="str">
        <f t="shared" si="104"/>
        <v/>
      </c>
      <c r="B1349" s="33"/>
      <c r="C1349" s="17"/>
      <c r="D1349" s="18"/>
      <c r="E1349" s="12"/>
      <c r="F1349" s="12"/>
      <c r="G1349" s="42" t="str">
        <f>IF(OR(E1349="",F1349=""),"",NETWORKDAYS(E1349,F1349,Lister!$D$7:$D$13))</f>
        <v/>
      </c>
      <c r="H1349" s="14"/>
      <c r="I1349" s="25" t="str">
        <f t="shared" si="100"/>
        <v/>
      </c>
      <c r="J1349" s="47"/>
      <c r="K1349" s="48"/>
      <c r="L1349" s="15"/>
      <c r="M1349" s="51" t="str">
        <f t="shared" si="101"/>
        <v/>
      </c>
      <c r="N1349" s="49" t="str">
        <f t="shared" si="102"/>
        <v/>
      </c>
      <c r="O1349" s="15"/>
      <c r="P1349" s="15"/>
      <c r="Q1349" s="15"/>
      <c r="R1349" s="15"/>
      <c r="S1349" s="15"/>
      <c r="T1349" s="15"/>
      <c r="U1349" s="15"/>
      <c r="V1349" s="50" t="str">
        <f>IFERROR(MAX(IF(OR(O1349="",P1349="",Q1349="",R1349="",S1349="",T1349="",U1349=""),"",IF(AND(MONTH(E1349)=8,MONTH(F1349)=8),(NETWORKDAYS(E1349,F1349,Lister!$D$7:$D$13)-O1349)*N1349/NETWORKDAYS(Lister!$D$19,Lister!$E$19,Lister!$D$7:$D$13),IF(AND(MONTH(E1349)=8,F1349&gt;DATE(2020,8,31)),(NETWORKDAYS(E1349,Lister!$E$19,Lister!$D$7:$D$13)-O1349)*N1349/NETWORKDAYS(Lister!$D$19,Lister!$E$19,Lister!$D$7:$D$13),IF(E1349&gt;DATE(2020,8,31),0)))),0),"")</f>
        <v/>
      </c>
      <c r="W1349" s="50" t="str">
        <f>IFERROR(MAX(IF(OR(O1349="",P1349="",Q1349="",R1349="",S1349="",T1349="",U1349=""),"",IF(AND(MONTH(E1349)=9,MONTH(F1349)=9),(NETWORKDAYS(E1349,F1349,Lister!$D$7:$D$13)-P1349)*N1349/NETWORKDAYS(Lister!$D$20,Lister!$E$20,Lister!$D$7:$D$13),IF(AND(MONTH(E1349)=9,F1349&gt;DATE(2020,9,30)),(NETWORKDAYS(E1349,Lister!$E$20,Lister!$D$7:$D$13)-P1349)*N1349/NETWORKDAYS(Lister!$D$20,Lister!$E$20,Lister!$D$7:$D$13),IF(AND(E1349&lt;DATE(2020,9,1),MONTH(F1349)=9),(NETWORKDAYS(Lister!$D$20,F1349,Lister!$D$7:$D$13)-P1349)*N1349/NETWORKDAYS(Lister!$D$20,Lister!$E$20,Lister!$D$7:$D$13),IF(AND(E1349&lt;DATE(2020,9,1),F1349&gt;DATE(2020,9,30)),(NETWORKDAYS(Lister!$D$20,Lister!$E$20,Lister!$D$7:$D$13)-P1349)*N1349/NETWORKDAYS(Lister!$D$20,Lister!$E$20,Lister!$D$7:$D$13),IF(OR(AND(E1349&lt;DATE(2020,9,1),F1349&lt;DATE(2020,9,1)),E1349&gt;DATE(2020,9,30)),0)))))),0),"")</f>
        <v/>
      </c>
      <c r="X1349" s="50" t="str">
        <f>IFERROR(MAX(IF(OR(O1349="",P1349="",Q1349="",R1349="",S1349="",T1349="",U1349=""),"",IF(AND(MONTH(E1349)=10,MONTH(F1349)=10),(NETWORKDAYS(E1349,F1349,Lister!$D$7:$D$13)-Q1349)*N1349/NETWORKDAYS(Lister!$D$21,Lister!$E$21,Lister!$D$7:$D$13),IF(AND(MONTH(E1349)=10,F1349&gt;DATE(2020,10,31)),(NETWORKDAYS(E1349,Lister!$E$21,Lister!$D$7:$D$13)-Q1349)*N1349/NETWORKDAYS(Lister!$D$21,Lister!$E$21,Lister!$D$7:$D$13),IF(AND(E1349&lt;DATE(2020,10,1),MONTH(F1349)=10),(NETWORKDAYS(Lister!$D$21,F1349,Lister!$D$7:$D$13)-Q1349)*N1349/NETWORKDAYS(Lister!$D$21,Lister!$E$21,Lister!$D$7:$D$13),IF(AND(E1349&lt;DATE(2020,31,1),F1349&gt;DATE(2020,10,31)),(NETWORKDAYS(Lister!$D$21,Lister!$E$21,Lister!$D$7:$D$13)-Q1349)*N1349/NETWORKDAYS(Lister!$D$21,Lister!$E$21,Lister!$D$7:$D$13),IF(OR(AND(E1349&lt;DATE(2020,10,1),F1349&lt;DATE(2020,10,1)),E1349&gt;DATE(2020,10,31)),0)))))),0),"")</f>
        <v/>
      </c>
      <c r="Y1349" s="50" t="str">
        <f>IFERROR(MAX(IF(OR(O1349="",P1349="",Q1349="",R1349="",S1349="",T1349="",U1349=""),"",IF(AND(MONTH(E1349)=11,MONTH(F1349)=11),(NETWORKDAYS(E1349,F1349,Lister!$D$7:$D$13)-R1349)*N1349/NETWORKDAYS(Lister!$D$22,Lister!$E$22,Lister!$D$7:$D$13),IF(AND(MONTH(E1349)=11,F1349&gt;DATE(2020,11,30)),(NETWORKDAYS(E1349,Lister!$E$22,Lister!$D$7:$D$13)-R1349)*N1349/NETWORKDAYS(Lister!$D$22,Lister!$E$22,Lister!$D$7:$D$13),IF(AND(E1349&lt;DATE(2020,11,1),MONTH(F1349)=11),(NETWORKDAYS(Lister!$D$22,F1349,Lister!$D$7:$D$13)-R1349)*N1349/NETWORKDAYS(Lister!$D$22,Lister!$E$22,Lister!$D$7:$D$13),IF(AND(E1349&lt;DATE(2020,11,1),F1349&gt;DATE(2020,11,30)),(NETWORKDAYS(Lister!$D$22,Lister!$E$22,Lister!$D$7:$D$13)-R1349)*N1349/NETWORKDAYS(Lister!$D$22,Lister!$E$22,Lister!$D$7:$D$13),IF(OR(AND(E1349&lt;DATE(2020,11,1),F1349&lt;DATE(2020,11,1)),E1349&gt;DATE(2020,11,30)),0)))))),0),"")</f>
        <v/>
      </c>
      <c r="Z1349" s="50" t="str">
        <f>IFERROR(MAX(IF(OR(O1349="",P1349="",Q1349="",R1349="",S1349="",T1349="",U1349=""),"",IF(AND(MONTH(E1349)=12,MONTH(F1349)=12),(NETWORKDAYS(E1349,F1349,Lister!$D$7:$D$13)-S1349)*N1349/NETWORKDAYS(Lister!$D$23,Lister!$E$23,Lister!$D$7:$D$13),IF(AND(MONTH(E1349)=12,F1349&gt;DATE(2020,12,31)),(NETWORKDAYS(E1349,Lister!$E$23,Lister!$D$7:$D$13)-S1349)*N1349/NETWORKDAYS(Lister!$D$23,Lister!$E$23,Lister!$D$7:$D$13),IF(AND(E1349&lt;DATE(2020,12,1),MONTH(F1349)=12),(NETWORKDAYS(Lister!$D$23,F1349,Lister!$D$7:$D$13)-S1349)*N1349/NETWORKDAYS(Lister!$D$23,Lister!$E$23,Lister!$D$7:$D$13),IF(AND(E1349&lt;DATE(2020,12,1),F1349&gt;DATE(2020,12,31)),(NETWORKDAYS(Lister!$D$23,Lister!$E$23,Lister!$D$7:$D$13)-S1349)*N1349/NETWORKDAYS(Lister!$D$23,Lister!$E$23,Lister!$D$7:$D$13),IF(OR(AND(E1349&lt;DATE(2020,12,1),F1349&lt;DATE(2020,12,1)),E1349&gt;DATE(2020,12,31)),0)))))),0),"")</f>
        <v/>
      </c>
      <c r="AA1349" s="50" t="str">
        <f>IFERROR(MAX(IF(OR(O1349="",P1349="",Q1349="",R1349="",S1349="",T1349="",U1349=""),"",IF(AND(MONTH(E1349)=1,MONTH(F1349)=1),(NETWORKDAYS(E1349,F1349,Lister!$D$7:$D$13)-T1349)*N1349/NETWORKDAYS(Lister!$D$24,Lister!$E$24,Lister!$D$7:$D$13),IF(AND(MONTH(E1349)=1,F1349&gt;DATE(2021,1,31)),(NETWORKDAYS(E1349,Lister!$E$24,Lister!$D$7:$D$13)-T1349)*N1349/NETWORKDAYS(Lister!$D$24,Lister!$E$24,Lister!$D$7:$D$13),IF(AND(E1349&lt;DATE(2021,1,1),MONTH(F1349)=1),(NETWORKDAYS(Lister!$D$24,F1349,Lister!$D$7:$D$13)-T1349)*N1349/NETWORKDAYS(Lister!$D$24,Lister!$E$24,Lister!$D$7:$D$13),IF(AND(E1349&lt;DATE(2021,1,1),F1349&gt;DATE(2021,1,31)),(NETWORKDAYS(Lister!$D$24,Lister!$E$24,Lister!$D$7:$D$13)-T1349)*N1349/NETWORKDAYS(Lister!$D$24,Lister!$E$24,Lister!$D$7:$D$13),IF(OR(AND(E1349&lt;DATE(2021,1,1),F1349&lt;DATE(2021,1,1)),E1349&gt;DATE(2021,1,31)),0)))))),0),"")</f>
        <v/>
      </c>
      <c r="AB1349" s="50" t="str">
        <f>IFERROR(MAX(IF(OR(O1349="",P1349="",Q1349="",R1349="",S1349="",T1349="",U1349=""),"",IF(AND(MONTH(E1349)=2,MONTH(F1349)=2),(NETWORKDAYS(E1349,F1349,Lister!$D$7:$D$13)-U1349)*N1349/NETWORKDAYS(Lister!$D$25,Lister!$E$25,Lister!$D$7:$D$13),IF(AND(E1349&lt;DATE(2021,2,1),MONTH(F1349)=2),(NETWORKDAYS(Lister!$D$25,F1349,Lister!$D$7:$D$13)-U1349)*N1349/NETWORKDAYS(Lister!$D$25,Lister!$E$25,Lister!$D$7:$D$13),IF(AND(E1349&lt;DATE(2021,2,1),F1349&lt;DATE(2021,2,1)),0)))),0),"")</f>
        <v/>
      </c>
      <c r="AC1349" s="52" t="str">
        <f t="shared" si="103"/>
        <v/>
      </c>
    </row>
    <row r="1350" spans="1:29" x14ac:dyDescent="0.35">
      <c r="A1350" s="11" t="str">
        <f t="shared" si="104"/>
        <v/>
      </c>
      <c r="B1350" s="33"/>
      <c r="C1350" s="17"/>
      <c r="D1350" s="18"/>
      <c r="E1350" s="12"/>
      <c r="F1350" s="12"/>
      <c r="G1350" s="42" t="str">
        <f>IF(OR(E1350="",F1350=""),"",NETWORKDAYS(E1350,F1350,Lister!$D$7:$D$13))</f>
        <v/>
      </c>
      <c r="H1350" s="14"/>
      <c r="I1350" s="25" t="str">
        <f t="shared" si="100"/>
        <v/>
      </c>
      <c r="J1350" s="47"/>
      <c r="K1350" s="48"/>
      <c r="L1350" s="15"/>
      <c r="M1350" s="51" t="str">
        <f t="shared" si="101"/>
        <v/>
      </c>
      <c r="N1350" s="49" t="str">
        <f t="shared" si="102"/>
        <v/>
      </c>
      <c r="O1350" s="15"/>
      <c r="P1350" s="15"/>
      <c r="Q1350" s="15"/>
      <c r="R1350" s="15"/>
      <c r="S1350" s="15"/>
      <c r="T1350" s="15"/>
      <c r="U1350" s="15"/>
      <c r="V1350" s="50" t="str">
        <f>IFERROR(MAX(IF(OR(O1350="",P1350="",Q1350="",R1350="",S1350="",T1350="",U1350=""),"",IF(AND(MONTH(E1350)=8,MONTH(F1350)=8),(NETWORKDAYS(E1350,F1350,Lister!$D$7:$D$13)-O1350)*N1350/NETWORKDAYS(Lister!$D$19,Lister!$E$19,Lister!$D$7:$D$13),IF(AND(MONTH(E1350)=8,F1350&gt;DATE(2020,8,31)),(NETWORKDAYS(E1350,Lister!$E$19,Lister!$D$7:$D$13)-O1350)*N1350/NETWORKDAYS(Lister!$D$19,Lister!$E$19,Lister!$D$7:$D$13),IF(E1350&gt;DATE(2020,8,31),0)))),0),"")</f>
        <v/>
      </c>
      <c r="W1350" s="50" t="str">
        <f>IFERROR(MAX(IF(OR(O1350="",P1350="",Q1350="",R1350="",S1350="",T1350="",U1350=""),"",IF(AND(MONTH(E1350)=9,MONTH(F1350)=9),(NETWORKDAYS(E1350,F1350,Lister!$D$7:$D$13)-P1350)*N1350/NETWORKDAYS(Lister!$D$20,Lister!$E$20,Lister!$D$7:$D$13),IF(AND(MONTH(E1350)=9,F1350&gt;DATE(2020,9,30)),(NETWORKDAYS(E1350,Lister!$E$20,Lister!$D$7:$D$13)-P1350)*N1350/NETWORKDAYS(Lister!$D$20,Lister!$E$20,Lister!$D$7:$D$13),IF(AND(E1350&lt;DATE(2020,9,1),MONTH(F1350)=9),(NETWORKDAYS(Lister!$D$20,F1350,Lister!$D$7:$D$13)-P1350)*N1350/NETWORKDAYS(Lister!$D$20,Lister!$E$20,Lister!$D$7:$D$13),IF(AND(E1350&lt;DATE(2020,9,1),F1350&gt;DATE(2020,9,30)),(NETWORKDAYS(Lister!$D$20,Lister!$E$20,Lister!$D$7:$D$13)-P1350)*N1350/NETWORKDAYS(Lister!$D$20,Lister!$E$20,Lister!$D$7:$D$13),IF(OR(AND(E1350&lt;DATE(2020,9,1),F1350&lt;DATE(2020,9,1)),E1350&gt;DATE(2020,9,30)),0)))))),0),"")</f>
        <v/>
      </c>
      <c r="X1350" s="50" t="str">
        <f>IFERROR(MAX(IF(OR(O1350="",P1350="",Q1350="",R1350="",S1350="",T1350="",U1350=""),"",IF(AND(MONTH(E1350)=10,MONTH(F1350)=10),(NETWORKDAYS(E1350,F1350,Lister!$D$7:$D$13)-Q1350)*N1350/NETWORKDAYS(Lister!$D$21,Lister!$E$21,Lister!$D$7:$D$13),IF(AND(MONTH(E1350)=10,F1350&gt;DATE(2020,10,31)),(NETWORKDAYS(E1350,Lister!$E$21,Lister!$D$7:$D$13)-Q1350)*N1350/NETWORKDAYS(Lister!$D$21,Lister!$E$21,Lister!$D$7:$D$13),IF(AND(E1350&lt;DATE(2020,10,1),MONTH(F1350)=10),(NETWORKDAYS(Lister!$D$21,F1350,Lister!$D$7:$D$13)-Q1350)*N1350/NETWORKDAYS(Lister!$D$21,Lister!$E$21,Lister!$D$7:$D$13),IF(AND(E1350&lt;DATE(2020,31,1),F1350&gt;DATE(2020,10,31)),(NETWORKDAYS(Lister!$D$21,Lister!$E$21,Lister!$D$7:$D$13)-Q1350)*N1350/NETWORKDAYS(Lister!$D$21,Lister!$E$21,Lister!$D$7:$D$13),IF(OR(AND(E1350&lt;DATE(2020,10,1),F1350&lt;DATE(2020,10,1)),E1350&gt;DATE(2020,10,31)),0)))))),0),"")</f>
        <v/>
      </c>
      <c r="Y1350" s="50" t="str">
        <f>IFERROR(MAX(IF(OR(O1350="",P1350="",Q1350="",R1350="",S1350="",T1350="",U1350=""),"",IF(AND(MONTH(E1350)=11,MONTH(F1350)=11),(NETWORKDAYS(E1350,F1350,Lister!$D$7:$D$13)-R1350)*N1350/NETWORKDAYS(Lister!$D$22,Lister!$E$22,Lister!$D$7:$D$13),IF(AND(MONTH(E1350)=11,F1350&gt;DATE(2020,11,30)),(NETWORKDAYS(E1350,Lister!$E$22,Lister!$D$7:$D$13)-R1350)*N1350/NETWORKDAYS(Lister!$D$22,Lister!$E$22,Lister!$D$7:$D$13),IF(AND(E1350&lt;DATE(2020,11,1),MONTH(F1350)=11),(NETWORKDAYS(Lister!$D$22,F1350,Lister!$D$7:$D$13)-R1350)*N1350/NETWORKDAYS(Lister!$D$22,Lister!$E$22,Lister!$D$7:$D$13),IF(AND(E1350&lt;DATE(2020,11,1),F1350&gt;DATE(2020,11,30)),(NETWORKDAYS(Lister!$D$22,Lister!$E$22,Lister!$D$7:$D$13)-R1350)*N1350/NETWORKDAYS(Lister!$D$22,Lister!$E$22,Lister!$D$7:$D$13),IF(OR(AND(E1350&lt;DATE(2020,11,1),F1350&lt;DATE(2020,11,1)),E1350&gt;DATE(2020,11,30)),0)))))),0),"")</f>
        <v/>
      </c>
      <c r="Z1350" s="50" t="str">
        <f>IFERROR(MAX(IF(OR(O1350="",P1350="",Q1350="",R1350="",S1350="",T1350="",U1350=""),"",IF(AND(MONTH(E1350)=12,MONTH(F1350)=12),(NETWORKDAYS(E1350,F1350,Lister!$D$7:$D$13)-S1350)*N1350/NETWORKDAYS(Lister!$D$23,Lister!$E$23,Lister!$D$7:$D$13),IF(AND(MONTH(E1350)=12,F1350&gt;DATE(2020,12,31)),(NETWORKDAYS(E1350,Lister!$E$23,Lister!$D$7:$D$13)-S1350)*N1350/NETWORKDAYS(Lister!$D$23,Lister!$E$23,Lister!$D$7:$D$13),IF(AND(E1350&lt;DATE(2020,12,1),MONTH(F1350)=12),(NETWORKDAYS(Lister!$D$23,F1350,Lister!$D$7:$D$13)-S1350)*N1350/NETWORKDAYS(Lister!$D$23,Lister!$E$23,Lister!$D$7:$D$13),IF(AND(E1350&lt;DATE(2020,12,1),F1350&gt;DATE(2020,12,31)),(NETWORKDAYS(Lister!$D$23,Lister!$E$23,Lister!$D$7:$D$13)-S1350)*N1350/NETWORKDAYS(Lister!$D$23,Lister!$E$23,Lister!$D$7:$D$13),IF(OR(AND(E1350&lt;DATE(2020,12,1),F1350&lt;DATE(2020,12,1)),E1350&gt;DATE(2020,12,31)),0)))))),0),"")</f>
        <v/>
      </c>
      <c r="AA1350" s="50" t="str">
        <f>IFERROR(MAX(IF(OR(O1350="",P1350="",Q1350="",R1350="",S1350="",T1350="",U1350=""),"",IF(AND(MONTH(E1350)=1,MONTH(F1350)=1),(NETWORKDAYS(E1350,F1350,Lister!$D$7:$D$13)-T1350)*N1350/NETWORKDAYS(Lister!$D$24,Lister!$E$24,Lister!$D$7:$D$13),IF(AND(MONTH(E1350)=1,F1350&gt;DATE(2021,1,31)),(NETWORKDAYS(E1350,Lister!$E$24,Lister!$D$7:$D$13)-T1350)*N1350/NETWORKDAYS(Lister!$D$24,Lister!$E$24,Lister!$D$7:$D$13),IF(AND(E1350&lt;DATE(2021,1,1),MONTH(F1350)=1),(NETWORKDAYS(Lister!$D$24,F1350,Lister!$D$7:$D$13)-T1350)*N1350/NETWORKDAYS(Lister!$D$24,Lister!$E$24,Lister!$D$7:$D$13),IF(AND(E1350&lt;DATE(2021,1,1),F1350&gt;DATE(2021,1,31)),(NETWORKDAYS(Lister!$D$24,Lister!$E$24,Lister!$D$7:$D$13)-T1350)*N1350/NETWORKDAYS(Lister!$D$24,Lister!$E$24,Lister!$D$7:$D$13),IF(OR(AND(E1350&lt;DATE(2021,1,1),F1350&lt;DATE(2021,1,1)),E1350&gt;DATE(2021,1,31)),0)))))),0),"")</f>
        <v/>
      </c>
      <c r="AB1350" s="50" t="str">
        <f>IFERROR(MAX(IF(OR(O1350="",P1350="",Q1350="",R1350="",S1350="",T1350="",U1350=""),"",IF(AND(MONTH(E1350)=2,MONTH(F1350)=2),(NETWORKDAYS(E1350,F1350,Lister!$D$7:$D$13)-U1350)*N1350/NETWORKDAYS(Lister!$D$25,Lister!$E$25,Lister!$D$7:$D$13),IF(AND(E1350&lt;DATE(2021,2,1),MONTH(F1350)=2),(NETWORKDAYS(Lister!$D$25,F1350,Lister!$D$7:$D$13)-U1350)*N1350/NETWORKDAYS(Lister!$D$25,Lister!$E$25,Lister!$D$7:$D$13),IF(AND(E1350&lt;DATE(2021,2,1),F1350&lt;DATE(2021,2,1)),0)))),0),"")</f>
        <v/>
      </c>
      <c r="AC1350" s="52" t="str">
        <f t="shared" si="103"/>
        <v/>
      </c>
    </row>
    <row r="1351" spans="1:29" x14ac:dyDescent="0.35">
      <c r="A1351" s="11" t="str">
        <f t="shared" si="104"/>
        <v/>
      </c>
      <c r="B1351" s="33"/>
      <c r="C1351" s="17"/>
      <c r="D1351" s="18"/>
      <c r="E1351" s="12"/>
      <c r="F1351" s="12"/>
      <c r="G1351" s="42" t="str">
        <f>IF(OR(E1351="",F1351=""),"",NETWORKDAYS(E1351,F1351,Lister!$D$7:$D$13))</f>
        <v/>
      </c>
      <c r="H1351" s="14"/>
      <c r="I1351" s="25" t="str">
        <f t="shared" si="100"/>
        <v/>
      </c>
      <c r="J1351" s="47"/>
      <c r="K1351" s="48"/>
      <c r="L1351" s="15"/>
      <c r="M1351" s="51" t="str">
        <f t="shared" si="101"/>
        <v/>
      </c>
      <c r="N1351" s="49" t="str">
        <f t="shared" si="102"/>
        <v/>
      </c>
      <c r="O1351" s="15"/>
      <c r="P1351" s="15"/>
      <c r="Q1351" s="15"/>
      <c r="R1351" s="15"/>
      <c r="S1351" s="15"/>
      <c r="T1351" s="15"/>
      <c r="U1351" s="15"/>
      <c r="V1351" s="50" t="str">
        <f>IFERROR(MAX(IF(OR(O1351="",P1351="",Q1351="",R1351="",S1351="",T1351="",U1351=""),"",IF(AND(MONTH(E1351)=8,MONTH(F1351)=8),(NETWORKDAYS(E1351,F1351,Lister!$D$7:$D$13)-O1351)*N1351/NETWORKDAYS(Lister!$D$19,Lister!$E$19,Lister!$D$7:$D$13),IF(AND(MONTH(E1351)=8,F1351&gt;DATE(2020,8,31)),(NETWORKDAYS(E1351,Lister!$E$19,Lister!$D$7:$D$13)-O1351)*N1351/NETWORKDAYS(Lister!$D$19,Lister!$E$19,Lister!$D$7:$D$13),IF(E1351&gt;DATE(2020,8,31),0)))),0),"")</f>
        <v/>
      </c>
      <c r="W1351" s="50" t="str">
        <f>IFERROR(MAX(IF(OR(O1351="",P1351="",Q1351="",R1351="",S1351="",T1351="",U1351=""),"",IF(AND(MONTH(E1351)=9,MONTH(F1351)=9),(NETWORKDAYS(E1351,F1351,Lister!$D$7:$D$13)-P1351)*N1351/NETWORKDAYS(Lister!$D$20,Lister!$E$20,Lister!$D$7:$D$13),IF(AND(MONTH(E1351)=9,F1351&gt;DATE(2020,9,30)),(NETWORKDAYS(E1351,Lister!$E$20,Lister!$D$7:$D$13)-P1351)*N1351/NETWORKDAYS(Lister!$D$20,Lister!$E$20,Lister!$D$7:$D$13),IF(AND(E1351&lt;DATE(2020,9,1),MONTH(F1351)=9),(NETWORKDAYS(Lister!$D$20,F1351,Lister!$D$7:$D$13)-P1351)*N1351/NETWORKDAYS(Lister!$D$20,Lister!$E$20,Lister!$D$7:$D$13),IF(AND(E1351&lt;DATE(2020,9,1),F1351&gt;DATE(2020,9,30)),(NETWORKDAYS(Lister!$D$20,Lister!$E$20,Lister!$D$7:$D$13)-P1351)*N1351/NETWORKDAYS(Lister!$D$20,Lister!$E$20,Lister!$D$7:$D$13),IF(OR(AND(E1351&lt;DATE(2020,9,1),F1351&lt;DATE(2020,9,1)),E1351&gt;DATE(2020,9,30)),0)))))),0),"")</f>
        <v/>
      </c>
      <c r="X1351" s="50" t="str">
        <f>IFERROR(MAX(IF(OR(O1351="",P1351="",Q1351="",R1351="",S1351="",T1351="",U1351=""),"",IF(AND(MONTH(E1351)=10,MONTH(F1351)=10),(NETWORKDAYS(E1351,F1351,Lister!$D$7:$D$13)-Q1351)*N1351/NETWORKDAYS(Lister!$D$21,Lister!$E$21,Lister!$D$7:$D$13),IF(AND(MONTH(E1351)=10,F1351&gt;DATE(2020,10,31)),(NETWORKDAYS(E1351,Lister!$E$21,Lister!$D$7:$D$13)-Q1351)*N1351/NETWORKDAYS(Lister!$D$21,Lister!$E$21,Lister!$D$7:$D$13),IF(AND(E1351&lt;DATE(2020,10,1),MONTH(F1351)=10),(NETWORKDAYS(Lister!$D$21,F1351,Lister!$D$7:$D$13)-Q1351)*N1351/NETWORKDAYS(Lister!$D$21,Lister!$E$21,Lister!$D$7:$D$13),IF(AND(E1351&lt;DATE(2020,31,1),F1351&gt;DATE(2020,10,31)),(NETWORKDAYS(Lister!$D$21,Lister!$E$21,Lister!$D$7:$D$13)-Q1351)*N1351/NETWORKDAYS(Lister!$D$21,Lister!$E$21,Lister!$D$7:$D$13),IF(OR(AND(E1351&lt;DATE(2020,10,1),F1351&lt;DATE(2020,10,1)),E1351&gt;DATE(2020,10,31)),0)))))),0),"")</f>
        <v/>
      </c>
      <c r="Y1351" s="50" t="str">
        <f>IFERROR(MAX(IF(OR(O1351="",P1351="",Q1351="",R1351="",S1351="",T1351="",U1351=""),"",IF(AND(MONTH(E1351)=11,MONTH(F1351)=11),(NETWORKDAYS(E1351,F1351,Lister!$D$7:$D$13)-R1351)*N1351/NETWORKDAYS(Lister!$D$22,Lister!$E$22,Lister!$D$7:$D$13),IF(AND(MONTH(E1351)=11,F1351&gt;DATE(2020,11,30)),(NETWORKDAYS(E1351,Lister!$E$22,Lister!$D$7:$D$13)-R1351)*N1351/NETWORKDAYS(Lister!$D$22,Lister!$E$22,Lister!$D$7:$D$13),IF(AND(E1351&lt;DATE(2020,11,1),MONTH(F1351)=11),(NETWORKDAYS(Lister!$D$22,F1351,Lister!$D$7:$D$13)-R1351)*N1351/NETWORKDAYS(Lister!$D$22,Lister!$E$22,Lister!$D$7:$D$13),IF(AND(E1351&lt;DATE(2020,11,1),F1351&gt;DATE(2020,11,30)),(NETWORKDAYS(Lister!$D$22,Lister!$E$22,Lister!$D$7:$D$13)-R1351)*N1351/NETWORKDAYS(Lister!$D$22,Lister!$E$22,Lister!$D$7:$D$13),IF(OR(AND(E1351&lt;DATE(2020,11,1),F1351&lt;DATE(2020,11,1)),E1351&gt;DATE(2020,11,30)),0)))))),0),"")</f>
        <v/>
      </c>
      <c r="Z1351" s="50" t="str">
        <f>IFERROR(MAX(IF(OR(O1351="",P1351="",Q1351="",R1351="",S1351="",T1351="",U1351=""),"",IF(AND(MONTH(E1351)=12,MONTH(F1351)=12),(NETWORKDAYS(E1351,F1351,Lister!$D$7:$D$13)-S1351)*N1351/NETWORKDAYS(Lister!$D$23,Lister!$E$23,Lister!$D$7:$D$13),IF(AND(MONTH(E1351)=12,F1351&gt;DATE(2020,12,31)),(NETWORKDAYS(E1351,Lister!$E$23,Lister!$D$7:$D$13)-S1351)*N1351/NETWORKDAYS(Lister!$D$23,Lister!$E$23,Lister!$D$7:$D$13),IF(AND(E1351&lt;DATE(2020,12,1),MONTH(F1351)=12),(NETWORKDAYS(Lister!$D$23,F1351,Lister!$D$7:$D$13)-S1351)*N1351/NETWORKDAYS(Lister!$D$23,Lister!$E$23,Lister!$D$7:$D$13),IF(AND(E1351&lt;DATE(2020,12,1),F1351&gt;DATE(2020,12,31)),(NETWORKDAYS(Lister!$D$23,Lister!$E$23,Lister!$D$7:$D$13)-S1351)*N1351/NETWORKDAYS(Lister!$D$23,Lister!$E$23,Lister!$D$7:$D$13),IF(OR(AND(E1351&lt;DATE(2020,12,1),F1351&lt;DATE(2020,12,1)),E1351&gt;DATE(2020,12,31)),0)))))),0),"")</f>
        <v/>
      </c>
      <c r="AA1351" s="50" t="str">
        <f>IFERROR(MAX(IF(OR(O1351="",P1351="",Q1351="",R1351="",S1351="",T1351="",U1351=""),"",IF(AND(MONTH(E1351)=1,MONTH(F1351)=1),(NETWORKDAYS(E1351,F1351,Lister!$D$7:$D$13)-T1351)*N1351/NETWORKDAYS(Lister!$D$24,Lister!$E$24,Lister!$D$7:$D$13),IF(AND(MONTH(E1351)=1,F1351&gt;DATE(2021,1,31)),(NETWORKDAYS(E1351,Lister!$E$24,Lister!$D$7:$D$13)-T1351)*N1351/NETWORKDAYS(Lister!$D$24,Lister!$E$24,Lister!$D$7:$D$13),IF(AND(E1351&lt;DATE(2021,1,1),MONTH(F1351)=1),(NETWORKDAYS(Lister!$D$24,F1351,Lister!$D$7:$D$13)-T1351)*N1351/NETWORKDAYS(Lister!$D$24,Lister!$E$24,Lister!$D$7:$D$13),IF(AND(E1351&lt;DATE(2021,1,1),F1351&gt;DATE(2021,1,31)),(NETWORKDAYS(Lister!$D$24,Lister!$E$24,Lister!$D$7:$D$13)-T1351)*N1351/NETWORKDAYS(Lister!$D$24,Lister!$E$24,Lister!$D$7:$D$13),IF(OR(AND(E1351&lt;DATE(2021,1,1),F1351&lt;DATE(2021,1,1)),E1351&gt;DATE(2021,1,31)),0)))))),0),"")</f>
        <v/>
      </c>
      <c r="AB1351" s="50" t="str">
        <f>IFERROR(MAX(IF(OR(O1351="",P1351="",Q1351="",R1351="",S1351="",T1351="",U1351=""),"",IF(AND(MONTH(E1351)=2,MONTH(F1351)=2),(NETWORKDAYS(E1351,F1351,Lister!$D$7:$D$13)-U1351)*N1351/NETWORKDAYS(Lister!$D$25,Lister!$E$25,Lister!$D$7:$D$13),IF(AND(E1351&lt;DATE(2021,2,1),MONTH(F1351)=2),(NETWORKDAYS(Lister!$D$25,F1351,Lister!$D$7:$D$13)-U1351)*N1351/NETWORKDAYS(Lister!$D$25,Lister!$E$25,Lister!$D$7:$D$13),IF(AND(E1351&lt;DATE(2021,2,1),F1351&lt;DATE(2021,2,1)),0)))),0),"")</f>
        <v/>
      </c>
      <c r="AC1351" s="52" t="str">
        <f t="shared" si="103"/>
        <v/>
      </c>
    </row>
    <row r="1352" spans="1:29" x14ac:dyDescent="0.35">
      <c r="A1352" s="11" t="str">
        <f t="shared" si="104"/>
        <v/>
      </c>
      <c r="B1352" s="33"/>
      <c r="C1352" s="17"/>
      <c r="D1352" s="18"/>
      <c r="E1352" s="12"/>
      <c r="F1352" s="12"/>
      <c r="G1352" s="42" t="str">
        <f>IF(OR(E1352="",F1352=""),"",NETWORKDAYS(E1352,F1352,Lister!$D$7:$D$13))</f>
        <v/>
      </c>
      <c r="H1352" s="14"/>
      <c r="I1352" s="25" t="str">
        <f t="shared" si="100"/>
        <v/>
      </c>
      <c r="J1352" s="47"/>
      <c r="K1352" s="48"/>
      <c r="L1352" s="15"/>
      <c r="M1352" s="51" t="str">
        <f t="shared" si="101"/>
        <v/>
      </c>
      <c r="N1352" s="49" t="str">
        <f t="shared" si="102"/>
        <v/>
      </c>
      <c r="O1352" s="15"/>
      <c r="P1352" s="15"/>
      <c r="Q1352" s="15"/>
      <c r="R1352" s="15"/>
      <c r="S1352" s="15"/>
      <c r="T1352" s="15"/>
      <c r="U1352" s="15"/>
      <c r="V1352" s="50" t="str">
        <f>IFERROR(MAX(IF(OR(O1352="",P1352="",Q1352="",R1352="",S1352="",T1352="",U1352=""),"",IF(AND(MONTH(E1352)=8,MONTH(F1352)=8),(NETWORKDAYS(E1352,F1352,Lister!$D$7:$D$13)-O1352)*N1352/NETWORKDAYS(Lister!$D$19,Lister!$E$19,Lister!$D$7:$D$13),IF(AND(MONTH(E1352)=8,F1352&gt;DATE(2020,8,31)),(NETWORKDAYS(E1352,Lister!$E$19,Lister!$D$7:$D$13)-O1352)*N1352/NETWORKDAYS(Lister!$D$19,Lister!$E$19,Lister!$D$7:$D$13),IF(E1352&gt;DATE(2020,8,31),0)))),0),"")</f>
        <v/>
      </c>
      <c r="W1352" s="50" t="str">
        <f>IFERROR(MAX(IF(OR(O1352="",P1352="",Q1352="",R1352="",S1352="",T1352="",U1352=""),"",IF(AND(MONTH(E1352)=9,MONTH(F1352)=9),(NETWORKDAYS(E1352,F1352,Lister!$D$7:$D$13)-P1352)*N1352/NETWORKDAYS(Lister!$D$20,Lister!$E$20,Lister!$D$7:$D$13),IF(AND(MONTH(E1352)=9,F1352&gt;DATE(2020,9,30)),(NETWORKDAYS(E1352,Lister!$E$20,Lister!$D$7:$D$13)-P1352)*N1352/NETWORKDAYS(Lister!$D$20,Lister!$E$20,Lister!$D$7:$D$13),IF(AND(E1352&lt;DATE(2020,9,1),MONTH(F1352)=9),(NETWORKDAYS(Lister!$D$20,F1352,Lister!$D$7:$D$13)-P1352)*N1352/NETWORKDAYS(Lister!$D$20,Lister!$E$20,Lister!$D$7:$D$13),IF(AND(E1352&lt;DATE(2020,9,1),F1352&gt;DATE(2020,9,30)),(NETWORKDAYS(Lister!$D$20,Lister!$E$20,Lister!$D$7:$D$13)-P1352)*N1352/NETWORKDAYS(Lister!$D$20,Lister!$E$20,Lister!$D$7:$D$13),IF(OR(AND(E1352&lt;DATE(2020,9,1),F1352&lt;DATE(2020,9,1)),E1352&gt;DATE(2020,9,30)),0)))))),0),"")</f>
        <v/>
      </c>
      <c r="X1352" s="50" t="str">
        <f>IFERROR(MAX(IF(OR(O1352="",P1352="",Q1352="",R1352="",S1352="",T1352="",U1352=""),"",IF(AND(MONTH(E1352)=10,MONTH(F1352)=10),(NETWORKDAYS(E1352,F1352,Lister!$D$7:$D$13)-Q1352)*N1352/NETWORKDAYS(Lister!$D$21,Lister!$E$21,Lister!$D$7:$D$13),IF(AND(MONTH(E1352)=10,F1352&gt;DATE(2020,10,31)),(NETWORKDAYS(E1352,Lister!$E$21,Lister!$D$7:$D$13)-Q1352)*N1352/NETWORKDAYS(Lister!$D$21,Lister!$E$21,Lister!$D$7:$D$13),IF(AND(E1352&lt;DATE(2020,10,1),MONTH(F1352)=10),(NETWORKDAYS(Lister!$D$21,F1352,Lister!$D$7:$D$13)-Q1352)*N1352/NETWORKDAYS(Lister!$D$21,Lister!$E$21,Lister!$D$7:$D$13),IF(AND(E1352&lt;DATE(2020,31,1),F1352&gt;DATE(2020,10,31)),(NETWORKDAYS(Lister!$D$21,Lister!$E$21,Lister!$D$7:$D$13)-Q1352)*N1352/NETWORKDAYS(Lister!$D$21,Lister!$E$21,Lister!$D$7:$D$13),IF(OR(AND(E1352&lt;DATE(2020,10,1),F1352&lt;DATE(2020,10,1)),E1352&gt;DATE(2020,10,31)),0)))))),0),"")</f>
        <v/>
      </c>
      <c r="Y1352" s="50" t="str">
        <f>IFERROR(MAX(IF(OR(O1352="",P1352="",Q1352="",R1352="",S1352="",T1352="",U1352=""),"",IF(AND(MONTH(E1352)=11,MONTH(F1352)=11),(NETWORKDAYS(E1352,F1352,Lister!$D$7:$D$13)-R1352)*N1352/NETWORKDAYS(Lister!$D$22,Lister!$E$22,Lister!$D$7:$D$13),IF(AND(MONTH(E1352)=11,F1352&gt;DATE(2020,11,30)),(NETWORKDAYS(E1352,Lister!$E$22,Lister!$D$7:$D$13)-R1352)*N1352/NETWORKDAYS(Lister!$D$22,Lister!$E$22,Lister!$D$7:$D$13),IF(AND(E1352&lt;DATE(2020,11,1),MONTH(F1352)=11),(NETWORKDAYS(Lister!$D$22,F1352,Lister!$D$7:$D$13)-R1352)*N1352/NETWORKDAYS(Lister!$D$22,Lister!$E$22,Lister!$D$7:$D$13),IF(AND(E1352&lt;DATE(2020,11,1),F1352&gt;DATE(2020,11,30)),(NETWORKDAYS(Lister!$D$22,Lister!$E$22,Lister!$D$7:$D$13)-R1352)*N1352/NETWORKDAYS(Lister!$D$22,Lister!$E$22,Lister!$D$7:$D$13),IF(OR(AND(E1352&lt;DATE(2020,11,1),F1352&lt;DATE(2020,11,1)),E1352&gt;DATE(2020,11,30)),0)))))),0),"")</f>
        <v/>
      </c>
      <c r="Z1352" s="50" t="str">
        <f>IFERROR(MAX(IF(OR(O1352="",P1352="",Q1352="",R1352="",S1352="",T1352="",U1352=""),"",IF(AND(MONTH(E1352)=12,MONTH(F1352)=12),(NETWORKDAYS(E1352,F1352,Lister!$D$7:$D$13)-S1352)*N1352/NETWORKDAYS(Lister!$D$23,Lister!$E$23,Lister!$D$7:$D$13),IF(AND(MONTH(E1352)=12,F1352&gt;DATE(2020,12,31)),(NETWORKDAYS(E1352,Lister!$E$23,Lister!$D$7:$D$13)-S1352)*N1352/NETWORKDAYS(Lister!$D$23,Lister!$E$23,Lister!$D$7:$D$13),IF(AND(E1352&lt;DATE(2020,12,1),MONTH(F1352)=12),(NETWORKDAYS(Lister!$D$23,F1352,Lister!$D$7:$D$13)-S1352)*N1352/NETWORKDAYS(Lister!$D$23,Lister!$E$23,Lister!$D$7:$D$13),IF(AND(E1352&lt;DATE(2020,12,1),F1352&gt;DATE(2020,12,31)),(NETWORKDAYS(Lister!$D$23,Lister!$E$23,Lister!$D$7:$D$13)-S1352)*N1352/NETWORKDAYS(Lister!$D$23,Lister!$E$23,Lister!$D$7:$D$13),IF(OR(AND(E1352&lt;DATE(2020,12,1),F1352&lt;DATE(2020,12,1)),E1352&gt;DATE(2020,12,31)),0)))))),0),"")</f>
        <v/>
      </c>
      <c r="AA1352" s="50" t="str">
        <f>IFERROR(MAX(IF(OR(O1352="",P1352="",Q1352="",R1352="",S1352="",T1352="",U1352=""),"",IF(AND(MONTH(E1352)=1,MONTH(F1352)=1),(NETWORKDAYS(E1352,F1352,Lister!$D$7:$D$13)-T1352)*N1352/NETWORKDAYS(Lister!$D$24,Lister!$E$24,Lister!$D$7:$D$13),IF(AND(MONTH(E1352)=1,F1352&gt;DATE(2021,1,31)),(NETWORKDAYS(E1352,Lister!$E$24,Lister!$D$7:$D$13)-T1352)*N1352/NETWORKDAYS(Lister!$D$24,Lister!$E$24,Lister!$D$7:$D$13),IF(AND(E1352&lt;DATE(2021,1,1),MONTH(F1352)=1),(NETWORKDAYS(Lister!$D$24,F1352,Lister!$D$7:$D$13)-T1352)*N1352/NETWORKDAYS(Lister!$D$24,Lister!$E$24,Lister!$D$7:$D$13),IF(AND(E1352&lt;DATE(2021,1,1),F1352&gt;DATE(2021,1,31)),(NETWORKDAYS(Lister!$D$24,Lister!$E$24,Lister!$D$7:$D$13)-T1352)*N1352/NETWORKDAYS(Lister!$D$24,Lister!$E$24,Lister!$D$7:$D$13),IF(OR(AND(E1352&lt;DATE(2021,1,1),F1352&lt;DATE(2021,1,1)),E1352&gt;DATE(2021,1,31)),0)))))),0),"")</f>
        <v/>
      </c>
      <c r="AB1352" s="50" t="str">
        <f>IFERROR(MAX(IF(OR(O1352="",P1352="",Q1352="",R1352="",S1352="",T1352="",U1352=""),"",IF(AND(MONTH(E1352)=2,MONTH(F1352)=2),(NETWORKDAYS(E1352,F1352,Lister!$D$7:$D$13)-U1352)*N1352/NETWORKDAYS(Lister!$D$25,Lister!$E$25,Lister!$D$7:$D$13),IF(AND(E1352&lt;DATE(2021,2,1),MONTH(F1352)=2),(NETWORKDAYS(Lister!$D$25,F1352,Lister!$D$7:$D$13)-U1352)*N1352/NETWORKDAYS(Lister!$D$25,Lister!$E$25,Lister!$D$7:$D$13),IF(AND(E1352&lt;DATE(2021,2,1),F1352&lt;DATE(2021,2,1)),0)))),0),"")</f>
        <v/>
      </c>
      <c r="AC1352" s="52" t="str">
        <f t="shared" si="103"/>
        <v/>
      </c>
    </row>
    <row r="1353" spans="1:29" x14ac:dyDescent="0.35">
      <c r="A1353" s="11" t="str">
        <f t="shared" si="104"/>
        <v/>
      </c>
      <c r="B1353" s="33"/>
      <c r="C1353" s="17"/>
      <c r="D1353" s="18"/>
      <c r="E1353" s="12"/>
      <c r="F1353" s="12"/>
      <c r="G1353" s="42" t="str">
        <f>IF(OR(E1353="",F1353=""),"",NETWORKDAYS(E1353,F1353,Lister!$D$7:$D$13))</f>
        <v/>
      </c>
      <c r="H1353" s="14"/>
      <c r="I1353" s="25" t="str">
        <f t="shared" si="100"/>
        <v/>
      </c>
      <c r="J1353" s="47"/>
      <c r="K1353" s="48"/>
      <c r="L1353" s="15"/>
      <c r="M1353" s="51" t="str">
        <f t="shared" si="101"/>
        <v/>
      </c>
      <c r="N1353" s="49" t="str">
        <f t="shared" si="102"/>
        <v/>
      </c>
      <c r="O1353" s="15"/>
      <c r="P1353" s="15"/>
      <c r="Q1353" s="15"/>
      <c r="R1353" s="15"/>
      <c r="S1353" s="15"/>
      <c r="T1353" s="15"/>
      <c r="U1353" s="15"/>
      <c r="V1353" s="50" t="str">
        <f>IFERROR(MAX(IF(OR(O1353="",P1353="",Q1353="",R1353="",S1353="",T1353="",U1353=""),"",IF(AND(MONTH(E1353)=8,MONTH(F1353)=8),(NETWORKDAYS(E1353,F1353,Lister!$D$7:$D$13)-O1353)*N1353/NETWORKDAYS(Lister!$D$19,Lister!$E$19,Lister!$D$7:$D$13),IF(AND(MONTH(E1353)=8,F1353&gt;DATE(2020,8,31)),(NETWORKDAYS(E1353,Lister!$E$19,Lister!$D$7:$D$13)-O1353)*N1353/NETWORKDAYS(Lister!$D$19,Lister!$E$19,Lister!$D$7:$D$13),IF(E1353&gt;DATE(2020,8,31),0)))),0),"")</f>
        <v/>
      </c>
      <c r="W1353" s="50" t="str">
        <f>IFERROR(MAX(IF(OR(O1353="",P1353="",Q1353="",R1353="",S1353="",T1353="",U1353=""),"",IF(AND(MONTH(E1353)=9,MONTH(F1353)=9),(NETWORKDAYS(E1353,F1353,Lister!$D$7:$D$13)-P1353)*N1353/NETWORKDAYS(Lister!$D$20,Lister!$E$20,Lister!$D$7:$D$13),IF(AND(MONTH(E1353)=9,F1353&gt;DATE(2020,9,30)),(NETWORKDAYS(E1353,Lister!$E$20,Lister!$D$7:$D$13)-P1353)*N1353/NETWORKDAYS(Lister!$D$20,Lister!$E$20,Lister!$D$7:$D$13),IF(AND(E1353&lt;DATE(2020,9,1),MONTH(F1353)=9),(NETWORKDAYS(Lister!$D$20,F1353,Lister!$D$7:$D$13)-P1353)*N1353/NETWORKDAYS(Lister!$D$20,Lister!$E$20,Lister!$D$7:$D$13),IF(AND(E1353&lt;DATE(2020,9,1),F1353&gt;DATE(2020,9,30)),(NETWORKDAYS(Lister!$D$20,Lister!$E$20,Lister!$D$7:$D$13)-P1353)*N1353/NETWORKDAYS(Lister!$D$20,Lister!$E$20,Lister!$D$7:$D$13),IF(OR(AND(E1353&lt;DATE(2020,9,1),F1353&lt;DATE(2020,9,1)),E1353&gt;DATE(2020,9,30)),0)))))),0),"")</f>
        <v/>
      </c>
      <c r="X1353" s="50" t="str">
        <f>IFERROR(MAX(IF(OR(O1353="",P1353="",Q1353="",R1353="",S1353="",T1353="",U1353=""),"",IF(AND(MONTH(E1353)=10,MONTH(F1353)=10),(NETWORKDAYS(E1353,F1353,Lister!$D$7:$D$13)-Q1353)*N1353/NETWORKDAYS(Lister!$D$21,Lister!$E$21,Lister!$D$7:$D$13),IF(AND(MONTH(E1353)=10,F1353&gt;DATE(2020,10,31)),(NETWORKDAYS(E1353,Lister!$E$21,Lister!$D$7:$D$13)-Q1353)*N1353/NETWORKDAYS(Lister!$D$21,Lister!$E$21,Lister!$D$7:$D$13),IF(AND(E1353&lt;DATE(2020,10,1),MONTH(F1353)=10),(NETWORKDAYS(Lister!$D$21,F1353,Lister!$D$7:$D$13)-Q1353)*N1353/NETWORKDAYS(Lister!$D$21,Lister!$E$21,Lister!$D$7:$D$13),IF(AND(E1353&lt;DATE(2020,31,1),F1353&gt;DATE(2020,10,31)),(NETWORKDAYS(Lister!$D$21,Lister!$E$21,Lister!$D$7:$D$13)-Q1353)*N1353/NETWORKDAYS(Lister!$D$21,Lister!$E$21,Lister!$D$7:$D$13),IF(OR(AND(E1353&lt;DATE(2020,10,1),F1353&lt;DATE(2020,10,1)),E1353&gt;DATE(2020,10,31)),0)))))),0),"")</f>
        <v/>
      </c>
      <c r="Y1353" s="50" t="str">
        <f>IFERROR(MAX(IF(OR(O1353="",P1353="",Q1353="",R1353="",S1353="",T1353="",U1353=""),"",IF(AND(MONTH(E1353)=11,MONTH(F1353)=11),(NETWORKDAYS(E1353,F1353,Lister!$D$7:$D$13)-R1353)*N1353/NETWORKDAYS(Lister!$D$22,Lister!$E$22,Lister!$D$7:$D$13),IF(AND(MONTH(E1353)=11,F1353&gt;DATE(2020,11,30)),(NETWORKDAYS(E1353,Lister!$E$22,Lister!$D$7:$D$13)-R1353)*N1353/NETWORKDAYS(Lister!$D$22,Lister!$E$22,Lister!$D$7:$D$13),IF(AND(E1353&lt;DATE(2020,11,1),MONTH(F1353)=11),(NETWORKDAYS(Lister!$D$22,F1353,Lister!$D$7:$D$13)-R1353)*N1353/NETWORKDAYS(Lister!$D$22,Lister!$E$22,Lister!$D$7:$D$13),IF(AND(E1353&lt;DATE(2020,11,1),F1353&gt;DATE(2020,11,30)),(NETWORKDAYS(Lister!$D$22,Lister!$E$22,Lister!$D$7:$D$13)-R1353)*N1353/NETWORKDAYS(Lister!$D$22,Lister!$E$22,Lister!$D$7:$D$13),IF(OR(AND(E1353&lt;DATE(2020,11,1),F1353&lt;DATE(2020,11,1)),E1353&gt;DATE(2020,11,30)),0)))))),0),"")</f>
        <v/>
      </c>
      <c r="Z1353" s="50" t="str">
        <f>IFERROR(MAX(IF(OR(O1353="",P1353="",Q1353="",R1353="",S1353="",T1353="",U1353=""),"",IF(AND(MONTH(E1353)=12,MONTH(F1353)=12),(NETWORKDAYS(E1353,F1353,Lister!$D$7:$D$13)-S1353)*N1353/NETWORKDAYS(Lister!$D$23,Lister!$E$23,Lister!$D$7:$D$13),IF(AND(MONTH(E1353)=12,F1353&gt;DATE(2020,12,31)),(NETWORKDAYS(E1353,Lister!$E$23,Lister!$D$7:$D$13)-S1353)*N1353/NETWORKDAYS(Lister!$D$23,Lister!$E$23,Lister!$D$7:$D$13),IF(AND(E1353&lt;DATE(2020,12,1),MONTH(F1353)=12),(NETWORKDAYS(Lister!$D$23,F1353,Lister!$D$7:$D$13)-S1353)*N1353/NETWORKDAYS(Lister!$D$23,Lister!$E$23,Lister!$D$7:$D$13),IF(AND(E1353&lt;DATE(2020,12,1),F1353&gt;DATE(2020,12,31)),(NETWORKDAYS(Lister!$D$23,Lister!$E$23,Lister!$D$7:$D$13)-S1353)*N1353/NETWORKDAYS(Lister!$D$23,Lister!$E$23,Lister!$D$7:$D$13),IF(OR(AND(E1353&lt;DATE(2020,12,1),F1353&lt;DATE(2020,12,1)),E1353&gt;DATE(2020,12,31)),0)))))),0),"")</f>
        <v/>
      </c>
      <c r="AA1353" s="50" t="str">
        <f>IFERROR(MAX(IF(OR(O1353="",P1353="",Q1353="",R1353="",S1353="",T1353="",U1353=""),"",IF(AND(MONTH(E1353)=1,MONTH(F1353)=1),(NETWORKDAYS(E1353,F1353,Lister!$D$7:$D$13)-T1353)*N1353/NETWORKDAYS(Lister!$D$24,Lister!$E$24,Lister!$D$7:$D$13),IF(AND(MONTH(E1353)=1,F1353&gt;DATE(2021,1,31)),(NETWORKDAYS(E1353,Lister!$E$24,Lister!$D$7:$D$13)-T1353)*N1353/NETWORKDAYS(Lister!$D$24,Lister!$E$24,Lister!$D$7:$D$13),IF(AND(E1353&lt;DATE(2021,1,1),MONTH(F1353)=1),(NETWORKDAYS(Lister!$D$24,F1353,Lister!$D$7:$D$13)-T1353)*N1353/NETWORKDAYS(Lister!$D$24,Lister!$E$24,Lister!$D$7:$D$13),IF(AND(E1353&lt;DATE(2021,1,1),F1353&gt;DATE(2021,1,31)),(NETWORKDAYS(Lister!$D$24,Lister!$E$24,Lister!$D$7:$D$13)-T1353)*N1353/NETWORKDAYS(Lister!$D$24,Lister!$E$24,Lister!$D$7:$D$13),IF(OR(AND(E1353&lt;DATE(2021,1,1),F1353&lt;DATE(2021,1,1)),E1353&gt;DATE(2021,1,31)),0)))))),0),"")</f>
        <v/>
      </c>
      <c r="AB1353" s="50" t="str">
        <f>IFERROR(MAX(IF(OR(O1353="",P1353="",Q1353="",R1353="",S1353="",T1353="",U1353=""),"",IF(AND(MONTH(E1353)=2,MONTH(F1353)=2),(NETWORKDAYS(E1353,F1353,Lister!$D$7:$D$13)-U1353)*N1353/NETWORKDAYS(Lister!$D$25,Lister!$E$25,Lister!$D$7:$D$13),IF(AND(E1353&lt;DATE(2021,2,1),MONTH(F1353)=2),(NETWORKDAYS(Lister!$D$25,F1353,Lister!$D$7:$D$13)-U1353)*N1353/NETWORKDAYS(Lister!$D$25,Lister!$E$25,Lister!$D$7:$D$13),IF(AND(E1353&lt;DATE(2021,2,1),F1353&lt;DATE(2021,2,1)),0)))),0),"")</f>
        <v/>
      </c>
      <c r="AC1353" s="52" t="str">
        <f t="shared" si="103"/>
        <v/>
      </c>
    </row>
    <row r="1354" spans="1:29" x14ac:dyDescent="0.35">
      <c r="A1354" s="11" t="str">
        <f t="shared" si="104"/>
        <v/>
      </c>
      <c r="B1354" s="33"/>
      <c r="C1354" s="17"/>
      <c r="D1354" s="18"/>
      <c r="E1354" s="12"/>
      <c r="F1354" s="12"/>
      <c r="G1354" s="42" t="str">
        <f>IF(OR(E1354="",F1354=""),"",NETWORKDAYS(E1354,F1354,Lister!$D$7:$D$13))</f>
        <v/>
      </c>
      <c r="H1354" s="14"/>
      <c r="I1354" s="25" t="str">
        <f t="shared" si="100"/>
        <v/>
      </c>
      <c r="J1354" s="47"/>
      <c r="K1354" s="48"/>
      <c r="L1354" s="15"/>
      <c r="M1354" s="51" t="str">
        <f t="shared" si="101"/>
        <v/>
      </c>
      <c r="N1354" s="49" t="str">
        <f t="shared" si="102"/>
        <v/>
      </c>
      <c r="O1354" s="15"/>
      <c r="P1354" s="15"/>
      <c r="Q1354" s="15"/>
      <c r="R1354" s="15"/>
      <c r="S1354" s="15"/>
      <c r="T1354" s="15"/>
      <c r="U1354" s="15"/>
      <c r="V1354" s="50" t="str">
        <f>IFERROR(MAX(IF(OR(O1354="",P1354="",Q1354="",R1354="",S1354="",T1354="",U1354=""),"",IF(AND(MONTH(E1354)=8,MONTH(F1354)=8),(NETWORKDAYS(E1354,F1354,Lister!$D$7:$D$13)-O1354)*N1354/NETWORKDAYS(Lister!$D$19,Lister!$E$19,Lister!$D$7:$D$13),IF(AND(MONTH(E1354)=8,F1354&gt;DATE(2020,8,31)),(NETWORKDAYS(E1354,Lister!$E$19,Lister!$D$7:$D$13)-O1354)*N1354/NETWORKDAYS(Lister!$D$19,Lister!$E$19,Lister!$D$7:$D$13),IF(E1354&gt;DATE(2020,8,31),0)))),0),"")</f>
        <v/>
      </c>
      <c r="W1354" s="50" t="str">
        <f>IFERROR(MAX(IF(OR(O1354="",P1354="",Q1354="",R1354="",S1354="",T1354="",U1354=""),"",IF(AND(MONTH(E1354)=9,MONTH(F1354)=9),(NETWORKDAYS(E1354,F1354,Lister!$D$7:$D$13)-P1354)*N1354/NETWORKDAYS(Lister!$D$20,Lister!$E$20,Lister!$D$7:$D$13),IF(AND(MONTH(E1354)=9,F1354&gt;DATE(2020,9,30)),(NETWORKDAYS(E1354,Lister!$E$20,Lister!$D$7:$D$13)-P1354)*N1354/NETWORKDAYS(Lister!$D$20,Lister!$E$20,Lister!$D$7:$D$13),IF(AND(E1354&lt;DATE(2020,9,1),MONTH(F1354)=9),(NETWORKDAYS(Lister!$D$20,F1354,Lister!$D$7:$D$13)-P1354)*N1354/NETWORKDAYS(Lister!$D$20,Lister!$E$20,Lister!$D$7:$D$13),IF(AND(E1354&lt;DATE(2020,9,1),F1354&gt;DATE(2020,9,30)),(NETWORKDAYS(Lister!$D$20,Lister!$E$20,Lister!$D$7:$D$13)-P1354)*N1354/NETWORKDAYS(Lister!$D$20,Lister!$E$20,Lister!$D$7:$D$13),IF(OR(AND(E1354&lt;DATE(2020,9,1),F1354&lt;DATE(2020,9,1)),E1354&gt;DATE(2020,9,30)),0)))))),0),"")</f>
        <v/>
      </c>
      <c r="X1354" s="50" t="str">
        <f>IFERROR(MAX(IF(OR(O1354="",P1354="",Q1354="",R1354="",S1354="",T1354="",U1354=""),"",IF(AND(MONTH(E1354)=10,MONTH(F1354)=10),(NETWORKDAYS(E1354,F1354,Lister!$D$7:$D$13)-Q1354)*N1354/NETWORKDAYS(Lister!$D$21,Lister!$E$21,Lister!$D$7:$D$13),IF(AND(MONTH(E1354)=10,F1354&gt;DATE(2020,10,31)),(NETWORKDAYS(E1354,Lister!$E$21,Lister!$D$7:$D$13)-Q1354)*N1354/NETWORKDAYS(Lister!$D$21,Lister!$E$21,Lister!$D$7:$D$13),IF(AND(E1354&lt;DATE(2020,10,1),MONTH(F1354)=10),(NETWORKDAYS(Lister!$D$21,F1354,Lister!$D$7:$D$13)-Q1354)*N1354/NETWORKDAYS(Lister!$D$21,Lister!$E$21,Lister!$D$7:$D$13),IF(AND(E1354&lt;DATE(2020,31,1),F1354&gt;DATE(2020,10,31)),(NETWORKDAYS(Lister!$D$21,Lister!$E$21,Lister!$D$7:$D$13)-Q1354)*N1354/NETWORKDAYS(Lister!$D$21,Lister!$E$21,Lister!$D$7:$D$13),IF(OR(AND(E1354&lt;DATE(2020,10,1),F1354&lt;DATE(2020,10,1)),E1354&gt;DATE(2020,10,31)),0)))))),0),"")</f>
        <v/>
      </c>
      <c r="Y1354" s="50" t="str">
        <f>IFERROR(MAX(IF(OR(O1354="",P1354="",Q1354="",R1354="",S1354="",T1354="",U1354=""),"",IF(AND(MONTH(E1354)=11,MONTH(F1354)=11),(NETWORKDAYS(E1354,F1354,Lister!$D$7:$D$13)-R1354)*N1354/NETWORKDAYS(Lister!$D$22,Lister!$E$22,Lister!$D$7:$D$13),IF(AND(MONTH(E1354)=11,F1354&gt;DATE(2020,11,30)),(NETWORKDAYS(E1354,Lister!$E$22,Lister!$D$7:$D$13)-R1354)*N1354/NETWORKDAYS(Lister!$D$22,Lister!$E$22,Lister!$D$7:$D$13),IF(AND(E1354&lt;DATE(2020,11,1),MONTH(F1354)=11),(NETWORKDAYS(Lister!$D$22,F1354,Lister!$D$7:$D$13)-R1354)*N1354/NETWORKDAYS(Lister!$D$22,Lister!$E$22,Lister!$D$7:$D$13),IF(AND(E1354&lt;DATE(2020,11,1),F1354&gt;DATE(2020,11,30)),(NETWORKDAYS(Lister!$D$22,Lister!$E$22,Lister!$D$7:$D$13)-R1354)*N1354/NETWORKDAYS(Lister!$D$22,Lister!$E$22,Lister!$D$7:$D$13),IF(OR(AND(E1354&lt;DATE(2020,11,1),F1354&lt;DATE(2020,11,1)),E1354&gt;DATE(2020,11,30)),0)))))),0),"")</f>
        <v/>
      </c>
      <c r="Z1354" s="50" t="str">
        <f>IFERROR(MAX(IF(OR(O1354="",P1354="",Q1354="",R1354="",S1354="",T1354="",U1354=""),"",IF(AND(MONTH(E1354)=12,MONTH(F1354)=12),(NETWORKDAYS(E1354,F1354,Lister!$D$7:$D$13)-S1354)*N1354/NETWORKDAYS(Lister!$D$23,Lister!$E$23,Lister!$D$7:$D$13),IF(AND(MONTH(E1354)=12,F1354&gt;DATE(2020,12,31)),(NETWORKDAYS(E1354,Lister!$E$23,Lister!$D$7:$D$13)-S1354)*N1354/NETWORKDAYS(Lister!$D$23,Lister!$E$23,Lister!$D$7:$D$13),IF(AND(E1354&lt;DATE(2020,12,1),MONTH(F1354)=12),(NETWORKDAYS(Lister!$D$23,F1354,Lister!$D$7:$D$13)-S1354)*N1354/NETWORKDAYS(Lister!$D$23,Lister!$E$23,Lister!$D$7:$D$13),IF(AND(E1354&lt;DATE(2020,12,1),F1354&gt;DATE(2020,12,31)),(NETWORKDAYS(Lister!$D$23,Lister!$E$23,Lister!$D$7:$D$13)-S1354)*N1354/NETWORKDAYS(Lister!$D$23,Lister!$E$23,Lister!$D$7:$D$13),IF(OR(AND(E1354&lt;DATE(2020,12,1),F1354&lt;DATE(2020,12,1)),E1354&gt;DATE(2020,12,31)),0)))))),0),"")</f>
        <v/>
      </c>
      <c r="AA1354" s="50" t="str">
        <f>IFERROR(MAX(IF(OR(O1354="",P1354="",Q1354="",R1354="",S1354="",T1354="",U1354=""),"",IF(AND(MONTH(E1354)=1,MONTH(F1354)=1),(NETWORKDAYS(E1354,F1354,Lister!$D$7:$D$13)-T1354)*N1354/NETWORKDAYS(Lister!$D$24,Lister!$E$24,Lister!$D$7:$D$13),IF(AND(MONTH(E1354)=1,F1354&gt;DATE(2021,1,31)),(NETWORKDAYS(E1354,Lister!$E$24,Lister!$D$7:$D$13)-T1354)*N1354/NETWORKDAYS(Lister!$D$24,Lister!$E$24,Lister!$D$7:$D$13),IF(AND(E1354&lt;DATE(2021,1,1),MONTH(F1354)=1),(NETWORKDAYS(Lister!$D$24,F1354,Lister!$D$7:$D$13)-T1354)*N1354/NETWORKDAYS(Lister!$D$24,Lister!$E$24,Lister!$D$7:$D$13),IF(AND(E1354&lt;DATE(2021,1,1),F1354&gt;DATE(2021,1,31)),(NETWORKDAYS(Lister!$D$24,Lister!$E$24,Lister!$D$7:$D$13)-T1354)*N1354/NETWORKDAYS(Lister!$D$24,Lister!$E$24,Lister!$D$7:$D$13),IF(OR(AND(E1354&lt;DATE(2021,1,1),F1354&lt;DATE(2021,1,1)),E1354&gt;DATE(2021,1,31)),0)))))),0),"")</f>
        <v/>
      </c>
      <c r="AB1354" s="50" t="str">
        <f>IFERROR(MAX(IF(OR(O1354="",P1354="",Q1354="",R1354="",S1354="",T1354="",U1354=""),"",IF(AND(MONTH(E1354)=2,MONTH(F1354)=2),(NETWORKDAYS(E1354,F1354,Lister!$D$7:$D$13)-U1354)*N1354/NETWORKDAYS(Lister!$D$25,Lister!$E$25,Lister!$D$7:$D$13),IF(AND(E1354&lt;DATE(2021,2,1),MONTH(F1354)=2),(NETWORKDAYS(Lister!$D$25,F1354,Lister!$D$7:$D$13)-U1354)*N1354/NETWORKDAYS(Lister!$D$25,Lister!$E$25,Lister!$D$7:$D$13),IF(AND(E1354&lt;DATE(2021,2,1),F1354&lt;DATE(2021,2,1)),0)))),0),"")</f>
        <v/>
      </c>
      <c r="AC1354" s="52" t="str">
        <f t="shared" si="103"/>
        <v/>
      </c>
    </row>
    <row r="1355" spans="1:29" x14ac:dyDescent="0.35">
      <c r="A1355" s="11" t="str">
        <f t="shared" si="104"/>
        <v/>
      </c>
      <c r="B1355" s="33"/>
      <c r="C1355" s="17"/>
      <c r="D1355" s="18"/>
      <c r="E1355" s="12"/>
      <c r="F1355" s="12"/>
      <c r="G1355" s="42" t="str">
        <f>IF(OR(E1355="",F1355=""),"",NETWORKDAYS(E1355,F1355,Lister!$D$7:$D$13))</f>
        <v/>
      </c>
      <c r="H1355" s="14"/>
      <c r="I1355" s="25" t="str">
        <f t="shared" si="100"/>
        <v/>
      </c>
      <c r="J1355" s="47"/>
      <c r="K1355" s="48"/>
      <c r="L1355" s="15"/>
      <c r="M1355" s="51" t="str">
        <f t="shared" si="101"/>
        <v/>
      </c>
      <c r="N1355" s="49" t="str">
        <f t="shared" si="102"/>
        <v/>
      </c>
      <c r="O1355" s="15"/>
      <c r="P1355" s="15"/>
      <c r="Q1355" s="15"/>
      <c r="R1355" s="15"/>
      <c r="S1355" s="15"/>
      <c r="T1355" s="15"/>
      <c r="U1355" s="15"/>
      <c r="V1355" s="50" t="str">
        <f>IFERROR(MAX(IF(OR(O1355="",P1355="",Q1355="",R1355="",S1355="",T1355="",U1355=""),"",IF(AND(MONTH(E1355)=8,MONTH(F1355)=8),(NETWORKDAYS(E1355,F1355,Lister!$D$7:$D$13)-O1355)*N1355/NETWORKDAYS(Lister!$D$19,Lister!$E$19,Lister!$D$7:$D$13),IF(AND(MONTH(E1355)=8,F1355&gt;DATE(2020,8,31)),(NETWORKDAYS(E1355,Lister!$E$19,Lister!$D$7:$D$13)-O1355)*N1355/NETWORKDAYS(Lister!$D$19,Lister!$E$19,Lister!$D$7:$D$13),IF(E1355&gt;DATE(2020,8,31),0)))),0),"")</f>
        <v/>
      </c>
      <c r="W1355" s="50" t="str">
        <f>IFERROR(MAX(IF(OR(O1355="",P1355="",Q1355="",R1355="",S1355="",T1355="",U1355=""),"",IF(AND(MONTH(E1355)=9,MONTH(F1355)=9),(NETWORKDAYS(E1355,F1355,Lister!$D$7:$D$13)-P1355)*N1355/NETWORKDAYS(Lister!$D$20,Lister!$E$20,Lister!$D$7:$D$13),IF(AND(MONTH(E1355)=9,F1355&gt;DATE(2020,9,30)),(NETWORKDAYS(E1355,Lister!$E$20,Lister!$D$7:$D$13)-P1355)*N1355/NETWORKDAYS(Lister!$D$20,Lister!$E$20,Lister!$D$7:$D$13),IF(AND(E1355&lt;DATE(2020,9,1),MONTH(F1355)=9),(NETWORKDAYS(Lister!$D$20,F1355,Lister!$D$7:$D$13)-P1355)*N1355/NETWORKDAYS(Lister!$D$20,Lister!$E$20,Lister!$D$7:$D$13),IF(AND(E1355&lt;DATE(2020,9,1),F1355&gt;DATE(2020,9,30)),(NETWORKDAYS(Lister!$D$20,Lister!$E$20,Lister!$D$7:$D$13)-P1355)*N1355/NETWORKDAYS(Lister!$D$20,Lister!$E$20,Lister!$D$7:$D$13),IF(OR(AND(E1355&lt;DATE(2020,9,1),F1355&lt;DATE(2020,9,1)),E1355&gt;DATE(2020,9,30)),0)))))),0),"")</f>
        <v/>
      </c>
      <c r="X1355" s="50" t="str">
        <f>IFERROR(MAX(IF(OR(O1355="",P1355="",Q1355="",R1355="",S1355="",T1355="",U1355=""),"",IF(AND(MONTH(E1355)=10,MONTH(F1355)=10),(NETWORKDAYS(E1355,F1355,Lister!$D$7:$D$13)-Q1355)*N1355/NETWORKDAYS(Lister!$D$21,Lister!$E$21,Lister!$D$7:$D$13),IF(AND(MONTH(E1355)=10,F1355&gt;DATE(2020,10,31)),(NETWORKDAYS(E1355,Lister!$E$21,Lister!$D$7:$D$13)-Q1355)*N1355/NETWORKDAYS(Lister!$D$21,Lister!$E$21,Lister!$D$7:$D$13),IF(AND(E1355&lt;DATE(2020,10,1),MONTH(F1355)=10),(NETWORKDAYS(Lister!$D$21,F1355,Lister!$D$7:$D$13)-Q1355)*N1355/NETWORKDAYS(Lister!$D$21,Lister!$E$21,Lister!$D$7:$D$13),IF(AND(E1355&lt;DATE(2020,31,1),F1355&gt;DATE(2020,10,31)),(NETWORKDAYS(Lister!$D$21,Lister!$E$21,Lister!$D$7:$D$13)-Q1355)*N1355/NETWORKDAYS(Lister!$D$21,Lister!$E$21,Lister!$D$7:$D$13),IF(OR(AND(E1355&lt;DATE(2020,10,1),F1355&lt;DATE(2020,10,1)),E1355&gt;DATE(2020,10,31)),0)))))),0),"")</f>
        <v/>
      </c>
      <c r="Y1355" s="50" t="str">
        <f>IFERROR(MAX(IF(OR(O1355="",P1355="",Q1355="",R1355="",S1355="",T1355="",U1355=""),"",IF(AND(MONTH(E1355)=11,MONTH(F1355)=11),(NETWORKDAYS(E1355,F1355,Lister!$D$7:$D$13)-R1355)*N1355/NETWORKDAYS(Lister!$D$22,Lister!$E$22,Lister!$D$7:$D$13),IF(AND(MONTH(E1355)=11,F1355&gt;DATE(2020,11,30)),(NETWORKDAYS(E1355,Lister!$E$22,Lister!$D$7:$D$13)-R1355)*N1355/NETWORKDAYS(Lister!$D$22,Lister!$E$22,Lister!$D$7:$D$13),IF(AND(E1355&lt;DATE(2020,11,1),MONTH(F1355)=11),(NETWORKDAYS(Lister!$D$22,F1355,Lister!$D$7:$D$13)-R1355)*N1355/NETWORKDAYS(Lister!$D$22,Lister!$E$22,Lister!$D$7:$D$13),IF(AND(E1355&lt;DATE(2020,11,1),F1355&gt;DATE(2020,11,30)),(NETWORKDAYS(Lister!$D$22,Lister!$E$22,Lister!$D$7:$D$13)-R1355)*N1355/NETWORKDAYS(Lister!$D$22,Lister!$E$22,Lister!$D$7:$D$13),IF(OR(AND(E1355&lt;DATE(2020,11,1),F1355&lt;DATE(2020,11,1)),E1355&gt;DATE(2020,11,30)),0)))))),0),"")</f>
        <v/>
      </c>
      <c r="Z1355" s="50" t="str">
        <f>IFERROR(MAX(IF(OR(O1355="",P1355="",Q1355="",R1355="",S1355="",T1355="",U1355=""),"",IF(AND(MONTH(E1355)=12,MONTH(F1355)=12),(NETWORKDAYS(E1355,F1355,Lister!$D$7:$D$13)-S1355)*N1355/NETWORKDAYS(Lister!$D$23,Lister!$E$23,Lister!$D$7:$D$13),IF(AND(MONTH(E1355)=12,F1355&gt;DATE(2020,12,31)),(NETWORKDAYS(E1355,Lister!$E$23,Lister!$D$7:$D$13)-S1355)*N1355/NETWORKDAYS(Lister!$D$23,Lister!$E$23,Lister!$D$7:$D$13),IF(AND(E1355&lt;DATE(2020,12,1),MONTH(F1355)=12),(NETWORKDAYS(Lister!$D$23,F1355,Lister!$D$7:$D$13)-S1355)*N1355/NETWORKDAYS(Lister!$D$23,Lister!$E$23,Lister!$D$7:$D$13),IF(AND(E1355&lt;DATE(2020,12,1),F1355&gt;DATE(2020,12,31)),(NETWORKDAYS(Lister!$D$23,Lister!$E$23,Lister!$D$7:$D$13)-S1355)*N1355/NETWORKDAYS(Lister!$D$23,Lister!$E$23,Lister!$D$7:$D$13),IF(OR(AND(E1355&lt;DATE(2020,12,1),F1355&lt;DATE(2020,12,1)),E1355&gt;DATE(2020,12,31)),0)))))),0),"")</f>
        <v/>
      </c>
      <c r="AA1355" s="50" t="str">
        <f>IFERROR(MAX(IF(OR(O1355="",P1355="",Q1355="",R1355="",S1355="",T1355="",U1355=""),"",IF(AND(MONTH(E1355)=1,MONTH(F1355)=1),(NETWORKDAYS(E1355,F1355,Lister!$D$7:$D$13)-T1355)*N1355/NETWORKDAYS(Lister!$D$24,Lister!$E$24,Lister!$D$7:$D$13),IF(AND(MONTH(E1355)=1,F1355&gt;DATE(2021,1,31)),(NETWORKDAYS(E1355,Lister!$E$24,Lister!$D$7:$D$13)-T1355)*N1355/NETWORKDAYS(Lister!$D$24,Lister!$E$24,Lister!$D$7:$D$13),IF(AND(E1355&lt;DATE(2021,1,1),MONTH(F1355)=1),(NETWORKDAYS(Lister!$D$24,F1355,Lister!$D$7:$D$13)-T1355)*N1355/NETWORKDAYS(Lister!$D$24,Lister!$E$24,Lister!$D$7:$D$13),IF(AND(E1355&lt;DATE(2021,1,1),F1355&gt;DATE(2021,1,31)),(NETWORKDAYS(Lister!$D$24,Lister!$E$24,Lister!$D$7:$D$13)-T1355)*N1355/NETWORKDAYS(Lister!$D$24,Lister!$E$24,Lister!$D$7:$D$13),IF(OR(AND(E1355&lt;DATE(2021,1,1),F1355&lt;DATE(2021,1,1)),E1355&gt;DATE(2021,1,31)),0)))))),0),"")</f>
        <v/>
      </c>
      <c r="AB1355" s="50" t="str">
        <f>IFERROR(MAX(IF(OR(O1355="",P1355="",Q1355="",R1355="",S1355="",T1355="",U1355=""),"",IF(AND(MONTH(E1355)=2,MONTH(F1355)=2),(NETWORKDAYS(E1355,F1355,Lister!$D$7:$D$13)-U1355)*N1355/NETWORKDAYS(Lister!$D$25,Lister!$E$25,Lister!$D$7:$D$13),IF(AND(E1355&lt;DATE(2021,2,1),MONTH(F1355)=2),(NETWORKDAYS(Lister!$D$25,F1355,Lister!$D$7:$D$13)-U1355)*N1355/NETWORKDAYS(Lister!$D$25,Lister!$E$25,Lister!$D$7:$D$13),IF(AND(E1355&lt;DATE(2021,2,1),F1355&lt;DATE(2021,2,1)),0)))),0),"")</f>
        <v/>
      </c>
      <c r="AC1355" s="52" t="str">
        <f t="shared" si="103"/>
        <v/>
      </c>
    </row>
    <row r="1356" spans="1:29" x14ac:dyDescent="0.35">
      <c r="A1356" s="11" t="str">
        <f t="shared" si="104"/>
        <v/>
      </c>
      <c r="B1356" s="33"/>
      <c r="C1356" s="17"/>
      <c r="D1356" s="18"/>
      <c r="E1356" s="12"/>
      <c r="F1356" s="12"/>
      <c r="G1356" s="42" t="str">
        <f>IF(OR(E1356="",F1356=""),"",NETWORKDAYS(E1356,F1356,Lister!$D$7:$D$13))</f>
        <v/>
      </c>
      <c r="H1356" s="14"/>
      <c r="I1356" s="25" t="str">
        <f t="shared" si="100"/>
        <v/>
      </c>
      <c r="J1356" s="47"/>
      <c r="K1356" s="48"/>
      <c r="L1356" s="15"/>
      <c r="M1356" s="51" t="str">
        <f t="shared" si="101"/>
        <v/>
      </c>
      <c r="N1356" s="49" t="str">
        <f t="shared" si="102"/>
        <v/>
      </c>
      <c r="O1356" s="15"/>
      <c r="P1356" s="15"/>
      <c r="Q1356" s="15"/>
      <c r="R1356" s="15"/>
      <c r="S1356" s="15"/>
      <c r="T1356" s="15"/>
      <c r="U1356" s="15"/>
      <c r="V1356" s="50" t="str">
        <f>IFERROR(MAX(IF(OR(O1356="",P1356="",Q1356="",R1356="",S1356="",T1356="",U1356=""),"",IF(AND(MONTH(E1356)=8,MONTH(F1356)=8),(NETWORKDAYS(E1356,F1356,Lister!$D$7:$D$13)-O1356)*N1356/NETWORKDAYS(Lister!$D$19,Lister!$E$19,Lister!$D$7:$D$13),IF(AND(MONTH(E1356)=8,F1356&gt;DATE(2020,8,31)),(NETWORKDAYS(E1356,Lister!$E$19,Lister!$D$7:$D$13)-O1356)*N1356/NETWORKDAYS(Lister!$D$19,Lister!$E$19,Lister!$D$7:$D$13),IF(E1356&gt;DATE(2020,8,31),0)))),0),"")</f>
        <v/>
      </c>
      <c r="W1356" s="50" t="str">
        <f>IFERROR(MAX(IF(OR(O1356="",P1356="",Q1356="",R1356="",S1356="",T1356="",U1356=""),"",IF(AND(MONTH(E1356)=9,MONTH(F1356)=9),(NETWORKDAYS(E1356,F1356,Lister!$D$7:$D$13)-P1356)*N1356/NETWORKDAYS(Lister!$D$20,Lister!$E$20,Lister!$D$7:$D$13),IF(AND(MONTH(E1356)=9,F1356&gt;DATE(2020,9,30)),(NETWORKDAYS(E1356,Lister!$E$20,Lister!$D$7:$D$13)-P1356)*N1356/NETWORKDAYS(Lister!$D$20,Lister!$E$20,Lister!$D$7:$D$13),IF(AND(E1356&lt;DATE(2020,9,1),MONTH(F1356)=9),(NETWORKDAYS(Lister!$D$20,F1356,Lister!$D$7:$D$13)-P1356)*N1356/NETWORKDAYS(Lister!$D$20,Lister!$E$20,Lister!$D$7:$D$13),IF(AND(E1356&lt;DATE(2020,9,1),F1356&gt;DATE(2020,9,30)),(NETWORKDAYS(Lister!$D$20,Lister!$E$20,Lister!$D$7:$D$13)-P1356)*N1356/NETWORKDAYS(Lister!$D$20,Lister!$E$20,Lister!$D$7:$D$13),IF(OR(AND(E1356&lt;DATE(2020,9,1),F1356&lt;DATE(2020,9,1)),E1356&gt;DATE(2020,9,30)),0)))))),0),"")</f>
        <v/>
      </c>
      <c r="X1356" s="50" t="str">
        <f>IFERROR(MAX(IF(OR(O1356="",P1356="",Q1356="",R1356="",S1356="",T1356="",U1356=""),"",IF(AND(MONTH(E1356)=10,MONTH(F1356)=10),(NETWORKDAYS(E1356,F1356,Lister!$D$7:$D$13)-Q1356)*N1356/NETWORKDAYS(Lister!$D$21,Lister!$E$21,Lister!$D$7:$D$13),IF(AND(MONTH(E1356)=10,F1356&gt;DATE(2020,10,31)),(NETWORKDAYS(E1356,Lister!$E$21,Lister!$D$7:$D$13)-Q1356)*N1356/NETWORKDAYS(Lister!$D$21,Lister!$E$21,Lister!$D$7:$D$13),IF(AND(E1356&lt;DATE(2020,10,1),MONTH(F1356)=10),(NETWORKDAYS(Lister!$D$21,F1356,Lister!$D$7:$D$13)-Q1356)*N1356/NETWORKDAYS(Lister!$D$21,Lister!$E$21,Lister!$D$7:$D$13),IF(AND(E1356&lt;DATE(2020,31,1),F1356&gt;DATE(2020,10,31)),(NETWORKDAYS(Lister!$D$21,Lister!$E$21,Lister!$D$7:$D$13)-Q1356)*N1356/NETWORKDAYS(Lister!$D$21,Lister!$E$21,Lister!$D$7:$D$13),IF(OR(AND(E1356&lt;DATE(2020,10,1),F1356&lt;DATE(2020,10,1)),E1356&gt;DATE(2020,10,31)),0)))))),0),"")</f>
        <v/>
      </c>
      <c r="Y1356" s="50" t="str">
        <f>IFERROR(MAX(IF(OR(O1356="",P1356="",Q1356="",R1356="",S1356="",T1356="",U1356=""),"",IF(AND(MONTH(E1356)=11,MONTH(F1356)=11),(NETWORKDAYS(E1356,F1356,Lister!$D$7:$D$13)-R1356)*N1356/NETWORKDAYS(Lister!$D$22,Lister!$E$22,Lister!$D$7:$D$13),IF(AND(MONTH(E1356)=11,F1356&gt;DATE(2020,11,30)),(NETWORKDAYS(E1356,Lister!$E$22,Lister!$D$7:$D$13)-R1356)*N1356/NETWORKDAYS(Lister!$D$22,Lister!$E$22,Lister!$D$7:$D$13),IF(AND(E1356&lt;DATE(2020,11,1),MONTH(F1356)=11),(NETWORKDAYS(Lister!$D$22,F1356,Lister!$D$7:$D$13)-R1356)*N1356/NETWORKDAYS(Lister!$D$22,Lister!$E$22,Lister!$D$7:$D$13),IF(AND(E1356&lt;DATE(2020,11,1),F1356&gt;DATE(2020,11,30)),(NETWORKDAYS(Lister!$D$22,Lister!$E$22,Lister!$D$7:$D$13)-R1356)*N1356/NETWORKDAYS(Lister!$D$22,Lister!$E$22,Lister!$D$7:$D$13),IF(OR(AND(E1356&lt;DATE(2020,11,1),F1356&lt;DATE(2020,11,1)),E1356&gt;DATE(2020,11,30)),0)))))),0),"")</f>
        <v/>
      </c>
      <c r="Z1356" s="50" t="str">
        <f>IFERROR(MAX(IF(OR(O1356="",P1356="",Q1356="",R1356="",S1356="",T1356="",U1356=""),"",IF(AND(MONTH(E1356)=12,MONTH(F1356)=12),(NETWORKDAYS(E1356,F1356,Lister!$D$7:$D$13)-S1356)*N1356/NETWORKDAYS(Lister!$D$23,Lister!$E$23,Lister!$D$7:$D$13),IF(AND(MONTH(E1356)=12,F1356&gt;DATE(2020,12,31)),(NETWORKDAYS(E1356,Lister!$E$23,Lister!$D$7:$D$13)-S1356)*N1356/NETWORKDAYS(Lister!$D$23,Lister!$E$23,Lister!$D$7:$D$13),IF(AND(E1356&lt;DATE(2020,12,1),MONTH(F1356)=12),(NETWORKDAYS(Lister!$D$23,F1356,Lister!$D$7:$D$13)-S1356)*N1356/NETWORKDAYS(Lister!$D$23,Lister!$E$23,Lister!$D$7:$D$13),IF(AND(E1356&lt;DATE(2020,12,1),F1356&gt;DATE(2020,12,31)),(NETWORKDAYS(Lister!$D$23,Lister!$E$23,Lister!$D$7:$D$13)-S1356)*N1356/NETWORKDAYS(Lister!$D$23,Lister!$E$23,Lister!$D$7:$D$13),IF(OR(AND(E1356&lt;DATE(2020,12,1),F1356&lt;DATE(2020,12,1)),E1356&gt;DATE(2020,12,31)),0)))))),0),"")</f>
        <v/>
      </c>
      <c r="AA1356" s="50" t="str">
        <f>IFERROR(MAX(IF(OR(O1356="",P1356="",Q1356="",R1356="",S1356="",T1356="",U1356=""),"",IF(AND(MONTH(E1356)=1,MONTH(F1356)=1),(NETWORKDAYS(E1356,F1356,Lister!$D$7:$D$13)-T1356)*N1356/NETWORKDAYS(Lister!$D$24,Lister!$E$24,Lister!$D$7:$D$13),IF(AND(MONTH(E1356)=1,F1356&gt;DATE(2021,1,31)),(NETWORKDAYS(E1356,Lister!$E$24,Lister!$D$7:$D$13)-T1356)*N1356/NETWORKDAYS(Lister!$D$24,Lister!$E$24,Lister!$D$7:$D$13),IF(AND(E1356&lt;DATE(2021,1,1),MONTH(F1356)=1),(NETWORKDAYS(Lister!$D$24,F1356,Lister!$D$7:$D$13)-T1356)*N1356/NETWORKDAYS(Lister!$D$24,Lister!$E$24,Lister!$D$7:$D$13),IF(AND(E1356&lt;DATE(2021,1,1),F1356&gt;DATE(2021,1,31)),(NETWORKDAYS(Lister!$D$24,Lister!$E$24,Lister!$D$7:$D$13)-T1356)*N1356/NETWORKDAYS(Lister!$D$24,Lister!$E$24,Lister!$D$7:$D$13),IF(OR(AND(E1356&lt;DATE(2021,1,1),F1356&lt;DATE(2021,1,1)),E1356&gt;DATE(2021,1,31)),0)))))),0),"")</f>
        <v/>
      </c>
      <c r="AB1356" s="50" t="str">
        <f>IFERROR(MAX(IF(OR(O1356="",P1356="",Q1356="",R1356="",S1356="",T1356="",U1356=""),"",IF(AND(MONTH(E1356)=2,MONTH(F1356)=2),(NETWORKDAYS(E1356,F1356,Lister!$D$7:$D$13)-U1356)*N1356/NETWORKDAYS(Lister!$D$25,Lister!$E$25,Lister!$D$7:$D$13),IF(AND(E1356&lt;DATE(2021,2,1),MONTH(F1356)=2),(NETWORKDAYS(Lister!$D$25,F1356,Lister!$D$7:$D$13)-U1356)*N1356/NETWORKDAYS(Lister!$D$25,Lister!$E$25,Lister!$D$7:$D$13),IF(AND(E1356&lt;DATE(2021,2,1),F1356&lt;DATE(2021,2,1)),0)))),0),"")</f>
        <v/>
      </c>
      <c r="AC1356" s="52" t="str">
        <f t="shared" si="103"/>
        <v/>
      </c>
    </row>
    <row r="1357" spans="1:29" x14ac:dyDescent="0.35">
      <c r="A1357" s="11" t="str">
        <f t="shared" si="104"/>
        <v/>
      </c>
      <c r="B1357" s="33"/>
      <c r="C1357" s="17"/>
      <c r="D1357" s="18"/>
      <c r="E1357" s="12"/>
      <c r="F1357" s="12"/>
      <c r="G1357" s="42" t="str">
        <f>IF(OR(E1357="",F1357=""),"",NETWORKDAYS(E1357,F1357,Lister!$D$7:$D$13))</f>
        <v/>
      </c>
      <c r="H1357" s="14"/>
      <c r="I1357" s="25" t="str">
        <f t="shared" si="100"/>
        <v/>
      </c>
      <c r="J1357" s="47"/>
      <c r="K1357" s="48"/>
      <c r="L1357" s="15"/>
      <c r="M1357" s="51" t="str">
        <f t="shared" si="101"/>
        <v/>
      </c>
      <c r="N1357" s="49" t="str">
        <f t="shared" si="102"/>
        <v/>
      </c>
      <c r="O1357" s="15"/>
      <c r="P1357" s="15"/>
      <c r="Q1357" s="15"/>
      <c r="R1357" s="15"/>
      <c r="S1357" s="15"/>
      <c r="T1357" s="15"/>
      <c r="U1357" s="15"/>
      <c r="V1357" s="50" t="str">
        <f>IFERROR(MAX(IF(OR(O1357="",P1357="",Q1357="",R1357="",S1357="",T1357="",U1357=""),"",IF(AND(MONTH(E1357)=8,MONTH(F1357)=8),(NETWORKDAYS(E1357,F1357,Lister!$D$7:$D$13)-O1357)*N1357/NETWORKDAYS(Lister!$D$19,Lister!$E$19,Lister!$D$7:$D$13),IF(AND(MONTH(E1357)=8,F1357&gt;DATE(2020,8,31)),(NETWORKDAYS(E1357,Lister!$E$19,Lister!$D$7:$D$13)-O1357)*N1357/NETWORKDAYS(Lister!$D$19,Lister!$E$19,Lister!$D$7:$D$13),IF(E1357&gt;DATE(2020,8,31),0)))),0),"")</f>
        <v/>
      </c>
      <c r="W1357" s="50" t="str">
        <f>IFERROR(MAX(IF(OR(O1357="",P1357="",Q1357="",R1357="",S1357="",T1357="",U1357=""),"",IF(AND(MONTH(E1357)=9,MONTH(F1357)=9),(NETWORKDAYS(E1357,F1357,Lister!$D$7:$D$13)-P1357)*N1357/NETWORKDAYS(Lister!$D$20,Lister!$E$20,Lister!$D$7:$D$13),IF(AND(MONTH(E1357)=9,F1357&gt;DATE(2020,9,30)),(NETWORKDAYS(E1357,Lister!$E$20,Lister!$D$7:$D$13)-P1357)*N1357/NETWORKDAYS(Lister!$D$20,Lister!$E$20,Lister!$D$7:$D$13),IF(AND(E1357&lt;DATE(2020,9,1),MONTH(F1357)=9),(NETWORKDAYS(Lister!$D$20,F1357,Lister!$D$7:$D$13)-P1357)*N1357/NETWORKDAYS(Lister!$D$20,Lister!$E$20,Lister!$D$7:$D$13),IF(AND(E1357&lt;DATE(2020,9,1),F1357&gt;DATE(2020,9,30)),(NETWORKDAYS(Lister!$D$20,Lister!$E$20,Lister!$D$7:$D$13)-P1357)*N1357/NETWORKDAYS(Lister!$D$20,Lister!$E$20,Lister!$D$7:$D$13),IF(OR(AND(E1357&lt;DATE(2020,9,1),F1357&lt;DATE(2020,9,1)),E1357&gt;DATE(2020,9,30)),0)))))),0),"")</f>
        <v/>
      </c>
      <c r="X1357" s="50" t="str">
        <f>IFERROR(MAX(IF(OR(O1357="",P1357="",Q1357="",R1357="",S1357="",T1357="",U1357=""),"",IF(AND(MONTH(E1357)=10,MONTH(F1357)=10),(NETWORKDAYS(E1357,F1357,Lister!$D$7:$D$13)-Q1357)*N1357/NETWORKDAYS(Lister!$D$21,Lister!$E$21,Lister!$D$7:$D$13),IF(AND(MONTH(E1357)=10,F1357&gt;DATE(2020,10,31)),(NETWORKDAYS(E1357,Lister!$E$21,Lister!$D$7:$D$13)-Q1357)*N1357/NETWORKDAYS(Lister!$D$21,Lister!$E$21,Lister!$D$7:$D$13),IF(AND(E1357&lt;DATE(2020,10,1),MONTH(F1357)=10),(NETWORKDAYS(Lister!$D$21,F1357,Lister!$D$7:$D$13)-Q1357)*N1357/NETWORKDAYS(Lister!$D$21,Lister!$E$21,Lister!$D$7:$D$13),IF(AND(E1357&lt;DATE(2020,31,1),F1357&gt;DATE(2020,10,31)),(NETWORKDAYS(Lister!$D$21,Lister!$E$21,Lister!$D$7:$D$13)-Q1357)*N1357/NETWORKDAYS(Lister!$D$21,Lister!$E$21,Lister!$D$7:$D$13),IF(OR(AND(E1357&lt;DATE(2020,10,1),F1357&lt;DATE(2020,10,1)),E1357&gt;DATE(2020,10,31)),0)))))),0),"")</f>
        <v/>
      </c>
      <c r="Y1357" s="50" t="str">
        <f>IFERROR(MAX(IF(OR(O1357="",P1357="",Q1357="",R1357="",S1357="",T1357="",U1357=""),"",IF(AND(MONTH(E1357)=11,MONTH(F1357)=11),(NETWORKDAYS(E1357,F1357,Lister!$D$7:$D$13)-R1357)*N1357/NETWORKDAYS(Lister!$D$22,Lister!$E$22,Lister!$D$7:$D$13),IF(AND(MONTH(E1357)=11,F1357&gt;DATE(2020,11,30)),(NETWORKDAYS(E1357,Lister!$E$22,Lister!$D$7:$D$13)-R1357)*N1357/NETWORKDAYS(Lister!$D$22,Lister!$E$22,Lister!$D$7:$D$13),IF(AND(E1357&lt;DATE(2020,11,1),MONTH(F1357)=11),(NETWORKDAYS(Lister!$D$22,F1357,Lister!$D$7:$D$13)-R1357)*N1357/NETWORKDAYS(Lister!$D$22,Lister!$E$22,Lister!$D$7:$D$13),IF(AND(E1357&lt;DATE(2020,11,1),F1357&gt;DATE(2020,11,30)),(NETWORKDAYS(Lister!$D$22,Lister!$E$22,Lister!$D$7:$D$13)-R1357)*N1357/NETWORKDAYS(Lister!$D$22,Lister!$E$22,Lister!$D$7:$D$13),IF(OR(AND(E1357&lt;DATE(2020,11,1),F1357&lt;DATE(2020,11,1)),E1357&gt;DATE(2020,11,30)),0)))))),0),"")</f>
        <v/>
      </c>
      <c r="Z1357" s="50" t="str">
        <f>IFERROR(MAX(IF(OR(O1357="",P1357="",Q1357="",R1357="",S1357="",T1357="",U1357=""),"",IF(AND(MONTH(E1357)=12,MONTH(F1357)=12),(NETWORKDAYS(E1357,F1357,Lister!$D$7:$D$13)-S1357)*N1357/NETWORKDAYS(Lister!$D$23,Lister!$E$23,Lister!$D$7:$D$13),IF(AND(MONTH(E1357)=12,F1357&gt;DATE(2020,12,31)),(NETWORKDAYS(E1357,Lister!$E$23,Lister!$D$7:$D$13)-S1357)*N1357/NETWORKDAYS(Lister!$D$23,Lister!$E$23,Lister!$D$7:$D$13),IF(AND(E1357&lt;DATE(2020,12,1),MONTH(F1357)=12),(NETWORKDAYS(Lister!$D$23,F1357,Lister!$D$7:$D$13)-S1357)*N1357/NETWORKDAYS(Lister!$D$23,Lister!$E$23,Lister!$D$7:$D$13),IF(AND(E1357&lt;DATE(2020,12,1),F1357&gt;DATE(2020,12,31)),(NETWORKDAYS(Lister!$D$23,Lister!$E$23,Lister!$D$7:$D$13)-S1357)*N1357/NETWORKDAYS(Lister!$D$23,Lister!$E$23,Lister!$D$7:$D$13),IF(OR(AND(E1357&lt;DATE(2020,12,1),F1357&lt;DATE(2020,12,1)),E1357&gt;DATE(2020,12,31)),0)))))),0),"")</f>
        <v/>
      </c>
      <c r="AA1357" s="50" t="str">
        <f>IFERROR(MAX(IF(OR(O1357="",P1357="",Q1357="",R1357="",S1357="",T1357="",U1357=""),"",IF(AND(MONTH(E1357)=1,MONTH(F1357)=1),(NETWORKDAYS(E1357,F1357,Lister!$D$7:$D$13)-T1357)*N1357/NETWORKDAYS(Lister!$D$24,Lister!$E$24,Lister!$D$7:$D$13),IF(AND(MONTH(E1357)=1,F1357&gt;DATE(2021,1,31)),(NETWORKDAYS(E1357,Lister!$E$24,Lister!$D$7:$D$13)-T1357)*N1357/NETWORKDAYS(Lister!$D$24,Lister!$E$24,Lister!$D$7:$D$13),IF(AND(E1357&lt;DATE(2021,1,1),MONTH(F1357)=1),(NETWORKDAYS(Lister!$D$24,F1357,Lister!$D$7:$D$13)-T1357)*N1357/NETWORKDAYS(Lister!$D$24,Lister!$E$24,Lister!$D$7:$D$13),IF(AND(E1357&lt;DATE(2021,1,1),F1357&gt;DATE(2021,1,31)),(NETWORKDAYS(Lister!$D$24,Lister!$E$24,Lister!$D$7:$D$13)-T1357)*N1357/NETWORKDAYS(Lister!$D$24,Lister!$E$24,Lister!$D$7:$D$13),IF(OR(AND(E1357&lt;DATE(2021,1,1),F1357&lt;DATE(2021,1,1)),E1357&gt;DATE(2021,1,31)),0)))))),0),"")</f>
        <v/>
      </c>
      <c r="AB1357" s="50" t="str">
        <f>IFERROR(MAX(IF(OR(O1357="",P1357="",Q1357="",R1357="",S1357="",T1357="",U1357=""),"",IF(AND(MONTH(E1357)=2,MONTH(F1357)=2),(NETWORKDAYS(E1357,F1357,Lister!$D$7:$D$13)-U1357)*N1357/NETWORKDAYS(Lister!$D$25,Lister!$E$25,Lister!$D$7:$D$13),IF(AND(E1357&lt;DATE(2021,2,1),MONTH(F1357)=2),(NETWORKDAYS(Lister!$D$25,F1357,Lister!$D$7:$D$13)-U1357)*N1357/NETWORKDAYS(Lister!$D$25,Lister!$E$25,Lister!$D$7:$D$13),IF(AND(E1357&lt;DATE(2021,2,1),F1357&lt;DATE(2021,2,1)),0)))),0),"")</f>
        <v/>
      </c>
      <c r="AC1357" s="52" t="str">
        <f t="shared" si="103"/>
        <v/>
      </c>
    </row>
    <row r="1358" spans="1:29" x14ac:dyDescent="0.35">
      <c r="A1358" s="11" t="str">
        <f t="shared" si="104"/>
        <v/>
      </c>
      <c r="B1358" s="33"/>
      <c r="C1358" s="17"/>
      <c r="D1358" s="18"/>
      <c r="E1358" s="12"/>
      <c r="F1358" s="12"/>
      <c r="G1358" s="42" t="str">
        <f>IF(OR(E1358="",F1358=""),"",NETWORKDAYS(E1358,F1358,Lister!$D$7:$D$13))</f>
        <v/>
      </c>
      <c r="H1358" s="14"/>
      <c r="I1358" s="25" t="str">
        <f t="shared" si="100"/>
        <v/>
      </c>
      <c r="J1358" s="47"/>
      <c r="K1358" s="48"/>
      <c r="L1358" s="15"/>
      <c r="M1358" s="51" t="str">
        <f t="shared" si="101"/>
        <v/>
      </c>
      <c r="N1358" s="49" t="str">
        <f t="shared" si="102"/>
        <v/>
      </c>
      <c r="O1358" s="15"/>
      <c r="P1358" s="15"/>
      <c r="Q1358" s="15"/>
      <c r="R1358" s="15"/>
      <c r="S1358" s="15"/>
      <c r="T1358" s="15"/>
      <c r="U1358" s="15"/>
      <c r="V1358" s="50" t="str">
        <f>IFERROR(MAX(IF(OR(O1358="",P1358="",Q1358="",R1358="",S1358="",T1358="",U1358=""),"",IF(AND(MONTH(E1358)=8,MONTH(F1358)=8),(NETWORKDAYS(E1358,F1358,Lister!$D$7:$D$13)-O1358)*N1358/NETWORKDAYS(Lister!$D$19,Lister!$E$19,Lister!$D$7:$D$13),IF(AND(MONTH(E1358)=8,F1358&gt;DATE(2020,8,31)),(NETWORKDAYS(E1358,Lister!$E$19,Lister!$D$7:$D$13)-O1358)*N1358/NETWORKDAYS(Lister!$D$19,Lister!$E$19,Lister!$D$7:$D$13),IF(E1358&gt;DATE(2020,8,31),0)))),0),"")</f>
        <v/>
      </c>
      <c r="W1358" s="50" t="str">
        <f>IFERROR(MAX(IF(OR(O1358="",P1358="",Q1358="",R1358="",S1358="",T1358="",U1358=""),"",IF(AND(MONTH(E1358)=9,MONTH(F1358)=9),(NETWORKDAYS(E1358,F1358,Lister!$D$7:$D$13)-P1358)*N1358/NETWORKDAYS(Lister!$D$20,Lister!$E$20,Lister!$D$7:$D$13),IF(AND(MONTH(E1358)=9,F1358&gt;DATE(2020,9,30)),(NETWORKDAYS(E1358,Lister!$E$20,Lister!$D$7:$D$13)-P1358)*N1358/NETWORKDAYS(Lister!$D$20,Lister!$E$20,Lister!$D$7:$D$13),IF(AND(E1358&lt;DATE(2020,9,1),MONTH(F1358)=9),(NETWORKDAYS(Lister!$D$20,F1358,Lister!$D$7:$D$13)-P1358)*N1358/NETWORKDAYS(Lister!$D$20,Lister!$E$20,Lister!$D$7:$D$13),IF(AND(E1358&lt;DATE(2020,9,1),F1358&gt;DATE(2020,9,30)),(NETWORKDAYS(Lister!$D$20,Lister!$E$20,Lister!$D$7:$D$13)-P1358)*N1358/NETWORKDAYS(Lister!$D$20,Lister!$E$20,Lister!$D$7:$D$13),IF(OR(AND(E1358&lt;DATE(2020,9,1),F1358&lt;DATE(2020,9,1)),E1358&gt;DATE(2020,9,30)),0)))))),0),"")</f>
        <v/>
      </c>
      <c r="X1358" s="50" t="str">
        <f>IFERROR(MAX(IF(OR(O1358="",P1358="",Q1358="",R1358="",S1358="",T1358="",U1358=""),"",IF(AND(MONTH(E1358)=10,MONTH(F1358)=10),(NETWORKDAYS(E1358,F1358,Lister!$D$7:$D$13)-Q1358)*N1358/NETWORKDAYS(Lister!$D$21,Lister!$E$21,Lister!$D$7:$D$13),IF(AND(MONTH(E1358)=10,F1358&gt;DATE(2020,10,31)),(NETWORKDAYS(E1358,Lister!$E$21,Lister!$D$7:$D$13)-Q1358)*N1358/NETWORKDAYS(Lister!$D$21,Lister!$E$21,Lister!$D$7:$D$13),IF(AND(E1358&lt;DATE(2020,10,1),MONTH(F1358)=10),(NETWORKDAYS(Lister!$D$21,F1358,Lister!$D$7:$D$13)-Q1358)*N1358/NETWORKDAYS(Lister!$D$21,Lister!$E$21,Lister!$D$7:$D$13),IF(AND(E1358&lt;DATE(2020,31,1),F1358&gt;DATE(2020,10,31)),(NETWORKDAYS(Lister!$D$21,Lister!$E$21,Lister!$D$7:$D$13)-Q1358)*N1358/NETWORKDAYS(Lister!$D$21,Lister!$E$21,Lister!$D$7:$D$13),IF(OR(AND(E1358&lt;DATE(2020,10,1),F1358&lt;DATE(2020,10,1)),E1358&gt;DATE(2020,10,31)),0)))))),0),"")</f>
        <v/>
      </c>
      <c r="Y1358" s="50" t="str">
        <f>IFERROR(MAX(IF(OR(O1358="",P1358="",Q1358="",R1358="",S1358="",T1358="",U1358=""),"",IF(AND(MONTH(E1358)=11,MONTH(F1358)=11),(NETWORKDAYS(E1358,F1358,Lister!$D$7:$D$13)-R1358)*N1358/NETWORKDAYS(Lister!$D$22,Lister!$E$22,Lister!$D$7:$D$13),IF(AND(MONTH(E1358)=11,F1358&gt;DATE(2020,11,30)),(NETWORKDAYS(E1358,Lister!$E$22,Lister!$D$7:$D$13)-R1358)*N1358/NETWORKDAYS(Lister!$D$22,Lister!$E$22,Lister!$D$7:$D$13),IF(AND(E1358&lt;DATE(2020,11,1),MONTH(F1358)=11),(NETWORKDAYS(Lister!$D$22,F1358,Lister!$D$7:$D$13)-R1358)*N1358/NETWORKDAYS(Lister!$D$22,Lister!$E$22,Lister!$D$7:$D$13),IF(AND(E1358&lt;DATE(2020,11,1),F1358&gt;DATE(2020,11,30)),(NETWORKDAYS(Lister!$D$22,Lister!$E$22,Lister!$D$7:$D$13)-R1358)*N1358/NETWORKDAYS(Lister!$D$22,Lister!$E$22,Lister!$D$7:$D$13),IF(OR(AND(E1358&lt;DATE(2020,11,1),F1358&lt;DATE(2020,11,1)),E1358&gt;DATE(2020,11,30)),0)))))),0),"")</f>
        <v/>
      </c>
      <c r="Z1358" s="50" t="str">
        <f>IFERROR(MAX(IF(OR(O1358="",P1358="",Q1358="",R1358="",S1358="",T1358="",U1358=""),"",IF(AND(MONTH(E1358)=12,MONTH(F1358)=12),(NETWORKDAYS(E1358,F1358,Lister!$D$7:$D$13)-S1358)*N1358/NETWORKDAYS(Lister!$D$23,Lister!$E$23,Lister!$D$7:$D$13),IF(AND(MONTH(E1358)=12,F1358&gt;DATE(2020,12,31)),(NETWORKDAYS(E1358,Lister!$E$23,Lister!$D$7:$D$13)-S1358)*N1358/NETWORKDAYS(Lister!$D$23,Lister!$E$23,Lister!$D$7:$D$13),IF(AND(E1358&lt;DATE(2020,12,1),MONTH(F1358)=12),(NETWORKDAYS(Lister!$D$23,F1358,Lister!$D$7:$D$13)-S1358)*N1358/NETWORKDAYS(Lister!$D$23,Lister!$E$23,Lister!$D$7:$D$13),IF(AND(E1358&lt;DATE(2020,12,1),F1358&gt;DATE(2020,12,31)),(NETWORKDAYS(Lister!$D$23,Lister!$E$23,Lister!$D$7:$D$13)-S1358)*N1358/NETWORKDAYS(Lister!$D$23,Lister!$E$23,Lister!$D$7:$D$13),IF(OR(AND(E1358&lt;DATE(2020,12,1),F1358&lt;DATE(2020,12,1)),E1358&gt;DATE(2020,12,31)),0)))))),0),"")</f>
        <v/>
      </c>
      <c r="AA1358" s="50" t="str">
        <f>IFERROR(MAX(IF(OR(O1358="",P1358="",Q1358="",R1358="",S1358="",T1358="",U1358=""),"",IF(AND(MONTH(E1358)=1,MONTH(F1358)=1),(NETWORKDAYS(E1358,F1358,Lister!$D$7:$D$13)-T1358)*N1358/NETWORKDAYS(Lister!$D$24,Lister!$E$24,Lister!$D$7:$D$13),IF(AND(MONTH(E1358)=1,F1358&gt;DATE(2021,1,31)),(NETWORKDAYS(E1358,Lister!$E$24,Lister!$D$7:$D$13)-T1358)*N1358/NETWORKDAYS(Lister!$D$24,Lister!$E$24,Lister!$D$7:$D$13),IF(AND(E1358&lt;DATE(2021,1,1),MONTH(F1358)=1),(NETWORKDAYS(Lister!$D$24,F1358,Lister!$D$7:$D$13)-T1358)*N1358/NETWORKDAYS(Lister!$D$24,Lister!$E$24,Lister!$D$7:$D$13),IF(AND(E1358&lt;DATE(2021,1,1),F1358&gt;DATE(2021,1,31)),(NETWORKDAYS(Lister!$D$24,Lister!$E$24,Lister!$D$7:$D$13)-T1358)*N1358/NETWORKDAYS(Lister!$D$24,Lister!$E$24,Lister!$D$7:$D$13),IF(OR(AND(E1358&lt;DATE(2021,1,1),F1358&lt;DATE(2021,1,1)),E1358&gt;DATE(2021,1,31)),0)))))),0),"")</f>
        <v/>
      </c>
      <c r="AB1358" s="50" t="str">
        <f>IFERROR(MAX(IF(OR(O1358="",P1358="",Q1358="",R1358="",S1358="",T1358="",U1358=""),"",IF(AND(MONTH(E1358)=2,MONTH(F1358)=2),(NETWORKDAYS(E1358,F1358,Lister!$D$7:$D$13)-U1358)*N1358/NETWORKDAYS(Lister!$D$25,Lister!$E$25,Lister!$D$7:$D$13),IF(AND(E1358&lt;DATE(2021,2,1),MONTH(F1358)=2),(NETWORKDAYS(Lister!$D$25,F1358,Lister!$D$7:$D$13)-U1358)*N1358/NETWORKDAYS(Lister!$D$25,Lister!$E$25,Lister!$D$7:$D$13),IF(AND(E1358&lt;DATE(2021,2,1),F1358&lt;DATE(2021,2,1)),0)))),0),"")</f>
        <v/>
      </c>
      <c r="AC1358" s="52" t="str">
        <f t="shared" si="103"/>
        <v/>
      </c>
    </row>
    <row r="1359" spans="1:29" x14ac:dyDescent="0.35">
      <c r="A1359" s="11" t="str">
        <f t="shared" si="104"/>
        <v/>
      </c>
      <c r="B1359" s="33"/>
      <c r="C1359" s="17"/>
      <c r="D1359" s="18"/>
      <c r="E1359" s="12"/>
      <c r="F1359" s="12"/>
      <c r="G1359" s="42" t="str">
        <f>IF(OR(E1359="",F1359=""),"",NETWORKDAYS(E1359,F1359,Lister!$D$7:$D$13))</f>
        <v/>
      </c>
      <c r="H1359" s="14"/>
      <c r="I1359" s="25" t="str">
        <f t="shared" si="100"/>
        <v/>
      </c>
      <c r="J1359" s="47"/>
      <c r="K1359" s="48"/>
      <c r="L1359" s="15"/>
      <c r="M1359" s="51" t="str">
        <f t="shared" si="101"/>
        <v/>
      </c>
      <c r="N1359" s="49" t="str">
        <f t="shared" si="102"/>
        <v/>
      </c>
      <c r="O1359" s="15"/>
      <c r="P1359" s="15"/>
      <c r="Q1359" s="15"/>
      <c r="R1359" s="15"/>
      <c r="S1359" s="15"/>
      <c r="T1359" s="15"/>
      <c r="U1359" s="15"/>
      <c r="V1359" s="50" t="str">
        <f>IFERROR(MAX(IF(OR(O1359="",P1359="",Q1359="",R1359="",S1359="",T1359="",U1359=""),"",IF(AND(MONTH(E1359)=8,MONTH(F1359)=8),(NETWORKDAYS(E1359,F1359,Lister!$D$7:$D$13)-O1359)*N1359/NETWORKDAYS(Lister!$D$19,Lister!$E$19,Lister!$D$7:$D$13),IF(AND(MONTH(E1359)=8,F1359&gt;DATE(2020,8,31)),(NETWORKDAYS(E1359,Lister!$E$19,Lister!$D$7:$D$13)-O1359)*N1359/NETWORKDAYS(Lister!$D$19,Lister!$E$19,Lister!$D$7:$D$13),IF(E1359&gt;DATE(2020,8,31),0)))),0),"")</f>
        <v/>
      </c>
      <c r="W1359" s="50" t="str">
        <f>IFERROR(MAX(IF(OR(O1359="",P1359="",Q1359="",R1359="",S1359="",T1359="",U1359=""),"",IF(AND(MONTH(E1359)=9,MONTH(F1359)=9),(NETWORKDAYS(E1359,F1359,Lister!$D$7:$D$13)-P1359)*N1359/NETWORKDAYS(Lister!$D$20,Lister!$E$20,Lister!$D$7:$D$13),IF(AND(MONTH(E1359)=9,F1359&gt;DATE(2020,9,30)),(NETWORKDAYS(E1359,Lister!$E$20,Lister!$D$7:$D$13)-P1359)*N1359/NETWORKDAYS(Lister!$D$20,Lister!$E$20,Lister!$D$7:$D$13),IF(AND(E1359&lt;DATE(2020,9,1),MONTH(F1359)=9),(NETWORKDAYS(Lister!$D$20,F1359,Lister!$D$7:$D$13)-P1359)*N1359/NETWORKDAYS(Lister!$D$20,Lister!$E$20,Lister!$D$7:$D$13),IF(AND(E1359&lt;DATE(2020,9,1),F1359&gt;DATE(2020,9,30)),(NETWORKDAYS(Lister!$D$20,Lister!$E$20,Lister!$D$7:$D$13)-P1359)*N1359/NETWORKDAYS(Lister!$D$20,Lister!$E$20,Lister!$D$7:$D$13),IF(OR(AND(E1359&lt;DATE(2020,9,1),F1359&lt;DATE(2020,9,1)),E1359&gt;DATE(2020,9,30)),0)))))),0),"")</f>
        <v/>
      </c>
      <c r="X1359" s="50" t="str">
        <f>IFERROR(MAX(IF(OR(O1359="",P1359="",Q1359="",R1359="",S1359="",T1359="",U1359=""),"",IF(AND(MONTH(E1359)=10,MONTH(F1359)=10),(NETWORKDAYS(E1359,F1359,Lister!$D$7:$D$13)-Q1359)*N1359/NETWORKDAYS(Lister!$D$21,Lister!$E$21,Lister!$D$7:$D$13),IF(AND(MONTH(E1359)=10,F1359&gt;DATE(2020,10,31)),(NETWORKDAYS(E1359,Lister!$E$21,Lister!$D$7:$D$13)-Q1359)*N1359/NETWORKDAYS(Lister!$D$21,Lister!$E$21,Lister!$D$7:$D$13),IF(AND(E1359&lt;DATE(2020,10,1),MONTH(F1359)=10),(NETWORKDAYS(Lister!$D$21,F1359,Lister!$D$7:$D$13)-Q1359)*N1359/NETWORKDAYS(Lister!$D$21,Lister!$E$21,Lister!$D$7:$D$13),IF(AND(E1359&lt;DATE(2020,31,1),F1359&gt;DATE(2020,10,31)),(NETWORKDAYS(Lister!$D$21,Lister!$E$21,Lister!$D$7:$D$13)-Q1359)*N1359/NETWORKDAYS(Lister!$D$21,Lister!$E$21,Lister!$D$7:$D$13),IF(OR(AND(E1359&lt;DATE(2020,10,1),F1359&lt;DATE(2020,10,1)),E1359&gt;DATE(2020,10,31)),0)))))),0),"")</f>
        <v/>
      </c>
      <c r="Y1359" s="50" t="str">
        <f>IFERROR(MAX(IF(OR(O1359="",P1359="",Q1359="",R1359="",S1359="",T1359="",U1359=""),"",IF(AND(MONTH(E1359)=11,MONTH(F1359)=11),(NETWORKDAYS(E1359,F1359,Lister!$D$7:$D$13)-R1359)*N1359/NETWORKDAYS(Lister!$D$22,Lister!$E$22,Lister!$D$7:$D$13),IF(AND(MONTH(E1359)=11,F1359&gt;DATE(2020,11,30)),(NETWORKDAYS(E1359,Lister!$E$22,Lister!$D$7:$D$13)-R1359)*N1359/NETWORKDAYS(Lister!$D$22,Lister!$E$22,Lister!$D$7:$D$13),IF(AND(E1359&lt;DATE(2020,11,1),MONTH(F1359)=11),(NETWORKDAYS(Lister!$D$22,F1359,Lister!$D$7:$D$13)-R1359)*N1359/NETWORKDAYS(Lister!$D$22,Lister!$E$22,Lister!$D$7:$D$13),IF(AND(E1359&lt;DATE(2020,11,1),F1359&gt;DATE(2020,11,30)),(NETWORKDAYS(Lister!$D$22,Lister!$E$22,Lister!$D$7:$D$13)-R1359)*N1359/NETWORKDAYS(Lister!$D$22,Lister!$E$22,Lister!$D$7:$D$13),IF(OR(AND(E1359&lt;DATE(2020,11,1),F1359&lt;DATE(2020,11,1)),E1359&gt;DATE(2020,11,30)),0)))))),0),"")</f>
        <v/>
      </c>
      <c r="Z1359" s="50" t="str">
        <f>IFERROR(MAX(IF(OR(O1359="",P1359="",Q1359="",R1359="",S1359="",T1359="",U1359=""),"",IF(AND(MONTH(E1359)=12,MONTH(F1359)=12),(NETWORKDAYS(E1359,F1359,Lister!$D$7:$D$13)-S1359)*N1359/NETWORKDAYS(Lister!$D$23,Lister!$E$23,Lister!$D$7:$D$13),IF(AND(MONTH(E1359)=12,F1359&gt;DATE(2020,12,31)),(NETWORKDAYS(E1359,Lister!$E$23,Lister!$D$7:$D$13)-S1359)*N1359/NETWORKDAYS(Lister!$D$23,Lister!$E$23,Lister!$D$7:$D$13),IF(AND(E1359&lt;DATE(2020,12,1),MONTH(F1359)=12),(NETWORKDAYS(Lister!$D$23,F1359,Lister!$D$7:$D$13)-S1359)*N1359/NETWORKDAYS(Lister!$D$23,Lister!$E$23,Lister!$D$7:$D$13),IF(AND(E1359&lt;DATE(2020,12,1),F1359&gt;DATE(2020,12,31)),(NETWORKDAYS(Lister!$D$23,Lister!$E$23,Lister!$D$7:$D$13)-S1359)*N1359/NETWORKDAYS(Lister!$D$23,Lister!$E$23,Lister!$D$7:$D$13),IF(OR(AND(E1359&lt;DATE(2020,12,1),F1359&lt;DATE(2020,12,1)),E1359&gt;DATE(2020,12,31)),0)))))),0),"")</f>
        <v/>
      </c>
      <c r="AA1359" s="50" t="str">
        <f>IFERROR(MAX(IF(OR(O1359="",P1359="",Q1359="",R1359="",S1359="",T1359="",U1359=""),"",IF(AND(MONTH(E1359)=1,MONTH(F1359)=1),(NETWORKDAYS(E1359,F1359,Lister!$D$7:$D$13)-T1359)*N1359/NETWORKDAYS(Lister!$D$24,Lister!$E$24,Lister!$D$7:$D$13),IF(AND(MONTH(E1359)=1,F1359&gt;DATE(2021,1,31)),(NETWORKDAYS(E1359,Lister!$E$24,Lister!$D$7:$D$13)-T1359)*N1359/NETWORKDAYS(Lister!$D$24,Lister!$E$24,Lister!$D$7:$D$13),IF(AND(E1359&lt;DATE(2021,1,1),MONTH(F1359)=1),(NETWORKDAYS(Lister!$D$24,F1359,Lister!$D$7:$D$13)-T1359)*N1359/NETWORKDAYS(Lister!$D$24,Lister!$E$24,Lister!$D$7:$D$13),IF(AND(E1359&lt;DATE(2021,1,1),F1359&gt;DATE(2021,1,31)),(NETWORKDAYS(Lister!$D$24,Lister!$E$24,Lister!$D$7:$D$13)-T1359)*N1359/NETWORKDAYS(Lister!$D$24,Lister!$E$24,Lister!$D$7:$D$13),IF(OR(AND(E1359&lt;DATE(2021,1,1),F1359&lt;DATE(2021,1,1)),E1359&gt;DATE(2021,1,31)),0)))))),0),"")</f>
        <v/>
      </c>
      <c r="AB1359" s="50" t="str">
        <f>IFERROR(MAX(IF(OR(O1359="",P1359="",Q1359="",R1359="",S1359="",T1359="",U1359=""),"",IF(AND(MONTH(E1359)=2,MONTH(F1359)=2),(NETWORKDAYS(E1359,F1359,Lister!$D$7:$D$13)-U1359)*N1359/NETWORKDAYS(Lister!$D$25,Lister!$E$25,Lister!$D$7:$D$13),IF(AND(E1359&lt;DATE(2021,2,1),MONTH(F1359)=2),(NETWORKDAYS(Lister!$D$25,F1359,Lister!$D$7:$D$13)-U1359)*N1359/NETWORKDAYS(Lister!$D$25,Lister!$E$25,Lister!$D$7:$D$13),IF(AND(E1359&lt;DATE(2021,2,1),F1359&lt;DATE(2021,2,1)),0)))),0),"")</f>
        <v/>
      </c>
      <c r="AC1359" s="52" t="str">
        <f t="shared" si="103"/>
        <v/>
      </c>
    </row>
    <row r="1360" spans="1:29" x14ac:dyDescent="0.35">
      <c r="A1360" s="11" t="str">
        <f t="shared" si="104"/>
        <v/>
      </c>
      <c r="B1360" s="33"/>
      <c r="C1360" s="17"/>
      <c r="D1360" s="18"/>
      <c r="E1360" s="12"/>
      <c r="F1360" s="12"/>
      <c r="G1360" s="42" t="str">
        <f>IF(OR(E1360="",F1360=""),"",NETWORKDAYS(E1360,F1360,Lister!$D$7:$D$13))</f>
        <v/>
      </c>
      <c r="H1360" s="14"/>
      <c r="I1360" s="25" t="str">
        <f t="shared" si="100"/>
        <v/>
      </c>
      <c r="J1360" s="47"/>
      <c r="K1360" s="48"/>
      <c r="L1360" s="15"/>
      <c r="M1360" s="51" t="str">
        <f t="shared" si="101"/>
        <v/>
      </c>
      <c r="N1360" s="49" t="str">
        <f t="shared" si="102"/>
        <v/>
      </c>
      <c r="O1360" s="15"/>
      <c r="P1360" s="15"/>
      <c r="Q1360" s="15"/>
      <c r="R1360" s="15"/>
      <c r="S1360" s="15"/>
      <c r="T1360" s="15"/>
      <c r="U1360" s="15"/>
      <c r="V1360" s="50" t="str">
        <f>IFERROR(MAX(IF(OR(O1360="",P1360="",Q1360="",R1360="",S1360="",T1360="",U1360=""),"",IF(AND(MONTH(E1360)=8,MONTH(F1360)=8),(NETWORKDAYS(E1360,F1360,Lister!$D$7:$D$13)-O1360)*N1360/NETWORKDAYS(Lister!$D$19,Lister!$E$19,Lister!$D$7:$D$13),IF(AND(MONTH(E1360)=8,F1360&gt;DATE(2020,8,31)),(NETWORKDAYS(E1360,Lister!$E$19,Lister!$D$7:$D$13)-O1360)*N1360/NETWORKDAYS(Lister!$D$19,Lister!$E$19,Lister!$D$7:$D$13),IF(E1360&gt;DATE(2020,8,31),0)))),0),"")</f>
        <v/>
      </c>
      <c r="W1360" s="50" t="str">
        <f>IFERROR(MAX(IF(OR(O1360="",P1360="",Q1360="",R1360="",S1360="",T1360="",U1360=""),"",IF(AND(MONTH(E1360)=9,MONTH(F1360)=9),(NETWORKDAYS(E1360,F1360,Lister!$D$7:$D$13)-P1360)*N1360/NETWORKDAYS(Lister!$D$20,Lister!$E$20,Lister!$D$7:$D$13),IF(AND(MONTH(E1360)=9,F1360&gt;DATE(2020,9,30)),(NETWORKDAYS(E1360,Lister!$E$20,Lister!$D$7:$D$13)-P1360)*N1360/NETWORKDAYS(Lister!$D$20,Lister!$E$20,Lister!$D$7:$D$13),IF(AND(E1360&lt;DATE(2020,9,1),MONTH(F1360)=9),(NETWORKDAYS(Lister!$D$20,F1360,Lister!$D$7:$D$13)-P1360)*N1360/NETWORKDAYS(Lister!$D$20,Lister!$E$20,Lister!$D$7:$D$13),IF(AND(E1360&lt;DATE(2020,9,1),F1360&gt;DATE(2020,9,30)),(NETWORKDAYS(Lister!$D$20,Lister!$E$20,Lister!$D$7:$D$13)-P1360)*N1360/NETWORKDAYS(Lister!$D$20,Lister!$E$20,Lister!$D$7:$D$13),IF(OR(AND(E1360&lt;DATE(2020,9,1),F1360&lt;DATE(2020,9,1)),E1360&gt;DATE(2020,9,30)),0)))))),0),"")</f>
        <v/>
      </c>
      <c r="X1360" s="50" t="str">
        <f>IFERROR(MAX(IF(OR(O1360="",P1360="",Q1360="",R1360="",S1360="",T1360="",U1360=""),"",IF(AND(MONTH(E1360)=10,MONTH(F1360)=10),(NETWORKDAYS(E1360,F1360,Lister!$D$7:$D$13)-Q1360)*N1360/NETWORKDAYS(Lister!$D$21,Lister!$E$21,Lister!$D$7:$D$13),IF(AND(MONTH(E1360)=10,F1360&gt;DATE(2020,10,31)),(NETWORKDAYS(E1360,Lister!$E$21,Lister!$D$7:$D$13)-Q1360)*N1360/NETWORKDAYS(Lister!$D$21,Lister!$E$21,Lister!$D$7:$D$13),IF(AND(E1360&lt;DATE(2020,10,1),MONTH(F1360)=10),(NETWORKDAYS(Lister!$D$21,F1360,Lister!$D$7:$D$13)-Q1360)*N1360/NETWORKDAYS(Lister!$D$21,Lister!$E$21,Lister!$D$7:$D$13),IF(AND(E1360&lt;DATE(2020,31,1),F1360&gt;DATE(2020,10,31)),(NETWORKDAYS(Lister!$D$21,Lister!$E$21,Lister!$D$7:$D$13)-Q1360)*N1360/NETWORKDAYS(Lister!$D$21,Lister!$E$21,Lister!$D$7:$D$13),IF(OR(AND(E1360&lt;DATE(2020,10,1),F1360&lt;DATE(2020,10,1)),E1360&gt;DATE(2020,10,31)),0)))))),0),"")</f>
        <v/>
      </c>
      <c r="Y1360" s="50" t="str">
        <f>IFERROR(MAX(IF(OR(O1360="",P1360="",Q1360="",R1360="",S1360="",T1360="",U1360=""),"",IF(AND(MONTH(E1360)=11,MONTH(F1360)=11),(NETWORKDAYS(E1360,F1360,Lister!$D$7:$D$13)-R1360)*N1360/NETWORKDAYS(Lister!$D$22,Lister!$E$22,Lister!$D$7:$D$13),IF(AND(MONTH(E1360)=11,F1360&gt;DATE(2020,11,30)),(NETWORKDAYS(E1360,Lister!$E$22,Lister!$D$7:$D$13)-R1360)*N1360/NETWORKDAYS(Lister!$D$22,Lister!$E$22,Lister!$D$7:$D$13),IF(AND(E1360&lt;DATE(2020,11,1),MONTH(F1360)=11),(NETWORKDAYS(Lister!$D$22,F1360,Lister!$D$7:$D$13)-R1360)*N1360/NETWORKDAYS(Lister!$D$22,Lister!$E$22,Lister!$D$7:$D$13),IF(AND(E1360&lt;DATE(2020,11,1),F1360&gt;DATE(2020,11,30)),(NETWORKDAYS(Lister!$D$22,Lister!$E$22,Lister!$D$7:$D$13)-R1360)*N1360/NETWORKDAYS(Lister!$D$22,Lister!$E$22,Lister!$D$7:$D$13),IF(OR(AND(E1360&lt;DATE(2020,11,1),F1360&lt;DATE(2020,11,1)),E1360&gt;DATE(2020,11,30)),0)))))),0),"")</f>
        <v/>
      </c>
      <c r="Z1360" s="50" t="str">
        <f>IFERROR(MAX(IF(OR(O1360="",P1360="",Q1360="",R1360="",S1360="",T1360="",U1360=""),"",IF(AND(MONTH(E1360)=12,MONTH(F1360)=12),(NETWORKDAYS(E1360,F1360,Lister!$D$7:$D$13)-S1360)*N1360/NETWORKDAYS(Lister!$D$23,Lister!$E$23,Lister!$D$7:$D$13),IF(AND(MONTH(E1360)=12,F1360&gt;DATE(2020,12,31)),(NETWORKDAYS(E1360,Lister!$E$23,Lister!$D$7:$D$13)-S1360)*N1360/NETWORKDAYS(Lister!$D$23,Lister!$E$23,Lister!$D$7:$D$13),IF(AND(E1360&lt;DATE(2020,12,1),MONTH(F1360)=12),(NETWORKDAYS(Lister!$D$23,F1360,Lister!$D$7:$D$13)-S1360)*N1360/NETWORKDAYS(Lister!$D$23,Lister!$E$23,Lister!$D$7:$D$13),IF(AND(E1360&lt;DATE(2020,12,1),F1360&gt;DATE(2020,12,31)),(NETWORKDAYS(Lister!$D$23,Lister!$E$23,Lister!$D$7:$D$13)-S1360)*N1360/NETWORKDAYS(Lister!$D$23,Lister!$E$23,Lister!$D$7:$D$13),IF(OR(AND(E1360&lt;DATE(2020,12,1),F1360&lt;DATE(2020,12,1)),E1360&gt;DATE(2020,12,31)),0)))))),0),"")</f>
        <v/>
      </c>
      <c r="AA1360" s="50" t="str">
        <f>IFERROR(MAX(IF(OR(O1360="",P1360="",Q1360="",R1360="",S1360="",T1360="",U1360=""),"",IF(AND(MONTH(E1360)=1,MONTH(F1360)=1),(NETWORKDAYS(E1360,F1360,Lister!$D$7:$D$13)-T1360)*N1360/NETWORKDAYS(Lister!$D$24,Lister!$E$24,Lister!$D$7:$D$13),IF(AND(MONTH(E1360)=1,F1360&gt;DATE(2021,1,31)),(NETWORKDAYS(E1360,Lister!$E$24,Lister!$D$7:$D$13)-T1360)*N1360/NETWORKDAYS(Lister!$D$24,Lister!$E$24,Lister!$D$7:$D$13),IF(AND(E1360&lt;DATE(2021,1,1),MONTH(F1360)=1),(NETWORKDAYS(Lister!$D$24,F1360,Lister!$D$7:$D$13)-T1360)*N1360/NETWORKDAYS(Lister!$D$24,Lister!$E$24,Lister!$D$7:$D$13),IF(AND(E1360&lt;DATE(2021,1,1),F1360&gt;DATE(2021,1,31)),(NETWORKDAYS(Lister!$D$24,Lister!$E$24,Lister!$D$7:$D$13)-T1360)*N1360/NETWORKDAYS(Lister!$D$24,Lister!$E$24,Lister!$D$7:$D$13),IF(OR(AND(E1360&lt;DATE(2021,1,1),F1360&lt;DATE(2021,1,1)),E1360&gt;DATE(2021,1,31)),0)))))),0),"")</f>
        <v/>
      </c>
      <c r="AB1360" s="50" t="str">
        <f>IFERROR(MAX(IF(OR(O1360="",P1360="",Q1360="",R1360="",S1360="",T1360="",U1360=""),"",IF(AND(MONTH(E1360)=2,MONTH(F1360)=2),(NETWORKDAYS(E1360,F1360,Lister!$D$7:$D$13)-U1360)*N1360/NETWORKDAYS(Lister!$D$25,Lister!$E$25,Lister!$D$7:$D$13),IF(AND(E1360&lt;DATE(2021,2,1),MONTH(F1360)=2),(NETWORKDAYS(Lister!$D$25,F1360,Lister!$D$7:$D$13)-U1360)*N1360/NETWORKDAYS(Lister!$D$25,Lister!$E$25,Lister!$D$7:$D$13),IF(AND(E1360&lt;DATE(2021,2,1),F1360&lt;DATE(2021,2,1)),0)))),0),"")</f>
        <v/>
      </c>
      <c r="AC1360" s="52" t="str">
        <f t="shared" si="103"/>
        <v/>
      </c>
    </row>
    <row r="1361" spans="1:29" x14ac:dyDescent="0.35">
      <c r="A1361" s="11" t="str">
        <f t="shared" si="104"/>
        <v/>
      </c>
      <c r="B1361" s="33"/>
      <c r="C1361" s="17"/>
      <c r="D1361" s="18"/>
      <c r="E1361" s="12"/>
      <c r="F1361" s="12"/>
      <c r="G1361" s="42" t="str">
        <f>IF(OR(E1361="",F1361=""),"",NETWORKDAYS(E1361,F1361,Lister!$D$7:$D$13))</f>
        <v/>
      </c>
      <c r="H1361" s="14"/>
      <c r="I1361" s="25" t="str">
        <f t="shared" si="100"/>
        <v/>
      </c>
      <c r="J1361" s="47"/>
      <c r="K1361" s="48"/>
      <c r="L1361" s="15"/>
      <c r="M1361" s="51" t="str">
        <f t="shared" si="101"/>
        <v/>
      </c>
      <c r="N1361" s="49" t="str">
        <f t="shared" si="102"/>
        <v/>
      </c>
      <c r="O1361" s="15"/>
      <c r="P1361" s="15"/>
      <c r="Q1361" s="15"/>
      <c r="R1361" s="15"/>
      <c r="S1361" s="15"/>
      <c r="T1361" s="15"/>
      <c r="U1361" s="15"/>
      <c r="V1361" s="50" t="str">
        <f>IFERROR(MAX(IF(OR(O1361="",P1361="",Q1361="",R1361="",S1361="",T1361="",U1361=""),"",IF(AND(MONTH(E1361)=8,MONTH(F1361)=8),(NETWORKDAYS(E1361,F1361,Lister!$D$7:$D$13)-O1361)*N1361/NETWORKDAYS(Lister!$D$19,Lister!$E$19,Lister!$D$7:$D$13),IF(AND(MONTH(E1361)=8,F1361&gt;DATE(2020,8,31)),(NETWORKDAYS(E1361,Lister!$E$19,Lister!$D$7:$D$13)-O1361)*N1361/NETWORKDAYS(Lister!$D$19,Lister!$E$19,Lister!$D$7:$D$13),IF(E1361&gt;DATE(2020,8,31),0)))),0),"")</f>
        <v/>
      </c>
      <c r="W1361" s="50" t="str">
        <f>IFERROR(MAX(IF(OR(O1361="",P1361="",Q1361="",R1361="",S1361="",T1361="",U1361=""),"",IF(AND(MONTH(E1361)=9,MONTH(F1361)=9),(NETWORKDAYS(E1361,F1361,Lister!$D$7:$D$13)-P1361)*N1361/NETWORKDAYS(Lister!$D$20,Lister!$E$20,Lister!$D$7:$D$13),IF(AND(MONTH(E1361)=9,F1361&gt;DATE(2020,9,30)),(NETWORKDAYS(E1361,Lister!$E$20,Lister!$D$7:$D$13)-P1361)*N1361/NETWORKDAYS(Lister!$D$20,Lister!$E$20,Lister!$D$7:$D$13),IF(AND(E1361&lt;DATE(2020,9,1),MONTH(F1361)=9),(NETWORKDAYS(Lister!$D$20,F1361,Lister!$D$7:$D$13)-P1361)*N1361/NETWORKDAYS(Lister!$D$20,Lister!$E$20,Lister!$D$7:$D$13),IF(AND(E1361&lt;DATE(2020,9,1),F1361&gt;DATE(2020,9,30)),(NETWORKDAYS(Lister!$D$20,Lister!$E$20,Lister!$D$7:$D$13)-P1361)*N1361/NETWORKDAYS(Lister!$D$20,Lister!$E$20,Lister!$D$7:$D$13),IF(OR(AND(E1361&lt;DATE(2020,9,1),F1361&lt;DATE(2020,9,1)),E1361&gt;DATE(2020,9,30)),0)))))),0),"")</f>
        <v/>
      </c>
      <c r="X1361" s="50" t="str">
        <f>IFERROR(MAX(IF(OR(O1361="",P1361="",Q1361="",R1361="",S1361="",T1361="",U1361=""),"",IF(AND(MONTH(E1361)=10,MONTH(F1361)=10),(NETWORKDAYS(E1361,F1361,Lister!$D$7:$D$13)-Q1361)*N1361/NETWORKDAYS(Lister!$D$21,Lister!$E$21,Lister!$D$7:$D$13),IF(AND(MONTH(E1361)=10,F1361&gt;DATE(2020,10,31)),(NETWORKDAYS(E1361,Lister!$E$21,Lister!$D$7:$D$13)-Q1361)*N1361/NETWORKDAYS(Lister!$D$21,Lister!$E$21,Lister!$D$7:$D$13),IF(AND(E1361&lt;DATE(2020,10,1),MONTH(F1361)=10),(NETWORKDAYS(Lister!$D$21,F1361,Lister!$D$7:$D$13)-Q1361)*N1361/NETWORKDAYS(Lister!$D$21,Lister!$E$21,Lister!$D$7:$D$13),IF(AND(E1361&lt;DATE(2020,31,1),F1361&gt;DATE(2020,10,31)),(NETWORKDAYS(Lister!$D$21,Lister!$E$21,Lister!$D$7:$D$13)-Q1361)*N1361/NETWORKDAYS(Lister!$D$21,Lister!$E$21,Lister!$D$7:$D$13),IF(OR(AND(E1361&lt;DATE(2020,10,1),F1361&lt;DATE(2020,10,1)),E1361&gt;DATE(2020,10,31)),0)))))),0),"")</f>
        <v/>
      </c>
      <c r="Y1361" s="50" t="str">
        <f>IFERROR(MAX(IF(OR(O1361="",P1361="",Q1361="",R1361="",S1361="",T1361="",U1361=""),"",IF(AND(MONTH(E1361)=11,MONTH(F1361)=11),(NETWORKDAYS(E1361,F1361,Lister!$D$7:$D$13)-R1361)*N1361/NETWORKDAYS(Lister!$D$22,Lister!$E$22,Lister!$D$7:$D$13),IF(AND(MONTH(E1361)=11,F1361&gt;DATE(2020,11,30)),(NETWORKDAYS(E1361,Lister!$E$22,Lister!$D$7:$D$13)-R1361)*N1361/NETWORKDAYS(Lister!$D$22,Lister!$E$22,Lister!$D$7:$D$13),IF(AND(E1361&lt;DATE(2020,11,1),MONTH(F1361)=11),(NETWORKDAYS(Lister!$D$22,F1361,Lister!$D$7:$D$13)-R1361)*N1361/NETWORKDAYS(Lister!$D$22,Lister!$E$22,Lister!$D$7:$D$13),IF(AND(E1361&lt;DATE(2020,11,1),F1361&gt;DATE(2020,11,30)),(NETWORKDAYS(Lister!$D$22,Lister!$E$22,Lister!$D$7:$D$13)-R1361)*N1361/NETWORKDAYS(Lister!$D$22,Lister!$E$22,Lister!$D$7:$D$13),IF(OR(AND(E1361&lt;DATE(2020,11,1),F1361&lt;DATE(2020,11,1)),E1361&gt;DATE(2020,11,30)),0)))))),0),"")</f>
        <v/>
      </c>
      <c r="Z1361" s="50" t="str">
        <f>IFERROR(MAX(IF(OR(O1361="",P1361="",Q1361="",R1361="",S1361="",T1361="",U1361=""),"",IF(AND(MONTH(E1361)=12,MONTH(F1361)=12),(NETWORKDAYS(E1361,F1361,Lister!$D$7:$D$13)-S1361)*N1361/NETWORKDAYS(Lister!$D$23,Lister!$E$23,Lister!$D$7:$D$13),IF(AND(MONTH(E1361)=12,F1361&gt;DATE(2020,12,31)),(NETWORKDAYS(E1361,Lister!$E$23,Lister!$D$7:$D$13)-S1361)*N1361/NETWORKDAYS(Lister!$D$23,Lister!$E$23,Lister!$D$7:$D$13),IF(AND(E1361&lt;DATE(2020,12,1),MONTH(F1361)=12),(NETWORKDAYS(Lister!$D$23,F1361,Lister!$D$7:$D$13)-S1361)*N1361/NETWORKDAYS(Lister!$D$23,Lister!$E$23,Lister!$D$7:$D$13),IF(AND(E1361&lt;DATE(2020,12,1),F1361&gt;DATE(2020,12,31)),(NETWORKDAYS(Lister!$D$23,Lister!$E$23,Lister!$D$7:$D$13)-S1361)*N1361/NETWORKDAYS(Lister!$D$23,Lister!$E$23,Lister!$D$7:$D$13),IF(OR(AND(E1361&lt;DATE(2020,12,1),F1361&lt;DATE(2020,12,1)),E1361&gt;DATE(2020,12,31)),0)))))),0),"")</f>
        <v/>
      </c>
      <c r="AA1361" s="50" t="str">
        <f>IFERROR(MAX(IF(OR(O1361="",P1361="",Q1361="",R1361="",S1361="",T1361="",U1361=""),"",IF(AND(MONTH(E1361)=1,MONTH(F1361)=1),(NETWORKDAYS(E1361,F1361,Lister!$D$7:$D$13)-T1361)*N1361/NETWORKDAYS(Lister!$D$24,Lister!$E$24,Lister!$D$7:$D$13),IF(AND(MONTH(E1361)=1,F1361&gt;DATE(2021,1,31)),(NETWORKDAYS(E1361,Lister!$E$24,Lister!$D$7:$D$13)-T1361)*N1361/NETWORKDAYS(Lister!$D$24,Lister!$E$24,Lister!$D$7:$D$13),IF(AND(E1361&lt;DATE(2021,1,1),MONTH(F1361)=1),(NETWORKDAYS(Lister!$D$24,F1361,Lister!$D$7:$D$13)-T1361)*N1361/NETWORKDAYS(Lister!$D$24,Lister!$E$24,Lister!$D$7:$D$13),IF(AND(E1361&lt;DATE(2021,1,1),F1361&gt;DATE(2021,1,31)),(NETWORKDAYS(Lister!$D$24,Lister!$E$24,Lister!$D$7:$D$13)-T1361)*N1361/NETWORKDAYS(Lister!$D$24,Lister!$E$24,Lister!$D$7:$D$13),IF(OR(AND(E1361&lt;DATE(2021,1,1),F1361&lt;DATE(2021,1,1)),E1361&gt;DATE(2021,1,31)),0)))))),0),"")</f>
        <v/>
      </c>
      <c r="AB1361" s="50" t="str">
        <f>IFERROR(MAX(IF(OR(O1361="",P1361="",Q1361="",R1361="",S1361="",T1361="",U1361=""),"",IF(AND(MONTH(E1361)=2,MONTH(F1361)=2),(NETWORKDAYS(E1361,F1361,Lister!$D$7:$D$13)-U1361)*N1361/NETWORKDAYS(Lister!$D$25,Lister!$E$25,Lister!$D$7:$D$13),IF(AND(E1361&lt;DATE(2021,2,1),MONTH(F1361)=2),(NETWORKDAYS(Lister!$D$25,F1361,Lister!$D$7:$D$13)-U1361)*N1361/NETWORKDAYS(Lister!$D$25,Lister!$E$25,Lister!$D$7:$D$13),IF(AND(E1361&lt;DATE(2021,2,1),F1361&lt;DATE(2021,2,1)),0)))),0),"")</f>
        <v/>
      </c>
      <c r="AC1361" s="52" t="str">
        <f t="shared" si="103"/>
        <v/>
      </c>
    </row>
    <row r="1362" spans="1:29" x14ac:dyDescent="0.35">
      <c r="A1362" s="11" t="str">
        <f t="shared" si="104"/>
        <v/>
      </c>
      <c r="B1362" s="33"/>
      <c r="C1362" s="17"/>
      <c r="D1362" s="18"/>
      <c r="E1362" s="12"/>
      <c r="F1362" s="12"/>
      <c r="G1362" s="42" t="str">
        <f>IF(OR(E1362="",F1362=""),"",NETWORKDAYS(E1362,F1362,Lister!$D$7:$D$13))</f>
        <v/>
      </c>
      <c r="H1362" s="14"/>
      <c r="I1362" s="25" t="str">
        <f t="shared" si="100"/>
        <v/>
      </c>
      <c r="J1362" s="47"/>
      <c r="K1362" s="48"/>
      <c r="L1362" s="15"/>
      <c r="M1362" s="51" t="str">
        <f t="shared" si="101"/>
        <v/>
      </c>
      <c r="N1362" s="49" t="str">
        <f t="shared" si="102"/>
        <v/>
      </c>
      <c r="O1362" s="15"/>
      <c r="P1362" s="15"/>
      <c r="Q1362" s="15"/>
      <c r="R1362" s="15"/>
      <c r="S1362" s="15"/>
      <c r="T1362" s="15"/>
      <c r="U1362" s="15"/>
      <c r="V1362" s="50" t="str">
        <f>IFERROR(MAX(IF(OR(O1362="",P1362="",Q1362="",R1362="",S1362="",T1362="",U1362=""),"",IF(AND(MONTH(E1362)=8,MONTH(F1362)=8),(NETWORKDAYS(E1362,F1362,Lister!$D$7:$D$13)-O1362)*N1362/NETWORKDAYS(Lister!$D$19,Lister!$E$19,Lister!$D$7:$D$13),IF(AND(MONTH(E1362)=8,F1362&gt;DATE(2020,8,31)),(NETWORKDAYS(E1362,Lister!$E$19,Lister!$D$7:$D$13)-O1362)*N1362/NETWORKDAYS(Lister!$D$19,Lister!$E$19,Lister!$D$7:$D$13),IF(E1362&gt;DATE(2020,8,31),0)))),0),"")</f>
        <v/>
      </c>
      <c r="W1362" s="50" t="str">
        <f>IFERROR(MAX(IF(OR(O1362="",P1362="",Q1362="",R1362="",S1362="",T1362="",U1362=""),"",IF(AND(MONTH(E1362)=9,MONTH(F1362)=9),(NETWORKDAYS(E1362,F1362,Lister!$D$7:$D$13)-P1362)*N1362/NETWORKDAYS(Lister!$D$20,Lister!$E$20,Lister!$D$7:$D$13),IF(AND(MONTH(E1362)=9,F1362&gt;DATE(2020,9,30)),(NETWORKDAYS(E1362,Lister!$E$20,Lister!$D$7:$D$13)-P1362)*N1362/NETWORKDAYS(Lister!$D$20,Lister!$E$20,Lister!$D$7:$D$13),IF(AND(E1362&lt;DATE(2020,9,1),MONTH(F1362)=9),(NETWORKDAYS(Lister!$D$20,F1362,Lister!$D$7:$D$13)-P1362)*N1362/NETWORKDAYS(Lister!$D$20,Lister!$E$20,Lister!$D$7:$D$13),IF(AND(E1362&lt;DATE(2020,9,1),F1362&gt;DATE(2020,9,30)),(NETWORKDAYS(Lister!$D$20,Lister!$E$20,Lister!$D$7:$D$13)-P1362)*N1362/NETWORKDAYS(Lister!$D$20,Lister!$E$20,Lister!$D$7:$D$13),IF(OR(AND(E1362&lt;DATE(2020,9,1),F1362&lt;DATE(2020,9,1)),E1362&gt;DATE(2020,9,30)),0)))))),0),"")</f>
        <v/>
      </c>
      <c r="X1362" s="50" t="str">
        <f>IFERROR(MAX(IF(OR(O1362="",P1362="",Q1362="",R1362="",S1362="",T1362="",U1362=""),"",IF(AND(MONTH(E1362)=10,MONTH(F1362)=10),(NETWORKDAYS(E1362,F1362,Lister!$D$7:$D$13)-Q1362)*N1362/NETWORKDAYS(Lister!$D$21,Lister!$E$21,Lister!$D$7:$D$13),IF(AND(MONTH(E1362)=10,F1362&gt;DATE(2020,10,31)),(NETWORKDAYS(E1362,Lister!$E$21,Lister!$D$7:$D$13)-Q1362)*N1362/NETWORKDAYS(Lister!$D$21,Lister!$E$21,Lister!$D$7:$D$13),IF(AND(E1362&lt;DATE(2020,10,1),MONTH(F1362)=10),(NETWORKDAYS(Lister!$D$21,F1362,Lister!$D$7:$D$13)-Q1362)*N1362/NETWORKDAYS(Lister!$D$21,Lister!$E$21,Lister!$D$7:$D$13),IF(AND(E1362&lt;DATE(2020,31,1),F1362&gt;DATE(2020,10,31)),(NETWORKDAYS(Lister!$D$21,Lister!$E$21,Lister!$D$7:$D$13)-Q1362)*N1362/NETWORKDAYS(Lister!$D$21,Lister!$E$21,Lister!$D$7:$D$13),IF(OR(AND(E1362&lt;DATE(2020,10,1),F1362&lt;DATE(2020,10,1)),E1362&gt;DATE(2020,10,31)),0)))))),0),"")</f>
        <v/>
      </c>
      <c r="Y1362" s="50" t="str">
        <f>IFERROR(MAX(IF(OR(O1362="",P1362="",Q1362="",R1362="",S1362="",T1362="",U1362=""),"",IF(AND(MONTH(E1362)=11,MONTH(F1362)=11),(NETWORKDAYS(E1362,F1362,Lister!$D$7:$D$13)-R1362)*N1362/NETWORKDAYS(Lister!$D$22,Lister!$E$22,Lister!$D$7:$D$13),IF(AND(MONTH(E1362)=11,F1362&gt;DATE(2020,11,30)),(NETWORKDAYS(E1362,Lister!$E$22,Lister!$D$7:$D$13)-R1362)*N1362/NETWORKDAYS(Lister!$D$22,Lister!$E$22,Lister!$D$7:$D$13),IF(AND(E1362&lt;DATE(2020,11,1),MONTH(F1362)=11),(NETWORKDAYS(Lister!$D$22,F1362,Lister!$D$7:$D$13)-R1362)*N1362/NETWORKDAYS(Lister!$D$22,Lister!$E$22,Lister!$D$7:$D$13),IF(AND(E1362&lt;DATE(2020,11,1),F1362&gt;DATE(2020,11,30)),(NETWORKDAYS(Lister!$D$22,Lister!$E$22,Lister!$D$7:$D$13)-R1362)*N1362/NETWORKDAYS(Lister!$D$22,Lister!$E$22,Lister!$D$7:$D$13),IF(OR(AND(E1362&lt;DATE(2020,11,1),F1362&lt;DATE(2020,11,1)),E1362&gt;DATE(2020,11,30)),0)))))),0),"")</f>
        <v/>
      </c>
      <c r="Z1362" s="50" t="str">
        <f>IFERROR(MAX(IF(OR(O1362="",P1362="",Q1362="",R1362="",S1362="",T1362="",U1362=""),"",IF(AND(MONTH(E1362)=12,MONTH(F1362)=12),(NETWORKDAYS(E1362,F1362,Lister!$D$7:$D$13)-S1362)*N1362/NETWORKDAYS(Lister!$D$23,Lister!$E$23,Lister!$D$7:$D$13),IF(AND(MONTH(E1362)=12,F1362&gt;DATE(2020,12,31)),(NETWORKDAYS(E1362,Lister!$E$23,Lister!$D$7:$D$13)-S1362)*N1362/NETWORKDAYS(Lister!$D$23,Lister!$E$23,Lister!$D$7:$D$13),IF(AND(E1362&lt;DATE(2020,12,1),MONTH(F1362)=12),(NETWORKDAYS(Lister!$D$23,F1362,Lister!$D$7:$D$13)-S1362)*N1362/NETWORKDAYS(Lister!$D$23,Lister!$E$23,Lister!$D$7:$D$13),IF(AND(E1362&lt;DATE(2020,12,1),F1362&gt;DATE(2020,12,31)),(NETWORKDAYS(Lister!$D$23,Lister!$E$23,Lister!$D$7:$D$13)-S1362)*N1362/NETWORKDAYS(Lister!$D$23,Lister!$E$23,Lister!$D$7:$D$13),IF(OR(AND(E1362&lt;DATE(2020,12,1),F1362&lt;DATE(2020,12,1)),E1362&gt;DATE(2020,12,31)),0)))))),0),"")</f>
        <v/>
      </c>
      <c r="AA1362" s="50" t="str">
        <f>IFERROR(MAX(IF(OR(O1362="",P1362="",Q1362="",R1362="",S1362="",T1362="",U1362=""),"",IF(AND(MONTH(E1362)=1,MONTH(F1362)=1),(NETWORKDAYS(E1362,F1362,Lister!$D$7:$D$13)-T1362)*N1362/NETWORKDAYS(Lister!$D$24,Lister!$E$24,Lister!$D$7:$D$13),IF(AND(MONTH(E1362)=1,F1362&gt;DATE(2021,1,31)),(NETWORKDAYS(E1362,Lister!$E$24,Lister!$D$7:$D$13)-T1362)*N1362/NETWORKDAYS(Lister!$D$24,Lister!$E$24,Lister!$D$7:$D$13),IF(AND(E1362&lt;DATE(2021,1,1),MONTH(F1362)=1),(NETWORKDAYS(Lister!$D$24,F1362,Lister!$D$7:$D$13)-T1362)*N1362/NETWORKDAYS(Lister!$D$24,Lister!$E$24,Lister!$D$7:$D$13),IF(AND(E1362&lt;DATE(2021,1,1),F1362&gt;DATE(2021,1,31)),(NETWORKDAYS(Lister!$D$24,Lister!$E$24,Lister!$D$7:$D$13)-T1362)*N1362/NETWORKDAYS(Lister!$D$24,Lister!$E$24,Lister!$D$7:$D$13),IF(OR(AND(E1362&lt;DATE(2021,1,1),F1362&lt;DATE(2021,1,1)),E1362&gt;DATE(2021,1,31)),0)))))),0),"")</f>
        <v/>
      </c>
      <c r="AB1362" s="50" t="str">
        <f>IFERROR(MAX(IF(OR(O1362="",P1362="",Q1362="",R1362="",S1362="",T1362="",U1362=""),"",IF(AND(MONTH(E1362)=2,MONTH(F1362)=2),(NETWORKDAYS(E1362,F1362,Lister!$D$7:$D$13)-U1362)*N1362/NETWORKDAYS(Lister!$D$25,Lister!$E$25,Lister!$D$7:$D$13),IF(AND(E1362&lt;DATE(2021,2,1),MONTH(F1362)=2),(NETWORKDAYS(Lister!$D$25,F1362,Lister!$D$7:$D$13)-U1362)*N1362/NETWORKDAYS(Lister!$D$25,Lister!$E$25,Lister!$D$7:$D$13),IF(AND(E1362&lt;DATE(2021,2,1),F1362&lt;DATE(2021,2,1)),0)))),0),"")</f>
        <v/>
      </c>
      <c r="AC1362" s="52" t="str">
        <f t="shared" si="103"/>
        <v/>
      </c>
    </row>
    <row r="1363" spans="1:29" x14ac:dyDescent="0.35">
      <c r="A1363" s="11" t="str">
        <f t="shared" si="104"/>
        <v/>
      </c>
      <c r="B1363" s="33"/>
      <c r="C1363" s="17"/>
      <c r="D1363" s="18"/>
      <c r="E1363" s="12"/>
      <c r="F1363" s="12"/>
      <c r="G1363" s="42" t="str">
        <f>IF(OR(E1363="",F1363=""),"",NETWORKDAYS(E1363,F1363,Lister!$D$7:$D$13))</f>
        <v/>
      </c>
      <c r="H1363" s="14"/>
      <c r="I1363" s="25" t="str">
        <f t="shared" si="100"/>
        <v/>
      </c>
      <c r="J1363" s="47"/>
      <c r="K1363" s="48"/>
      <c r="L1363" s="15"/>
      <c r="M1363" s="51" t="str">
        <f t="shared" si="101"/>
        <v/>
      </c>
      <c r="N1363" s="49" t="str">
        <f t="shared" si="102"/>
        <v/>
      </c>
      <c r="O1363" s="15"/>
      <c r="P1363" s="15"/>
      <c r="Q1363" s="15"/>
      <c r="R1363" s="15"/>
      <c r="S1363" s="15"/>
      <c r="T1363" s="15"/>
      <c r="U1363" s="15"/>
      <c r="V1363" s="50" t="str">
        <f>IFERROR(MAX(IF(OR(O1363="",P1363="",Q1363="",R1363="",S1363="",T1363="",U1363=""),"",IF(AND(MONTH(E1363)=8,MONTH(F1363)=8),(NETWORKDAYS(E1363,F1363,Lister!$D$7:$D$13)-O1363)*N1363/NETWORKDAYS(Lister!$D$19,Lister!$E$19,Lister!$D$7:$D$13),IF(AND(MONTH(E1363)=8,F1363&gt;DATE(2020,8,31)),(NETWORKDAYS(E1363,Lister!$E$19,Lister!$D$7:$D$13)-O1363)*N1363/NETWORKDAYS(Lister!$D$19,Lister!$E$19,Lister!$D$7:$D$13),IF(E1363&gt;DATE(2020,8,31),0)))),0),"")</f>
        <v/>
      </c>
      <c r="W1363" s="50" t="str">
        <f>IFERROR(MAX(IF(OR(O1363="",P1363="",Q1363="",R1363="",S1363="",T1363="",U1363=""),"",IF(AND(MONTH(E1363)=9,MONTH(F1363)=9),(NETWORKDAYS(E1363,F1363,Lister!$D$7:$D$13)-P1363)*N1363/NETWORKDAYS(Lister!$D$20,Lister!$E$20,Lister!$D$7:$D$13),IF(AND(MONTH(E1363)=9,F1363&gt;DATE(2020,9,30)),(NETWORKDAYS(E1363,Lister!$E$20,Lister!$D$7:$D$13)-P1363)*N1363/NETWORKDAYS(Lister!$D$20,Lister!$E$20,Lister!$D$7:$D$13),IF(AND(E1363&lt;DATE(2020,9,1),MONTH(F1363)=9),(NETWORKDAYS(Lister!$D$20,F1363,Lister!$D$7:$D$13)-P1363)*N1363/NETWORKDAYS(Lister!$D$20,Lister!$E$20,Lister!$D$7:$D$13),IF(AND(E1363&lt;DATE(2020,9,1),F1363&gt;DATE(2020,9,30)),(NETWORKDAYS(Lister!$D$20,Lister!$E$20,Lister!$D$7:$D$13)-P1363)*N1363/NETWORKDAYS(Lister!$D$20,Lister!$E$20,Lister!$D$7:$D$13),IF(OR(AND(E1363&lt;DATE(2020,9,1),F1363&lt;DATE(2020,9,1)),E1363&gt;DATE(2020,9,30)),0)))))),0),"")</f>
        <v/>
      </c>
      <c r="X1363" s="50" t="str">
        <f>IFERROR(MAX(IF(OR(O1363="",P1363="",Q1363="",R1363="",S1363="",T1363="",U1363=""),"",IF(AND(MONTH(E1363)=10,MONTH(F1363)=10),(NETWORKDAYS(E1363,F1363,Lister!$D$7:$D$13)-Q1363)*N1363/NETWORKDAYS(Lister!$D$21,Lister!$E$21,Lister!$D$7:$D$13),IF(AND(MONTH(E1363)=10,F1363&gt;DATE(2020,10,31)),(NETWORKDAYS(E1363,Lister!$E$21,Lister!$D$7:$D$13)-Q1363)*N1363/NETWORKDAYS(Lister!$D$21,Lister!$E$21,Lister!$D$7:$D$13),IF(AND(E1363&lt;DATE(2020,10,1),MONTH(F1363)=10),(NETWORKDAYS(Lister!$D$21,F1363,Lister!$D$7:$D$13)-Q1363)*N1363/NETWORKDAYS(Lister!$D$21,Lister!$E$21,Lister!$D$7:$D$13),IF(AND(E1363&lt;DATE(2020,31,1),F1363&gt;DATE(2020,10,31)),(NETWORKDAYS(Lister!$D$21,Lister!$E$21,Lister!$D$7:$D$13)-Q1363)*N1363/NETWORKDAYS(Lister!$D$21,Lister!$E$21,Lister!$D$7:$D$13),IF(OR(AND(E1363&lt;DATE(2020,10,1),F1363&lt;DATE(2020,10,1)),E1363&gt;DATE(2020,10,31)),0)))))),0),"")</f>
        <v/>
      </c>
      <c r="Y1363" s="50" t="str">
        <f>IFERROR(MAX(IF(OR(O1363="",P1363="",Q1363="",R1363="",S1363="",T1363="",U1363=""),"",IF(AND(MONTH(E1363)=11,MONTH(F1363)=11),(NETWORKDAYS(E1363,F1363,Lister!$D$7:$D$13)-R1363)*N1363/NETWORKDAYS(Lister!$D$22,Lister!$E$22,Lister!$D$7:$D$13),IF(AND(MONTH(E1363)=11,F1363&gt;DATE(2020,11,30)),(NETWORKDAYS(E1363,Lister!$E$22,Lister!$D$7:$D$13)-R1363)*N1363/NETWORKDAYS(Lister!$D$22,Lister!$E$22,Lister!$D$7:$D$13),IF(AND(E1363&lt;DATE(2020,11,1),MONTH(F1363)=11),(NETWORKDAYS(Lister!$D$22,F1363,Lister!$D$7:$D$13)-R1363)*N1363/NETWORKDAYS(Lister!$D$22,Lister!$E$22,Lister!$D$7:$D$13),IF(AND(E1363&lt;DATE(2020,11,1),F1363&gt;DATE(2020,11,30)),(NETWORKDAYS(Lister!$D$22,Lister!$E$22,Lister!$D$7:$D$13)-R1363)*N1363/NETWORKDAYS(Lister!$D$22,Lister!$E$22,Lister!$D$7:$D$13),IF(OR(AND(E1363&lt;DATE(2020,11,1),F1363&lt;DATE(2020,11,1)),E1363&gt;DATE(2020,11,30)),0)))))),0),"")</f>
        <v/>
      </c>
      <c r="Z1363" s="50" t="str">
        <f>IFERROR(MAX(IF(OR(O1363="",P1363="",Q1363="",R1363="",S1363="",T1363="",U1363=""),"",IF(AND(MONTH(E1363)=12,MONTH(F1363)=12),(NETWORKDAYS(E1363,F1363,Lister!$D$7:$D$13)-S1363)*N1363/NETWORKDAYS(Lister!$D$23,Lister!$E$23,Lister!$D$7:$D$13),IF(AND(MONTH(E1363)=12,F1363&gt;DATE(2020,12,31)),(NETWORKDAYS(E1363,Lister!$E$23,Lister!$D$7:$D$13)-S1363)*N1363/NETWORKDAYS(Lister!$D$23,Lister!$E$23,Lister!$D$7:$D$13),IF(AND(E1363&lt;DATE(2020,12,1),MONTH(F1363)=12),(NETWORKDAYS(Lister!$D$23,F1363,Lister!$D$7:$D$13)-S1363)*N1363/NETWORKDAYS(Lister!$D$23,Lister!$E$23,Lister!$D$7:$D$13),IF(AND(E1363&lt;DATE(2020,12,1),F1363&gt;DATE(2020,12,31)),(NETWORKDAYS(Lister!$D$23,Lister!$E$23,Lister!$D$7:$D$13)-S1363)*N1363/NETWORKDAYS(Lister!$D$23,Lister!$E$23,Lister!$D$7:$D$13),IF(OR(AND(E1363&lt;DATE(2020,12,1),F1363&lt;DATE(2020,12,1)),E1363&gt;DATE(2020,12,31)),0)))))),0),"")</f>
        <v/>
      </c>
      <c r="AA1363" s="50" t="str">
        <f>IFERROR(MAX(IF(OR(O1363="",P1363="",Q1363="",R1363="",S1363="",T1363="",U1363=""),"",IF(AND(MONTH(E1363)=1,MONTH(F1363)=1),(NETWORKDAYS(E1363,F1363,Lister!$D$7:$D$13)-T1363)*N1363/NETWORKDAYS(Lister!$D$24,Lister!$E$24,Lister!$D$7:$D$13),IF(AND(MONTH(E1363)=1,F1363&gt;DATE(2021,1,31)),(NETWORKDAYS(E1363,Lister!$E$24,Lister!$D$7:$D$13)-T1363)*N1363/NETWORKDAYS(Lister!$D$24,Lister!$E$24,Lister!$D$7:$D$13),IF(AND(E1363&lt;DATE(2021,1,1),MONTH(F1363)=1),(NETWORKDAYS(Lister!$D$24,F1363,Lister!$D$7:$D$13)-T1363)*N1363/NETWORKDAYS(Lister!$D$24,Lister!$E$24,Lister!$D$7:$D$13),IF(AND(E1363&lt;DATE(2021,1,1),F1363&gt;DATE(2021,1,31)),(NETWORKDAYS(Lister!$D$24,Lister!$E$24,Lister!$D$7:$D$13)-T1363)*N1363/NETWORKDAYS(Lister!$D$24,Lister!$E$24,Lister!$D$7:$D$13),IF(OR(AND(E1363&lt;DATE(2021,1,1),F1363&lt;DATE(2021,1,1)),E1363&gt;DATE(2021,1,31)),0)))))),0),"")</f>
        <v/>
      </c>
      <c r="AB1363" s="50" t="str">
        <f>IFERROR(MAX(IF(OR(O1363="",P1363="",Q1363="",R1363="",S1363="",T1363="",U1363=""),"",IF(AND(MONTH(E1363)=2,MONTH(F1363)=2),(NETWORKDAYS(E1363,F1363,Lister!$D$7:$D$13)-U1363)*N1363/NETWORKDAYS(Lister!$D$25,Lister!$E$25,Lister!$D$7:$D$13),IF(AND(E1363&lt;DATE(2021,2,1),MONTH(F1363)=2),(NETWORKDAYS(Lister!$D$25,F1363,Lister!$D$7:$D$13)-U1363)*N1363/NETWORKDAYS(Lister!$D$25,Lister!$E$25,Lister!$D$7:$D$13),IF(AND(E1363&lt;DATE(2021,2,1),F1363&lt;DATE(2021,2,1)),0)))),0),"")</f>
        <v/>
      </c>
      <c r="AC1363" s="52" t="str">
        <f t="shared" si="103"/>
        <v/>
      </c>
    </row>
    <row r="1364" spans="1:29" x14ac:dyDescent="0.35">
      <c r="A1364" s="11" t="str">
        <f t="shared" si="104"/>
        <v/>
      </c>
      <c r="B1364" s="33"/>
      <c r="C1364" s="17"/>
      <c r="D1364" s="18"/>
      <c r="E1364" s="12"/>
      <c r="F1364" s="12"/>
      <c r="G1364" s="42" t="str">
        <f>IF(OR(E1364="",F1364=""),"",NETWORKDAYS(E1364,F1364,Lister!$D$7:$D$13))</f>
        <v/>
      </c>
      <c r="H1364" s="14"/>
      <c r="I1364" s="25" t="str">
        <f t="shared" si="100"/>
        <v/>
      </c>
      <c r="J1364" s="47"/>
      <c r="K1364" s="48"/>
      <c r="L1364" s="15"/>
      <c r="M1364" s="51" t="str">
        <f t="shared" si="101"/>
        <v/>
      </c>
      <c r="N1364" s="49" t="str">
        <f t="shared" si="102"/>
        <v/>
      </c>
      <c r="O1364" s="15"/>
      <c r="P1364" s="15"/>
      <c r="Q1364" s="15"/>
      <c r="R1364" s="15"/>
      <c r="S1364" s="15"/>
      <c r="T1364" s="15"/>
      <c r="U1364" s="15"/>
      <c r="V1364" s="50" t="str">
        <f>IFERROR(MAX(IF(OR(O1364="",P1364="",Q1364="",R1364="",S1364="",T1364="",U1364=""),"",IF(AND(MONTH(E1364)=8,MONTH(F1364)=8),(NETWORKDAYS(E1364,F1364,Lister!$D$7:$D$13)-O1364)*N1364/NETWORKDAYS(Lister!$D$19,Lister!$E$19,Lister!$D$7:$D$13),IF(AND(MONTH(E1364)=8,F1364&gt;DATE(2020,8,31)),(NETWORKDAYS(E1364,Lister!$E$19,Lister!$D$7:$D$13)-O1364)*N1364/NETWORKDAYS(Lister!$D$19,Lister!$E$19,Lister!$D$7:$D$13),IF(E1364&gt;DATE(2020,8,31),0)))),0),"")</f>
        <v/>
      </c>
      <c r="W1364" s="50" t="str">
        <f>IFERROR(MAX(IF(OR(O1364="",P1364="",Q1364="",R1364="",S1364="",T1364="",U1364=""),"",IF(AND(MONTH(E1364)=9,MONTH(F1364)=9),(NETWORKDAYS(E1364,F1364,Lister!$D$7:$D$13)-P1364)*N1364/NETWORKDAYS(Lister!$D$20,Lister!$E$20,Lister!$D$7:$D$13),IF(AND(MONTH(E1364)=9,F1364&gt;DATE(2020,9,30)),(NETWORKDAYS(E1364,Lister!$E$20,Lister!$D$7:$D$13)-P1364)*N1364/NETWORKDAYS(Lister!$D$20,Lister!$E$20,Lister!$D$7:$D$13),IF(AND(E1364&lt;DATE(2020,9,1),MONTH(F1364)=9),(NETWORKDAYS(Lister!$D$20,F1364,Lister!$D$7:$D$13)-P1364)*N1364/NETWORKDAYS(Lister!$D$20,Lister!$E$20,Lister!$D$7:$D$13),IF(AND(E1364&lt;DATE(2020,9,1),F1364&gt;DATE(2020,9,30)),(NETWORKDAYS(Lister!$D$20,Lister!$E$20,Lister!$D$7:$D$13)-P1364)*N1364/NETWORKDAYS(Lister!$D$20,Lister!$E$20,Lister!$D$7:$D$13),IF(OR(AND(E1364&lt;DATE(2020,9,1),F1364&lt;DATE(2020,9,1)),E1364&gt;DATE(2020,9,30)),0)))))),0),"")</f>
        <v/>
      </c>
      <c r="X1364" s="50" t="str">
        <f>IFERROR(MAX(IF(OR(O1364="",P1364="",Q1364="",R1364="",S1364="",T1364="",U1364=""),"",IF(AND(MONTH(E1364)=10,MONTH(F1364)=10),(NETWORKDAYS(E1364,F1364,Lister!$D$7:$D$13)-Q1364)*N1364/NETWORKDAYS(Lister!$D$21,Lister!$E$21,Lister!$D$7:$D$13),IF(AND(MONTH(E1364)=10,F1364&gt;DATE(2020,10,31)),(NETWORKDAYS(E1364,Lister!$E$21,Lister!$D$7:$D$13)-Q1364)*N1364/NETWORKDAYS(Lister!$D$21,Lister!$E$21,Lister!$D$7:$D$13),IF(AND(E1364&lt;DATE(2020,10,1),MONTH(F1364)=10),(NETWORKDAYS(Lister!$D$21,F1364,Lister!$D$7:$D$13)-Q1364)*N1364/NETWORKDAYS(Lister!$D$21,Lister!$E$21,Lister!$D$7:$D$13),IF(AND(E1364&lt;DATE(2020,31,1),F1364&gt;DATE(2020,10,31)),(NETWORKDAYS(Lister!$D$21,Lister!$E$21,Lister!$D$7:$D$13)-Q1364)*N1364/NETWORKDAYS(Lister!$D$21,Lister!$E$21,Lister!$D$7:$D$13),IF(OR(AND(E1364&lt;DATE(2020,10,1),F1364&lt;DATE(2020,10,1)),E1364&gt;DATE(2020,10,31)),0)))))),0),"")</f>
        <v/>
      </c>
      <c r="Y1364" s="50" t="str">
        <f>IFERROR(MAX(IF(OR(O1364="",P1364="",Q1364="",R1364="",S1364="",T1364="",U1364=""),"",IF(AND(MONTH(E1364)=11,MONTH(F1364)=11),(NETWORKDAYS(E1364,F1364,Lister!$D$7:$D$13)-R1364)*N1364/NETWORKDAYS(Lister!$D$22,Lister!$E$22,Lister!$D$7:$D$13),IF(AND(MONTH(E1364)=11,F1364&gt;DATE(2020,11,30)),(NETWORKDAYS(E1364,Lister!$E$22,Lister!$D$7:$D$13)-R1364)*N1364/NETWORKDAYS(Lister!$D$22,Lister!$E$22,Lister!$D$7:$D$13),IF(AND(E1364&lt;DATE(2020,11,1),MONTH(F1364)=11),(NETWORKDAYS(Lister!$D$22,F1364,Lister!$D$7:$D$13)-R1364)*N1364/NETWORKDAYS(Lister!$D$22,Lister!$E$22,Lister!$D$7:$D$13),IF(AND(E1364&lt;DATE(2020,11,1),F1364&gt;DATE(2020,11,30)),(NETWORKDAYS(Lister!$D$22,Lister!$E$22,Lister!$D$7:$D$13)-R1364)*N1364/NETWORKDAYS(Lister!$D$22,Lister!$E$22,Lister!$D$7:$D$13),IF(OR(AND(E1364&lt;DATE(2020,11,1),F1364&lt;DATE(2020,11,1)),E1364&gt;DATE(2020,11,30)),0)))))),0),"")</f>
        <v/>
      </c>
      <c r="Z1364" s="50" t="str">
        <f>IFERROR(MAX(IF(OR(O1364="",P1364="",Q1364="",R1364="",S1364="",T1364="",U1364=""),"",IF(AND(MONTH(E1364)=12,MONTH(F1364)=12),(NETWORKDAYS(E1364,F1364,Lister!$D$7:$D$13)-S1364)*N1364/NETWORKDAYS(Lister!$D$23,Lister!$E$23,Lister!$D$7:$D$13),IF(AND(MONTH(E1364)=12,F1364&gt;DATE(2020,12,31)),(NETWORKDAYS(E1364,Lister!$E$23,Lister!$D$7:$D$13)-S1364)*N1364/NETWORKDAYS(Lister!$D$23,Lister!$E$23,Lister!$D$7:$D$13),IF(AND(E1364&lt;DATE(2020,12,1),MONTH(F1364)=12),(NETWORKDAYS(Lister!$D$23,F1364,Lister!$D$7:$D$13)-S1364)*N1364/NETWORKDAYS(Lister!$D$23,Lister!$E$23,Lister!$D$7:$D$13),IF(AND(E1364&lt;DATE(2020,12,1),F1364&gt;DATE(2020,12,31)),(NETWORKDAYS(Lister!$D$23,Lister!$E$23,Lister!$D$7:$D$13)-S1364)*N1364/NETWORKDAYS(Lister!$D$23,Lister!$E$23,Lister!$D$7:$D$13),IF(OR(AND(E1364&lt;DATE(2020,12,1),F1364&lt;DATE(2020,12,1)),E1364&gt;DATE(2020,12,31)),0)))))),0),"")</f>
        <v/>
      </c>
      <c r="AA1364" s="50" t="str">
        <f>IFERROR(MAX(IF(OR(O1364="",P1364="",Q1364="",R1364="",S1364="",T1364="",U1364=""),"",IF(AND(MONTH(E1364)=1,MONTH(F1364)=1),(NETWORKDAYS(E1364,F1364,Lister!$D$7:$D$13)-T1364)*N1364/NETWORKDAYS(Lister!$D$24,Lister!$E$24,Lister!$D$7:$D$13),IF(AND(MONTH(E1364)=1,F1364&gt;DATE(2021,1,31)),(NETWORKDAYS(E1364,Lister!$E$24,Lister!$D$7:$D$13)-T1364)*N1364/NETWORKDAYS(Lister!$D$24,Lister!$E$24,Lister!$D$7:$D$13),IF(AND(E1364&lt;DATE(2021,1,1),MONTH(F1364)=1),(NETWORKDAYS(Lister!$D$24,F1364,Lister!$D$7:$D$13)-T1364)*N1364/NETWORKDAYS(Lister!$D$24,Lister!$E$24,Lister!$D$7:$D$13),IF(AND(E1364&lt;DATE(2021,1,1),F1364&gt;DATE(2021,1,31)),(NETWORKDAYS(Lister!$D$24,Lister!$E$24,Lister!$D$7:$D$13)-T1364)*N1364/NETWORKDAYS(Lister!$D$24,Lister!$E$24,Lister!$D$7:$D$13),IF(OR(AND(E1364&lt;DATE(2021,1,1),F1364&lt;DATE(2021,1,1)),E1364&gt;DATE(2021,1,31)),0)))))),0),"")</f>
        <v/>
      </c>
      <c r="AB1364" s="50" t="str">
        <f>IFERROR(MAX(IF(OR(O1364="",P1364="",Q1364="",R1364="",S1364="",T1364="",U1364=""),"",IF(AND(MONTH(E1364)=2,MONTH(F1364)=2),(NETWORKDAYS(E1364,F1364,Lister!$D$7:$D$13)-U1364)*N1364/NETWORKDAYS(Lister!$D$25,Lister!$E$25,Lister!$D$7:$D$13),IF(AND(E1364&lt;DATE(2021,2,1),MONTH(F1364)=2),(NETWORKDAYS(Lister!$D$25,F1364,Lister!$D$7:$D$13)-U1364)*N1364/NETWORKDAYS(Lister!$D$25,Lister!$E$25,Lister!$D$7:$D$13),IF(AND(E1364&lt;DATE(2021,2,1),F1364&lt;DATE(2021,2,1)),0)))),0),"")</f>
        <v/>
      </c>
      <c r="AC1364" s="52" t="str">
        <f t="shared" si="103"/>
        <v/>
      </c>
    </row>
    <row r="1365" spans="1:29" x14ac:dyDescent="0.35">
      <c r="A1365" s="11" t="str">
        <f t="shared" si="104"/>
        <v/>
      </c>
      <c r="B1365" s="33"/>
      <c r="C1365" s="17"/>
      <c r="D1365" s="18"/>
      <c r="E1365" s="12"/>
      <c r="F1365" s="12"/>
      <c r="G1365" s="42" t="str">
        <f>IF(OR(E1365="",F1365=""),"",NETWORKDAYS(E1365,F1365,Lister!$D$7:$D$13))</f>
        <v/>
      </c>
      <c r="H1365" s="14"/>
      <c r="I1365" s="25" t="str">
        <f t="shared" si="100"/>
        <v/>
      </c>
      <c r="J1365" s="47"/>
      <c r="K1365" s="48"/>
      <c r="L1365" s="15"/>
      <c r="M1365" s="51" t="str">
        <f t="shared" si="101"/>
        <v/>
      </c>
      <c r="N1365" s="49" t="str">
        <f t="shared" si="102"/>
        <v/>
      </c>
      <c r="O1365" s="15"/>
      <c r="P1365" s="15"/>
      <c r="Q1365" s="15"/>
      <c r="R1365" s="15"/>
      <c r="S1365" s="15"/>
      <c r="T1365" s="15"/>
      <c r="U1365" s="15"/>
      <c r="V1365" s="50" t="str">
        <f>IFERROR(MAX(IF(OR(O1365="",P1365="",Q1365="",R1365="",S1365="",T1365="",U1365=""),"",IF(AND(MONTH(E1365)=8,MONTH(F1365)=8),(NETWORKDAYS(E1365,F1365,Lister!$D$7:$D$13)-O1365)*N1365/NETWORKDAYS(Lister!$D$19,Lister!$E$19,Lister!$D$7:$D$13),IF(AND(MONTH(E1365)=8,F1365&gt;DATE(2020,8,31)),(NETWORKDAYS(E1365,Lister!$E$19,Lister!$D$7:$D$13)-O1365)*N1365/NETWORKDAYS(Lister!$D$19,Lister!$E$19,Lister!$D$7:$D$13),IF(E1365&gt;DATE(2020,8,31),0)))),0),"")</f>
        <v/>
      </c>
      <c r="W1365" s="50" t="str">
        <f>IFERROR(MAX(IF(OR(O1365="",P1365="",Q1365="",R1365="",S1365="",T1365="",U1365=""),"",IF(AND(MONTH(E1365)=9,MONTH(F1365)=9),(NETWORKDAYS(E1365,F1365,Lister!$D$7:$D$13)-P1365)*N1365/NETWORKDAYS(Lister!$D$20,Lister!$E$20,Lister!$D$7:$D$13),IF(AND(MONTH(E1365)=9,F1365&gt;DATE(2020,9,30)),(NETWORKDAYS(E1365,Lister!$E$20,Lister!$D$7:$D$13)-P1365)*N1365/NETWORKDAYS(Lister!$D$20,Lister!$E$20,Lister!$D$7:$D$13),IF(AND(E1365&lt;DATE(2020,9,1),MONTH(F1365)=9),(NETWORKDAYS(Lister!$D$20,F1365,Lister!$D$7:$D$13)-P1365)*N1365/NETWORKDAYS(Lister!$D$20,Lister!$E$20,Lister!$D$7:$D$13),IF(AND(E1365&lt;DATE(2020,9,1),F1365&gt;DATE(2020,9,30)),(NETWORKDAYS(Lister!$D$20,Lister!$E$20,Lister!$D$7:$D$13)-P1365)*N1365/NETWORKDAYS(Lister!$D$20,Lister!$E$20,Lister!$D$7:$D$13),IF(OR(AND(E1365&lt;DATE(2020,9,1),F1365&lt;DATE(2020,9,1)),E1365&gt;DATE(2020,9,30)),0)))))),0),"")</f>
        <v/>
      </c>
      <c r="X1365" s="50" t="str">
        <f>IFERROR(MAX(IF(OR(O1365="",P1365="",Q1365="",R1365="",S1365="",T1365="",U1365=""),"",IF(AND(MONTH(E1365)=10,MONTH(F1365)=10),(NETWORKDAYS(E1365,F1365,Lister!$D$7:$D$13)-Q1365)*N1365/NETWORKDAYS(Lister!$D$21,Lister!$E$21,Lister!$D$7:$D$13),IF(AND(MONTH(E1365)=10,F1365&gt;DATE(2020,10,31)),(NETWORKDAYS(E1365,Lister!$E$21,Lister!$D$7:$D$13)-Q1365)*N1365/NETWORKDAYS(Lister!$D$21,Lister!$E$21,Lister!$D$7:$D$13),IF(AND(E1365&lt;DATE(2020,10,1),MONTH(F1365)=10),(NETWORKDAYS(Lister!$D$21,F1365,Lister!$D$7:$D$13)-Q1365)*N1365/NETWORKDAYS(Lister!$D$21,Lister!$E$21,Lister!$D$7:$D$13),IF(AND(E1365&lt;DATE(2020,31,1),F1365&gt;DATE(2020,10,31)),(NETWORKDAYS(Lister!$D$21,Lister!$E$21,Lister!$D$7:$D$13)-Q1365)*N1365/NETWORKDAYS(Lister!$D$21,Lister!$E$21,Lister!$D$7:$D$13),IF(OR(AND(E1365&lt;DATE(2020,10,1),F1365&lt;DATE(2020,10,1)),E1365&gt;DATE(2020,10,31)),0)))))),0),"")</f>
        <v/>
      </c>
      <c r="Y1365" s="50" t="str">
        <f>IFERROR(MAX(IF(OR(O1365="",P1365="",Q1365="",R1365="",S1365="",T1365="",U1365=""),"",IF(AND(MONTH(E1365)=11,MONTH(F1365)=11),(NETWORKDAYS(E1365,F1365,Lister!$D$7:$D$13)-R1365)*N1365/NETWORKDAYS(Lister!$D$22,Lister!$E$22,Lister!$D$7:$D$13),IF(AND(MONTH(E1365)=11,F1365&gt;DATE(2020,11,30)),(NETWORKDAYS(E1365,Lister!$E$22,Lister!$D$7:$D$13)-R1365)*N1365/NETWORKDAYS(Lister!$D$22,Lister!$E$22,Lister!$D$7:$D$13),IF(AND(E1365&lt;DATE(2020,11,1),MONTH(F1365)=11),(NETWORKDAYS(Lister!$D$22,F1365,Lister!$D$7:$D$13)-R1365)*N1365/NETWORKDAYS(Lister!$D$22,Lister!$E$22,Lister!$D$7:$D$13),IF(AND(E1365&lt;DATE(2020,11,1),F1365&gt;DATE(2020,11,30)),(NETWORKDAYS(Lister!$D$22,Lister!$E$22,Lister!$D$7:$D$13)-R1365)*N1365/NETWORKDAYS(Lister!$D$22,Lister!$E$22,Lister!$D$7:$D$13),IF(OR(AND(E1365&lt;DATE(2020,11,1),F1365&lt;DATE(2020,11,1)),E1365&gt;DATE(2020,11,30)),0)))))),0),"")</f>
        <v/>
      </c>
      <c r="Z1365" s="50" t="str">
        <f>IFERROR(MAX(IF(OR(O1365="",P1365="",Q1365="",R1365="",S1365="",T1365="",U1365=""),"",IF(AND(MONTH(E1365)=12,MONTH(F1365)=12),(NETWORKDAYS(E1365,F1365,Lister!$D$7:$D$13)-S1365)*N1365/NETWORKDAYS(Lister!$D$23,Lister!$E$23,Lister!$D$7:$D$13),IF(AND(MONTH(E1365)=12,F1365&gt;DATE(2020,12,31)),(NETWORKDAYS(E1365,Lister!$E$23,Lister!$D$7:$D$13)-S1365)*N1365/NETWORKDAYS(Lister!$D$23,Lister!$E$23,Lister!$D$7:$D$13),IF(AND(E1365&lt;DATE(2020,12,1),MONTH(F1365)=12),(NETWORKDAYS(Lister!$D$23,F1365,Lister!$D$7:$D$13)-S1365)*N1365/NETWORKDAYS(Lister!$D$23,Lister!$E$23,Lister!$D$7:$D$13),IF(AND(E1365&lt;DATE(2020,12,1),F1365&gt;DATE(2020,12,31)),(NETWORKDAYS(Lister!$D$23,Lister!$E$23,Lister!$D$7:$D$13)-S1365)*N1365/NETWORKDAYS(Lister!$D$23,Lister!$E$23,Lister!$D$7:$D$13),IF(OR(AND(E1365&lt;DATE(2020,12,1),F1365&lt;DATE(2020,12,1)),E1365&gt;DATE(2020,12,31)),0)))))),0),"")</f>
        <v/>
      </c>
      <c r="AA1365" s="50" t="str">
        <f>IFERROR(MAX(IF(OR(O1365="",P1365="",Q1365="",R1365="",S1365="",T1365="",U1365=""),"",IF(AND(MONTH(E1365)=1,MONTH(F1365)=1),(NETWORKDAYS(E1365,F1365,Lister!$D$7:$D$13)-T1365)*N1365/NETWORKDAYS(Lister!$D$24,Lister!$E$24,Lister!$D$7:$D$13),IF(AND(MONTH(E1365)=1,F1365&gt;DATE(2021,1,31)),(NETWORKDAYS(E1365,Lister!$E$24,Lister!$D$7:$D$13)-T1365)*N1365/NETWORKDAYS(Lister!$D$24,Lister!$E$24,Lister!$D$7:$D$13),IF(AND(E1365&lt;DATE(2021,1,1),MONTH(F1365)=1),(NETWORKDAYS(Lister!$D$24,F1365,Lister!$D$7:$D$13)-T1365)*N1365/NETWORKDAYS(Lister!$D$24,Lister!$E$24,Lister!$D$7:$D$13),IF(AND(E1365&lt;DATE(2021,1,1),F1365&gt;DATE(2021,1,31)),(NETWORKDAYS(Lister!$D$24,Lister!$E$24,Lister!$D$7:$D$13)-T1365)*N1365/NETWORKDAYS(Lister!$D$24,Lister!$E$24,Lister!$D$7:$D$13),IF(OR(AND(E1365&lt;DATE(2021,1,1),F1365&lt;DATE(2021,1,1)),E1365&gt;DATE(2021,1,31)),0)))))),0),"")</f>
        <v/>
      </c>
      <c r="AB1365" s="50" t="str">
        <f>IFERROR(MAX(IF(OR(O1365="",P1365="",Q1365="",R1365="",S1365="",T1365="",U1365=""),"",IF(AND(MONTH(E1365)=2,MONTH(F1365)=2),(NETWORKDAYS(E1365,F1365,Lister!$D$7:$D$13)-U1365)*N1365/NETWORKDAYS(Lister!$D$25,Lister!$E$25,Lister!$D$7:$D$13),IF(AND(E1365&lt;DATE(2021,2,1),MONTH(F1365)=2),(NETWORKDAYS(Lister!$D$25,F1365,Lister!$D$7:$D$13)-U1365)*N1365/NETWORKDAYS(Lister!$D$25,Lister!$E$25,Lister!$D$7:$D$13),IF(AND(E1365&lt;DATE(2021,2,1),F1365&lt;DATE(2021,2,1)),0)))),0),"")</f>
        <v/>
      </c>
      <c r="AC1365" s="52" t="str">
        <f t="shared" si="103"/>
        <v/>
      </c>
    </row>
    <row r="1366" spans="1:29" x14ac:dyDescent="0.35">
      <c r="A1366" s="11" t="str">
        <f t="shared" si="104"/>
        <v/>
      </c>
      <c r="B1366" s="33"/>
      <c r="C1366" s="17"/>
      <c r="D1366" s="18"/>
      <c r="E1366" s="12"/>
      <c r="F1366" s="12"/>
      <c r="G1366" s="42" t="str">
        <f>IF(OR(E1366="",F1366=""),"",NETWORKDAYS(E1366,F1366,Lister!$D$7:$D$13))</f>
        <v/>
      </c>
      <c r="H1366" s="14"/>
      <c r="I1366" s="25" t="str">
        <f t="shared" ref="I1366:I1429" si="105">IF(H1366="","",IF(H1366="Funktionær",0.75,IF(H1366="Ikke-funktionær",0.9,IF(H1366="Elev/lærling",0.9))))</f>
        <v/>
      </c>
      <c r="J1366" s="47"/>
      <c r="K1366" s="48"/>
      <c r="L1366" s="15"/>
      <c r="M1366" s="51" t="str">
        <f t="shared" ref="M1366:M1429" si="106">IF(B1366="","",IF(J1366*I1366&gt;30000*IF(L1366&gt;37,37,L1366)/37,30000*IF(L1366&gt;37,37,L1366)/37,J1366*I1366))</f>
        <v/>
      </c>
      <c r="N1366" s="49" t="str">
        <f t="shared" ref="N1366:N1429" si="107">IF(M1366="","",IF(M1366&lt;=J1366-K1366,M1366,J1366-K1366))</f>
        <v/>
      </c>
      <c r="O1366" s="15"/>
      <c r="P1366" s="15"/>
      <c r="Q1366" s="15"/>
      <c r="R1366" s="15"/>
      <c r="S1366" s="15"/>
      <c r="T1366" s="15"/>
      <c r="U1366" s="15"/>
      <c r="V1366" s="50" t="str">
        <f>IFERROR(MAX(IF(OR(O1366="",P1366="",Q1366="",R1366="",S1366="",T1366="",U1366=""),"",IF(AND(MONTH(E1366)=8,MONTH(F1366)=8),(NETWORKDAYS(E1366,F1366,Lister!$D$7:$D$13)-O1366)*N1366/NETWORKDAYS(Lister!$D$19,Lister!$E$19,Lister!$D$7:$D$13),IF(AND(MONTH(E1366)=8,F1366&gt;DATE(2020,8,31)),(NETWORKDAYS(E1366,Lister!$E$19,Lister!$D$7:$D$13)-O1366)*N1366/NETWORKDAYS(Lister!$D$19,Lister!$E$19,Lister!$D$7:$D$13),IF(E1366&gt;DATE(2020,8,31),0)))),0),"")</f>
        <v/>
      </c>
      <c r="W1366" s="50" t="str">
        <f>IFERROR(MAX(IF(OR(O1366="",P1366="",Q1366="",R1366="",S1366="",T1366="",U1366=""),"",IF(AND(MONTH(E1366)=9,MONTH(F1366)=9),(NETWORKDAYS(E1366,F1366,Lister!$D$7:$D$13)-P1366)*N1366/NETWORKDAYS(Lister!$D$20,Lister!$E$20,Lister!$D$7:$D$13),IF(AND(MONTH(E1366)=9,F1366&gt;DATE(2020,9,30)),(NETWORKDAYS(E1366,Lister!$E$20,Lister!$D$7:$D$13)-P1366)*N1366/NETWORKDAYS(Lister!$D$20,Lister!$E$20,Lister!$D$7:$D$13),IF(AND(E1366&lt;DATE(2020,9,1),MONTH(F1366)=9),(NETWORKDAYS(Lister!$D$20,F1366,Lister!$D$7:$D$13)-P1366)*N1366/NETWORKDAYS(Lister!$D$20,Lister!$E$20,Lister!$D$7:$D$13),IF(AND(E1366&lt;DATE(2020,9,1),F1366&gt;DATE(2020,9,30)),(NETWORKDAYS(Lister!$D$20,Lister!$E$20,Lister!$D$7:$D$13)-P1366)*N1366/NETWORKDAYS(Lister!$D$20,Lister!$E$20,Lister!$D$7:$D$13),IF(OR(AND(E1366&lt;DATE(2020,9,1),F1366&lt;DATE(2020,9,1)),E1366&gt;DATE(2020,9,30)),0)))))),0),"")</f>
        <v/>
      </c>
      <c r="X1366" s="50" t="str">
        <f>IFERROR(MAX(IF(OR(O1366="",P1366="",Q1366="",R1366="",S1366="",T1366="",U1366=""),"",IF(AND(MONTH(E1366)=10,MONTH(F1366)=10),(NETWORKDAYS(E1366,F1366,Lister!$D$7:$D$13)-Q1366)*N1366/NETWORKDAYS(Lister!$D$21,Lister!$E$21,Lister!$D$7:$D$13),IF(AND(MONTH(E1366)=10,F1366&gt;DATE(2020,10,31)),(NETWORKDAYS(E1366,Lister!$E$21,Lister!$D$7:$D$13)-Q1366)*N1366/NETWORKDAYS(Lister!$D$21,Lister!$E$21,Lister!$D$7:$D$13),IF(AND(E1366&lt;DATE(2020,10,1),MONTH(F1366)=10),(NETWORKDAYS(Lister!$D$21,F1366,Lister!$D$7:$D$13)-Q1366)*N1366/NETWORKDAYS(Lister!$D$21,Lister!$E$21,Lister!$D$7:$D$13),IF(AND(E1366&lt;DATE(2020,31,1),F1366&gt;DATE(2020,10,31)),(NETWORKDAYS(Lister!$D$21,Lister!$E$21,Lister!$D$7:$D$13)-Q1366)*N1366/NETWORKDAYS(Lister!$D$21,Lister!$E$21,Lister!$D$7:$D$13),IF(OR(AND(E1366&lt;DATE(2020,10,1),F1366&lt;DATE(2020,10,1)),E1366&gt;DATE(2020,10,31)),0)))))),0),"")</f>
        <v/>
      </c>
      <c r="Y1366" s="50" t="str">
        <f>IFERROR(MAX(IF(OR(O1366="",P1366="",Q1366="",R1366="",S1366="",T1366="",U1366=""),"",IF(AND(MONTH(E1366)=11,MONTH(F1366)=11),(NETWORKDAYS(E1366,F1366,Lister!$D$7:$D$13)-R1366)*N1366/NETWORKDAYS(Lister!$D$22,Lister!$E$22,Lister!$D$7:$D$13),IF(AND(MONTH(E1366)=11,F1366&gt;DATE(2020,11,30)),(NETWORKDAYS(E1366,Lister!$E$22,Lister!$D$7:$D$13)-R1366)*N1366/NETWORKDAYS(Lister!$D$22,Lister!$E$22,Lister!$D$7:$D$13),IF(AND(E1366&lt;DATE(2020,11,1),MONTH(F1366)=11),(NETWORKDAYS(Lister!$D$22,F1366,Lister!$D$7:$D$13)-R1366)*N1366/NETWORKDAYS(Lister!$D$22,Lister!$E$22,Lister!$D$7:$D$13),IF(AND(E1366&lt;DATE(2020,11,1),F1366&gt;DATE(2020,11,30)),(NETWORKDAYS(Lister!$D$22,Lister!$E$22,Lister!$D$7:$D$13)-R1366)*N1366/NETWORKDAYS(Lister!$D$22,Lister!$E$22,Lister!$D$7:$D$13),IF(OR(AND(E1366&lt;DATE(2020,11,1),F1366&lt;DATE(2020,11,1)),E1366&gt;DATE(2020,11,30)),0)))))),0),"")</f>
        <v/>
      </c>
      <c r="Z1366" s="50" t="str">
        <f>IFERROR(MAX(IF(OR(O1366="",P1366="",Q1366="",R1366="",S1366="",T1366="",U1366=""),"",IF(AND(MONTH(E1366)=12,MONTH(F1366)=12),(NETWORKDAYS(E1366,F1366,Lister!$D$7:$D$13)-S1366)*N1366/NETWORKDAYS(Lister!$D$23,Lister!$E$23,Lister!$D$7:$D$13),IF(AND(MONTH(E1366)=12,F1366&gt;DATE(2020,12,31)),(NETWORKDAYS(E1366,Lister!$E$23,Lister!$D$7:$D$13)-S1366)*N1366/NETWORKDAYS(Lister!$D$23,Lister!$E$23,Lister!$D$7:$D$13),IF(AND(E1366&lt;DATE(2020,12,1),MONTH(F1366)=12),(NETWORKDAYS(Lister!$D$23,F1366,Lister!$D$7:$D$13)-S1366)*N1366/NETWORKDAYS(Lister!$D$23,Lister!$E$23,Lister!$D$7:$D$13),IF(AND(E1366&lt;DATE(2020,12,1),F1366&gt;DATE(2020,12,31)),(NETWORKDAYS(Lister!$D$23,Lister!$E$23,Lister!$D$7:$D$13)-S1366)*N1366/NETWORKDAYS(Lister!$D$23,Lister!$E$23,Lister!$D$7:$D$13),IF(OR(AND(E1366&lt;DATE(2020,12,1),F1366&lt;DATE(2020,12,1)),E1366&gt;DATE(2020,12,31)),0)))))),0),"")</f>
        <v/>
      </c>
      <c r="AA1366" s="50" t="str">
        <f>IFERROR(MAX(IF(OR(O1366="",P1366="",Q1366="",R1366="",S1366="",T1366="",U1366=""),"",IF(AND(MONTH(E1366)=1,MONTH(F1366)=1),(NETWORKDAYS(E1366,F1366,Lister!$D$7:$D$13)-T1366)*N1366/NETWORKDAYS(Lister!$D$24,Lister!$E$24,Lister!$D$7:$D$13),IF(AND(MONTH(E1366)=1,F1366&gt;DATE(2021,1,31)),(NETWORKDAYS(E1366,Lister!$E$24,Lister!$D$7:$D$13)-T1366)*N1366/NETWORKDAYS(Lister!$D$24,Lister!$E$24,Lister!$D$7:$D$13),IF(AND(E1366&lt;DATE(2021,1,1),MONTH(F1366)=1),(NETWORKDAYS(Lister!$D$24,F1366,Lister!$D$7:$D$13)-T1366)*N1366/NETWORKDAYS(Lister!$D$24,Lister!$E$24,Lister!$D$7:$D$13),IF(AND(E1366&lt;DATE(2021,1,1),F1366&gt;DATE(2021,1,31)),(NETWORKDAYS(Lister!$D$24,Lister!$E$24,Lister!$D$7:$D$13)-T1366)*N1366/NETWORKDAYS(Lister!$D$24,Lister!$E$24,Lister!$D$7:$D$13),IF(OR(AND(E1366&lt;DATE(2021,1,1),F1366&lt;DATE(2021,1,1)),E1366&gt;DATE(2021,1,31)),0)))))),0),"")</f>
        <v/>
      </c>
      <c r="AB1366" s="50" t="str">
        <f>IFERROR(MAX(IF(OR(O1366="",P1366="",Q1366="",R1366="",S1366="",T1366="",U1366=""),"",IF(AND(MONTH(E1366)=2,MONTH(F1366)=2),(NETWORKDAYS(E1366,F1366,Lister!$D$7:$D$13)-U1366)*N1366/NETWORKDAYS(Lister!$D$25,Lister!$E$25,Lister!$D$7:$D$13),IF(AND(E1366&lt;DATE(2021,2,1),MONTH(F1366)=2),(NETWORKDAYS(Lister!$D$25,F1366,Lister!$D$7:$D$13)-U1366)*N1366/NETWORKDAYS(Lister!$D$25,Lister!$E$25,Lister!$D$7:$D$13),IF(AND(E1366&lt;DATE(2021,2,1),F1366&lt;DATE(2021,2,1)),0)))),0),"")</f>
        <v/>
      </c>
      <c r="AC1366" s="52" t="str">
        <f t="shared" ref="AC1366:AC1429" si="108">IF(AND(ISNUMBER(V1366),ISNUMBER(W1366),ISNUMBER(X1366),ISNUMBER(Y1366),ISNUMBER(Z1366),ISNUMBER(AA1366),ISNUMBER(AB1366)),IF(AND(SUM(V1366:AB1366)&gt;150000,E1366=DATE(2020,8,30),F1366=DATE(2021,2,28)),150000,SUM(V1366:AB1366)),"")</f>
        <v/>
      </c>
    </row>
    <row r="1367" spans="1:29" x14ac:dyDescent="0.35">
      <c r="A1367" s="11" t="str">
        <f t="shared" ref="A1367:A1430" si="109">IF(B1367="","",A1366+1)</f>
        <v/>
      </c>
      <c r="B1367" s="33"/>
      <c r="C1367" s="17"/>
      <c r="D1367" s="18"/>
      <c r="E1367" s="12"/>
      <c r="F1367" s="12"/>
      <c r="G1367" s="42" t="str">
        <f>IF(OR(E1367="",F1367=""),"",NETWORKDAYS(E1367,F1367,Lister!$D$7:$D$13))</f>
        <v/>
      </c>
      <c r="H1367" s="14"/>
      <c r="I1367" s="25" t="str">
        <f t="shared" si="105"/>
        <v/>
      </c>
      <c r="J1367" s="47"/>
      <c r="K1367" s="48"/>
      <c r="L1367" s="15"/>
      <c r="M1367" s="51" t="str">
        <f t="shared" si="106"/>
        <v/>
      </c>
      <c r="N1367" s="49" t="str">
        <f t="shared" si="107"/>
        <v/>
      </c>
      <c r="O1367" s="15"/>
      <c r="P1367" s="15"/>
      <c r="Q1367" s="15"/>
      <c r="R1367" s="15"/>
      <c r="S1367" s="15"/>
      <c r="T1367" s="15"/>
      <c r="U1367" s="15"/>
      <c r="V1367" s="50" t="str">
        <f>IFERROR(MAX(IF(OR(O1367="",P1367="",Q1367="",R1367="",S1367="",T1367="",U1367=""),"",IF(AND(MONTH(E1367)=8,MONTH(F1367)=8),(NETWORKDAYS(E1367,F1367,Lister!$D$7:$D$13)-O1367)*N1367/NETWORKDAYS(Lister!$D$19,Lister!$E$19,Lister!$D$7:$D$13),IF(AND(MONTH(E1367)=8,F1367&gt;DATE(2020,8,31)),(NETWORKDAYS(E1367,Lister!$E$19,Lister!$D$7:$D$13)-O1367)*N1367/NETWORKDAYS(Lister!$D$19,Lister!$E$19,Lister!$D$7:$D$13),IF(E1367&gt;DATE(2020,8,31),0)))),0),"")</f>
        <v/>
      </c>
      <c r="W1367" s="50" t="str">
        <f>IFERROR(MAX(IF(OR(O1367="",P1367="",Q1367="",R1367="",S1367="",T1367="",U1367=""),"",IF(AND(MONTH(E1367)=9,MONTH(F1367)=9),(NETWORKDAYS(E1367,F1367,Lister!$D$7:$D$13)-P1367)*N1367/NETWORKDAYS(Lister!$D$20,Lister!$E$20,Lister!$D$7:$D$13),IF(AND(MONTH(E1367)=9,F1367&gt;DATE(2020,9,30)),(NETWORKDAYS(E1367,Lister!$E$20,Lister!$D$7:$D$13)-P1367)*N1367/NETWORKDAYS(Lister!$D$20,Lister!$E$20,Lister!$D$7:$D$13),IF(AND(E1367&lt;DATE(2020,9,1),MONTH(F1367)=9),(NETWORKDAYS(Lister!$D$20,F1367,Lister!$D$7:$D$13)-P1367)*N1367/NETWORKDAYS(Lister!$D$20,Lister!$E$20,Lister!$D$7:$D$13),IF(AND(E1367&lt;DATE(2020,9,1),F1367&gt;DATE(2020,9,30)),(NETWORKDAYS(Lister!$D$20,Lister!$E$20,Lister!$D$7:$D$13)-P1367)*N1367/NETWORKDAYS(Lister!$D$20,Lister!$E$20,Lister!$D$7:$D$13),IF(OR(AND(E1367&lt;DATE(2020,9,1),F1367&lt;DATE(2020,9,1)),E1367&gt;DATE(2020,9,30)),0)))))),0),"")</f>
        <v/>
      </c>
      <c r="X1367" s="50" t="str">
        <f>IFERROR(MAX(IF(OR(O1367="",P1367="",Q1367="",R1367="",S1367="",T1367="",U1367=""),"",IF(AND(MONTH(E1367)=10,MONTH(F1367)=10),(NETWORKDAYS(E1367,F1367,Lister!$D$7:$D$13)-Q1367)*N1367/NETWORKDAYS(Lister!$D$21,Lister!$E$21,Lister!$D$7:$D$13),IF(AND(MONTH(E1367)=10,F1367&gt;DATE(2020,10,31)),(NETWORKDAYS(E1367,Lister!$E$21,Lister!$D$7:$D$13)-Q1367)*N1367/NETWORKDAYS(Lister!$D$21,Lister!$E$21,Lister!$D$7:$D$13),IF(AND(E1367&lt;DATE(2020,10,1),MONTH(F1367)=10),(NETWORKDAYS(Lister!$D$21,F1367,Lister!$D$7:$D$13)-Q1367)*N1367/NETWORKDAYS(Lister!$D$21,Lister!$E$21,Lister!$D$7:$D$13),IF(AND(E1367&lt;DATE(2020,31,1),F1367&gt;DATE(2020,10,31)),(NETWORKDAYS(Lister!$D$21,Lister!$E$21,Lister!$D$7:$D$13)-Q1367)*N1367/NETWORKDAYS(Lister!$D$21,Lister!$E$21,Lister!$D$7:$D$13),IF(OR(AND(E1367&lt;DATE(2020,10,1),F1367&lt;DATE(2020,10,1)),E1367&gt;DATE(2020,10,31)),0)))))),0),"")</f>
        <v/>
      </c>
      <c r="Y1367" s="50" t="str">
        <f>IFERROR(MAX(IF(OR(O1367="",P1367="",Q1367="",R1367="",S1367="",T1367="",U1367=""),"",IF(AND(MONTH(E1367)=11,MONTH(F1367)=11),(NETWORKDAYS(E1367,F1367,Lister!$D$7:$D$13)-R1367)*N1367/NETWORKDAYS(Lister!$D$22,Lister!$E$22,Lister!$D$7:$D$13),IF(AND(MONTH(E1367)=11,F1367&gt;DATE(2020,11,30)),(NETWORKDAYS(E1367,Lister!$E$22,Lister!$D$7:$D$13)-R1367)*N1367/NETWORKDAYS(Lister!$D$22,Lister!$E$22,Lister!$D$7:$D$13),IF(AND(E1367&lt;DATE(2020,11,1),MONTH(F1367)=11),(NETWORKDAYS(Lister!$D$22,F1367,Lister!$D$7:$D$13)-R1367)*N1367/NETWORKDAYS(Lister!$D$22,Lister!$E$22,Lister!$D$7:$D$13),IF(AND(E1367&lt;DATE(2020,11,1),F1367&gt;DATE(2020,11,30)),(NETWORKDAYS(Lister!$D$22,Lister!$E$22,Lister!$D$7:$D$13)-R1367)*N1367/NETWORKDAYS(Lister!$D$22,Lister!$E$22,Lister!$D$7:$D$13),IF(OR(AND(E1367&lt;DATE(2020,11,1),F1367&lt;DATE(2020,11,1)),E1367&gt;DATE(2020,11,30)),0)))))),0),"")</f>
        <v/>
      </c>
      <c r="Z1367" s="50" t="str">
        <f>IFERROR(MAX(IF(OR(O1367="",P1367="",Q1367="",R1367="",S1367="",T1367="",U1367=""),"",IF(AND(MONTH(E1367)=12,MONTH(F1367)=12),(NETWORKDAYS(E1367,F1367,Lister!$D$7:$D$13)-S1367)*N1367/NETWORKDAYS(Lister!$D$23,Lister!$E$23,Lister!$D$7:$D$13),IF(AND(MONTH(E1367)=12,F1367&gt;DATE(2020,12,31)),(NETWORKDAYS(E1367,Lister!$E$23,Lister!$D$7:$D$13)-S1367)*N1367/NETWORKDAYS(Lister!$D$23,Lister!$E$23,Lister!$D$7:$D$13),IF(AND(E1367&lt;DATE(2020,12,1),MONTH(F1367)=12),(NETWORKDAYS(Lister!$D$23,F1367,Lister!$D$7:$D$13)-S1367)*N1367/NETWORKDAYS(Lister!$D$23,Lister!$E$23,Lister!$D$7:$D$13),IF(AND(E1367&lt;DATE(2020,12,1),F1367&gt;DATE(2020,12,31)),(NETWORKDAYS(Lister!$D$23,Lister!$E$23,Lister!$D$7:$D$13)-S1367)*N1367/NETWORKDAYS(Lister!$D$23,Lister!$E$23,Lister!$D$7:$D$13),IF(OR(AND(E1367&lt;DATE(2020,12,1),F1367&lt;DATE(2020,12,1)),E1367&gt;DATE(2020,12,31)),0)))))),0),"")</f>
        <v/>
      </c>
      <c r="AA1367" s="50" t="str">
        <f>IFERROR(MAX(IF(OR(O1367="",P1367="",Q1367="",R1367="",S1367="",T1367="",U1367=""),"",IF(AND(MONTH(E1367)=1,MONTH(F1367)=1),(NETWORKDAYS(E1367,F1367,Lister!$D$7:$D$13)-T1367)*N1367/NETWORKDAYS(Lister!$D$24,Lister!$E$24,Lister!$D$7:$D$13),IF(AND(MONTH(E1367)=1,F1367&gt;DATE(2021,1,31)),(NETWORKDAYS(E1367,Lister!$E$24,Lister!$D$7:$D$13)-T1367)*N1367/NETWORKDAYS(Lister!$D$24,Lister!$E$24,Lister!$D$7:$D$13),IF(AND(E1367&lt;DATE(2021,1,1),MONTH(F1367)=1),(NETWORKDAYS(Lister!$D$24,F1367,Lister!$D$7:$D$13)-T1367)*N1367/NETWORKDAYS(Lister!$D$24,Lister!$E$24,Lister!$D$7:$D$13),IF(AND(E1367&lt;DATE(2021,1,1),F1367&gt;DATE(2021,1,31)),(NETWORKDAYS(Lister!$D$24,Lister!$E$24,Lister!$D$7:$D$13)-T1367)*N1367/NETWORKDAYS(Lister!$D$24,Lister!$E$24,Lister!$D$7:$D$13),IF(OR(AND(E1367&lt;DATE(2021,1,1),F1367&lt;DATE(2021,1,1)),E1367&gt;DATE(2021,1,31)),0)))))),0),"")</f>
        <v/>
      </c>
      <c r="AB1367" s="50" t="str">
        <f>IFERROR(MAX(IF(OR(O1367="",P1367="",Q1367="",R1367="",S1367="",T1367="",U1367=""),"",IF(AND(MONTH(E1367)=2,MONTH(F1367)=2),(NETWORKDAYS(E1367,F1367,Lister!$D$7:$D$13)-U1367)*N1367/NETWORKDAYS(Lister!$D$25,Lister!$E$25,Lister!$D$7:$D$13),IF(AND(E1367&lt;DATE(2021,2,1),MONTH(F1367)=2),(NETWORKDAYS(Lister!$D$25,F1367,Lister!$D$7:$D$13)-U1367)*N1367/NETWORKDAYS(Lister!$D$25,Lister!$E$25,Lister!$D$7:$D$13),IF(AND(E1367&lt;DATE(2021,2,1),F1367&lt;DATE(2021,2,1)),0)))),0),"")</f>
        <v/>
      </c>
      <c r="AC1367" s="52" t="str">
        <f t="shared" si="108"/>
        <v/>
      </c>
    </row>
    <row r="1368" spans="1:29" x14ac:dyDescent="0.35">
      <c r="A1368" s="11" t="str">
        <f t="shared" si="109"/>
        <v/>
      </c>
      <c r="B1368" s="33"/>
      <c r="C1368" s="17"/>
      <c r="D1368" s="18"/>
      <c r="E1368" s="12"/>
      <c r="F1368" s="12"/>
      <c r="G1368" s="42" t="str">
        <f>IF(OR(E1368="",F1368=""),"",NETWORKDAYS(E1368,F1368,Lister!$D$7:$D$13))</f>
        <v/>
      </c>
      <c r="H1368" s="14"/>
      <c r="I1368" s="25" t="str">
        <f t="shared" si="105"/>
        <v/>
      </c>
      <c r="J1368" s="47"/>
      <c r="K1368" s="48"/>
      <c r="L1368" s="15"/>
      <c r="M1368" s="51" t="str">
        <f t="shared" si="106"/>
        <v/>
      </c>
      <c r="N1368" s="49" t="str">
        <f t="shared" si="107"/>
        <v/>
      </c>
      <c r="O1368" s="15"/>
      <c r="P1368" s="15"/>
      <c r="Q1368" s="15"/>
      <c r="R1368" s="15"/>
      <c r="S1368" s="15"/>
      <c r="T1368" s="15"/>
      <c r="U1368" s="15"/>
      <c r="V1368" s="50" t="str">
        <f>IFERROR(MAX(IF(OR(O1368="",P1368="",Q1368="",R1368="",S1368="",T1368="",U1368=""),"",IF(AND(MONTH(E1368)=8,MONTH(F1368)=8),(NETWORKDAYS(E1368,F1368,Lister!$D$7:$D$13)-O1368)*N1368/NETWORKDAYS(Lister!$D$19,Lister!$E$19,Lister!$D$7:$D$13),IF(AND(MONTH(E1368)=8,F1368&gt;DATE(2020,8,31)),(NETWORKDAYS(E1368,Lister!$E$19,Lister!$D$7:$D$13)-O1368)*N1368/NETWORKDAYS(Lister!$D$19,Lister!$E$19,Lister!$D$7:$D$13),IF(E1368&gt;DATE(2020,8,31),0)))),0),"")</f>
        <v/>
      </c>
      <c r="W1368" s="50" t="str">
        <f>IFERROR(MAX(IF(OR(O1368="",P1368="",Q1368="",R1368="",S1368="",T1368="",U1368=""),"",IF(AND(MONTH(E1368)=9,MONTH(F1368)=9),(NETWORKDAYS(E1368,F1368,Lister!$D$7:$D$13)-P1368)*N1368/NETWORKDAYS(Lister!$D$20,Lister!$E$20,Lister!$D$7:$D$13),IF(AND(MONTH(E1368)=9,F1368&gt;DATE(2020,9,30)),(NETWORKDAYS(E1368,Lister!$E$20,Lister!$D$7:$D$13)-P1368)*N1368/NETWORKDAYS(Lister!$D$20,Lister!$E$20,Lister!$D$7:$D$13),IF(AND(E1368&lt;DATE(2020,9,1),MONTH(F1368)=9),(NETWORKDAYS(Lister!$D$20,F1368,Lister!$D$7:$D$13)-P1368)*N1368/NETWORKDAYS(Lister!$D$20,Lister!$E$20,Lister!$D$7:$D$13),IF(AND(E1368&lt;DATE(2020,9,1),F1368&gt;DATE(2020,9,30)),(NETWORKDAYS(Lister!$D$20,Lister!$E$20,Lister!$D$7:$D$13)-P1368)*N1368/NETWORKDAYS(Lister!$D$20,Lister!$E$20,Lister!$D$7:$D$13),IF(OR(AND(E1368&lt;DATE(2020,9,1),F1368&lt;DATE(2020,9,1)),E1368&gt;DATE(2020,9,30)),0)))))),0),"")</f>
        <v/>
      </c>
      <c r="X1368" s="50" t="str">
        <f>IFERROR(MAX(IF(OR(O1368="",P1368="",Q1368="",R1368="",S1368="",T1368="",U1368=""),"",IF(AND(MONTH(E1368)=10,MONTH(F1368)=10),(NETWORKDAYS(E1368,F1368,Lister!$D$7:$D$13)-Q1368)*N1368/NETWORKDAYS(Lister!$D$21,Lister!$E$21,Lister!$D$7:$D$13),IF(AND(MONTH(E1368)=10,F1368&gt;DATE(2020,10,31)),(NETWORKDAYS(E1368,Lister!$E$21,Lister!$D$7:$D$13)-Q1368)*N1368/NETWORKDAYS(Lister!$D$21,Lister!$E$21,Lister!$D$7:$D$13),IF(AND(E1368&lt;DATE(2020,10,1),MONTH(F1368)=10),(NETWORKDAYS(Lister!$D$21,F1368,Lister!$D$7:$D$13)-Q1368)*N1368/NETWORKDAYS(Lister!$D$21,Lister!$E$21,Lister!$D$7:$D$13),IF(AND(E1368&lt;DATE(2020,31,1),F1368&gt;DATE(2020,10,31)),(NETWORKDAYS(Lister!$D$21,Lister!$E$21,Lister!$D$7:$D$13)-Q1368)*N1368/NETWORKDAYS(Lister!$D$21,Lister!$E$21,Lister!$D$7:$D$13),IF(OR(AND(E1368&lt;DATE(2020,10,1),F1368&lt;DATE(2020,10,1)),E1368&gt;DATE(2020,10,31)),0)))))),0),"")</f>
        <v/>
      </c>
      <c r="Y1368" s="50" t="str">
        <f>IFERROR(MAX(IF(OR(O1368="",P1368="",Q1368="",R1368="",S1368="",T1368="",U1368=""),"",IF(AND(MONTH(E1368)=11,MONTH(F1368)=11),(NETWORKDAYS(E1368,F1368,Lister!$D$7:$D$13)-R1368)*N1368/NETWORKDAYS(Lister!$D$22,Lister!$E$22,Lister!$D$7:$D$13),IF(AND(MONTH(E1368)=11,F1368&gt;DATE(2020,11,30)),(NETWORKDAYS(E1368,Lister!$E$22,Lister!$D$7:$D$13)-R1368)*N1368/NETWORKDAYS(Lister!$D$22,Lister!$E$22,Lister!$D$7:$D$13),IF(AND(E1368&lt;DATE(2020,11,1),MONTH(F1368)=11),(NETWORKDAYS(Lister!$D$22,F1368,Lister!$D$7:$D$13)-R1368)*N1368/NETWORKDAYS(Lister!$D$22,Lister!$E$22,Lister!$D$7:$D$13),IF(AND(E1368&lt;DATE(2020,11,1),F1368&gt;DATE(2020,11,30)),(NETWORKDAYS(Lister!$D$22,Lister!$E$22,Lister!$D$7:$D$13)-R1368)*N1368/NETWORKDAYS(Lister!$D$22,Lister!$E$22,Lister!$D$7:$D$13),IF(OR(AND(E1368&lt;DATE(2020,11,1),F1368&lt;DATE(2020,11,1)),E1368&gt;DATE(2020,11,30)),0)))))),0),"")</f>
        <v/>
      </c>
      <c r="Z1368" s="50" t="str">
        <f>IFERROR(MAX(IF(OR(O1368="",P1368="",Q1368="",R1368="",S1368="",T1368="",U1368=""),"",IF(AND(MONTH(E1368)=12,MONTH(F1368)=12),(NETWORKDAYS(E1368,F1368,Lister!$D$7:$D$13)-S1368)*N1368/NETWORKDAYS(Lister!$D$23,Lister!$E$23,Lister!$D$7:$D$13),IF(AND(MONTH(E1368)=12,F1368&gt;DATE(2020,12,31)),(NETWORKDAYS(E1368,Lister!$E$23,Lister!$D$7:$D$13)-S1368)*N1368/NETWORKDAYS(Lister!$D$23,Lister!$E$23,Lister!$D$7:$D$13),IF(AND(E1368&lt;DATE(2020,12,1),MONTH(F1368)=12),(NETWORKDAYS(Lister!$D$23,F1368,Lister!$D$7:$D$13)-S1368)*N1368/NETWORKDAYS(Lister!$D$23,Lister!$E$23,Lister!$D$7:$D$13),IF(AND(E1368&lt;DATE(2020,12,1),F1368&gt;DATE(2020,12,31)),(NETWORKDAYS(Lister!$D$23,Lister!$E$23,Lister!$D$7:$D$13)-S1368)*N1368/NETWORKDAYS(Lister!$D$23,Lister!$E$23,Lister!$D$7:$D$13),IF(OR(AND(E1368&lt;DATE(2020,12,1),F1368&lt;DATE(2020,12,1)),E1368&gt;DATE(2020,12,31)),0)))))),0),"")</f>
        <v/>
      </c>
      <c r="AA1368" s="50" t="str">
        <f>IFERROR(MAX(IF(OR(O1368="",P1368="",Q1368="",R1368="",S1368="",T1368="",U1368=""),"",IF(AND(MONTH(E1368)=1,MONTH(F1368)=1),(NETWORKDAYS(E1368,F1368,Lister!$D$7:$D$13)-T1368)*N1368/NETWORKDAYS(Lister!$D$24,Lister!$E$24,Lister!$D$7:$D$13),IF(AND(MONTH(E1368)=1,F1368&gt;DATE(2021,1,31)),(NETWORKDAYS(E1368,Lister!$E$24,Lister!$D$7:$D$13)-T1368)*N1368/NETWORKDAYS(Lister!$D$24,Lister!$E$24,Lister!$D$7:$D$13),IF(AND(E1368&lt;DATE(2021,1,1),MONTH(F1368)=1),(NETWORKDAYS(Lister!$D$24,F1368,Lister!$D$7:$D$13)-T1368)*N1368/NETWORKDAYS(Lister!$D$24,Lister!$E$24,Lister!$D$7:$D$13),IF(AND(E1368&lt;DATE(2021,1,1),F1368&gt;DATE(2021,1,31)),(NETWORKDAYS(Lister!$D$24,Lister!$E$24,Lister!$D$7:$D$13)-T1368)*N1368/NETWORKDAYS(Lister!$D$24,Lister!$E$24,Lister!$D$7:$D$13),IF(OR(AND(E1368&lt;DATE(2021,1,1),F1368&lt;DATE(2021,1,1)),E1368&gt;DATE(2021,1,31)),0)))))),0),"")</f>
        <v/>
      </c>
      <c r="AB1368" s="50" t="str">
        <f>IFERROR(MAX(IF(OR(O1368="",P1368="",Q1368="",R1368="",S1368="",T1368="",U1368=""),"",IF(AND(MONTH(E1368)=2,MONTH(F1368)=2),(NETWORKDAYS(E1368,F1368,Lister!$D$7:$D$13)-U1368)*N1368/NETWORKDAYS(Lister!$D$25,Lister!$E$25,Lister!$D$7:$D$13),IF(AND(E1368&lt;DATE(2021,2,1),MONTH(F1368)=2),(NETWORKDAYS(Lister!$D$25,F1368,Lister!$D$7:$D$13)-U1368)*N1368/NETWORKDAYS(Lister!$D$25,Lister!$E$25,Lister!$D$7:$D$13),IF(AND(E1368&lt;DATE(2021,2,1),F1368&lt;DATE(2021,2,1)),0)))),0),"")</f>
        <v/>
      </c>
      <c r="AC1368" s="52" t="str">
        <f t="shared" si="108"/>
        <v/>
      </c>
    </row>
    <row r="1369" spans="1:29" x14ac:dyDescent="0.35">
      <c r="A1369" s="11" t="str">
        <f t="shared" si="109"/>
        <v/>
      </c>
      <c r="B1369" s="33"/>
      <c r="C1369" s="17"/>
      <c r="D1369" s="18"/>
      <c r="E1369" s="12"/>
      <c r="F1369" s="12"/>
      <c r="G1369" s="42" t="str">
        <f>IF(OR(E1369="",F1369=""),"",NETWORKDAYS(E1369,F1369,Lister!$D$7:$D$13))</f>
        <v/>
      </c>
      <c r="H1369" s="14"/>
      <c r="I1369" s="25" t="str">
        <f t="shared" si="105"/>
        <v/>
      </c>
      <c r="J1369" s="47"/>
      <c r="K1369" s="48"/>
      <c r="L1369" s="15"/>
      <c r="M1369" s="51" t="str">
        <f t="shared" si="106"/>
        <v/>
      </c>
      <c r="N1369" s="49" t="str">
        <f t="shared" si="107"/>
        <v/>
      </c>
      <c r="O1369" s="15"/>
      <c r="P1369" s="15"/>
      <c r="Q1369" s="15"/>
      <c r="R1369" s="15"/>
      <c r="S1369" s="15"/>
      <c r="T1369" s="15"/>
      <c r="U1369" s="15"/>
      <c r="V1369" s="50" t="str">
        <f>IFERROR(MAX(IF(OR(O1369="",P1369="",Q1369="",R1369="",S1369="",T1369="",U1369=""),"",IF(AND(MONTH(E1369)=8,MONTH(F1369)=8),(NETWORKDAYS(E1369,F1369,Lister!$D$7:$D$13)-O1369)*N1369/NETWORKDAYS(Lister!$D$19,Lister!$E$19,Lister!$D$7:$D$13),IF(AND(MONTH(E1369)=8,F1369&gt;DATE(2020,8,31)),(NETWORKDAYS(E1369,Lister!$E$19,Lister!$D$7:$D$13)-O1369)*N1369/NETWORKDAYS(Lister!$D$19,Lister!$E$19,Lister!$D$7:$D$13),IF(E1369&gt;DATE(2020,8,31),0)))),0),"")</f>
        <v/>
      </c>
      <c r="W1369" s="50" t="str">
        <f>IFERROR(MAX(IF(OR(O1369="",P1369="",Q1369="",R1369="",S1369="",T1369="",U1369=""),"",IF(AND(MONTH(E1369)=9,MONTH(F1369)=9),(NETWORKDAYS(E1369,F1369,Lister!$D$7:$D$13)-P1369)*N1369/NETWORKDAYS(Lister!$D$20,Lister!$E$20,Lister!$D$7:$D$13),IF(AND(MONTH(E1369)=9,F1369&gt;DATE(2020,9,30)),(NETWORKDAYS(E1369,Lister!$E$20,Lister!$D$7:$D$13)-P1369)*N1369/NETWORKDAYS(Lister!$D$20,Lister!$E$20,Lister!$D$7:$D$13),IF(AND(E1369&lt;DATE(2020,9,1),MONTH(F1369)=9),(NETWORKDAYS(Lister!$D$20,F1369,Lister!$D$7:$D$13)-P1369)*N1369/NETWORKDAYS(Lister!$D$20,Lister!$E$20,Lister!$D$7:$D$13),IF(AND(E1369&lt;DATE(2020,9,1),F1369&gt;DATE(2020,9,30)),(NETWORKDAYS(Lister!$D$20,Lister!$E$20,Lister!$D$7:$D$13)-P1369)*N1369/NETWORKDAYS(Lister!$D$20,Lister!$E$20,Lister!$D$7:$D$13),IF(OR(AND(E1369&lt;DATE(2020,9,1),F1369&lt;DATE(2020,9,1)),E1369&gt;DATE(2020,9,30)),0)))))),0),"")</f>
        <v/>
      </c>
      <c r="X1369" s="50" t="str">
        <f>IFERROR(MAX(IF(OR(O1369="",P1369="",Q1369="",R1369="",S1369="",T1369="",U1369=""),"",IF(AND(MONTH(E1369)=10,MONTH(F1369)=10),(NETWORKDAYS(E1369,F1369,Lister!$D$7:$D$13)-Q1369)*N1369/NETWORKDAYS(Lister!$D$21,Lister!$E$21,Lister!$D$7:$D$13),IF(AND(MONTH(E1369)=10,F1369&gt;DATE(2020,10,31)),(NETWORKDAYS(E1369,Lister!$E$21,Lister!$D$7:$D$13)-Q1369)*N1369/NETWORKDAYS(Lister!$D$21,Lister!$E$21,Lister!$D$7:$D$13),IF(AND(E1369&lt;DATE(2020,10,1),MONTH(F1369)=10),(NETWORKDAYS(Lister!$D$21,F1369,Lister!$D$7:$D$13)-Q1369)*N1369/NETWORKDAYS(Lister!$D$21,Lister!$E$21,Lister!$D$7:$D$13),IF(AND(E1369&lt;DATE(2020,31,1),F1369&gt;DATE(2020,10,31)),(NETWORKDAYS(Lister!$D$21,Lister!$E$21,Lister!$D$7:$D$13)-Q1369)*N1369/NETWORKDAYS(Lister!$D$21,Lister!$E$21,Lister!$D$7:$D$13),IF(OR(AND(E1369&lt;DATE(2020,10,1),F1369&lt;DATE(2020,10,1)),E1369&gt;DATE(2020,10,31)),0)))))),0),"")</f>
        <v/>
      </c>
      <c r="Y1369" s="50" t="str">
        <f>IFERROR(MAX(IF(OR(O1369="",P1369="",Q1369="",R1369="",S1369="",T1369="",U1369=""),"",IF(AND(MONTH(E1369)=11,MONTH(F1369)=11),(NETWORKDAYS(E1369,F1369,Lister!$D$7:$D$13)-R1369)*N1369/NETWORKDAYS(Lister!$D$22,Lister!$E$22,Lister!$D$7:$D$13),IF(AND(MONTH(E1369)=11,F1369&gt;DATE(2020,11,30)),(NETWORKDAYS(E1369,Lister!$E$22,Lister!$D$7:$D$13)-R1369)*N1369/NETWORKDAYS(Lister!$D$22,Lister!$E$22,Lister!$D$7:$D$13),IF(AND(E1369&lt;DATE(2020,11,1),MONTH(F1369)=11),(NETWORKDAYS(Lister!$D$22,F1369,Lister!$D$7:$D$13)-R1369)*N1369/NETWORKDAYS(Lister!$D$22,Lister!$E$22,Lister!$D$7:$D$13),IF(AND(E1369&lt;DATE(2020,11,1),F1369&gt;DATE(2020,11,30)),(NETWORKDAYS(Lister!$D$22,Lister!$E$22,Lister!$D$7:$D$13)-R1369)*N1369/NETWORKDAYS(Lister!$D$22,Lister!$E$22,Lister!$D$7:$D$13),IF(OR(AND(E1369&lt;DATE(2020,11,1),F1369&lt;DATE(2020,11,1)),E1369&gt;DATE(2020,11,30)),0)))))),0),"")</f>
        <v/>
      </c>
      <c r="Z1369" s="50" t="str">
        <f>IFERROR(MAX(IF(OR(O1369="",P1369="",Q1369="",R1369="",S1369="",T1369="",U1369=""),"",IF(AND(MONTH(E1369)=12,MONTH(F1369)=12),(NETWORKDAYS(E1369,F1369,Lister!$D$7:$D$13)-S1369)*N1369/NETWORKDAYS(Lister!$D$23,Lister!$E$23,Lister!$D$7:$D$13),IF(AND(MONTH(E1369)=12,F1369&gt;DATE(2020,12,31)),(NETWORKDAYS(E1369,Lister!$E$23,Lister!$D$7:$D$13)-S1369)*N1369/NETWORKDAYS(Lister!$D$23,Lister!$E$23,Lister!$D$7:$D$13),IF(AND(E1369&lt;DATE(2020,12,1),MONTH(F1369)=12),(NETWORKDAYS(Lister!$D$23,F1369,Lister!$D$7:$D$13)-S1369)*N1369/NETWORKDAYS(Lister!$D$23,Lister!$E$23,Lister!$D$7:$D$13),IF(AND(E1369&lt;DATE(2020,12,1),F1369&gt;DATE(2020,12,31)),(NETWORKDAYS(Lister!$D$23,Lister!$E$23,Lister!$D$7:$D$13)-S1369)*N1369/NETWORKDAYS(Lister!$D$23,Lister!$E$23,Lister!$D$7:$D$13),IF(OR(AND(E1369&lt;DATE(2020,12,1),F1369&lt;DATE(2020,12,1)),E1369&gt;DATE(2020,12,31)),0)))))),0),"")</f>
        <v/>
      </c>
      <c r="AA1369" s="50" t="str">
        <f>IFERROR(MAX(IF(OR(O1369="",P1369="",Q1369="",R1369="",S1369="",T1369="",U1369=""),"",IF(AND(MONTH(E1369)=1,MONTH(F1369)=1),(NETWORKDAYS(E1369,F1369,Lister!$D$7:$D$13)-T1369)*N1369/NETWORKDAYS(Lister!$D$24,Lister!$E$24,Lister!$D$7:$D$13),IF(AND(MONTH(E1369)=1,F1369&gt;DATE(2021,1,31)),(NETWORKDAYS(E1369,Lister!$E$24,Lister!$D$7:$D$13)-T1369)*N1369/NETWORKDAYS(Lister!$D$24,Lister!$E$24,Lister!$D$7:$D$13),IF(AND(E1369&lt;DATE(2021,1,1),MONTH(F1369)=1),(NETWORKDAYS(Lister!$D$24,F1369,Lister!$D$7:$D$13)-T1369)*N1369/NETWORKDAYS(Lister!$D$24,Lister!$E$24,Lister!$D$7:$D$13),IF(AND(E1369&lt;DATE(2021,1,1),F1369&gt;DATE(2021,1,31)),(NETWORKDAYS(Lister!$D$24,Lister!$E$24,Lister!$D$7:$D$13)-T1369)*N1369/NETWORKDAYS(Lister!$D$24,Lister!$E$24,Lister!$D$7:$D$13),IF(OR(AND(E1369&lt;DATE(2021,1,1),F1369&lt;DATE(2021,1,1)),E1369&gt;DATE(2021,1,31)),0)))))),0),"")</f>
        <v/>
      </c>
      <c r="AB1369" s="50" t="str">
        <f>IFERROR(MAX(IF(OR(O1369="",P1369="",Q1369="",R1369="",S1369="",T1369="",U1369=""),"",IF(AND(MONTH(E1369)=2,MONTH(F1369)=2),(NETWORKDAYS(E1369,F1369,Lister!$D$7:$D$13)-U1369)*N1369/NETWORKDAYS(Lister!$D$25,Lister!$E$25,Lister!$D$7:$D$13),IF(AND(E1369&lt;DATE(2021,2,1),MONTH(F1369)=2),(NETWORKDAYS(Lister!$D$25,F1369,Lister!$D$7:$D$13)-U1369)*N1369/NETWORKDAYS(Lister!$D$25,Lister!$E$25,Lister!$D$7:$D$13),IF(AND(E1369&lt;DATE(2021,2,1),F1369&lt;DATE(2021,2,1)),0)))),0),"")</f>
        <v/>
      </c>
      <c r="AC1369" s="52" t="str">
        <f t="shared" si="108"/>
        <v/>
      </c>
    </row>
    <row r="1370" spans="1:29" x14ac:dyDescent="0.35">
      <c r="A1370" s="11" t="str">
        <f t="shared" si="109"/>
        <v/>
      </c>
      <c r="B1370" s="33"/>
      <c r="C1370" s="17"/>
      <c r="D1370" s="18"/>
      <c r="E1370" s="12"/>
      <c r="F1370" s="12"/>
      <c r="G1370" s="42" t="str">
        <f>IF(OR(E1370="",F1370=""),"",NETWORKDAYS(E1370,F1370,Lister!$D$7:$D$13))</f>
        <v/>
      </c>
      <c r="H1370" s="14"/>
      <c r="I1370" s="25" t="str">
        <f t="shared" si="105"/>
        <v/>
      </c>
      <c r="J1370" s="47"/>
      <c r="K1370" s="48"/>
      <c r="L1370" s="15"/>
      <c r="M1370" s="51" t="str">
        <f t="shared" si="106"/>
        <v/>
      </c>
      <c r="N1370" s="49" t="str">
        <f t="shared" si="107"/>
        <v/>
      </c>
      <c r="O1370" s="15"/>
      <c r="P1370" s="15"/>
      <c r="Q1370" s="15"/>
      <c r="R1370" s="15"/>
      <c r="S1370" s="15"/>
      <c r="T1370" s="15"/>
      <c r="U1370" s="15"/>
      <c r="V1370" s="50" t="str">
        <f>IFERROR(MAX(IF(OR(O1370="",P1370="",Q1370="",R1370="",S1370="",T1370="",U1370=""),"",IF(AND(MONTH(E1370)=8,MONTH(F1370)=8),(NETWORKDAYS(E1370,F1370,Lister!$D$7:$D$13)-O1370)*N1370/NETWORKDAYS(Lister!$D$19,Lister!$E$19,Lister!$D$7:$D$13),IF(AND(MONTH(E1370)=8,F1370&gt;DATE(2020,8,31)),(NETWORKDAYS(E1370,Lister!$E$19,Lister!$D$7:$D$13)-O1370)*N1370/NETWORKDAYS(Lister!$D$19,Lister!$E$19,Lister!$D$7:$D$13),IF(E1370&gt;DATE(2020,8,31),0)))),0),"")</f>
        <v/>
      </c>
      <c r="W1370" s="50" t="str">
        <f>IFERROR(MAX(IF(OR(O1370="",P1370="",Q1370="",R1370="",S1370="",T1370="",U1370=""),"",IF(AND(MONTH(E1370)=9,MONTH(F1370)=9),(NETWORKDAYS(E1370,F1370,Lister!$D$7:$D$13)-P1370)*N1370/NETWORKDAYS(Lister!$D$20,Lister!$E$20,Lister!$D$7:$D$13),IF(AND(MONTH(E1370)=9,F1370&gt;DATE(2020,9,30)),(NETWORKDAYS(E1370,Lister!$E$20,Lister!$D$7:$D$13)-P1370)*N1370/NETWORKDAYS(Lister!$D$20,Lister!$E$20,Lister!$D$7:$D$13),IF(AND(E1370&lt;DATE(2020,9,1),MONTH(F1370)=9),(NETWORKDAYS(Lister!$D$20,F1370,Lister!$D$7:$D$13)-P1370)*N1370/NETWORKDAYS(Lister!$D$20,Lister!$E$20,Lister!$D$7:$D$13),IF(AND(E1370&lt;DATE(2020,9,1),F1370&gt;DATE(2020,9,30)),(NETWORKDAYS(Lister!$D$20,Lister!$E$20,Lister!$D$7:$D$13)-P1370)*N1370/NETWORKDAYS(Lister!$D$20,Lister!$E$20,Lister!$D$7:$D$13),IF(OR(AND(E1370&lt;DATE(2020,9,1),F1370&lt;DATE(2020,9,1)),E1370&gt;DATE(2020,9,30)),0)))))),0),"")</f>
        <v/>
      </c>
      <c r="X1370" s="50" t="str">
        <f>IFERROR(MAX(IF(OR(O1370="",P1370="",Q1370="",R1370="",S1370="",T1370="",U1370=""),"",IF(AND(MONTH(E1370)=10,MONTH(F1370)=10),(NETWORKDAYS(E1370,F1370,Lister!$D$7:$D$13)-Q1370)*N1370/NETWORKDAYS(Lister!$D$21,Lister!$E$21,Lister!$D$7:$D$13),IF(AND(MONTH(E1370)=10,F1370&gt;DATE(2020,10,31)),(NETWORKDAYS(E1370,Lister!$E$21,Lister!$D$7:$D$13)-Q1370)*N1370/NETWORKDAYS(Lister!$D$21,Lister!$E$21,Lister!$D$7:$D$13),IF(AND(E1370&lt;DATE(2020,10,1),MONTH(F1370)=10),(NETWORKDAYS(Lister!$D$21,F1370,Lister!$D$7:$D$13)-Q1370)*N1370/NETWORKDAYS(Lister!$D$21,Lister!$E$21,Lister!$D$7:$D$13),IF(AND(E1370&lt;DATE(2020,31,1),F1370&gt;DATE(2020,10,31)),(NETWORKDAYS(Lister!$D$21,Lister!$E$21,Lister!$D$7:$D$13)-Q1370)*N1370/NETWORKDAYS(Lister!$D$21,Lister!$E$21,Lister!$D$7:$D$13),IF(OR(AND(E1370&lt;DATE(2020,10,1),F1370&lt;DATE(2020,10,1)),E1370&gt;DATE(2020,10,31)),0)))))),0),"")</f>
        <v/>
      </c>
      <c r="Y1370" s="50" t="str">
        <f>IFERROR(MAX(IF(OR(O1370="",P1370="",Q1370="",R1370="",S1370="",T1370="",U1370=""),"",IF(AND(MONTH(E1370)=11,MONTH(F1370)=11),(NETWORKDAYS(E1370,F1370,Lister!$D$7:$D$13)-R1370)*N1370/NETWORKDAYS(Lister!$D$22,Lister!$E$22,Lister!$D$7:$D$13),IF(AND(MONTH(E1370)=11,F1370&gt;DATE(2020,11,30)),(NETWORKDAYS(E1370,Lister!$E$22,Lister!$D$7:$D$13)-R1370)*N1370/NETWORKDAYS(Lister!$D$22,Lister!$E$22,Lister!$D$7:$D$13),IF(AND(E1370&lt;DATE(2020,11,1),MONTH(F1370)=11),(NETWORKDAYS(Lister!$D$22,F1370,Lister!$D$7:$D$13)-R1370)*N1370/NETWORKDAYS(Lister!$D$22,Lister!$E$22,Lister!$D$7:$D$13),IF(AND(E1370&lt;DATE(2020,11,1),F1370&gt;DATE(2020,11,30)),(NETWORKDAYS(Lister!$D$22,Lister!$E$22,Lister!$D$7:$D$13)-R1370)*N1370/NETWORKDAYS(Lister!$D$22,Lister!$E$22,Lister!$D$7:$D$13),IF(OR(AND(E1370&lt;DATE(2020,11,1),F1370&lt;DATE(2020,11,1)),E1370&gt;DATE(2020,11,30)),0)))))),0),"")</f>
        <v/>
      </c>
      <c r="Z1370" s="50" t="str">
        <f>IFERROR(MAX(IF(OR(O1370="",P1370="",Q1370="",R1370="",S1370="",T1370="",U1370=""),"",IF(AND(MONTH(E1370)=12,MONTH(F1370)=12),(NETWORKDAYS(E1370,F1370,Lister!$D$7:$D$13)-S1370)*N1370/NETWORKDAYS(Lister!$D$23,Lister!$E$23,Lister!$D$7:$D$13),IF(AND(MONTH(E1370)=12,F1370&gt;DATE(2020,12,31)),(NETWORKDAYS(E1370,Lister!$E$23,Lister!$D$7:$D$13)-S1370)*N1370/NETWORKDAYS(Lister!$D$23,Lister!$E$23,Lister!$D$7:$D$13),IF(AND(E1370&lt;DATE(2020,12,1),MONTH(F1370)=12),(NETWORKDAYS(Lister!$D$23,F1370,Lister!$D$7:$D$13)-S1370)*N1370/NETWORKDAYS(Lister!$D$23,Lister!$E$23,Lister!$D$7:$D$13),IF(AND(E1370&lt;DATE(2020,12,1),F1370&gt;DATE(2020,12,31)),(NETWORKDAYS(Lister!$D$23,Lister!$E$23,Lister!$D$7:$D$13)-S1370)*N1370/NETWORKDAYS(Lister!$D$23,Lister!$E$23,Lister!$D$7:$D$13),IF(OR(AND(E1370&lt;DATE(2020,12,1),F1370&lt;DATE(2020,12,1)),E1370&gt;DATE(2020,12,31)),0)))))),0),"")</f>
        <v/>
      </c>
      <c r="AA1370" s="50" t="str">
        <f>IFERROR(MAX(IF(OR(O1370="",P1370="",Q1370="",R1370="",S1370="",T1370="",U1370=""),"",IF(AND(MONTH(E1370)=1,MONTH(F1370)=1),(NETWORKDAYS(E1370,F1370,Lister!$D$7:$D$13)-T1370)*N1370/NETWORKDAYS(Lister!$D$24,Lister!$E$24,Lister!$D$7:$D$13),IF(AND(MONTH(E1370)=1,F1370&gt;DATE(2021,1,31)),(NETWORKDAYS(E1370,Lister!$E$24,Lister!$D$7:$D$13)-T1370)*N1370/NETWORKDAYS(Lister!$D$24,Lister!$E$24,Lister!$D$7:$D$13),IF(AND(E1370&lt;DATE(2021,1,1),MONTH(F1370)=1),(NETWORKDAYS(Lister!$D$24,F1370,Lister!$D$7:$D$13)-T1370)*N1370/NETWORKDAYS(Lister!$D$24,Lister!$E$24,Lister!$D$7:$D$13),IF(AND(E1370&lt;DATE(2021,1,1),F1370&gt;DATE(2021,1,31)),(NETWORKDAYS(Lister!$D$24,Lister!$E$24,Lister!$D$7:$D$13)-T1370)*N1370/NETWORKDAYS(Lister!$D$24,Lister!$E$24,Lister!$D$7:$D$13),IF(OR(AND(E1370&lt;DATE(2021,1,1),F1370&lt;DATE(2021,1,1)),E1370&gt;DATE(2021,1,31)),0)))))),0),"")</f>
        <v/>
      </c>
      <c r="AB1370" s="50" t="str">
        <f>IFERROR(MAX(IF(OR(O1370="",P1370="",Q1370="",R1370="",S1370="",T1370="",U1370=""),"",IF(AND(MONTH(E1370)=2,MONTH(F1370)=2),(NETWORKDAYS(E1370,F1370,Lister!$D$7:$D$13)-U1370)*N1370/NETWORKDAYS(Lister!$D$25,Lister!$E$25,Lister!$D$7:$D$13),IF(AND(E1370&lt;DATE(2021,2,1),MONTH(F1370)=2),(NETWORKDAYS(Lister!$D$25,F1370,Lister!$D$7:$D$13)-U1370)*N1370/NETWORKDAYS(Lister!$D$25,Lister!$E$25,Lister!$D$7:$D$13),IF(AND(E1370&lt;DATE(2021,2,1),F1370&lt;DATE(2021,2,1)),0)))),0),"")</f>
        <v/>
      </c>
      <c r="AC1370" s="52" t="str">
        <f t="shared" si="108"/>
        <v/>
      </c>
    </row>
    <row r="1371" spans="1:29" x14ac:dyDescent="0.35">
      <c r="A1371" s="11" t="str">
        <f t="shared" si="109"/>
        <v/>
      </c>
      <c r="B1371" s="33"/>
      <c r="C1371" s="17"/>
      <c r="D1371" s="18"/>
      <c r="E1371" s="12"/>
      <c r="F1371" s="12"/>
      <c r="G1371" s="42" t="str">
        <f>IF(OR(E1371="",F1371=""),"",NETWORKDAYS(E1371,F1371,Lister!$D$7:$D$13))</f>
        <v/>
      </c>
      <c r="H1371" s="14"/>
      <c r="I1371" s="25" t="str">
        <f t="shared" si="105"/>
        <v/>
      </c>
      <c r="J1371" s="47"/>
      <c r="K1371" s="48"/>
      <c r="L1371" s="15"/>
      <c r="M1371" s="51" t="str">
        <f t="shared" si="106"/>
        <v/>
      </c>
      <c r="N1371" s="49" t="str">
        <f t="shared" si="107"/>
        <v/>
      </c>
      <c r="O1371" s="15"/>
      <c r="P1371" s="15"/>
      <c r="Q1371" s="15"/>
      <c r="R1371" s="15"/>
      <c r="S1371" s="15"/>
      <c r="T1371" s="15"/>
      <c r="U1371" s="15"/>
      <c r="V1371" s="50" t="str">
        <f>IFERROR(MAX(IF(OR(O1371="",P1371="",Q1371="",R1371="",S1371="",T1371="",U1371=""),"",IF(AND(MONTH(E1371)=8,MONTH(F1371)=8),(NETWORKDAYS(E1371,F1371,Lister!$D$7:$D$13)-O1371)*N1371/NETWORKDAYS(Lister!$D$19,Lister!$E$19,Lister!$D$7:$D$13),IF(AND(MONTH(E1371)=8,F1371&gt;DATE(2020,8,31)),(NETWORKDAYS(E1371,Lister!$E$19,Lister!$D$7:$D$13)-O1371)*N1371/NETWORKDAYS(Lister!$D$19,Lister!$E$19,Lister!$D$7:$D$13),IF(E1371&gt;DATE(2020,8,31),0)))),0),"")</f>
        <v/>
      </c>
      <c r="W1371" s="50" t="str">
        <f>IFERROR(MAX(IF(OR(O1371="",P1371="",Q1371="",R1371="",S1371="",T1371="",U1371=""),"",IF(AND(MONTH(E1371)=9,MONTH(F1371)=9),(NETWORKDAYS(E1371,F1371,Lister!$D$7:$D$13)-P1371)*N1371/NETWORKDAYS(Lister!$D$20,Lister!$E$20,Lister!$D$7:$D$13),IF(AND(MONTH(E1371)=9,F1371&gt;DATE(2020,9,30)),(NETWORKDAYS(E1371,Lister!$E$20,Lister!$D$7:$D$13)-P1371)*N1371/NETWORKDAYS(Lister!$D$20,Lister!$E$20,Lister!$D$7:$D$13),IF(AND(E1371&lt;DATE(2020,9,1),MONTH(F1371)=9),(NETWORKDAYS(Lister!$D$20,F1371,Lister!$D$7:$D$13)-P1371)*N1371/NETWORKDAYS(Lister!$D$20,Lister!$E$20,Lister!$D$7:$D$13),IF(AND(E1371&lt;DATE(2020,9,1),F1371&gt;DATE(2020,9,30)),(NETWORKDAYS(Lister!$D$20,Lister!$E$20,Lister!$D$7:$D$13)-P1371)*N1371/NETWORKDAYS(Lister!$D$20,Lister!$E$20,Lister!$D$7:$D$13),IF(OR(AND(E1371&lt;DATE(2020,9,1),F1371&lt;DATE(2020,9,1)),E1371&gt;DATE(2020,9,30)),0)))))),0),"")</f>
        <v/>
      </c>
      <c r="X1371" s="50" t="str">
        <f>IFERROR(MAX(IF(OR(O1371="",P1371="",Q1371="",R1371="",S1371="",T1371="",U1371=""),"",IF(AND(MONTH(E1371)=10,MONTH(F1371)=10),(NETWORKDAYS(E1371,F1371,Lister!$D$7:$D$13)-Q1371)*N1371/NETWORKDAYS(Lister!$D$21,Lister!$E$21,Lister!$D$7:$D$13),IF(AND(MONTH(E1371)=10,F1371&gt;DATE(2020,10,31)),(NETWORKDAYS(E1371,Lister!$E$21,Lister!$D$7:$D$13)-Q1371)*N1371/NETWORKDAYS(Lister!$D$21,Lister!$E$21,Lister!$D$7:$D$13),IF(AND(E1371&lt;DATE(2020,10,1),MONTH(F1371)=10),(NETWORKDAYS(Lister!$D$21,F1371,Lister!$D$7:$D$13)-Q1371)*N1371/NETWORKDAYS(Lister!$D$21,Lister!$E$21,Lister!$D$7:$D$13),IF(AND(E1371&lt;DATE(2020,31,1),F1371&gt;DATE(2020,10,31)),(NETWORKDAYS(Lister!$D$21,Lister!$E$21,Lister!$D$7:$D$13)-Q1371)*N1371/NETWORKDAYS(Lister!$D$21,Lister!$E$21,Lister!$D$7:$D$13),IF(OR(AND(E1371&lt;DATE(2020,10,1),F1371&lt;DATE(2020,10,1)),E1371&gt;DATE(2020,10,31)),0)))))),0),"")</f>
        <v/>
      </c>
      <c r="Y1371" s="50" t="str">
        <f>IFERROR(MAX(IF(OR(O1371="",P1371="",Q1371="",R1371="",S1371="",T1371="",U1371=""),"",IF(AND(MONTH(E1371)=11,MONTH(F1371)=11),(NETWORKDAYS(E1371,F1371,Lister!$D$7:$D$13)-R1371)*N1371/NETWORKDAYS(Lister!$D$22,Lister!$E$22,Lister!$D$7:$D$13),IF(AND(MONTH(E1371)=11,F1371&gt;DATE(2020,11,30)),(NETWORKDAYS(E1371,Lister!$E$22,Lister!$D$7:$D$13)-R1371)*N1371/NETWORKDAYS(Lister!$D$22,Lister!$E$22,Lister!$D$7:$D$13),IF(AND(E1371&lt;DATE(2020,11,1),MONTH(F1371)=11),(NETWORKDAYS(Lister!$D$22,F1371,Lister!$D$7:$D$13)-R1371)*N1371/NETWORKDAYS(Lister!$D$22,Lister!$E$22,Lister!$D$7:$D$13),IF(AND(E1371&lt;DATE(2020,11,1),F1371&gt;DATE(2020,11,30)),(NETWORKDAYS(Lister!$D$22,Lister!$E$22,Lister!$D$7:$D$13)-R1371)*N1371/NETWORKDAYS(Lister!$D$22,Lister!$E$22,Lister!$D$7:$D$13),IF(OR(AND(E1371&lt;DATE(2020,11,1),F1371&lt;DATE(2020,11,1)),E1371&gt;DATE(2020,11,30)),0)))))),0),"")</f>
        <v/>
      </c>
      <c r="Z1371" s="50" t="str">
        <f>IFERROR(MAX(IF(OR(O1371="",P1371="",Q1371="",R1371="",S1371="",T1371="",U1371=""),"",IF(AND(MONTH(E1371)=12,MONTH(F1371)=12),(NETWORKDAYS(E1371,F1371,Lister!$D$7:$D$13)-S1371)*N1371/NETWORKDAYS(Lister!$D$23,Lister!$E$23,Lister!$D$7:$D$13),IF(AND(MONTH(E1371)=12,F1371&gt;DATE(2020,12,31)),(NETWORKDAYS(E1371,Lister!$E$23,Lister!$D$7:$D$13)-S1371)*N1371/NETWORKDAYS(Lister!$D$23,Lister!$E$23,Lister!$D$7:$D$13),IF(AND(E1371&lt;DATE(2020,12,1),MONTH(F1371)=12),(NETWORKDAYS(Lister!$D$23,F1371,Lister!$D$7:$D$13)-S1371)*N1371/NETWORKDAYS(Lister!$D$23,Lister!$E$23,Lister!$D$7:$D$13),IF(AND(E1371&lt;DATE(2020,12,1),F1371&gt;DATE(2020,12,31)),(NETWORKDAYS(Lister!$D$23,Lister!$E$23,Lister!$D$7:$D$13)-S1371)*N1371/NETWORKDAYS(Lister!$D$23,Lister!$E$23,Lister!$D$7:$D$13),IF(OR(AND(E1371&lt;DATE(2020,12,1),F1371&lt;DATE(2020,12,1)),E1371&gt;DATE(2020,12,31)),0)))))),0),"")</f>
        <v/>
      </c>
      <c r="AA1371" s="50" t="str">
        <f>IFERROR(MAX(IF(OR(O1371="",P1371="",Q1371="",R1371="",S1371="",T1371="",U1371=""),"",IF(AND(MONTH(E1371)=1,MONTH(F1371)=1),(NETWORKDAYS(E1371,F1371,Lister!$D$7:$D$13)-T1371)*N1371/NETWORKDAYS(Lister!$D$24,Lister!$E$24,Lister!$D$7:$D$13),IF(AND(MONTH(E1371)=1,F1371&gt;DATE(2021,1,31)),(NETWORKDAYS(E1371,Lister!$E$24,Lister!$D$7:$D$13)-T1371)*N1371/NETWORKDAYS(Lister!$D$24,Lister!$E$24,Lister!$D$7:$D$13),IF(AND(E1371&lt;DATE(2021,1,1),MONTH(F1371)=1),(NETWORKDAYS(Lister!$D$24,F1371,Lister!$D$7:$D$13)-T1371)*N1371/NETWORKDAYS(Lister!$D$24,Lister!$E$24,Lister!$D$7:$D$13),IF(AND(E1371&lt;DATE(2021,1,1),F1371&gt;DATE(2021,1,31)),(NETWORKDAYS(Lister!$D$24,Lister!$E$24,Lister!$D$7:$D$13)-T1371)*N1371/NETWORKDAYS(Lister!$D$24,Lister!$E$24,Lister!$D$7:$D$13),IF(OR(AND(E1371&lt;DATE(2021,1,1),F1371&lt;DATE(2021,1,1)),E1371&gt;DATE(2021,1,31)),0)))))),0),"")</f>
        <v/>
      </c>
      <c r="AB1371" s="50" t="str">
        <f>IFERROR(MAX(IF(OR(O1371="",P1371="",Q1371="",R1371="",S1371="",T1371="",U1371=""),"",IF(AND(MONTH(E1371)=2,MONTH(F1371)=2),(NETWORKDAYS(E1371,F1371,Lister!$D$7:$D$13)-U1371)*N1371/NETWORKDAYS(Lister!$D$25,Lister!$E$25,Lister!$D$7:$D$13),IF(AND(E1371&lt;DATE(2021,2,1),MONTH(F1371)=2),(NETWORKDAYS(Lister!$D$25,F1371,Lister!$D$7:$D$13)-U1371)*N1371/NETWORKDAYS(Lister!$D$25,Lister!$E$25,Lister!$D$7:$D$13),IF(AND(E1371&lt;DATE(2021,2,1),F1371&lt;DATE(2021,2,1)),0)))),0),"")</f>
        <v/>
      </c>
      <c r="AC1371" s="52" t="str">
        <f t="shared" si="108"/>
        <v/>
      </c>
    </row>
    <row r="1372" spans="1:29" x14ac:dyDescent="0.35">
      <c r="A1372" s="11" t="str">
        <f t="shared" si="109"/>
        <v/>
      </c>
      <c r="B1372" s="33"/>
      <c r="C1372" s="17"/>
      <c r="D1372" s="18"/>
      <c r="E1372" s="12"/>
      <c r="F1372" s="12"/>
      <c r="G1372" s="42" t="str">
        <f>IF(OR(E1372="",F1372=""),"",NETWORKDAYS(E1372,F1372,Lister!$D$7:$D$13))</f>
        <v/>
      </c>
      <c r="H1372" s="14"/>
      <c r="I1372" s="25" t="str">
        <f t="shared" si="105"/>
        <v/>
      </c>
      <c r="J1372" s="47"/>
      <c r="K1372" s="48"/>
      <c r="L1372" s="15"/>
      <c r="M1372" s="51" t="str">
        <f t="shared" si="106"/>
        <v/>
      </c>
      <c r="N1372" s="49" t="str">
        <f t="shared" si="107"/>
        <v/>
      </c>
      <c r="O1372" s="15"/>
      <c r="P1372" s="15"/>
      <c r="Q1372" s="15"/>
      <c r="R1372" s="15"/>
      <c r="S1372" s="15"/>
      <c r="T1372" s="15"/>
      <c r="U1372" s="15"/>
      <c r="V1372" s="50" t="str">
        <f>IFERROR(MAX(IF(OR(O1372="",P1372="",Q1372="",R1372="",S1372="",T1372="",U1372=""),"",IF(AND(MONTH(E1372)=8,MONTH(F1372)=8),(NETWORKDAYS(E1372,F1372,Lister!$D$7:$D$13)-O1372)*N1372/NETWORKDAYS(Lister!$D$19,Lister!$E$19,Lister!$D$7:$D$13),IF(AND(MONTH(E1372)=8,F1372&gt;DATE(2020,8,31)),(NETWORKDAYS(E1372,Lister!$E$19,Lister!$D$7:$D$13)-O1372)*N1372/NETWORKDAYS(Lister!$D$19,Lister!$E$19,Lister!$D$7:$D$13),IF(E1372&gt;DATE(2020,8,31),0)))),0),"")</f>
        <v/>
      </c>
      <c r="W1372" s="50" t="str">
        <f>IFERROR(MAX(IF(OR(O1372="",P1372="",Q1372="",R1372="",S1372="",T1372="",U1372=""),"",IF(AND(MONTH(E1372)=9,MONTH(F1372)=9),(NETWORKDAYS(E1372,F1372,Lister!$D$7:$D$13)-P1372)*N1372/NETWORKDAYS(Lister!$D$20,Lister!$E$20,Lister!$D$7:$D$13),IF(AND(MONTH(E1372)=9,F1372&gt;DATE(2020,9,30)),(NETWORKDAYS(E1372,Lister!$E$20,Lister!$D$7:$D$13)-P1372)*N1372/NETWORKDAYS(Lister!$D$20,Lister!$E$20,Lister!$D$7:$D$13),IF(AND(E1372&lt;DATE(2020,9,1),MONTH(F1372)=9),(NETWORKDAYS(Lister!$D$20,F1372,Lister!$D$7:$D$13)-P1372)*N1372/NETWORKDAYS(Lister!$D$20,Lister!$E$20,Lister!$D$7:$D$13),IF(AND(E1372&lt;DATE(2020,9,1),F1372&gt;DATE(2020,9,30)),(NETWORKDAYS(Lister!$D$20,Lister!$E$20,Lister!$D$7:$D$13)-P1372)*N1372/NETWORKDAYS(Lister!$D$20,Lister!$E$20,Lister!$D$7:$D$13),IF(OR(AND(E1372&lt;DATE(2020,9,1),F1372&lt;DATE(2020,9,1)),E1372&gt;DATE(2020,9,30)),0)))))),0),"")</f>
        <v/>
      </c>
      <c r="X1372" s="50" t="str">
        <f>IFERROR(MAX(IF(OR(O1372="",P1372="",Q1372="",R1372="",S1372="",T1372="",U1372=""),"",IF(AND(MONTH(E1372)=10,MONTH(F1372)=10),(NETWORKDAYS(E1372,F1372,Lister!$D$7:$D$13)-Q1372)*N1372/NETWORKDAYS(Lister!$D$21,Lister!$E$21,Lister!$D$7:$D$13),IF(AND(MONTH(E1372)=10,F1372&gt;DATE(2020,10,31)),(NETWORKDAYS(E1372,Lister!$E$21,Lister!$D$7:$D$13)-Q1372)*N1372/NETWORKDAYS(Lister!$D$21,Lister!$E$21,Lister!$D$7:$D$13),IF(AND(E1372&lt;DATE(2020,10,1),MONTH(F1372)=10),(NETWORKDAYS(Lister!$D$21,F1372,Lister!$D$7:$D$13)-Q1372)*N1372/NETWORKDAYS(Lister!$D$21,Lister!$E$21,Lister!$D$7:$D$13),IF(AND(E1372&lt;DATE(2020,31,1),F1372&gt;DATE(2020,10,31)),(NETWORKDAYS(Lister!$D$21,Lister!$E$21,Lister!$D$7:$D$13)-Q1372)*N1372/NETWORKDAYS(Lister!$D$21,Lister!$E$21,Lister!$D$7:$D$13),IF(OR(AND(E1372&lt;DATE(2020,10,1),F1372&lt;DATE(2020,10,1)),E1372&gt;DATE(2020,10,31)),0)))))),0),"")</f>
        <v/>
      </c>
      <c r="Y1372" s="50" t="str">
        <f>IFERROR(MAX(IF(OR(O1372="",P1372="",Q1372="",R1372="",S1372="",T1372="",U1372=""),"",IF(AND(MONTH(E1372)=11,MONTH(F1372)=11),(NETWORKDAYS(E1372,F1372,Lister!$D$7:$D$13)-R1372)*N1372/NETWORKDAYS(Lister!$D$22,Lister!$E$22,Lister!$D$7:$D$13),IF(AND(MONTH(E1372)=11,F1372&gt;DATE(2020,11,30)),(NETWORKDAYS(E1372,Lister!$E$22,Lister!$D$7:$D$13)-R1372)*N1372/NETWORKDAYS(Lister!$D$22,Lister!$E$22,Lister!$D$7:$D$13),IF(AND(E1372&lt;DATE(2020,11,1),MONTH(F1372)=11),(NETWORKDAYS(Lister!$D$22,F1372,Lister!$D$7:$D$13)-R1372)*N1372/NETWORKDAYS(Lister!$D$22,Lister!$E$22,Lister!$D$7:$D$13),IF(AND(E1372&lt;DATE(2020,11,1),F1372&gt;DATE(2020,11,30)),(NETWORKDAYS(Lister!$D$22,Lister!$E$22,Lister!$D$7:$D$13)-R1372)*N1372/NETWORKDAYS(Lister!$D$22,Lister!$E$22,Lister!$D$7:$D$13),IF(OR(AND(E1372&lt;DATE(2020,11,1),F1372&lt;DATE(2020,11,1)),E1372&gt;DATE(2020,11,30)),0)))))),0),"")</f>
        <v/>
      </c>
      <c r="Z1372" s="50" t="str">
        <f>IFERROR(MAX(IF(OR(O1372="",P1372="",Q1372="",R1372="",S1372="",T1372="",U1372=""),"",IF(AND(MONTH(E1372)=12,MONTH(F1372)=12),(NETWORKDAYS(E1372,F1372,Lister!$D$7:$D$13)-S1372)*N1372/NETWORKDAYS(Lister!$D$23,Lister!$E$23,Lister!$D$7:$D$13),IF(AND(MONTH(E1372)=12,F1372&gt;DATE(2020,12,31)),(NETWORKDAYS(E1372,Lister!$E$23,Lister!$D$7:$D$13)-S1372)*N1372/NETWORKDAYS(Lister!$D$23,Lister!$E$23,Lister!$D$7:$D$13),IF(AND(E1372&lt;DATE(2020,12,1),MONTH(F1372)=12),(NETWORKDAYS(Lister!$D$23,F1372,Lister!$D$7:$D$13)-S1372)*N1372/NETWORKDAYS(Lister!$D$23,Lister!$E$23,Lister!$D$7:$D$13),IF(AND(E1372&lt;DATE(2020,12,1),F1372&gt;DATE(2020,12,31)),(NETWORKDAYS(Lister!$D$23,Lister!$E$23,Lister!$D$7:$D$13)-S1372)*N1372/NETWORKDAYS(Lister!$D$23,Lister!$E$23,Lister!$D$7:$D$13),IF(OR(AND(E1372&lt;DATE(2020,12,1),F1372&lt;DATE(2020,12,1)),E1372&gt;DATE(2020,12,31)),0)))))),0),"")</f>
        <v/>
      </c>
      <c r="AA1372" s="50" t="str">
        <f>IFERROR(MAX(IF(OR(O1372="",P1372="",Q1372="",R1372="",S1372="",T1372="",U1372=""),"",IF(AND(MONTH(E1372)=1,MONTH(F1372)=1),(NETWORKDAYS(E1372,F1372,Lister!$D$7:$D$13)-T1372)*N1372/NETWORKDAYS(Lister!$D$24,Lister!$E$24,Lister!$D$7:$D$13),IF(AND(MONTH(E1372)=1,F1372&gt;DATE(2021,1,31)),(NETWORKDAYS(E1372,Lister!$E$24,Lister!$D$7:$D$13)-T1372)*N1372/NETWORKDAYS(Lister!$D$24,Lister!$E$24,Lister!$D$7:$D$13),IF(AND(E1372&lt;DATE(2021,1,1),MONTH(F1372)=1),(NETWORKDAYS(Lister!$D$24,F1372,Lister!$D$7:$D$13)-T1372)*N1372/NETWORKDAYS(Lister!$D$24,Lister!$E$24,Lister!$D$7:$D$13),IF(AND(E1372&lt;DATE(2021,1,1),F1372&gt;DATE(2021,1,31)),(NETWORKDAYS(Lister!$D$24,Lister!$E$24,Lister!$D$7:$D$13)-T1372)*N1372/NETWORKDAYS(Lister!$D$24,Lister!$E$24,Lister!$D$7:$D$13),IF(OR(AND(E1372&lt;DATE(2021,1,1),F1372&lt;DATE(2021,1,1)),E1372&gt;DATE(2021,1,31)),0)))))),0),"")</f>
        <v/>
      </c>
      <c r="AB1372" s="50" t="str">
        <f>IFERROR(MAX(IF(OR(O1372="",P1372="",Q1372="",R1372="",S1372="",T1372="",U1372=""),"",IF(AND(MONTH(E1372)=2,MONTH(F1372)=2),(NETWORKDAYS(E1372,F1372,Lister!$D$7:$D$13)-U1372)*N1372/NETWORKDAYS(Lister!$D$25,Lister!$E$25,Lister!$D$7:$D$13),IF(AND(E1372&lt;DATE(2021,2,1),MONTH(F1372)=2),(NETWORKDAYS(Lister!$D$25,F1372,Lister!$D$7:$D$13)-U1372)*N1372/NETWORKDAYS(Lister!$D$25,Lister!$E$25,Lister!$D$7:$D$13),IF(AND(E1372&lt;DATE(2021,2,1),F1372&lt;DATE(2021,2,1)),0)))),0),"")</f>
        <v/>
      </c>
      <c r="AC1372" s="52" t="str">
        <f t="shared" si="108"/>
        <v/>
      </c>
    </row>
    <row r="1373" spans="1:29" x14ac:dyDescent="0.35">
      <c r="A1373" s="11" t="str">
        <f t="shared" si="109"/>
        <v/>
      </c>
      <c r="B1373" s="33"/>
      <c r="C1373" s="17"/>
      <c r="D1373" s="18"/>
      <c r="E1373" s="12"/>
      <c r="F1373" s="12"/>
      <c r="G1373" s="42" t="str">
        <f>IF(OR(E1373="",F1373=""),"",NETWORKDAYS(E1373,F1373,Lister!$D$7:$D$13))</f>
        <v/>
      </c>
      <c r="H1373" s="14"/>
      <c r="I1373" s="25" t="str">
        <f t="shared" si="105"/>
        <v/>
      </c>
      <c r="J1373" s="47"/>
      <c r="K1373" s="48"/>
      <c r="L1373" s="15"/>
      <c r="M1373" s="51" t="str">
        <f t="shared" si="106"/>
        <v/>
      </c>
      <c r="N1373" s="49" t="str">
        <f t="shared" si="107"/>
        <v/>
      </c>
      <c r="O1373" s="15"/>
      <c r="P1373" s="15"/>
      <c r="Q1373" s="15"/>
      <c r="R1373" s="15"/>
      <c r="S1373" s="15"/>
      <c r="T1373" s="15"/>
      <c r="U1373" s="15"/>
      <c r="V1373" s="50" t="str">
        <f>IFERROR(MAX(IF(OR(O1373="",P1373="",Q1373="",R1373="",S1373="",T1373="",U1373=""),"",IF(AND(MONTH(E1373)=8,MONTH(F1373)=8),(NETWORKDAYS(E1373,F1373,Lister!$D$7:$D$13)-O1373)*N1373/NETWORKDAYS(Lister!$D$19,Lister!$E$19,Lister!$D$7:$D$13),IF(AND(MONTH(E1373)=8,F1373&gt;DATE(2020,8,31)),(NETWORKDAYS(E1373,Lister!$E$19,Lister!$D$7:$D$13)-O1373)*N1373/NETWORKDAYS(Lister!$D$19,Lister!$E$19,Lister!$D$7:$D$13),IF(E1373&gt;DATE(2020,8,31),0)))),0),"")</f>
        <v/>
      </c>
      <c r="W1373" s="50" t="str">
        <f>IFERROR(MAX(IF(OR(O1373="",P1373="",Q1373="",R1373="",S1373="",T1373="",U1373=""),"",IF(AND(MONTH(E1373)=9,MONTH(F1373)=9),(NETWORKDAYS(E1373,F1373,Lister!$D$7:$D$13)-P1373)*N1373/NETWORKDAYS(Lister!$D$20,Lister!$E$20,Lister!$D$7:$D$13),IF(AND(MONTH(E1373)=9,F1373&gt;DATE(2020,9,30)),(NETWORKDAYS(E1373,Lister!$E$20,Lister!$D$7:$D$13)-P1373)*N1373/NETWORKDAYS(Lister!$D$20,Lister!$E$20,Lister!$D$7:$D$13),IF(AND(E1373&lt;DATE(2020,9,1),MONTH(F1373)=9),(NETWORKDAYS(Lister!$D$20,F1373,Lister!$D$7:$D$13)-P1373)*N1373/NETWORKDAYS(Lister!$D$20,Lister!$E$20,Lister!$D$7:$D$13),IF(AND(E1373&lt;DATE(2020,9,1),F1373&gt;DATE(2020,9,30)),(NETWORKDAYS(Lister!$D$20,Lister!$E$20,Lister!$D$7:$D$13)-P1373)*N1373/NETWORKDAYS(Lister!$D$20,Lister!$E$20,Lister!$D$7:$D$13),IF(OR(AND(E1373&lt;DATE(2020,9,1),F1373&lt;DATE(2020,9,1)),E1373&gt;DATE(2020,9,30)),0)))))),0),"")</f>
        <v/>
      </c>
      <c r="X1373" s="50" t="str">
        <f>IFERROR(MAX(IF(OR(O1373="",P1373="",Q1373="",R1373="",S1373="",T1373="",U1373=""),"",IF(AND(MONTH(E1373)=10,MONTH(F1373)=10),(NETWORKDAYS(E1373,F1373,Lister!$D$7:$D$13)-Q1373)*N1373/NETWORKDAYS(Lister!$D$21,Lister!$E$21,Lister!$D$7:$D$13),IF(AND(MONTH(E1373)=10,F1373&gt;DATE(2020,10,31)),(NETWORKDAYS(E1373,Lister!$E$21,Lister!$D$7:$D$13)-Q1373)*N1373/NETWORKDAYS(Lister!$D$21,Lister!$E$21,Lister!$D$7:$D$13),IF(AND(E1373&lt;DATE(2020,10,1),MONTH(F1373)=10),(NETWORKDAYS(Lister!$D$21,F1373,Lister!$D$7:$D$13)-Q1373)*N1373/NETWORKDAYS(Lister!$D$21,Lister!$E$21,Lister!$D$7:$D$13),IF(AND(E1373&lt;DATE(2020,31,1),F1373&gt;DATE(2020,10,31)),(NETWORKDAYS(Lister!$D$21,Lister!$E$21,Lister!$D$7:$D$13)-Q1373)*N1373/NETWORKDAYS(Lister!$D$21,Lister!$E$21,Lister!$D$7:$D$13),IF(OR(AND(E1373&lt;DATE(2020,10,1),F1373&lt;DATE(2020,10,1)),E1373&gt;DATE(2020,10,31)),0)))))),0),"")</f>
        <v/>
      </c>
      <c r="Y1373" s="50" t="str">
        <f>IFERROR(MAX(IF(OR(O1373="",P1373="",Q1373="",R1373="",S1373="",T1373="",U1373=""),"",IF(AND(MONTH(E1373)=11,MONTH(F1373)=11),(NETWORKDAYS(E1373,F1373,Lister!$D$7:$D$13)-R1373)*N1373/NETWORKDAYS(Lister!$D$22,Lister!$E$22,Lister!$D$7:$D$13),IF(AND(MONTH(E1373)=11,F1373&gt;DATE(2020,11,30)),(NETWORKDAYS(E1373,Lister!$E$22,Lister!$D$7:$D$13)-R1373)*N1373/NETWORKDAYS(Lister!$D$22,Lister!$E$22,Lister!$D$7:$D$13),IF(AND(E1373&lt;DATE(2020,11,1),MONTH(F1373)=11),(NETWORKDAYS(Lister!$D$22,F1373,Lister!$D$7:$D$13)-R1373)*N1373/NETWORKDAYS(Lister!$D$22,Lister!$E$22,Lister!$D$7:$D$13),IF(AND(E1373&lt;DATE(2020,11,1),F1373&gt;DATE(2020,11,30)),(NETWORKDAYS(Lister!$D$22,Lister!$E$22,Lister!$D$7:$D$13)-R1373)*N1373/NETWORKDAYS(Lister!$D$22,Lister!$E$22,Lister!$D$7:$D$13),IF(OR(AND(E1373&lt;DATE(2020,11,1),F1373&lt;DATE(2020,11,1)),E1373&gt;DATE(2020,11,30)),0)))))),0),"")</f>
        <v/>
      </c>
      <c r="Z1373" s="50" t="str">
        <f>IFERROR(MAX(IF(OR(O1373="",P1373="",Q1373="",R1373="",S1373="",T1373="",U1373=""),"",IF(AND(MONTH(E1373)=12,MONTH(F1373)=12),(NETWORKDAYS(E1373,F1373,Lister!$D$7:$D$13)-S1373)*N1373/NETWORKDAYS(Lister!$D$23,Lister!$E$23,Lister!$D$7:$D$13),IF(AND(MONTH(E1373)=12,F1373&gt;DATE(2020,12,31)),(NETWORKDAYS(E1373,Lister!$E$23,Lister!$D$7:$D$13)-S1373)*N1373/NETWORKDAYS(Lister!$D$23,Lister!$E$23,Lister!$D$7:$D$13),IF(AND(E1373&lt;DATE(2020,12,1),MONTH(F1373)=12),(NETWORKDAYS(Lister!$D$23,F1373,Lister!$D$7:$D$13)-S1373)*N1373/NETWORKDAYS(Lister!$D$23,Lister!$E$23,Lister!$D$7:$D$13),IF(AND(E1373&lt;DATE(2020,12,1),F1373&gt;DATE(2020,12,31)),(NETWORKDAYS(Lister!$D$23,Lister!$E$23,Lister!$D$7:$D$13)-S1373)*N1373/NETWORKDAYS(Lister!$D$23,Lister!$E$23,Lister!$D$7:$D$13),IF(OR(AND(E1373&lt;DATE(2020,12,1),F1373&lt;DATE(2020,12,1)),E1373&gt;DATE(2020,12,31)),0)))))),0),"")</f>
        <v/>
      </c>
      <c r="AA1373" s="50" t="str">
        <f>IFERROR(MAX(IF(OR(O1373="",P1373="",Q1373="",R1373="",S1373="",T1373="",U1373=""),"",IF(AND(MONTH(E1373)=1,MONTH(F1373)=1),(NETWORKDAYS(E1373,F1373,Lister!$D$7:$D$13)-T1373)*N1373/NETWORKDAYS(Lister!$D$24,Lister!$E$24,Lister!$D$7:$D$13),IF(AND(MONTH(E1373)=1,F1373&gt;DATE(2021,1,31)),(NETWORKDAYS(E1373,Lister!$E$24,Lister!$D$7:$D$13)-T1373)*N1373/NETWORKDAYS(Lister!$D$24,Lister!$E$24,Lister!$D$7:$D$13),IF(AND(E1373&lt;DATE(2021,1,1),MONTH(F1373)=1),(NETWORKDAYS(Lister!$D$24,F1373,Lister!$D$7:$D$13)-T1373)*N1373/NETWORKDAYS(Lister!$D$24,Lister!$E$24,Lister!$D$7:$D$13),IF(AND(E1373&lt;DATE(2021,1,1),F1373&gt;DATE(2021,1,31)),(NETWORKDAYS(Lister!$D$24,Lister!$E$24,Lister!$D$7:$D$13)-T1373)*N1373/NETWORKDAYS(Lister!$D$24,Lister!$E$24,Lister!$D$7:$D$13),IF(OR(AND(E1373&lt;DATE(2021,1,1),F1373&lt;DATE(2021,1,1)),E1373&gt;DATE(2021,1,31)),0)))))),0),"")</f>
        <v/>
      </c>
      <c r="AB1373" s="50" t="str">
        <f>IFERROR(MAX(IF(OR(O1373="",P1373="",Q1373="",R1373="",S1373="",T1373="",U1373=""),"",IF(AND(MONTH(E1373)=2,MONTH(F1373)=2),(NETWORKDAYS(E1373,F1373,Lister!$D$7:$D$13)-U1373)*N1373/NETWORKDAYS(Lister!$D$25,Lister!$E$25,Lister!$D$7:$D$13),IF(AND(E1373&lt;DATE(2021,2,1),MONTH(F1373)=2),(NETWORKDAYS(Lister!$D$25,F1373,Lister!$D$7:$D$13)-U1373)*N1373/NETWORKDAYS(Lister!$D$25,Lister!$E$25,Lister!$D$7:$D$13),IF(AND(E1373&lt;DATE(2021,2,1),F1373&lt;DATE(2021,2,1)),0)))),0),"")</f>
        <v/>
      </c>
      <c r="AC1373" s="52" t="str">
        <f t="shared" si="108"/>
        <v/>
      </c>
    </row>
    <row r="1374" spans="1:29" x14ac:dyDescent="0.35">
      <c r="A1374" s="11" t="str">
        <f t="shared" si="109"/>
        <v/>
      </c>
      <c r="B1374" s="33"/>
      <c r="C1374" s="17"/>
      <c r="D1374" s="18"/>
      <c r="E1374" s="12"/>
      <c r="F1374" s="12"/>
      <c r="G1374" s="42" t="str">
        <f>IF(OR(E1374="",F1374=""),"",NETWORKDAYS(E1374,F1374,Lister!$D$7:$D$13))</f>
        <v/>
      </c>
      <c r="H1374" s="14"/>
      <c r="I1374" s="25" t="str">
        <f t="shared" si="105"/>
        <v/>
      </c>
      <c r="J1374" s="47"/>
      <c r="K1374" s="48"/>
      <c r="L1374" s="15"/>
      <c r="M1374" s="51" t="str">
        <f t="shared" si="106"/>
        <v/>
      </c>
      <c r="N1374" s="49" t="str">
        <f t="shared" si="107"/>
        <v/>
      </c>
      <c r="O1374" s="15"/>
      <c r="P1374" s="15"/>
      <c r="Q1374" s="15"/>
      <c r="R1374" s="15"/>
      <c r="S1374" s="15"/>
      <c r="T1374" s="15"/>
      <c r="U1374" s="15"/>
      <c r="V1374" s="50" t="str">
        <f>IFERROR(MAX(IF(OR(O1374="",P1374="",Q1374="",R1374="",S1374="",T1374="",U1374=""),"",IF(AND(MONTH(E1374)=8,MONTH(F1374)=8),(NETWORKDAYS(E1374,F1374,Lister!$D$7:$D$13)-O1374)*N1374/NETWORKDAYS(Lister!$D$19,Lister!$E$19,Lister!$D$7:$D$13),IF(AND(MONTH(E1374)=8,F1374&gt;DATE(2020,8,31)),(NETWORKDAYS(E1374,Lister!$E$19,Lister!$D$7:$D$13)-O1374)*N1374/NETWORKDAYS(Lister!$D$19,Lister!$E$19,Lister!$D$7:$D$13),IF(E1374&gt;DATE(2020,8,31),0)))),0),"")</f>
        <v/>
      </c>
      <c r="W1374" s="50" t="str">
        <f>IFERROR(MAX(IF(OR(O1374="",P1374="",Q1374="",R1374="",S1374="",T1374="",U1374=""),"",IF(AND(MONTH(E1374)=9,MONTH(F1374)=9),(NETWORKDAYS(E1374,F1374,Lister!$D$7:$D$13)-P1374)*N1374/NETWORKDAYS(Lister!$D$20,Lister!$E$20,Lister!$D$7:$D$13),IF(AND(MONTH(E1374)=9,F1374&gt;DATE(2020,9,30)),(NETWORKDAYS(E1374,Lister!$E$20,Lister!$D$7:$D$13)-P1374)*N1374/NETWORKDAYS(Lister!$D$20,Lister!$E$20,Lister!$D$7:$D$13),IF(AND(E1374&lt;DATE(2020,9,1),MONTH(F1374)=9),(NETWORKDAYS(Lister!$D$20,F1374,Lister!$D$7:$D$13)-P1374)*N1374/NETWORKDAYS(Lister!$D$20,Lister!$E$20,Lister!$D$7:$D$13),IF(AND(E1374&lt;DATE(2020,9,1),F1374&gt;DATE(2020,9,30)),(NETWORKDAYS(Lister!$D$20,Lister!$E$20,Lister!$D$7:$D$13)-P1374)*N1374/NETWORKDAYS(Lister!$D$20,Lister!$E$20,Lister!$D$7:$D$13),IF(OR(AND(E1374&lt;DATE(2020,9,1),F1374&lt;DATE(2020,9,1)),E1374&gt;DATE(2020,9,30)),0)))))),0),"")</f>
        <v/>
      </c>
      <c r="X1374" s="50" t="str">
        <f>IFERROR(MAX(IF(OR(O1374="",P1374="",Q1374="",R1374="",S1374="",T1374="",U1374=""),"",IF(AND(MONTH(E1374)=10,MONTH(F1374)=10),(NETWORKDAYS(E1374,F1374,Lister!$D$7:$D$13)-Q1374)*N1374/NETWORKDAYS(Lister!$D$21,Lister!$E$21,Lister!$D$7:$D$13),IF(AND(MONTH(E1374)=10,F1374&gt;DATE(2020,10,31)),(NETWORKDAYS(E1374,Lister!$E$21,Lister!$D$7:$D$13)-Q1374)*N1374/NETWORKDAYS(Lister!$D$21,Lister!$E$21,Lister!$D$7:$D$13),IF(AND(E1374&lt;DATE(2020,10,1),MONTH(F1374)=10),(NETWORKDAYS(Lister!$D$21,F1374,Lister!$D$7:$D$13)-Q1374)*N1374/NETWORKDAYS(Lister!$D$21,Lister!$E$21,Lister!$D$7:$D$13),IF(AND(E1374&lt;DATE(2020,31,1),F1374&gt;DATE(2020,10,31)),(NETWORKDAYS(Lister!$D$21,Lister!$E$21,Lister!$D$7:$D$13)-Q1374)*N1374/NETWORKDAYS(Lister!$D$21,Lister!$E$21,Lister!$D$7:$D$13),IF(OR(AND(E1374&lt;DATE(2020,10,1),F1374&lt;DATE(2020,10,1)),E1374&gt;DATE(2020,10,31)),0)))))),0),"")</f>
        <v/>
      </c>
      <c r="Y1374" s="50" t="str">
        <f>IFERROR(MAX(IF(OR(O1374="",P1374="",Q1374="",R1374="",S1374="",T1374="",U1374=""),"",IF(AND(MONTH(E1374)=11,MONTH(F1374)=11),(NETWORKDAYS(E1374,F1374,Lister!$D$7:$D$13)-R1374)*N1374/NETWORKDAYS(Lister!$D$22,Lister!$E$22,Lister!$D$7:$D$13),IF(AND(MONTH(E1374)=11,F1374&gt;DATE(2020,11,30)),(NETWORKDAYS(E1374,Lister!$E$22,Lister!$D$7:$D$13)-R1374)*N1374/NETWORKDAYS(Lister!$D$22,Lister!$E$22,Lister!$D$7:$D$13),IF(AND(E1374&lt;DATE(2020,11,1),MONTH(F1374)=11),(NETWORKDAYS(Lister!$D$22,F1374,Lister!$D$7:$D$13)-R1374)*N1374/NETWORKDAYS(Lister!$D$22,Lister!$E$22,Lister!$D$7:$D$13),IF(AND(E1374&lt;DATE(2020,11,1),F1374&gt;DATE(2020,11,30)),(NETWORKDAYS(Lister!$D$22,Lister!$E$22,Lister!$D$7:$D$13)-R1374)*N1374/NETWORKDAYS(Lister!$D$22,Lister!$E$22,Lister!$D$7:$D$13),IF(OR(AND(E1374&lt;DATE(2020,11,1),F1374&lt;DATE(2020,11,1)),E1374&gt;DATE(2020,11,30)),0)))))),0),"")</f>
        <v/>
      </c>
      <c r="Z1374" s="50" t="str">
        <f>IFERROR(MAX(IF(OR(O1374="",P1374="",Q1374="",R1374="",S1374="",T1374="",U1374=""),"",IF(AND(MONTH(E1374)=12,MONTH(F1374)=12),(NETWORKDAYS(E1374,F1374,Lister!$D$7:$D$13)-S1374)*N1374/NETWORKDAYS(Lister!$D$23,Lister!$E$23,Lister!$D$7:$D$13),IF(AND(MONTH(E1374)=12,F1374&gt;DATE(2020,12,31)),(NETWORKDAYS(E1374,Lister!$E$23,Lister!$D$7:$D$13)-S1374)*N1374/NETWORKDAYS(Lister!$D$23,Lister!$E$23,Lister!$D$7:$D$13),IF(AND(E1374&lt;DATE(2020,12,1),MONTH(F1374)=12),(NETWORKDAYS(Lister!$D$23,F1374,Lister!$D$7:$D$13)-S1374)*N1374/NETWORKDAYS(Lister!$D$23,Lister!$E$23,Lister!$D$7:$D$13),IF(AND(E1374&lt;DATE(2020,12,1),F1374&gt;DATE(2020,12,31)),(NETWORKDAYS(Lister!$D$23,Lister!$E$23,Lister!$D$7:$D$13)-S1374)*N1374/NETWORKDAYS(Lister!$D$23,Lister!$E$23,Lister!$D$7:$D$13),IF(OR(AND(E1374&lt;DATE(2020,12,1),F1374&lt;DATE(2020,12,1)),E1374&gt;DATE(2020,12,31)),0)))))),0),"")</f>
        <v/>
      </c>
      <c r="AA1374" s="50" t="str">
        <f>IFERROR(MAX(IF(OR(O1374="",P1374="",Q1374="",R1374="",S1374="",T1374="",U1374=""),"",IF(AND(MONTH(E1374)=1,MONTH(F1374)=1),(NETWORKDAYS(E1374,F1374,Lister!$D$7:$D$13)-T1374)*N1374/NETWORKDAYS(Lister!$D$24,Lister!$E$24,Lister!$D$7:$D$13),IF(AND(MONTH(E1374)=1,F1374&gt;DATE(2021,1,31)),(NETWORKDAYS(E1374,Lister!$E$24,Lister!$D$7:$D$13)-T1374)*N1374/NETWORKDAYS(Lister!$D$24,Lister!$E$24,Lister!$D$7:$D$13),IF(AND(E1374&lt;DATE(2021,1,1),MONTH(F1374)=1),(NETWORKDAYS(Lister!$D$24,F1374,Lister!$D$7:$D$13)-T1374)*N1374/NETWORKDAYS(Lister!$D$24,Lister!$E$24,Lister!$D$7:$D$13),IF(AND(E1374&lt;DATE(2021,1,1),F1374&gt;DATE(2021,1,31)),(NETWORKDAYS(Lister!$D$24,Lister!$E$24,Lister!$D$7:$D$13)-T1374)*N1374/NETWORKDAYS(Lister!$D$24,Lister!$E$24,Lister!$D$7:$D$13),IF(OR(AND(E1374&lt;DATE(2021,1,1),F1374&lt;DATE(2021,1,1)),E1374&gt;DATE(2021,1,31)),0)))))),0),"")</f>
        <v/>
      </c>
      <c r="AB1374" s="50" t="str">
        <f>IFERROR(MAX(IF(OR(O1374="",P1374="",Q1374="",R1374="",S1374="",T1374="",U1374=""),"",IF(AND(MONTH(E1374)=2,MONTH(F1374)=2),(NETWORKDAYS(E1374,F1374,Lister!$D$7:$D$13)-U1374)*N1374/NETWORKDAYS(Lister!$D$25,Lister!$E$25,Lister!$D$7:$D$13),IF(AND(E1374&lt;DATE(2021,2,1),MONTH(F1374)=2),(NETWORKDAYS(Lister!$D$25,F1374,Lister!$D$7:$D$13)-U1374)*N1374/NETWORKDAYS(Lister!$D$25,Lister!$E$25,Lister!$D$7:$D$13),IF(AND(E1374&lt;DATE(2021,2,1),F1374&lt;DATE(2021,2,1)),0)))),0),"")</f>
        <v/>
      </c>
      <c r="AC1374" s="52" t="str">
        <f t="shared" si="108"/>
        <v/>
      </c>
    </row>
    <row r="1375" spans="1:29" x14ac:dyDescent="0.35">
      <c r="A1375" s="11" t="str">
        <f t="shared" si="109"/>
        <v/>
      </c>
      <c r="B1375" s="33"/>
      <c r="C1375" s="17"/>
      <c r="D1375" s="18"/>
      <c r="E1375" s="12"/>
      <c r="F1375" s="12"/>
      <c r="G1375" s="42" t="str">
        <f>IF(OR(E1375="",F1375=""),"",NETWORKDAYS(E1375,F1375,Lister!$D$7:$D$13))</f>
        <v/>
      </c>
      <c r="H1375" s="14"/>
      <c r="I1375" s="25" t="str">
        <f t="shared" si="105"/>
        <v/>
      </c>
      <c r="J1375" s="47"/>
      <c r="K1375" s="48"/>
      <c r="L1375" s="15"/>
      <c r="M1375" s="51" t="str">
        <f t="shared" si="106"/>
        <v/>
      </c>
      <c r="N1375" s="49" t="str">
        <f t="shared" si="107"/>
        <v/>
      </c>
      <c r="O1375" s="15"/>
      <c r="P1375" s="15"/>
      <c r="Q1375" s="15"/>
      <c r="R1375" s="15"/>
      <c r="S1375" s="15"/>
      <c r="T1375" s="15"/>
      <c r="U1375" s="15"/>
      <c r="V1375" s="50" t="str">
        <f>IFERROR(MAX(IF(OR(O1375="",P1375="",Q1375="",R1375="",S1375="",T1375="",U1375=""),"",IF(AND(MONTH(E1375)=8,MONTH(F1375)=8),(NETWORKDAYS(E1375,F1375,Lister!$D$7:$D$13)-O1375)*N1375/NETWORKDAYS(Lister!$D$19,Lister!$E$19,Lister!$D$7:$D$13),IF(AND(MONTH(E1375)=8,F1375&gt;DATE(2020,8,31)),(NETWORKDAYS(E1375,Lister!$E$19,Lister!$D$7:$D$13)-O1375)*N1375/NETWORKDAYS(Lister!$D$19,Lister!$E$19,Lister!$D$7:$D$13),IF(E1375&gt;DATE(2020,8,31),0)))),0),"")</f>
        <v/>
      </c>
      <c r="W1375" s="50" t="str">
        <f>IFERROR(MAX(IF(OR(O1375="",P1375="",Q1375="",R1375="",S1375="",T1375="",U1375=""),"",IF(AND(MONTH(E1375)=9,MONTH(F1375)=9),(NETWORKDAYS(E1375,F1375,Lister!$D$7:$D$13)-P1375)*N1375/NETWORKDAYS(Lister!$D$20,Lister!$E$20,Lister!$D$7:$D$13),IF(AND(MONTH(E1375)=9,F1375&gt;DATE(2020,9,30)),(NETWORKDAYS(E1375,Lister!$E$20,Lister!$D$7:$D$13)-P1375)*N1375/NETWORKDAYS(Lister!$D$20,Lister!$E$20,Lister!$D$7:$D$13),IF(AND(E1375&lt;DATE(2020,9,1),MONTH(F1375)=9),(NETWORKDAYS(Lister!$D$20,F1375,Lister!$D$7:$D$13)-P1375)*N1375/NETWORKDAYS(Lister!$D$20,Lister!$E$20,Lister!$D$7:$D$13),IF(AND(E1375&lt;DATE(2020,9,1),F1375&gt;DATE(2020,9,30)),(NETWORKDAYS(Lister!$D$20,Lister!$E$20,Lister!$D$7:$D$13)-P1375)*N1375/NETWORKDAYS(Lister!$D$20,Lister!$E$20,Lister!$D$7:$D$13),IF(OR(AND(E1375&lt;DATE(2020,9,1),F1375&lt;DATE(2020,9,1)),E1375&gt;DATE(2020,9,30)),0)))))),0),"")</f>
        <v/>
      </c>
      <c r="X1375" s="50" t="str">
        <f>IFERROR(MAX(IF(OR(O1375="",P1375="",Q1375="",R1375="",S1375="",T1375="",U1375=""),"",IF(AND(MONTH(E1375)=10,MONTH(F1375)=10),(NETWORKDAYS(E1375,F1375,Lister!$D$7:$D$13)-Q1375)*N1375/NETWORKDAYS(Lister!$D$21,Lister!$E$21,Lister!$D$7:$D$13),IF(AND(MONTH(E1375)=10,F1375&gt;DATE(2020,10,31)),(NETWORKDAYS(E1375,Lister!$E$21,Lister!$D$7:$D$13)-Q1375)*N1375/NETWORKDAYS(Lister!$D$21,Lister!$E$21,Lister!$D$7:$D$13),IF(AND(E1375&lt;DATE(2020,10,1),MONTH(F1375)=10),(NETWORKDAYS(Lister!$D$21,F1375,Lister!$D$7:$D$13)-Q1375)*N1375/NETWORKDAYS(Lister!$D$21,Lister!$E$21,Lister!$D$7:$D$13),IF(AND(E1375&lt;DATE(2020,31,1),F1375&gt;DATE(2020,10,31)),(NETWORKDAYS(Lister!$D$21,Lister!$E$21,Lister!$D$7:$D$13)-Q1375)*N1375/NETWORKDAYS(Lister!$D$21,Lister!$E$21,Lister!$D$7:$D$13),IF(OR(AND(E1375&lt;DATE(2020,10,1),F1375&lt;DATE(2020,10,1)),E1375&gt;DATE(2020,10,31)),0)))))),0),"")</f>
        <v/>
      </c>
      <c r="Y1375" s="50" t="str">
        <f>IFERROR(MAX(IF(OR(O1375="",P1375="",Q1375="",R1375="",S1375="",T1375="",U1375=""),"",IF(AND(MONTH(E1375)=11,MONTH(F1375)=11),(NETWORKDAYS(E1375,F1375,Lister!$D$7:$D$13)-R1375)*N1375/NETWORKDAYS(Lister!$D$22,Lister!$E$22,Lister!$D$7:$D$13),IF(AND(MONTH(E1375)=11,F1375&gt;DATE(2020,11,30)),(NETWORKDAYS(E1375,Lister!$E$22,Lister!$D$7:$D$13)-R1375)*N1375/NETWORKDAYS(Lister!$D$22,Lister!$E$22,Lister!$D$7:$D$13),IF(AND(E1375&lt;DATE(2020,11,1),MONTH(F1375)=11),(NETWORKDAYS(Lister!$D$22,F1375,Lister!$D$7:$D$13)-R1375)*N1375/NETWORKDAYS(Lister!$D$22,Lister!$E$22,Lister!$D$7:$D$13),IF(AND(E1375&lt;DATE(2020,11,1),F1375&gt;DATE(2020,11,30)),(NETWORKDAYS(Lister!$D$22,Lister!$E$22,Lister!$D$7:$D$13)-R1375)*N1375/NETWORKDAYS(Lister!$D$22,Lister!$E$22,Lister!$D$7:$D$13),IF(OR(AND(E1375&lt;DATE(2020,11,1),F1375&lt;DATE(2020,11,1)),E1375&gt;DATE(2020,11,30)),0)))))),0),"")</f>
        <v/>
      </c>
      <c r="Z1375" s="50" t="str">
        <f>IFERROR(MAX(IF(OR(O1375="",P1375="",Q1375="",R1375="",S1375="",T1375="",U1375=""),"",IF(AND(MONTH(E1375)=12,MONTH(F1375)=12),(NETWORKDAYS(E1375,F1375,Lister!$D$7:$D$13)-S1375)*N1375/NETWORKDAYS(Lister!$D$23,Lister!$E$23,Lister!$D$7:$D$13),IF(AND(MONTH(E1375)=12,F1375&gt;DATE(2020,12,31)),(NETWORKDAYS(E1375,Lister!$E$23,Lister!$D$7:$D$13)-S1375)*N1375/NETWORKDAYS(Lister!$D$23,Lister!$E$23,Lister!$D$7:$D$13),IF(AND(E1375&lt;DATE(2020,12,1),MONTH(F1375)=12),(NETWORKDAYS(Lister!$D$23,F1375,Lister!$D$7:$D$13)-S1375)*N1375/NETWORKDAYS(Lister!$D$23,Lister!$E$23,Lister!$D$7:$D$13),IF(AND(E1375&lt;DATE(2020,12,1),F1375&gt;DATE(2020,12,31)),(NETWORKDAYS(Lister!$D$23,Lister!$E$23,Lister!$D$7:$D$13)-S1375)*N1375/NETWORKDAYS(Lister!$D$23,Lister!$E$23,Lister!$D$7:$D$13),IF(OR(AND(E1375&lt;DATE(2020,12,1),F1375&lt;DATE(2020,12,1)),E1375&gt;DATE(2020,12,31)),0)))))),0),"")</f>
        <v/>
      </c>
      <c r="AA1375" s="50" t="str">
        <f>IFERROR(MAX(IF(OR(O1375="",P1375="",Q1375="",R1375="",S1375="",T1375="",U1375=""),"",IF(AND(MONTH(E1375)=1,MONTH(F1375)=1),(NETWORKDAYS(E1375,F1375,Lister!$D$7:$D$13)-T1375)*N1375/NETWORKDAYS(Lister!$D$24,Lister!$E$24,Lister!$D$7:$D$13),IF(AND(MONTH(E1375)=1,F1375&gt;DATE(2021,1,31)),(NETWORKDAYS(E1375,Lister!$E$24,Lister!$D$7:$D$13)-T1375)*N1375/NETWORKDAYS(Lister!$D$24,Lister!$E$24,Lister!$D$7:$D$13),IF(AND(E1375&lt;DATE(2021,1,1),MONTH(F1375)=1),(NETWORKDAYS(Lister!$D$24,F1375,Lister!$D$7:$D$13)-T1375)*N1375/NETWORKDAYS(Lister!$D$24,Lister!$E$24,Lister!$D$7:$D$13),IF(AND(E1375&lt;DATE(2021,1,1),F1375&gt;DATE(2021,1,31)),(NETWORKDAYS(Lister!$D$24,Lister!$E$24,Lister!$D$7:$D$13)-T1375)*N1375/NETWORKDAYS(Lister!$D$24,Lister!$E$24,Lister!$D$7:$D$13),IF(OR(AND(E1375&lt;DATE(2021,1,1),F1375&lt;DATE(2021,1,1)),E1375&gt;DATE(2021,1,31)),0)))))),0),"")</f>
        <v/>
      </c>
      <c r="AB1375" s="50" t="str">
        <f>IFERROR(MAX(IF(OR(O1375="",P1375="",Q1375="",R1375="",S1375="",T1375="",U1375=""),"",IF(AND(MONTH(E1375)=2,MONTH(F1375)=2),(NETWORKDAYS(E1375,F1375,Lister!$D$7:$D$13)-U1375)*N1375/NETWORKDAYS(Lister!$D$25,Lister!$E$25,Lister!$D$7:$D$13),IF(AND(E1375&lt;DATE(2021,2,1),MONTH(F1375)=2),(NETWORKDAYS(Lister!$D$25,F1375,Lister!$D$7:$D$13)-U1375)*N1375/NETWORKDAYS(Lister!$D$25,Lister!$E$25,Lister!$D$7:$D$13),IF(AND(E1375&lt;DATE(2021,2,1),F1375&lt;DATE(2021,2,1)),0)))),0),"")</f>
        <v/>
      </c>
      <c r="AC1375" s="52" t="str">
        <f t="shared" si="108"/>
        <v/>
      </c>
    </row>
    <row r="1376" spans="1:29" x14ac:dyDescent="0.35">
      <c r="A1376" s="11" t="str">
        <f t="shared" si="109"/>
        <v/>
      </c>
      <c r="B1376" s="33"/>
      <c r="C1376" s="17"/>
      <c r="D1376" s="18"/>
      <c r="E1376" s="12"/>
      <c r="F1376" s="12"/>
      <c r="G1376" s="42" t="str">
        <f>IF(OR(E1376="",F1376=""),"",NETWORKDAYS(E1376,F1376,Lister!$D$7:$D$13))</f>
        <v/>
      </c>
      <c r="H1376" s="14"/>
      <c r="I1376" s="25" t="str">
        <f t="shared" si="105"/>
        <v/>
      </c>
      <c r="J1376" s="47"/>
      <c r="K1376" s="48"/>
      <c r="L1376" s="15"/>
      <c r="M1376" s="51" t="str">
        <f t="shared" si="106"/>
        <v/>
      </c>
      <c r="N1376" s="49" t="str">
        <f t="shared" si="107"/>
        <v/>
      </c>
      <c r="O1376" s="15"/>
      <c r="P1376" s="15"/>
      <c r="Q1376" s="15"/>
      <c r="R1376" s="15"/>
      <c r="S1376" s="15"/>
      <c r="T1376" s="15"/>
      <c r="U1376" s="15"/>
      <c r="V1376" s="50" t="str">
        <f>IFERROR(MAX(IF(OR(O1376="",P1376="",Q1376="",R1376="",S1376="",T1376="",U1376=""),"",IF(AND(MONTH(E1376)=8,MONTH(F1376)=8),(NETWORKDAYS(E1376,F1376,Lister!$D$7:$D$13)-O1376)*N1376/NETWORKDAYS(Lister!$D$19,Lister!$E$19,Lister!$D$7:$D$13),IF(AND(MONTH(E1376)=8,F1376&gt;DATE(2020,8,31)),(NETWORKDAYS(E1376,Lister!$E$19,Lister!$D$7:$D$13)-O1376)*N1376/NETWORKDAYS(Lister!$D$19,Lister!$E$19,Lister!$D$7:$D$13),IF(E1376&gt;DATE(2020,8,31),0)))),0),"")</f>
        <v/>
      </c>
      <c r="W1376" s="50" t="str">
        <f>IFERROR(MAX(IF(OR(O1376="",P1376="",Q1376="",R1376="",S1376="",T1376="",U1376=""),"",IF(AND(MONTH(E1376)=9,MONTH(F1376)=9),(NETWORKDAYS(E1376,F1376,Lister!$D$7:$D$13)-P1376)*N1376/NETWORKDAYS(Lister!$D$20,Lister!$E$20,Lister!$D$7:$D$13),IF(AND(MONTH(E1376)=9,F1376&gt;DATE(2020,9,30)),(NETWORKDAYS(E1376,Lister!$E$20,Lister!$D$7:$D$13)-P1376)*N1376/NETWORKDAYS(Lister!$D$20,Lister!$E$20,Lister!$D$7:$D$13),IF(AND(E1376&lt;DATE(2020,9,1),MONTH(F1376)=9),(NETWORKDAYS(Lister!$D$20,F1376,Lister!$D$7:$D$13)-P1376)*N1376/NETWORKDAYS(Lister!$D$20,Lister!$E$20,Lister!$D$7:$D$13),IF(AND(E1376&lt;DATE(2020,9,1),F1376&gt;DATE(2020,9,30)),(NETWORKDAYS(Lister!$D$20,Lister!$E$20,Lister!$D$7:$D$13)-P1376)*N1376/NETWORKDAYS(Lister!$D$20,Lister!$E$20,Lister!$D$7:$D$13),IF(OR(AND(E1376&lt;DATE(2020,9,1),F1376&lt;DATE(2020,9,1)),E1376&gt;DATE(2020,9,30)),0)))))),0),"")</f>
        <v/>
      </c>
      <c r="X1376" s="50" t="str">
        <f>IFERROR(MAX(IF(OR(O1376="",P1376="",Q1376="",R1376="",S1376="",T1376="",U1376=""),"",IF(AND(MONTH(E1376)=10,MONTH(F1376)=10),(NETWORKDAYS(E1376,F1376,Lister!$D$7:$D$13)-Q1376)*N1376/NETWORKDAYS(Lister!$D$21,Lister!$E$21,Lister!$D$7:$D$13),IF(AND(MONTH(E1376)=10,F1376&gt;DATE(2020,10,31)),(NETWORKDAYS(E1376,Lister!$E$21,Lister!$D$7:$D$13)-Q1376)*N1376/NETWORKDAYS(Lister!$D$21,Lister!$E$21,Lister!$D$7:$D$13),IF(AND(E1376&lt;DATE(2020,10,1),MONTH(F1376)=10),(NETWORKDAYS(Lister!$D$21,F1376,Lister!$D$7:$D$13)-Q1376)*N1376/NETWORKDAYS(Lister!$D$21,Lister!$E$21,Lister!$D$7:$D$13),IF(AND(E1376&lt;DATE(2020,31,1),F1376&gt;DATE(2020,10,31)),(NETWORKDAYS(Lister!$D$21,Lister!$E$21,Lister!$D$7:$D$13)-Q1376)*N1376/NETWORKDAYS(Lister!$D$21,Lister!$E$21,Lister!$D$7:$D$13),IF(OR(AND(E1376&lt;DATE(2020,10,1),F1376&lt;DATE(2020,10,1)),E1376&gt;DATE(2020,10,31)),0)))))),0),"")</f>
        <v/>
      </c>
      <c r="Y1376" s="50" t="str">
        <f>IFERROR(MAX(IF(OR(O1376="",P1376="",Q1376="",R1376="",S1376="",T1376="",U1376=""),"",IF(AND(MONTH(E1376)=11,MONTH(F1376)=11),(NETWORKDAYS(E1376,F1376,Lister!$D$7:$D$13)-R1376)*N1376/NETWORKDAYS(Lister!$D$22,Lister!$E$22,Lister!$D$7:$D$13),IF(AND(MONTH(E1376)=11,F1376&gt;DATE(2020,11,30)),(NETWORKDAYS(E1376,Lister!$E$22,Lister!$D$7:$D$13)-R1376)*N1376/NETWORKDAYS(Lister!$D$22,Lister!$E$22,Lister!$D$7:$D$13),IF(AND(E1376&lt;DATE(2020,11,1),MONTH(F1376)=11),(NETWORKDAYS(Lister!$D$22,F1376,Lister!$D$7:$D$13)-R1376)*N1376/NETWORKDAYS(Lister!$D$22,Lister!$E$22,Lister!$D$7:$D$13),IF(AND(E1376&lt;DATE(2020,11,1),F1376&gt;DATE(2020,11,30)),(NETWORKDAYS(Lister!$D$22,Lister!$E$22,Lister!$D$7:$D$13)-R1376)*N1376/NETWORKDAYS(Lister!$D$22,Lister!$E$22,Lister!$D$7:$D$13),IF(OR(AND(E1376&lt;DATE(2020,11,1),F1376&lt;DATE(2020,11,1)),E1376&gt;DATE(2020,11,30)),0)))))),0),"")</f>
        <v/>
      </c>
      <c r="Z1376" s="50" t="str">
        <f>IFERROR(MAX(IF(OR(O1376="",P1376="",Q1376="",R1376="",S1376="",T1376="",U1376=""),"",IF(AND(MONTH(E1376)=12,MONTH(F1376)=12),(NETWORKDAYS(E1376,F1376,Lister!$D$7:$D$13)-S1376)*N1376/NETWORKDAYS(Lister!$D$23,Lister!$E$23,Lister!$D$7:$D$13),IF(AND(MONTH(E1376)=12,F1376&gt;DATE(2020,12,31)),(NETWORKDAYS(E1376,Lister!$E$23,Lister!$D$7:$D$13)-S1376)*N1376/NETWORKDAYS(Lister!$D$23,Lister!$E$23,Lister!$D$7:$D$13),IF(AND(E1376&lt;DATE(2020,12,1),MONTH(F1376)=12),(NETWORKDAYS(Lister!$D$23,F1376,Lister!$D$7:$D$13)-S1376)*N1376/NETWORKDAYS(Lister!$D$23,Lister!$E$23,Lister!$D$7:$D$13),IF(AND(E1376&lt;DATE(2020,12,1),F1376&gt;DATE(2020,12,31)),(NETWORKDAYS(Lister!$D$23,Lister!$E$23,Lister!$D$7:$D$13)-S1376)*N1376/NETWORKDAYS(Lister!$D$23,Lister!$E$23,Lister!$D$7:$D$13),IF(OR(AND(E1376&lt;DATE(2020,12,1),F1376&lt;DATE(2020,12,1)),E1376&gt;DATE(2020,12,31)),0)))))),0),"")</f>
        <v/>
      </c>
      <c r="AA1376" s="50" t="str">
        <f>IFERROR(MAX(IF(OR(O1376="",P1376="",Q1376="",R1376="",S1376="",T1376="",U1376=""),"",IF(AND(MONTH(E1376)=1,MONTH(F1376)=1),(NETWORKDAYS(E1376,F1376,Lister!$D$7:$D$13)-T1376)*N1376/NETWORKDAYS(Lister!$D$24,Lister!$E$24,Lister!$D$7:$D$13),IF(AND(MONTH(E1376)=1,F1376&gt;DATE(2021,1,31)),(NETWORKDAYS(E1376,Lister!$E$24,Lister!$D$7:$D$13)-T1376)*N1376/NETWORKDAYS(Lister!$D$24,Lister!$E$24,Lister!$D$7:$D$13),IF(AND(E1376&lt;DATE(2021,1,1),MONTH(F1376)=1),(NETWORKDAYS(Lister!$D$24,F1376,Lister!$D$7:$D$13)-T1376)*N1376/NETWORKDAYS(Lister!$D$24,Lister!$E$24,Lister!$D$7:$D$13),IF(AND(E1376&lt;DATE(2021,1,1),F1376&gt;DATE(2021,1,31)),(NETWORKDAYS(Lister!$D$24,Lister!$E$24,Lister!$D$7:$D$13)-T1376)*N1376/NETWORKDAYS(Lister!$D$24,Lister!$E$24,Lister!$D$7:$D$13),IF(OR(AND(E1376&lt;DATE(2021,1,1),F1376&lt;DATE(2021,1,1)),E1376&gt;DATE(2021,1,31)),0)))))),0),"")</f>
        <v/>
      </c>
      <c r="AB1376" s="50" t="str">
        <f>IFERROR(MAX(IF(OR(O1376="",P1376="",Q1376="",R1376="",S1376="",T1376="",U1376=""),"",IF(AND(MONTH(E1376)=2,MONTH(F1376)=2),(NETWORKDAYS(E1376,F1376,Lister!$D$7:$D$13)-U1376)*N1376/NETWORKDAYS(Lister!$D$25,Lister!$E$25,Lister!$D$7:$D$13),IF(AND(E1376&lt;DATE(2021,2,1),MONTH(F1376)=2),(NETWORKDAYS(Lister!$D$25,F1376,Lister!$D$7:$D$13)-U1376)*N1376/NETWORKDAYS(Lister!$D$25,Lister!$E$25,Lister!$D$7:$D$13),IF(AND(E1376&lt;DATE(2021,2,1),F1376&lt;DATE(2021,2,1)),0)))),0),"")</f>
        <v/>
      </c>
      <c r="AC1376" s="52" t="str">
        <f t="shared" si="108"/>
        <v/>
      </c>
    </row>
    <row r="1377" spans="1:29" x14ac:dyDescent="0.35">
      <c r="A1377" s="11" t="str">
        <f t="shared" si="109"/>
        <v/>
      </c>
      <c r="B1377" s="33"/>
      <c r="C1377" s="17"/>
      <c r="D1377" s="18"/>
      <c r="E1377" s="12"/>
      <c r="F1377" s="12"/>
      <c r="G1377" s="42" t="str">
        <f>IF(OR(E1377="",F1377=""),"",NETWORKDAYS(E1377,F1377,Lister!$D$7:$D$13))</f>
        <v/>
      </c>
      <c r="H1377" s="14"/>
      <c r="I1377" s="25" t="str">
        <f t="shared" si="105"/>
        <v/>
      </c>
      <c r="J1377" s="47"/>
      <c r="K1377" s="48"/>
      <c r="L1377" s="15"/>
      <c r="M1377" s="51" t="str">
        <f t="shared" si="106"/>
        <v/>
      </c>
      <c r="N1377" s="49" t="str">
        <f t="shared" si="107"/>
        <v/>
      </c>
      <c r="O1377" s="15"/>
      <c r="P1377" s="15"/>
      <c r="Q1377" s="15"/>
      <c r="R1377" s="15"/>
      <c r="S1377" s="15"/>
      <c r="T1377" s="15"/>
      <c r="U1377" s="15"/>
      <c r="V1377" s="50" t="str">
        <f>IFERROR(MAX(IF(OR(O1377="",P1377="",Q1377="",R1377="",S1377="",T1377="",U1377=""),"",IF(AND(MONTH(E1377)=8,MONTH(F1377)=8),(NETWORKDAYS(E1377,F1377,Lister!$D$7:$D$13)-O1377)*N1377/NETWORKDAYS(Lister!$D$19,Lister!$E$19,Lister!$D$7:$D$13),IF(AND(MONTH(E1377)=8,F1377&gt;DATE(2020,8,31)),(NETWORKDAYS(E1377,Lister!$E$19,Lister!$D$7:$D$13)-O1377)*N1377/NETWORKDAYS(Lister!$D$19,Lister!$E$19,Lister!$D$7:$D$13),IF(E1377&gt;DATE(2020,8,31),0)))),0),"")</f>
        <v/>
      </c>
      <c r="W1377" s="50" t="str">
        <f>IFERROR(MAX(IF(OR(O1377="",P1377="",Q1377="",R1377="",S1377="",T1377="",U1377=""),"",IF(AND(MONTH(E1377)=9,MONTH(F1377)=9),(NETWORKDAYS(E1377,F1377,Lister!$D$7:$D$13)-P1377)*N1377/NETWORKDAYS(Lister!$D$20,Lister!$E$20,Lister!$D$7:$D$13),IF(AND(MONTH(E1377)=9,F1377&gt;DATE(2020,9,30)),(NETWORKDAYS(E1377,Lister!$E$20,Lister!$D$7:$D$13)-P1377)*N1377/NETWORKDAYS(Lister!$D$20,Lister!$E$20,Lister!$D$7:$D$13),IF(AND(E1377&lt;DATE(2020,9,1),MONTH(F1377)=9),(NETWORKDAYS(Lister!$D$20,F1377,Lister!$D$7:$D$13)-P1377)*N1377/NETWORKDAYS(Lister!$D$20,Lister!$E$20,Lister!$D$7:$D$13),IF(AND(E1377&lt;DATE(2020,9,1),F1377&gt;DATE(2020,9,30)),(NETWORKDAYS(Lister!$D$20,Lister!$E$20,Lister!$D$7:$D$13)-P1377)*N1377/NETWORKDAYS(Lister!$D$20,Lister!$E$20,Lister!$D$7:$D$13),IF(OR(AND(E1377&lt;DATE(2020,9,1),F1377&lt;DATE(2020,9,1)),E1377&gt;DATE(2020,9,30)),0)))))),0),"")</f>
        <v/>
      </c>
      <c r="X1377" s="50" t="str">
        <f>IFERROR(MAX(IF(OR(O1377="",P1377="",Q1377="",R1377="",S1377="",T1377="",U1377=""),"",IF(AND(MONTH(E1377)=10,MONTH(F1377)=10),(NETWORKDAYS(E1377,F1377,Lister!$D$7:$D$13)-Q1377)*N1377/NETWORKDAYS(Lister!$D$21,Lister!$E$21,Lister!$D$7:$D$13),IF(AND(MONTH(E1377)=10,F1377&gt;DATE(2020,10,31)),(NETWORKDAYS(E1377,Lister!$E$21,Lister!$D$7:$D$13)-Q1377)*N1377/NETWORKDAYS(Lister!$D$21,Lister!$E$21,Lister!$D$7:$D$13),IF(AND(E1377&lt;DATE(2020,10,1),MONTH(F1377)=10),(NETWORKDAYS(Lister!$D$21,F1377,Lister!$D$7:$D$13)-Q1377)*N1377/NETWORKDAYS(Lister!$D$21,Lister!$E$21,Lister!$D$7:$D$13),IF(AND(E1377&lt;DATE(2020,31,1),F1377&gt;DATE(2020,10,31)),(NETWORKDAYS(Lister!$D$21,Lister!$E$21,Lister!$D$7:$D$13)-Q1377)*N1377/NETWORKDAYS(Lister!$D$21,Lister!$E$21,Lister!$D$7:$D$13),IF(OR(AND(E1377&lt;DATE(2020,10,1),F1377&lt;DATE(2020,10,1)),E1377&gt;DATE(2020,10,31)),0)))))),0),"")</f>
        <v/>
      </c>
      <c r="Y1377" s="50" t="str">
        <f>IFERROR(MAX(IF(OR(O1377="",P1377="",Q1377="",R1377="",S1377="",T1377="",U1377=""),"",IF(AND(MONTH(E1377)=11,MONTH(F1377)=11),(NETWORKDAYS(E1377,F1377,Lister!$D$7:$D$13)-R1377)*N1377/NETWORKDAYS(Lister!$D$22,Lister!$E$22,Lister!$D$7:$D$13),IF(AND(MONTH(E1377)=11,F1377&gt;DATE(2020,11,30)),(NETWORKDAYS(E1377,Lister!$E$22,Lister!$D$7:$D$13)-R1377)*N1377/NETWORKDAYS(Lister!$D$22,Lister!$E$22,Lister!$D$7:$D$13),IF(AND(E1377&lt;DATE(2020,11,1),MONTH(F1377)=11),(NETWORKDAYS(Lister!$D$22,F1377,Lister!$D$7:$D$13)-R1377)*N1377/NETWORKDAYS(Lister!$D$22,Lister!$E$22,Lister!$D$7:$D$13),IF(AND(E1377&lt;DATE(2020,11,1),F1377&gt;DATE(2020,11,30)),(NETWORKDAYS(Lister!$D$22,Lister!$E$22,Lister!$D$7:$D$13)-R1377)*N1377/NETWORKDAYS(Lister!$D$22,Lister!$E$22,Lister!$D$7:$D$13),IF(OR(AND(E1377&lt;DATE(2020,11,1),F1377&lt;DATE(2020,11,1)),E1377&gt;DATE(2020,11,30)),0)))))),0),"")</f>
        <v/>
      </c>
      <c r="Z1377" s="50" t="str">
        <f>IFERROR(MAX(IF(OR(O1377="",P1377="",Q1377="",R1377="",S1377="",T1377="",U1377=""),"",IF(AND(MONTH(E1377)=12,MONTH(F1377)=12),(NETWORKDAYS(E1377,F1377,Lister!$D$7:$D$13)-S1377)*N1377/NETWORKDAYS(Lister!$D$23,Lister!$E$23,Lister!$D$7:$D$13),IF(AND(MONTH(E1377)=12,F1377&gt;DATE(2020,12,31)),(NETWORKDAYS(E1377,Lister!$E$23,Lister!$D$7:$D$13)-S1377)*N1377/NETWORKDAYS(Lister!$D$23,Lister!$E$23,Lister!$D$7:$D$13),IF(AND(E1377&lt;DATE(2020,12,1),MONTH(F1377)=12),(NETWORKDAYS(Lister!$D$23,F1377,Lister!$D$7:$D$13)-S1377)*N1377/NETWORKDAYS(Lister!$D$23,Lister!$E$23,Lister!$D$7:$D$13),IF(AND(E1377&lt;DATE(2020,12,1),F1377&gt;DATE(2020,12,31)),(NETWORKDAYS(Lister!$D$23,Lister!$E$23,Lister!$D$7:$D$13)-S1377)*N1377/NETWORKDAYS(Lister!$D$23,Lister!$E$23,Lister!$D$7:$D$13),IF(OR(AND(E1377&lt;DATE(2020,12,1),F1377&lt;DATE(2020,12,1)),E1377&gt;DATE(2020,12,31)),0)))))),0),"")</f>
        <v/>
      </c>
      <c r="AA1377" s="50" t="str">
        <f>IFERROR(MAX(IF(OR(O1377="",P1377="",Q1377="",R1377="",S1377="",T1377="",U1377=""),"",IF(AND(MONTH(E1377)=1,MONTH(F1377)=1),(NETWORKDAYS(E1377,F1377,Lister!$D$7:$D$13)-T1377)*N1377/NETWORKDAYS(Lister!$D$24,Lister!$E$24,Lister!$D$7:$D$13),IF(AND(MONTH(E1377)=1,F1377&gt;DATE(2021,1,31)),(NETWORKDAYS(E1377,Lister!$E$24,Lister!$D$7:$D$13)-T1377)*N1377/NETWORKDAYS(Lister!$D$24,Lister!$E$24,Lister!$D$7:$D$13),IF(AND(E1377&lt;DATE(2021,1,1),MONTH(F1377)=1),(NETWORKDAYS(Lister!$D$24,F1377,Lister!$D$7:$D$13)-T1377)*N1377/NETWORKDAYS(Lister!$D$24,Lister!$E$24,Lister!$D$7:$D$13),IF(AND(E1377&lt;DATE(2021,1,1),F1377&gt;DATE(2021,1,31)),(NETWORKDAYS(Lister!$D$24,Lister!$E$24,Lister!$D$7:$D$13)-T1377)*N1377/NETWORKDAYS(Lister!$D$24,Lister!$E$24,Lister!$D$7:$D$13),IF(OR(AND(E1377&lt;DATE(2021,1,1),F1377&lt;DATE(2021,1,1)),E1377&gt;DATE(2021,1,31)),0)))))),0),"")</f>
        <v/>
      </c>
      <c r="AB1377" s="50" t="str">
        <f>IFERROR(MAX(IF(OR(O1377="",P1377="",Q1377="",R1377="",S1377="",T1377="",U1377=""),"",IF(AND(MONTH(E1377)=2,MONTH(F1377)=2),(NETWORKDAYS(E1377,F1377,Lister!$D$7:$D$13)-U1377)*N1377/NETWORKDAYS(Lister!$D$25,Lister!$E$25,Lister!$D$7:$D$13),IF(AND(E1377&lt;DATE(2021,2,1),MONTH(F1377)=2),(NETWORKDAYS(Lister!$D$25,F1377,Lister!$D$7:$D$13)-U1377)*N1377/NETWORKDAYS(Lister!$D$25,Lister!$E$25,Lister!$D$7:$D$13),IF(AND(E1377&lt;DATE(2021,2,1),F1377&lt;DATE(2021,2,1)),0)))),0),"")</f>
        <v/>
      </c>
      <c r="AC1377" s="52" t="str">
        <f t="shared" si="108"/>
        <v/>
      </c>
    </row>
    <row r="1378" spans="1:29" x14ac:dyDescent="0.35">
      <c r="A1378" s="11" t="str">
        <f t="shared" si="109"/>
        <v/>
      </c>
      <c r="B1378" s="33"/>
      <c r="C1378" s="17"/>
      <c r="D1378" s="18"/>
      <c r="E1378" s="12"/>
      <c r="F1378" s="12"/>
      <c r="G1378" s="42" t="str">
        <f>IF(OR(E1378="",F1378=""),"",NETWORKDAYS(E1378,F1378,Lister!$D$7:$D$13))</f>
        <v/>
      </c>
      <c r="H1378" s="14"/>
      <c r="I1378" s="25" t="str">
        <f t="shared" si="105"/>
        <v/>
      </c>
      <c r="J1378" s="47"/>
      <c r="K1378" s="48"/>
      <c r="L1378" s="15"/>
      <c r="M1378" s="51" t="str">
        <f t="shared" si="106"/>
        <v/>
      </c>
      <c r="N1378" s="49" t="str">
        <f t="shared" si="107"/>
        <v/>
      </c>
      <c r="O1378" s="15"/>
      <c r="P1378" s="15"/>
      <c r="Q1378" s="15"/>
      <c r="R1378" s="15"/>
      <c r="S1378" s="15"/>
      <c r="T1378" s="15"/>
      <c r="U1378" s="15"/>
      <c r="V1378" s="50" t="str">
        <f>IFERROR(MAX(IF(OR(O1378="",P1378="",Q1378="",R1378="",S1378="",T1378="",U1378=""),"",IF(AND(MONTH(E1378)=8,MONTH(F1378)=8),(NETWORKDAYS(E1378,F1378,Lister!$D$7:$D$13)-O1378)*N1378/NETWORKDAYS(Lister!$D$19,Lister!$E$19,Lister!$D$7:$D$13),IF(AND(MONTH(E1378)=8,F1378&gt;DATE(2020,8,31)),(NETWORKDAYS(E1378,Lister!$E$19,Lister!$D$7:$D$13)-O1378)*N1378/NETWORKDAYS(Lister!$D$19,Lister!$E$19,Lister!$D$7:$D$13),IF(E1378&gt;DATE(2020,8,31),0)))),0),"")</f>
        <v/>
      </c>
      <c r="W1378" s="50" t="str">
        <f>IFERROR(MAX(IF(OR(O1378="",P1378="",Q1378="",R1378="",S1378="",T1378="",U1378=""),"",IF(AND(MONTH(E1378)=9,MONTH(F1378)=9),(NETWORKDAYS(E1378,F1378,Lister!$D$7:$D$13)-P1378)*N1378/NETWORKDAYS(Lister!$D$20,Lister!$E$20,Lister!$D$7:$D$13),IF(AND(MONTH(E1378)=9,F1378&gt;DATE(2020,9,30)),(NETWORKDAYS(E1378,Lister!$E$20,Lister!$D$7:$D$13)-P1378)*N1378/NETWORKDAYS(Lister!$D$20,Lister!$E$20,Lister!$D$7:$D$13),IF(AND(E1378&lt;DATE(2020,9,1),MONTH(F1378)=9),(NETWORKDAYS(Lister!$D$20,F1378,Lister!$D$7:$D$13)-P1378)*N1378/NETWORKDAYS(Lister!$D$20,Lister!$E$20,Lister!$D$7:$D$13),IF(AND(E1378&lt;DATE(2020,9,1),F1378&gt;DATE(2020,9,30)),(NETWORKDAYS(Lister!$D$20,Lister!$E$20,Lister!$D$7:$D$13)-P1378)*N1378/NETWORKDAYS(Lister!$D$20,Lister!$E$20,Lister!$D$7:$D$13),IF(OR(AND(E1378&lt;DATE(2020,9,1),F1378&lt;DATE(2020,9,1)),E1378&gt;DATE(2020,9,30)),0)))))),0),"")</f>
        <v/>
      </c>
      <c r="X1378" s="50" t="str">
        <f>IFERROR(MAX(IF(OR(O1378="",P1378="",Q1378="",R1378="",S1378="",T1378="",U1378=""),"",IF(AND(MONTH(E1378)=10,MONTH(F1378)=10),(NETWORKDAYS(E1378,F1378,Lister!$D$7:$D$13)-Q1378)*N1378/NETWORKDAYS(Lister!$D$21,Lister!$E$21,Lister!$D$7:$D$13),IF(AND(MONTH(E1378)=10,F1378&gt;DATE(2020,10,31)),(NETWORKDAYS(E1378,Lister!$E$21,Lister!$D$7:$D$13)-Q1378)*N1378/NETWORKDAYS(Lister!$D$21,Lister!$E$21,Lister!$D$7:$D$13),IF(AND(E1378&lt;DATE(2020,10,1),MONTH(F1378)=10),(NETWORKDAYS(Lister!$D$21,F1378,Lister!$D$7:$D$13)-Q1378)*N1378/NETWORKDAYS(Lister!$D$21,Lister!$E$21,Lister!$D$7:$D$13),IF(AND(E1378&lt;DATE(2020,31,1),F1378&gt;DATE(2020,10,31)),(NETWORKDAYS(Lister!$D$21,Lister!$E$21,Lister!$D$7:$D$13)-Q1378)*N1378/NETWORKDAYS(Lister!$D$21,Lister!$E$21,Lister!$D$7:$D$13),IF(OR(AND(E1378&lt;DATE(2020,10,1),F1378&lt;DATE(2020,10,1)),E1378&gt;DATE(2020,10,31)),0)))))),0),"")</f>
        <v/>
      </c>
      <c r="Y1378" s="50" t="str">
        <f>IFERROR(MAX(IF(OR(O1378="",P1378="",Q1378="",R1378="",S1378="",T1378="",U1378=""),"",IF(AND(MONTH(E1378)=11,MONTH(F1378)=11),(NETWORKDAYS(E1378,F1378,Lister!$D$7:$D$13)-R1378)*N1378/NETWORKDAYS(Lister!$D$22,Lister!$E$22,Lister!$D$7:$D$13),IF(AND(MONTH(E1378)=11,F1378&gt;DATE(2020,11,30)),(NETWORKDAYS(E1378,Lister!$E$22,Lister!$D$7:$D$13)-R1378)*N1378/NETWORKDAYS(Lister!$D$22,Lister!$E$22,Lister!$D$7:$D$13),IF(AND(E1378&lt;DATE(2020,11,1),MONTH(F1378)=11),(NETWORKDAYS(Lister!$D$22,F1378,Lister!$D$7:$D$13)-R1378)*N1378/NETWORKDAYS(Lister!$D$22,Lister!$E$22,Lister!$D$7:$D$13),IF(AND(E1378&lt;DATE(2020,11,1),F1378&gt;DATE(2020,11,30)),(NETWORKDAYS(Lister!$D$22,Lister!$E$22,Lister!$D$7:$D$13)-R1378)*N1378/NETWORKDAYS(Lister!$D$22,Lister!$E$22,Lister!$D$7:$D$13),IF(OR(AND(E1378&lt;DATE(2020,11,1),F1378&lt;DATE(2020,11,1)),E1378&gt;DATE(2020,11,30)),0)))))),0),"")</f>
        <v/>
      </c>
      <c r="Z1378" s="50" t="str">
        <f>IFERROR(MAX(IF(OR(O1378="",P1378="",Q1378="",R1378="",S1378="",T1378="",U1378=""),"",IF(AND(MONTH(E1378)=12,MONTH(F1378)=12),(NETWORKDAYS(E1378,F1378,Lister!$D$7:$D$13)-S1378)*N1378/NETWORKDAYS(Lister!$D$23,Lister!$E$23,Lister!$D$7:$D$13),IF(AND(MONTH(E1378)=12,F1378&gt;DATE(2020,12,31)),(NETWORKDAYS(E1378,Lister!$E$23,Lister!$D$7:$D$13)-S1378)*N1378/NETWORKDAYS(Lister!$D$23,Lister!$E$23,Lister!$D$7:$D$13),IF(AND(E1378&lt;DATE(2020,12,1),MONTH(F1378)=12),(NETWORKDAYS(Lister!$D$23,F1378,Lister!$D$7:$D$13)-S1378)*N1378/NETWORKDAYS(Lister!$D$23,Lister!$E$23,Lister!$D$7:$D$13),IF(AND(E1378&lt;DATE(2020,12,1),F1378&gt;DATE(2020,12,31)),(NETWORKDAYS(Lister!$D$23,Lister!$E$23,Lister!$D$7:$D$13)-S1378)*N1378/NETWORKDAYS(Lister!$D$23,Lister!$E$23,Lister!$D$7:$D$13),IF(OR(AND(E1378&lt;DATE(2020,12,1),F1378&lt;DATE(2020,12,1)),E1378&gt;DATE(2020,12,31)),0)))))),0),"")</f>
        <v/>
      </c>
      <c r="AA1378" s="50" t="str">
        <f>IFERROR(MAX(IF(OR(O1378="",P1378="",Q1378="",R1378="",S1378="",T1378="",U1378=""),"",IF(AND(MONTH(E1378)=1,MONTH(F1378)=1),(NETWORKDAYS(E1378,F1378,Lister!$D$7:$D$13)-T1378)*N1378/NETWORKDAYS(Lister!$D$24,Lister!$E$24,Lister!$D$7:$D$13),IF(AND(MONTH(E1378)=1,F1378&gt;DATE(2021,1,31)),(NETWORKDAYS(E1378,Lister!$E$24,Lister!$D$7:$D$13)-T1378)*N1378/NETWORKDAYS(Lister!$D$24,Lister!$E$24,Lister!$D$7:$D$13),IF(AND(E1378&lt;DATE(2021,1,1),MONTH(F1378)=1),(NETWORKDAYS(Lister!$D$24,F1378,Lister!$D$7:$D$13)-T1378)*N1378/NETWORKDAYS(Lister!$D$24,Lister!$E$24,Lister!$D$7:$D$13),IF(AND(E1378&lt;DATE(2021,1,1),F1378&gt;DATE(2021,1,31)),(NETWORKDAYS(Lister!$D$24,Lister!$E$24,Lister!$D$7:$D$13)-T1378)*N1378/NETWORKDAYS(Lister!$D$24,Lister!$E$24,Lister!$D$7:$D$13),IF(OR(AND(E1378&lt;DATE(2021,1,1),F1378&lt;DATE(2021,1,1)),E1378&gt;DATE(2021,1,31)),0)))))),0),"")</f>
        <v/>
      </c>
      <c r="AB1378" s="50" t="str">
        <f>IFERROR(MAX(IF(OR(O1378="",P1378="",Q1378="",R1378="",S1378="",T1378="",U1378=""),"",IF(AND(MONTH(E1378)=2,MONTH(F1378)=2),(NETWORKDAYS(E1378,F1378,Lister!$D$7:$D$13)-U1378)*N1378/NETWORKDAYS(Lister!$D$25,Lister!$E$25,Lister!$D$7:$D$13),IF(AND(E1378&lt;DATE(2021,2,1),MONTH(F1378)=2),(NETWORKDAYS(Lister!$D$25,F1378,Lister!$D$7:$D$13)-U1378)*N1378/NETWORKDAYS(Lister!$D$25,Lister!$E$25,Lister!$D$7:$D$13),IF(AND(E1378&lt;DATE(2021,2,1),F1378&lt;DATE(2021,2,1)),0)))),0),"")</f>
        <v/>
      </c>
      <c r="AC1378" s="52" t="str">
        <f t="shared" si="108"/>
        <v/>
      </c>
    </row>
    <row r="1379" spans="1:29" x14ac:dyDescent="0.35">
      <c r="A1379" s="11" t="str">
        <f t="shared" si="109"/>
        <v/>
      </c>
      <c r="B1379" s="33"/>
      <c r="C1379" s="17"/>
      <c r="D1379" s="18"/>
      <c r="E1379" s="12"/>
      <c r="F1379" s="12"/>
      <c r="G1379" s="42" t="str">
        <f>IF(OR(E1379="",F1379=""),"",NETWORKDAYS(E1379,F1379,Lister!$D$7:$D$13))</f>
        <v/>
      </c>
      <c r="H1379" s="14"/>
      <c r="I1379" s="25" t="str">
        <f t="shared" si="105"/>
        <v/>
      </c>
      <c r="J1379" s="47"/>
      <c r="K1379" s="48"/>
      <c r="L1379" s="15"/>
      <c r="M1379" s="51" t="str">
        <f t="shared" si="106"/>
        <v/>
      </c>
      <c r="N1379" s="49" t="str">
        <f t="shared" si="107"/>
        <v/>
      </c>
      <c r="O1379" s="15"/>
      <c r="P1379" s="15"/>
      <c r="Q1379" s="15"/>
      <c r="R1379" s="15"/>
      <c r="S1379" s="15"/>
      <c r="T1379" s="15"/>
      <c r="U1379" s="15"/>
      <c r="V1379" s="50" t="str">
        <f>IFERROR(MAX(IF(OR(O1379="",P1379="",Q1379="",R1379="",S1379="",T1379="",U1379=""),"",IF(AND(MONTH(E1379)=8,MONTH(F1379)=8),(NETWORKDAYS(E1379,F1379,Lister!$D$7:$D$13)-O1379)*N1379/NETWORKDAYS(Lister!$D$19,Lister!$E$19,Lister!$D$7:$D$13),IF(AND(MONTH(E1379)=8,F1379&gt;DATE(2020,8,31)),(NETWORKDAYS(E1379,Lister!$E$19,Lister!$D$7:$D$13)-O1379)*N1379/NETWORKDAYS(Lister!$D$19,Lister!$E$19,Lister!$D$7:$D$13),IF(E1379&gt;DATE(2020,8,31),0)))),0),"")</f>
        <v/>
      </c>
      <c r="W1379" s="50" t="str">
        <f>IFERROR(MAX(IF(OR(O1379="",P1379="",Q1379="",R1379="",S1379="",T1379="",U1379=""),"",IF(AND(MONTH(E1379)=9,MONTH(F1379)=9),(NETWORKDAYS(E1379,F1379,Lister!$D$7:$D$13)-P1379)*N1379/NETWORKDAYS(Lister!$D$20,Lister!$E$20,Lister!$D$7:$D$13),IF(AND(MONTH(E1379)=9,F1379&gt;DATE(2020,9,30)),(NETWORKDAYS(E1379,Lister!$E$20,Lister!$D$7:$D$13)-P1379)*N1379/NETWORKDAYS(Lister!$D$20,Lister!$E$20,Lister!$D$7:$D$13),IF(AND(E1379&lt;DATE(2020,9,1),MONTH(F1379)=9),(NETWORKDAYS(Lister!$D$20,F1379,Lister!$D$7:$D$13)-P1379)*N1379/NETWORKDAYS(Lister!$D$20,Lister!$E$20,Lister!$D$7:$D$13),IF(AND(E1379&lt;DATE(2020,9,1),F1379&gt;DATE(2020,9,30)),(NETWORKDAYS(Lister!$D$20,Lister!$E$20,Lister!$D$7:$D$13)-P1379)*N1379/NETWORKDAYS(Lister!$D$20,Lister!$E$20,Lister!$D$7:$D$13),IF(OR(AND(E1379&lt;DATE(2020,9,1),F1379&lt;DATE(2020,9,1)),E1379&gt;DATE(2020,9,30)),0)))))),0),"")</f>
        <v/>
      </c>
      <c r="X1379" s="50" t="str">
        <f>IFERROR(MAX(IF(OR(O1379="",P1379="",Q1379="",R1379="",S1379="",T1379="",U1379=""),"",IF(AND(MONTH(E1379)=10,MONTH(F1379)=10),(NETWORKDAYS(E1379,F1379,Lister!$D$7:$D$13)-Q1379)*N1379/NETWORKDAYS(Lister!$D$21,Lister!$E$21,Lister!$D$7:$D$13),IF(AND(MONTH(E1379)=10,F1379&gt;DATE(2020,10,31)),(NETWORKDAYS(E1379,Lister!$E$21,Lister!$D$7:$D$13)-Q1379)*N1379/NETWORKDAYS(Lister!$D$21,Lister!$E$21,Lister!$D$7:$D$13),IF(AND(E1379&lt;DATE(2020,10,1),MONTH(F1379)=10),(NETWORKDAYS(Lister!$D$21,F1379,Lister!$D$7:$D$13)-Q1379)*N1379/NETWORKDAYS(Lister!$D$21,Lister!$E$21,Lister!$D$7:$D$13),IF(AND(E1379&lt;DATE(2020,31,1),F1379&gt;DATE(2020,10,31)),(NETWORKDAYS(Lister!$D$21,Lister!$E$21,Lister!$D$7:$D$13)-Q1379)*N1379/NETWORKDAYS(Lister!$D$21,Lister!$E$21,Lister!$D$7:$D$13),IF(OR(AND(E1379&lt;DATE(2020,10,1),F1379&lt;DATE(2020,10,1)),E1379&gt;DATE(2020,10,31)),0)))))),0),"")</f>
        <v/>
      </c>
      <c r="Y1379" s="50" t="str">
        <f>IFERROR(MAX(IF(OR(O1379="",P1379="",Q1379="",R1379="",S1379="",T1379="",U1379=""),"",IF(AND(MONTH(E1379)=11,MONTH(F1379)=11),(NETWORKDAYS(E1379,F1379,Lister!$D$7:$D$13)-R1379)*N1379/NETWORKDAYS(Lister!$D$22,Lister!$E$22,Lister!$D$7:$D$13),IF(AND(MONTH(E1379)=11,F1379&gt;DATE(2020,11,30)),(NETWORKDAYS(E1379,Lister!$E$22,Lister!$D$7:$D$13)-R1379)*N1379/NETWORKDAYS(Lister!$D$22,Lister!$E$22,Lister!$D$7:$D$13),IF(AND(E1379&lt;DATE(2020,11,1),MONTH(F1379)=11),(NETWORKDAYS(Lister!$D$22,F1379,Lister!$D$7:$D$13)-R1379)*N1379/NETWORKDAYS(Lister!$D$22,Lister!$E$22,Lister!$D$7:$D$13),IF(AND(E1379&lt;DATE(2020,11,1),F1379&gt;DATE(2020,11,30)),(NETWORKDAYS(Lister!$D$22,Lister!$E$22,Lister!$D$7:$D$13)-R1379)*N1379/NETWORKDAYS(Lister!$D$22,Lister!$E$22,Lister!$D$7:$D$13),IF(OR(AND(E1379&lt;DATE(2020,11,1),F1379&lt;DATE(2020,11,1)),E1379&gt;DATE(2020,11,30)),0)))))),0),"")</f>
        <v/>
      </c>
      <c r="Z1379" s="50" t="str">
        <f>IFERROR(MAX(IF(OR(O1379="",P1379="",Q1379="",R1379="",S1379="",T1379="",U1379=""),"",IF(AND(MONTH(E1379)=12,MONTH(F1379)=12),(NETWORKDAYS(E1379,F1379,Lister!$D$7:$D$13)-S1379)*N1379/NETWORKDAYS(Lister!$D$23,Lister!$E$23,Lister!$D$7:$D$13),IF(AND(MONTH(E1379)=12,F1379&gt;DATE(2020,12,31)),(NETWORKDAYS(E1379,Lister!$E$23,Lister!$D$7:$D$13)-S1379)*N1379/NETWORKDAYS(Lister!$D$23,Lister!$E$23,Lister!$D$7:$D$13),IF(AND(E1379&lt;DATE(2020,12,1),MONTH(F1379)=12),(NETWORKDAYS(Lister!$D$23,F1379,Lister!$D$7:$D$13)-S1379)*N1379/NETWORKDAYS(Lister!$D$23,Lister!$E$23,Lister!$D$7:$D$13),IF(AND(E1379&lt;DATE(2020,12,1),F1379&gt;DATE(2020,12,31)),(NETWORKDAYS(Lister!$D$23,Lister!$E$23,Lister!$D$7:$D$13)-S1379)*N1379/NETWORKDAYS(Lister!$D$23,Lister!$E$23,Lister!$D$7:$D$13),IF(OR(AND(E1379&lt;DATE(2020,12,1),F1379&lt;DATE(2020,12,1)),E1379&gt;DATE(2020,12,31)),0)))))),0),"")</f>
        <v/>
      </c>
      <c r="AA1379" s="50" t="str">
        <f>IFERROR(MAX(IF(OR(O1379="",P1379="",Q1379="",R1379="",S1379="",T1379="",U1379=""),"",IF(AND(MONTH(E1379)=1,MONTH(F1379)=1),(NETWORKDAYS(E1379,F1379,Lister!$D$7:$D$13)-T1379)*N1379/NETWORKDAYS(Lister!$D$24,Lister!$E$24,Lister!$D$7:$D$13),IF(AND(MONTH(E1379)=1,F1379&gt;DATE(2021,1,31)),(NETWORKDAYS(E1379,Lister!$E$24,Lister!$D$7:$D$13)-T1379)*N1379/NETWORKDAYS(Lister!$D$24,Lister!$E$24,Lister!$D$7:$D$13),IF(AND(E1379&lt;DATE(2021,1,1),MONTH(F1379)=1),(NETWORKDAYS(Lister!$D$24,F1379,Lister!$D$7:$D$13)-T1379)*N1379/NETWORKDAYS(Lister!$D$24,Lister!$E$24,Lister!$D$7:$D$13),IF(AND(E1379&lt;DATE(2021,1,1),F1379&gt;DATE(2021,1,31)),(NETWORKDAYS(Lister!$D$24,Lister!$E$24,Lister!$D$7:$D$13)-T1379)*N1379/NETWORKDAYS(Lister!$D$24,Lister!$E$24,Lister!$D$7:$D$13),IF(OR(AND(E1379&lt;DATE(2021,1,1),F1379&lt;DATE(2021,1,1)),E1379&gt;DATE(2021,1,31)),0)))))),0),"")</f>
        <v/>
      </c>
      <c r="AB1379" s="50" t="str">
        <f>IFERROR(MAX(IF(OR(O1379="",P1379="",Q1379="",R1379="",S1379="",T1379="",U1379=""),"",IF(AND(MONTH(E1379)=2,MONTH(F1379)=2),(NETWORKDAYS(E1379,F1379,Lister!$D$7:$D$13)-U1379)*N1379/NETWORKDAYS(Lister!$D$25,Lister!$E$25,Lister!$D$7:$D$13),IF(AND(E1379&lt;DATE(2021,2,1),MONTH(F1379)=2),(NETWORKDAYS(Lister!$D$25,F1379,Lister!$D$7:$D$13)-U1379)*N1379/NETWORKDAYS(Lister!$D$25,Lister!$E$25,Lister!$D$7:$D$13),IF(AND(E1379&lt;DATE(2021,2,1),F1379&lt;DATE(2021,2,1)),0)))),0),"")</f>
        <v/>
      </c>
      <c r="AC1379" s="52" t="str">
        <f t="shared" si="108"/>
        <v/>
      </c>
    </row>
    <row r="1380" spans="1:29" x14ac:dyDescent="0.35">
      <c r="A1380" s="11" t="str">
        <f t="shared" si="109"/>
        <v/>
      </c>
      <c r="B1380" s="33"/>
      <c r="C1380" s="17"/>
      <c r="D1380" s="18"/>
      <c r="E1380" s="12"/>
      <c r="F1380" s="12"/>
      <c r="G1380" s="42" t="str">
        <f>IF(OR(E1380="",F1380=""),"",NETWORKDAYS(E1380,F1380,Lister!$D$7:$D$13))</f>
        <v/>
      </c>
      <c r="H1380" s="14"/>
      <c r="I1380" s="25" t="str">
        <f t="shared" si="105"/>
        <v/>
      </c>
      <c r="J1380" s="47"/>
      <c r="K1380" s="48"/>
      <c r="L1380" s="15"/>
      <c r="M1380" s="51" t="str">
        <f t="shared" si="106"/>
        <v/>
      </c>
      <c r="N1380" s="49" t="str">
        <f t="shared" si="107"/>
        <v/>
      </c>
      <c r="O1380" s="15"/>
      <c r="P1380" s="15"/>
      <c r="Q1380" s="15"/>
      <c r="R1380" s="15"/>
      <c r="S1380" s="15"/>
      <c r="T1380" s="15"/>
      <c r="U1380" s="15"/>
      <c r="V1380" s="50" t="str">
        <f>IFERROR(MAX(IF(OR(O1380="",P1380="",Q1380="",R1380="",S1380="",T1380="",U1380=""),"",IF(AND(MONTH(E1380)=8,MONTH(F1380)=8),(NETWORKDAYS(E1380,F1380,Lister!$D$7:$D$13)-O1380)*N1380/NETWORKDAYS(Lister!$D$19,Lister!$E$19,Lister!$D$7:$D$13),IF(AND(MONTH(E1380)=8,F1380&gt;DATE(2020,8,31)),(NETWORKDAYS(E1380,Lister!$E$19,Lister!$D$7:$D$13)-O1380)*N1380/NETWORKDAYS(Lister!$D$19,Lister!$E$19,Lister!$D$7:$D$13),IF(E1380&gt;DATE(2020,8,31),0)))),0),"")</f>
        <v/>
      </c>
      <c r="W1380" s="50" t="str">
        <f>IFERROR(MAX(IF(OR(O1380="",P1380="",Q1380="",R1380="",S1380="",T1380="",U1380=""),"",IF(AND(MONTH(E1380)=9,MONTH(F1380)=9),(NETWORKDAYS(E1380,F1380,Lister!$D$7:$D$13)-P1380)*N1380/NETWORKDAYS(Lister!$D$20,Lister!$E$20,Lister!$D$7:$D$13),IF(AND(MONTH(E1380)=9,F1380&gt;DATE(2020,9,30)),(NETWORKDAYS(E1380,Lister!$E$20,Lister!$D$7:$D$13)-P1380)*N1380/NETWORKDAYS(Lister!$D$20,Lister!$E$20,Lister!$D$7:$D$13),IF(AND(E1380&lt;DATE(2020,9,1),MONTH(F1380)=9),(NETWORKDAYS(Lister!$D$20,F1380,Lister!$D$7:$D$13)-P1380)*N1380/NETWORKDAYS(Lister!$D$20,Lister!$E$20,Lister!$D$7:$D$13),IF(AND(E1380&lt;DATE(2020,9,1),F1380&gt;DATE(2020,9,30)),(NETWORKDAYS(Lister!$D$20,Lister!$E$20,Lister!$D$7:$D$13)-P1380)*N1380/NETWORKDAYS(Lister!$D$20,Lister!$E$20,Lister!$D$7:$D$13),IF(OR(AND(E1380&lt;DATE(2020,9,1),F1380&lt;DATE(2020,9,1)),E1380&gt;DATE(2020,9,30)),0)))))),0),"")</f>
        <v/>
      </c>
      <c r="X1380" s="50" t="str">
        <f>IFERROR(MAX(IF(OR(O1380="",P1380="",Q1380="",R1380="",S1380="",T1380="",U1380=""),"",IF(AND(MONTH(E1380)=10,MONTH(F1380)=10),(NETWORKDAYS(E1380,F1380,Lister!$D$7:$D$13)-Q1380)*N1380/NETWORKDAYS(Lister!$D$21,Lister!$E$21,Lister!$D$7:$D$13),IF(AND(MONTH(E1380)=10,F1380&gt;DATE(2020,10,31)),(NETWORKDAYS(E1380,Lister!$E$21,Lister!$D$7:$D$13)-Q1380)*N1380/NETWORKDAYS(Lister!$D$21,Lister!$E$21,Lister!$D$7:$D$13),IF(AND(E1380&lt;DATE(2020,10,1),MONTH(F1380)=10),(NETWORKDAYS(Lister!$D$21,F1380,Lister!$D$7:$D$13)-Q1380)*N1380/NETWORKDAYS(Lister!$D$21,Lister!$E$21,Lister!$D$7:$D$13),IF(AND(E1380&lt;DATE(2020,31,1),F1380&gt;DATE(2020,10,31)),(NETWORKDAYS(Lister!$D$21,Lister!$E$21,Lister!$D$7:$D$13)-Q1380)*N1380/NETWORKDAYS(Lister!$D$21,Lister!$E$21,Lister!$D$7:$D$13),IF(OR(AND(E1380&lt;DATE(2020,10,1),F1380&lt;DATE(2020,10,1)),E1380&gt;DATE(2020,10,31)),0)))))),0),"")</f>
        <v/>
      </c>
      <c r="Y1380" s="50" t="str">
        <f>IFERROR(MAX(IF(OR(O1380="",P1380="",Q1380="",R1380="",S1380="",T1380="",U1380=""),"",IF(AND(MONTH(E1380)=11,MONTH(F1380)=11),(NETWORKDAYS(E1380,F1380,Lister!$D$7:$D$13)-R1380)*N1380/NETWORKDAYS(Lister!$D$22,Lister!$E$22,Lister!$D$7:$D$13),IF(AND(MONTH(E1380)=11,F1380&gt;DATE(2020,11,30)),(NETWORKDAYS(E1380,Lister!$E$22,Lister!$D$7:$D$13)-R1380)*N1380/NETWORKDAYS(Lister!$D$22,Lister!$E$22,Lister!$D$7:$D$13),IF(AND(E1380&lt;DATE(2020,11,1),MONTH(F1380)=11),(NETWORKDAYS(Lister!$D$22,F1380,Lister!$D$7:$D$13)-R1380)*N1380/NETWORKDAYS(Lister!$D$22,Lister!$E$22,Lister!$D$7:$D$13),IF(AND(E1380&lt;DATE(2020,11,1),F1380&gt;DATE(2020,11,30)),(NETWORKDAYS(Lister!$D$22,Lister!$E$22,Lister!$D$7:$D$13)-R1380)*N1380/NETWORKDAYS(Lister!$D$22,Lister!$E$22,Lister!$D$7:$D$13),IF(OR(AND(E1380&lt;DATE(2020,11,1),F1380&lt;DATE(2020,11,1)),E1380&gt;DATE(2020,11,30)),0)))))),0),"")</f>
        <v/>
      </c>
      <c r="Z1380" s="50" t="str">
        <f>IFERROR(MAX(IF(OR(O1380="",P1380="",Q1380="",R1380="",S1380="",T1380="",U1380=""),"",IF(AND(MONTH(E1380)=12,MONTH(F1380)=12),(NETWORKDAYS(E1380,F1380,Lister!$D$7:$D$13)-S1380)*N1380/NETWORKDAYS(Lister!$D$23,Lister!$E$23,Lister!$D$7:$D$13),IF(AND(MONTH(E1380)=12,F1380&gt;DATE(2020,12,31)),(NETWORKDAYS(E1380,Lister!$E$23,Lister!$D$7:$D$13)-S1380)*N1380/NETWORKDAYS(Lister!$D$23,Lister!$E$23,Lister!$D$7:$D$13),IF(AND(E1380&lt;DATE(2020,12,1),MONTH(F1380)=12),(NETWORKDAYS(Lister!$D$23,F1380,Lister!$D$7:$D$13)-S1380)*N1380/NETWORKDAYS(Lister!$D$23,Lister!$E$23,Lister!$D$7:$D$13),IF(AND(E1380&lt;DATE(2020,12,1),F1380&gt;DATE(2020,12,31)),(NETWORKDAYS(Lister!$D$23,Lister!$E$23,Lister!$D$7:$D$13)-S1380)*N1380/NETWORKDAYS(Lister!$D$23,Lister!$E$23,Lister!$D$7:$D$13),IF(OR(AND(E1380&lt;DATE(2020,12,1),F1380&lt;DATE(2020,12,1)),E1380&gt;DATE(2020,12,31)),0)))))),0),"")</f>
        <v/>
      </c>
      <c r="AA1380" s="50" t="str">
        <f>IFERROR(MAX(IF(OR(O1380="",P1380="",Q1380="",R1380="",S1380="",T1380="",U1380=""),"",IF(AND(MONTH(E1380)=1,MONTH(F1380)=1),(NETWORKDAYS(E1380,F1380,Lister!$D$7:$D$13)-T1380)*N1380/NETWORKDAYS(Lister!$D$24,Lister!$E$24,Lister!$D$7:$D$13),IF(AND(MONTH(E1380)=1,F1380&gt;DATE(2021,1,31)),(NETWORKDAYS(E1380,Lister!$E$24,Lister!$D$7:$D$13)-T1380)*N1380/NETWORKDAYS(Lister!$D$24,Lister!$E$24,Lister!$D$7:$D$13),IF(AND(E1380&lt;DATE(2021,1,1),MONTH(F1380)=1),(NETWORKDAYS(Lister!$D$24,F1380,Lister!$D$7:$D$13)-T1380)*N1380/NETWORKDAYS(Lister!$D$24,Lister!$E$24,Lister!$D$7:$D$13),IF(AND(E1380&lt;DATE(2021,1,1),F1380&gt;DATE(2021,1,31)),(NETWORKDAYS(Lister!$D$24,Lister!$E$24,Lister!$D$7:$D$13)-T1380)*N1380/NETWORKDAYS(Lister!$D$24,Lister!$E$24,Lister!$D$7:$D$13),IF(OR(AND(E1380&lt;DATE(2021,1,1),F1380&lt;DATE(2021,1,1)),E1380&gt;DATE(2021,1,31)),0)))))),0),"")</f>
        <v/>
      </c>
      <c r="AB1380" s="50" t="str">
        <f>IFERROR(MAX(IF(OR(O1380="",P1380="",Q1380="",R1380="",S1380="",T1380="",U1380=""),"",IF(AND(MONTH(E1380)=2,MONTH(F1380)=2),(NETWORKDAYS(E1380,F1380,Lister!$D$7:$D$13)-U1380)*N1380/NETWORKDAYS(Lister!$D$25,Lister!$E$25,Lister!$D$7:$D$13),IF(AND(E1380&lt;DATE(2021,2,1),MONTH(F1380)=2),(NETWORKDAYS(Lister!$D$25,F1380,Lister!$D$7:$D$13)-U1380)*N1380/NETWORKDAYS(Lister!$D$25,Lister!$E$25,Lister!$D$7:$D$13),IF(AND(E1380&lt;DATE(2021,2,1),F1380&lt;DATE(2021,2,1)),0)))),0),"")</f>
        <v/>
      </c>
      <c r="AC1380" s="52" t="str">
        <f t="shared" si="108"/>
        <v/>
      </c>
    </row>
    <row r="1381" spans="1:29" x14ac:dyDescent="0.35">
      <c r="A1381" s="11" t="str">
        <f t="shared" si="109"/>
        <v/>
      </c>
      <c r="B1381" s="33"/>
      <c r="C1381" s="17"/>
      <c r="D1381" s="18"/>
      <c r="E1381" s="12"/>
      <c r="F1381" s="12"/>
      <c r="G1381" s="42" t="str">
        <f>IF(OR(E1381="",F1381=""),"",NETWORKDAYS(E1381,F1381,Lister!$D$7:$D$13))</f>
        <v/>
      </c>
      <c r="H1381" s="14"/>
      <c r="I1381" s="25" t="str">
        <f t="shared" si="105"/>
        <v/>
      </c>
      <c r="J1381" s="47"/>
      <c r="K1381" s="48"/>
      <c r="L1381" s="15"/>
      <c r="M1381" s="51" t="str">
        <f t="shared" si="106"/>
        <v/>
      </c>
      <c r="N1381" s="49" t="str">
        <f t="shared" si="107"/>
        <v/>
      </c>
      <c r="O1381" s="15"/>
      <c r="P1381" s="15"/>
      <c r="Q1381" s="15"/>
      <c r="R1381" s="15"/>
      <c r="S1381" s="15"/>
      <c r="T1381" s="15"/>
      <c r="U1381" s="15"/>
      <c r="V1381" s="50" t="str">
        <f>IFERROR(MAX(IF(OR(O1381="",P1381="",Q1381="",R1381="",S1381="",T1381="",U1381=""),"",IF(AND(MONTH(E1381)=8,MONTH(F1381)=8),(NETWORKDAYS(E1381,F1381,Lister!$D$7:$D$13)-O1381)*N1381/NETWORKDAYS(Lister!$D$19,Lister!$E$19,Lister!$D$7:$D$13),IF(AND(MONTH(E1381)=8,F1381&gt;DATE(2020,8,31)),(NETWORKDAYS(E1381,Lister!$E$19,Lister!$D$7:$D$13)-O1381)*N1381/NETWORKDAYS(Lister!$D$19,Lister!$E$19,Lister!$D$7:$D$13),IF(E1381&gt;DATE(2020,8,31),0)))),0),"")</f>
        <v/>
      </c>
      <c r="W1381" s="50" t="str">
        <f>IFERROR(MAX(IF(OR(O1381="",P1381="",Q1381="",R1381="",S1381="",T1381="",U1381=""),"",IF(AND(MONTH(E1381)=9,MONTH(F1381)=9),(NETWORKDAYS(E1381,F1381,Lister!$D$7:$D$13)-P1381)*N1381/NETWORKDAYS(Lister!$D$20,Lister!$E$20,Lister!$D$7:$D$13),IF(AND(MONTH(E1381)=9,F1381&gt;DATE(2020,9,30)),(NETWORKDAYS(E1381,Lister!$E$20,Lister!$D$7:$D$13)-P1381)*N1381/NETWORKDAYS(Lister!$D$20,Lister!$E$20,Lister!$D$7:$D$13),IF(AND(E1381&lt;DATE(2020,9,1),MONTH(F1381)=9),(NETWORKDAYS(Lister!$D$20,F1381,Lister!$D$7:$D$13)-P1381)*N1381/NETWORKDAYS(Lister!$D$20,Lister!$E$20,Lister!$D$7:$D$13),IF(AND(E1381&lt;DATE(2020,9,1),F1381&gt;DATE(2020,9,30)),(NETWORKDAYS(Lister!$D$20,Lister!$E$20,Lister!$D$7:$D$13)-P1381)*N1381/NETWORKDAYS(Lister!$D$20,Lister!$E$20,Lister!$D$7:$D$13),IF(OR(AND(E1381&lt;DATE(2020,9,1),F1381&lt;DATE(2020,9,1)),E1381&gt;DATE(2020,9,30)),0)))))),0),"")</f>
        <v/>
      </c>
      <c r="X1381" s="50" t="str">
        <f>IFERROR(MAX(IF(OR(O1381="",P1381="",Q1381="",R1381="",S1381="",T1381="",U1381=""),"",IF(AND(MONTH(E1381)=10,MONTH(F1381)=10),(NETWORKDAYS(E1381,F1381,Lister!$D$7:$D$13)-Q1381)*N1381/NETWORKDAYS(Lister!$D$21,Lister!$E$21,Lister!$D$7:$D$13),IF(AND(MONTH(E1381)=10,F1381&gt;DATE(2020,10,31)),(NETWORKDAYS(E1381,Lister!$E$21,Lister!$D$7:$D$13)-Q1381)*N1381/NETWORKDAYS(Lister!$D$21,Lister!$E$21,Lister!$D$7:$D$13),IF(AND(E1381&lt;DATE(2020,10,1),MONTH(F1381)=10),(NETWORKDAYS(Lister!$D$21,F1381,Lister!$D$7:$D$13)-Q1381)*N1381/NETWORKDAYS(Lister!$D$21,Lister!$E$21,Lister!$D$7:$D$13),IF(AND(E1381&lt;DATE(2020,31,1),F1381&gt;DATE(2020,10,31)),(NETWORKDAYS(Lister!$D$21,Lister!$E$21,Lister!$D$7:$D$13)-Q1381)*N1381/NETWORKDAYS(Lister!$D$21,Lister!$E$21,Lister!$D$7:$D$13),IF(OR(AND(E1381&lt;DATE(2020,10,1),F1381&lt;DATE(2020,10,1)),E1381&gt;DATE(2020,10,31)),0)))))),0),"")</f>
        <v/>
      </c>
      <c r="Y1381" s="50" t="str">
        <f>IFERROR(MAX(IF(OR(O1381="",P1381="",Q1381="",R1381="",S1381="",T1381="",U1381=""),"",IF(AND(MONTH(E1381)=11,MONTH(F1381)=11),(NETWORKDAYS(E1381,F1381,Lister!$D$7:$D$13)-R1381)*N1381/NETWORKDAYS(Lister!$D$22,Lister!$E$22,Lister!$D$7:$D$13),IF(AND(MONTH(E1381)=11,F1381&gt;DATE(2020,11,30)),(NETWORKDAYS(E1381,Lister!$E$22,Lister!$D$7:$D$13)-R1381)*N1381/NETWORKDAYS(Lister!$D$22,Lister!$E$22,Lister!$D$7:$D$13),IF(AND(E1381&lt;DATE(2020,11,1),MONTH(F1381)=11),(NETWORKDAYS(Lister!$D$22,F1381,Lister!$D$7:$D$13)-R1381)*N1381/NETWORKDAYS(Lister!$D$22,Lister!$E$22,Lister!$D$7:$D$13),IF(AND(E1381&lt;DATE(2020,11,1),F1381&gt;DATE(2020,11,30)),(NETWORKDAYS(Lister!$D$22,Lister!$E$22,Lister!$D$7:$D$13)-R1381)*N1381/NETWORKDAYS(Lister!$D$22,Lister!$E$22,Lister!$D$7:$D$13),IF(OR(AND(E1381&lt;DATE(2020,11,1),F1381&lt;DATE(2020,11,1)),E1381&gt;DATE(2020,11,30)),0)))))),0),"")</f>
        <v/>
      </c>
      <c r="Z1381" s="50" t="str">
        <f>IFERROR(MAX(IF(OR(O1381="",P1381="",Q1381="",R1381="",S1381="",T1381="",U1381=""),"",IF(AND(MONTH(E1381)=12,MONTH(F1381)=12),(NETWORKDAYS(E1381,F1381,Lister!$D$7:$D$13)-S1381)*N1381/NETWORKDAYS(Lister!$D$23,Lister!$E$23,Lister!$D$7:$D$13),IF(AND(MONTH(E1381)=12,F1381&gt;DATE(2020,12,31)),(NETWORKDAYS(E1381,Lister!$E$23,Lister!$D$7:$D$13)-S1381)*N1381/NETWORKDAYS(Lister!$D$23,Lister!$E$23,Lister!$D$7:$D$13),IF(AND(E1381&lt;DATE(2020,12,1),MONTH(F1381)=12),(NETWORKDAYS(Lister!$D$23,F1381,Lister!$D$7:$D$13)-S1381)*N1381/NETWORKDAYS(Lister!$D$23,Lister!$E$23,Lister!$D$7:$D$13),IF(AND(E1381&lt;DATE(2020,12,1),F1381&gt;DATE(2020,12,31)),(NETWORKDAYS(Lister!$D$23,Lister!$E$23,Lister!$D$7:$D$13)-S1381)*N1381/NETWORKDAYS(Lister!$D$23,Lister!$E$23,Lister!$D$7:$D$13),IF(OR(AND(E1381&lt;DATE(2020,12,1),F1381&lt;DATE(2020,12,1)),E1381&gt;DATE(2020,12,31)),0)))))),0),"")</f>
        <v/>
      </c>
      <c r="AA1381" s="50" t="str">
        <f>IFERROR(MAX(IF(OR(O1381="",P1381="",Q1381="",R1381="",S1381="",T1381="",U1381=""),"",IF(AND(MONTH(E1381)=1,MONTH(F1381)=1),(NETWORKDAYS(E1381,F1381,Lister!$D$7:$D$13)-T1381)*N1381/NETWORKDAYS(Lister!$D$24,Lister!$E$24,Lister!$D$7:$D$13),IF(AND(MONTH(E1381)=1,F1381&gt;DATE(2021,1,31)),(NETWORKDAYS(E1381,Lister!$E$24,Lister!$D$7:$D$13)-T1381)*N1381/NETWORKDAYS(Lister!$D$24,Lister!$E$24,Lister!$D$7:$D$13),IF(AND(E1381&lt;DATE(2021,1,1),MONTH(F1381)=1),(NETWORKDAYS(Lister!$D$24,F1381,Lister!$D$7:$D$13)-T1381)*N1381/NETWORKDAYS(Lister!$D$24,Lister!$E$24,Lister!$D$7:$D$13),IF(AND(E1381&lt;DATE(2021,1,1),F1381&gt;DATE(2021,1,31)),(NETWORKDAYS(Lister!$D$24,Lister!$E$24,Lister!$D$7:$D$13)-T1381)*N1381/NETWORKDAYS(Lister!$D$24,Lister!$E$24,Lister!$D$7:$D$13),IF(OR(AND(E1381&lt;DATE(2021,1,1),F1381&lt;DATE(2021,1,1)),E1381&gt;DATE(2021,1,31)),0)))))),0),"")</f>
        <v/>
      </c>
      <c r="AB1381" s="50" t="str">
        <f>IFERROR(MAX(IF(OR(O1381="",P1381="",Q1381="",R1381="",S1381="",T1381="",U1381=""),"",IF(AND(MONTH(E1381)=2,MONTH(F1381)=2),(NETWORKDAYS(E1381,F1381,Lister!$D$7:$D$13)-U1381)*N1381/NETWORKDAYS(Lister!$D$25,Lister!$E$25,Lister!$D$7:$D$13),IF(AND(E1381&lt;DATE(2021,2,1),MONTH(F1381)=2),(NETWORKDAYS(Lister!$D$25,F1381,Lister!$D$7:$D$13)-U1381)*N1381/NETWORKDAYS(Lister!$D$25,Lister!$E$25,Lister!$D$7:$D$13),IF(AND(E1381&lt;DATE(2021,2,1),F1381&lt;DATE(2021,2,1)),0)))),0),"")</f>
        <v/>
      </c>
      <c r="AC1381" s="52" t="str">
        <f t="shared" si="108"/>
        <v/>
      </c>
    </row>
    <row r="1382" spans="1:29" x14ac:dyDescent="0.35">
      <c r="A1382" s="11" t="str">
        <f t="shared" si="109"/>
        <v/>
      </c>
      <c r="B1382" s="33"/>
      <c r="C1382" s="17"/>
      <c r="D1382" s="18"/>
      <c r="E1382" s="12"/>
      <c r="F1382" s="12"/>
      <c r="G1382" s="42" t="str">
        <f>IF(OR(E1382="",F1382=""),"",NETWORKDAYS(E1382,F1382,Lister!$D$7:$D$13))</f>
        <v/>
      </c>
      <c r="H1382" s="14"/>
      <c r="I1382" s="25" t="str">
        <f t="shared" si="105"/>
        <v/>
      </c>
      <c r="J1382" s="47"/>
      <c r="K1382" s="48"/>
      <c r="L1382" s="15"/>
      <c r="M1382" s="51" t="str">
        <f t="shared" si="106"/>
        <v/>
      </c>
      <c r="N1382" s="49" t="str">
        <f t="shared" si="107"/>
        <v/>
      </c>
      <c r="O1382" s="15"/>
      <c r="P1382" s="15"/>
      <c r="Q1382" s="15"/>
      <c r="R1382" s="15"/>
      <c r="S1382" s="15"/>
      <c r="T1382" s="15"/>
      <c r="U1382" s="15"/>
      <c r="V1382" s="50" t="str">
        <f>IFERROR(MAX(IF(OR(O1382="",P1382="",Q1382="",R1382="",S1382="",T1382="",U1382=""),"",IF(AND(MONTH(E1382)=8,MONTH(F1382)=8),(NETWORKDAYS(E1382,F1382,Lister!$D$7:$D$13)-O1382)*N1382/NETWORKDAYS(Lister!$D$19,Lister!$E$19,Lister!$D$7:$D$13),IF(AND(MONTH(E1382)=8,F1382&gt;DATE(2020,8,31)),(NETWORKDAYS(E1382,Lister!$E$19,Lister!$D$7:$D$13)-O1382)*N1382/NETWORKDAYS(Lister!$D$19,Lister!$E$19,Lister!$D$7:$D$13),IF(E1382&gt;DATE(2020,8,31),0)))),0),"")</f>
        <v/>
      </c>
      <c r="W1382" s="50" t="str">
        <f>IFERROR(MAX(IF(OR(O1382="",P1382="",Q1382="",R1382="",S1382="",T1382="",U1382=""),"",IF(AND(MONTH(E1382)=9,MONTH(F1382)=9),(NETWORKDAYS(E1382,F1382,Lister!$D$7:$D$13)-P1382)*N1382/NETWORKDAYS(Lister!$D$20,Lister!$E$20,Lister!$D$7:$D$13),IF(AND(MONTH(E1382)=9,F1382&gt;DATE(2020,9,30)),(NETWORKDAYS(E1382,Lister!$E$20,Lister!$D$7:$D$13)-P1382)*N1382/NETWORKDAYS(Lister!$D$20,Lister!$E$20,Lister!$D$7:$D$13),IF(AND(E1382&lt;DATE(2020,9,1),MONTH(F1382)=9),(NETWORKDAYS(Lister!$D$20,F1382,Lister!$D$7:$D$13)-P1382)*N1382/NETWORKDAYS(Lister!$D$20,Lister!$E$20,Lister!$D$7:$D$13),IF(AND(E1382&lt;DATE(2020,9,1),F1382&gt;DATE(2020,9,30)),(NETWORKDAYS(Lister!$D$20,Lister!$E$20,Lister!$D$7:$D$13)-P1382)*N1382/NETWORKDAYS(Lister!$D$20,Lister!$E$20,Lister!$D$7:$D$13),IF(OR(AND(E1382&lt;DATE(2020,9,1),F1382&lt;DATE(2020,9,1)),E1382&gt;DATE(2020,9,30)),0)))))),0),"")</f>
        <v/>
      </c>
      <c r="X1382" s="50" t="str">
        <f>IFERROR(MAX(IF(OR(O1382="",P1382="",Q1382="",R1382="",S1382="",T1382="",U1382=""),"",IF(AND(MONTH(E1382)=10,MONTH(F1382)=10),(NETWORKDAYS(E1382,F1382,Lister!$D$7:$D$13)-Q1382)*N1382/NETWORKDAYS(Lister!$D$21,Lister!$E$21,Lister!$D$7:$D$13),IF(AND(MONTH(E1382)=10,F1382&gt;DATE(2020,10,31)),(NETWORKDAYS(E1382,Lister!$E$21,Lister!$D$7:$D$13)-Q1382)*N1382/NETWORKDAYS(Lister!$D$21,Lister!$E$21,Lister!$D$7:$D$13),IF(AND(E1382&lt;DATE(2020,10,1),MONTH(F1382)=10),(NETWORKDAYS(Lister!$D$21,F1382,Lister!$D$7:$D$13)-Q1382)*N1382/NETWORKDAYS(Lister!$D$21,Lister!$E$21,Lister!$D$7:$D$13),IF(AND(E1382&lt;DATE(2020,31,1),F1382&gt;DATE(2020,10,31)),(NETWORKDAYS(Lister!$D$21,Lister!$E$21,Lister!$D$7:$D$13)-Q1382)*N1382/NETWORKDAYS(Lister!$D$21,Lister!$E$21,Lister!$D$7:$D$13),IF(OR(AND(E1382&lt;DATE(2020,10,1),F1382&lt;DATE(2020,10,1)),E1382&gt;DATE(2020,10,31)),0)))))),0),"")</f>
        <v/>
      </c>
      <c r="Y1382" s="50" t="str">
        <f>IFERROR(MAX(IF(OR(O1382="",P1382="",Q1382="",R1382="",S1382="",T1382="",U1382=""),"",IF(AND(MONTH(E1382)=11,MONTH(F1382)=11),(NETWORKDAYS(E1382,F1382,Lister!$D$7:$D$13)-R1382)*N1382/NETWORKDAYS(Lister!$D$22,Lister!$E$22,Lister!$D$7:$D$13),IF(AND(MONTH(E1382)=11,F1382&gt;DATE(2020,11,30)),(NETWORKDAYS(E1382,Lister!$E$22,Lister!$D$7:$D$13)-R1382)*N1382/NETWORKDAYS(Lister!$D$22,Lister!$E$22,Lister!$D$7:$D$13),IF(AND(E1382&lt;DATE(2020,11,1),MONTH(F1382)=11),(NETWORKDAYS(Lister!$D$22,F1382,Lister!$D$7:$D$13)-R1382)*N1382/NETWORKDAYS(Lister!$D$22,Lister!$E$22,Lister!$D$7:$D$13),IF(AND(E1382&lt;DATE(2020,11,1),F1382&gt;DATE(2020,11,30)),(NETWORKDAYS(Lister!$D$22,Lister!$E$22,Lister!$D$7:$D$13)-R1382)*N1382/NETWORKDAYS(Lister!$D$22,Lister!$E$22,Lister!$D$7:$D$13),IF(OR(AND(E1382&lt;DATE(2020,11,1),F1382&lt;DATE(2020,11,1)),E1382&gt;DATE(2020,11,30)),0)))))),0),"")</f>
        <v/>
      </c>
      <c r="Z1382" s="50" t="str">
        <f>IFERROR(MAX(IF(OR(O1382="",P1382="",Q1382="",R1382="",S1382="",T1382="",U1382=""),"",IF(AND(MONTH(E1382)=12,MONTH(F1382)=12),(NETWORKDAYS(E1382,F1382,Lister!$D$7:$D$13)-S1382)*N1382/NETWORKDAYS(Lister!$D$23,Lister!$E$23,Lister!$D$7:$D$13),IF(AND(MONTH(E1382)=12,F1382&gt;DATE(2020,12,31)),(NETWORKDAYS(E1382,Lister!$E$23,Lister!$D$7:$D$13)-S1382)*N1382/NETWORKDAYS(Lister!$D$23,Lister!$E$23,Lister!$D$7:$D$13),IF(AND(E1382&lt;DATE(2020,12,1),MONTH(F1382)=12),(NETWORKDAYS(Lister!$D$23,F1382,Lister!$D$7:$D$13)-S1382)*N1382/NETWORKDAYS(Lister!$D$23,Lister!$E$23,Lister!$D$7:$D$13),IF(AND(E1382&lt;DATE(2020,12,1),F1382&gt;DATE(2020,12,31)),(NETWORKDAYS(Lister!$D$23,Lister!$E$23,Lister!$D$7:$D$13)-S1382)*N1382/NETWORKDAYS(Lister!$D$23,Lister!$E$23,Lister!$D$7:$D$13),IF(OR(AND(E1382&lt;DATE(2020,12,1),F1382&lt;DATE(2020,12,1)),E1382&gt;DATE(2020,12,31)),0)))))),0),"")</f>
        <v/>
      </c>
      <c r="AA1382" s="50" t="str">
        <f>IFERROR(MAX(IF(OR(O1382="",P1382="",Q1382="",R1382="",S1382="",T1382="",U1382=""),"",IF(AND(MONTH(E1382)=1,MONTH(F1382)=1),(NETWORKDAYS(E1382,F1382,Lister!$D$7:$D$13)-T1382)*N1382/NETWORKDAYS(Lister!$D$24,Lister!$E$24,Lister!$D$7:$D$13),IF(AND(MONTH(E1382)=1,F1382&gt;DATE(2021,1,31)),(NETWORKDAYS(E1382,Lister!$E$24,Lister!$D$7:$D$13)-T1382)*N1382/NETWORKDAYS(Lister!$D$24,Lister!$E$24,Lister!$D$7:$D$13),IF(AND(E1382&lt;DATE(2021,1,1),MONTH(F1382)=1),(NETWORKDAYS(Lister!$D$24,F1382,Lister!$D$7:$D$13)-T1382)*N1382/NETWORKDAYS(Lister!$D$24,Lister!$E$24,Lister!$D$7:$D$13),IF(AND(E1382&lt;DATE(2021,1,1),F1382&gt;DATE(2021,1,31)),(NETWORKDAYS(Lister!$D$24,Lister!$E$24,Lister!$D$7:$D$13)-T1382)*N1382/NETWORKDAYS(Lister!$D$24,Lister!$E$24,Lister!$D$7:$D$13),IF(OR(AND(E1382&lt;DATE(2021,1,1),F1382&lt;DATE(2021,1,1)),E1382&gt;DATE(2021,1,31)),0)))))),0),"")</f>
        <v/>
      </c>
      <c r="AB1382" s="50" t="str">
        <f>IFERROR(MAX(IF(OR(O1382="",P1382="",Q1382="",R1382="",S1382="",T1382="",U1382=""),"",IF(AND(MONTH(E1382)=2,MONTH(F1382)=2),(NETWORKDAYS(E1382,F1382,Lister!$D$7:$D$13)-U1382)*N1382/NETWORKDAYS(Lister!$D$25,Lister!$E$25,Lister!$D$7:$D$13),IF(AND(E1382&lt;DATE(2021,2,1),MONTH(F1382)=2),(NETWORKDAYS(Lister!$D$25,F1382,Lister!$D$7:$D$13)-U1382)*N1382/NETWORKDAYS(Lister!$D$25,Lister!$E$25,Lister!$D$7:$D$13),IF(AND(E1382&lt;DATE(2021,2,1),F1382&lt;DATE(2021,2,1)),0)))),0),"")</f>
        <v/>
      </c>
      <c r="AC1382" s="52" t="str">
        <f t="shared" si="108"/>
        <v/>
      </c>
    </row>
    <row r="1383" spans="1:29" x14ac:dyDescent="0.35">
      <c r="A1383" s="11" t="str">
        <f t="shared" si="109"/>
        <v/>
      </c>
      <c r="B1383" s="33"/>
      <c r="C1383" s="17"/>
      <c r="D1383" s="18"/>
      <c r="E1383" s="12"/>
      <c r="F1383" s="12"/>
      <c r="G1383" s="42" t="str">
        <f>IF(OR(E1383="",F1383=""),"",NETWORKDAYS(E1383,F1383,Lister!$D$7:$D$13))</f>
        <v/>
      </c>
      <c r="H1383" s="14"/>
      <c r="I1383" s="25" t="str">
        <f t="shared" si="105"/>
        <v/>
      </c>
      <c r="J1383" s="47"/>
      <c r="K1383" s="48"/>
      <c r="L1383" s="15"/>
      <c r="M1383" s="51" t="str">
        <f t="shared" si="106"/>
        <v/>
      </c>
      <c r="N1383" s="49" t="str">
        <f t="shared" si="107"/>
        <v/>
      </c>
      <c r="O1383" s="15"/>
      <c r="P1383" s="15"/>
      <c r="Q1383" s="15"/>
      <c r="R1383" s="15"/>
      <c r="S1383" s="15"/>
      <c r="T1383" s="15"/>
      <c r="U1383" s="15"/>
      <c r="V1383" s="50" t="str">
        <f>IFERROR(MAX(IF(OR(O1383="",P1383="",Q1383="",R1383="",S1383="",T1383="",U1383=""),"",IF(AND(MONTH(E1383)=8,MONTH(F1383)=8),(NETWORKDAYS(E1383,F1383,Lister!$D$7:$D$13)-O1383)*N1383/NETWORKDAYS(Lister!$D$19,Lister!$E$19,Lister!$D$7:$D$13),IF(AND(MONTH(E1383)=8,F1383&gt;DATE(2020,8,31)),(NETWORKDAYS(E1383,Lister!$E$19,Lister!$D$7:$D$13)-O1383)*N1383/NETWORKDAYS(Lister!$D$19,Lister!$E$19,Lister!$D$7:$D$13),IF(E1383&gt;DATE(2020,8,31),0)))),0),"")</f>
        <v/>
      </c>
      <c r="W1383" s="50" t="str">
        <f>IFERROR(MAX(IF(OR(O1383="",P1383="",Q1383="",R1383="",S1383="",T1383="",U1383=""),"",IF(AND(MONTH(E1383)=9,MONTH(F1383)=9),(NETWORKDAYS(E1383,F1383,Lister!$D$7:$D$13)-P1383)*N1383/NETWORKDAYS(Lister!$D$20,Lister!$E$20,Lister!$D$7:$D$13),IF(AND(MONTH(E1383)=9,F1383&gt;DATE(2020,9,30)),(NETWORKDAYS(E1383,Lister!$E$20,Lister!$D$7:$D$13)-P1383)*N1383/NETWORKDAYS(Lister!$D$20,Lister!$E$20,Lister!$D$7:$D$13),IF(AND(E1383&lt;DATE(2020,9,1),MONTH(F1383)=9),(NETWORKDAYS(Lister!$D$20,F1383,Lister!$D$7:$D$13)-P1383)*N1383/NETWORKDAYS(Lister!$D$20,Lister!$E$20,Lister!$D$7:$D$13),IF(AND(E1383&lt;DATE(2020,9,1),F1383&gt;DATE(2020,9,30)),(NETWORKDAYS(Lister!$D$20,Lister!$E$20,Lister!$D$7:$D$13)-P1383)*N1383/NETWORKDAYS(Lister!$D$20,Lister!$E$20,Lister!$D$7:$D$13),IF(OR(AND(E1383&lt;DATE(2020,9,1),F1383&lt;DATE(2020,9,1)),E1383&gt;DATE(2020,9,30)),0)))))),0),"")</f>
        <v/>
      </c>
      <c r="X1383" s="50" t="str">
        <f>IFERROR(MAX(IF(OR(O1383="",P1383="",Q1383="",R1383="",S1383="",T1383="",U1383=""),"",IF(AND(MONTH(E1383)=10,MONTH(F1383)=10),(NETWORKDAYS(E1383,F1383,Lister!$D$7:$D$13)-Q1383)*N1383/NETWORKDAYS(Lister!$D$21,Lister!$E$21,Lister!$D$7:$D$13),IF(AND(MONTH(E1383)=10,F1383&gt;DATE(2020,10,31)),(NETWORKDAYS(E1383,Lister!$E$21,Lister!$D$7:$D$13)-Q1383)*N1383/NETWORKDAYS(Lister!$D$21,Lister!$E$21,Lister!$D$7:$D$13),IF(AND(E1383&lt;DATE(2020,10,1),MONTH(F1383)=10),(NETWORKDAYS(Lister!$D$21,F1383,Lister!$D$7:$D$13)-Q1383)*N1383/NETWORKDAYS(Lister!$D$21,Lister!$E$21,Lister!$D$7:$D$13),IF(AND(E1383&lt;DATE(2020,31,1),F1383&gt;DATE(2020,10,31)),(NETWORKDAYS(Lister!$D$21,Lister!$E$21,Lister!$D$7:$D$13)-Q1383)*N1383/NETWORKDAYS(Lister!$D$21,Lister!$E$21,Lister!$D$7:$D$13),IF(OR(AND(E1383&lt;DATE(2020,10,1),F1383&lt;DATE(2020,10,1)),E1383&gt;DATE(2020,10,31)),0)))))),0),"")</f>
        <v/>
      </c>
      <c r="Y1383" s="50" t="str">
        <f>IFERROR(MAX(IF(OR(O1383="",P1383="",Q1383="",R1383="",S1383="",T1383="",U1383=""),"",IF(AND(MONTH(E1383)=11,MONTH(F1383)=11),(NETWORKDAYS(E1383,F1383,Lister!$D$7:$D$13)-R1383)*N1383/NETWORKDAYS(Lister!$D$22,Lister!$E$22,Lister!$D$7:$D$13),IF(AND(MONTH(E1383)=11,F1383&gt;DATE(2020,11,30)),(NETWORKDAYS(E1383,Lister!$E$22,Lister!$D$7:$D$13)-R1383)*N1383/NETWORKDAYS(Lister!$D$22,Lister!$E$22,Lister!$D$7:$D$13),IF(AND(E1383&lt;DATE(2020,11,1),MONTH(F1383)=11),(NETWORKDAYS(Lister!$D$22,F1383,Lister!$D$7:$D$13)-R1383)*N1383/NETWORKDAYS(Lister!$D$22,Lister!$E$22,Lister!$D$7:$D$13),IF(AND(E1383&lt;DATE(2020,11,1),F1383&gt;DATE(2020,11,30)),(NETWORKDAYS(Lister!$D$22,Lister!$E$22,Lister!$D$7:$D$13)-R1383)*N1383/NETWORKDAYS(Lister!$D$22,Lister!$E$22,Lister!$D$7:$D$13),IF(OR(AND(E1383&lt;DATE(2020,11,1),F1383&lt;DATE(2020,11,1)),E1383&gt;DATE(2020,11,30)),0)))))),0),"")</f>
        <v/>
      </c>
      <c r="Z1383" s="50" t="str">
        <f>IFERROR(MAX(IF(OR(O1383="",P1383="",Q1383="",R1383="",S1383="",T1383="",U1383=""),"",IF(AND(MONTH(E1383)=12,MONTH(F1383)=12),(NETWORKDAYS(E1383,F1383,Lister!$D$7:$D$13)-S1383)*N1383/NETWORKDAYS(Lister!$D$23,Lister!$E$23,Lister!$D$7:$D$13),IF(AND(MONTH(E1383)=12,F1383&gt;DATE(2020,12,31)),(NETWORKDAYS(E1383,Lister!$E$23,Lister!$D$7:$D$13)-S1383)*N1383/NETWORKDAYS(Lister!$D$23,Lister!$E$23,Lister!$D$7:$D$13),IF(AND(E1383&lt;DATE(2020,12,1),MONTH(F1383)=12),(NETWORKDAYS(Lister!$D$23,F1383,Lister!$D$7:$D$13)-S1383)*N1383/NETWORKDAYS(Lister!$D$23,Lister!$E$23,Lister!$D$7:$D$13),IF(AND(E1383&lt;DATE(2020,12,1),F1383&gt;DATE(2020,12,31)),(NETWORKDAYS(Lister!$D$23,Lister!$E$23,Lister!$D$7:$D$13)-S1383)*N1383/NETWORKDAYS(Lister!$D$23,Lister!$E$23,Lister!$D$7:$D$13),IF(OR(AND(E1383&lt;DATE(2020,12,1),F1383&lt;DATE(2020,12,1)),E1383&gt;DATE(2020,12,31)),0)))))),0),"")</f>
        <v/>
      </c>
      <c r="AA1383" s="50" t="str">
        <f>IFERROR(MAX(IF(OR(O1383="",P1383="",Q1383="",R1383="",S1383="",T1383="",U1383=""),"",IF(AND(MONTH(E1383)=1,MONTH(F1383)=1),(NETWORKDAYS(E1383,F1383,Lister!$D$7:$D$13)-T1383)*N1383/NETWORKDAYS(Lister!$D$24,Lister!$E$24,Lister!$D$7:$D$13),IF(AND(MONTH(E1383)=1,F1383&gt;DATE(2021,1,31)),(NETWORKDAYS(E1383,Lister!$E$24,Lister!$D$7:$D$13)-T1383)*N1383/NETWORKDAYS(Lister!$D$24,Lister!$E$24,Lister!$D$7:$D$13),IF(AND(E1383&lt;DATE(2021,1,1),MONTH(F1383)=1),(NETWORKDAYS(Lister!$D$24,F1383,Lister!$D$7:$D$13)-T1383)*N1383/NETWORKDAYS(Lister!$D$24,Lister!$E$24,Lister!$D$7:$D$13),IF(AND(E1383&lt;DATE(2021,1,1),F1383&gt;DATE(2021,1,31)),(NETWORKDAYS(Lister!$D$24,Lister!$E$24,Lister!$D$7:$D$13)-T1383)*N1383/NETWORKDAYS(Lister!$D$24,Lister!$E$24,Lister!$D$7:$D$13),IF(OR(AND(E1383&lt;DATE(2021,1,1),F1383&lt;DATE(2021,1,1)),E1383&gt;DATE(2021,1,31)),0)))))),0),"")</f>
        <v/>
      </c>
      <c r="AB1383" s="50" t="str">
        <f>IFERROR(MAX(IF(OR(O1383="",P1383="",Q1383="",R1383="",S1383="",T1383="",U1383=""),"",IF(AND(MONTH(E1383)=2,MONTH(F1383)=2),(NETWORKDAYS(E1383,F1383,Lister!$D$7:$D$13)-U1383)*N1383/NETWORKDAYS(Lister!$D$25,Lister!$E$25,Lister!$D$7:$D$13),IF(AND(E1383&lt;DATE(2021,2,1),MONTH(F1383)=2),(NETWORKDAYS(Lister!$D$25,F1383,Lister!$D$7:$D$13)-U1383)*N1383/NETWORKDAYS(Lister!$D$25,Lister!$E$25,Lister!$D$7:$D$13),IF(AND(E1383&lt;DATE(2021,2,1),F1383&lt;DATE(2021,2,1)),0)))),0),"")</f>
        <v/>
      </c>
      <c r="AC1383" s="52" t="str">
        <f t="shared" si="108"/>
        <v/>
      </c>
    </row>
    <row r="1384" spans="1:29" x14ac:dyDescent="0.35">
      <c r="A1384" s="11" t="str">
        <f t="shared" si="109"/>
        <v/>
      </c>
      <c r="B1384" s="33"/>
      <c r="C1384" s="17"/>
      <c r="D1384" s="18"/>
      <c r="E1384" s="12"/>
      <c r="F1384" s="12"/>
      <c r="G1384" s="42" t="str">
        <f>IF(OR(E1384="",F1384=""),"",NETWORKDAYS(E1384,F1384,Lister!$D$7:$D$13))</f>
        <v/>
      </c>
      <c r="H1384" s="14"/>
      <c r="I1384" s="25" t="str">
        <f t="shared" si="105"/>
        <v/>
      </c>
      <c r="J1384" s="47"/>
      <c r="K1384" s="48"/>
      <c r="L1384" s="15"/>
      <c r="M1384" s="51" t="str">
        <f t="shared" si="106"/>
        <v/>
      </c>
      <c r="N1384" s="49" t="str">
        <f t="shared" si="107"/>
        <v/>
      </c>
      <c r="O1384" s="15"/>
      <c r="P1384" s="15"/>
      <c r="Q1384" s="15"/>
      <c r="R1384" s="15"/>
      <c r="S1384" s="15"/>
      <c r="T1384" s="15"/>
      <c r="U1384" s="15"/>
      <c r="V1384" s="50" t="str">
        <f>IFERROR(MAX(IF(OR(O1384="",P1384="",Q1384="",R1384="",S1384="",T1384="",U1384=""),"",IF(AND(MONTH(E1384)=8,MONTH(F1384)=8),(NETWORKDAYS(E1384,F1384,Lister!$D$7:$D$13)-O1384)*N1384/NETWORKDAYS(Lister!$D$19,Lister!$E$19,Lister!$D$7:$D$13),IF(AND(MONTH(E1384)=8,F1384&gt;DATE(2020,8,31)),(NETWORKDAYS(E1384,Lister!$E$19,Lister!$D$7:$D$13)-O1384)*N1384/NETWORKDAYS(Lister!$D$19,Lister!$E$19,Lister!$D$7:$D$13),IF(E1384&gt;DATE(2020,8,31),0)))),0),"")</f>
        <v/>
      </c>
      <c r="W1384" s="50" t="str">
        <f>IFERROR(MAX(IF(OR(O1384="",P1384="",Q1384="",R1384="",S1384="",T1384="",U1384=""),"",IF(AND(MONTH(E1384)=9,MONTH(F1384)=9),(NETWORKDAYS(E1384,F1384,Lister!$D$7:$D$13)-P1384)*N1384/NETWORKDAYS(Lister!$D$20,Lister!$E$20,Lister!$D$7:$D$13),IF(AND(MONTH(E1384)=9,F1384&gt;DATE(2020,9,30)),(NETWORKDAYS(E1384,Lister!$E$20,Lister!$D$7:$D$13)-P1384)*N1384/NETWORKDAYS(Lister!$D$20,Lister!$E$20,Lister!$D$7:$D$13),IF(AND(E1384&lt;DATE(2020,9,1),MONTH(F1384)=9),(NETWORKDAYS(Lister!$D$20,F1384,Lister!$D$7:$D$13)-P1384)*N1384/NETWORKDAYS(Lister!$D$20,Lister!$E$20,Lister!$D$7:$D$13),IF(AND(E1384&lt;DATE(2020,9,1),F1384&gt;DATE(2020,9,30)),(NETWORKDAYS(Lister!$D$20,Lister!$E$20,Lister!$D$7:$D$13)-P1384)*N1384/NETWORKDAYS(Lister!$D$20,Lister!$E$20,Lister!$D$7:$D$13),IF(OR(AND(E1384&lt;DATE(2020,9,1),F1384&lt;DATE(2020,9,1)),E1384&gt;DATE(2020,9,30)),0)))))),0),"")</f>
        <v/>
      </c>
      <c r="X1384" s="50" t="str">
        <f>IFERROR(MAX(IF(OR(O1384="",P1384="",Q1384="",R1384="",S1384="",T1384="",U1384=""),"",IF(AND(MONTH(E1384)=10,MONTH(F1384)=10),(NETWORKDAYS(E1384,F1384,Lister!$D$7:$D$13)-Q1384)*N1384/NETWORKDAYS(Lister!$D$21,Lister!$E$21,Lister!$D$7:$D$13),IF(AND(MONTH(E1384)=10,F1384&gt;DATE(2020,10,31)),(NETWORKDAYS(E1384,Lister!$E$21,Lister!$D$7:$D$13)-Q1384)*N1384/NETWORKDAYS(Lister!$D$21,Lister!$E$21,Lister!$D$7:$D$13),IF(AND(E1384&lt;DATE(2020,10,1),MONTH(F1384)=10),(NETWORKDAYS(Lister!$D$21,F1384,Lister!$D$7:$D$13)-Q1384)*N1384/NETWORKDAYS(Lister!$D$21,Lister!$E$21,Lister!$D$7:$D$13),IF(AND(E1384&lt;DATE(2020,31,1),F1384&gt;DATE(2020,10,31)),(NETWORKDAYS(Lister!$D$21,Lister!$E$21,Lister!$D$7:$D$13)-Q1384)*N1384/NETWORKDAYS(Lister!$D$21,Lister!$E$21,Lister!$D$7:$D$13),IF(OR(AND(E1384&lt;DATE(2020,10,1),F1384&lt;DATE(2020,10,1)),E1384&gt;DATE(2020,10,31)),0)))))),0),"")</f>
        <v/>
      </c>
      <c r="Y1384" s="50" t="str">
        <f>IFERROR(MAX(IF(OR(O1384="",P1384="",Q1384="",R1384="",S1384="",T1384="",U1384=""),"",IF(AND(MONTH(E1384)=11,MONTH(F1384)=11),(NETWORKDAYS(E1384,F1384,Lister!$D$7:$D$13)-R1384)*N1384/NETWORKDAYS(Lister!$D$22,Lister!$E$22,Lister!$D$7:$D$13),IF(AND(MONTH(E1384)=11,F1384&gt;DATE(2020,11,30)),(NETWORKDAYS(E1384,Lister!$E$22,Lister!$D$7:$D$13)-R1384)*N1384/NETWORKDAYS(Lister!$D$22,Lister!$E$22,Lister!$D$7:$D$13),IF(AND(E1384&lt;DATE(2020,11,1),MONTH(F1384)=11),(NETWORKDAYS(Lister!$D$22,F1384,Lister!$D$7:$D$13)-R1384)*N1384/NETWORKDAYS(Lister!$D$22,Lister!$E$22,Lister!$D$7:$D$13),IF(AND(E1384&lt;DATE(2020,11,1),F1384&gt;DATE(2020,11,30)),(NETWORKDAYS(Lister!$D$22,Lister!$E$22,Lister!$D$7:$D$13)-R1384)*N1384/NETWORKDAYS(Lister!$D$22,Lister!$E$22,Lister!$D$7:$D$13),IF(OR(AND(E1384&lt;DATE(2020,11,1),F1384&lt;DATE(2020,11,1)),E1384&gt;DATE(2020,11,30)),0)))))),0),"")</f>
        <v/>
      </c>
      <c r="Z1384" s="50" t="str">
        <f>IFERROR(MAX(IF(OR(O1384="",P1384="",Q1384="",R1384="",S1384="",T1384="",U1384=""),"",IF(AND(MONTH(E1384)=12,MONTH(F1384)=12),(NETWORKDAYS(E1384,F1384,Lister!$D$7:$D$13)-S1384)*N1384/NETWORKDAYS(Lister!$D$23,Lister!$E$23,Lister!$D$7:$D$13),IF(AND(MONTH(E1384)=12,F1384&gt;DATE(2020,12,31)),(NETWORKDAYS(E1384,Lister!$E$23,Lister!$D$7:$D$13)-S1384)*N1384/NETWORKDAYS(Lister!$D$23,Lister!$E$23,Lister!$D$7:$D$13),IF(AND(E1384&lt;DATE(2020,12,1),MONTH(F1384)=12),(NETWORKDAYS(Lister!$D$23,F1384,Lister!$D$7:$D$13)-S1384)*N1384/NETWORKDAYS(Lister!$D$23,Lister!$E$23,Lister!$D$7:$D$13),IF(AND(E1384&lt;DATE(2020,12,1),F1384&gt;DATE(2020,12,31)),(NETWORKDAYS(Lister!$D$23,Lister!$E$23,Lister!$D$7:$D$13)-S1384)*N1384/NETWORKDAYS(Lister!$D$23,Lister!$E$23,Lister!$D$7:$D$13),IF(OR(AND(E1384&lt;DATE(2020,12,1),F1384&lt;DATE(2020,12,1)),E1384&gt;DATE(2020,12,31)),0)))))),0),"")</f>
        <v/>
      </c>
      <c r="AA1384" s="50" t="str">
        <f>IFERROR(MAX(IF(OR(O1384="",P1384="",Q1384="",R1384="",S1384="",T1384="",U1384=""),"",IF(AND(MONTH(E1384)=1,MONTH(F1384)=1),(NETWORKDAYS(E1384,F1384,Lister!$D$7:$D$13)-T1384)*N1384/NETWORKDAYS(Lister!$D$24,Lister!$E$24,Lister!$D$7:$D$13),IF(AND(MONTH(E1384)=1,F1384&gt;DATE(2021,1,31)),(NETWORKDAYS(E1384,Lister!$E$24,Lister!$D$7:$D$13)-T1384)*N1384/NETWORKDAYS(Lister!$D$24,Lister!$E$24,Lister!$D$7:$D$13),IF(AND(E1384&lt;DATE(2021,1,1),MONTH(F1384)=1),(NETWORKDAYS(Lister!$D$24,F1384,Lister!$D$7:$D$13)-T1384)*N1384/NETWORKDAYS(Lister!$D$24,Lister!$E$24,Lister!$D$7:$D$13),IF(AND(E1384&lt;DATE(2021,1,1),F1384&gt;DATE(2021,1,31)),(NETWORKDAYS(Lister!$D$24,Lister!$E$24,Lister!$D$7:$D$13)-T1384)*N1384/NETWORKDAYS(Lister!$D$24,Lister!$E$24,Lister!$D$7:$D$13),IF(OR(AND(E1384&lt;DATE(2021,1,1),F1384&lt;DATE(2021,1,1)),E1384&gt;DATE(2021,1,31)),0)))))),0),"")</f>
        <v/>
      </c>
      <c r="AB1384" s="50" t="str">
        <f>IFERROR(MAX(IF(OR(O1384="",P1384="",Q1384="",R1384="",S1384="",T1384="",U1384=""),"",IF(AND(MONTH(E1384)=2,MONTH(F1384)=2),(NETWORKDAYS(E1384,F1384,Lister!$D$7:$D$13)-U1384)*N1384/NETWORKDAYS(Lister!$D$25,Lister!$E$25,Lister!$D$7:$D$13),IF(AND(E1384&lt;DATE(2021,2,1),MONTH(F1384)=2),(NETWORKDAYS(Lister!$D$25,F1384,Lister!$D$7:$D$13)-U1384)*N1384/NETWORKDAYS(Lister!$D$25,Lister!$E$25,Lister!$D$7:$D$13),IF(AND(E1384&lt;DATE(2021,2,1),F1384&lt;DATE(2021,2,1)),0)))),0),"")</f>
        <v/>
      </c>
      <c r="AC1384" s="52" t="str">
        <f t="shared" si="108"/>
        <v/>
      </c>
    </row>
    <row r="1385" spans="1:29" x14ac:dyDescent="0.35">
      <c r="A1385" s="11" t="str">
        <f t="shared" si="109"/>
        <v/>
      </c>
      <c r="B1385" s="33"/>
      <c r="C1385" s="17"/>
      <c r="D1385" s="18"/>
      <c r="E1385" s="12"/>
      <c r="F1385" s="12"/>
      <c r="G1385" s="42" t="str">
        <f>IF(OR(E1385="",F1385=""),"",NETWORKDAYS(E1385,F1385,Lister!$D$7:$D$13))</f>
        <v/>
      </c>
      <c r="H1385" s="14"/>
      <c r="I1385" s="25" t="str">
        <f t="shared" si="105"/>
        <v/>
      </c>
      <c r="J1385" s="47"/>
      <c r="K1385" s="48"/>
      <c r="L1385" s="15"/>
      <c r="M1385" s="51" t="str">
        <f t="shared" si="106"/>
        <v/>
      </c>
      <c r="N1385" s="49" t="str">
        <f t="shared" si="107"/>
        <v/>
      </c>
      <c r="O1385" s="15"/>
      <c r="P1385" s="15"/>
      <c r="Q1385" s="15"/>
      <c r="R1385" s="15"/>
      <c r="S1385" s="15"/>
      <c r="T1385" s="15"/>
      <c r="U1385" s="15"/>
      <c r="V1385" s="50" t="str">
        <f>IFERROR(MAX(IF(OR(O1385="",P1385="",Q1385="",R1385="",S1385="",T1385="",U1385=""),"",IF(AND(MONTH(E1385)=8,MONTH(F1385)=8),(NETWORKDAYS(E1385,F1385,Lister!$D$7:$D$13)-O1385)*N1385/NETWORKDAYS(Lister!$D$19,Lister!$E$19,Lister!$D$7:$D$13),IF(AND(MONTH(E1385)=8,F1385&gt;DATE(2020,8,31)),(NETWORKDAYS(E1385,Lister!$E$19,Lister!$D$7:$D$13)-O1385)*N1385/NETWORKDAYS(Lister!$D$19,Lister!$E$19,Lister!$D$7:$D$13),IF(E1385&gt;DATE(2020,8,31),0)))),0),"")</f>
        <v/>
      </c>
      <c r="W1385" s="50" t="str">
        <f>IFERROR(MAX(IF(OR(O1385="",P1385="",Q1385="",R1385="",S1385="",T1385="",U1385=""),"",IF(AND(MONTH(E1385)=9,MONTH(F1385)=9),(NETWORKDAYS(E1385,F1385,Lister!$D$7:$D$13)-P1385)*N1385/NETWORKDAYS(Lister!$D$20,Lister!$E$20,Lister!$D$7:$D$13),IF(AND(MONTH(E1385)=9,F1385&gt;DATE(2020,9,30)),(NETWORKDAYS(E1385,Lister!$E$20,Lister!$D$7:$D$13)-P1385)*N1385/NETWORKDAYS(Lister!$D$20,Lister!$E$20,Lister!$D$7:$D$13),IF(AND(E1385&lt;DATE(2020,9,1),MONTH(F1385)=9),(NETWORKDAYS(Lister!$D$20,F1385,Lister!$D$7:$D$13)-P1385)*N1385/NETWORKDAYS(Lister!$D$20,Lister!$E$20,Lister!$D$7:$D$13),IF(AND(E1385&lt;DATE(2020,9,1),F1385&gt;DATE(2020,9,30)),(NETWORKDAYS(Lister!$D$20,Lister!$E$20,Lister!$D$7:$D$13)-P1385)*N1385/NETWORKDAYS(Lister!$D$20,Lister!$E$20,Lister!$D$7:$D$13),IF(OR(AND(E1385&lt;DATE(2020,9,1),F1385&lt;DATE(2020,9,1)),E1385&gt;DATE(2020,9,30)),0)))))),0),"")</f>
        <v/>
      </c>
      <c r="X1385" s="50" t="str">
        <f>IFERROR(MAX(IF(OR(O1385="",P1385="",Q1385="",R1385="",S1385="",T1385="",U1385=""),"",IF(AND(MONTH(E1385)=10,MONTH(F1385)=10),(NETWORKDAYS(E1385,F1385,Lister!$D$7:$D$13)-Q1385)*N1385/NETWORKDAYS(Lister!$D$21,Lister!$E$21,Lister!$D$7:$D$13),IF(AND(MONTH(E1385)=10,F1385&gt;DATE(2020,10,31)),(NETWORKDAYS(E1385,Lister!$E$21,Lister!$D$7:$D$13)-Q1385)*N1385/NETWORKDAYS(Lister!$D$21,Lister!$E$21,Lister!$D$7:$D$13),IF(AND(E1385&lt;DATE(2020,10,1),MONTH(F1385)=10),(NETWORKDAYS(Lister!$D$21,F1385,Lister!$D$7:$D$13)-Q1385)*N1385/NETWORKDAYS(Lister!$D$21,Lister!$E$21,Lister!$D$7:$D$13),IF(AND(E1385&lt;DATE(2020,31,1),F1385&gt;DATE(2020,10,31)),(NETWORKDAYS(Lister!$D$21,Lister!$E$21,Lister!$D$7:$D$13)-Q1385)*N1385/NETWORKDAYS(Lister!$D$21,Lister!$E$21,Lister!$D$7:$D$13),IF(OR(AND(E1385&lt;DATE(2020,10,1),F1385&lt;DATE(2020,10,1)),E1385&gt;DATE(2020,10,31)),0)))))),0),"")</f>
        <v/>
      </c>
      <c r="Y1385" s="50" t="str">
        <f>IFERROR(MAX(IF(OR(O1385="",P1385="",Q1385="",R1385="",S1385="",T1385="",U1385=""),"",IF(AND(MONTH(E1385)=11,MONTH(F1385)=11),(NETWORKDAYS(E1385,F1385,Lister!$D$7:$D$13)-R1385)*N1385/NETWORKDAYS(Lister!$D$22,Lister!$E$22,Lister!$D$7:$D$13),IF(AND(MONTH(E1385)=11,F1385&gt;DATE(2020,11,30)),(NETWORKDAYS(E1385,Lister!$E$22,Lister!$D$7:$D$13)-R1385)*N1385/NETWORKDAYS(Lister!$D$22,Lister!$E$22,Lister!$D$7:$D$13),IF(AND(E1385&lt;DATE(2020,11,1),MONTH(F1385)=11),(NETWORKDAYS(Lister!$D$22,F1385,Lister!$D$7:$D$13)-R1385)*N1385/NETWORKDAYS(Lister!$D$22,Lister!$E$22,Lister!$D$7:$D$13),IF(AND(E1385&lt;DATE(2020,11,1),F1385&gt;DATE(2020,11,30)),(NETWORKDAYS(Lister!$D$22,Lister!$E$22,Lister!$D$7:$D$13)-R1385)*N1385/NETWORKDAYS(Lister!$D$22,Lister!$E$22,Lister!$D$7:$D$13),IF(OR(AND(E1385&lt;DATE(2020,11,1),F1385&lt;DATE(2020,11,1)),E1385&gt;DATE(2020,11,30)),0)))))),0),"")</f>
        <v/>
      </c>
      <c r="Z1385" s="50" t="str">
        <f>IFERROR(MAX(IF(OR(O1385="",P1385="",Q1385="",R1385="",S1385="",T1385="",U1385=""),"",IF(AND(MONTH(E1385)=12,MONTH(F1385)=12),(NETWORKDAYS(E1385,F1385,Lister!$D$7:$D$13)-S1385)*N1385/NETWORKDAYS(Lister!$D$23,Lister!$E$23,Lister!$D$7:$D$13),IF(AND(MONTH(E1385)=12,F1385&gt;DATE(2020,12,31)),(NETWORKDAYS(E1385,Lister!$E$23,Lister!$D$7:$D$13)-S1385)*N1385/NETWORKDAYS(Lister!$D$23,Lister!$E$23,Lister!$D$7:$D$13),IF(AND(E1385&lt;DATE(2020,12,1),MONTH(F1385)=12),(NETWORKDAYS(Lister!$D$23,F1385,Lister!$D$7:$D$13)-S1385)*N1385/NETWORKDAYS(Lister!$D$23,Lister!$E$23,Lister!$D$7:$D$13),IF(AND(E1385&lt;DATE(2020,12,1),F1385&gt;DATE(2020,12,31)),(NETWORKDAYS(Lister!$D$23,Lister!$E$23,Lister!$D$7:$D$13)-S1385)*N1385/NETWORKDAYS(Lister!$D$23,Lister!$E$23,Lister!$D$7:$D$13),IF(OR(AND(E1385&lt;DATE(2020,12,1),F1385&lt;DATE(2020,12,1)),E1385&gt;DATE(2020,12,31)),0)))))),0),"")</f>
        <v/>
      </c>
      <c r="AA1385" s="50" t="str">
        <f>IFERROR(MAX(IF(OR(O1385="",P1385="",Q1385="",R1385="",S1385="",T1385="",U1385=""),"",IF(AND(MONTH(E1385)=1,MONTH(F1385)=1),(NETWORKDAYS(E1385,F1385,Lister!$D$7:$D$13)-T1385)*N1385/NETWORKDAYS(Lister!$D$24,Lister!$E$24,Lister!$D$7:$D$13),IF(AND(MONTH(E1385)=1,F1385&gt;DATE(2021,1,31)),(NETWORKDAYS(E1385,Lister!$E$24,Lister!$D$7:$D$13)-T1385)*N1385/NETWORKDAYS(Lister!$D$24,Lister!$E$24,Lister!$D$7:$D$13),IF(AND(E1385&lt;DATE(2021,1,1),MONTH(F1385)=1),(NETWORKDAYS(Lister!$D$24,F1385,Lister!$D$7:$D$13)-T1385)*N1385/NETWORKDAYS(Lister!$D$24,Lister!$E$24,Lister!$D$7:$D$13),IF(AND(E1385&lt;DATE(2021,1,1),F1385&gt;DATE(2021,1,31)),(NETWORKDAYS(Lister!$D$24,Lister!$E$24,Lister!$D$7:$D$13)-T1385)*N1385/NETWORKDAYS(Lister!$D$24,Lister!$E$24,Lister!$D$7:$D$13),IF(OR(AND(E1385&lt;DATE(2021,1,1),F1385&lt;DATE(2021,1,1)),E1385&gt;DATE(2021,1,31)),0)))))),0),"")</f>
        <v/>
      </c>
      <c r="AB1385" s="50" t="str">
        <f>IFERROR(MAX(IF(OR(O1385="",P1385="",Q1385="",R1385="",S1385="",T1385="",U1385=""),"",IF(AND(MONTH(E1385)=2,MONTH(F1385)=2),(NETWORKDAYS(E1385,F1385,Lister!$D$7:$D$13)-U1385)*N1385/NETWORKDAYS(Lister!$D$25,Lister!$E$25,Lister!$D$7:$D$13),IF(AND(E1385&lt;DATE(2021,2,1),MONTH(F1385)=2),(NETWORKDAYS(Lister!$D$25,F1385,Lister!$D$7:$D$13)-U1385)*N1385/NETWORKDAYS(Lister!$D$25,Lister!$E$25,Lister!$D$7:$D$13),IF(AND(E1385&lt;DATE(2021,2,1),F1385&lt;DATE(2021,2,1)),0)))),0),"")</f>
        <v/>
      </c>
      <c r="AC1385" s="52" t="str">
        <f t="shared" si="108"/>
        <v/>
      </c>
    </row>
    <row r="1386" spans="1:29" x14ac:dyDescent="0.35">
      <c r="A1386" s="11" t="str">
        <f t="shared" si="109"/>
        <v/>
      </c>
      <c r="B1386" s="33"/>
      <c r="C1386" s="17"/>
      <c r="D1386" s="18"/>
      <c r="E1386" s="12"/>
      <c r="F1386" s="12"/>
      <c r="G1386" s="42" t="str">
        <f>IF(OR(E1386="",F1386=""),"",NETWORKDAYS(E1386,F1386,Lister!$D$7:$D$13))</f>
        <v/>
      </c>
      <c r="H1386" s="14"/>
      <c r="I1386" s="25" t="str">
        <f t="shared" si="105"/>
        <v/>
      </c>
      <c r="J1386" s="47"/>
      <c r="K1386" s="48"/>
      <c r="L1386" s="15"/>
      <c r="M1386" s="51" t="str">
        <f t="shared" si="106"/>
        <v/>
      </c>
      <c r="N1386" s="49" t="str">
        <f t="shared" si="107"/>
        <v/>
      </c>
      <c r="O1386" s="15"/>
      <c r="P1386" s="15"/>
      <c r="Q1386" s="15"/>
      <c r="R1386" s="15"/>
      <c r="S1386" s="15"/>
      <c r="T1386" s="15"/>
      <c r="U1386" s="15"/>
      <c r="V1386" s="50" t="str">
        <f>IFERROR(MAX(IF(OR(O1386="",P1386="",Q1386="",R1386="",S1386="",T1386="",U1386=""),"",IF(AND(MONTH(E1386)=8,MONTH(F1386)=8),(NETWORKDAYS(E1386,F1386,Lister!$D$7:$D$13)-O1386)*N1386/NETWORKDAYS(Lister!$D$19,Lister!$E$19,Lister!$D$7:$D$13),IF(AND(MONTH(E1386)=8,F1386&gt;DATE(2020,8,31)),(NETWORKDAYS(E1386,Lister!$E$19,Lister!$D$7:$D$13)-O1386)*N1386/NETWORKDAYS(Lister!$D$19,Lister!$E$19,Lister!$D$7:$D$13),IF(E1386&gt;DATE(2020,8,31),0)))),0),"")</f>
        <v/>
      </c>
      <c r="W1386" s="50" t="str">
        <f>IFERROR(MAX(IF(OR(O1386="",P1386="",Q1386="",R1386="",S1386="",T1386="",U1386=""),"",IF(AND(MONTH(E1386)=9,MONTH(F1386)=9),(NETWORKDAYS(E1386,F1386,Lister!$D$7:$D$13)-P1386)*N1386/NETWORKDAYS(Lister!$D$20,Lister!$E$20,Lister!$D$7:$D$13),IF(AND(MONTH(E1386)=9,F1386&gt;DATE(2020,9,30)),(NETWORKDAYS(E1386,Lister!$E$20,Lister!$D$7:$D$13)-P1386)*N1386/NETWORKDAYS(Lister!$D$20,Lister!$E$20,Lister!$D$7:$D$13),IF(AND(E1386&lt;DATE(2020,9,1),MONTH(F1386)=9),(NETWORKDAYS(Lister!$D$20,F1386,Lister!$D$7:$D$13)-P1386)*N1386/NETWORKDAYS(Lister!$D$20,Lister!$E$20,Lister!$D$7:$D$13),IF(AND(E1386&lt;DATE(2020,9,1),F1386&gt;DATE(2020,9,30)),(NETWORKDAYS(Lister!$D$20,Lister!$E$20,Lister!$D$7:$D$13)-P1386)*N1386/NETWORKDAYS(Lister!$D$20,Lister!$E$20,Lister!$D$7:$D$13),IF(OR(AND(E1386&lt;DATE(2020,9,1),F1386&lt;DATE(2020,9,1)),E1386&gt;DATE(2020,9,30)),0)))))),0),"")</f>
        <v/>
      </c>
      <c r="X1386" s="50" t="str">
        <f>IFERROR(MAX(IF(OR(O1386="",P1386="",Q1386="",R1386="",S1386="",T1386="",U1386=""),"",IF(AND(MONTH(E1386)=10,MONTH(F1386)=10),(NETWORKDAYS(E1386,F1386,Lister!$D$7:$D$13)-Q1386)*N1386/NETWORKDAYS(Lister!$D$21,Lister!$E$21,Lister!$D$7:$D$13),IF(AND(MONTH(E1386)=10,F1386&gt;DATE(2020,10,31)),(NETWORKDAYS(E1386,Lister!$E$21,Lister!$D$7:$D$13)-Q1386)*N1386/NETWORKDAYS(Lister!$D$21,Lister!$E$21,Lister!$D$7:$D$13),IF(AND(E1386&lt;DATE(2020,10,1),MONTH(F1386)=10),(NETWORKDAYS(Lister!$D$21,F1386,Lister!$D$7:$D$13)-Q1386)*N1386/NETWORKDAYS(Lister!$D$21,Lister!$E$21,Lister!$D$7:$D$13),IF(AND(E1386&lt;DATE(2020,31,1),F1386&gt;DATE(2020,10,31)),(NETWORKDAYS(Lister!$D$21,Lister!$E$21,Lister!$D$7:$D$13)-Q1386)*N1386/NETWORKDAYS(Lister!$D$21,Lister!$E$21,Lister!$D$7:$D$13),IF(OR(AND(E1386&lt;DATE(2020,10,1),F1386&lt;DATE(2020,10,1)),E1386&gt;DATE(2020,10,31)),0)))))),0),"")</f>
        <v/>
      </c>
      <c r="Y1386" s="50" t="str">
        <f>IFERROR(MAX(IF(OR(O1386="",P1386="",Q1386="",R1386="",S1386="",T1386="",U1386=""),"",IF(AND(MONTH(E1386)=11,MONTH(F1386)=11),(NETWORKDAYS(E1386,F1386,Lister!$D$7:$D$13)-R1386)*N1386/NETWORKDAYS(Lister!$D$22,Lister!$E$22,Lister!$D$7:$D$13),IF(AND(MONTH(E1386)=11,F1386&gt;DATE(2020,11,30)),(NETWORKDAYS(E1386,Lister!$E$22,Lister!$D$7:$D$13)-R1386)*N1386/NETWORKDAYS(Lister!$D$22,Lister!$E$22,Lister!$D$7:$D$13),IF(AND(E1386&lt;DATE(2020,11,1),MONTH(F1386)=11),(NETWORKDAYS(Lister!$D$22,F1386,Lister!$D$7:$D$13)-R1386)*N1386/NETWORKDAYS(Lister!$D$22,Lister!$E$22,Lister!$D$7:$D$13),IF(AND(E1386&lt;DATE(2020,11,1),F1386&gt;DATE(2020,11,30)),(NETWORKDAYS(Lister!$D$22,Lister!$E$22,Lister!$D$7:$D$13)-R1386)*N1386/NETWORKDAYS(Lister!$D$22,Lister!$E$22,Lister!$D$7:$D$13),IF(OR(AND(E1386&lt;DATE(2020,11,1),F1386&lt;DATE(2020,11,1)),E1386&gt;DATE(2020,11,30)),0)))))),0),"")</f>
        <v/>
      </c>
      <c r="Z1386" s="50" t="str">
        <f>IFERROR(MAX(IF(OR(O1386="",P1386="",Q1386="",R1386="",S1386="",T1386="",U1386=""),"",IF(AND(MONTH(E1386)=12,MONTH(F1386)=12),(NETWORKDAYS(E1386,F1386,Lister!$D$7:$D$13)-S1386)*N1386/NETWORKDAYS(Lister!$D$23,Lister!$E$23,Lister!$D$7:$D$13),IF(AND(MONTH(E1386)=12,F1386&gt;DATE(2020,12,31)),(NETWORKDAYS(E1386,Lister!$E$23,Lister!$D$7:$D$13)-S1386)*N1386/NETWORKDAYS(Lister!$D$23,Lister!$E$23,Lister!$D$7:$D$13),IF(AND(E1386&lt;DATE(2020,12,1),MONTH(F1386)=12),(NETWORKDAYS(Lister!$D$23,F1386,Lister!$D$7:$D$13)-S1386)*N1386/NETWORKDAYS(Lister!$D$23,Lister!$E$23,Lister!$D$7:$D$13),IF(AND(E1386&lt;DATE(2020,12,1),F1386&gt;DATE(2020,12,31)),(NETWORKDAYS(Lister!$D$23,Lister!$E$23,Lister!$D$7:$D$13)-S1386)*N1386/NETWORKDAYS(Lister!$D$23,Lister!$E$23,Lister!$D$7:$D$13),IF(OR(AND(E1386&lt;DATE(2020,12,1),F1386&lt;DATE(2020,12,1)),E1386&gt;DATE(2020,12,31)),0)))))),0),"")</f>
        <v/>
      </c>
      <c r="AA1386" s="50" t="str">
        <f>IFERROR(MAX(IF(OR(O1386="",P1386="",Q1386="",R1386="",S1386="",T1386="",U1386=""),"",IF(AND(MONTH(E1386)=1,MONTH(F1386)=1),(NETWORKDAYS(E1386,F1386,Lister!$D$7:$D$13)-T1386)*N1386/NETWORKDAYS(Lister!$D$24,Lister!$E$24,Lister!$D$7:$D$13),IF(AND(MONTH(E1386)=1,F1386&gt;DATE(2021,1,31)),(NETWORKDAYS(E1386,Lister!$E$24,Lister!$D$7:$D$13)-T1386)*N1386/NETWORKDAYS(Lister!$D$24,Lister!$E$24,Lister!$D$7:$D$13),IF(AND(E1386&lt;DATE(2021,1,1),MONTH(F1386)=1),(NETWORKDAYS(Lister!$D$24,F1386,Lister!$D$7:$D$13)-T1386)*N1386/NETWORKDAYS(Lister!$D$24,Lister!$E$24,Lister!$D$7:$D$13),IF(AND(E1386&lt;DATE(2021,1,1),F1386&gt;DATE(2021,1,31)),(NETWORKDAYS(Lister!$D$24,Lister!$E$24,Lister!$D$7:$D$13)-T1386)*N1386/NETWORKDAYS(Lister!$D$24,Lister!$E$24,Lister!$D$7:$D$13),IF(OR(AND(E1386&lt;DATE(2021,1,1),F1386&lt;DATE(2021,1,1)),E1386&gt;DATE(2021,1,31)),0)))))),0),"")</f>
        <v/>
      </c>
      <c r="AB1386" s="50" t="str">
        <f>IFERROR(MAX(IF(OR(O1386="",P1386="",Q1386="",R1386="",S1386="",T1386="",U1386=""),"",IF(AND(MONTH(E1386)=2,MONTH(F1386)=2),(NETWORKDAYS(E1386,F1386,Lister!$D$7:$D$13)-U1386)*N1386/NETWORKDAYS(Lister!$D$25,Lister!$E$25,Lister!$D$7:$D$13),IF(AND(E1386&lt;DATE(2021,2,1),MONTH(F1386)=2),(NETWORKDAYS(Lister!$D$25,F1386,Lister!$D$7:$D$13)-U1386)*N1386/NETWORKDAYS(Lister!$D$25,Lister!$E$25,Lister!$D$7:$D$13),IF(AND(E1386&lt;DATE(2021,2,1),F1386&lt;DATE(2021,2,1)),0)))),0),"")</f>
        <v/>
      </c>
      <c r="AC1386" s="52" t="str">
        <f t="shared" si="108"/>
        <v/>
      </c>
    </row>
    <row r="1387" spans="1:29" x14ac:dyDescent="0.35">
      <c r="A1387" s="11" t="str">
        <f t="shared" si="109"/>
        <v/>
      </c>
      <c r="B1387" s="33"/>
      <c r="C1387" s="17"/>
      <c r="D1387" s="18"/>
      <c r="E1387" s="12"/>
      <c r="F1387" s="12"/>
      <c r="G1387" s="42" t="str">
        <f>IF(OR(E1387="",F1387=""),"",NETWORKDAYS(E1387,F1387,Lister!$D$7:$D$13))</f>
        <v/>
      </c>
      <c r="H1387" s="14"/>
      <c r="I1387" s="25" t="str">
        <f t="shared" si="105"/>
        <v/>
      </c>
      <c r="J1387" s="47"/>
      <c r="K1387" s="48"/>
      <c r="L1387" s="15"/>
      <c r="M1387" s="51" t="str">
        <f t="shared" si="106"/>
        <v/>
      </c>
      <c r="N1387" s="49" t="str">
        <f t="shared" si="107"/>
        <v/>
      </c>
      <c r="O1387" s="15"/>
      <c r="P1387" s="15"/>
      <c r="Q1387" s="15"/>
      <c r="R1387" s="15"/>
      <c r="S1387" s="15"/>
      <c r="T1387" s="15"/>
      <c r="U1387" s="15"/>
      <c r="V1387" s="50" t="str">
        <f>IFERROR(MAX(IF(OR(O1387="",P1387="",Q1387="",R1387="",S1387="",T1387="",U1387=""),"",IF(AND(MONTH(E1387)=8,MONTH(F1387)=8),(NETWORKDAYS(E1387,F1387,Lister!$D$7:$D$13)-O1387)*N1387/NETWORKDAYS(Lister!$D$19,Lister!$E$19,Lister!$D$7:$D$13),IF(AND(MONTH(E1387)=8,F1387&gt;DATE(2020,8,31)),(NETWORKDAYS(E1387,Lister!$E$19,Lister!$D$7:$D$13)-O1387)*N1387/NETWORKDAYS(Lister!$D$19,Lister!$E$19,Lister!$D$7:$D$13),IF(E1387&gt;DATE(2020,8,31),0)))),0),"")</f>
        <v/>
      </c>
      <c r="W1387" s="50" t="str">
        <f>IFERROR(MAX(IF(OR(O1387="",P1387="",Q1387="",R1387="",S1387="",T1387="",U1387=""),"",IF(AND(MONTH(E1387)=9,MONTH(F1387)=9),(NETWORKDAYS(E1387,F1387,Lister!$D$7:$D$13)-P1387)*N1387/NETWORKDAYS(Lister!$D$20,Lister!$E$20,Lister!$D$7:$D$13),IF(AND(MONTH(E1387)=9,F1387&gt;DATE(2020,9,30)),(NETWORKDAYS(E1387,Lister!$E$20,Lister!$D$7:$D$13)-P1387)*N1387/NETWORKDAYS(Lister!$D$20,Lister!$E$20,Lister!$D$7:$D$13),IF(AND(E1387&lt;DATE(2020,9,1),MONTH(F1387)=9),(NETWORKDAYS(Lister!$D$20,F1387,Lister!$D$7:$D$13)-P1387)*N1387/NETWORKDAYS(Lister!$D$20,Lister!$E$20,Lister!$D$7:$D$13),IF(AND(E1387&lt;DATE(2020,9,1),F1387&gt;DATE(2020,9,30)),(NETWORKDAYS(Lister!$D$20,Lister!$E$20,Lister!$D$7:$D$13)-P1387)*N1387/NETWORKDAYS(Lister!$D$20,Lister!$E$20,Lister!$D$7:$D$13),IF(OR(AND(E1387&lt;DATE(2020,9,1),F1387&lt;DATE(2020,9,1)),E1387&gt;DATE(2020,9,30)),0)))))),0),"")</f>
        <v/>
      </c>
      <c r="X1387" s="50" t="str">
        <f>IFERROR(MAX(IF(OR(O1387="",P1387="",Q1387="",R1387="",S1387="",T1387="",U1387=""),"",IF(AND(MONTH(E1387)=10,MONTH(F1387)=10),(NETWORKDAYS(E1387,F1387,Lister!$D$7:$D$13)-Q1387)*N1387/NETWORKDAYS(Lister!$D$21,Lister!$E$21,Lister!$D$7:$D$13),IF(AND(MONTH(E1387)=10,F1387&gt;DATE(2020,10,31)),(NETWORKDAYS(E1387,Lister!$E$21,Lister!$D$7:$D$13)-Q1387)*N1387/NETWORKDAYS(Lister!$D$21,Lister!$E$21,Lister!$D$7:$D$13),IF(AND(E1387&lt;DATE(2020,10,1),MONTH(F1387)=10),(NETWORKDAYS(Lister!$D$21,F1387,Lister!$D$7:$D$13)-Q1387)*N1387/NETWORKDAYS(Lister!$D$21,Lister!$E$21,Lister!$D$7:$D$13),IF(AND(E1387&lt;DATE(2020,31,1),F1387&gt;DATE(2020,10,31)),(NETWORKDAYS(Lister!$D$21,Lister!$E$21,Lister!$D$7:$D$13)-Q1387)*N1387/NETWORKDAYS(Lister!$D$21,Lister!$E$21,Lister!$D$7:$D$13),IF(OR(AND(E1387&lt;DATE(2020,10,1),F1387&lt;DATE(2020,10,1)),E1387&gt;DATE(2020,10,31)),0)))))),0),"")</f>
        <v/>
      </c>
      <c r="Y1387" s="50" t="str">
        <f>IFERROR(MAX(IF(OR(O1387="",P1387="",Q1387="",R1387="",S1387="",T1387="",U1387=""),"",IF(AND(MONTH(E1387)=11,MONTH(F1387)=11),(NETWORKDAYS(E1387,F1387,Lister!$D$7:$D$13)-R1387)*N1387/NETWORKDAYS(Lister!$D$22,Lister!$E$22,Lister!$D$7:$D$13),IF(AND(MONTH(E1387)=11,F1387&gt;DATE(2020,11,30)),(NETWORKDAYS(E1387,Lister!$E$22,Lister!$D$7:$D$13)-R1387)*N1387/NETWORKDAYS(Lister!$D$22,Lister!$E$22,Lister!$D$7:$D$13),IF(AND(E1387&lt;DATE(2020,11,1),MONTH(F1387)=11),(NETWORKDAYS(Lister!$D$22,F1387,Lister!$D$7:$D$13)-R1387)*N1387/NETWORKDAYS(Lister!$D$22,Lister!$E$22,Lister!$D$7:$D$13),IF(AND(E1387&lt;DATE(2020,11,1),F1387&gt;DATE(2020,11,30)),(NETWORKDAYS(Lister!$D$22,Lister!$E$22,Lister!$D$7:$D$13)-R1387)*N1387/NETWORKDAYS(Lister!$D$22,Lister!$E$22,Lister!$D$7:$D$13),IF(OR(AND(E1387&lt;DATE(2020,11,1),F1387&lt;DATE(2020,11,1)),E1387&gt;DATE(2020,11,30)),0)))))),0),"")</f>
        <v/>
      </c>
      <c r="Z1387" s="50" t="str">
        <f>IFERROR(MAX(IF(OR(O1387="",P1387="",Q1387="",R1387="",S1387="",T1387="",U1387=""),"",IF(AND(MONTH(E1387)=12,MONTH(F1387)=12),(NETWORKDAYS(E1387,F1387,Lister!$D$7:$D$13)-S1387)*N1387/NETWORKDAYS(Lister!$D$23,Lister!$E$23,Lister!$D$7:$D$13),IF(AND(MONTH(E1387)=12,F1387&gt;DATE(2020,12,31)),(NETWORKDAYS(E1387,Lister!$E$23,Lister!$D$7:$D$13)-S1387)*N1387/NETWORKDAYS(Lister!$D$23,Lister!$E$23,Lister!$D$7:$D$13),IF(AND(E1387&lt;DATE(2020,12,1),MONTH(F1387)=12),(NETWORKDAYS(Lister!$D$23,F1387,Lister!$D$7:$D$13)-S1387)*N1387/NETWORKDAYS(Lister!$D$23,Lister!$E$23,Lister!$D$7:$D$13),IF(AND(E1387&lt;DATE(2020,12,1),F1387&gt;DATE(2020,12,31)),(NETWORKDAYS(Lister!$D$23,Lister!$E$23,Lister!$D$7:$D$13)-S1387)*N1387/NETWORKDAYS(Lister!$D$23,Lister!$E$23,Lister!$D$7:$D$13),IF(OR(AND(E1387&lt;DATE(2020,12,1),F1387&lt;DATE(2020,12,1)),E1387&gt;DATE(2020,12,31)),0)))))),0),"")</f>
        <v/>
      </c>
      <c r="AA1387" s="50" t="str">
        <f>IFERROR(MAX(IF(OR(O1387="",P1387="",Q1387="",R1387="",S1387="",T1387="",U1387=""),"",IF(AND(MONTH(E1387)=1,MONTH(F1387)=1),(NETWORKDAYS(E1387,F1387,Lister!$D$7:$D$13)-T1387)*N1387/NETWORKDAYS(Lister!$D$24,Lister!$E$24,Lister!$D$7:$D$13),IF(AND(MONTH(E1387)=1,F1387&gt;DATE(2021,1,31)),(NETWORKDAYS(E1387,Lister!$E$24,Lister!$D$7:$D$13)-T1387)*N1387/NETWORKDAYS(Lister!$D$24,Lister!$E$24,Lister!$D$7:$D$13),IF(AND(E1387&lt;DATE(2021,1,1),MONTH(F1387)=1),(NETWORKDAYS(Lister!$D$24,F1387,Lister!$D$7:$D$13)-T1387)*N1387/NETWORKDAYS(Lister!$D$24,Lister!$E$24,Lister!$D$7:$D$13),IF(AND(E1387&lt;DATE(2021,1,1),F1387&gt;DATE(2021,1,31)),(NETWORKDAYS(Lister!$D$24,Lister!$E$24,Lister!$D$7:$D$13)-T1387)*N1387/NETWORKDAYS(Lister!$D$24,Lister!$E$24,Lister!$D$7:$D$13),IF(OR(AND(E1387&lt;DATE(2021,1,1),F1387&lt;DATE(2021,1,1)),E1387&gt;DATE(2021,1,31)),0)))))),0),"")</f>
        <v/>
      </c>
      <c r="AB1387" s="50" t="str">
        <f>IFERROR(MAX(IF(OR(O1387="",P1387="",Q1387="",R1387="",S1387="",T1387="",U1387=""),"",IF(AND(MONTH(E1387)=2,MONTH(F1387)=2),(NETWORKDAYS(E1387,F1387,Lister!$D$7:$D$13)-U1387)*N1387/NETWORKDAYS(Lister!$D$25,Lister!$E$25,Lister!$D$7:$D$13),IF(AND(E1387&lt;DATE(2021,2,1),MONTH(F1387)=2),(NETWORKDAYS(Lister!$D$25,F1387,Lister!$D$7:$D$13)-U1387)*N1387/NETWORKDAYS(Lister!$D$25,Lister!$E$25,Lister!$D$7:$D$13),IF(AND(E1387&lt;DATE(2021,2,1),F1387&lt;DATE(2021,2,1)),0)))),0),"")</f>
        <v/>
      </c>
      <c r="AC1387" s="52" t="str">
        <f t="shared" si="108"/>
        <v/>
      </c>
    </row>
    <row r="1388" spans="1:29" x14ac:dyDescent="0.35">
      <c r="A1388" s="11" t="str">
        <f t="shared" si="109"/>
        <v/>
      </c>
      <c r="B1388" s="33"/>
      <c r="C1388" s="17"/>
      <c r="D1388" s="18"/>
      <c r="E1388" s="12"/>
      <c r="F1388" s="12"/>
      <c r="G1388" s="42" t="str">
        <f>IF(OR(E1388="",F1388=""),"",NETWORKDAYS(E1388,F1388,Lister!$D$7:$D$13))</f>
        <v/>
      </c>
      <c r="H1388" s="14"/>
      <c r="I1388" s="25" t="str">
        <f t="shared" si="105"/>
        <v/>
      </c>
      <c r="J1388" s="47"/>
      <c r="K1388" s="48"/>
      <c r="L1388" s="15"/>
      <c r="M1388" s="51" t="str">
        <f t="shared" si="106"/>
        <v/>
      </c>
      <c r="N1388" s="49" t="str">
        <f t="shared" si="107"/>
        <v/>
      </c>
      <c r="O1388" s="15"/>
      <c r="P1388" s="15"/>
      <c r="Q1388" s="15"/>
      <c r="R1388" s="15"/>
      <c r="S1388" s="15"/>
      <c r="T1388" s="15"/>
      <c r="U1388" s="15"/>
      <c r="V1388" s="50" t="str">
        <f>IFERROR(MAX(IF(OR(O1388="",P1388="",Q1388="",R1388="",S1388="",T1388="",U1388=""),"",IF(AND(MONTH(E1388)=8,MONTH(F1388)=8),(NETWORKDAYS(E1388,F1388,Lister!$D$7:$D$13)-O1388)*N1388/NETWORKDAYS(Lister!$D$19,Lister!$E$19,Lister!$D$7:$D$13),IF(AND(MONTH(E1388)=8,F1388&gt;DATE(2020,8,31)),(NETWORKDAYS(E1388,Lister!$E$19,Lister!$D$7:$D$13)-O1388)*N1388/NETWORKDAYS(Lister!$D$19,Lister!$E$19,Lister!$D$7:$D$13),IF(E1388&gt;DATE(2020,8,31),0)))),0),"")</f>
        <v/>
      </c>
      <c r="W1388" s="50" t="str">
        <f>IFERROR(MAX(IF(OR(O1388="",P1388="",Q1388="",R1388="",S1388="",T1388="",U1388=""),"",IF(AND(MONTH(E1388)=9,MONTH(F1388)=9),(NETWORKDAYS(E1388,F1388,Lister!$D$7:$D$13)-P1388)*N1388/NETWORKDAYS(Lister!$D$20,Lister!$E$20,Lister!$D$7:$D$13),IF(AND(MONTH(E1388)=9,F1388&gt;DATE(2020,9,30)),(NETWORKDAYS(E1388,Lister!$E$20,Lister!$D$7:$D$13)-P1388)*N1388/NETWORKDAYS(Lister!$D$20,Lister!$E$20,Lister!$D$7:$D$13),IF(AND(E1388&lt;DATE(2020,9,1),MONTH(F1388)=9),(NETWORKDAYS(Lister!$D$20,F1388,Lister!$D$7:$D$13)-P1388)*N1388/NETWORKDAYS(Lister!$D$20,Lister!$E$20,Lister!$D$7:$D$13),IF(AND(E1388&lt;DATE(2020,9,1),F1388&gt;DATE(2020,9,30)),(NETWORKDAYS(Lister!$D$20,Lister!$E$20,Lister!$D$7:$D$13)-P1388)*N1388/NETWORKDAYS(Lister!$D$20,Lister!$E$20,Lister!$D$7:$D$13),IF(OR(AND(E1388&lt;DATE(2020,9,1),F1388&lt;DATE(2020,9,1)),E1388&gt;DATE(2020,9,30)),0)))))),0),"")</f>
        <v/>
      </c>
      <c r="X1388" s="50" t="str">
        <f>IFERROR(MAX(IF(OR(O1388="",P1388="",Q1388="",R1388="",S1388="",T1388="",U1388=""),"",IF(AND(MONTH(E1388)=10,MONTH(F1388)=10),(NETWORKDAYS(E1388,F1388,Lister!$D$7:$D$13)-Q1388)*N1388/NETWORKDAYS(Lister!$D$21,Lister!$E$21,Lister!$D$7:$D$13),IF(AND(MONTH(E1388)=10,F1388&gt;DATE(2020,10,31)),(NETWORKDAYS(E1388,Lister!$E$21,Lister!$D$7:$D$13)-Q1388)*N1388/NETWORKDAYS(Lister!$D$21,Lister!$E$21,Lister!$D$7:$D$13),IF(AND(E1388&lt;DATE(2020,10,1),MONTH(F1388)=10),(NETWORKDAYS(Lister!$D$21,F1388,Lister!$D$7:$D$13)-Q1388)*N1388/NETWORKDAYS(Lister!$D$21,Lister!$E$21,Lister!$D$7:$D$13),IF(AND(E1388&lt;DATE(2020,31,1),F1388&gt;DATE(2020,10,31)),(NETWORKDAYS(Lister!$D$21,Lister!$E$21,Lister!$D$7:$D$13)-Q1388)*N1388/NETWORKDAYS(Lister!$D$21,Lister!$E$21,Lister!$D$7:$D$13),IF(OR(AND(E1388&lt;DATE(2020,10,1),F1388&lt;DATE(2020,10,1)),E1388&gt;DATE(2020,10,31)),0)))))),0),"")</f>
        <v/>
      </c>
      <c r="Y1388" s="50" t="str">
        <f>IFERROR(MAX(IF(OR(O1388="",P1388="",Q1388="",R1388="",S1388="",T1388="",U1388=""),"",IF(AND(MONTH(E1388)=11,MONTH(F1388)=11),(NETWORKDAYS(E1388,F1388,Lister!$D$7:$D$13)-R1388)*N1388/NETWORKDAYS(Lister!$D$22,Lister!$E$22,Lister!$D$7:$D$13),IF(AND(MONTH(E1388)=11,F1388&gt;DATE(2020,11,30)),(NETWORKDAYS(E1388,Lister!$E$22,Lister!$D$7:$D$13)-R1388)*N1388/NETWORKDAYS(Lister!$D$22,Lister!$E$22,Lister!$D$7:$D$13),IF(AND(E1388&lt;DATE(2020,11,1),MONTH(F1388)=11),(NETWORKDAYS(Lister!$D$22,F1388,Lister!$D$7:$D$13)-R1388)*N1388/NETWORKDAYS(Lister!$D$22,Lister!$E$22,Lister!$D$7:$D$13),IF(AND(E1388&lt;DATE(2020,11,1),F1388&gt;DATE(2020,11,30)),(NETWORKDAYS(Lister!$D$22,Lister!$E$22,Lister!$D$7:$D$13)-R1388)*N1388/NETWORKDAYS(Lister!$D$22,Lister!$E$22,Lister!$D$7:$D$13),IF(OR(AND(E1388&lt;DATE(2020,11,1),F1388&lt;DATE(2020,11,1)),E1388&gt;DATE(2020,11,30)),0)))))),0),"")</f>
        <v/>
      </c>
      <c r="Z1388" s="50" t="str">
        <f>IFERROR(MAX(IF(OR(O1388="",P1388="",Q1388="",R1388="",S1388="",T1388="",U1388=""),"",IF(AND(MONTH(E1388)=12,MONTH(F1388)=12),(NETWORKDAYS(E1388,F1388,Lister!$D$7:$D$13)-S1388)*N1388/NETWORKDAYS(Lister!$D$23,Lister!$E$23,Lister!$D$7:$D$13),IF(AND(MONTH(E1388)=12,F1388&gt;DATE(2020,12,31)),(NETWORKDAYS(E1388,Lister!$E$23,Lister!$D$7:$D$13)-S1388)*N1388/NETWORKDAYS(Lister!$D$23,Lister!$E$23,Lister!$D$7:$D$13),IF(AND(E1388&lt;DATE(2020,12,1),MONTH(F1388)=12),(NETWORKDAYS(Lister!$D$23,F1388,Lister!$D$7:$D$13)-S1388)*N1388/NETWORKDAYS(Lister!$D$23,Lister!$E$23,Lister!$D$7:$D$13),IF(AND(E1388&lt;DATE(2020,12,1),F1388&gt;DATE(2020,12,31)),(NETWORKDAYS(Lister!$D$23,Lister!$E$23,Lister!$D$7:$D$13)-S1388)*N1388/NETWORKDAYS(Lister!$D$23,Lister!$E$23,Lister!$D$7:$D$13),IF(OR(AND(E1388&lt;DATE(2020,12,1),F1388&lt;DATE(2020,12,1)),E1388&gt;DATE(2020,12,31)),0)))))),0),"")</f>
        <v/>
      </c>
      <c r="AA1388" s="50" t="str">
        <f>IFERROR(MAX(IF(OR(O1388="",P1388="",Q1388="",R1388="",S1388="",T1388="",U1388=""),"",IF(AND(MONTH(E1388)=1,MONTH(F1388)=1),(NETWORKDAYS(E1388,F1388,Lister!$D$7:$D$13)-T1388)*N1388/NETWORKDAYS(Lister!$D$24,Lister!$E$24,Lister!$D$7:$D$13),IF(AND(MONTH(E1388)=1,F1388&gt;DATE(2021,1,31)),(NETWORKDAYS(E1388,Lister!$E$24,Lister!$D$7:$D$13)-T1388)*N1388/NETWORKDAYS(Lister!$D$24,Lister!$E$24,Lister!$D$7:$D$13),IF(AND(E1388&lt;DATE(2021,1,1),MONTH(F1388)=1),(NETWORKDAYS(Lister!$D$24,F1388,Lister!$D$7:$D$13)-T1388)*N1388/NETWORKDAYS(Lister!$D$24,Lister!$E$24,Lister!$D$7:$D$13),IF(AND(E1388&lt;DATE(2021,1,1),F1388&gt;DATE(2021,1,31)),(NETWORKDAYS(Lister!$D$24,Lister!$E$24,Lister!$D$7:$D$13)-T1388)*N1388/NETWORKDAYS(Lister!$D$24,Lister!$E$24,Lister!$D$7:$D$13),IF(OR(AND(E1388&lt;DATE(2021,1,1),F1388&lt;DATE(2021,1,1)),E1388&gt;DATE(2021,1,31)),0)))))),0),"")</f>
        <v/>
      </c>
      <c r="AB1388" s="50" t="str">
        <f>IFERROR(MAX(IF(OR(O1388="",P1388="",Q1388="",R1388="",S1388="",T1388="",U1388=""),"",IF(AND(MONTH(E1388)=2,MONTH(F1388)=2),(NETWORKDAYS(E1388,F1388,Lister!$D$7:$D$13)-U1388)*N1388/NETWORKDAYS(Lister!$D$25,Lister!$E$25,Lister!$D$7:$D$13),IF(AND(E1388&lt;DATE(2021,2,1),MONTH(F1388)=2),(NETWORKDAYS(Lister!$D$25,F1388,Lister!$D$7:$D$13)-U1388)*N1388/NETWORKDAYS(Lister!$D$25,Lister!$E$25,Lister!$D$7:$D$13),IF(AND(E1388&lt;DATE(2021,2,1),F1388&lt;DATE(2021,2,1)),0)))),0),"")</f>
        <v/>
      </c>
      <c r="AC1388" s="52" t="str">
        <f t="shared" si="108"/>
        <v/>
      </c>
    </row>
    <row r="1389" spans="1:29" x14ac:dyDescent="0.35">
      <c r="A1389" s="11" t="str">
        <f t="shared" si="109"/>
        <v/>
      </c>
      <c r="B1389" s="33"/>
      <c r="C1389" s="17"/>
      <c r="D1389" s="18"/>
      <c r="E1389" s="12"/>
      <c r="F1389" s="12"/>
      <c r="G1389" s="42" t="str">
        <f>IF(OR(E1389="",F1389=""),"",NETWORKDAYS(E1389,F1389,Lister!$D$7:$D$13))</f>
        <v/>
      </c>
      <c r="H1389" s="14"/>
      <c r="I1389" s="25" t="str">
        <f t="shared" si="105"/>
        <v/>
      </c>
      <c r="J1389" s="47"/>
      <c r="K1389" s="48"/>
      <c r="L1389" s="15"/>
      <c r="M1389" s="51" t="str">
        <f t="shared" si="106"/>
        <v/>
      </c>
      <c r="N1389" s="49" t="str">
        <f t="shared" si="107"/>
        <v/>
      </c>
      <c r="O1389" s="15"/>
      <c r="P1389" s="15"/>
      <c r="Q1389" s="15"/>
      <c r="R1389" s="15"/>
      <c r="S1389" s="15"/>
      <c r="T1389" s="15"/>
      <c r="U1389" s="15"/>
      <c r="V1389" s="50" t="str">
        <f>IFERROR(MAX(IF(OR(O1389="",P1389="",Q1389="",R1389="",S1389="",T1389="",U1389=""),"",IF(AND(MONTH(E1389)=8,MONTH(F1389)=8),(NETWORKDAYS(E1389,F1389,Lister!$D$7:$D$13)-O1389)*N1389/NETWORKDAYS(Lister!$D$19,Lister!$E$19,Lister!$D$7:$D$13),IF(AND(MONTH(E1389)=8,F1389&gt;DATE(2020,8,31)),(NETWORKDAYS(E1389,Lister!$E$19,Lister!$D$7:$D$13)-O1389)*N1389/NETWORKDAYS(Lister!$D$19,Lister!$E$19,Lister!$D$7:$D$13),IF(E1389&gt;DATE(2020,8,31),0)))),0),"")</f>
        <v/>
      </c>
      <c r="W1389" s="50" t="str">
        <f>IFERROR(MAX(IF(OR(O1389="",P1389="",Q1389="",R1389="",S1389="",T1389="",U1389=""),"",IF(AND(MONTH(E1389)=9,MONTH(F1389)=9),(NETWORKDAYS(E1389,F1389,Lister!$D$7:$D$13)-P1389)*N1389/NETWORKDAYS(Lister!$D$20,Lister!$E$20,Lister!$D$7:$D$13),IF(AND(MONTH(E1389)=9,F1389&gt;DATE(2020,9,30)),(NETWORKDAYS(E1389,Lister!$E$20,Lister!$D$7:$D$13)-P1389)*N1389/NETWORKDAYS(Lister!$D$20,Lister!$E$20,Lister!$D$7:$D$13),IF(AND(E1389&lt;DATE(2020,9,1),MONTH(F1389)=9),(NETWORKDAYS(Lister!$D$20,F1389,Lister!$D$7:$D$13)-P1389)*N1389/NETWORKDAYS(Lister!$D$20,Lister!$E$20,Lister!$D$7:$D$13),IF(AND(E1389&lt;DATE(2020,9,1),F1389&gt;DATE(2020,9,30)),(NETWORKDAYS(Lister!$D$20,Lister!$E$20,Lister!$D$7:$D$13)-P1389)*N1389/NETWORKDAYS(Lister!$D$20,Lister!$E$20,Lister!$D$7:$D$13),IF(OR(AND(E1389&lt;DATE(2020,9,1),F1389&lt;DATE(2020,9,1)),E1389&gt;DATE(2020,9,30)),0)))))),0),"")</f>
        <v/>
      </c>
      <c r="X1389" s="50" t="str">
        <f>IFERROR(MAX(IF(OR(O1389="",P1389="",Q1389="",R1389="",S1389="",T1389="",U1389=""),"",IF(AND(MONTH(E1389)=10,MONTH(F1389)=10),(NETWORKDAYS(E1389,F1389,Lister!$D$7:$D$13)-Q1389)*N1389/NETWORKDAYS(Lister!$D$21,Lister!$E$21,Lister!$D$7:$D$13),IF(AND(MONTH(E1389)=10,F1389&gt;DATE(2020,10,31)),(NETWORKDAYS(E1389,Lister!$E$21,Lister!$D$7:$D$13)-Q1389)*N1389/NETWORKDAYS(Lister!$D$21,Lister!$E$21,Lister!$D$7:$D$13),IF(AND(E1389&lt;DATE(2020,10,1),MONTH(F1389)=10),(NETWORKDAYS(Lister!$D$21,F1389,Lister!$D$7:$D$13)-Q1389)*N1389/NETWORKDAYS(Lister!$D$21,Lister!$E$21,Lister!$D$7:$D$13),IF(AND(E1389&lt;DATE(2020,31,1),F1389&gt;DATE(2020,10,31)),(NETWORKDAYS(Lister!$D$21,Lister!$E$21,Lister!$D$7:$D$13)-Q1389)*N1389/NETWORKDAYS(Lister!$D$21,Lister!$E$21,Lister!$D$7:$D$13),IF(OR(AND(E1389&lt;DATE(2020,10,1),F1389&lt;DATE(2020,10,1)),E1389&gt;DATE(2020,10,31)),0)))))),0),"")</f>
        <v/>
      </c>
      <c r="Y1389" s="50" t="str">
        <f>IFERROR(MAX(IF(OR(O1389="",P1389="",Q1389="",R1389="",S1389="",T1389="",U1389=""),"",IF(AND(MONTH(E1389)=11,MONTH(F1389)=11),(NETWORKDAYS(E1389,F1389,Lister!$D$7:$D$13)-R1389)*N1389/NETWORKDAYS(Lister!$D$22,Lister!$E$22,Lister!$D$7:$D$13),IF(AND(MONTH(E1389)=11,F1389&gt;DATE(2020,11,30)),(NETWORKDAYS(E1389,Lister!$E$22,Lister!$D$7:$D$13)-R1389)*N1389/NETWORKDAYS(Lister!$D$22,Lister!$E$22,Lister!$D$7:$D$13),IF(AND(E1389&lt;DATE(2020,11,1),MONTH(F1389)=11),(NETWORKDAYS(Lister!$D$22,F1389,Lister!$D$7:$D$13)-R1389)*N1389/NETWORKDAYS(Lister!$D$22,Lister!$E$22,Lister!$D$7:$D$13),IF(AND(E1389&lt;DATE(2020,11,1),F1389&gt;DATE(2020,11,30)),(NETWORKDAYS(Lister!$D$22,Lister!$E$22,Lister!$D$7:$D$13)-R1389)*N1389/NETWORKDAYS(Lister!$D$22,Lister!$E$22,Lister!$D$7:$D$13),IF(OR(AND(E1389&lt;DATE(2020,11,1),F1389&lt;DATE(2020,11,1)),E1389&gt;DATE(2020,11,30)),0)))))),0),"")</f>
        <v/>
      </c>
      <c r="Z1389" s="50" t="str">
        <f>IFERROR(MAX(IF(OR(O1389="",P1389="",Q1389="",R1389="",S1389="",T1389="",U1389=""),"",IF(AND(MONTH(E1389)=12,MONTH(F1389)=12),(NETWORKDAYS(E1389,F1389,Lister!$D$7:$D$13)-S1389)*N1389/NETWORKDAYS(Lister!$D$23,Lister!$E$23,Lister!$D$7:$D$13),IF(AND(MONTH(E1389)=12,F1389&gt;DATE(2020,12,31)),(NETWORKDAYS(E1389,Lister!$E$23,Lister!$D$7:$D$13)-S1389)*N1389/NETWORKDAYS(Lister!$D$23,Lister!$E$23,Lister!$D$7:$D$13),IF(AND(E1389&lt;DATE(2020,12,1),MONTH(F1389)=12),(NETWORKDAYS(Lister!$D$23,F1389,Lister!$D$7:$D$13)-S1389)*N1389/NETWORKDAYS(Lister!$D$23,Lister!$E$23,Lister!$D$7:$D$13),IF(AND(E1389&lt;DATE(2020,12,1),F1389&gt;DATE(2020,12,31)),(NETWORKDAYS(Lister!$D$23,Lister!$E$23,Lister!$D$7:$D$13)-S1389)*N1389/NETWORKDAYS(Lister!$D$23,Lister!$E$23,Lister!$D$7:$D$13),IF(OR(AND(E1389&lt;DATE(2020,12,1),F1389&lt;DATE(2020,12,1)),E1389&gt;DATE(2020,12,31)),0)))))),0),"")</f>
        <v/>
      </c>
      <c r="AA1389" s="50" t="str">
        <f>IFERROR(MAX(IF(OR(O1389="",P1389="",Q1389="",R1389="",S1389="",T1389="",U1389=""),"",IF(AND(MONTH(E1389)=1,MONTH(F1389)=1),(NETWORKDAYS(E1389,F1389,Lister!$D$7:$D$13)-T1389)*N1389/NETWORKDAYS(Lister!$D$24,Lister!$E$24,Lister!$D$7:$D$13),IF(AND(MONTH(E1389)=1,F1389&gt;DATE(2021,1,31)),(NETWORKDAYS(E1389,Lister!$E$24,Lister!$D$7:$D$13)-T1389)*N1389/NETWORKDAYS(Lister!$D$24,Lister!$E$24,Lister!$D$7:$D$13),IF(AND(E1389&lt;DATE(2021,1,1),MONTH(F1389)=1),(NETWORKDAYS(Lister!$D$24,F1389,Lister!$D$7:$D$13)-T1389)*N1389/NETWORKDAYS(Lister!$D$24,Lister!$E$24,Lister!$D$7:$D$13),IF(AND(E1389&lt;DATE(2021,1,1),F1389&gt;DATE(2021,1,31)),(NETWORKDAYS(Lister!$D$24,Lister!$E$24,Lister!$D$7:$D$13)-T1389)*N1389/NETWORKDAYS(Lister!$D$24,Lister!$E$24,Lister!$D$7:$D$13),IF(OR(AND(E1389&lt;DATE(2021,1,1),F1389&lt;DATE(2021,1,1)),E1389&gt;DATE(2021,1,31)),0)))))),0),"")</f>
        <v/>
      </c>
      <c r="AB1389" s="50" t="str">
        <f>IFERROR(MAX(IF(OR(O1389="",P1389="",Q1389="",R1389="",S1389="",T1389="",U1389=""),"",IF(AND(MONTH(E1389)=2,MONTH(F1389)=2),(NETWORKDAYS(E1389,F1389,Lister!$D$7:$D$13)-U1389)*N1389/NETWORKDAYS(Lister!$D$25,Lister!$E$25,Lister!$D$7:$D$13),IF(AND(E1389&lt;DATE(2021,2,1),MONTH(F1389)=2),(NETWORKDAYS(Lister!$D$25,F1389,Lister!$D$7:$D$13)-U1389)*N1389/NETWORKDAYS(Lister!$D$25,Lister!$E$25,Lister!$D$7:$D$13),IF(AND(E1389&lt;DATE(2021,2,1),F1389&lt;DATE(2021,2,1)),0)))),0),"")</f>
        <v/>
      </c>
      <c r="AC1389" s="52" t="str">
        <f t="shared" si="108"/>
        <v/>
      </c>
    </row>
    <row r="1390" spans="1:29" x14ac:dyDescent="0.35">
      <c r="A1390" s="11" t="str">
        <f t="shared" si="109"/>
        <v/>
      </c>
      <c r="B1390" s="33"/>
      <c r="C1390" s="17"/>
      <c r="D1390" s="18"/>
      <c r="E1390" s="12"/>
      <c r="F1390" s="12"/>
      <c r="G1390" s="42" t="str">
        <f>IF(OR(E1390="",F1390=""),"",NETWORKDAYS(E1390,F1390,Lister!$D$7:$D$13))</f>
        <v/>
      </c>
      <c r="H1390" s="14"/>
      <c r="I1390" s="25" t="str">
        <f t="shared" si="105"/>
        <v/>
      </c>
      <c r="J1390" s="47"/>
      <c r="K1390" s="48"/>
      <c r="L1390" s="15"/>
      <c r="M1390" s="51" t="str">
        <f t="shared" si="106"/>
        <v/>
      </c>
      <c r="N1390" s="49" t="str">
        <f t="shared" si="107"/>
        <v/>
      </c>
      <c r="O1390" s="15"/>
      <c r="P1390" s="15"/>
      <c r="Q1390" s="15"/>
      <c r="R1390" s="15"/>
      <c r="S1390" s="15"/>
      <c r="T1390" s="15"/>
      <c r="U1390" s="15"/>
      <c r="V1390" s="50" t="str">
        <f>IFERROR(MAX(IF(OR(O1390="",P1390="",Q1390="",R1390="",S1390="",T1390="",U1390=""),"",IF(AND(MONTH(E1390)=8,MONTH(F1390)=8),(NETWORKDAYS(E1390,F1390,Lister!$D$7:$D$13)-O1390)*N1390/NETWORKDAYS(Lister!$D$19,Lister!$E$19,Lister!$D$7:$D$13),IF(AND(MONTH(E1390)=8,F1390&gt;DATE(2020,8,31)),(NETWORKDAYS(E1390,Lister!$E$19,Lister!$D$7:$D$13)-O1390)*N1390/NETWORKDAYS(Lister!$D$19,Lister!$E$19,Lister!$D$7:$D$13),IF(E1390&gt;DATE(2020,8,31),0)))),0),"")</f>
        <v/>
      </c>
      <c r="W1390" s="50" t="str">
        <f>IFERROR(MAX(IF(OR(O1390="",P1390="",Q1390="",R1390="",S1390="",T1390="",U1390=""),"",IF(AND(MONTH(E1390)=9,MONTH(F1390)=9),(NETWORKDAYS(E1390,F1390,Lister!$D$7:$D$13)-P1390)*N1390/NETWORKDAYS(Lister!$D$20,Lister!$E$20,Lister!$D$7:$D$13),IF(AND(MONTH(E1390)=9,F1390&gt;DATE(2020,9,30)),(NETWORKDAYS(E1390,Lister!$E$20,Lister!$D$7:$D$13)-P1390)*N1390/NETWORKDAYS(Lister!$D$20,Lister!$E$20,Lister!$D$7:$D$13),IF(AND(E1390&lt;DATE(2020,9,1),MONTH(F1390)=9),(NETWORKDAYS(Lister!$D$20,F1390,Lister!$D$7:$D$13)-P1390)*N1390/NETWORKDAYS(Lister!$D$20,Lister!$E$20,Lister!$D$7:$D$13),IF(AND(E1390&lt;DATE(2020,9,1),F1390&gt;DATE(2020,9,30)),(NETWORKDAYS(Lister!$D$20,Lister!$E$20,Lister!$D$7:$D$13)-P1390)*N1390/NETWORKDAYS(Lister!$D$20,Lister!$E$20,Lister!$D$7:$D$13),IF(OR(AND(E1390&lt;DATE(2020,9,1),F1390&lt;DATE(2020,9,1)),E1390&gt;DATE(2020,9,30)),0)))))),0),"")</f>
        <v/>
      </c>
      <c r="X1390" s="50" t="str">
        <f>IFERROR(MAX(IF(OR(O1390="",P1390="",Q1390="",R1390="",S1390="",T1390="",U1390=""),"",IF(AND(MONTH(E1390)=10,MONTH(F1390)=10),(NETWORKDAYS(E1390,F1390,Lister!$D$7:$D$13)-Q1390)*N1390/NETWORKDAYS(Lister!$D$21,Lister!$E$21,Lister!$D$7:$D$13),IF(AND(MONTH(E1390)=10,F1390&gt;DATE(2020,10,31)),(NETWORKDAYS(E1390,Lister!$E$21,Lister!$D$7:$D$13)-Q1390)*N1390/NETWORKDAYS(Lister!$D$21,Lister!$E$21,Lister!$D$7:$D$13),IF(AND(E1390&lt;DATE(2020,10,1),MONTH(F1390)=10),(NETWORKDAYS(Lister!$D$21,F1390,Lister!$D$7:$D$13)-Q1390)*N1390/NETWORKDAYS(Lister!$D$21,Lister!$E$21,Lister!$D$7:$D$13),IF(AND(E1390&lt;DATE(2020,31,1),F1390&gt;DATE(2020,10,31)),(NETWORKDAYS(Lister!$D$21,Lister!$E$21,Lister!$D$7:$D$13)-Q1390)*N1390/NETWORKDAYS(Lister!$D$21,Lister!$E$21,Lister!$D$7:$D$13),IF(OR(AND(E1390&lt;DATE(2020,10,1),F1390&lt;DATE(2020,10,1)),E1390&gt;DATE(2020,10,31)),0)))))),0),"")</f>
        <v/>
      </c>
      <c r="Y1390" s="50" t="str">
        <f>IFERROR(MAX(IF(OR(O1390="",P1390="",Q1390="",R1390="",S1390="",T1390="",U1390=""),"",IF(AND(MONTH(E1390)=11,MONTH(F1390)=11),(NETWORKDAYS(E1390,F1390,Lister!$D$7:$D$13)-R1390)*N1390/NETWORKDAYS(Lister!$D$22,Lister!$E$22,Lister!$D$7:$D$13),IF(AND(MONTH(E1390)=11,F1390&gt;DATE(2020,11,30)),(NETWORKDAYS(E1390,Lister!$E$22,Lister!$D$7:$D$13)-R1390)*N1390/NETWORKDAYS(Lister!$D$22,Lister!$E$22,Lister!$D$7:$D$13),IF(AND(E1390&lt;DATE(2020,11,1),MONTH(F1390)=11),(NETWORKDAYS(Lister!$D$22,F1390,Lister!$D$7:$D$13)-R1390)*N1390/NETWORKDAYS(Lister!$D$22,Lister!$E$22,Lister!$D$7:$D$13),IF(AND(E1390&lt;DATE(2020,11,1),F1390&gt;DATE(2020,11,30)),(NETWORKDAYS(Lister!$D$22,Lister!$E$22,Lister!$D$7:$D$13)-R1390)*N1390/NETWORKDAYS(Lister!$D$22,Lister!$E$22,Lister!$D$7:$D$13),IF(OR(AND(E1390&lt;DATE(2020,11,1),F1390&lt;DATE(2020,11,1)),E1390&gt;DATE(2020,11,30)),0)))))),0),"")</f>
        <v/>
      </c>
      <c r="Z1390" s="50" t="str">
        <f>IFERROR(MAX(IF(OR(O1390="",P1390="",Q1390="",R1390="",S1390="",T1390="",U1390=""),"",IF(AND(MONTH(E1390)=12,MONTH(F1390)=12),(NETWORKDAYS(E1390,F1390,Lister!$D$7:$D$13)-S1390)*N1390/NETWORKDAYS(Lister!$D$23,Lister!$E$23,Lister!$D$7:$D$13),IF(AND(MONTH(E1390)=12,F1390&gt;DATE(2020,12,31)),(NETWORKDAYS(E1390,Lister!$E$23,Lister!$D$7:$D$13)-S1390)*N1390/NETWORKDAYS(Lister!$D$23,Lister!$E$23,Lister!$D$7:$D$13),IF(AND(E1390&lt;DATE(2020,12,1),MONTH(F1390)=12),(NETWORKDAYS(Lister!$D$23,F1390,Lister!$D$7:$D$13)-S1390)*N1390/NETWORKDAYS(Lister!$D$23,Lister!$E$23,Lister!$D$7:$D$13),IF(AND(E1390&lt;DATE(2020,12,1),F1390&gt;DATE(2020,12,31)),(NETWORKDAYS(Lister!$D$23,Lister!$E$23,Lister!$D$7:$D$13)-S1390)*N1390/NETWORKDAYS(Lister!$D$23,Lister!$E$23,Lister!$D$7:$D$13),IF(OR(AND(E1390&lt;DATE(2020,12,1),F1390&lt;DATE(2020,12,1)),E1390&gt;DATE(2020,12,31)),0)))))),0),"")</f>
        <v/>
      </c>
      <c r="AA1390" s="50" t="str">
        <f>IFERROR(MAX(IF(OR(O1390="",P1390="",Q1390="",R1390="",S1390="",T1390="",U1390=""),"",IF(AND(MONTH(E1390)=1,MONTH(F1390)=1),(NETWORKDAYS(E1390,F1390,Lister!$D$7:$D$13)-T1390)*N1390/NETWORKDAYS(Lister!$D$24,Lister!$E$24,Lister!$D$7:$D$13),IF(AND(MONTH(E1390)=1,F1390&gt;DATE(2021,1,31)),(NETWORKDAYS(E1390,Lister!$E$24,Lister!$D$7:$D$13)-T1390)*N1390/NETWORKDAYS(Lister!$D$24,Lister!$E$24,Lister!$D$7:$D$13),IF(AND(E1390&lt;DATE(2021,1,1),MONTH(F1390)=1),(NETWORKDAYS(Lister!$D$24,F1390,Lister!$D$7:$D$13)-T1390)*N1390/NETWORKDAYS(Lister!$D$24,Lister!$E$24,Lister!$D$7:$D$13),IF(AND(E1390&lt;DATE(2021,1,1),F1390&gt;DATE(2021,1,31)),(NETWORKDAYS(Lister!$D$24,Lister!$E$24,Lister!$D$7:$D$13)-T1390)*N1390/NETWORKDAYS(Lister!$D$24,Lister!$E$24,Lister!$D$7:$D$13),IF(OR(AND(E1390&lt;DATE(2021,1,1),F1390&lt;DATE(2021,1,1)),E1390&gt;DATE(2021,1,31)),0)))))),0),"")</f>
        <v/>
      </c>
      <c r="AB1390" s="50" t="str">
        <f>IFERROR(MAX(IF(OR(O1390="",P1390="",Q1390="",R1390="",S1390="",T1390="",U1390=""),"",IF(AND(MONTH(E1390)=2,MONTH(F1390)=2),(NETWORKDAYS(E1390,F1390,Lister!$D$7:$D$13)-U1390)*N1390/NETWORKDAYS(Lister!$D$25,Lister!$E$25,Lister!$D$7:$D$13),IF(AND(E1390&lt;DATE(2021,2,1),MONTH(F1390)=2),(NETWORKDAYS(Lister!$D$25,F1390,Lister!$D$7:$D$13)-U1390)*N1390/NETWORKDAYS(Lister!$D$25,Lister!$E$25,Lister!$D$7:$D$13),IF(AND(E1390&lt;DATE(2021,2,1),F1390&lt;DATE(2021,2,1)),0)))),0),"")</f>
        <v/>
      </c>
      <c r="AC1390" s="52" t="str">
        <f t="shared" si="108"/>
        <v/>
      </c>
    </row>
    <row r="1391" spans="1:29" x14ac:dyDescent="0.35">
      <c r="A1391" s="11" t="str">
        <f t="shared" si="109"/>
        <v/>
      </c>
      <c r="B1391" s="33"/>
      <c r="C1391" s="17"/>
      <c r="D1391" s="18"/>
      <c r="E1391" s="12"/>
      <c r="F1391" s="12"/>
      <c r="G1391" s="42" t="str">
        <f>IF(OR(E1391="",F1391=""),"",NETWORKDAYS(E1391,F1391,Lister!$D$7:$D$13))</f>
        <v/>
      </c>
      <c r="H1391" s="14"/>
      <c r="I1391" s="25" t="str">
        <f t="shared" si="105"/>
        <v/>
      </c>
      <c r="J1391" s="47"/>
      <c r="K1391" s="48"/>
      <c r="L1391" s="15"/>
      <c r="M1391" s="51" t="str">
        <f t="shared" si="106"/>
        <v/>
      </c>
      <c r="N1391" s="49" t="str">
        <f t="shared" si="107"/>
        <v/>
      </c>
      <c r="O1391" s="15"/>
      <c r="P1391" s="15"/>
      <c r="Q1391" s="15"/>
      <c r="R1391" s="15"/>
      <c r="S1391" s="15"/>
      <c r="T1391" s="15"/>
      <c r="U1391" s="15"/>
      <c r="V1391" s="50" t="str">
        <f>IFERROR(MAX(IF(OR(O1391="",P1391="",Q1391="",R1391="",S1391="",T1391="",U1391=""),"",IF(AND(MONTH(E1391)=8,MONTH(F1391)=8),(NETWORKDAYS(E1391,F1391,Lister!$D$7:$D$13)-O1391)*N1391/NETWORKDAYS(Lister!$D$19,Lister!$E$19,Lister!$D$7:$D$13),IF(AND(MONTH(E1391)=8,F1391&gt;DATE(2020,8,31)),(NETWORKDAYS(E1391,Lister!$E$19,Lister!$D$7:$D$13)-O1391)*N1391/NETWORKDAYS(Lister!$D$19,Lister!$E$19,Lister!$D$7:$D$13),IF(E1391&gt;DATE(2020,8,31),0)))),0),"")</f>
        <v/>
      </c>
      <c r="W1391" s="50" t="str">
        <f>IFERROR(MAX(IF(OR(O1391="",P1391="",Q1391="",R1391="",S1391="",T1391="",U1391=""),"",IF(AND(MONTH(E1391)=9,MONTH(F1391)=9),(NETWORKDAYS(E1391,F1391,Lister!$D$7:$D$13)-P1391)*N1391/NETWORKDAYS(Lister!$D$20,Lister!$E$20,Lister!$D$7:$D$13),IF(AND(MONTH(E1391)=9,F1391&gt;DATE(2020,9,30)),(NETWORKDAYS(E1391,Lister!$E$20,Lister!$D$7:$D$13)-P1391)*N1391/NETWORKDAYS(Lister!$D$20,Lister!$E$20,Lister!$D$7:$D$13),IF(AND(E1391&lt;DATE(2020,9,1),MONTH(F1391)=9),(NETWORKDAYS(Lister!$D$20,F1391,Lister!$D$7:$D$13)-P1391)*N1391/NETWORKDAYS(Lister!$D$20,Lister!$E$20,Lister!$D$7:$D$13),IF(AND(E1391&lt;DATE(2020,9,1),F1391&gt;DATE(2020,9,30)),(NETWORKDAYS(Lister!$D$20,Lister!$E$20,Lister!$D$7:$D$13)-P1391)*N1391/NETWORKDAYS(Lister!$D$20,Lister!$E$20,Lister!$D$7:$D$13),IF(OR(AND(E1391&lt;DATE(2020,9,1),F1391&lt;DATE(2020,9,1)),E1391&gt;DATE(2020,9,30)),0)))))),0),"")</f>
        <v/>
      </c>
      <c r="X1391" s="50" t="str">
        <f>IFERROR(MAX(IF(OR(O1391="",P1391="",Q1391="",R1391="",S1391="",T1391="",U1391=""),"",IF(AND(MONTH(E1391)=10,MONTH(F1391)=10),(NETWORKDAYS(E1391,F1391,Lister!$D$7:$D$13)-Q1391)*N1391/NETWORKDAYS(Lister!$D$21,Lister!$E$21,Lister!$D$7:$D$13),IF(AND(MONTH(E1391)=10,F1391&gt;DATE(2020,10,31)),(NETWORKDAYS(E1391,Lister!$E$21,Lister!$D$7:$D$13)-Q1391)*N1391/NETWORKDAYS(Lister!$D$21,Lister!$E$21,Lister!$D$7:$D$13),IF(AND(E1391&lt;DATE(2020,10,1),MONTH(F1391)=10),(NETWORKDAYS(Lister!$D$21,F1391,Lister!$D$7:$D$13)-Q1391)*N1391/NETWORKDAYS(Lister!$D$21,Lister!$E$21,Lister!$D$7:$D$13),IF(AND(E1391&lt;DATE(2020,31,1),F1391&gt;DATE(2020,10,31)),(NETWORKDAYS(Lister!$D$21,Lister!$E$21,Lister!$D$7:$D$13)-Q1391)*N1391/NETWORKDAYS(Lister!$D$21,Lister!$E$21,Lister!$D$7:$D$13),IF(OR(AND(E1391&lt;DATE(2020,10,1),F1391&lt;DATE(2020,10,1)),E1391&gt;DATE(2020,10,31)),0)))))),0),"")</f>
        <v/>
      </c>
      <c r="Y1391" s="50" t="str">
        <f>IFERROR(MAX(IF(OR(O1391="",P1391="",Q1391="",R1391="",S1391="",T1391="",U1391=""),"",IF(AND(MONTH(E1391)=11,MONTH(F1391)=11),(NETWORKDAYS(E1391,F1391,Lister!$D$7:$D$13)-R1391)*N1391/NETWORKDAYS(Lister!$D$22,Lister!$E$22,Lister!$D$7:$D$13),IF(AND(MONTH(E1391)=11,F1391&gt;DATE(2020,11,30)),(NETWORKDAYS(E1391,Lister!$E$22,Lister!$D$7:$D$13)-R1391)*N1391/NETWORKDAYS(Lister!$D$22,Lister!$E$22,Lister!$D$7:$D$13),IF(AND(E1391&lt;DATE(2020,11,1),MONTH(F1391)=11),(NETWORKDAYS(Lister!$D$22,F1391,Lister!$D$7:$D$13)-R1391)*N1391/NETWORKDAYS(Lister!$D$22,Lister!$E$22,Lister!$D$7:$D$13),IF(AND(E1391&lt;DATE(2020,11,1),F1391&gt;DATE(2020,11,30)),(NETWORKDAYS(Lister!$D$22,Lister!$E$22,Lister!$D$7:$D$13)-R1391)*N1391/NETWORKDAYS(Lister!$D$22,Lister!$E$22,Lister!$D$7:$D$13),IF(OR(AND(E1391&lt;DATE(2020,11,1),F1391&lt;DATE(2020,11,1)),E1391&gt;DATE(2020,11,30)),0)))))),0),"")</f>
        <v/>
      </c>
      <c r="Z1391" s="50" t="str">
        <f>IFERROR(MAX(IF(OR(O1391="",P1391="",Q1391="",R1391="",S1391="",T1391="",U1391=""),"",IF(AND(MONTH(E1391)=12,MONTH(F1391)=12),(NETWORKDAYS(E1391,F1391,Lister!$D$7:$D$13)-S1391)*N1391/NETWORKDAYS(Lister!$D$23,Lister!$E$23,Lister!$D$7:$D$13),IF(AND(MONTH(E1391)=12,F1391&gt;DATE(2020,12,31)),(NETWORKDAYS(E1391,Lister!$E$23,Lister!$D$7:$D$13)-S1391)*N1391/NETWORKDAYS(Lister!$D$23,Lister!$E$23,Lister!$D$7:$D$13),IF(AND(E1391&lt;DATE(2020,12,1),MONTH(F1391)=12),(NETWORKDAYS(Lister!$D$23,F1391,Lister!$D$7:$D$13)-S1391)*N1391/NETWORKDAYS(Lister!$D$23,Lister!$E$23,Lister!$D$7:$D$13),IF(AND(E1391&lt;DATE(2020,12,1),F1391&gt;DATE(2020,12,31)),(NETWORKDAYS(Lister!$D$23,Lister!$E$23,Lister!$D$7:$D$13)-S1391)*N1391/NETWORKDAYS(Lister!$D$23,Lister!$E$23,Lister!$D$7:$D$13),IF(OR(AND(E1391&lt;DATE(2020,12,1),F1391&lt;DATE(2020,12,1)),E1391&gt;DATE(2020,12,31)),0)))))),0),"")</f>
        <v/>
      </c>
      <c r="AA1391" s="50" t="str">
        <f>IFERROR(MAX(IF(OR(O1391="",P1391="",Q1391="",R1391="",S1391="",T1391="",U1391=""),"",IF(AND(MONTH(E1391)=1,MONTH(F1391)=1),(NETWORKDAYS(E1391,F1391,Lister!$D$7:$D$13)-T1391)*N1391/NETWORKDAYS(Lister!$D$24,Lister!$E$24,Lister!$D$7:$D$13),IF(AND(MONTH(E1391)=1,F1391&gt;DATE(2021,1,31)),(NETWORKDAYS(E1391,Lister!$E$24,Lister!$D$7:$D$13)-T1391)*N1391/NETWORKDAYS(Lister!$D$24,Lister!$E$24,Lister!$D$7:$D$13),IF(AND(E1391&lt;DATE(2021,1,1),MONTH(F1391)=1),(NETWORKDAYS(Lister!$D$24,F1391,Lister!$D$7:$D$13)-T1391)*N1391/NETWORKDAYS(Lister!$D$24,Lister!$E$24,Lister!$D$7:$D$13),IF(AND(E1391&lt;DATE(2021,1,1),F1391&gt;DATE(2021,1,31)),(NETWORKDAYS(Lister!$D$24,Lister!$E$24,Lister!$D$7:$D$13)-T1391)*N1391/NETWORKDAYS(Lister!$D$24,Lister!$E$24,Lister!$D$7:$D$13),IF(OR(AND(E1391&lt;DATE(2021,1,1),F1391&lt;DATE(2021,1,1)),E1391&gt;DATE(2021,1,31)),0)))))),0),"")</f>
        <v/>
      </c>
      <c r="AB1391" s="50" t="str">
        <f>IFERROR(MAX(IF(OR(O1391="",P1391="",Q1391="",R1391="",S1391="",T1391="",U1391=""),"",IF(AND(MONTH(E1391)=2,MONTH(F1391)=2),(NETWORKDAYS(E1391,F1391,Lister!$D$7:$D$13)-U1391)*N1391/NETWORKDAYS(Lister!$D$25,Lister!$E$25,Lister!$D$7:$D$13),IF(AND(E1391&lt;DATE(2021,2,1),MONTH(F1391)=2),(NETWORKDAYS(Lister!$D$25,F1391,Lister!$D$7:$D$13)-U1391)*N1391/NETWORKDAYS(Lister!$D$25,Lister!$E$25,Lister!$D$7:$D$13),IF(AND(E1391&lt;DATE(2021,2,1),F1391&lt;DATE(2021,2,1)),0)))),0),"")</f>
        <v/>
      </c>
      <c r="AC1391" s="52" t="str">
        <f t="shared" si="108"/>
        <v/>
      </c>
    </row>
    <row r="1392" spans="1:29" x14ac:dyDescent="0.35">
      <c r="A1392" s="11" t="str">
        <f t="shared" si="109"/>
        <v/>
      </c>
      <c r="B1392" s="33"/>
      <c r="C1392" s="17"/>
      <c r="D1392" s="18"/>
      <c r="E1392" s="12"/>
      <c r="F1392" s="12"/>
      <c r="G1392" s="42" t="str">
        <f>IF(OR(E1392="",F1392=""),"",NETWORKDAYS(E1392,F1392,Lister!$D$7:$D$13))</f>
        <v/>
      </c>
      <c r="H1392" s="14"/>
      <c r="I1392" s="25" t="str">
        <f t="shared" si="105"/>
        <v/>
      </c>
      <c r="J1392" s="47"/>
      <c r="K1392" s="48"/>
      <c r="L1392" s="15"/>
      <c r="M1392" s="51" t="str">
        <f t="shared" si="106"/>
        <v/>
      </c>
      <c r="N1392" s="49" t="str">
        <f t="shared" si="107"/>
        <v/>
      </c>
      <c r="O1392" s="15"/>
      <c r="P1392" s="15"/>
      <c r="Q1392" s="15"/>
      <c r="R1392" s="15"/>
      <c r="S1392" s="15"/>
      <c r="T1392" s="15"/>
      <c r="U1392" s="15"/>
      <c r="V1392" s="50" t="str">
        <f>IFERROR(MAX(IF(OR(O1392="",P1392="",Q1392="",R1392="",S1392="",T1392="",U1392=""),"",IF(AND(MONTH(E1392)=8,MONTH(F1392)=8),(NETWORKDAYS(E1392,F1392,Lister!$D$7:$D$13)-O1392)*N1392/NETWORKDAYS(Lister!$D$19,Lister!$E$19,Lister!$D$7:$D$13),IF(AND(MONTH(E1392)=8,F1392&gt;DATE(2020,8,31)),(NETWORKDAYS(E1392,Lister!$E$19,Lister!$D$7:$D$13)-O1392)*N1392/NETWORKDAYS(Lister!$D$19,Lister!$E$19,Lister!$D$7:$D$13),IF(E1392&gt;DATE(2020,8,31),0)))),0),"")</f>
        <v/>
      </c>
      <c r="W1392" s="50" t="str">
        <f>IFERROR(MAX(IF(OR(O1392="",P1392="",Q1392="",R1392="",S1392="",T1392="",U1392=""),"",IF(AND(MONTH(E1392)=9,MONTH(F1392)=9),(NETWORKDAYS(E1392,F1392,Lister!$D$7:$D$13)-P1392)*N1392/NETWORKDAYS(Lister!$D$20,Lister!$E$20,Lister!$D$7:$D$13),IF(AND(MONTH(E1392)=9,F1392&gt;DATE(2020,9,30)),(NETWORKDAYS(E1392,Lister!$E$20,Lister!$D$7:$D$13)-P1392)*N1392/NETWORKDAYS(Lister!$D$20,Lister!$E$20,Lister!$D$7:$D$13),IF(AND(E1392&lt;DATE(2020,9,1),MONTH(F1392)=9),(NETWORKDAYS(Lister!$D$20,F1392,Lister!$D$7:$D$13)-P1392)*N1392/NETWORKDAYS(Lister!$D$20,Lister!$E$20,Lister!$D$7:$D$13),IF(AND(E1392&lt;DATE(2020,9,1),F1392&gt;DATE(2020,9,30)),(NETWORKDAYS(Lister!$D$20,Lister!$E$20,Lister!$D$7:$D$13)-P1392)*N1392/NETWORKDAYS(Lister!$D$20,Lister!$E$20,Lister!$D$7:$D$13),IF(OR(AND(E1392&lt;DATE(2020,9,1),F1392&lt;DATE(2020,9,1)),E1392&gt;DATE(2020,9,30)),0)))))),0),"")</f>
        <v/>
      </c>
      <c r="X1392" s="50" t="str">
        <f>IFERROR(MAX(IF(OR(O1392="",P1392="",Q1392="",R1392="",S1392="",T1392="",U1392=""),"",IF(AND(MONTH(E1392)=10,MONTH(F1392)=10),(NETWORKDAYS(E1392,F1392,Lister!$D$7:$D$13)-Q1392)*N1392/NETWORKDAYS(Lister!$D$21,Lister!$E$21,Lister!$D$7:$D$13),IF(AND(MONTH(E1392)=10,F1392&gt;DATE(2020,10,31)),(NETWORKDAYS(E1392,Lister!$E$21,Lister!$D$7:$D$13)-Q1392)*N1392/NETWORKDAYS(Lister!$D$21,Lister!$E$21,Lister!$D$7:$D$13),IF(AND(E1392&lt;DATE(2020,10,1),MONTH(F1392)=10),(NETWORKDAYS(Lister!$D$21,F1392,Lister!$D$7:$D$13)-Q1392)*N1392/NETWORKDAYS(Lister!$D$21,Lister!$E$21,Lister!$D$7:$D$13),IF(AND(E1392&lt;DATE(2020,31,1),F1392&gt;DATE(2020,10,31)),(NETWORKDAYS(Lister!$D$21,Lister!$E$21,Lister!$D$7:$D$13)-Q1392)*N1392/NETWORKDAYS(Lister!$D$21,Lister!$E$21,Lister!$D$7:$D$13),IF(OR(AND(E1392&lt;DATE(2020,10,1),F1392&lt;DATE(2020,10,1)),E1392&gt;DATE(2020,10,31)),0)))))),0),"")</f>
        <v/>
      </c>
      <c r="Y1392" s="50" t="str">
        <f>IFERROR(MAX(IF(OR(O1392="",P1392="",Q1392="",R1392="",S1392="",T1392="",U1392=""),"",IF(AND(MONTH(E1392)=11,MONTH(F1392)=11),(NETWORKDAYS(E1392,F1392,Lister!$D$7:$D$13)-R1392)*N1392/NETWORKDAYS(Lister!$D$22,Lister!$E$22,Lister!$D$7:$D$13),IF(AND(MONTH(E1392)=11,F1392&gt;DATE(2020,11,30)),(NETWORKDAYS(E1392,Lister!$E$22,Lister!$D$7:$D$13)-R1392)*N1392/NETWORKDAYS(Lister!$D$22,Lister!$E$22,Lister!$D$7:$D$13),IF(AND(E1392&lt;DATE(2020,11,1),MONTH(F1392)=11),(NETWORKDAYS(Lister!$D$22,F1392,Lister!$D$7:$D$13)-R1392)*N1392/NETWORKDAYS(Lister!$D$22,Lister!$E$22,Lister!$D$7:$D$13),IF(AND(E1392&lt;DATE(2020,11,1),F1392&gt;DATE(2020,11,30)),(NETWORKDAYS(Lister!$D$22,Lister!$E$22,Lister!$D$7:$D$13)-R1392)*N1392/NETWORKDAYS(Lister!$D$22,Lister!$E$22,Lister!$D$7:$D$13),IF(OR(AND(E1392&lt;DATE(2020,11,1),F1392&lt;DATE(2020,11,1)),E1392&gt;DATE(2020,11,30)),0)))))),0),"")</f>
        <v/>
      </c>
      <c r="Z1392" s="50" t="str">
        <f>IFERROR(MAX(IF(OR(O1392="",P1392="",Q1392="",R1392="",S1392="",T1392="",U1392=""),"",IF(AND(MONTH(E1392)=12,MONTH(F1392)=12),(NETWORKDAYS(E1392,F1392,Lister!$D$7:$D$13)-S1392)*N1392/NETWORKDAYS(Lister!$D$23,Lister!$E$23,Lister!$D$7:$D$13),IF(AND(MONTH(E1392)=12,F1392&gt;DATE(2020,12,31)),(NETWORKDAYS(E1392,Lister!$E$23,Lister!$D$7:$D$13)-S1392)*N1392/NETWORKDAYS(Lister!$D$23,Lister!$E$23,Lister!$D$7:$D$13),IF(AND(E1392&lt;DATE(2020,12,1),MONTH(F1392)=12),(NETWORKDAYS(Lister!$D$23,F1392,Lister!$D$7:$D$13)-S1392)*N1392/NETWORKDAYS(Lister!$D$23,Lister!$E$23,Lister!$D$7:$D$13),IF(AND(E1392&lt;DATE(2020,12,1),F1392&gt;DATE(2020,12,31)),(NETWORKDAYS(Lister!$D$23,Lister!$E$23,Lister!$D$7:$D$13)-S1392)*N1392/NETWORKDAYS(Lister!$D$23,Lister!$E$23,Lister!$D$7:$D$13),IF(OR(AND(E1392&lt;DATE(2020,12,1),F1392&lt;DATE(2020,12,1)),E1392&gt;DATE(2020,12,31)),0)))))),0),"")</f>
        <v/>
      </c>
      <c r="AA1392" s="50" t="str">
        <f>IFERROR(MAX(IF(OR(O1392="",P1392="",Q1392="",R1392="",S1392="",T1392="",U1392=""),"",IF(AND(MONTH(E1392)=1,MONTH(F1392)=1),(NETWORKDAYS(E1392,F1392,Lister!$D$7:$D$13)-T1392)*N1392/NETWORKDAYS(Lister!$D$24,Lister!$E$24,Lister!$D$7:$D$13),IF(AND(MONTH(E1392)=1,F1392&gt;DATE(2021,1,31)),(NETWORKDAYS(E1392,Lister!$E$24,Lister!$D$7:$D$13)-T1392)*N1392/NETWORKDAYS(Lister!$D$24,Lister!$E$24,Lister!$D$7:$D$13),IF(AND(E1392&lt;DATE(2021,1,1),MONTH(F1392)=1),(NETWORKDAYS(Lister!$D$24,F1392,Lister!$D$7:$D$13)-T1392)*N1392/NETWORKDAYS(Lister!$D$24,Lister!$E$24,Lister!$D$7:$D$13),IF(AND(E1392&lt;DATE(2021,1,1),F1392&gt;DATE(2021,1,31)),(NETWORKDAYS(Lister!$D$24,Lister!$E$24,Lister!$D$7:$D$13)-T1392)*N1392/NETWORKDAYS(Lister!$D$24,Lister!$E$24,Lister!$D$7:$D$13),IF(OR(AND(E1392&lt;DATE(2021,1,1),F1392&lt;DATE(2021,1,1)),E1392&gt;DATE(2021,1,31)),0)))))),0),"")</f>
        <v/>
      </c>
      <c r="AB1392" s="50" t="str">
        <f>IFERROR(MAX(IF(OR(O1392="",P1392="",Q1392="",R1392="",S1392="",T1392="",U1392=""),"",IF(AND(MONTH(E1392)=2,MONTH(F1392)=2),(NETWORKDAYS(E1392,F1392,Lister!$D$7:$D$13)-U1392)*N1392/NETWORKDAYS(Lister!$D$25,Lister!$E$25,Lister!$D$7:$D$13),IF(AND(E1392&lt;DATE(2021,2,1),MONTH(F1392)=2),(NETWORKDAYS(Lister!$D$25,F1392,Lister!$D$7:$D$13)-U1392)*N1392/NETWORKDAYS(Lister!$D$25,Lister!$E$25,Lister!$D$7:$D$13),IF(AND(E1392&lt;DATE(2021,2,1),F1392&lt;DATE(2021,2,1)),0)))),0),"")</f>
        <v/>
      </c>
      <c r="AC1392" s="52" t="str">
        <f t="shared" si="108"/>
        <v/>
      </c>
    </row>
    <row r="1393" spans="1:29" x14ac:dyDescent="0.35">
      <c r="A1393" s="11" t="str">
        <f t="shared" si="109"/>
        <v/>
      </c>
      <c r="B1393" s="33"/>
      <c r="C1393" s="17"/>
      <c r="D1393" s="18"/>
      <c r="E1393" s="12"/>
      <c r="F1393" s="12"/>
      <c r="G1393" s="42" t="str">
        <f>IF(OR(E1393="",F1393=""),"",NETWORKDAYS(E1393,F1393,Lister!$D$7:$D$13))</f>
        <v/>
      </c>
      <c r="H1393" s="14"/>
      <c r="I1393" s="25" t="str">
        <f t="shared" si="105"/>
        <v/>
      </c>
      <c r="J1393" s="47"/>
      <c r="K1393" s="48"/>
      <c r="L1393" s="15"/>
      <c r="M1393" s="51" t="str">
        <f t="shared" si="106"/>
        <v/>
      </c>
      <c r="N1393" s="49" t="str">
        <f t="shared" si="107"/>
        <v/>
      </c>
      <c r="O1393" s="15"/>
      <c r="P1393" s="15"/>
      <c r="Q1393" s="15"/>
      <c r="R1393" s="15"/>
      <c r="S1393" s="15"/>
      <c r="T1393" s="15"/>
      <c r="U1393" s="15"/>
      <c r="V1393" s="50" t="str">
        <f>IFERROR(MAX(IF(OR(O1393="",P1393="",Q1393="",R1393="",S1393="",T1393="",U1393=""),"",IF(AND(MONTH(E1393)=8,MONTH(F1393)=8),(NETWORKDAYS(E1393,F1393,Lister!$D$7:$D$13)-O1393)*N1393/NETWORKDAYS(Lister!$D$19,Lister!$E$19,Lister!$D$7:$D$13),IF(AND(MONTH(E1393)=8,F1393&gt;DATE(2020,8,31)),(NETWORKDAYS(E1393,Lister!$E$19,Lister!$D$7:$D$13)-O1393)*N1393/NETWORKDAYS(Lister!$D$19,Lister!$E$19,Lister!$D$7:$D$13),IF(E1393&gt;DATE(2020,8,31),0)))),0),"")</f>
        <v/>
      </c>
      <c r="W1393" s="50" t="str">
        <f>IFERROR(MAX(IF(OR(O1393="",P1393="",Q1393="",R1393="",S1393="",T1393="",U1393=""),"",IF(AND(MONTH(E1393)=9,MONTH(F1393)=9),(NETWORKDAYS(E1393,F1393,Lister!$D$7:$D$13)-P1393)*N1393/NETWORKDAYS(Lister!$D$20,Lister!$E$20,Lister!$D$7:$D$13),IF(AND(MONTH(E1393)=9,F1393&gt;DATE(2020,9,30)),(NETWORKDAYS(E1393,Lister!$E$20,Lister!$D$7:$D$13)-P1393)*N1393/NETWORKDAYS(Lister!$D$20,Lister!$E$20,Lister!$D$7:$D$13),IF(AND(E1393&lt;DATE(2020,9,1),MONTH(F1393)=9),(NETWORKDAYS(Lister!$D$20,F1393,Lister!$D$7:$D$13)-P1393)*N1393/NETWORKDAYS(Lister!$D$20,Lister!$E$20,Lister!$D$7:$D$13),IF(AND(E1393&lt;DATE(2020,9,1),F1393&gt;DATE(2020,9,30)),(NETWORKDAYS(Lister!$D$20,Lister!$E$20,Lister!$D$7:$D$13)-P1393)*N1393/NETWORKDAYS(Lister!$D$20,Lister!$E$20,Lister!$D$7:$D$13),IF(OR(AND(E1393&lt;DATE(2020,9,1),F1393&lt;DATE(2020,9,1)),E1393&gt;DATE(2020,9,30)),0)))))),0),"")</f>
        <v/>
      </c>
      <c r="X1393" s="50" t="str">
        <f>IFERROR(MAX(IF(OR(O1393="",P1393="",Q1393="",R1393="",S1393="",T1393="",U1393=""),"",IF(AND(MONTH(E1393)=10,MONTH(F1393)=10),(NETWORKDAYS(E1393,F1393,Lister!$D$7:$D$13)-Q1393)*N1393/NETWORKDAYS(Lister!$D$21,Lister!$E$21,Lister!$D$7:$D$13),IF(AND(MONTH(E1393)=10,F1393&gt;DATE(2020,10,31)),(NETWORKDAYS(E1393,Lister!$E$21,Lister!$D$7:$D$13)-Q1393)*N1393/NETWORKDAYS(Lister!$D$21,Lister!$E$21,Lister!$D$7:$D$13),IF(AND(E1393&lt;DATE(2020,10,1),MONTH(F1393)=10),(NETWORKDAYS(Lister!$D$21,F1393,Lister!$D$7:$D$13)-Q1393)*N1393/NETWORKDAYS(Lister!$D$21,Lister!$E$21,Lister!$D$7:$D$13),IF(AND(E1393&lt;DATE(2020,31,1),F1393&gt;DATE(2020,10,31)),(NETWORKDAYS(Lister!$D$21,Lister!$E$21,Lister!$D$7:$D$13)-Q1393)*N1393/NETWORKDAYS(Lister!$D$21,Lister!$E$21,Lister!$D$7:$D$13),IF(OR(AND(E1393&lt;DATE(2020,10,1),F1393&lt;DATE(2020,10,1)),E1393&gt;DATE(2020,10,31)),0)))))),0),"")</f>
        <v/>
      </c>
      <c r="Y1393" s="50" t="str">
        <f>IFERROR(MAX(IF(OR(O1393="",P1393="",Q1393="",R1393="",S1393="",T1393="",U1393=""),"",IF(AND(MONTH(E1393)=11,MONTH(F1393)=11),(NETWORKDAYS(E1393,F1393,Lister!$D$7:$D$13)-R1393)*N1393/NETWORKDAYS(Lister!$D$22,Lister!$E$22,Lister!$D$7:$D$13),IF(AND(MONTH(E1393)=11,F1393&gt;DATE(2020,11,30)),(NETWORKDAYS(E1393,Lister!$E$22,Lister!$D$7:$D$13)-R1393)*N1393/NETWORKDAYS(Lister!$D$22,Lister!$E$22,Lister!$D$7:$D$13),IF(AND(E1393&lt;DATE(2020,11,1),MONTH(F1393)=11),(NETWORKDAYS(Lister!$D$22,F1393,Lister!$D$7:$D$13)-R1393)*N1393/NETWORKDAYS(Lister!$D$22,Lister!$E$22,Lister!$D$7:$D$13),IF(AND(E1393&lt;DATE(2020,11,1),F1393&gt;DATE(2020,11,30)),(NETWORKDAYS(Lister!$D$22,Lister!$E$22,Lister!$D$7:$D$13)-R1393)*N1393/NETWORKDAYS(Lister!$D$22,Lister!$E$22,Lister!$D$7:$D$13),IF(OR(AND(E1393&lt;DATE(2020,11,1),F1393&lt;DATE(2020,11,1)),E1393&gt;DATE(2020,11,30)),0)))))),0),"")</f>
        <v/>
      </c>
      <c r="Z1393" s="50" t="str">
        <f>IFERROR(MAX(IF(OR(O1393="",P1393="",Q1393="",R1393="",S1393="",T1393="",U1393=""),"",IF(AND(MONTH(E1393)=12,MONTH(F1393)=12),(NETWORKDAYS(E1393,F1393,Lister!$D$7:$D$13)-S1393)*N1393/NETWORKDAYS(Lister!$D$23,Lister!$E$23,Lister!$D$7:$D$13),IF(AND(MONTH(E1393)=12,F1393&gt;DATE(2020,12,31)),(NETWORKDAYS(E1393,Lister!$E$23,Lister!$D$7:$D$13)-S1393)*N1393/NETWORKDAYS(Lister!$D$23,Lister!$E$23,Lister!$D$7:$D$13),IF(AND(E1393&lt;DATE(2020,12,1),MONTH(F1393)=12),(NETWORKDAYS(Lister!$D$23,F1393,Lister!$D$7:$D$13)-S1393)*N1393/NETWORKDAYS(Lister!$D$23,Lister!$E$23,Lister!$D$7:$D$13),IF(AND(E1393&lt;DATE(2020,12,1),F1393&gt;DATE(2020,12,31)),(NETWORKDAYS(Lister!$D$23,Lister!$E$23,Lister!$D$7:$D$13)-S1393)*N1393/NETWORKDAYS(Lister!$D$23,Lister!$E$23,Lister!$D$7:$D$13),IF(OR(AND(E1393&lt;DATE(2020,12,1),F1393&lt;DATE(2020,12,1)),E1393&gt;DATE(2020,12,31)),0)))))),0),"")</f>
        <v/>
      </c>
      <c r="AA1393" s="50" t="str">
        <f>IFERROR(MAX(IF(OR(O1393="",P1393="",Q1393="",R1393="",S1393="",T1393="",U1393=""),"",IF(AND(MONTH(E1393)=1,MONTH(F1393)=1),(NETWORKDAYS(E1393,F1393,Lister!$D$7:$D$13)-T1393)*N1393/NETWORKDAYS(Lister!$D$24,Lister!$E$24,Lister!$D$7:$D$13),IF(AND(MONTH(E1393)=1,F1393&gt;DATE(2021,1,31)),(NETWORKDAYS(E1393,Lister!$E$24,Lister!$D$7:$D$13)-T1393)*N1393/NETWORKDAYS(Lister!$D$24,Lister!$E$24,Lister!$D$7:$D$13),IF(AND(E1393&lt;DATE(2021,1,1),MONTH(F1393)=1),(NETWORKDAYS(Lister!$D$24,F1393,Lister!$D$7:$D$13)-T1393)*N1393/NETWORKDAYS(Lister!$D$24,Lister!$E$24,Lister!$D$7:$D$13),IF(AND(E1393&lt;DATE(2021,1,1),F1393&gt;DATE(2021,1,31)),(NETWORKDAYS(Lister!$D$24,Lister!$E$24,Lister!$D$7:$D$13)-T1393)*N1393/NETWORKDAYS(Lister!$D$24,Lister!$E$24,Lister!$D$7:$D$13),IF(OR(AND(E1393&lt;DATE(2021,1,1),F1393&lt;DATE(2021,1,1)),E1393&gt;DATE(2021,1,31)),0)))))),0),"")</f>
        <v/>
      </c>
      <c r="AB1393" s="50" t="str">
        <f>IFERROR(MAX(IF(OR(O1393="",P1393="",Q1393="",R1393="",S1393="",T1393="",U1393=""),"",IF(AND(MONTH(E1393)=2,MONTH(F1393)=2),(NETWORKDAYS(E1393,F1393,Lister!$D$7:$D$13)-U1393)*N1393/NETWORKDAYS(Lister!$D$25,Lister!$E$25,Lister!$D$7:$D$13),IF(AND(E1393&lt;DATE(2021,2,1),MONTH(F1393)=2),(NETWORKDAYS(Lister!$D$25,F1393,Lister!$D$7:$D$13)-U1393)*N1393/NETWORKDAYS(Lister!$D$25,Lister!$E$25,Lister!$D$7:$D$13),IF(AND(E1393&lt;DATE(2021,2,1),F1393&lt;DATE(2021,2,1)),0)))),0),"")</f>
        <v/>
      </c>
      <c r="AC1393" s="52" t="str">
        <f t="shared" si="108"/>
        <v/>
      </c>
    </row>
    <row r="1394" spans="1:29" x14ac:dyDescent="0.35">
      <c r="A1394" s="11" t="str">
        <f t="shared" si="109"/>
        <v/>
      </c>
      <c r="B1394" s="33"/>
      <c r="C1394" s="17"/>
      <c r="D1394" s="18"/>
      <c r="E1394" s="12"/>
      <c r="F1394" s="12"/>
      <c r="G1394" s="42" t="str">
        <f>IF(OR(E1394="",F1394=""),"",NETWORKDAYS(E1394,F1394,Lister!$D$7:$D$13))</f>
        <v/>
      </c>
      <c r="H1394" s="14"/>
      <c r="I1394" s="25" t="str">
        <f t="shared" si="105"/>
        <v/>
      </c>
      <c r="J1394" s="47"/>
      <c r="K1394" s="48"/>
      <c r="L1394" s="15"/>
      <c r="M1394" s="51" t="str">
        <f t="shared" si="106"/>
        <v/>
      </c>
      <c r="N1394" s="49" t="str">
        <f t="shared" si="107"/>
        <v/>
      </c>
      <c r="O1394" s="15"/>
      <c r="P1394" s="15"/>
      <c r="Q1394" s="15"/>
      <c r="R1394" s="15"/>
      <c r="S1394" s="15"/>
      <c r="T1394" s="15"/>
      <c r="U1394" s="15"/>
      <c r="V1394" s="50" t="str">
        <f>IFERROR(MAX(IF(OR(O1394="",P1394="",Q1394="",R1394="",S1394="",T1394="",U1394=""),"",IF(AND(MONTH(E1394)=8,MONTH(F1394)=8),(NETWORKDAYS(E1394,F1394,Lister!$D$7:$D$13)-O1394)*N1394/NETWORKDAYS(Lister!$D$19,Lister!$E$19,Lister!$D$7:$D$13),IF(AND(MONTH(E1394)=8,F1394&gt;DATE(2020,8,31)),(NETWORKDAYS(E1394,Lister!$E$19,Lister!$D$7:$D$13)-O1394)*N1394/NETWORKDAYS(Lister!$D$19,Lister!$E$19,Lister!$D$7:$D$13),IF(E1394&gt;DATE(2020,8,31),0)))),0),"")</f>
        <v/>
      </c>
      <c r="W1394" s="50" t="str">
        <f>IFERROR(MAX(IF(OR(O1394="",P1394="",Q1394="",R1394="",S1394="",T1394="",U1394=""),"",IF(AND(MONTH(E1394)=9,MONTH(F1394)=9),(NETWORKDAYS(E1394,F1394,Lister!$D$7:$D$13)-P1394)*N1394/NETWORKDAYS(Lister!$D$20,Lister!$E$20,Lister!$D$7:$D$13),IF(AND(MONTH(E1394)=9,F1394&gt;DATE(2020,9,30)),(NETWORKDAYS(E1394,Lister!$E$20,Lister!$D$7:$D$13)-P1394)*N1394/NETWORKDAYS(Lister!$D$20,Lister!$E$20,Lister!$D$7:$D$13),IF(AND(E1394&lt;DATE(2020,9,1),MONTH(F1394)=9),(NETWORKDAYS(Lister!$D$20,F1394,Lister!$D$7:$D$13)-P1394)*N1394/NETWORKDAYS(Lister!$D$20,Lister!$E$20,Lister!$D$7:$D$13),IF(AND(E1394&lt;DATE(2020,9,1),F1394&gt;DATE(2020,9,30)),(NETWORKDAYS(Lister!$D$20,Lister!$E$20,Lister!$D$7:$D$13)-P1394)*N1394/NETWORKDAYS(Lister!$D$20,Lister!$E$20,Lister!$D$7:$D$13),IF(OR(AND(E1394&lt;DATE(2020,9,1),F1394&lt;DATE(2020,9,1)),E1394&gt;DATE(2020,9,30)),0)))))),0),"")</f>
        <v/>
      </c>
      <c r="X1394" s="50" t="str">
        <f>IFERROR(MAX(IF(OR(O1394="",P1394="",Q1394="",R1394="",S1394="",T1394="",U1394=""),"",IF(AND(MONTH(E1394)=10,MONTH(F1394)=10),(NETWORKDAYS(E1394,F1394,Lister!$D$7:$D$13)-Q1394)*N1394/NETWORKDAYS(Lister!$D$21,Lister!$E$21,Lister!$D$7:$D$13),IF(AND(MONTH(E1394)=10,F1394&gt;DATE(2020,10,31)),(NETWORKDAYS(E1394,Lister!$E$21,Lister!$D$7:$D$13)-Q1394)*N1394/NETWORKDAYS(Lister!$D$21,Lister!$E$21,Lister!$D$7:$D$13),IF(AND(E1394&lt;DATE(2020,10,1),MONTH(F1394)=10),(NETWORKDAYS(Lister!$D$21,F1394,Lister!$D$7:$D$13)-Q1394)*N1394/NETWORKDAYS(Lister!$D$21,Lister!$E$21,Lister!$D$7:$D$13),IF(AND(E1394&lt;DATE(2020,31,1),F1394&gt;DATE(2020,10,31)),(NETWORKDAYS(Lister!$D$21,Lister!$E$21,Lister!$D$7:$D$13)-Q1394)*N1394/NETWORKDAYS(Lister!$D$21,Lister!$E$21,Lister!$D$7:$D$13),IF(OR(AND(E1394&lt;DATE(2020,10,1),F1394&lt;DATE(2020,10,1)),E1394&gt;DATE(2020,10,31)),0)))))),0),"")</f>
        <v/>
      </c>
      <c r="Y1394" s="50" t="str">
        <f>IFERROR(MAX(IF(OR(O1394="",P1394="",Q1394="",R1394="",S1394="",T1394="",U1394=""),"",IF(AND(MONTH(E1394)=11,MONTH(F1394)=11),(NETWORKDAYS(E1394,F1394,Lister!$D$7:$D$13)-R1394)*N1394/NETWORKDAYS(Lister!$D$22,Lister!$E$22,Lister!$D$7:$D$13),IF(AND(MONTH(E1394)=11,F1394&gt;DATE(2020,11,30)),(NETWORKDAYS(E1394,Lister!$E$22,Lister!$D$7:$D$13)-R1394)*N1394/NETWORKDAYS(Lister!$D$22,Lister!$E$22,Lister!$D$7:$D$13),IF(AND(E1394&lt;DATE(2020,11,1),MONTH(F1394)=11),(NETWORKDAYS(Lister!$D$22,F1394,Lister!$D$7:$D$13)-R1394)*N1394/NETWORKDAYS(Lister!$D$22,Lister!$E$22,Lister!$D$7:$D$13),IF(AND(E1394&lt;DATE(2020,11,1),F1394&gt;DATE(2020,11,30)),(NETWORKDAYS(Lister!$D$22,Lister!$E$22,Lister!$D$7:$D$13)-R1394)*N1394/NETWORKDAYS(Lister!$D$22,Lister!$E$22,Lister!$D$7:$D$13),IF(OR(AND(E1394&lt;DATE(2020,11,1),F1394&lt;DATE(2020,11,1)),E1394&gt;DATE(2020,11,30)),0)))))),0),"")</f>
        <v/>
      </c>
      <c r="Z1394" s="50" t="str">
        <f>IFERROR(MAX(IF(OR(O1394="",P1394="",Q1394="",R1394="",S1394="",T1394="",U1394=""),"",IF(AND(MONTH(E1394)=12,MONTH(F1394)=12),(NETWORKDAYS(E1394,F1394,Lister!$D$7:$D$13)-S1394)*N1394/NETWORKDAYS(Lister!$D$23,Lister!$E$23,Lister!$D$7:$D$13),IF(AND(MONTH(E1394)=12,F1394&gt;DATE(2020,12,31)),(NETWORKDAYS(E1394,Lister!$E$23,Lister!$D$7:$D$13)-S1394)*N1394/NETWORKDAYS(Lister!$D$23,Lister!$E$23,Lister!$D$7:$D$13),IF(AND(E1394&lt;DATE(2020,12,1),MONTH(F1394)=12),(NETWORKDAYS(Lister!$D$23,F1394,Lister!$D$7:$D$13)-S1394)*N1394/NETWORKDAYS(Lister!$D$23,Lister!$E$23,Lister!$D$7:$D$13),IF(AND(E1394&lt;DATE(2020,12,1),F1394&gt;DATE(2020,12,31)),(NETWORKDAYS(Lister!$D$23,Lister!$E$23,Lister!$D$7:$D$13)-S1394)*N1394/NETWORKDAYS(Lister!$D$23,Lister!$E$23,Lister!$D$7:$D$13),IF(OR(AND(E1394&lt;DATE(2020,12,1),F1394&lt;DATE(2020,12,1)),E1394&gt;DATE(2020,12,31)),0)))))),0),"")</f>
        <v/>
      </c>
      <c r="AA1394" s="50" t="str">
        <f>IFERROR(MAX(IF(OR(O1394="",P1394="",Q1394="",R1394="",S1394="",T1394="",U1394=""),"",IF(AND(MONTH(E1394)=1,MONTH(F1394)=1),(NETWORKDAYS(E1394,F1394,Lister!$D$7:$D$13)-T1394)*N1394/NETWORKDAYS(Lister!$D$24,Lister!$E$24,Lister!$D$7:$D$13),IF(AND(MONTH(E1394)=1,F1394&gt;DATE(2021,1,31)),(NETWORKDAYS(E1394,Lister!$E$24,Lister!$D$7:$D$13)-T1394)*N1394/NETWORKDAYS(Lister!$D$24,Lister!$E$24,Lister!$D$7:$D$13),IF(AND(E1394&lt;DATE(2021,1,1),MONTH(F1394)=1),(NETWORKDAYS(Lister!$D$24,F1394,Lister!$D$7:$D$13)-T1394)*N1394/NETWORKDAYS(Lister!$D$24,Lister!$E$24,Lister!$D$7:$D$13),IF(AND(E1394&lt;DATE(2021,1,1),F1394&gt;DATE(2021,1,31)),(NETWORKDAYS(Lister!$D$24,Lister!$E$24,Lister!$D$7:$D$13)-T1394)*N1394/NETWORKDAYS(Lister!$D$24,Lister!$E$24,Lister!$D$7:$D$13),IF(OR(AND(E1394&lt;DATE(2021,1,1),F1394&lt;DATE(2021,1,1)),E1394&gt;DATE(2021,1,31)),0)))))),0),"")</f>
        <v/>
      </c>
      <c r="AB1394" s="50" t="str">
        <f>IFERROR(MAX(IF(OR(O1394="",P1394="",Q1394="",R1394="",S1394="",T1394="",U1394=""),"",IF(AND(MONTH(E1394)=2,MONTH(F1394)=2),(NETWORKDAYS(E1394,F1394,Lister!$D$7:$D$13)-U1394)*N1394/NETWORKDAYS(Lister!$D$25,Lister!$E$25,Lister!$D$7:$D$13),IF(AND(E1394&lt;DATE(2021,2,1),MONTH(F1394)=2),(NETWORKDAYS(Lister!$D$25,F1394,Lister!$D$7:$D$13)-U1394)*N1394/NETWORKDAYS(Lister!$D$25,Lister!$E$25,Lister!$D$7:$D$13),IF(AND(E1394&lt;DATE(2021,2,1),F1394&lt;DATE(2021,2,1)),0)))),0),"")</f>
        <v/>
      </c>
      <c r="AC1394" s="52" t="str">
        <f t="shared" si="108"/>
        <v/>
      </c>
    </row>
    <row r="1395" spans="1:29" x14ac:dyDescent="0.35">
      <c r="A1395" s="11" t="str">
        <f t="shared" si="109"/>
        <v/>
      </c>
      <c r="B1395" s="33"/>
      <c r="C1395" s="17"/>
      <c r="D1395" s="18"/>
      <c r="E1395" s="12"/>
      <c r="F1395" s="12"/>
      <c r="G1395" s="42" t="str">
        <f>IF(OR(E1395="",F1395=""),"",NETWORKDAYS(E1395,F1395,Lister!$D$7:$D$13))</f>
        <v/>
      </c>
      <c r="H1395" s="14"/>
      <c r="I1395" s="25" t="str">
        <f t="shared" si="105"/>
        <v/>
      </c>
      <c r="J1395" s="47"/>
      <c r="K1395" s="48"/>
      <c r="L1395" s="15"/>
      <c r="M1395" s="51" t="str">
        <f t="shared" si="106"/>
        <v/>
      </c>
      <c r="N1395" s="49" t="str">
        <f t="shared" si="107"/>
        <v/>
      </c>
      <c r="O1395" s="15"/>
      <c r="P1395" s="15"/>
      <c r="Q1395" s="15"/>
      <c r="R1395" s="15"/>
      <c r="S1395" s="15"/>
      <c r="T1395" s="15"/>
      <c r="U1395" s="15"/>
      <c r="V1395" s="50" t="str">
        <f>IFERROR(MAX(IF(OR(O1395="",P1395="",Q1395="",R1395="",S1395="",T1395="",U1395=""),"",IF(AND(MONTH(E1395)=8,MONTH(F1395)=8),(NETWORKDAYS(E1395,F1395,Lister!$D$7:$D$13)-O1395)*N1395/NETWORKDAYS(Lister!$D$19,Lister!$E$19,Lister!$D$7:$D$13),IF(AND(MONTH(E1395)=8,F1395&gt;DATE(2020,8,31)),(NETWORKDAYS(E1395,Lister!$E$19,Lister!$D$7:$D$13)-O1395)*N1395/NETWORKDAYS(Lister!$D$19,Lister!$E$19,Lister!$D$7:$D$13),IF(E1395&gt;DATE(2020,8,31),0)))),0),"")</f>
        <v/>
      </c>
      <c r="W1395" s="50" t="str">
        <f>IFERROR(MAX(IF(OR(O1395="",P1395="",Q1395="",R1395="",S1395="",T1395="",U1395=""),"",IF(AND(MONTH(E1395)=9,MONTH(F1395)=9),(NETWORKDAYS(E1395,F1395,Lister!$D$7:$D$13)-P1395)*N1395/NETWORKDAYS(Lister!$D$20,Lister!$E$20,Lister!$D$7:$D$13),IF(AND(MONTH(E1395)=9,F1395&gt;DATE(2020,9,30)),(NETWORKDAYS(E1395,Lister!$E$20,Lister!$D$7:$D$13)-P1395)*N1395/NETWORKDAYS(Lister!$D$20,Lister!$E$20,Lister!$D$7:$D$13),IF(AND(E1395&lt;DATE(2020,9,1),MONTH(F1395)=9),(NETWORKDAYS(Lister!$D$20,F1395,Lister!$D$7:$D$13)-P1395)*N1395/NETWORKDAYS(Lister!$D$20,Lister!$E$20,Lister!$D$7:$D$13),IF(AND(E1395&lt;DATE(2020,9,1),F1395&gt;DATE(2020,9,30)),(NETWORKDAYS(Lister!$D$20,Lister!$E$20,Lister!$D$7:$D$13)-P1395)*N1395/NETWORKDAYS(Lister!$D$20,Lister!$E$20,Lister!$D$7:$D$13),IF(OR(AND(E1395&lt;DATE(2020,9,1),F1395&lt;DATE(2020,9,1)),E1395&gt;DATE(2020,9,30)),0)))))),0),"")</f>
        <v/>
      </c>
      <c r="X1395" s="50" t="str">
        <f>IFERROR(MAX(IF(OR(O1395="",P1395="",Q1395="",R1395="",S1395="",T1395="",U1395=""),"",IF(AND(MONTH(E1395)=10,MONTH(F1395)=10),(NETWORKDAYS(E1395,F1395,Lister!$D$7:$D$13)-Q1395)*N1395/NETWORKDAYS(Lister!$D$21,Lister!$E$21,Lister!$D$7:$D$13),IF(AND(MONTH(E1395)=10,F1395&gt;DATE(2020,10,31)),(NETWORKDAYS(E1395,Lister!$E$21,Lister!$D$7:$D$13)-Q1395)*N1395/NETWORKDAYS(Lister!$D$21,Lister!$E$21,Lister!$D$7:$D$13),IF(AND(E1395&lt;DATE(2020,10,1),MONTH(F1395)=10),(NETWORKDAYS(Lister!$D$21,F1395,Lister!$D$7:$D$13)-Q1395)*N1395/NETWORKDAYS(Lister!$D$21,Lister!$E$21,Lister!$D$7:$D$13),IF(AND(E1395&lt;DATE(2020,31,1),F1395&gt;DATE(2020,10,31)),(NETWORKDAYS(Lister!$D$21,Lister!$E$21,Lister!$D$7:$D$13)-Q1395)*N1395/NETWORKDAYS(Lister!$D$21,Lister!$E$21,Lister!$D$7:$D$13),IF(OR(AND(E1395&lt;DATE(2020,10,1),F1395&lt;DATE(2020,10,1)),E1395&gt;DATE(2020,10,31)),0)))))),0),"")</f>
        <v/>
      </c>
      <c r="Y1395" s="50" t="str">
        <f>IFERROR(MAX(IF(OR(O1395="",P1395="",Q1395="",R1395="",S1395="",T1395="",U1395=""),"",IF(AND(MONTH(E1395)=11,MONTH(F1395)=11),(NETWORKDAYS(E1395,F1395,Lister!$D$7:$D$13)-R1395)*N1395/NETWORKDAYS(Lister!$D$22,Lister!$E$22,Lister!$D$7:$D$13),IF(AND(MONTH(E1395)=11,F1395&gt;DATE(2020,11,30)),(NETWORKDAYS(E1395,Lister!$E$22,Lister!$D$7:$D$13)-R1395)*N1395/NETWORKDAYS(Lister!$D$22,Lister!$E$22,Lister!$D$7:$D$13),IF(AND(E1395&lt;DATE(2020,11,1),MONTH(F1395)=11),(NETWORKDAYS(Lister!$D$22,F1395,Lister!$D$7:$D$13)-R1395)*N1395/NETWORKDAYS(Lister!$D$22,Lister!$E$22,Lister!$D$7:$D$13),IF(AND(E1395&lt;DATE(2020,11,1),F1395&gt;DATE(2020,11,30)),(NETWORKDAYS(Lister!$D$22,Lister!$E$22,Lister!$D$7:$D$13)-R1395)*N1395/NETWORKDAYS(Lister!$D$22,Lister!$E$22,Lister!$D$7:$D$13),IF(OR(AND(E1395&lt;DATE(2020,11,1),F1395&lt;DATE(2020,11,1)),E1395&gt;DATE(2020,11,30)),0)))))),0),"")</f>
        <v/>
      </c>
      <c r="Z1395" s="50" t="str">
        <f>IFERROR(MAX(IF(OR(O1395="",P1395="",Q1395="",R1395="",S1395="",T1395="",U1395=""),"",IF(AND(MONTH(E1395)=12,MONTH(F1395)=12),(NETWORKDAYS(E1395,F1395,Lister!$D$7:$D$13)-S1395)*N1395/NETWORKDAYS(Lister!$D$23,Lister!$E$23,Lister!$D$7:$D$13),IF(AND(MONTH(E1395)=12,F1395&gt;DATE(2020,12,31)),(NETWORKDAYS(E1395,Lister!$E$23,Lister!$D$7:$D$13)-S1395)*N1395/NETWORKDAYS(Lister!$D$23,Lister!$E$23,Lister!$D$7:$D$13),IF(AND(E1395&lt;DATE(2020,12,1),MONTH(F1395)=12),(NETWORKDAYS(Lister!$D$23,F1395,Lister!$D$7:$D$13)-S1395)*N1395/NETWORKDAYS(Lister!$D$23,Lister!$E$23,Lister!$D$7:$D$13),IF(AND(E1395&lt;DATE(2020,12,1),F1395&gt;DATE(2020,12,31)),(NETWORKDAYS(Lister!$D$23,Lister!$E$23,Lister!$D$7:$D$13)-S1395)*N1395/NETWORKDAYS(Lister!$D$23,Lister!$E$23,Lister!$D$7:$D$13),IF(OR(AND(E1395&lt;DATE(2020,12,1),F1395&lt;DATE(2020,12,1)),E1395&gt;DATE(2020,12,31)),0)))))),0),"")</f>
        <v/>
      </c>
      <c r="AA1395" s="50" t="str">
        <f>IFERROR(MAX(IF(OR(O1395="",P1395="",Q1395="",R1395="",S1395="",T1395="",U1395=""),"",IF(AND(MONTH(E1395)=1,MONTH(F1395)=1),(NETWORKDAYS(E1395,F1395,Lister!$D$7:$D$13)-T1395)*N1395/NETWORKDAYS(Lister!$D$24,Lister!$E$24,Lister!$D$7:$D$13),IF(AND(MONTH(E1395)=1,F1395&gt;DATE(2021,1,31)),(NETWORKDAYS(E1395,Lister!$E$24,Lister!$D$7:$D$13)-T1395)*N1395/NETWORKDAYS(Lister!$D$24,Lister!$E$24,Lister!$D$7:$D$13),IF(AND(E1395&lt;DATE(2021,1,1),MONTH(F1395)=1),(NETWORKDAYS(Lister!$D$24,F1395,Lister!$D$7:$D$13)-T1395)*N1395/NETWORKDAYS(Lister!$D$24,Lister!$E$24,Lister!$D$7:$D$13),IF(AND(E1395&lt;DATE(2021,1,1),F1395&gt;DATE(2021,1,31)),(NETWORKDAYS(Lister!$D$24,Lister!$E$24,Lister!$D$7:$D$13)-T1395)*N1395/NETWORKDAYS(Lister!$D$24,Lister!$E$24,Lister!$D$7:$D$13),IF(OR(AND(E1395&lt;DATE(2021,1,1),F1395&lt;DATE(2021,1,1)),E1395&gt;DATE(2021,1,31)),0)))))),0),"")</f>
        <v/>
      </c>
      <c r="AB1395" s="50" t="str">
        <f>IFERROR(MAX(IF(OR(O1395="",P1395="",Q1395="",R1395="",S1395="",T1395="",U1395=""),"",IF(AND(MONTH(E1395)=2,MONTH(F1395)=2),(NETWORKDAYS(E1395,F1395,Lister!$D$7:$D$13)-U1395)*N1395/NETWORKDAYS(Lister!$D$25,Lister!$E$25,Lister!$D$7:$D$13),IF(AND(E1395&lt;DATE(2021,2,1),MONTH(F1395)=2),(NETWORKDAYS(Lister!$D$25,F1395,Lister!$D$7:$D$13)-U1395)*N1395/NETWORKDAYS(Lister!$D$25,Lister!$E$25,Lister!$D$7:$D$13),IF(AND(E1395&lt;DATE(2021,2,1),F1395&lt;DATE(2021,2,1)),0)))),0),"")</f>
        <v/>
      </c>
      <c r="AC1395" s="52" t="str">
        <f t="shared" si="108"/>
        <v/>
      </c>
    </row>
    <row r="1396" spans="1:29" x14ac:dyDescent="0.35">
      <c r="A1396" s="11" t="str">
        <f t="shared" si="109"/>
        <v/>
      </c>
      <c r="B1396" s="33"/>
      <c r="C1396" s="17"/>
      <c r="D1396" s="18"/>
      <c r="E1396" s="12"/>
      <c r="F1396" s="12"/>
      <c r="G1396" s="42" t="str">
        <f>IF(OR(E1396="",F1396=""),"",NETWORKDAYS(E1396,F1396,Lister!$D$7:$D$13))</f>
        <v/>
      </c>
      <c r="H1396" s="14"/>
      <c r="I1396" s="25" t="str">
        <f t="shared" si="105"/>
        <v/>
      </c>
      <c r="J1396" s="47"/>
      <c r="K1396" s="48"/>
      <c r="L1396" s="15"/>
      <c r="M1396" s="51" t="str">
        <f t="shared" si="106"/>
        <v/>
      </c>
      <c r="N1396" s="49" t="str">
        <f t="shared" si="107"/>
        <v/>
      </c>
      <c r="O1396" s="15"/>
      <c r="P1396" s="15"/>
      <c r="Q1396" s="15"/>
      <c r="R1396" s="15"/>
      <c r="S1396" s="15"/>
      <c r="T1396" s="15"/>
      <c r="U1396" s="15"/>
      <c r="V1396" s="50" t="str">
        <f>IFERROR(MAX(IF(OR(O1396="",P1396="",Q1396="",R1396="",S1396="",T1396="",U1396=""),"",IF(AND(MONTH(E1396)=8,MONTH(F1396)=8),(NETWORKDAYS(E1396,F1396,Lister!$D$7:$D$13)-O1396)*N1396/NETWORKDAYS(Lister!$D$19,Lister!$E$19,Lister!$D$7:$D$13),IF(AND(MONTH(E1396)=8,F1396&gt;DATE(2020,8,31)),(NETWORKDAYS(E1396,Lister!$E$19,Lister!$D$7:$D$13)-O1396)*N1396/NETWORKDAYS(Lister!$D$19,Lister!$E$19,Lister!$D$7:$D$13),IF(E1396&gt;DATE(2020,8,31),0)))),0),"")</f>
        <v/>
      </c>
      <c r="W1396" s="50" t="str">
        <f>IFERROR(MAX(IF(OR(O1396="",P1396="",Q1396="",R1396="",S1396="",T1396="",U1396=""),"",IF(AND(MONTH(E1396)=9,MONTH(F1396)=9),(NETWORKDAYS(E1396,F1396,Lister!$D$7:$D$13)-P1396)*N1396/NETWORKDAYS(Lister!$D$20,Lister!$E$20,Lister!$D$7:$D$13),IF(AND(MONTH(E1396)=9,F1396&gt;DATE(2020,9,30)),(NETWORKDAYS(E1396,Lister!$E$20,Lister!$D$7:$D$13)-P1396)*N1396/NETWORKDAYS(Lister!$D$20,Lister!$E$20,Lister!$D$7:$D$13),IF(AND(E1396&lt;DATE(2020,9,1),MONTH(F1396)=9),(NETWORKDAYS(Lister!$D$20,F1396,Lister!$D$7:$D$13)-P1396)*N1396/NETWORKDAYS(Lister!$D$20,Lister!$E$20,Lister!$D$7:$D$13),IF(AND(E1396&lt;DATE(2020,9,1),F1396&gt;DATE(2020,9,30)),(NETWORKDAYS(Lister!$D$20,Lister!$E$20,Lister!$D$7:$D$13)-P1396)*N1396/NETWORKDAYS(Lister!$D$20,Lister!$E$20,Lister!$D$7:$D$13),IF(OR(AND(E1396&lt;DATE(2020,9,1),F1396&lt;DATE(2020,9,1)),E1396&gt;DATE(2020,9,30)),0)))))),0),"")</f>
        <v/>
      </c>
      <c r="X1396" s="50" t="str">
        <f>IFERROR(MAX(IF(OR(O1396="",P1396="",Q1396="",R1396="",S1396="",T1396="",U1396=""),"",IF(AND(MONTH(E1396)=10,MONTH(F1396)=10),(NETWORKDAYS(E1396,F1396,Lister!$D$7:$D$13)-Q1396)*N1396/NETWORKDAYS(Lister!$D$21,Lister!$E$21,Lister!$D$7:$D$13),IF(AND(MONTH(E1396)=10,F1396&gt;DATE(2020,10,31)),(NETWORKDAYS(E1396,Lister!$E$21,Lister!$D$7:$D$13)-Q1396)*N1396/NETWORKDAYS(Lister!$D$21,Lister!$E$21,Lister!$D$7:$D$13),IF(AND(E1396&lt;DATE(2020,10,1),MONTH(F1396)=10),(NETWORKDAYS(Lister!$D$21,F1396,Lister!$D$7:$D$13)-Q1396)*N1396/NETWORKDAYS(Lister!$D$21,Lister!$E$21,Lister!$D$7:$D$13),IF(AND(E1396&lt;DATE(2020,31,1),F1396&gt;DATE(2020,10,31)),(NETWORKDAYS(Lister!$D$21,Lister!$E$21,Lister!$D$7:$D$13)-Q1396)*N1396/NETWORKDAYS(Lister!$D$21,Lister!$E$21,Lister!$D$7:$D$13),IF(OR(AND(E1396&lt;DATE(2020,10,1),F1396&lt;DATE(2020,10,1)),E1396&gt;DATE(2020,10,31)),0)))))),0),"")</f>
        <v/>
      </c>
      <c r="Y1396" s="50" t="str">
        <f>IFERROR(MAX(IF(OR(O1396="",P1396="",Q1396="",R1396="",S1396="",T1396="",U1396=""),"",IF(AND(MONTH(E1396)=11,MONTH(F1396)=11),(NETWORKDAYS(E1396,F1396,Lister!$D$7:$D$13)-R1396)*N1396/NETWORKDAYS(Lister!$D$22,Lister!$E$22,Lister!$D$7:$D$13),IF(AND(MONTH(E1396)=11,F1396&gt;DATE(2020,11,30)),(NETWORKDAYS(E1396,Lister!$E$22,Lister!$D$7:$D$13)-R1396)*N1396/NETWORKDAYS(Lister!$D$22,Lister!$E$22,Lister!$D$7:$D$13),IF(AND(E1396&lt;DATE(2020,11,1),MONTH(F1396)=11),(NETWORKDAYS(Lister!$D$22,F1396,Lister!$D$7:$D$13)-R1396)*N1396/NETWORKDAYS(Lister!$D$22,Lister!$E$22,Lister!$D$7:$D$13),IF(AND(E1396&lt;DATE(2020,11,1),F1396&gt;DATE(2020,11,30)),(NETWORKDAYS(Lister!$D$22,Lister!$E$22,Lister!$D$7:$D$13)-R1396)*N1396/NETWORKDAYS(Lister!$D$22,Lister!$E$22,Lister!$D$7:$D$13),IF(OR(AND(E1396&lt;DATE(2020,11,1),F1396&lt;DATE(2020,11,1)),E1396&gt;DATE(2020,11,30)),0)))))),0),"")</f>
        <v/>
      </c>
      <c r="Z1396" s="50" t="str">
        <f>IFERROR(MAX(IF(OR(O1396="",P1396="",Q1396="",R1396="",S1396="",T1396="",U1396=""),"",IF(AND(MONTH(E1396)=12,MONTH(F1396)=12),(NETWORKDAYS(E1396,F1396,Lister!$D$7:$D$13)-S1396)*N1396/NETWORKDAYS(Lister!$D$23,Lister!$E$23,Lister!$D$7:$D$13),IF(AND(MONTH(E1396)=12,F1396&gt;DATE(2020,12,31)),(NETWORKDAYS(E1396,Lister!$E$23,Lister!$D$7:$D$13)-S1396)*N1396/NETWORKDAYS(Lister!$D$23,Lister!$E$23,Lister!$D$7:$D$13),IF(AND(E1396&lt;DATE(2020,12,1),MONTH(F1396)=12),(NETWORKDAYS(Lister!$D$23,F1396,Lister!$D$7:$D$13)-S1396)*N1396/NETWORKDAYS(Lister!$D$23,Lister!$E$23,Lister!$D$7:$D$13),IF(AND(E1396&lt;DATE(2020,12,1),F1396&gt;DATE(2020,12,31)),(NETWORKDAYS(Lister!$D$23,Lister!$E$23,Lister!$D$7:$D$13)-S1396)*N1396/NETWORKDAYS(Lister!$D$23,Lister!$E$23,Lister!$D$7:$D$13),IF(OR(AND(E1396&lt;DATE(2020,12,1),F1396&lt;DATE(2020,12,1)),E1396&gt;DATE(2020,12,31)),0)))))),0),"")</f>
        <v/>
      </c>
      <c r="AA1396" s="50" t="str">
        <f>IFERROR(MAX(IF(OR(O1396="",P1396="",Q1396="",R1396="",S1396="",T1396="",U1396=""),"",IF(AND(MONTH(E1396)=1,MONTH(F1396)=1),(NETWORKDAYS(E1396,F1396,Lister!$D$7:$D$13)-T1396)*N1396/NETWORKDAYS(Lister!$D$24,Lister!$E$24,Lister!$D$7:$D$13),IF(AND(MONTH(E1396)=1,F1396&gt;DATE(2021,1,31)),(NETWORKDAYS(E1396,Lister!$E$24,Lister!$D$7:$D$13)-T1396)*N1396/NETWORKDAYS(Lister!$D$24,Lister!$E$24,Lister!$D$7:$D$13),IF(AND(E1396&lt;DATE(2021,1,1),MONTH(F1396)=1),(NETWORKDAYS(Lister!$D$24,F1396,Lister!$D$7:$D$13)-T1396)*N1396/NETWORKDAYS(Lister!$D$24,Lister!$E$24,Lister!$D$7:$D$13),IF(AND(E1396&lt;DATE(2021,1,1),F1396&gt;DATE(2021,1,31)),(NETWORKDAYS(Lister!$D$24,Lister!$E$24,Lister!$D$7:$D$13)-T1396)*N1396/NETWORKDAYS(Lister!$D$24,Lister!$E$24,Lister!$D$7:$D$13),IF(OR(AND(E1396&lt;DATE(2021,1,1),F1396&lt;DATE(2021,1,1)),E1396&gt;DATE(2021,1,31)),0)))))),0),"")</f>
        <v/>
      </c>
      <c r="AB1396" s="50" t="str">
        <f>IFERROR(MAX(IF(OR(O1396="",P1396="",Q1396="",R1396="",S1396="",T1396="",U1396=""),"",IF(AND(MONTH(E1396)=2,MONTH(F1396)=2),(NETWORKDAYS(E1396,F1396,Lister!$D$7:$D$13)-U1396)*N1396/NETWORKDAYS(Lister!$D$25,Lister!$E$25,Lister!$D$7:$D$13),IF(AND(E1396&lt;DATE(2021,2,1),MONTH(F1396)=2),(NETWORKDAYS(Lister!$D$25,F1396,Lister!$D$7:$D$13)-U1396)*N1396/NETWORKDAYS(Lister!$D$25,Lister!$E$25,Lister!$D$7:$D$13),IF(AND(E1396&lt;DATE(2021,2,1),F1396&lt;DATE(2021,2,1)),0)))),0),"")</f>
        <v/>
      </c>
      <c r="AC1396" s="52" t="str">
        <f t="shared" si="108"/>
        <v/>
      </c>
    </row>
    <row r="1397" spans="1:29" x14ac:dyDescent="0.35">
      <c r="A1397" s="11" t="str">
        <f t="shared" si="109"/>
        <v/>
      </c>
      <c r="B1397" s="33"/>
      <c r="C1397" s="17"/>
      <c r="D1397" s="18"/>
      <c r="E1397" s="12"/>
      <c r="F1397" s="12"/>
      <c r="G1397" s="42" t="str">
        <f>IF(OR(E1397="",F1397=""),"",NETWORKDAYS(E1397,F1397,Lister!$D$7:$D$13))</f>
        <v/>
      </c>
      <c r="H1397" s="14"/>
      <c r="I1397" s="25" t="str">
        <f t="shared" si="105"/>
        <v/>
      </c>
      <c r="J1397" s="47"/>
      <c r="K1397" s="48"/>
      <c r="L1397" s="15"/>
      <c r="M1397" s="51" t="str">
        <f t="shared" si="106"/>
        <v/>
      </c>
      <c r="N1397" s="49" t="str">
        <f t="shared" si="107"/>
        <v/>
      </c>
      <c r="O1397" s="15"/>
      <c r="P1397" s="15"/>
      <c r="Q1397" s="15"/>
      <c r="R1397" s="15"/>
      <c r="S1397" s="15"/>
      <c r="T1397" s="15"/>
      <c r="U1397" s="15"/>
      <c r="V1397" s="50" t="str">
        <f>IFERROR(MAX(IF(OR(O1397="",P1397="",Q1397="",R1397="",S1397="",T1397="",U1397=""),"",IF(AND(MONTH(E1397)=8,MONTH(F1397)=8),(NETWORKDAYS(E1397,F1397,Lister!$D$7:$D$13)-O1397)*N1397/NETWORKDAYS(Lister!$D$19,Lister!$E$19,Lister!$D$7:$D$13),IF(AND(MONTH(E1397)=8,F1397&gt;DATE(2020,8,31)),(NETWORKDAYS(E1397,Lister!$E$19,Lister!$D$7:$D$13)-O1397)*N1397/NETWORKDAYS(Lister!$D$19,Lister!$E$19,Lister!$D$7:$D$13),IF(E1397&gt;DATE(2020,8,31),0)))),0),"")</f>
        <v/>
      </c>
      <c r="W1397" s="50" t="str">
        <f>IFERROR(MAX(IF(OR(O1397="",P1397="",Q1397="",R1397="",S1397="",T1397="",U1397=""),"",IF(AND(MONTH(E1397)=9,MONTH(F1397)=9),(NETWORKDAYS(E1397,F1397,Lister!$D$7:$D$13)-P1397)*N1397/NETWORKDAYS(Lister!$D$20,Lister!$E$20,Lister!$D$7:$D$13),IF(AND(MONTH(E1397)=9,F1397&gt;DATE(2020,9,30)),(NETWORKDAYS(E1397,Lister!$E$20,Lister!$D$7:$D$13)-P1397)*N1397/NETWORKDAYS(Lister!$D$20,Lister!$E$20,Lister!$D$7:$D$13),IF(AND(E1397&lt;DATE(2020,9,1),MONTH(F1397)=9),(NETWORKDAYS(Lister!$D$20,F1397,Lister!$D$7:$D$13)-P1397)*N1397/NETWORKDAYS(Lister!$D$20,Lister!$E$20,Lister!$D$7:$D$13),IF(AND(E1397&lt;DATE(2020,9,1),F1397&gt;DATE(2020,9,30)),(NETWORKDAYS(Lister!$D$20,Lister!$E$20,Lister!$D$7:$D$13)-P1397)*N1397/NETWORKDAYS(Lister!$D$20,Lister!$E$20,Lister!$D$7:$D$13),IF(OR(AND(E1397&lt;DATE(2020,9,1),F1397&lt;DATE(2020,9,1)),E1397&gt;DATE(2020,9,30)),0)))))),0),"")</f>
        <v/>
      </c>
      <c r="X1397" s="50" t="str">
        <f>IFERROR(MAX(IF(OR(O1397="",P1397="",Q1397="",R1397="",S1397="",T1397="",U1397=""),"",IF(AND(MONTH(E1397)=10,MONTH(F1397)=10),(NETWORKDAYS(E1397,F1397,Lister!$D$7:$D$13)-Q1397)*N1397/NETWORKDAYS(Lister!$D$21,Lister!$E$21,Lister!$D$7:$D$13),IF(AND(MONTH(E1397)=10,F1397&gt;DATE(2020,10,31)),(NETWORKDAYS(E1397,Lister!$E$21,Lister!$D$7:$D$13)-Q1397)*N1397/NETWORKDAYS(Lister!$D$21,Lister!$E$21,Lister!$D$7:$D$13),IF(AND(E1397&lt;DATE(2020,10,1),MONTH(F1397)=10),(NETWORKDAYS(Lister!$D$21,F1397,Lister!$D$7:$D$13)-Q1397)*N1397/NETWORKDAYS(Lister!$D$21,Lister!$E$21,Lister!$D$7:$D$13),IF(AND(E1397&lt;DATE(2020,31,1),F1397&gt;DATE(2020,10,31)),(NETWORKDAYS(Lister!$D$21,Lister!$E$21,Lister!$D$7:$D$13)-Q1397)*N1397/NETWORKDAYS(Lister!$D$21,Lister!$E$21,Lister!$D$7:$D$13),IF(OR(AND(E1397&lt;DATE(2020,10,1),F1397&lt;DATE(2020,10,1)),E1397&gt;DATE(2020,10,31)),0)))))),0),"")</f>
        <v/>
      </c>
      <c r="Y1397" s="50" t="str">
        <f>IFERROR(MAX(IF(OR(O1397="",P1397="",Q1397="",R1397="",S1397="",T1397="",U1397=""),"",IF(AND(MONTH(E1397)=11,MONTH(F1397)=11),(NETWORKDAYS(E1397,F1397,Lister!$D$7:$D$13)-R1397)*N1397/NETWORKDAYS(Lister!$D$22,Lister!$E$22,Lister!$D$7:$D$13),IF(AND(MONTH(E1397)=11,F1397&gt;DATE(2020,11,30)),(NETWORKDAYS(E1397,Lister!$E$22,Lister!$D$7:$D$13)-R1397)*N1397/NETWORKDAYS(Lister!$D$22,Lister!$E$22,Lister!$D$7:$D$13),IF(AND(E1397&lt;DATE(2020,11,1),MONTH(F1397)=11),(NETWORKDAYS(Lister!$D$22,F1397,Lister!$D$7:$D$13)-R1397)*N1397/NETWORKDAYS(Lister!$D$22,Lister!$E$22,Lister!$D$7:$D$13),IF(AND(E1397&lt;DATE(2020,11,1),F1397&gt;DATE(2020,11,30)),(NETWORKDAYS(Lister!$D$22,Lister!$E$22,Lister!$D$7:$D$13)-R1397)*N1397/NETWORKDAYS(Lister!$D$22,Lister!$E$22,Lister!$D$7:$D$13),IF(OR(AND(E1397&lt;DATE(2020,11,1),F1397&lt;DATE(2020,11,1)),E1397&gt;DATE(2020,11,30)),0)))))),0),"")</f>
        <v/>
      </c>
      <c r="Z1397" s="50" t="str">
        <f>IFERROR(MAX(IF(OR(O1397="",P1397="",Q1397="",R1397="",S1397="",T1397="",U1397=""),"",IF(AND(MONTH(E1397)=12,MONTH(F1397)=12),(NETWORKDAYS(E1397,F1397,Lister!$D$7:$D$13)-S1397)*N1397/NETWORKDAYS(Lister!$D$23,Lister!$E$23,Lister!$D$7:$D$13),IF(AND(MONTH(E1397)=12,F1397&gt;DATE(2020,12,31)),(NETWORKDAYS(E1397,Lister!$E$23,Lister!$D$7:$D$13)-S1397)*N1397/NETWORKDAYS(Lister!$D$23,Lister!$E$23,Lister!$D$7:$D$13),IF(AND(E1397&lt;DATE(2020,12,1),MONTH(F1397)=12),(NETWORKDAYS(Lister!$D$23,F1397,Lister!$D$7:$D$13)-S1397)*N1397/NETWORKDAYS(Lister!$D$23,Lister!$E$23,Lister!$D$7:$D$13),IF(AND(E1397&lt;DATE(2020,12,1),F1397&gt;DATE(2020,12,31)),(NETWORKDAYS(Lister!$D$23,Lister!$E$23,Lister!$D$7:$D$13)-S1397)*N1397/NETWORKDAYS(Lister!$D$23,Lister!$E$23,Lister!$D$7:$D$13),IF(OR(AND(E1397&lt;DATE(2020,12,1),F1397&lt;DATE(2020,12,1)),E1397&gt;DATE(2020,12,31)),0)))))),0),"")</f>
        <v/>
      </c>
      <c r="AA1397" s="50" t="str">
        <f>IFERROR(MAX(IF(OR(O1397="",P1397="",Q1397="",R1397="",S1397="",T1397="",U1397=""),"",IF(AND(MONTH(E1397)=1,MONTH(F1397)=1),(NETWORKDAYS(E1397,F1397,Lister!$D$7:$D$13)-T1397)*N1397/NETWORKDAYS(Lister!$D$24,Lister!$E$24,Lister!$D$7:$D$13),IF(AND(MONTH(E1397)=1,F1397&gt;DATE(2021,1,31)),(NETWORKDAYS(E1397,Lister!$E$24,Lister!$D$7:$D$13)-T1397)*N1397/NETWORKDAYS(Lister!$D$24,Lister!$E$24,Lister!$D$7:$D$13),IF(AND(E1397&lt;DATE(2021,1,1),MONTH(F1397)=1),(NETWORKDAYS(Lister!$D$24,F1397,Lister!$D$7:$D$13)-T1397)*N1397/NETWORKDAYS(Lister!$D$24,Lister!$E$24,Lister!$D$7:$D$13),IF(AND(E1397&lt;DATE(2021,1,1),F1397&gt;DATE(2021,1,31)),(NETWORKDAYS(Lister!$D$24,Lister!$E$24,Lister!$D$7:$D$13)-T1397)*N1397/NETWORKDAYS(Lister!$D$24,Lister!$E$24,Lister!$D$7:$D$13),IF(OR(AND(E1397&lt;DATE(2021,1,1),F1397&lt;DATE(2021,1,1)),E1397&gt;DATE(2021,1,31)),0)))))),0),"")</f>
        <v/>
      </c>
      <c r="AB1397" s="50" t="str">
        <f>IFERROR(MAX(IF(OR(O1397="",P1397="",Q1397="",R1397="",S1397="",T1397="",U1397=""),"",IF(AND(MONTH(E1397)=2,MONTH(F1397)=2),(NETWORKDAYS(E1397,F1397,Lister!$D$7:$D$13)-U1397)*N1397/NETWORKDAYS(Lister!$D$25,Lister!$E$25,Lister!$D$7:$D$13),IF(AND(E1397&lt;DATE(2021,2,1),MONTH(F1397)=2),(NETWORKDAYS(Lister!$D$25,F1397,Lister!$D$7:$D$13)-U1397)*N1397/NETWORKDAYS(Lister!$D$25,Lister!$E$25,Lister!$D$7:$D$13),IF(AND(E1397&lt;DATE(2021,2,1),F1397&lt;DATE(2021,2,1)),0)))),0),"")</f>
        <v/>
      </c>
      <c r="AC1397" s="52" t="str">
        <f t="shared" si="108"/>
        <v/>
      </c>
    </row>
    <row r="1398" spans="1:29" x14ac:dyDescent="0.35">
      <c r="A1398" s="11" t="str">
        <f t="shared" si="109"/>
        <v/>
      </c>
      <c r="B1398" s="33"/>
      <c r="C1398" s="17"/>
      <c r="D1398" s="18"/>
      <c r="E1398" s="12"/>
      <c r="F1398" s="12"/>
      <c r="G1398" s="42" t="str">
        <f>IF(OR(E1398="",F1398=""),"",NETWORKDAYS(E1398,F1398,Lister!$D$7:$D$13))</f>
        <v/>
      </c>
      <c r="H1398" s="14"/>
      <c r="I1398" s="25" t="str">
        <f t="shared" si="105"/>
        <v/>
      </c>
      <c r="J1398" s="47"/>
      <c r="K1398" s="48"/>
      <c r="L1398" s="15"/>
      <c r="M1398" s="51" t="str">
        <f t="shared" si="106"/>
        <v/>
      </c>
      <c r="N1398" s="49" t="str">
        <f t="shared" si="107"/>
        <v/>
      </c>
      <c r="O1398" s="15"/>
      <c r="P1398" s="15"/>
      <c r="Q1398" s="15"/>
      <c r="R1398" s="15"/>
      <c r="S1398" s="15"/>
      <c r="T1398" s="15"/>
      <c r="U1398" s="15"/>
      <c r="V1398" s="50" t="str">
        <f>IFERROR(MAX(IF(OR(O1398="",P1398="",Q1398="",R1398="",S1398="",T1398="",U1398=""),"",IF(AND(MONTH(E1398)=8,MONTH(F1398)=8),(NETWORKDAYS(E1398,F1398,Lister!$D$7:$D$13)-O1398)*N1398/NETWORKDAYS(Lister!$D$19,Lister!$E$19,Lister!$D$7:$D$13),IF(AND(MONTH(E1398)=8,F1398&gt;DATE(2020,8,31)),(NETWORKDAYS(E1398,Lister!$E$19,Lister!$D$7:$D$13)-O1398)*N1398/NETWORKDAYS(Lister!$D$19,Lister!$E$19,Lister!$D$7:$D$13),IF(E1398&gt;DATE(2020,8,31),0)))),0),"")</f>
        <v/>
      </c>
      <c r="W1398" s="50" t="str">
        <f>IFERROR(MAX(IF(OR(O1398="",P1398="",Q1398="",R1398="",S1398="",T1398="",U1398=""),"",IF(AND(MONTH(E1398)=9,MONTH(F1398)=9),(NETWORKDAYS(E1398,F1398,Lister!$D$7:$D$13)-P1398)*N1398/NETWORKDAYS(Lister!$D$20,Lister!$E$20,Lister!$D$7:$D$13),IF(AND(MONTH(E1398)=9,F1398&gt;DATE(2020,9,30)),(NETWORKDAYS(E1398,Lister!$E$20,Lister!$D$7:$D$13)-P1398)*N1398/NETWORKDAYS(Lister!$D$20,Lister!$E$20,Lister!$D$7:$D$13),IF(AND(E1398&lt;DATE(2020,9,1),MONTH(F1398)=9),(NETWORKDAYS(Lister!$D$20,F1398,Lister!$D$7:$D$13)-P1398)*N1398/NETWORKDAYS(Lister!$D$20,Lister!$E$20,Lister!$D$7:$D$13),IF(AND(E1398&lt;DATE(2020,9,1),F1398&gt;DATE(2020,9,30)),(NETWORKDAYS(Lister!$D$20,Lister!$E$20,Lister!$D$7:$D$13)-P1398)*N1398/NETWORKDAYS(Lister!$D$20,Lister!$E$20,Lister!$D$7:$D$13),IF(OR(AND(E1398&lt;DATE(2020,9,1),F1398&lt;DATE(2020,9,1)),E1398&gt;DATE(2020,9,30)),0)))))),0),"")</f>
        <v/>
      </c>
      <c r="X1398" s="50" t="str">
        <f>IFERROR(MAX(IF(OR(O1398="",P1398="",Q1398="",R1398="",S1398="",T1398="",U1398=""),"",IF(AND(MONTH(E1398)=10,MONTH(F1398)=10),(NETWORKDAYS(E1398,F1398,Lister!$D$7:$D$13)-Q1398)*N1398/NETWORKDAYS(Lister!$D$21,Lister!$E$21,Lister!$D$7:$D$13),IF(AND(MONTH(E1398)=10,F1398&gt;DATE(2020,10,31)),(NETWORKDAYS(E1398,Lister!$E$21,Lister!$D$7:$D$13)-Q1398)*N1398/NETWORKDAYS(Lister!$D$21,Lister!$E$21,Lister!$D$7:$D$13),IF(AND(E1398&lt;DATE(2020,10,1),MONTH(F1398)=10),(NETWORKDAYS(Lister!$D$21,F1398,Lister!$D$7:$D$13)-Q1398)*N1398/NETWORKDAYS(Lister!$D$21,Lister!$E$21,Lister!$D$7:$D$13),IF(AND(E1398&lt;DATE(2020,31,1),F1398&gt;DATE(2020,10,31)),(NETWORKDAYS(Lister!$D$21,Lister!$E$21,Lister!$D$7:$D$13)-Q1398)*N1398/NETWORKDAYS(Lister!$D$21,Lister!$E$21,Lister!$D$7:$D$13),IF(OR(AND(E1398&lt;DATE(2020,10,1),F1398&lt;DATE(2020,10,1)),E1398&gt;DATE(2020,10,31)),0)))))),0),"")</f>
        <v/>
      </c>
      <c r="Y1398" s="50" t="str">
        <f>IFERROR(MAX(IF(OR(O1398="",P1398="",Q1398="",R1398="",S1398="",T1398="",U1398=""),"",IF(AND(MONTH(E1398)=11,MONTH(F1398)=11),(NETWORKDAYS(E1398,F1398,Lister!$D$7:$D$13)-R1398)*N1398/NETWORKDAYS(Lister!$D$22,Lister!$E$22,Lister!$D$7:$D$13),IF(AND(MONTH(E1398)=11,F1398&gt;DATE(2020,11,30)),(NETWORKDAYS(E1398,Lister!$E$22,Lister!$D$7:$D$13)-R1398)*N1398/NETWORKDAYS(Lister!$D$22,Lister!$E$22,Lister!$D$7:$D$13),IF(AND(E1398&lt;DATE(2020,11,1),MONTH(F1398)=11),(NETWORKDAYS(Lister!$D$22,F1398,Lister!$D$7:$D$13)-R1398)*N1398/NETWORKDAYS(Lister!$D$22,Lister!$E$22,Lister!$D$7:$D$13),IF(AND(E1398&lt;DATE(2020,11,1),F1398&gt;DATE(2020,11,30)),(NETWORKDAYS(Lister!$D$22,Lister!$E$22,Lister!$D$7:$D$13)-R1398)*N1398/NETWORKDAYS(Lister!$D$22,Lister!$E$22,Lister!$D$7:$D$13),IF(OR(AND(E1398&lt;DATE(2020,11,1),F1398&lt;DATE(2020,11,1)),E1398&gt;DATE(2020,11,30)),0)))))),0),"")</f>
        <v/>
      </c>
      <c r="Z1398" s="50" t="str">
        <f>IFERROR(MAX(IF(OR(O1398="",P1398="",Q1398="",R1398="",S1398="",T1398="",U1398=""),"",IF(AND(MONTH(E1398)=12,MONTH(F1398)=12),(NETWORKDAYS(E1398,F1398,Lister!$D$7:$D$13)-S1398)*N1398/NETWORKDAYS(Lister!$D$23,Lister!$E$23,Lister!$D$7:$D$13),IF(AND(MONTH(E1398)=12,F1398&gt;DATE(2020,12,31)),(NETWORKDAYS(E1398,Lister!$E$23,Lister!$D$7:$D$13)-S1398)*N1398/NETWORKDAYS(Lister!$D$23,Lister!$E$23,Lister!$D$7:$D$13),IF(AND(E1398&lt;DATE(2020,12,1),MONTH(F1398)=12),(NETWORKDAYS(Lister!$D$23,F1398,Lister!$D$7:$D$13)-S1398)*N1398/NETWORKDAYS(Lister!$D$23,Lister!$E$23,Lister!$D$7:$D$13),IF(AND(E1398&lt;DATE(2020,12,1),F1398&gt;DATE(2020,12,31)),(NETWORKDAYS(Lister!$D$23,Lister!$E$23,Lister!$D$7:$D$13)-S1398)*N1398/NETWORKDAYS(Lister!$D$23,Lister!$E$23,Lister!$D$7:$D$13),IF(OR(AND(E1398&lt;DATE(2020,12,1),F1398&lt;DATE(2020,12,1)),E1398&gt;DATE(2020,12,31)),0)))))),0),"")</f>
        <v/>
      </c>
      <c r="AA1398" s="50" t="str">
        <f>IFERROR(MAX(IF(OR(O1398="",P1398="",Q1398="",R1398="",S1398="",T1398="",U1398=""),"",IF(AND(MONTH(E1398)=1,MONTH(F1398)=1),(NETWORKDAYS(E1398,F1398,Lister!$D$7:$D$13)-T1398)*N1398/NETWORKDAYS(Lister!$D$24,Lister!$E$24,Lister!$D$7:$D$13),IF(AND(MONTH(E1398)=1,F1398&gt;DATE(2021,1,31)),(NETWORKDAYS(E1398,Lister!$E$24,Lister!$D$7:$D$13)-T1398)*N1398/NETWORKDAYS(Lister!$D$24,Lister!$E$24,Lister!$D$7:$D$13),IF(AND(E1398&lt;DATE(2021,1,1),MONTH(F1398)=1),(NETWORKDAYS(Lister!$D$24,F1398,Lister!$D$7:$D$13)-T1398)*N1398/NETWORKDAYS(Lister!$D$24,Lister!$E$24,Lister!$D$7:$D$13),IF(AND(E1398&lt;DATE(2021,1,1),F1398&gt;DATE(2021,1,31)),(NETWORKDAYS(Lister!$D$24,Lister!$E$24,Lister!$D$7:$D$13)-T1398)*N1398/NETWORKDAYS(Lister!$D$24,Lister!$E$24,Lister!$D$7:$D$13),IF(OR(AND(E1398&lt;DATE(2021,1,1),F1398&lt;DATE(2021,1,1)),E1398&gt;DATE(2021,1,31)),0)))))),0),"")</f>
        <v/>
      </c>
      <c r="AB1398" s="50" t="str">
        <f>IFERROR(MAX(IF(OR(O1398="",P1398="",Q1398="",R1398="",S1398="",T1398="",U1398=""),"",IF(AND(MONTH(E1398)=2,MONTH(F1398)=2),(NETWORKDAYS(E1398,F1398,Lister!$D$7:$D$13)-U1398)*N1398/NETWORKDAYS(Lister!$D$25,Lister!$E$25,Lister!$D$7:$D$13),IF(AND(E1398&lt;DATE(2021,2,1),MONTH(F1398)=2),(NETWORKDAYS(Lister!$D$25,F1398,Lister!$D$7:$D$13)-U1398)*N1398/NETWORKDAYS(Lister!$D$25,Lister!$E$25,Lister!$D$7:$D$13),IF(AND(E1398&lt;DATE(2021,2,1),F1398&lt;DATE(2021,2,1)),0)))),0),"")</f>
        <v/>
      </c>
      <c r="AC1398" s="52" t="str">
        <f t="shared" si="108"/>
        <v/>
      </c>
    </row>
    <row r="1399" spans="1:29" x14ac:dyDescent="0.35">
      <c r="A1399" s="11" t="str">
        <f t="shared" si="109"/>
        <v/>
      </c>
      <c r="B1399" s="33"/>
      <c r="C1399" s="17"/>
      <c r="D1399" s="18"/>
      <c r="E1399" s="12"/>
      <c r="F1399" s="12"/>
      <c r="G1399" s="42" t="str">
        <f>IF(OR(E1399="",F1399=""),"",NETWORKDAYS(E1399,F1399,Lister!$D$7:$D$13))</f>
        <v/>
      </c>
      <c r="H1399" s="14"/>
      <c r="I1399" s="25" t="str">
        <f t="shared" si="105"/>
        <v/>
      </c>
      <c r="J1399" s="47"/>
      <c r="K1399" s="48"/>
      <c r="L1399" s="15"/>
      <c r="M1399" s="51" t="str">
        <f t="shared" si="106"/>
        <v/>
      </c>
      <c r="N1399" s="49" t="str">
        <f t="shared" si="107"/>
        <v/>
      </c>
      <c r="O1399" s="15"/>
      <c r="P1399" s="15"/>
      <c r="Q1399" s="15"/>
      <c r="R1399" s="15"/>
      <c r="S1399" s="15"/>
      <c r="T1399" s="15"/>
      <c r="U1399" s="15"/>
      <c r="V1399" s="50" t="str">
        <f>IFERROR(MAX(IF(OR(O1399="",P1399="",Q1399="",R1399="",S1399="",T1399="",U1399=""),"",IF(AND(MONTH(E1399)=8,MONTH(F1399)=8),(NETWORKDAYS(E1399,F1399,Lister!$D$7:$D$13)-O1399)*N1399/NETWORKDAYS(Lister!$D$19,Lister!$E$19,Lister!$D$7:$D$13),IF(AND(MONTH(E1399)=8,F1399&gt;DATE(2020,8,31)),(NETWORKDAYS(E1399,Lister!$E$19,Lister!$D$7:$D$13)-O1399)*N1399/NETWORKDAYS(Lister!$D$19,Lister!$E$19,Lister!$D$7:$D$13),IF(E1399&gt;DATE(2020,8,31),0)))),0),"")</f>
        <v/>
      </c>
      <c r="W1399" s="50" t="str">
        <f>IFERROR(MAX(IF(OR(O1399="",P1399="",Q1399="",R1399="",S1399="",T1399="",U1399=""),"",IF(AND(MONTH(E1399)=9,MONTH(F1399)=9),(NETWORKDAYS(E1399,F1399,Lister!$D$7:$D$13)-P1399)*N1399/NETWORKDAYS(Lister!$D$20,Lister!$E$20,Lister!$D$7:$D$13),IF(AND(MONTH(E1399)=9,F1399&gt;DATE(2020,9,30)),(NETWORKDAYS(E1399,Lister!$E$20,Lister!$D$7:$D$13)-P1399)*N1399/NETWORKDAYS(Lister!$D$20,Lister!$E$20,Lister!$D$7:$D$13),IF(AND(E1399&lt;DATE(2020,9,1),MONTH(F1399)=9),(NETWORKDAYS(Lister!$D$20,F1399,Lister!$D$7:$D$13)-P1399)*N1399/NETWORKDAYS(Lister!$D$20,Lister!$E$20,Lister!$D$7:$D$13),IF(AND(E1399&lt;DATE(2020,9,1),F1399&gt;DATE(2020,9,30)),(NETWORKDAYS(Lister!$D$20,Lister!$E$20,Lister!$D$7:$D$13)-P1399)*N1399/NETWORKDAYS(Lister!$D$20,Lister!$E$20,Lister!$D$7:$D$13),IF(OR(AND(E1399&lt;DATE(2020,9,1),F1399&lt;DATE(2020,9,1)),E1399&gt;DATE(2020,9,30)),0)))))),0),"")</f>
        <v/>
      </c>
      <c r="X1399" s="50" t="str">
        <f>IFERROR(MAX(IF(OR(O1399="",P1399="",Q1399="",R1399="",S1399="",T1399="",U1399=""),"",IF(AND(MONTH(E1399)=10,MONTH(F1399)=10),(NETWORKDAYS(E1399,F1399,Lister!$D$7:$D$13)-Q1399)*N1399/NETWORKDAYS(Lister!$D$21,Lister!$E$21,Lister!$D$7:$D$13),IF(AND(MONTH(E1399)=10,F1399&gt;DATE(2020,10,31)),(NETWORKDAYS(E1399,Lister!$E$21,Lister!$D$7:$D$13)-Q1399)*N1399/NETWORKDAYS(Lister!$D$21,Lister!$E$21,Lister!$D$7:$D$13),IF(AND(E1399&lt;DATE(2020,10,1),MONTH(F1399)=10),(NETWORKDAYS(Lister!$D$21,F1399,Lister!$D$7:$D$13)-Q1399)*N1399/NETWORKDAYS(Lister!$D$21,Lister!$E$21,Lister!$D$7:$D$13),IF(AND(E1399&lt;DATE(2020,31,1),F1399&gt;DATE(2020,10,31)),(NETWORKDAYS(Lister!$D$21,Lister!$E$21,Lister!$D$7:$D$13)-Q1399)*N1399/NETWORKDAYS(Lister!$D$21,Lister!$E$21,Lister!$D$7:$D$13),IF(OR(AND(E1399&lt;DATE(2020,10,1),F1399&lt;DATE(2020,10,1)),E1399&gt;DATE(2020,10,31)),0)))))),0),"")</f>
        <v/>
      </c>
      <c r="Y1399" s="50" t="str">
        <f>IFERROR(MAX(IF(OR(O1399="",P1399="",Q1399="",R1399="",S1399="",T1399="",U1399=""),"",IF(AND(MONTH(E1399)=11,MONTH(F1399)=11),(NETWORKDAYS(E1399,F1399,Lister!$D$7:$D$13)-R1399)*N1399/NETWORKDAYS(Lister!$D$22,Lister!$E$22,Lister!$D$7:$D$13),IF(AND(MONTH(E1399)=11,F1399&gt;DATE(2020,11,30)),(NETWORKDAYS(E1399,Lister!$E$22,Lister!$D$7:$D$13)-R1399)*N1399/NETWORKDAYS(Lister!$D$22,Lister!$E$22,Lister!$D$7:$D$13),IF(AND(E1399&lt;DATE(2020,11,1),MONTH(F1399)=11),(NETWORKDAYS(Lister!$D$22,F1399,Lister!$D$7:$D$13)-R1399)*N1399/NETWORKDAYS(Lister!$D$22,Lister!$E$22,Lister!$D$7:$D$13),IF(AND(E1399&lt;DATE(2020,11,1),F1399&gt;DATE(2020,11,30)),(NETWORKDAYS(Lister!$D$22,Lister!$E$22,Lister!$D$7:$D$13)-R1399)*N1399/NETWORKDAYS(Lister!$D$22,Lister!$E$22,Lister!$D$7:$D$13),IF(OR(AND(E1399&lt;DATE(2020,11,1),F1399&lt;DATE(2020,11,1)),E1399&gt;DATE(2020,11,30)),0)))))),0),"")</f>
        <v/>
      </c>
      <c r="Z1399" s="50" t="str">
        <f>IFERROR(MAX(IF(OR(O1399="",P1399="",Q1399="",R1399="",S1399="",T1399="",U1399=""),"",IF(AND(MONTH(E1399)=12,MONTH(F1399)=12),(NETWORKDAYS(E1399,F1399,Lister!$D$7:$D$13)-S1399)*N1399/NETWORKDAYS(Lister!$D$23,Lister!$E$23,Lister!$D$7:$D$13),IF(AND(MONTH(E1399)=12,F1399&gt;DATE(2020,12,31)),(NETWORKDAYS(E1399,Lister!$E$23,Lister!$D$7:$D$13)-S1399)*N1399/NETWORKDAYS(Lister!$D$23,Lister!$E$23,Lister!$D$7:$D$13),IF(AND(E1399&lt;DATE(2020,12,1),MONTH(F1399)=12),(NETWORKDAYS(Lister!$D$23,F1399,Lister!$D$7:$D$13)-S1399)*N1399/NETWORKDAYS(Lister!$D$23,Lister!$E$23,Lister!$D$7:$D$13),IF(AND(E1399&lt;DATE(2020,12,1),F1399&gt;DATE(2020,12,31)),(NETWORKDAYS(Lister!$D$23,Lister!$E$23,Lister!$D$7:$D$13)-S1399)*N1399/NETWORKDAYS(Lister!$D$23,Lister!$E$23,Lister!$D$7:$D$13),IF(OR(AND(E1399&lt;DATE(2020,12,1),F1399&lt;DATE(2020,12,1)),E1399&gt;DATE(2020,12,31)),0)))))),0),"")</f>
        <v/>
      </c>
      <c r="AA1399" s="50" t="str">
        <f>IFERROR(MAX(IF(OR(O1399="",P1399="",Q1399="",R1399="",S1399="",T1399="",U1399=""),"",IF(AND(MONTH(E1399)=1,MONTH(F1399)=1),(NETWORKDAYS(E1399,F1399,Lister!$D$7:$D$13)-T1399)*N1399/NETWORKDAYS(Lister!$D$24,Lister!$E$24,Lister!$D$7:$D$13),IF(AND(MONTH(E1399)=1,F1399&gt;DATE(2021,1,31)),(NETWORKDAYS(E1399,Lister!$E$24,Lister!$D$7:$D$13)-T1399)*N1399/NETWORKDAYS(Lister!$D$24,Lister!$E$24,Lister!$D$7:$D$13),IF(AND(E1399&lt;DATE(2021,1,1),MONTH(F1399)=1),(NETWORKDAYS(Lister!$D$24,F1399,Lister!$D$7:$D$13)-T1399)*N1399/NETWORKDAYS(Lister!$D$24,Lister!$E$24,Lister!$D$7:$D$13),IF(AND(E1399&lt;DATE(2021,1,1),F1399&gt;DATE(2021,1,31)),(NETWORKDAYS(Lister!$D$24,Lister!$E$24,Lister!$D$7:$D$13)-T1399)*N1399/NETWORKDAYS(Lister!$D$24,Lister!$E$24,Lister!$D$7:$D$13),IF(OR(AND(E1399&lt;DATE(2021,1,1),F1399&lt;DATE(2021,1,1)),E1399&gt;DATE(2021,1,31)),0)))))),0),"")</f>
        <v/>
      </c>
      <c r="AB1399" s="50" t="str">
        <f>IFERROR(MAX(IF(OR(O1399="",P1399="",Q1399="",R1399="",S1399="",T1399="",U1399=""),"",IF(AND(MONTH(E1399)=2,MONTH(F1399)=2),(NETWORKDAYS(E1399,F1399,Lister!$D$7:$D$13)-U1399)*N1399/NETWORKDAYS(Lister!$D$25,Lister!$E$25,Lister!$D$7:$D$13),IF(AND(E1399&lt;DATE(2021,2,1),MONTH(F1399)=2),(NETWORKDAYS(Lister!$D$25,F1399,Lister!$D$7:$D$13)-U1399)*N1399/NETWORKDAYS(Lister!$D$25,Lister!$E$25,Lister!$D$7:$D$13),IF(AND(E1399&lt;DATE(2021,2,1),F1399&lt;DATE(2021,2,1)),0)))),0),"")</f>
        <v/>
      </c>
      <c r="AC1399" s="52" t="str">
        <f t="shared" si="108"/>
        <v/>
      </c>
    </row>
    <row r="1400" spans="1:29" x14ac:dyDescent="0.35">
      <c r="A1400" s="11" t="str">
        <f t="shared" si="109"/>
        <v/>
      </c>
      <c r="B1400" s="33"/>
      <c r="C1400" s="17"/>
      <c r="D1400" s="18"/>
      <c r="E1400" s="12"/>
      <c r="F1400" s="12"/>
      <c r="G1400" s="42" t="str">
        <f>IF(OR(E1400="",F1400=""),"",NETWORKDAYS(E1400,F1400,Lister!$D$7:$D$13))</f>
        <v/>
      </c>
      <c r="H1400" s="14"/>
      <c r="I1400" s="25" t="str">
        <f t="shared" si="105"/>
        <v/>
      </c>
      <c r="J1400" s="47"/>
      <c r="K1400" s="48"/>
      <c r="L1400" s="15"/>
      <c r="M1400" s="51" t="str">
        <f t="shared" si="106"/>
        <v/>
      </c>
      <c r="N1400" s="49" t="str">
        <f t="shared" si="107"/>
        <v/>
      </c>
      <c r="O1400" s="15"/>
      <c r="P1400" s="15"/>
      <c r="Q1400" s="15"/>
      <c r="R1400" s="15"/>
      <c r="S1400" s="15"/>
      <c r="T1400" s="15"/>
      <c r="U1400" s="15"/>
      <c r="V1400" s="50" t="str">
        <f>IFERROR(MAX(IF(OR(O1400="",P1400="",Q1400="",R1400="",S1400="",T1400="",U1400=""),"",IF(AND(MONTH(E1400)=8,MONTH(F1400)=8),(NETWORKDAYS(E1400,F1400,Lister!$D$7:$D$13)-O1400)*N1400/NETWORKDAYS(Lister!$D$19,Lister!$E$19,Lister!$D$7:$D$13),IF(AND(MONTH(E1400)=8,F1400&gt;DATE(2020,8,31)),(NETWORKDAYS(E1400,Lister!$E$19,Lister!$D$7:$D$13)-O1400)*N1400/NETWORKDAYS(Lister!$D$19,Lister!$E$19,Lister!$D$7:$D$13),IF(E1400&gt;DATE(2020,8,31),0)))),0),"")</f>
        <v/>
      </c>
      <c r="W1400" s="50" t="str">
        <f>IFERROR(MAX(IF(OR(O1400="",P1400="",Q1400="",R1400="",S1400="",T1400="",U1400=""),"",IF(AND(MONTH(E1400)=9,MONTH(F1400)=9),(NETWORKDAYS(E1400,F1400,Lister!$D$7:$D$13)-P1400)*N1400/NETWORKDAYS(Lister!$D$20,Lister!$E$20,Lister!$D$7:$D$13),IF(AND(MONTH(E1400)=9,F1400&gt;DATE(2020,9,30)),(NETWORKDAYS(E1400,Lister!$E$20,Lister!$D$7:$D$13)-P1400)*N1400/NETWORKDAYS(Lister!$D$20,Lister!$E$20,Lister!$D$7:$D$13),IF(AND(E1400&lt;DATE(2020,9,1),MONTH(F1400)=9),(NETWORKDAYS(Lister!$D$20,F1400,Lister!$D$7:$D$13)-P1400)*N1400/NETWORKDAYS(Lister!$D$20,Lister!$E$20,Lister!$D$7:$D$13),IF(AND(E1400&lt;DATE(2020,9,1),F1400&gt;DATE(2020,9,30)),(NETWORKDAYS(Lister!$D$20,Lister!$E$20,Lister!$D$7:$D$13)-P1400)*N1400/NETWORKDAYS(Lister!$D$20,Lister!$E$20,Lister!$D$7:$D$13),IF(OR(AND(E1400&lt;DATE(2020,9,1),F1400&lt;DATE(2020,9,1)),E1400&gt;DATE(2020,9,30)),0)))))),0),"")</f>
        <v/>
      </c>
      <c r="X1400" s="50" t="str">
        <f>IFERROR(MAX(IF(OR(O1400="",P1400="",Q1400="",R1400="",S1400="",T1400="",U1400=""),"",IF(AND(MONTH(E1400)=10,MONTH(F1400)=10),(NETWORKDAYS(E1400,F1400,Lister!$D$7:$D$13)-Q1400)*N1400/NETWORKDAYS(Lister!$D$21,Lister!$E$21,Lister!$D$7:$D$13),IF(AND(MONTH(E1400)=10,F1400&gt;DATE(2020,10,31)),(NETWORKDAYS(E1400,Lister!$E$21,Lister!$D$7:$D$13)-Q1400)*N1400/NETWORKDAYS(Lister!$D$21,Lister!$E$21,Lister!$D$7:$D$13),IF(AND(E1400&lt;DATE(2020,10,1),MONTH(F1400)=10),(NETWORKDAYS(Lister!$D$21,F1400,Lister!$D$7:$D$13)-Q1400)*N1400/NETWORKDAYS(Lister!$D$21,Lister!$E$21,Lister!$D$7:$D$13),IF(AND(E1400&lt;DATE(2020,31,1),F1400&gt;DATE(2020,10,31)),(NETWORKDAYS(Lister!$D$21,Lister!$E$21,Lister!$D$7:$D$13)-Q1400)*N1400/NETWORKDAYS(Lister!$D$21,Lister!$E$21,Lister!$D$7:$D$13),IF(OR(AND(E1400&lt;DATE(2020,10,1),F1400&lt;DATE(2020,10,1)),E1400&gt;DATE(2020,10,31)),0)))))),0),"")</f>
        <v/>
      </c>
      <c r="Y1400" s="50" t="str">
        <f>IFERROR(MAX(IF(OR(O1400="",P1400="",Q1400="",R1400="",S1400="",T1400="",U1400=""),"",IF(AND(MONTH(E1400)=11,MONTH(F1400)=11),(NETWORKDAYS(E1400,F1400,Lister!$D$7:$D$13)-R1400)*N1400/NETWORKDAYS(Lister!$D$22,Lister!$E$22,Lister!$D$7:$D$13),IF(AND(MONTH(E1400)=11,F1400&gt;DATE(2020,11,30)),(NETWORKDAYS(E1400,Lister!$E$22,Lister!$D$7:$D$13)-R1400)*N1400/NETWORKDAYS(Lister!$D$22,Lister!$E$22,Lister!$D$7:$D$13),IF(AND(E1400&lt;DATE(2020,11,1),MONTH(F1400)=11),(NETWORKDAYS(Lister!$D$22,F1400,Lister!$D$7:$D$13)-R1400)*N1400/NETWORKDAYS(Lister!$D$22,Lister!$E$22,Lister!$D$7:$D$13),IF(AND(E1400&lt;DATE(2020,11,1),F1400&gt;DATE(2020,11,30)),(NETWORKDAYS(Lister!$D$22,Lister!$E$22,Lister!$D$7:$D$13)-R1400)*N1400/NETWORKDAYS(Lister!$D$22,Lister!$E$22,Lister!$D$7:$D$13),IF(OR(AND(E1400&lt;DATE(2020,11,1),F1400&lt;DATE(2020,11,1)),E1400&gt;DATE(2020,11,30)),0)))))),0),"")</f>
        <v/>
      </c>
      <c r="Z1400" s="50" t="str">
        <f>IFERROR(MAX(IF(OR(O1400="",P1400="",Q1400="",R1400="",S1400="",T1400="",U1400=""),"",IF(AND(MONTH(E1400)=12,MONTH(F1400)=12),(NETWORKDAYS(E1400,F1400,Lister!$D$7:$D$13)-S1400)*N1400/NETWORKDAYS(Lister!$D$23,Lister!$E$23,Lister!$D$7:$D$13),IF(AND(MONTH(E1400)=12,F1400&gt;DATE(2020,12,31)),(NETWORKDAYS(E1400,Lister!$E$23,Lister!$D$7:$D$13)-S1400)*N1400/NETWORKDAYS(Lister!$D$23,Lister!$E$23,Lister!$D$7:$D$13),IF(AND(E1400&lt;DATE(2020,12,1),MONTH(F1400)=12),(NETWORKDAYS(Lister!$D$23,F1400,Lister!$D$7:$D$13)-S1400)*N1400/NETWORKDAYS(Lister!$D$23,Lister!$E$23,Lister!$D$7:$D$13),IF(AND(E1400&lt;DATE(2020,12,1),F1400&gt;DATE(2020,12,31)),(NETWORKDAYS(Lister!$D$23,Lister!$E$23,Lister!$D$7:$D$13)-S1400)*N1400/NETWORKDAYS(Lister!$D$23,Lister!$E$23,Lister!$D$7:$D$13),IF(OR(AND(E1400&lt;DATE(2020,12,1),F1400&lt;DATE(2020,12,1)),E1400&gt;DATE(2020,12,31)),0)))))),0),"")</f>
        <v/>
      </c>
      <c r="AA1400" s="50" t="str">
        <f>IFERROR(MAX(IF(OR(O1400="",P1400="",Q1400="",R1400="",S1400="",T1400="",U1400=""),"",IF(AND(MONTH(E1400)=1,MONTH(F1400)=1),(NETWORKDAYS(E1400,F1400,Lister!$D$7:$D$13)-T1400)*N1400/NETWORKDAYS(Lister!$D$24,Lister!$E$24,Lister!$D$7:$D$13),IF(AND(MONTH(E1400)=1,F1400&gt;DATE(2021,1,31)),(NETWORKDAYS(E1400,Lister!$E$24,Lister!$D$7:$D$13)-T1400)*N1400/NETWORKDAYS(Lister!$D$24,Lister!$E$24,Lister!$D$7:$D$13),IF(AND(E1400&lt;DATE(2021,1,1),MONTH(F1400)=1),(NETWORKDAYS(Lister!$D$24,F1400,Lister!$D$7:$D$13)-T1400)*N1400/NETWORKDAYS(Lister!$D$24,Lister!$E$24,Lister!$D$7:$D$13),IF(AND(E1400&lt;DATE(2021,1,1),F1400&gt;DATE(2021,1,31)),(NETWORKDAYS(Lister!$D$24,Lister!$E$24,Lister!$D$7:$D$13)-T1400)*N1400/NETWORKDAYS(Lister!$D$24,Lister!$E$24,Lister!$D$7:$D$13),IF(OR(AND(E1400&lt;DATE(2021,1,1),F1400&lt;DATE(2021,1,1)),E1400&gt;DATE(2021,1,31)),0)))))),0),"")</f>
        <v/>
      </c>
      <c r="AB1400" s="50" t="str">
        <f>IFERROR(MAX(IF(OR(O1400="",P1400="",Q1400="",R1400="",S1400="",T1400="",U1400=""),"",IF(AND(MONTH(E1400)=2,MONTH(F1400)=2),(NETWORKDAYS(E1400,F1400,Lister!$D$7:$D$13)-U1400)*N1400/NETWORKDAYS(Lister!$D$25,Lister!$E$25,Lister!$D$7:$D$13),IF(AND(E1400&lt;DATE(2021,2,1),MONTH(F1400)=2),(NETWORKDAYS(Lister!$D$25,F1400,Lister!$D$7:$D$13)-U1400)*N1400/NETWORKDAYS(Lister!$D$25,Lister!$E$25,Lister!$D$7:$D$13),IF(AND(E1400&lt;DATE(2021,2,1),F1400&lt;DATE(2021,2,1)),0)))),0),"")</f>
        <v/>
      </c>
      <c r="AC1400" s="52" t="str">
        <f t="shared" si="108"/>
        <v/>
      </c>
    </row>
    <row r="1401" spans="1:29" x14ac:dyDescent="0.35">
      <c r="A1401" s="11" t="str">
        <f t="shared" si="109"/>
        <v/>
      </c>
      <c r="B1401" s="33"/>
      <c r="C1401" s="17"/>
      <c r="D1401" s="18"/>
      <c r="E1401" s="12"/>
      <c r="F1401" s="12"/>
      <c r="G1401" s="42" t="str">
        <f>IF(OR(E1401="",F1401=""),"",NETWORKDAYS(E1401,F1401,Lister!$D$7:$D$13))</f>
        <v/>
      </c>
      <c r="H1401" s="14"/>
      <c r="I1401" s="25" t="str">
        <f t="shared" si="105"/>
        <v/>
      </c>
      <c r="J1401" s="47"/>
      <c r="K1401" s="48"/>
      <c r="L1401" s="15"/>
      <c r="M1401" s="51" t="str">
        <f t="shared" si="106"/>
        <v/>
      </c>
      <c r="N1401" s="49" t="str">
        <f t="shared" si="107"/>
        <v/>
      </c>
      <c r="O1401" s="15"/>
      <c r="P1401" s="15"/>
      <c r="Q1401" s="15"/>
      <c r="R1401" s="15"/>
      <c r="S1401" s="15"/>
      <c r="T1401" s="15"/>
      <c r="U1401" s="15"/>
      <c r="V1401" s="50" t="str">
        <f>IFERROR(MAX(IF(OR(O1401="",P1401="",Q1401="",R1401="",S1401="",T1401="",U1401=""),"",IF(AND(MONTH(E1401)=8,MONTH(F1401)=8),(NETWORKDAYS(E1401,F1401,Lister!$D$7:$D$13)-O1401)*N1401/NETWORKDAYS(Lister!$D$19,Lister!$E$19,Lister!$D$7:$D$13),IF(AND(MONTH(E1401)=8,F1401&gt;DATE(2020,8,31)),(NETWORKDAYS(E1401,Lister!$E$19,Lister!$D$7:$D$13)-O1401)*N1401/NETWORKDAYS(Lister!$D$19,Lister!$E$19,Lister!$D$7:$D$13),IF(E1401&gt;DATE(2020,8,31),0)))),0),"")</f>
        <v/>
      </c>
      <c r="W1401" s="50" t="str">
        <f>IFERROR(MAX(IF(OR(O1401="",P1401="",Q1401="",R1401="",S1401="",T1401="",U1401=""),"",IF(AND(MONTH(E1401)=9,MONTH(F1401)=9),(NETWORKDAYS(E1401,F1401,Lister!$D$7:$D$13)-P1401)*N1401/NETWORKDAYS(Lister!$D$20,Lister!$E$20,Lister!$D$7:$D$13),IF(AND(MONTH(E1401)=9,F1401&gt;DATE(2020,9,30)),(NETWORKDAYS(E1401,Lister!$E$20,Lister!$D$7:$D$13)-P1401)*N1401/NETWORKDAYS(Lister!$D$20,Lister!$E$20,Lister!$D$7:$D$13),IF(AND(E1401&lt;DATE(2020,9,1),MONTH(F1401)=9),(NETWORKDAYS(Lister!$D$20,F1401,Lister!$D$7:$D$13)-P1401)*N1401/NETWORKDAYS(Lister!$D$20,Lister!$E$20,Lister!$D$7:$D$13),IF(AND(E1401&lt;DATE(2020,9,1),F1401&gt;DATE(2020,9,30)),(NETWORKDAYS(Lister!$D$20,Lister!$E$20,Lister!$D$7:$D$13)-P1401)*N1401/NETWORKDAYS(Lister!$D$20,Lister!$E$20,Lister!$D$7:$D$13),IF(OR(AND(E1401&lt;DATE(2020,9,1),F1401&lt;DATE(2020,9,1)),E1401&gt;DATE(2020,9,30)),0)))))),0),"")</f>
        <v/>
      </c>
      <c r="X1401" s="50" t="str">
        <f>IFERROR(MAX(IF(OR(O1401="",P1401="",Q1401="",R1401="",S1401="",T1401="",U1401=""),"",IF(AND(MONTH(E1401)=10,MONTH(F1401)=10),(NETWORKDAYS(E1401,F1401,Lister!$D$7:$D$13)-Q1401)*N1401/NETWORKDAYS(Lister!$D$21,Lister!$E$21,Lister!$D$7:$D$13),IF(AND(MONTH(E1401)=10,F1401&gt;DATE(2020,10,31)),(NETWORKDAYS(E1401,Lister!$E$21,Lister!$D$7:$D$13)-Q1401)*N1401/NETWORKDAYS(Lister!$D$21,Lister!$E$21,Lister!$D$7:$D$13),IF(AND(E1401&lt;DATE(2020,10,1),MONTH(F1401)=10),(NETWORKDAYS(Lister!$D$21,F1401,Lister!$D$7:$D$13)-Q1401)*N1401/NETWORKDAYS(Lister!$D$21,Lister!$E$21,Lister!$D$7:$D$13),IF(AND(E1401&lt;DATE(2020,31,1),F1401&gt;DATE(2020,10,31)),(NETWORKDAYS(Lister!$D$21,Lister!$E$21,Lister!$D$7:$D$13)-Q1401)*N1401/NETWORKDAYS(Lister!$D$21,Lister!$E$21,Lister!$D$7:$D$13),IF(OR(AND(E1401&lt;DATE(2020,10,1),F1401&lt;DATE(2020,10,1)),E1401&gt;DATE(2020,10,31)),0)))))),0),"")</f>
        <v/>
      </c>
      <c r="Y1401" s="50" t="str">
        <f>IFERROR(MAX(IF(OR(O1401="",P1401="",Q1401="",R1401="",S1401="",T1401="",U1401=""),"",IF(AND(MONTH(E1401)=11,MONTH(F1401)=11),(NETWORKDAYS(E1401,F1401,Lister!$D$7:$D$13)-R1401)*N1401/NETWORKDAYS(Lister!$D$22,Lister!$E$22,Lister!$D$7:$D$13),IF(AND(MONTH(E1401)=11,F1401&gt;DATE(2020,11,30)),(NETWORKDAYS(E1401,Lister!$E$22,Lister!$D$7:$D$13)-R1401)*N1401/NETWORKDAYS(Lister!$D$22,Lister!$E$22,Lister!$D$7:$D$13),IF(AND(E1401&lt;DATE(2020,11,1),MONTH(F1401)=11),(NETWORKDAYS(Lister!$D$22,F1401,Lister!$D$7:$D$13)-R1401)*N1401/NETWORKDAYS(Lister!$D$22,Lister!$E$22,Lister!$D$7:$D$13),IF(AND(E1401&lt;DATE(2020,11,1),F1401&gt;DATE(2020,11,30)),(NETWORKDAYS(Lister!$D$22,Lister!$E$22,Lister!$D$7:$D$13)-R1401)*N1401/NETWORKDAYS(Lister!$D$22,Lister!$E$22,Lister!$D$7:$D$13),IF(OR(AND(E1401&lt;DATE(2020,11,1),F1401&lt;DATE(2020,11,1)),E1401&gt;DATE(2020,11,30)),0)))))),0),"")</f>
        <v/>
      </c>
      <c r="Z1401" s="50" t="str">
        <f>IFERROR(MAX(IF(OR(O1401="",P1401="",Q1401="",R1401="",S1401="",T1401="",U1401=""),"",IF(AND(MONTH(E1401)=12,MONTH(F1401)=12),(NETWORKDAYS(E1401,F1401,Lister!$D$7:$D$13)-S1401)*N1401/NETWORKDAYS(Lister!$D$23,Lister!$E$23,Lister!$D$7:$D$13),IF(AND(MONTH(E1401)=12,F1401&gt;DATE(2020,12,31)),(NETWORKDAYS(E1401,Lister!$E$23,Lister!$D$7:$D$13)-S1401)*N1401/NETWORKDAYS(Lister!$D$23,Lister!$E$23,Lister!$D$7:$D$13),IF(AND(E1401&lt;DATE(2020,12,1),MONTH(F1401)=12),(NETWORKDAYS(Lister!$D$23,F1401,Lister!$D$7:$D$13)-S1401)*N1401/NETWORKDAYS(Lister!$D$23,Lister!$E$23,Lister!$D$7:$D$13),IF(AND(E1401&lt;DATE(2020,12,1),F1401&gt;DATE(2020,12,31)),(NETWORKDAYS(Lister!$D$23,Lister!$E$23,Lister!$D$7:$D$13)-S1401)*N1401/NETWORKDAYS(Lister!$D$23,Lister!$E$23,Lister!$D$7:$D$13),IF(OR(AND(E1401&lt;DATE(2020,12,1),F1401&lt;DATE(2020,12,1)),E1401&gt;DATE(2020,12,31)),0)))))),0),"")</f>
        <v/>
      </c>
      <c r="AA1401" s="50" t="str">
        <f>IFERROR(MAX(IF(OR(O1401="",P1401="",Q1401="",R1401="",S1401="",T1401="",U1401=""),"",IF(AND(MONTH(E1401)=1,MONTH(F1401)=1),(NETWORKDAYS(E1401,F1401,Lister!$D$7:$D$13)-T1401)*N1401/NETWORKDAYS(Lister!$D$24,Lister!$E$24,Lister!$D$7:$D$13),IF(AND(MONTH(E1401)=1,F1401&gt;DATE(2021,1,31)),(NETWORKDAYS(E1401,Lister!$E$24,Lister!$D$7:$D$13)-T1401)*N1401/NETWORKDAYS(Lister!$D$24,Lister!$E$24,Lister!$D$7:$D$13),IF(AND(E1401&lt;DATE(2021,1,1),MONTH(F1401)=1),(NETWORKDAYS(Lister!$D$24,F1401,Lister!$D$7:$D$13)-T1401)*N1401/NETWORKDAYS(Lister!$D$24,Lister!$E$24,Lister!$D$7:$D$13),IF(AND(E1401&lt;DATE(2021,1,1),F1401&gt;DATE(2021,1,31)),(NETWORKDAYS(Lister!$D$24,Lister!$E$24,Lister!$D$7:$D$13)-T1401)*N1401/NETWORKDAYS(Lister!$D$24,Lister!$E$24,Lister!$D$7:$D$13),IF(OR(AND(E1401&lt;DATE(2021,1,1),F1401&lt;DATE(2021,1,1)),E1401&gt;DATE(2021,1,31)),0)))))),0),"")</f>
        <v/>
      </c>
      <c r="AB1401" s="50" t="str">
        <f>IFERROR(MAX(IF(OR(O1401="",P1401="",Q1401="",R1401="",S1401="",T1401="",U1401=""),"",IF(AND(MONTH(E1401)=2,MONTH(F1401)=2),(NETWORKDAYS(E1401,F1401,Lister!$D$7:$D$13)-U1401)*N1401/NETWORKDAYS(Lister!$D$25,Lister!$E$25,Lister!$D$7:$D$13),IF(AND(E1401&lt;DATE(2021,2,1),MONTH(F1401)=2),(NETWORKDAYS(Lister!$D$25,F1401,Lister!$D$7:$D$13)-U1401)*N1401/NETWORKDAYS(Lister!$D$25,Lister!$E$25,Lister!$D$7:$D$13),IF(AND(E1401&lt;DATE(2021,2,1),F1401&lt;DATE(2021,2,1)),0)))),0),"")</f>
        <v/>
      </c>
      <c r="AC1401" s="52" t="str">
        <f t="shared" si="108"/>
        <v/>
      </c>
    </row>
    <row r="1402" spans="1:29" x14ac:dyDescent="0.35">
      <c r="A1402" s="11" t="str">
        <f t="shared" si="109"/>
        <v/>
      </c>
      <c r="B1402" s="33"/>
      <c r="C1402" s="17"/>
      <c r="D1402" s="18"/>
      <c r="E1402" s="12"/>
      <c r="F1402" s="12"/>
      <c r="G1402" s="42" t="str">
        <f>IF(OR(E1402="",F1402=""),"",NETWORKDAYS(E1402,F1402,Lister!$D$7:$D$13))</f>
        <v/>
      </c>
      <c r="H1402" s="14"/>
      <c r="I1402" s="25" t="str">
        <f t="shared" si="105"/>
        <v/>
      </c>
      <c r="J1402" s="47"/>
      <c r="K1402" s="48"/>
      <c r="L1402" s="15"/>
      <c r="M1402" s="51" t="str">
        <f t="shared" si="106"/>
        <v/>
      </c>
      <c r="N1402" s="49" t="str">
        <f t="shared" si="107"/>
        <v/>
      </c>
      <c r="O1402" s="15"/>
      <c r="P1402" s="15"/>
      <c r="Q1402" s="15"/>
      <c r="R1402" s="15"/>
      <c r="S1402" s="15"/>
      <c r="T1402" s="15"/>
      <c r="U1402" s="15"/>
      <c r="V1402" s="50" t="str">
        <f>IFERROR(MAX(IF(OR(O1402="",P1402="",Q1402="",R1402="",S1402="",T1402="",U1402=""),"",IF(AND(MONTH(E1402)=8,MONTH(F1402)=8),(NETWORKDAYS(E1402,F1402,Lister!$D$7:$D$13)-O1402)*N1402/NETWORKDAYS(Lister!$D$19,Lister!$E$19,Lister!$D$7:$D$13),IF(AND(MONTH(E1402)=8,F1402&gt;DATE(2020,8,31)),(NETWORKDAYS(E1402,Lister!$E$19,Lister!$D$7:$D$13)-O1402)*N1402/NETWORKDAYS(Lister!$D$19,Lister!$E$19,Lister!$D$7:$D$13),IF(E1402&gt;DATE(2020,8,31),0)))),0),"")</f>
        <v/>
      </c>
      <c r="W1402" s="50" t="str">
        <f>IFERROR(MAX(IF(OR(O1402="",P1402="",Q1402="",R1402="",S1402="",T1402="",U1402=""),"",IF(AND(MONTH(E1402)=9,MONTH(F1402)=9),(NETWORKDAYS(E1402,F1402,Lister!$D$7:$D$13)-P1402)*N1402/NETWORKDAYS(Lister!$D$20,Lister!$E$20,Lister!$D$7:$D$13),IF(AND(MONTH(E1402)=9,F1402&gt;DATE(2020,9,30)),(NETWORKDAYS(E1402,Lister!$E$20,Lister!$D$7:$D$13)-P1402)*N1402/NETWORKDAYS(Lister!$D$20,Lister!$E$20,Lister!$D$7:$D$13),IF(AND(E1402&lt;DATE(2020,9,1),MONTH(F1402)=9),(NETWORKDAYS(Lister!$D$20,F1402,Lister!$D$7:$D$13)-P1402)*N1402/NETWORKDAYS(Lister!$D$20,Lister!$E$20,Lister!$D$7:$D$13),IF(AND(E1402&lt;DATE(2020,9,1),F1402&gt;DATE(2020,9,30)),(NETWORKDAYS(Lister!$D$20,Lister!$E$20,Lister!$D$7:$D$13)-P1402)*N1402/NETWORKDAYS(Lister!$D$20,Lister!$E$20,Lister!$D$7:$D$13),IF(OR(AND(E1402&lt;DATE(2020,9,1),F1402&lt;DATE(2020,9,1)),E1402&gt;DATE(2020,9,30)),0)))))),0),"")</f>
        <v/>
      </c>
      <c r="X1402" s="50" t="str">
        <f>IFERROR(MAX(IF(OR(O1402="",P1402="",Q1402="",R1402="",S1402="",T1402="",U1402=""),"",IF(AND(MONTH(E1402)=10,MONTH(F1402)=10),(NETWORKDAYS(E1402,F1402,Lister!$D$7:$D$13)-Q1402)*N1402/NETWORKDAYS(Lister!$D$21,Lister!$E$21,Lister!$D$7:$D$13),IF(AND(MONTH(E1402)=10,F1402&gt;DATE(2020,10,31)),(NETWORKDAYS(E1402,Lister!$E$21,Lister!$D$7:$D$13)-Q1402)*N1402/NETWORKDAYS(Lister!$D$21,Lister!$E$21,Lister!$D$7:$D$13),IF(AND(E1402&lt;DATE(2020,10,1),MONTH(F1402)=10),(NETWORKDAYS(Lister!$D$21,F1402,Lister!$D$7:$D$13)-Q1402)*N1402/NETWORKDAYS(Lister!$D$21,Lister!$E$21,Lister!$D$7:$D$13),IF(AND(E1402&lt;DATE(2020,31,1),F1402&gt;DATE(2020,10,31)),(NETWORKDAYS(Lister!$D$21,Lister!$E$21,Lister!$D$7:$D$13)-Q1402)*N1402/NETWORKDAYS(Lister!$D$21,Lister!$E$21,Lister!$D$7:$D$13),IF(OR(AND(E1402&lt;DATE(2020,10,1),F1402&lt;DATE(2020,10,1)),E1402&gt;DATE(2020,10,31)),0)))))),0),"")</f>
        <v/>
      </c>
      <c r="Y1402" s="50" t="str">
        <f>IFERROR(MAX(IF(OR(O1402="",P1402="",Q1402="",R1402="",S1402="",T1402="",U1402=""),"",IF(AND(MONTH(E1402)=11,MONTH(F1402)=11),(NETWORKDAYS(E1402,F1402,Lister!$D$7:$D$13)-R1402)*N1402/NETWORKDAYS(Lister!$D$22,Lister!$E$22,Lister!$D$7:$D$13),IF(AND(MONTH(E1402)=11,F1402&gt;DATE(2020,11,30)),(NETWORKDAYS(E1402,Lister!$E$22,Lister!$D$7:$D$13)-R1402)*N1402/NETWORKDAYS(Lister!$D$22,Lister!$E$22,Lister!$D$7:$D$13),IF(AND(E1402&lt;DATE(2020,11,1),MONTH(F1402)=11),(NETWORKDAYS(Lister!$D$22,F1402,Lister!$D$7:$D$13)-R1402)*N1402/NETWORKDAYS(Lister!$D$22,Lister!$E$22,Lister!$D$7:$D$13),IF(AND(E1402&lt;DATE(2020,11,1),F1402&gt;DATE(2020,11,30)),(NETWORKDAYS(Lister!$D$22,Lister!$E$22,Lister!$D$7:$D$13)-R1402)*N1402/NETWORKDAYS(Lister!$D$22,Lister!$E$22,Lister!$D$7:$D$13),IF(OR(AND(E1402&lt;DATE(2020,11,1),F1402&lt;DATE(2020,11,1)),E1402&gt;DATE(2020,11,30)),0)))))),0),"")</f>
        <v/>
      </c>
      <c r="Z1402" s="50" t="str">
        <f>IFERROR(MAX(IF(OR(O1402="",P1402="",Q1402="",R1402="",S1402="",T1402="",U1402=""),"",IF(AND(MONTH(E1402)=12,MONTH(F1402)=12),(NETWORKDAYS(E1402,F1402,Lister!$D$7:$D$13)-S1402)*N1402/NETWORKDAYS(Lister!$D$23,Lister!$E$23,Lister!$D$7:$D$13),IF(AND(MONTH(E1402)=12,F1402&gt;DATE(2020,12,31)),(NETWORKDAYS(E1402,Lister!$E$23,Lister!$D$7:$D$13)-S1402)*N1402/NETWORKDAYS(Lister!$D$23,Lister!$E$23,Lister!$D$7:$D$13),IF(AND(E1402&lt;DATE(2020,12,1),MONTH(F1402)=12),(NETWORKDAYS(Lister!$D$23,F1402,Lister!$D$7:$D$13)-S1402)*N1402/NETWORKDAYS(Lister!$D$23,Lister!$E$23,Lister!$D$7:$D$13),IF(AND(E1402&lt;DATE(2020,12,1),F1402&gt;DATE(2020,12,31)),(NETWORKDAYS(Lister!$D$23,Lister!$E$23,Lister!$D$7:$D$13)-S1402)*N1402/NETWORKDAYS(Lister!$D$23,Lister!$E$23,Lister!$D$7:$D$13),IF(OR(AND(E1402&lt;DATE(2020,12,1),F1402&lt;DATE(2020,12,1)),E1402&gt;DATE(2020,12,31)),0)))))),0),"")</f>
        <v/>
      </c>
      <c r="AA1402" s="50" t="str">
        <f>IFERROR(MAX(IF(OR(O1402="",P1402="",Q1402="",R1402="",S1402="",T1402="",U1402=""),"",IF(AND(MONTH(E1402)=1,MONTH(F1402)=1),(NETWORKDAYS(E1402,F1402,Lister!$D$7:$D$13)-T1402)*N1402/NETWORKDAYS(Lister!$D$24,Lister!$E$24,Lister!$D$7:$D$13),IF(AND(MONTH(E1402)=1,F1402&gt;DATE(2021,1,31)),(NETWORKDAYS(E1402,Lister!$E$24,Lister!$D$7:$D$13)-T1402)*N1402/NETWORKDAYS(Lister!$D$24,Lister!$E$24,Lister!$D$7:$D$13),IF(AND(E1402&lt;DATE(2021,1,1),MONTH(F1402)=1),(NETWORKDAYS(Lister!$D$24,F1402,Lister!$D$7:$D$13)-T1402)*N1402/NETWORKDAYS(Lister!$D$24,Lister!$E$24,Lister!$D$7:$D$13),IF(AND(E1402&lt;DATE(2021,1,1),F1402&gt;DATE(2021,1,31)),(NETWORKDAYS(Lister!$D$24,Lister!$E$24,Lister!$D$7:$D$13)-T1402)*N1402/NETWORKDAYS(Lister!$D$24,Lister!$E$24,Lister!$D$7:$D$13),IF(OR(AND(E1402&lt;DATE(2021,1,1),F1402&lt;DATE(2021,1,1)),E1402&gt;DATE(2021,1,31)),0)))))),0),"")</f>
        <v/>
      </c>
      <c r="AB1402" s="50" t="str">
        <f>IFERROR(MAX(IF(OR(O1402="",P1402="",Q1402="",R1402="",S1402="",T1402="",U1402=""),"",IF(AND(MONTH(E1402)=2,MONTH(F1402)=2),(NETWORKDAYS(E1402,F1402,Lister!$D$7:$D$13)-U1402)*N1402/NETWORKDAYS(Lister!$D$25,Lister!$E$25,Lister!$D$7:$D$13),IF(AND(E1402&lt;DATE(2021,2,1),MONTH(F1402)=2),(NETWORKDAYS(Lister!$D$25,F1402,Lister!$D$7:$D$13)-U1402)*N1402/NETWORKDAYS(Lister!$D$25,Lister!$E$25,Lister!$D$7:$D$13),IF(AND(E1402&lt;DATE(2021,2,1),F1402&lt;DATE(2021,2,1)),0)))),0),"")</f>
        <v/>
      </c>
      <c r="AC1402" s="52" t="str">
        <f t="shared" si="108"/>
        <v/>
      </c>
    </row>
    <row r="1403" spans="1:29" x14ac:dyDescent="0.35">
      <c r="A1403" s="11" t="str">
        <f t="shared" si="109"/>
        <v/>
      </c>
      <c r="B1403" s="33"/>
      <c r="C1403" s="17"/>
      <c r="D1403" s="18"/>
      <c r="E1403" s="12"/>
      <c r="F1403" s="12"/>
      <c r="G1403" s="42" t="str">
        <f>IF(OR(E1403="",F1403=""),"",NETWORKDAYS(E1403,F1403,Lister!$D$7:$D$13))</f>
        <v/>
      </c>
      <c r="H1403" s="14"/>
      <c r="I1403" s="25" t="str">
        <f t="shared" si="105"/>
        <v/>
      </c>
      <c r="J1403" s="47"/>
      <c r="K1403" s="48"/>
      <c r="L1403" s="15"/>
      <c r="M1403" s="51" t="str">
        <f t="shared" si="106"/>
        <v/>
      </c>
      <c r="N1403" s="49" t="str">
        <f t="shared" si="107"/>
        <v/>
      </c>
      <c r="O1403" s="15"/>
      <c r="P1403" s="15"/>
      <c r="Q1403" s="15"/>
      <c r="R1403" s="15"/>
      <c r="S1403" s="15"/>
      <c r="T1403" s="15"/>
      <c r="U1403" s="15"/>
      <c r="V1403" s="50" t="str">
        <f>IFERROR(MAX(IF(OR(O1403="",P1403="",Q1403="",R1403="",S1403="",T1403="",U1403=""),"",IF(AND(MONTH(E1403)=8,MONTH(F1403)=8),(NETWORKDAYS(E1403,F1403,Lister!$D$7:$D$13)-O1403)*N1403/NETWORKDAYS(Lister!$D$19,Lister!$E$19,Lister!$D$7:$D$13),IF(AND(MONTH(E1403)=8,F1403&gt;DATE(2020,8,31)),(NETWORKDAYS(E1403,Lister!$E$19,Lister!$D$7:$D$13)-O1403)*N1403/NETWORKDAYS(Lister!$D$19,Lister!$E$19,Lister!$D$7:$D$13),IF(E1403&gt;DATE(2020,8,31),0)))),0),"")</f>
        <v/>
      </c>
      <c r="W1403" s="50" t="str">
        <f>IFERROR(MAX(IF(OR(O1403="",P1403="",Q1403="",R1403="",S1403="",T1403="",U1403=""),"",IF(AND(MONTH(E1403)=9,MONTH(F1403)=9),(NETWORKDAYS(E1403,F1403,Lister!$D$7:$D$13)-P1403)*N1403/NETWORKDAYS(Lister!$D$20,Lister!$E$20,Lister!$D$7:$D$13),IF(AND(MONTH(E1403)=9,F1403&gt;DATE(2020,9,30)),(NETWORKDAYS(E1403,Lister!$E$20,Lister!$D$7:$D$13)-P1403)*N1403/NETWORKDAYS(Lister!$D$20,Lister!$E$20,Lister!$D$7:$D$13),IF(AND(E1403&lt;DATE(2020,9,1),MONTH(F1403)=9),(NETWORKDAYS(Lister!$D$20,F1403,Lister!$D$7:$D$13)-P1403)*N1403/NETWORKDAYS(Lister!$D$20,Lister!$E$20,Lister!$D$7:$D$13),IF(AND(E1403&lt;DATE(2020,9,1),F1403&gt;DATE(2020,9,30)),(NETWORKDAYS(Lister!$D$20,Lister!$E$20,Lister!$D$7:$D$13)-P1403)*N1403/NETWORKDAYS(Lister!$D$20,Lister!$E$20,Lister!$D$7:$D$13),IF(OR(AND(E1403&lt;DATE(2020,9,1),F1403&lt;DATE(2020,9,1)),E1403&gt;DATE(2020,9,30)),0)))))),0),"")</f>
        <v/>
      </c>
      <c r="X1403" s="50" t="str">
        <f>IFERROR(MAX(IF(OR(O1403="",P1403="",Q1403="",R1403="",S1403="",T1403="",U1403=""),"",IF(AND(MONTH(E1403)=10,MONTH(F1403)=10),(NETWORKDAYS(E1403,F1403,Lister!$D$7:$D$13)-Q1403)*N1403/NETWORKDAYS(Lister!$D$21,Lister!$E$21,Lister!$D$7:$D$13),IF(AND(MONTH(E1403)=10,F1403&gt;DATE(2020,10,31)),(NETWORKDAYS(E1403,Lister!$E$21,Lister!$D$7:$D$13)-Q1403)*N1403/NETWORKDAYS(Lister!$D$21,Lister!$E$21,Lister!$D$7:$D$13),IF(AND(E1403&lt;DATE(2020,10,1),MONTH(F1403)=10),(NETWORKDAYS(Lister!$D$21,F1403,Lister!$D$7:$D$13)-Q1403)*N1403/NETWORKDAYS(Lister!$D$21,Lister!$E$21,Lister!$D$7:$D$13),IF(AND(E1403&lt;DATE(2020,31,1),F1403&gt;DATE(2020,10,31)),(NETWORKDAYS(Lister!$D$21,Lister!$E$21,Lister!$D$7:$D$13)-Q1403)*N1403/NETWORKDAYS(Lister!$D$21,Lister!$E$21,Lister!$D$7:$D$13),IF(OR(AND(E1403&lt;DATE(2020,10,1),F1403&lt;DATE(2020,10,1)),E1403&gt;DATE(2020,10,31)),0)))))),0),"")</f>
        <v/>
      </c>
      <c r="Y1403" s="50" t="str">
        <f>IFERROR(MAX(IF(OR(O1403="",P1403="",Q1403="",R1403="",S1403="",T1403="",U1403=""),"",IF(AND(MONTH(E1403)=11,MONTH(F1403)=11),(NETWORKDAYS(E1403,F1403,Lister!$D$7:$D$13)-R1403)*N1403/NETWORKDAYS(Lister!$D$22,Lister!$E$22,Lister!$D$7:$D$13),IF(AND(MONTH(E1403)=11,F1403&gt;DATE(2020,11,30)),(NETWORKDAYS(E1403,Lister!$E$22,Lister!$D$7:$D$13)-R1403)*N1403/NETWORKDAYS(Lister!$D$22,Lister!$E$22,Lister!$D$7:$D$13),IF(AND(E1403&lt;DATE(2020,11,1),MONTH(F1403)=11),(NETWORKDAYS(Lister!$D$22,F1403,Lister!$D$7:$D$13)-R1403)*N1403/NETWORKDAYS(Lister!$D$22,Lister!$E$22,Lister!$D$7:$D$13),IF(AND(E1403&lt;DATE(2020,11,1),F1403&gt;DATE(2020,11,30)),(NETWORKDAYS(Lister!$D$22,Lister!$E$22,Lister!$D$7:$D$13)-R1403)*N1403/NETWORKDAYS(Lister!$D$22,Lister!$E$22,Lister!$D$7:$D$13),IF(OR(AND(E1403&lt;DATE(2020,11,1),F1403&lt;DATE(2020,11,1)),E1403&gt;DATE(2020,11,30)),0)))))),0),"")</f>
        <v/>
      </c>
      <c r="Z1403" s="50" t="str">
        <f>IFERROR(MAX(IF(OR(O1403="",P1403="",Q1403="",R1403="",S1403="",T1403="",U1403=""),"",IF(AND(MONTH(E1403)=12,MONTH(F1403)=12),(NETWORKDAYS(E1403,F1403,Lister!$D$7:$D$13)-S1403)*N1403/NETWORKDAYS(Lister!$D$23,Lister!$E$23,Lister!$D$7:$D$13),IF(AND(MONTH(E1403)=12,F1403&gt;DATE(2020,12,31)),(NETWORKDAYS(E1403,Lister!$E$23,Lister!$D$7:$D$13)-S1403)*N1403/NETWORKDAYS(Lister!$D$23,Lister!$E$23,Lister!$D$7:$D$13),IF(AND(E1403&lt;DATE(2020,12,1),MONTH(F1403)=12),(NETWORKDAYS(Lister!$D$23,F1403,Lister!$D$7:$D$13)-S1403)*N1403/NETWORKDAYS(Lister!$D$23,Lister!$E$23,Lister!$D$7:$D$13),IF(AND(E1403&lt;DATE(2020,12,1),F1403&gt;DATE(2020,12,31)),(NETWORKDAYS(Lister!$D$23,Lister!$E$23,Lister!$D$7:$D$13)-S1403)*N1403/NETWORKDAYS(Lister!$D$23,Lister!$E$23,Lister!$D$7:$D$13),IF(OR(AND(E1403&lt;DATE(2020,12,1),F1403&lt;DATE(2020,12,1)),E1403&gt;DATE(2020,12,31)),0)))))),0),"")</f>
        <v/>
      </c>
      <c r="AA1403" s="50" t="str">
        <f>IFERROR(MAX(IF(OR(O1403="",P1403="",Q1403="",R1403="",S1403="",T1403="",U1403=""),"",IF(AND(MONTH(E1403)=1,MONTH(F1403)=1),(NETWORKDAYS(E1403,F1403,Lister!$D$7:$D$13)-T1403)*N1403/NETWORKDAYS(Lister!$D$24,Lister!$E$24,Lister!$D$7:$D$13),IF(AND(MONTH(E1403)=1,F1403&gt;DATE(2021,1,31)),(NETWORKDAYS(E1403,Lister!$E$24,Lister!$D$7:$D$13)-T1403)*N1403/NETWORKDAYS(Lister!$D$24,Lister!$E$24,Lister!$D$7:$D$13),IF(AND(E1403&lt;DATE(2021,1,1),MONTH(F1403)=1),(NETWORKDAYS(Lister!$D$24,F1403,Lister!$D$7:$D$13)-T1403)*N1403/NETWORKDAYS(Lister!$D$24,Lister!$E$24,Lister!$D$7:$D$13),IF(AND(E1403&lt;DATE(2021,1,1),F1403&gt;DATE(2021,1,31)),(NETWORKDAYS(Lister!$D$24,Lister!$E$24,Lister!$D$7:$D$13)-T1403)*N1403/NETWORKDAYS(Lister!$D$24,Lister!$E$24,Lister!$D$7:$D$13),IF(OR(AND(E1403&lt;DATE(2021,1,1),F1403&lt;DATE(2021,1,1)),E1403&gt;DATE(2021,1,31)),0)))))),0),"")</f>
        <v/>
      </c>
      <c r="AB1403" s="50" t="str">
        <f>IFERROR(MAX(IF(OR(O1403="",P1403="",Q1403="",R1403="",S1403="",T1403="",U1403=""),"",IF(AND(MONTH(E1403)=2,MONTH(F1403)=2),(NETWORKDAYS(E1403,F1403,Lister!$D$7:$D$13)-U1403)*N1403/NETWORKDAYS(Lister!$D$25,Lister!$E$25,Lister!$D$7:$D$13),IF(AND(E1403&lt;DATE(2021,2,1),MONTH(F1403)=2),(NETWORKDAYS(Lister!$D$25,F1403,Lister!$D$7:$D$13)-U1403)*N1403/NETWORKDAYS(Lister!$D$25,Lister!$E$25,Lister!$D$7:$D$13),IF(AND(E1403&lt;DATE(2021,2,1),F1403&lt;DATE(2021,2,1)),0)))),0),"")</f>
        <v/>
      </c>
      <c r="AC1403" s="52" t="str">
        <f t="shared" si="108"/>
        <v/>
      </c>
    </row>
    <row r="1404" spans="1:29" x14ac:dyDescent="0.35">
      <c r="A1404" s="11" t="str">
        <f t="shared" si="109"/>
        <v/>
      </c>
      <c r="B1404" s="33"/>
      <c r="C1404" s="17"/>
      <c r="D1404" s="18"/>
      <c r="E1404" s="12"/>
      <c r="F1404" s="12"/>
      <c r="G1404" s="42" t="str">
        <f>IF(OR(E1404="",F1404=""),"",NETWORKDAYS(E1404,F1404,Lister!$D$7:$D$13))</f>
        <v/>
      </c>
      <c r="H1404" s="14"/>
      <c r="I1404" s="25" t="str">
        <f t="shared" si="105"/>
        <v/>
      </c>
      <c r="J1404" s="47"/>
      <c r="K1404" s="48"/>
      <c r="L1404" s="15"/>
      <c r="M1404" s="51" t="str">
        <f t="shared" si="106"/>
        <v/>
      </c>
      <c r="N1404" s="49" t="str">
        <f t="shared" si="107"/>
        <v/>
      </c>
      <c r="O1404" s="15"/>
      <c r="P1404" s="15"/>
      <c r="Q1404" s="15"/>
      <c r="R1404" s="15"/>
      <c r="S1404" s="15"/>
      <c r="T1404" s="15"/>
      <c r="U1404" s="15"/>
      <c r="V1404" s="50" t="str">
        <f>IFERROR(MAX(IF(OR(O1404="",P1404="",Q1404="",R1404="",S1404="",T1404="",U1404=""),"",IF(AND(MONTH(E1404)=8,MONTH(F1404)=8),(NETWORKDAYS(E1404,F1404,Lister!$D$7:$D$13)-O1404)*N1404/NETWORKDAYS(Lister!$D$19,Lister!$E$19,Lister!$D$7:$D$13),IF(AND(MONTH(E1404)=8,F1404&gt;DATE(2020,8,31)),(NETWORKDAYS(E1404,Lister!$E$19,Lister!$D$7:$D$13)-O1404)*N1404/NETWORKDAYS(Lister!$D$19,Lister!$E$19,Lister!$D$7:$D$13),IF(E1404&gt;DATE(2020,8,31),0)))),0),"")</f>
        <v/>
      </c>
      <c r="W1404" s="50" t="str">
        <f>IFERROR(MAX(IF(OR(O1404="",P1404="",Q1404="",R1404="",S1404="",T1404="",U1404=""),"",IF(AND(MONTH(E1404)=9,MONTH(F1404)=9),(NETWORKDAYS(E1404,F1404,Lister!$D$7:$D$13)-P1404)*N1404/NETWORKDAYS(Lister!$D$20,Lister!$E$20,Lister!$D$7:$D$13),IF(AND(MONTH(E1404)=9,F1404&gt;DATE(2020,9,30)),(NETWORKDAYS(E1404,Lister!$E$20,Lister!$D$7:$D$13)-P1404)*N1404/NETWORKDAYS(Lister!$D$20,Lister!$E$20,Lister!$D$7:$D$13),IF(AND(E1404&lt;DATE(2020,9,1),MONTH(F1404)=9),(NETWORKDAYS(Lister!$D$20,F1404,Lister!$D$7:$D$13)-P1404)*N1404/NETWORKDAYS(Lister!$D$20,Lister!$E$20,Lister!$D$7:$D$13),IF(AND(E1404&lt;DATE(2020,9,1),F1404&gt;DATE(2020,9,30)),(NETWORKDAYS(Lister!$D$20,Lister!$E$20,Lister!$D$7:$D$13)-P1404)*N1404/NETWORKDAYS(Lister!$D$20,Lister!$E$20,Lister!$D$7:$D$13),IF(OR(AND(E1404&lt;DATE(2020,9,1),F1404&lt;DATE(2020,9,1)),E1404&gt;DATE(2020,9,30)),0)))))),0),"")</f>
        <v/>
      </c>
      <c r="X1404" s="50" t="str">
        <f>IFERROR(MAX(IF(OR(O1404="",P1404="",Q1404="",R1404="",S1404="",T1404="",U1404=""),"",IF(AND(MONTH(E1404)=10,MONTH(F1404)=10),(NETWORKDAYS(E1404,F1404,Lister!$D$7:$D$13)-Q1404)*N1404/NETWORKDAYS(Lister!$D$21,Lister!$E$21,Lister!$D$7:$D$13),IF(AND(MONTH(E1404)=10,F1404&gt;DATE(2020,10,31)),(NETWORKDAYS(E1404,Lister!$E$21,Lister!$D$7:$D$13)-Q1404)*N1404/NETWORKDAYS(Lister!$D$21,Lister!$E$21,Lister!$D$7:$D$13),IF(AND(E1404&lt;DATE(2020,10,1),MONTH(F1404)=10),(NETWORKDAYS(Lister!$D$21,F1404,Lister!$D$7:$D$13)-Q1404)*N1404/NETWORKDAYS(Lister!$D$21,Lister!$E$21,Lister!$D$7:$D$13),IF(AND(E1404&lt;DATE(2020,31,1),F1404&gt;DATE(2020,10,31)),(NETWORKDAYS(Lister!$D$21,Lister!$E$21,Lister!$D$7:$D$13)-Q1404)*N1404/NETWORKDAYS(Lister!$D$21,Lister!$E$21,Lister!$D$7:$D$13),IF(OR(AND(E1404&lt;DATE(2020,10,1),F1404&lt;DATE(2020,10,1)),E1404&gt;DATE(2020,10,31)),0)))))),0),"")</f>
        <v/>
      </c>
      <c r="Y1404" s="50" t="str">
        <f>IFERROR(MAX(IF(OR(O1404="",P1404="",Q1404="",R1404="",S1404="",T1404="",U1404=""),"",IF(AND(MONTH(E1404)=11,MONTH(F1404)=11),(NETWORKDAYS(E1404,F1404,Lister!$D$7:$D$13)-R1404)*N1404/NETWORKDAYS(Lister!$D$22,Lister!$E$22,Lister!$D$7:$D$13),IF(AND(MONTH(E1404)=11,F1404&gt;DATE(2020,11,30)),(NETWORKDAYS(E1404,Lister!$E$22,Lister!$D$7:$D$13)-R1404)*N1404/NETWORKDAYS(Lister!$D$22,Lister!$E$22,Lister!$D$7:$D$13),IF(AND(E1404&lt;DATE(2020,11,1),MONTH(F1404)=11),(NETWORKDAYS(Lister!$D$22,F1404,Lister!$D$7:$D$13)-R1404)*N1404/NETWORKDAYS(Lister!$D$22,Lister!$E$22,Lister!$D$7:$D$13),IF(AND(E1404&lt;DATE(2020,11,1),F1404&gt;DATE(2020,11,30)),(NETWORKDAYS(Lister!$D$22,Lister!$E$22,Lister!$D$7:$D$13)-R1404)*N1404/NETWORKDAYS(Lister!$D$22,Lister!$E$22,Lister!$D$7:$D$13),IF(OR(AND(E1404&lt;DATE(2020,11,1),F1404&lt;DATE(2020,11,1)),E1404&gt;DATE(2020,11,30)),0)))))),0),"")</f>
        <v/>
      </c>
      <c r="Z1404" s="50" t="str">
        <f>IFERROR(MAX(IF(OR(O1404="",P1404="",Q1404="",R1404="",S1404="",T1404="",U1404=""),"",IF(AND(MONTH(E1404)=12,MONTH(F1404)=12),(NETWORKDAYS(E1404,F1404,Lister!$D$7:$D$13)-S1404)*N1404/NETWORKDAYS(Lister!$D$23,Lister!$E$23,Lister!$D$7:$D$13),IF(AND(MONTH(E1404)=12,F1404&gt;DATE(2020,12,31)),(NETWORKDAYS(E1404,Lister!$E$23,Lister!$D$7:$D$13)-S1404)*N1404/NETWORKDAYS(Lister!$D$23,Lister!$E$23,Lister!$D$7:$D$13),IF(AND(E1404&lt;DATE(2020,12,1),MONTH(F1404)=12),(NETWORKDAYS(Lister!$D$23,F1404,Lister!$D$7:$D$13)-S1404)*N1404/NETWORKDAYS(Lister!$D$23,Lister!$E$23,Lister!$D$7:$D$13),IF(AND(E1404&lt;DATE(2020,12,1),F1404&gt;DATE(2020,12,31)),(NETWORKDAYS(Lister!$D$23,Lister!$E$23,Lister!$D$7:$D$13)-S1404)*N1404/NETWORKDAYS(Lister!$D$23,Lister!$E$23,Lister!$D$7:$D$13),IF(OR(AND(E1404&lt;DATE(2020,12,1),F1404&lt;DATE(2020,12,1)),E1404&gt;DATE(2020,12,31)),0)))))),0),"")</f>
        <v/>
      </c>
      <c r="AA1404" s="50" t="str">
        <f>IFERROR(MAX(IF(OR(O1404="",P1404="",Q1404="",R1404="",S1404="",T1404="",U1404=""),"",IF(AND(MONTH(E1404)=1,MONTH(F1404)=1),(NETWORKDAYS(E1404,F1404,Lister!$D$7:$D$13)-T1404)*N1404/NETWORKDAYS(Lister!$D$24,Lister!$E$24,Lister!$D$7:$D$13),IF(AND(MONTH(E1404)=1,F1404&gt;DATE(2021,1,31)),(NETWORKDAYS(E1404,Lister!$E$24,Lister!$D$7:$D$13)-T1404)*N1404/NETWORKDAYS(Lister!$D$24,Lister!$E$24,Lister!$D$7:$D$13),IF(AND(E1404&lt;DATE(2021,1,1),MONTH(F1404)=1),(NETWORKDAYS(Lister!$D$24,F1404,Lister!$D$7:$D$13)-T1404)*N1404/NETWORKDAYS(Lister!$D$24,Lister!$E$24,Lister!$D$7:$D$13),IF(AND(E1404&lt;DATE(2021,1,1),F1404&gt;DATE(2021,1,31)),(NETWORKDAYS(Lister!$D$24,Lister!$E$24,Lister!$D$7:$D$13)-T1404)*N1404/NETWORKDAYS(Lister!$D$24,Lister!$E$24,Lister!$D$7:$D$13),IF(OR(AND(E1404&lt;DATE(2021,1,1),F1404&lt;DATE(2021,1,1)),E1404&gt;DATE(2021,1,31)),0)))))),0),"")</f>
        <v/>
      </c>
      <c r="AB1404" s="50" t="str">
        <f>IFERROR(MAX(IF(OR(O1404="",P1404="",Q1404="",R1404="",S1404="",T1404="",U1404=""),"",IF(AND(MONTH(E1404)=2,MONTH(F1404)=2),(NETWORKDAYS(E1404,F1404,Lister!$D$7:$D$13)-U1404)*N1404/NETWORKDAYS(Lister!$D$25,Lister!$E$25,Lister!$D$7:$D$13),IF(AND(E1404&lt;DATE(2021,2,1),MONTH(F1404)=2),(NETWORKDAYS(Lister!$D$25,F1404,Lister!$D$7:$D$13)-U1404)*N1404/NETWORKDAYS(Lister!$D$25,Lister!$E$25,Lister!$D$7:$D$13),IF(AND(E1404&lt;DATE(2021,2,1),F1404&lt;DATE(2021,2,1)),0)))),0),"")</f>
        <v/>
      </c>
      <c r="AC1404" s="52" t="str">
        <f t="shared" si="108"/>
        <v/>
      </c>
    </row>
    <row r="1405" spans="1:29" x14ac:dyDescent="0.35">
      <c r="A1405" s="11" t="str">
        <f t="shared" si="109"/>
        <v/>
      </c>
      <c r="B1405" s="33"/>
      <c r="C1405" s="17"/>
      <c r="D1405" s="18"/>
      <c r="E1405" s="12"/>
      <c r="F1405" s="12"/>
      <c r="G1405" s="42" t="str">
        <f>IF(OR(E1405="",F1405=""),"",NETWORKDAYS(E1405,F1405,Lister!$D$7:$D$13))</f>
        <v/>
      </c>
      <c r="H1405" s="14"/>
      <c r="I1405" s="25" t="str">
        <f t="shared" si="105"/>
        <v/>
      </c>
      <c r="J1405" s="47"/>
      <c r="K1405" s="48"/>
      <c r="L1405" s="15"/>
      <c r="M1405" s="51" t="str">
        <f t="shared" si="106"/>
        <v/>
      </c>
      <c r="N1405" s="49" t="str">
        <f t="shared" si="107"/>
        <v/>
      </c>
      <c r="O1405" s="15"/>
      <c r="P1405" s="15"/>
      <c r="Q1405" s="15"/>
      <c r="R1405" s="15"/>
      <c r="S1405" s="15"/>
      <c r="T1405" s="15"/>
      <c r="U1405" s="15"/>
      <c r="V1405" s="50" t="str">
        <f>IFERROR(MAX(IF(OR(O1405="",P1405="",Q1405="",R1405="",S1405="",T1405="",U1405=""),"",IF(AND(MONTH(E1405)=8,MONTH(F1405)=8),(NETWORKDAYS(E1405,F1405,Lister!$D$7:$D$13)-O1405)*N1405/NETWORKDAYS(Lister!$D$19,Lister!$E$19,Lister!$D$7:$D$13),IF(AND(MONTH(E1405)=8,F1405&gt;DATE(2020,8,31)),(NETWORKDAYS(E1405,Lister!$E$19,Lister!$D$7:$D$13)-O1405)*N1405/NETWORKDAYS(Lister!$D$19,Lister!$E$19,Lister!$D$7:$D$13),IF(E1405&gt;DATE(2020,8,31),0)))),0),"")</f>
        <v/>
      </c>
      <c r="W1405" s="50" t="str">
        <f>IFERROR(MAX(IF(OR(O1405="",P1405="",Q1405="",R1405="",S1405="",T1405="",U1405=""),"",IF(AND(MONTH(E1405)=9,MONTH(F1405)=9),(NETWORKDAYS(E1405,F1405,Lister!$D$7:$D$13)-P1405)*N1405/NETWORKDAYS(Lister!$D$20,Lister!$E$20,Lister!$D$7:$D$13),IF(AND(MONTH(E1405)=9,F1405&gt;DATE(2020,9,30)),(NETWORKDAYS(E1405,Lister!$E$20,Lister!$D$7:$D$13)-P1405)*N1405/NETWORKDAYS(Lister!$D$20,Lister!$E$20,Lister!$D$7:$D$13),IF(AND(E1405&lt;DATE(2020,9,1),MONTH(F1405)=9),(NETWORKDAYS(Lister!$D$20,F1405,Lister!$D$7:$D$13)-P1405)*N1405/NETWORKDAYS(Lister!$D$20,Lister!$E$20,Lister!$D$7:$D$13),IF(AND(E1405&lt;DATE(2020,9,1),F1405&gt;DATE(2020,9,30)),(NETWORKDAYS(Lister!$D$20,Lister!$E$20,Lister!$D$7:$D$13)-P1405)*N1405/NETWORKDAYS(Lister!$D$20,Lister!$E$20,Lister!$D$7:$D$13),IF(OR(AND(E1405&lt;DATE(2020,9,1),F1405&lt;DATE(2020,9,1)),E1405&gt;DATE(2020,9,30)),0)))))),0),"")</f>
        <v/>
      </c>
      <c r="X1405" s="50" t="str">
        <f>IFERROR(MAX(IF(OR(O1405="",P1405="",Q1405="",R1405="",S1405="",T1405="",U1405=""),"",IF(AND(MONTH(E1405)=10,MONTH(F1405)=10),(NETWORKDAYS(E1405,F1405,Lister!$D$7:$D$13)-Q1405)*N1405/NETWORKDAYS(Lister!$D$21,Lister!$E$21,Lister!$D$7:$D$13),IF(AND(MONTH(E1405)=10,F1405&gt;DATE(2020,10,31)),(NETWORKDAYS(E1405,Lister!$E$21,Lister!$D$7:$D$13)-Q1405)*N1405/NETWORKDAYS(Lister!$D$21,Lister!$E$21,Lister!$D$7:$D$13),IF(AND(E1405&lt;DATE(2020,10,1),MONTH(F1405)=10),(NETWORKDAYS(Lister!$D$21,F1405,Lister!$D$7:$D$13)-Q1405)*N1405/NETWORKDAYS(Lister!$D$21,Lister!$E$21,Lister!$D$7:$D$13),IF(AND(E1405&lt;DATE(2020,31,1),F1405&gt;DATE(2020,10,31)),(NETWORKDAYS(Lister!$D$21,Lister!$E$21,Lister!$D$7:$D$13)-Q1405)*N1405/NETWORKDAYS(Lister!$D$21,Lister!$E$21,Lister!$D$7:$D$13),IF(OR(AND(E1405&lt;DATE(2020,10,1),F1405&lt;DATE(2020,10,1)),E1405&gt;DATE(2020,10,31)),0)))))),0),"")</f>
        <v/>
      </c>
      <c r="Y1405" s="50" t="str">
        <f>IFERROR(MAX(IF(OR(O1405="",P1405="",Q1405="",R1405="",S1405="",T1405="",U1405=""),"",IF(AND(MONTH(E1405)=11,MONTH(F1405)=11),(NETWORKDAYS(E1405,F1405,Lister!$D$7:$D$13)-R1405)*N1405/NETWORKDAYS(Lister!$D$22,Lister!$E$22,Lister!$D$7:$D$13),IF(AND(MONTH(E1405)=11,F1405&gt;DATE(2020,11,30)),(NETWORKDAYS(E1405,Lister!$E$22,Lister!$D$7:$D$13)-R1405)*N1405/NETWORKDAYS(Lister!$D$22,Lister!$E$22,Lister!$D$7:$D$13),IF(AND(E1405&lt;DATE(2020,11,1),MONTH(F1405)=11),(NETWORKDAYS(Lister!$D$22,F1405,Lister!$D$7:$D$13)-R1405)*N1405/NETWORKDAYS(Lister!$D$22,Lister!$E$22,Lister!$D$7:$D$13),IF(AND(E1405&lt;DATE(2020,11,1),F1405&gt;DATE(2020,11,30)),(NETWORKDAYS(Lister!$D$22,Lister!$E$22,Lister!$D$7:$D$13)-R1405)*N1405/NETWORKDAYS(Lister!$D$22,Lister!$E$22,Lister!$D$7:$D$13),IF(OR(AND(E1405&lt;DATE(2020,11,1),F1405&lt;DATE(2020,11,1)),E1405&gt;DATE(2020,11,30)),0)))))),0),"")</f>
        <v/>
      </c>
      <c r="Z1405" s="50" t="str">
        <f>IFERROR(MAX(IF(OR(O1405="",P1405="",Q1405="",R1405="",S1405="",T1405="",U1405=""),"",IF(AND(MONTH(E1405)=12,MONTH(F1405)=12),(NETWORKDAYS(E1405,F1405,Lister!$D$7:$D$13)-S1405)*N1405/NETWORKDAYS(Lister!$D$23,Lister!$E$23,Lister!$D$7:$D$13),IF(AND(MONTH(E1405)=12,F1405&gt;DATE(2020,12,31)),(NETWORKDAYS(E1405,Lister!$E$23,Lister!$D$7:$D$13)-S1405)*N1405/NETWORKDAYS(Lister!$D$23,Lister!$E$23,Lister!$D$7:$D$13),IF(AND(E1405&lt;DATE(2020,12,1),MONTH(F1405)=12),(NETWORKDAYS(Lister!$D$23,F1405,Lister!$D$7:$D$13)-S1405)*N1405/NETWORKDAYS(Lister!$D$23,Lister!$E$23,Lister!$D$7:$D$13),IF(AND(E1405&lt;DATE(2020,12,1),F1405&gt;DATE(2020,12,31)),(NETWORKDAYS(Lister!$D$23,Lister!$E$23,Lister!$D$7:$D$13)-S1405)*N1405/NETWORKDAYS(Lister!$D$23,Lister!$E$23,Lister!$D$7:$D$13),IF(OR(AND(E1405&lt;DATE(2020,12,1),F1405&lt;DATE(2020,12,1)),E1405&gt;DATE(2020,12,31)),0)))))),0),"")</f>
        <v/>
      </c>
      <c r="AA1405" s="50" t="str">
        <f>IFERROR(MAX(IF(OR(O1405="",P1405="",Q1405="",R1405="",S1405="",T1405="",U1405=""),"",IF(AND(MONTH(E1405)=1,MONTH(F1405)=1),(NETWORKDAYS(E1405,F1405,Lister!$D$7:$D$13)-T1405)*N1405/NETWORKDAYS(Lister!$D$24,Lister!$E$24,Lister!$D$7:$D$13),IF(AND(MONTH(E1405)=1,F1405&gt;DATE(2021,1,31)),(NETWORKDAYS(E1405,Lister!$E$24,Lister!$D$7:$D$13)-T1405)*N1405/NETWORKDAYS(Lister!$D$24,Lister!$E$24,Lister!$D$7:$D$13),IF(AND(E1405&lt;DATE(2021,1,1),MONTH(F1405)=1),(NETWORKDAYS(Lister!$D$24,F1405,Lister!$D$7:$D$13)-T1405)*N1405/NETWORKDAYS(Lister!$D$24,Lister!$E$24,Lister!$D$7:$D$13),IF(AND(E1405&lt;DATE(2021,1,1),F1405&gt;DATE(2021,1,31)),(NETWORKDAYS(Lister!$D$24,Lister!$E$24,Lister!$D$7:$D$13)-T1405)*N1405/NETWORKDAYS(Lister!$D$24,Lister!$E$24,Lister!$D$7:$D$13),IF(OR(AND(E1405&lt;DATE(2021,1,1),F1405&lt;DATE(2021,1,1)),E1405&gt;DATE(2021,1,31)),0)))))),0),"")</f>
        <v/>
      </c>
      <c r="AB1405" s="50" t="str">
        <f>IFERROR(MAX(IF(OR(O1405="",P1405="",Q1405="",R1405="",S1405="",T1405="",U1405=""),"",IF(AND(MONTH(E1405)=2,MONTH(F1405)=2),(NETWORKDAYS(E1405,F1405,Lister!$D$7:$D$13)-U1405)*N1405/NETWORKDAYS(Lister!$D$25,Lister!$E$25,Lister!$D$7:$D$13),IF(AND(E1405&lt;DATE(2021,2,1),MONTH(F1405)=2),(NETWORKDAYS(Lister!$D$25,F1405,Lister!$D$7:$D$13)-U1405)*N1405/NETWORKDAYS(Lister!$D$25,Lister!$E$25,Lister!$D$7:$D$13),IF(AND(E1405&lt;DATE(2021,2,1),F1405&lt;DATE(2021,2,1)),0)))),0),"")</f>
        <v/>
      </c>
      <c r="AC1405" s="52" t="str">
        <f t="shared" si="108"/>
        <v/>
      </c>
    </row>
    <row r="1406" spans="1:29" x14ac:dyDescent="0.35">
      <c r="A1406" s="11" t="str">
        <f t="shared" si="109"/>
        <v/>
      </c>
      <c r="B1406" s="33"/>
      <c r="C1406" s="17"/>
      <c r="D1406" s="18"/>
      <c r="E1406" s="12"/>
      <c r="F1406" s="12"/>
      <c r="G1406" s="42" t="str">
        <f>IF(OR(E1406="",F1406=""),"",NETWORKDAYS(E1406,F1406,Lister!$D$7:$D$13))</f>
        <v/>
      </c>
      <c r="H1406" s="14"/>
      <c r="I1406" s="25" t="str">
        <f t="shared" si="105"/>
        <v/>
      </c>
      <c r="J1406" s="47"/>
      <c r="K1406" s="48"/>
      <c r="L1406" s="15"/>
      <c r="M1406" s="51" t="str">
        <f t="shared" si="106"/>
        <v/>
      </c>
      <c r="N1406" s="49" t="str">
        <f t="shared" si="107"/>
        <v/>
      </c>
      <c r="O1406" s="15"/>
      <c r="P1406" s="15"/>
      <c r="Q1406" s="15"/>
      <c r="R1406" s="15"/>
      <c r="S1406" s="15"/>
      <c r="T1406" s="15"/>
      <c r="U1406" s="15"/>
      <c r="V1406" s="50" t="str">
        <f>IFERROR(MAX(IF(OR(O1406="",P1406="",Q1406="",R1406="",S1406="",T1406="",U1406=""),"",IF(AND(MONTH(E1406)=8,MONTH(F1406)=8),(NETWORKDAYS(E1406,F1406,Lister!$D$7:$D$13)-O1406)*N1406/NETWORKDAYS(Lister!$D$19,Lister!$E$19,Lister!$D$7:$D$13),IF(AND(MONTH(E1406)=8,F1406&gt;DATE(2020,8,31)),(NETWORKDAYS(E1406,Lister!$E$19,Lister!$D$7:$D$13)-O1406)*N1406/NETWORKDAYS(Lister!$D$19,Lister!$E$19,Lister!$D$7:$D$13),IF(E1406&gt;DATE(2020,8,31),0)))),0),"")</f>
        <v/>
      </c>
      <c r="W1406" s="50" t="str">
        <f>IFERROR(MAX(IF(OR(O1406="",P1406="",Q1406="",R1406="",S1406="",T1406="",U1406=""),"",IF(AND(MONTH(E1406)=9,MONTH(F1406)=9),(NETWORKDAYS(E1406,F1406,Lister!$D$7:$D$13)-P1406)*N1406/NETWORKDAYS(Lister!$D$20,Lister!$E$20,Lister!$D$7:$D$13),IF(AND(MONTH(E1406)=9,F1406&gt;DATE(2020,9,30)),(NETWORKDAYS(E1406,Lister!$E$20,Lister!$D$7:$D$13)-P1406)*N1406/NETWORKDAYS(Lister!$D$20,Lister!$E$20,Lister!$D$7:$D$13),IF(AND(E1406&lt;DATE(2020,9,1),MONTH(F1406)=9),(NETWORKDAYS(Lister!$D$20,F1406,Lister!$D$7:$D$13)-P1406)*N1406/NETWORKDAYS(Lister!$D$20,Lister!$E$20,Lister!$D$7:$D$13),IF(AND(E1406&lt;DATE(2020,9,1),F1406&gt;DATE(2020,9,30)),(NETWORKDAYS(Lister!$D$20,Lister!$E$20,Lister!$D$7:$D$13)-P1406)*N1406/NETWORKDAYS(Lister!$D$20,Lister!$E$20,Lister!$D$7:$D$13),IF(OR(AND(E1406&lt;DATE(2020,9,1),F1406&lt;DATE(2020,9,1)),E1406&gt;DATE(2020,9,30)),0)))))),0),"")</f>
        <v/>
      </c>
      <c r="X1406" s="50" t="str">
        <f>IFERROR(MAX(IF(OR(O1406="",P1406="",Q1406="",R1406="",S1406="",T1406="",U1406=""),"",IF(AND(MONTH(E1406)=10,MONTH(F1406)=10),(NETWORKDAYS(E1406,F1406,Lister!$D$7:$D$13)-Q1406)*N1406/NETWORKDAYS(Lister!$D$21,Lister!$E$21,Lister!$D$7:$D$13),IF(AND(MONTH(E1406)=10,F1406&gt;DATE(2020,10,31)),(NETWORKDAYS(E1406,Lister!$E$21,Lister!$D$7:$D$13)-Q1406)*N1406/NETWORKDAYS(Lister!$D$21,Lister!$E$21,Lister!$D$7:$D$13),IF(AND(E1406&lt;DATE(2020,10,1),MONTH(F1406)=10),(NETWORKDAYS(Lister!$D$21,F1406,Lister!$D$7:$D$13)-Q1406)*N1406/NETWORKDAYS(Lister!$D$21,Lister!$E$21,Lister!$D$7:$D$13),IF(AND(E1406&lt;DATE(2020,31,1),F1406&gt;DATE(2020,10,31)),(NETWORKDAYS(Lister!$D$21,Lister!$E$21,Lister!$D$7:$D$13)-Q1406)*N1406/NETWORKDAYS(Lister!$D$21,Lister!$E$21,Lister!$D$7:$D$13),IF(OR(AND(E1406&lt;DATE(2020,10,1),F1406&lt;DATE(2020,10,1)),E1406&gt;DATE(2020,10,31)),0)))))),0),"")</f>
        <v/>
      </c>
      <c r="Y1406" s="50" t="str">
        <f>IFERROR(MAX(IF(OR(O1406="",P1406="",Q1406="",R1406="",S1406="",T1406="",U1406=""),"",IF(AND(MONTH(E1406)=11,MONTH(F1406)=11),(NETWORKDAYS(E1406,F1406,Lister!$D$7:$D$13)-R1406)*N1406/NETWORKDAYS(Lister!$D$22,Lister!$E$22,Lister!$D$7:$D$13),IF(AND(MONTH(E1406)=11,F1406&gt;DATE(2020,11,30)),(NETWORKDAYS(E1406,Lister!$E$22,Lister!$D$7:$D$13)-R1406)*N1406/NETWORKDAYS(Lister!$D$22,Lister!$E$22,Lister!$D$7:$D$13),IF(AND(E1406&lt;DATE(2020,11,1),MONTH(F1406)=11),(NETWORKDAYS(Lister!$D$22,F1406,Lister!$D$7:$D$13)-R1406)*N1406/NETWORKDAYS(Lister!$D$22,Lister!$E$22,Lister!$D$7:$D$13),IF(AND(E1406&lt;DATE(2020,11,1),F1406&gt;DATE(2020,11,30)),(NETWORKDAYS(Lister!$D$22,Lister!$E$22,Lister!$D$7:$D$13)-R1406)*N1406/NETWORKDAYS(Lister!$D$22,Lister!$E$22,Lister!$D$7:$D$13),IF(OR(AND(E1406&lt;DATE(2020,11,1),F1406&lt;DATE(2020,11,1)),E1406&gt;DATE(2020,11,30)),0)))))),0),"")</f>
        <v/>
      </c>
      <c r="Z1406" s="50" t="str">
        <f>IFERROR(MAX(IF(OR(O1406="",P1406="",Q1406="",R1406="",S1406="",T1406="",U1406=""),"",IF(AND(MONTH(E1406)=12,MONTH(F1406)=12),(NETWORKDAYS(E1406,F1406,Lister!$D$7:$D$13)-S1406)*N1406/NETWORKDAYS(Lister!$D$23,Lister!$E$23,Lister!$D$7:$D$13),IF(AND(MONTH(E1406)=12,F1406&gt;DATE(2020,12,31)),(NETWORKDAYS(E1406,Lister!$E$23,Lister!$D$7:$D$13)-S1406)*N1406/NETWORKDAYS(Lister!$D$23,Lister!$E$23,Lister!$D$7:$D$13),IF(AND(E1406&lt;DATE(2020,12,1),MONTH(F1406)=12),(NETWORKDAYS(Lister!$D$23,F1406,Lister!$D$7:$D$13)-S1406)*N1406/NETWORKDAYS(Lister!$D$23,Lister!$E$23,Lister!$D$7:$D$13),IF(AND(E1406&lt;DATE(2020,12,1),F1406&gt;DATE(2020,12,31)),(NETWORKDAYS(Lister!$D$23,Lister!$E$23,Lister!$D$7:$D$13)-S1406)*N1406/NETWORKDAYS(Lister!$D$23,Lister!$E$23,Lister!$D$7:$D$13),IF(OR(AND(E1406&lt;DATE(2020,12,1),F1406&lt;DATE(2020,12,1)),E1406&gt;DATE(2020,12,31)),0)))))),0),"")</f>
        <v/>
      </c>
      <c r="AA1406" s="50" t="str">
        <f>IFERROR(MAX(IF(OR(O1406="",P1406="",Q1406="",R1406="",S1406="",T1406="",U1406=""),"",IF(AND(MONTH(E1406)=1,MONTH(F1406)=1),(NETWORKDAYS(E1406,F1406,Lister!$D$7:$D$13)-T1406)*N1406/NETWORKDAYS(Lister!$D$24,Lister!$E$24,Lister!$D$7:$D$13),IF(AND(MONTH(E1406)=1,F1406&gt;DATE(2021,1,31)),(NETWORKDAYS(E1406,Lister!$E$24,Lister!$D$7:$D$13)-T1406)*N1406/NETWORKDAYS(Lister!$D$24,Lister!$E$24,Lister!$D$7:$D$13),IF(AND(E1406&lt;DATE(2021,1,1),MONTH(F1406)=1),(NETWORKDAYS(Lister!$D$24,F1406,Lister!$D$7:$D$13)-T1406)*N1406/NETWORKDAYS(Lister!$D$24,Lister!$E$24,Lister!$D$7:$D$13),IF(AND(E1406&lt;DATE(2021,1,1),F1406&gt;DATE(2021,1,31)),(NETWORKDAYS(Lister!$D$24,Lister!$E$24,Lister!$D$7:$D$13)-T1406)*N1406/NETWORKDAYS(Lister!$D$24,Lister!$E$24,Lister!$D$7:$D$13),IF(OR(AND(E1406&lt;DATE(2021,1,1),F1406&lt;DATE(2021,1,1)),E1406&gt;DATE(2021,1,31)),0)))))),0),"")</f>
        <v/>
      </c>
      <c r="AB1406" s="50" t="str">
        <f>IFERROR(MAX(IF(OR(O1406="",P1406="",Q1406="",R1406="",S1406="",T1406="",U1406=""),"",IF(AND(MONTH(E1406)=2,MONTH(F1406)=2),(NETWORKDAYS(E1406,F1406,Lister!$D$7:$D$13)-U1406)*N1406/NETWORKDAYS(Lister!$D$25,Lister!$E$25,Lister!$D$7:$D$13),IF(AND(E1406&lt;DATE(2021,2,1),MONTH(F1406)=2),(NETWORKDAYS(Lister!$D$25,F1406,Lister!$D$7:$D$13)-U1406)*N1406/NETWORKDAYS(Lister!$D$25,Lister!$E$25,Lister!$D$7:$D$13),IF(AND(E1406&lt;DATE(2021,2,1),F1406&lt;DATE(2021,2,1)),0)))),0),"")</f>
        <v/>
      </c>
      <c r="AC1406" s="52" t="str">
        <f t="shared" si="108"/>
        <v/>
      </c>
    </row>
    <row r="1407" spans="1:29" x14ac:dyDescent="0.35">
      <c r="A1407" s="11" t="str">
        <f t="shared" si="109"/>
        <v/>
      </c>
      <c r="B1407" s="33"/>
      <c r="C1407" s="17"/>
      <c r="D1407" s="18"/>
      <c r="E1407" s="12"/>
      <c r="F1407" s="12"/>
      <c r="G1407" s="42" t="str">
        <f>IF(OR(E1407="",F1407=""),"",NETWORKDAYS(E1407,F1407,Lister!$D$7:$D$13))</f>
        <v/>
      </c>
      <c r="H1407" s="14"/>
      <c r="I1407" s="25" t="str">
        <f t="shared" si="105"/>
        <v/>
      </c>
      <c r="J1407" s="47"/>
      <c r="K1407" s="48"/>
      <c r="L1407" s="15"/>
      <c r="M1407" s="51" t="str">
        <f t="shared" si="106"/>
        <v/>
      </c>
      <c r="N1407" s="49" t="str">
        <f t="shared" si="107"/>
        <v/>
      </c>
      <c r="O1407" s="15"/>
      <c r="P1407" s="15"/>
      <c r="Q1407" s="15"/>
      <c r="R1407" s="15"/>
      <c r="S1407" s="15"/>
      <c r="T1407" s="15"/>
      <c r="U1407" s="15"/>
      <c r="V1407" s="50" t="str">
        <f>IFERROR(MAX(IF(OR(O1407="",P1407="",Q1407="",R1407="",S1407="",T1407="",U1407=""),"",IF(AND(MONTH(E1407)=8,MONTH(F1407)=8),(NETWORKDAYS(E1407,F1407,Lister!$D$7:$D$13)-O1407)*N1407/NETWORKDAYS(Lister!$D$19,Lister!$E$19,Lister!$D$7:$D$13),IF(AND(MONTH(E1407)=8,F1407&gt;DATE(2020,8,31)),(NETWORKDAYS(E1407,Lister!$E$19,Lister!$D$7:$D$13)-O1407)*N1407/NETWORKDAYS(Lister!$D$19,Lister!$E$19,Lister!$D$7:$D$13),IF(E1407&gt;DATE(2020,8,31),0)))),0),"")</f>
        <v/>
      </c>
      <c r="W1407" s="50" t="str">
        <f>IFERROR(MAX(IF(OR(O1407="",P1407="",Q1407="",R1407="",S1407="",T1407="",U1407=""),"",IF(AND(MONTH(E1407)=9,MONTH(F1407)=9),(NETWORKDAYS(E1407,F1407,Lister!$D$7:$D$13)-P1407)*N1407/NETWORKDAYS(Lister!$D$20,Lister!$E$20,Lister!$D$7:$D$13),IF(AND(MONTH(E1407)=9,F1407&gt;DATE(2020,9,30)),(NETWORKDAYS(E1407,Lister!$E$20,Lister!$D$7:$D$13)-P1407)*N1407/NETWORKDAYS(Lister!$D$20,Lister!$E$20,Lister!$D$7:$D$13),IF(AND(E1407&lt;DATE(2020,9,1),MONTH(F1407)=9),(NETWORKDAYS(Lister!$D$20,F1407,Lister!$D$7:$D$13)-P1407)*N1407/NETWORKDAYS(Lister!$D$20,Lister!$E$20,Lister!$D$7:$D$13),IF(AND(E1407&lt;DATE(2020,9,1),F1407&gt;DATE(2020,9,30)),(NETWORKDAYS(Lister!$D$20,Lister!$E$20,Lister!$D$7:$D$13)-P1407)*N1407/NETWORKDAYS(Lister!$D$20,Lister!$E$20,Lister!$D$7:$D$13),IF(OR(AND(E1407&lt;DATE(2020,9,1),F1407&lt;DATE(2020,9,1)),E1407&gt;DATE(2020,9,30)),0)))))),0),"")</f>
        <v/>
      </c>
      <c r="X1407" s="50" t="str">
        <f>IFERROR(MAX(IF(OR(O1407="",P1407="",Q1407="",R1407="",S1407="",T1407="",U1407=""),"",IF(AND(MONTH(E1407)=10,MONTH(F1407)=10),(NETWORKDAYS(E1407,F1407,Lister!$D$7:$D$13)-Q1407)*N1407/NETWORKDAYS(Lister!$D$21,Lister!$E$21,Lister!$D$7:$D$13),IF(AND(MONTH(E1407)=10,F1407&gt;DATE(2020,10,31)),(NETWORKDAYS(E1407,Lister!$E$21,Lister!$D$7:$D$13)-Q1407)*N1407/NETWORKDAYS(Lister!$D$21,Lister!$E$21,Lister!$D$7:$D$13),IF(AND(E1407&lt;DATE(2020,10,1),MONTH(F1407)=10),(NETWORKDAYS(Lister!$D$21,F1407,Lister!$D$7:$D$13)-Q1407)*N1407/NETWORKDAYS(Lister!$D$21,Lister!$E$21,Lister!$D$7:$D$13),IF(AND(E1407&lt;DATE(2020,31,1),F1407&gt;DATE(2020,10,31)),(NETWORKDAYS(Lister!$D$21,Lister!$E$21,Lister!$D$7:$D$13)-Q1407)*N1407/NETWORKDAYS(Lister!$D$21,Lister!$E$21,Lister!$D$7:$D$13),IF(OR(AND(E1407&lt;DATE(2020,10,1),F1407&lt;DATE(2020,10,1)),E1407&gt;DATE(2020,10,31)),0)))))),0),"")</f>
        <v/>
      </c>
      <c r="Y1407" s="50" t="str">
        <f>IFERROR(MAX(IF(OR(O1407="",P1407="",Q1407="",R1407="",S1407="",T1407="",U1407=""),"",IF(AND(MONTH(E1407)=11,MONTH(F1407)=11),(NETWORKDAYS(E1407,F1407,Lister!$D$7:$D$13)-R1407)*N1407/NETWORKDAYS(Lister!$D$22,Lister!$E$22,Lister!$D$7:$D$13),IF(AND(MONTH(E1407)=11,F1407&gt;DATE(2020,11,30)),(NETWORKDAYS(E1407,Lister!$E$22,Lister!$D$7:$D$13)-R1407)*N1407/NETWORKDAYS(Lister!$D$22,Lister!$E$22,Lister!$D$7:$D$13),IF(AND(E1407&lt;DATE(2020,11,1),MONTH(F1407)=11),(NETWORKDAYS(Lister!$D$22,F1407,Lister!$D$7:$D$13)-R1407)*N1407/NETWORKDAYS(Lister!$D$22,Lister!$E$22,Lister!$D$7:$D$13),IF(AND(E1407&lt;DATE(2020,11,1),F1407&gt;DATE(2020,11,30)),(NETWORKDAYS(Lister!$D$22,Lister!$E$22,Lister!$D$7:$D$13)-R1407)*N1407/NETWORKDAYS(Lister!$D$22,Lister!$E$22,Lister!$D$7:$D$13),IF(OR(AND(E1407&lt;DATE(2020,11,1),F1407&lt;DATE(2020,11,1)),E1407&gt;DATE(2020,11,30)),0)))))),0),"")</f>
        <v/>
      </c>
      <c r="Z1407" s="50" t="str">
        <f>IFERROR(MAX(IF(OR(O1407="",P1407="",Q1407="",R1407="",S1407="",T1407="",U1407=""),"",IF(AND(MONTH(E1407)=12,MONTH(F1407)=12),(NETWORKDAYS(E1407,F1407,Lister!$D$7:$D$13)-S1407)*N1407/NETWORKDAYS(Lister!$D$23,Lister!$E$23,Lister!$D$7:$D$13),IF(AND(MONTH(E1407)=12,F1407&gt;DATE(2020,12,31)),(NETWORKDAYS(E1407,Lister!$E$23,Lister!$D$7:$D$13)-S1407)*N1407/NETWORKDAYS(Lister!$D$23,Lister!$E$23,Lister!$D$7:$D$13),IF(AND(E1407&lt;DATE(2020,12,1),MONTH(F1407)=12),(NETWORKDAYS(Lister!$D$23,F1407,Lister!$D$7:$D$13)-S1407)*N1407/NETWORKDAYS(Lister!$D$23,Lister!$E$23,Lister!$D$7:$D$13),IF(AND(E1407&lt;DATE(2020,12,1),F1407&gt;DATE(2020,12,31)),(NETWORKDAYS(Lister!$D$23,Lister!$E$23,Lister!$D$7:$D$13)-S1407)*N1407/NETWORKDAYS(Lister!$D$23,Lister!$E$23,Lister!$D$7:$D$13),IF(OR(AND(E1407&lt;DATE(2020,12,1),F1407&lt;DATE(2020,12,1)),E1407&gt;DATE(2020,12,31)),0)))))),0),"")</f>
        <v/>
      </c>
      <c r="AA1407" s="50" t="str">
        <f>IFERROR(MAX(IF(OR(O1407="",P1407="",Q1407="",R1407="",S1407="",T1407="",U1407=""),"",IF(AND(MONTH(E1407)=1,MONTH(F1407)=1),(NETWORKDAYS(E1407,F1407,Lister!$D$7:$D$13)-T1407)*N1407/NETWORKDAYS(Lister!$D$24,Lister!$E$24,Lister!$D$7:$D$13),IF(AND(MONTH(E1407)=1,F1407&gt;DATE(2021,1,31)),(NETWORKDAYS(E1407,Lister!$E$24,Lister!$D$7:$D$13)-T1407)*N1407/NETWORKDAYS(Lister!$D$24,Lister!$E$24,Lister!$D$7:$D$13),IF(AND(E1407&lt;DATE(2021,1,1),MONTH(F1407)=1),(NETWORKDAYS(Lister!$D$24,F1407,Lister!$D$7:$D$13)-T1407)*N1407/NETWORKDAYS(Lister!$D$24,Lister!$E$24,Lister!$D$7:$D$13),IF(AND(E1407&lt;DATE(2021,1,1),F1407&gt;DATE(2021,1,31)),(NETWORKDAYS(Lister!$D$24,Lister!$E$24,Lister!$D$7:$D$13)-T1407)*N1407/NETWORKDAYS(Lister!$D$24,Lister!$E$24,Lister!$D$7:$D$13),IF(OR(AND(E1407&lt;DATE(2021,1,1),F1407&lt;DATE(2021,1,1)),E1407&gt;DATE(2021,1,31)),0)))))),0),"")</f>
        <v/>
      </c>
      <c r="AB1407" s="50" t="str">
        <f>IFERROR(MAX(IF(OR(O1407="",P1407="",Q1407="",R1407="",S1407="",T1407="",U1407=""),"",IF(AND(MONTH(E1407)=2,MONTH(F1407)=2),(NETWORKDAYS(E1407,F1407,Lister!$D$7:$D$13)-U1407)*N1407/NETWORKDAYS(Lister!$D$25,Lister!$E$25,Lister!$D$7:$D$13),IF(AND(E1407&lt;DATE(2021,2,1),MONTH(F1407)=2),(NETWORKDAYS(Lister!$D$25,F1407,Lister!$D$7:$D$13)-U1407)*N1407/NETWORKDAYS(Lister!$D$25,Lister!$E$25,Lister!$D$7:$D$13),IF(AND(E1407&lt;DATE(2021,2,1),F1407&lt;DATE(2021,2,1)),0)))),0),"")</f>
        <v/>
      </c>
      <c r="AC1407" s="52" t="str">
        <f t="shared" si="108"/>
        <v/>
      </c>
    </row>
    <row r="1408" spans="1:29" x14ac:dyDescent="0.35">
      <c r="A1408" s="11" t="str">
        <f t="shared" si="109"/>
        <v/>
      </c>
      <c r="B1408" s="33"/>
      <c r="C1408" s="17"/>
      <c r="D1408" s="18"/>
      <c r="E1408" s="12"/>
      <c r="F1408" s="12"/>
      <c r="G1408" s="42" t="str">
        <f>IF(OR(E1408="",F1408=""),"",NETWORKDAYS(E1408,F1408,Lister!$D$7:$D$13))</f>
        <v/>
      </c>
      <c r="H1408" s="14"/>
      <c r="I1408" s="25" t="str">
        <f t="shared" si="105"/>
        <v/>
      </c>
      <c r="J1408" s="47"/>
      <c r="K1408" s="48"/>
      <c r="L1408" s="15"/>
      <c r="M1408" s="51" t="str">
        <f t="shared" si="106"/>
        <v/>
      </c>
      <c r="N1408" s="49" t="str">
        <f t="shared" si="107"/>
        <v/>
      </c>
      <c r="O1408" s="15"/>
      <c r="P1408" s="15"/>
      <c r="Q1408" s="15"/>
      <c r="R1408" s="15"/>
      <c r="S1408" s="15"/>
      <c r="T1408" s="15"/>
      <c r="U1408" s="15"/>
      <c r="V1408" s="50" t="str">
        <f>IFERROR(MAX(IF(OR(O1408="",P1408="",Q1408="",R1408="",S1408="",T1408="",U1408=""),"",IF(AND(MONTH(E1408)=8,MONTH(F1408)=8),(NETWORKDAYS(E1408,F1408,Lister!$D$7:$D$13)-O1408)*N1408/NETWORKDAYS(Lister!$D$19,Lister!$E$19,Lister!$D$7:$D$13),IF(AND(MONTH(E1408)=8,F1408&gt;DATE(2020,8,31)),(NETWORKDAYS(E1408,Lister!$E$19,Lister!$D$7:$D$13)-O1408)*N1408/NETWORKDAYS(Lister!$D$19,Lister!$E$19,Lister!$D$7:$D$13),IF(E1408&gt;DATE(2020,8,31),0)))),0),"")</f>
        <v/>
      </c>
      <c r="W1408" s="50" t="str">
        <f>IFERROR(MAX(IF(OR(O1408="",P1408="",Q1408="",R1408="",S1408="",T1408="",U1408=""),"",IF(AND(MONTH(E1408)=9,MONTH(F1408)=9),(NETWORKDAYS(E1408,F1408,Lister!$D$7:$D$13)-P1408)*N1408/NETWORKDAYS(Lister!$D$20,Lister!$E$20,Lister!$D$7:$D$13),IF(AND(MONTH(E1408)=9,F1408&gt;DATE(2020,9,30)),(NETWORKDAYS(E1408,Lister!$E$20,Lister!$D$7:$D$13)-P1408)*N1408/NETWORKDAYS(Lister!$D$20,Lister!$E$20,Lister!$D$7:$D$13),IF(AND(E1408&lt;DATE(2020,9,1),MONTH(F1408)=9),(NETWORKDAYS(Lister!$D$20,F1408,Lister!$D$7:$D$13)-P1408)*N1408/NETWORKDAYS(Lister!$D$20,Lister!$E$20,Lister!$D$7:$D$13),IF(AND(E1408&lt;DATE(2020,9,1),F1408&gt;DATE(2020,9,30)),(NETWORKDAYS(Lister!$D$20,Lister!$E$20,Lister!$D$7:$D$13)-P1408)*N1408/NETWORKDAYS(Lister!$D$20,Lister!$E$20,Lister!$D$7:$D$13),IF(OR(AND(E1408&lt;DATE(2020,9,1),F1408&lt;DATE(2020,9,1)),E1408&gt;DATE(2020,9,30)),0)))))),0),"")</f>
        <v/>
      </c>
      <c r="X1408" s="50" t="str">
        <f>IFERROR(MAX(IF(OR(O1408="",P1408="",Q1408="",R1408="",S1408="",T1408="",U1408=""),"",IF(AND(MONTH(E1408)=10,MONTH(F1408)=10),(NETWORKDAYS(E1408,F1408,Lister!$D$7:$D$13)-Q1408)*N1408/NETWORKDAYS(Lister!$D$21,Lister!$E$21,Lister!$D$7:$D$13),IF(AND(MONTH(E1408)=10,F1408&gt;DATE(2020,10,31)),(NETWORKDAYS(E1408,Lister!$E$21,Lister!$D$7:$D$13)-Q1408)*N1408/NETWORKDAYS(Lister!$D$21,Lister!$E$21,Lister!$D$7:$D$13),IF(AND(E1408&lt;DATE(2020,10,1),MONTH(F1408)=10),(NETWORKDAYS(Lister!$D$21,F1408,Lister!$D$7:$D$13)-Q1408)*N1408/NETWORKDAYS(Lister!$D$21,Lister!$E$21,Lister!$D$7:$D$13),IF(AND(E1408&lt;DATE(2020,31,1),F1408&gt;DATE(2020,10,31)),(NETWORKDAYS(Lister!$D$21,Lister!$E$21,Lister!$D$7:$D$13)-Q1408)*N1408/NETWORKDAYS(Lister!$D$21,Lister!$E$21,Lister!$D$7:$D$13),IF(OR(AND(E1408&lt;DATE(2020,10,1),F1408&lt;DATE(2020,10,1)),E1408&gt;DATE(2020,10,31)),0)))))),0),"")</f>
        <v/>
      </c>
      <c r="Y1408" s="50" t="str">
        <f>IFERROR(MAX(IF(OR(O1408="",P1408="",Q1408="",R1408="",S1408="",T1408="",U1408=""),"",IF(AND(MONTH(E1408)=11,MONTH(F1408)=11),(NETWORKDAYS(E1408,F1408,Lister!$D$7:$D$13)-R1408)*N1408/NETWORKDAYS(Lister!$D$22,Lister!$E$22,Lister!$D$7:$D$13),IF(AND(MONTH(E1408)=11,F1408&gt;DATE(2020,11,30)),(NETWORKDAYS(E1408,Lister!$E$22,Lister!$D$7:$D$13)-R1408)*N1408/NETWORKDAYS(Lister!$D$22,Lister!$E$22,Lister!$D$7:$D$13),IF(AND(E1408&lt;DATE(2020,11,1),MONTH(F1408)=11),(NETWORKDAYS(Lister!$D$22,F1408,Lister!$D$7:$D$13)-R1408)*N1408/NETWORKDAYS(Lister!$D$22,Lister!$E$22,Lister!$D$7:$D$13),IF(AND(E1408&lt;DATE(2020,11,1),F1408&gt;DATE(2020,11,30)),(NETWORKDAYS(Lister!$D$22,Lister!$E$22,Lister!$D$7:$D$13)-R1408)*N1408/NETWORKDAYS(Lister!$D$22,Lister!$E$22,Lister!$D$7:$D$13),IF(OR(AND(E1408&lt;DATE(2020,11,1),F1408&lt;DATE(2020,11,1)),E1408&gt;DATE(2020,11,30)),0)))))),0),"")</f>
        <v/>
      </c>
      <c r="Z1408" s="50" t="str">
        <f>IFERROR(MAX(IF(OR(O1408="",P1408="",Q1408="",R1408="",S1408="",T1408="",U1408=""),"",IF(AND(MONTH(E1408)=12,MONTH(F1408)=12),(NETWORKDAYS(E1408,F1408,Lister!$D$7:$D$13)-S1408)*N1408/NETWORKDAYS(Lister!$D$23,Lister!$E$23,Lister!$D$7:$D$13),IF(AND(MONTH(E1408)=12,F1408&gt;DATE(2020,12,31)),(NETWORKDAYS(E1408,Lister!$E$23,Lister!$D$7:$D$13)-S1408)*N1408/NETWORKDAYS(Lister!$D$23,Lister!$E$23,Lister!$D$7:$D$13),IF(AND(E1408&lt;DATE(2020,12,1),MONTH(F1408)=12),(NETWORKDAYS(Lister!$D$23,F1408,Lister!$D$7:$D$13)-S1408)*N1408/NETWORKDAYS(Lister!$D$23,Lister!$E$23,Lister!$D$7:$D$13),IF(AND(E1408&lt;DATE(2020,12,1),F1408&gt;DATE(2020,12,31)),(NETWORKDAYS(Lister!$D$23,Lister!$E$23,Lister!$D$7:$D$13)-S1408)*N1408/NETWORKDAYS(Lister!$D$23,Lister!$E$23,Lister!$D$7:$D$13),IF(OR(AND(E1408&lt;DATE(2020,12,1),F1408&lt;DATE(2020,12,1)),E1408&gt;DATE(2020,12,31)),0)))))),0),"")</f>
        <v/>
      </c>
      <c r="AA1408" s="50" t="str">
        <f>IFERROR(MAX(IF(OR(O1408="",P1408="",Q1408="",R1408="",S1408="",T1408="",U1408=""),"",IF(AND(MONTH(E1408)=1,MONTH(F1408)=1),(NETWORKDAYS(E1408,F1408,Lister!$D$7:$D$13)-T1408)*N1408/NETWORKDAYS(Lister!$D$24,Lister!$E$24,Lister!$D$7:$D$13),IF(AND(MONTH(E1408)=1,F1408&gt;DATE(2021,1,31)),(NETWORKDAYS(E1408,Lister!$E$24,Lister!$D$7:$D$13)-T1408)*N1408/NETWORKDAYS(Lister!$D$24,Lister!$E$24,Lister!$D$7:$D$13),IF(AND(E1408&lt;DATE(2021,1,1),MONTH(F1408)=1),(NETWORKDAYS(Lister!$D$24,F1408,Lister!$D$7:$D$13)-T1408)*N1408/NETWORKDAYS(Lister!$D$24,Lister!$E$24,Lister!$D$7:$D$13),IF(AND(E1408&lt;DATE(2021,1,1),F1408&gt;DATE(2021,1,31)),(NETWORKDAYS(Lister!$D$24,Lister!$E$24,Lister!$D$7:$D$13)-T1408)*N1408/NETWORKDAYS(Lister!$D$24,Lister!$E$24,Lister!$D$7:$D$13),IF(OR(AND(E1408&lt;DATE(2021,1,1),F1408&lt;DATE(2021,1,1)),E1408&gt;DATE(2021,1,31)),0)))))),0),"")</f>
        <v/>
      </c>
      <c r="AB1408" s="50" t="str">
        <f>IFERROR(MAX(IF(OR(O1408="",P1408="",Q1408="",R1408="",S1408="",T1408="",U1408=""),"",IF(AND(MONTH(E1408)=2,MONTH(F1408)=2),(NETWORKDAYS(E1408,F1408,Lister!$D$7:$D$13)-U1408)*N1408/NETWORKDAYS(Lister!$D$25,Lister!$E$25,Lister!$D$7:$D$13),IF(AND(E1408&lt;DATE(2021,2,1),MONTH(F1408)=2),(NETWORKDAYS(Lister!$D$25,F1408,Lister!$D$7:$D$13)-U1408)*N1408/NETWORKDAYS(Lister!$D$25,Lister!$E$25,Lister!$D$7:$D$13),IF(AND(E1408&lt;DATE(2021,2,1),F1408&lt;DATE(2021,2,1)),0)))),0),"")</f>
        <v/>
      </c>
      <c r="AC1408" s="52" t="str">
        <f t="shared" si="108"/>
        <v/>
      </c>
    </row>
    <row r="1409" spans="1:29" x14ac:dyDescent="0.35">
      <c r="A1409" s="11" t="str">
        <f t="shared" si="109"/>
        <v/>
      </c>
      <c r="B1409" s="33"/>
      <c r="C1409" s="17"/>
      <c r="D1409" s="18"/>
      <c r="E1409" s="12"/>
      <c r="F1409" s="12"/>
      <c r="G1409" s="42" t="str">
        <f>IF(OR(E1409="",F1409=""),"",NETWORKDAYS(E1409,F1409,Lister!$D$7:$D$13))</f>
        <v/>
      </c>
      <c r="H1409" s="14"/>
      <c r="I1409" s="25" t="str">
        <f t="shared" si="105"/>
        <v/>
      </c>
      <c r="J1409" s="47"/>
      <c r="K1409" s="48"/>
      <c r="L1409" s="15"/>
      <c r="M1409" s="51" t="str">
        <f t="shared" si="106"/>
        <v/>
      </c>
      <c r="N1409" s="49" t="str">
        <f t="shared" si="107"/>
        <v/>
      </c>
      <c r="O1409" s="15"/>
      <c r="P1409" s="15"/>
      <c r="Q1409" s="15"/>
      <c r="R1409" s="15"/>
      <c r="S1409" s="15"/>
      <c r="T1409" s="15"/>
      <c r="U1409" s="15"/>
      <c r="V1409" s="50" t="str">
        <f>IFERROR(MAX(IF(OR(O1409="",P1409="",Q1409="",R1409="",S1409="",T1409="",U1409=""),"",IF(AND(MONTH(E1409)=8,MONTH(F1409)=8),(NETWORKDAYS(E1409,F1409,Lister!$D$7:$D$13)-O1409)*N1409/NETWORKDAYS(Lister!$D$19,Lister!$E$19,Lister!$D$7:$D$13),IF(AND(MONTH(E1409)=8,F1409&gt;DATE(2020,8,31)),(NETWORKDAYS(E1409,Lister!$E$19,Lister!$D$7:$D$13)-O1409)*N1409/NETWORKDAYS(Lister!$D$19,Lister!$E$19,Lister!$D$7:$D$13),IF(E1409&gt;DATE(2020,8,31),0)))),0),"")</f>
        <v/>
      </c>
      <c r="W1409" s="50" t="str">
        <f>IFERROR(MAX(IF(OR(O1409="",P1409="",Q1409="",R1409="",S1409="",T1409="",U1409=""),"",IF(AND(MONTH(E1409)=9,MONTH(F1409)=9),(NETWORKDAYS(E1409,F1409,Lister!$D$7:$D$13)-P1409)*N1409/NETWORKDAYS(Lister!$D$20,Lister!$E$20,Lister!$D$7:$D$13),IF(AND(MONTH(E1409)=9,F1409&gt;DATE(2020,9,30)),(NETWORKDAYS(E1409,Lister!$E$20,Lister!$D$7:$D$13)-P1409)*N1409/NETWORKDAYS(Lister!$D$20,Lister!$E$20,Lister!$D$7:$D$13),IF(AND(E1409&lt;DATE(2020,9,1),MONTH(F1409)=9),(NETWORKDAYS(Lister!$D$20,F1409,Lister!$D$7:$D$13)-P1409)*N1409/NETWORKDAYS(Lister!$D$20,Lister!$E$20,Lister!$D$7:$D$13),IF(AND(E1409&lt;DATE(2020,9,1),F1409&gt;DATE(2020,9,30)),(NETWORKDAYS(Lister!$D$20,Lister!$E$20,Lister!$D$7:$D$13)-P1409)*N1409/NETWORKDAYS(Lister!$D$20,Lister!$E$20,Lister!$D$7:$D$13),IF(OR(AND(E1409&lt;DATE(2020,9,1),F1409&lt;DATE(2020,9,1)),E1409&gt;DATE(2020,9,30)),0)))))),0),"")</f>
        <v/>
      </c>
      <c r="X1409" s="50" t="str">
        <f>IFERROR(MAX(IF(OR(O1409="",P1409="",Q1409="",R1409="",S1409="",T1409="",U1409=""),"",IF(AND(MONTH(E1409)=10,MONTH(F1409)=10),(NETWORKDAYS(E1409,F1409,Lister!$D$7:$D$13)-Q1409)*N1409/NETWORKDAYS(Lister!$D$21,Lister!$E$21,Lister!$D$7:$D$13),IF(AND(MONTH(E1409)=10,F1409&gt;DATE(2020,10,31)),(NETWORKDAYS(E1409,Lister!$E$21,Lister!$D$7:$D$13)-Q1409)*N1409/NETWORKDAYS(Lister!$D$21,Lister!$E$21,Lister!$D$7:$D$13),IF(AND(E1409&lt;DATE(2020,10,1),MONTH(F1409)=10),(NETWORKDAYS(Lister!$D$21,F1409,Lister!$D$7:$D$13)-Q1409)*N1409/NETWORKDAYS(Lister!$D$21,Lister!$E$21,Lister!$D$7:$D$13),IF(AND(E1409&lt;DATE(2020,31,1),F1409&gt;DATE(2020,10,31)),(NETWORKDAYS(Lister!$D$21,Lister!$E$21,Lister!$D$7:$D$13)-Q1409)*N1409/NETWORKDAYS(Lister!$D$21,Lister!$E$21,Lister!$D$7:$D$13),IF(OR(AND(E1409&lt;DATE(2020,10,1),F1409&lt;DATE(2020,10,1)),E1409&gt;DATE(2020,10,31)),0)))))),0),"")</f>
        <v/>
      </c>
      <c r="Y1409" s="50" t="str">
        <f>IFERROR(MAX(IF(OR(O1409="",P1409="",Q1409="",R1409="",S1409="",T1409="",U1409=""),"",IF(AND(MONTH(E1409)=11,MONTH(F1409)=11),(NETWORKDAYS(E1409,F1409,Lister!$D$7:$D$13)-R1409)*N1409/NETWORKDAYS(Lister!$D$22,Lister!$E$22,Lister!$D$7:$D$13),IF(AND(MONTH(E1409)=11,F1409&gt;DATE(2020,11,30)),(NETWORKDAYS(E1409,Lister!$E$22,Lister!$D$7:$D$13)-R1409)*N1409/NETWORKDAYS(Lister!$D$22,Lister!$E$22,Lister!$D$7:$D$13),IF(AND(E1409&lt;DATE(2020,11,1),MONTH(F1409)=11),(NETWORKDAYS(Lister!$D$22,F1409,Lister!$D$7:$D$13)-R1409)*N1409/NETWORKDAYS(Lister!$D$22,Lister!$E$22,Lister!$D$7:$D$13),IF(AND(E1409&lt;DATE(2020,11,1),F1409&gt;DATE(2020,11,30)),(NETWORKDAYS(Lister!$D$22,Lister!$E$22,Lister!$D$7:$D$13)-R1409)*N1409/NETWORKDAYS(Lister!$D$22,Lister!$E$22,Lister!$D$7:$D$13),IF(OR(AND(E1409&lt;DATE(2020,11,1),F1409&lt;DATE(2020,11,1)),E1409&gt;DATE(2020,11,30)),0)))))),0),"")</f>
        <v/>
      </c>
      <c r="Z1409" s="50" t="str">
        <f>IFERROR(MAX(IF(OR(O1409="",P1409="",Q1409="",R1409="",S1409="",T1409="",U1409=""),"",IF(AND(MONTH(E1409)=12,MONTH(F1409)=12),(NETWORKDAYS(E1409,F1409,Lister!$D$7:$D$13)-S1409)*N1409/NETWORKDAYS(Lister!$D$23,Lister!$E$23,Lister!$D$7:$D$13),IF(AND(MONTH(E1409)=12,F1409&gt;DATE(2020,12,31)),(NETWORKDAYS(E1409,Lister!$E$23,Lister!$D$7:$D$13)-S1409)*N1409/NETWORKDAYS(Lister!$D$23,Lister!$E$23,Lister!$D$7:$D$13),IF(AND(E1409&lt;DATE(2020,12,1),MONTH(F1409)=12),(NETWORKDAYS(Lister!$D$23,F1409,Lister!$D$7:$D$13)-S1409)*N1409/NETWORKDAYS(Lister!$D$23,Lister!$E$23,Lister!$D$7:$D$13),IF(AND(E1409&lt;DATE(2020,12,1),F1409&gt;DATE(2020,12,31)),(NETWORKDAYS(Lister!$D$23,Lister!$E$23,Lister!$D$7:$D$13)-S1409)*N1409/NETWORKDAYS(Lister!$D$23,Lister!$E$23,Lister!$D$7:$D$13),IF(OR(AND(E1409&lt;DATE(2020,12,1),F1409&lt;DATE(2020,12,1)),E1409&gt;DATE(2020,12,31)),0)))))),0),"")</f>
        <v/>
      </c>
      <c r="AA1409" s="50" t="str">
        <f>IFERROR(MAX(IF(OR(O1409="",P1409="",Q1409="",R1409="",S1409="",T1409="",U1409=""),"",IF(AND(MONTH(E1409)=1,MONTH(F1409)=1),(NETWORKDAYS(E1409,F1409,Lister!$D$7:$D$13)-T1409)*N1409/NETWORKDAYS(Lister!$D$24,Lister!$E$24,Lister!$D$7:$D$13),IF(AND(MONTH(E1409)=1,F1409&gt;DATE(2021,1,31)),(NETWORKDAYS(E1409,Lister!$E$24,Lister!$D$7:$D$13)-T1409)*N1409/NETWORKDAYS(Lister!$D$24,Lister!$E$24,Lister!$D$7:$D$13),IF(AND(E1409&lt;DATE(2021,1,1),MONTH(F1409)=1),(NETWORKDAYS(Lister!$D$24,F1409,Lister!$D$7:$D$13)-T1409)*N1409/NETWORKDAYS(Lister!$D$24,Lister!$E$24,Lister!$D$7:$D$13),IF(AND(E1409&lt;DATE(2021,1,1),F1409&gt;DATE(2021,1,31)),(NETWORKDAYS(Lister!$D$24,Lister!$E$24,Lister!$D$7:$D$13)-T1409)*N1409/NETWORKDAYS(Lister!$D$24,Lister!$E$24,Lister!$D$7:$D$13),IF(OR(AND(E1409&lt;DATE(2021,1,1),F1409&lt;DATE(2021,1,1)),E1409&gt;DATE(2021,1,31)),0)))))),0),"")</f>
        <v/>
      </c>
      <c r="AB1409" s="50" t="str">
        <f>IFERROR(MAX(IF(OR(O1409="",P1409="",Q1409="",R1409="",S1409="",T1409="",U1409=""),"",IF(AND(MONTH(E1409)=2,MONTH(F1409)=2),(NETWORKDAYS(E1409,F1409,Lister!$D$7:$D$13)-U1409)*N1409/NETWORKDAYS(Lister!$D$25,Lister!$E$25,Lister!$D$7:$D$13),IF(AND(E1409&lt;DATE(2021,2,1),MONTH(F1409)=2),(NETWORKDAYS(Lister!$D$25,F1409,Lister!$D$7:$D$13)-U1409)*N1409/NETWORKDAYS(Lister!$D$25,Lister!$E$25,Lister!$D$7:$D$13),IF(AND(E1409&lt;DATE(2021,2,1),F1409&lt;DATE(2021,2,1)),0)))),0),"")</f>
        <v/>
      </c>
      <c r="AC1409" s="52" t="str">
        <f t="shared" si="108"/>
        <v/>
      </c>
    </row>
    <row r="1410" spans="1:29" x14ac:dyDescent="0.35">
      <c r="A1410" s="11" t="str">
        <f t="shared" si="109"/>
        <v/>
      </c>
      <c r="B1410" s="33"/>
      <c r="C1410" s="17"/>
      <c r="D1410" s="18"/>
      <c r="E1410" s="12"/>
      <c r="F1410" s="12"/>
      <c r="G1410" s="42" t="str">
        <f>IF(OR(E1410="",F1410=""),"",NETWORKDAYS(E1410,F1410,Lister!$D$7:$D$13))</f>
        <v/>
      </c>
      <c r="H1410" s="14"/>
      <c r="I1410" s="25" t="str">
        <f t="shared" si="105"/>
        <v/>
      </c>
      <c r="J1410" s="47"/>
      <c r="K1410" s="48"/>
      <c r="L1410" s="15"/>
      <c r="M1410" s="51" t="str">
        <f t="shared" si="106"/>
        <v/>
      </c>
      <c r="N1410" s="49" t="str">
        <f t="shared" si="107"/>
        <v/>
      </c>
      <c r="O1410" s="15"/>
      <c r="P1410" s="15"/>
      <c r="Q1410" s="15"/>
      <c r="R1410" s="15"/>
      <c r="S1410" s="15"/>
      <c r="T1410" s="15"/>
      <c r="U1410" s="15"/>
      <c r="V1410" s="50" t="str">
        <f>IFERROR(MAX(IF(OR(O1410="",P1410="",Q1410="",R1410="",S1410="",T1410="",U1410=""),"",IF(AND(MONTH(E1410)=8,MONTH(F1410)=8),(NETWORKDAYS(E1410,F1410,Lister!$D$7:$D$13)-O1410)*N1410/NETWORKDAYS(Lister!$D$19,Lister!$E$19,Lister!$D$7:$D$13),IF(AND(MONTH(E1410)=8,F1410&gt;DATE(2020,8,31)),(NETWORKDAYS(E1410,Lister!$E$19,Lister!$D$7:$D$13)-O1410)*N1410/NETWORKDAYS(Lister!$D$19,Lister!$E$19,Lister!$D$7:$D$13),IF(E1410&gt;DATE(2020,8,31),0)))),0),"")</f>
        <v/>
      </c>
      <c r="W1410" s="50" t="str">
        <f>IFERROR(MAX(IF(OR(O1410="",P1410="",Q1410="",R1410="",S1410="",T1410="",U1410=""),"",IF(AND(MONTH(E1410)=9,MONTH(F1410)=9),(NETWORKDAYS(E1410,F1410,Lister!$D$7:$D$13)-P1410)*N1410/NETWORKDAYS(Lister!$D$20,Lister!$E$20,Lister!$D$7:$D$13),IF(AND(MONTH(E1410)=9,F1410&gt;DATE(2020,9,30)),(NETWORKDAYS(E1410,Lister!$E$20,Lister!$D$7:$D$13)-P1410)*N1410/NETWORKDAYS(Lister!$D$20,Lister!$E$20,Lister!$D$7:$D$13),IF(AND(E1410&lt;DATE(2020,9,1),MONTH(F1410)=9),(NETWORKDAYS(Lister!$D$20,F1410,Lister!$D$7:$D$13)-P1410)*N1410/NETWORKDAYS(Lister!$D$20,Lister!$E$20,Lister!$D$7:$D$13),IF(AND(E1410&lt;DATE(2020,9,1),F1410&gt;DATE(2020,9,30)),(NETWORKDAYS(Lister!$D$20,Lister!$E$20,Lister!$D$7:$D$13)-P1410)*N1410/NETWORKDAYS(Lister!$D$20,Lister!$E$20,Lister!$D$7:$D$13),IF(OR(AND(E1410&lt;DATE(2020,9,1),F1410&lt;DATE(2020,9,1)),E1410&gt;DATE(2020,9,30)),0)))))),0),"")</f>
        <v/>
      </c>
      <c r="X1410" s="50" t="str">
        <f>IFERROR(MAX(IF(OR(O1410="",P1410="",Q1410="",R1410="",S1410="",T1410="",U1410=""),"",IF(AND(MONTH(E1410)=10,MONTH(F1410)=10),(NETWORKDAYS(E1410,F1410,Lister!$D$7:$D$13)-Q1410)*N1410/NETWORKDAYS(Lister!$D$21,Lister!$E$21,Lister!$D$7:$D$13),IF(AND(MONTH(E1410)=10,F1410&gt;DATE(2020,10,31)),(NETWORKDAYS(E1410,Lister!$E$21,Lister!$D$7:$D$13)-Q1410)*N1410/NETWORKDAYS(Lister!$D$21,Lister!$E$21,Lister!$D$7:$D$13),IF(AND(E1410&lt;DATE(2020,10,1),MONTH(F1410)=10),(NETWORKDAYS(Lister!$D$21,F1410,Lister!$D$7:$D$13)-Q1410)*N1410/NETWORKDAYS(Lister!$D$21,Lister!$E$21,Lister!$D$7:$D$13),IF(AND(E1410&lt;DATE(2020,31,1),F1410&gt;DATE(2020,10,31)),(NETWORKDAYS(Lister!$D$21,Lister!$E$21,Lister!$D$7:$D$13)-Q1410)*N1410/NETWORKDAYS(Lister!$D$21,Lister!$E$21,Lister!$D$7:$D$13),IF(OR(AND(E1410&lt;DATE(2020,10,1),F1410&lt;DATE(2020,10,1)),E1410&gt;DATE(2020,10,31)),0)))))),0),"")</f>
        <v/>
      </c>
      <c r="Y1410" s="50" t="str">
        <f>IFERROR(MAX(IF(OR(O1410="",P1410="",Q1410="",R1410="",S1410="",T1410="",U1410=""),"",IF(AND(MONTH(E1410)=11,MONTH(F1410)=11),(NETWORKDAYS(E1410,F1410,Lister!$D$7:$D$13)-R1410)*N1410/NETWORKDAYS(Lister!$D$22,Lister!$E$22,Lister!$D$7:$D$13),IF(AND(MONTH(E1410)=11,F1410&gt;DATE(2020,11,30)),(NETWORKDAYS(E1410,Lister!$E$22,Lister!$D$7:$D$13)-R1410)*N1410/NETWORKDAYS(Lister!$D$22,Lister!$E$22,Lister!$D$7:$D$13),IF(AND(E1410&lt;DATE(2020,11,1),MONTH(F1410)=11),(NETWORKDAYS(Lister!$D$22,F1410,Lister!$D$7:$D$13)-R1410)*N1410/NETWORKDAYS(Lister!$D$22,Lister!$E$22,Lister!$D$7:$D$13),IF(AND(E1410&lt;DATE(2020,11,1),F1410&gt;DATE(2020,11,30)),(NETWORKDAYS(Lister!$D$22,Lister!$E$22,Lister!$D$7:$D$13)-R1410)*N1410/NETWORKDAYS(Lister!$D$22,Lister!$E$22,Lister!$D$7:$D$13),IF(OR(AND(E1410&lt;DATE(2020,11,1),F1410&lt;DATE(2020,11,1)),E1410&gt;DATE(2020,11,30)),0)))))),0),"")</f>
        <v/>
      </c>
      <c r="Z1410" s="50" t="str">
        <f>IFERROR(MAX(IF(OR(O1410="",P1410="",Q1410="",R1410="",S1410="",T1410="",U1410=""),"",IF(AND(MONTH(E1410)=12,MONTH(F1410)=12),(NETWORKDAYS(E1410,F1410,Lister!$D$7:$D$13)-S1410)*N1410/NETWORKDAYS(Lister!$D$23,Lister!$E$23,Lister!$D$7:$D$13),IF(AND(MONTH(E1410)=12,F1410&gt;DATE(2020,12,31)),(NETWORKDAYS(E1410,Lister!$E$23,Lister!$D$7:$D$13)-S1410)*N1410/NETWORKDAYS(Lister!$D$23,Lister!$E$23,Lister!$D$7:$D$13),IF(AND(E1410&lt;DATE(2020,12,1),MONTH(F1410)=12),(NETWORKDAYS(Lister!$D$23,F1410,Lister!$D$7:$D$13)-S1410)*N1410/NETWORKDAYS(Lister!$D$23,Lister!$E$23,Lister!$D$7:$D$13),IF(AND(E1410&lt;DATE(2020,12,1),F1410&gt;DATE(2020,12,31)),(NETWORKDAYS(Lister!$D$23,Lister!$E$23,Lister!$D$7:$D$13)-S1410)*N1410/NETWORKDAYS(Lister!$D$23,Lister!$E$23,Lister!$D$7:$D$13),IF(OR(AND(E1410&lt;DATE(2020,12,1),F1410&lt;DATE(2020,12,1)),E1410&gt;DATE(2020,12,31)),0)))))),0),"")</f>
        <v/>
      </c>
      <c r="AA1410" s="50" t="str">
        <f>IFERROR(MAX(IF(OR(O1410="",P1410="",Q1410="",R1410="",S1410="",T1410="",U1410=""),"",IF(AND(MONTH(E1410)=1,MONTH(F1410)=1),(NETWORKDAYS(E1410,F1410,Lister!$D$7:$D$13)-T1410)*N1410/NETWORKDAYS(Lister!$D$24,Lister!$E$24,Lister!$D$7:$D$13),IF(AND(MONTH(E1410)=1,F1410&gt;DATE(2021,1,31)),(NETWORKDAYS(E1410,Lister!$E$24,Lister!$D$7:$D$13)-T1410)*N1410/NETWORKDAYS(Lister!$D$24,Lister!$E$24,Lister!$D$7:$D$13),IF(AND(E1410&lt;DATE(2021,1,1),MONTH(F1410)=1),(NETWORKDAYS(Lister!$D$24,F1410,Lister!$D$7:$D$13)-T1410)*N1410/NETWORKDAYS(Lister!$D$24,Lister!$E$24,Lister!$D$7:$D$13),IF(AND(E1410&lt;DATE(2021,1,1),F1410&gt;DATE(2021,1,31)),(NETWORKDAYS(Lister!$D$24,Lister!$E$24,Lister!$D$7:$D$13)-T1410)*N1410/NETWORKDAYS(Lister!$D$24,Lister!$E$24,Lister!$D$7:$D$13),IF(OR(AND(E1410&lt;DATE(2021,1,1),F1410&lt;DATE(2021,1,1)),E1410&gt;DATE(2021,1,31)),0)))))),0),"")</f>
        <v/>
      </c>
      <c r="AB1410" s="50" t="str">
        <f>IFERROR(MAX(IF(OR(O1410="",P1410="",Q1410="",R1410="",S1410="",T1410="",U1410=""),"",IF(AND(MONTH(E1410)=2,MONTH(F1410)=2),(NETWORKDAYS(E1410,F1410,Lister!$D$7:$D$13)-U1410)*N1410/NETWORKDAYS(Lister!$D$25,Lister!$E$25,Lister!$D$7:$D$13),IF(AND(E1410&lt;DATE(2021,2,1),MONTH(F1410)=2),(NETWORKDAYS(Lister!$D$25,F1410,Lister!$D$7:$D$13)-U1410)*N1410/NETWORKDAYS(Lister!$D$25,Lister!$E$25,Lister!$D$7:$D$13),IF(AND(E1410&lt;DATE(2021,2,1),F1410&lt;DATE(2021,2,1)),0)))),0),"")</f>
        <v/>
      </c>
      <c r="AC1410" s="52" t="str">
        <f t="shared" si="108"/>
        <v/>
      </c>
    </row>
    <row r="1411" spans="1:29" x14ac:dyDescent="0.35">
      <c r="A1411" s="11" t="str">
        <f t="shared" si="109"/>
        <v/>
      </c>
      <c r="B1411" s="33"/>
      <c r="C1411" s="17"/>
      <c r="D1411" s="18"/>
      <c r="E1411" s="12"/>
      <c r="F1411" s="12"/>
      <c r="G1411" s="42" t="str">
        <f>IF(OR(E1411="",F1411=""),"",NETWORKDAYS(E1411,F1411,Lister!$D$7:$D$13))</f>
        <v/>
      </c>
      <c r="H1411" s="14"/>
      <c r="I1411" s="25" t="str">
        <f t="shared" si="105"/>
        <v/>
      </c>
      <c r="J1411" s="47"/>
      <c r="K1411" s="48"/>
      <c r="L1411" s="15"/>
      <c r="M1411" s="51" t="str">
        <f t="shared" si="106"/>
        <v/>
      </c>
      <c r="N1411" s="49" t="str">
        <f t="shared" si="107"/>
        <v/>
      </c>
      <c r="O1411" s="15"/>
      <c r="P1411" s="15"/>
      <c r="Q1411" s="15"/>
      <c r="R1411" s="15"/>
      <c r="S1411" s="15"/>
      <c r="T1411" s="15"/>
      <c r="U1411" s="15"/>
      <c r="V1411" s="50" t="str">
        <f>IFERROR(MAX(IF(OR(O1411="",P1411="",Q1411="",R1411="",S1411="",T1411="",U1411=""),"",IF(AND(MONTH(E1411)=8,MONTH(F1411)=8),(NETWORKDAYS(E1411,F1411,Lister!$D$7:$D$13)-O1411)*N1411/NETWORKDAYS(Lister!$D$19,Lister!$E$19,Lister!$D$7:$D$13),IF(AND(MONTH(E1411)=8,F1411&gt;DATE(2020,8,31)),(NETWORKDAYS(E1411,Lister!$E$19,Lister!$D$7:$D$13)-O1411)*N1411/NETWORKDAYS(Lister!$D$19,Lister!$E$19,Lister!$D$7:$D$13),IF(E1411&gt;DATE(2020,8,31),0)))),0),"")</f>
        <v/>
      </c>
      <c r="W1411" s="50" t="str">
        <f>IFERROR(MAX(IF(OR(O1411="",P1411="",Q1411="",R1411="",S1411="",T1411="",U1411=""),"",IF(AND(MONTH(E1411)=9,MONTH(F1411)=9),(NETWORKDAYS(E1411,F1411,Lister!$D$7:$D$13)-P1411)*N1411/NETWORKDAYS(Lister!$D$20,Lister!$E$20,Lister!$D$7:$D$13),IF(AND(MONTH(E1411)=9,F1411&gt;DATE(2020,9,30)),(NETWORKDAYS(E1411,Lister!$E$20,Lister!$D$7:$D$13)-P1411)*N1411/NETWORKDAYS(Lister!$D$20,Lister!$E$20,Lister!$D$7:$D$13),IF(AND(E1411&lt;DATE(2020,9,1),MONTH(F1411)=9),(NETWORKDAYS(Lister!$D$20,F1411,Lister!$D$7:$D$13)-P1411)*N1411/NETWORKDAYS(Lister!$D$20,Lister!$E$20,Lister!$D$7:$D$13),IF(AND(E1411&lt;DATE(2020,9,1),F1411&gt;DATE(2020,9,30)),(NETWORKDAYS(Lister!$D$20,Lister!$E$20,Lister!$D$7:$D$13)-P1411)*N1411/NETWORKDAYS(Lister!$D$20,Lister!$E$20,Lister!$D$7:$D$13),IF(OR(AND(E1411&lt;DATE(2020,9,1),F1411&lt;DATE(2020,9,1)),E1411&gt;DATE(2020,9,30)),0)))))),0),"")</f>
        <v/>
      </c>
      <c r="X1411" s="50" t="str">
        <f>IFERROR(MAX(IF(OR(O1411="",P1411="",Q1411="",R1411="",S1411="",T1411="",U1411=""),"",IF(AND(MONTH(E1411)=10,MONTH(F1411)=10),(NETWORKDAYS(E1411,F1411,Lister!$D$7:$D$13)-Q1411)*N1411/NETWORKDAYS(Lister!$D$21,Lister!$E$21,Lister!$D$7:$D$13),IF(AND(MONTH(E1411)=10,F1411&gt;DATE(2020,10,31)),(NETWORKDAYS(E1411,Lister!$E$21,Lister!$D$7:$D$13)-Q1411)*N1411/NETWORKDAYS(Lister!$D$21,Lister!$E$21,Lister!$D$7:$D$13),IF(AND(E1411&lt;DATE(2020,10,1),MONTH(F1411)=10),(NETWORKDAYS(Lister!$D$21,F1411,Lister!$D$7:$D$13)-Q1411)*N1411/NETWORKDAYS(Lister!$D$21,Lister!$E$21,Lister!$D$7:$D$13),IF(AND(E1411&lt;DATE(2020,31,1),F1411&gt;DATE(2020,10,31)),(NETWORKDAYS(Lister!$D$21,Lister!$E$21,Lister!$D$7:$D$13)-Q1411)*N1411/NETWORKDAYS(Lister!$D$21,Lister!$E$21,Lister!$D$7:$D$13),IF(OR(AND(E1411&lt;DATE(2020,10,1),F1411&lt;DATE(2020,10,1)),E1411&gt;DATE(2020,10,31)),0)))))),0),"")</f>
        <v/>
      </c>
      <c r="Y1411" s="50" t="str">
        <f>IFERROR(MAX(IF(OR(O1411="",P1411="",Q1411="",R1411="",S1411="",T1411="",U1411=""),"",IF(AND(MONTH(E1411)=11,MONTH(F1411)=11),(NETWORKDAYS(E1411,F1411,Lister!$D$7:$D$13)-R1411)*N1411/NETWORKDAYS(Lister!$D$22,Lister!$E$22,Lister!$D$7:$D$13),IF(AND(MONTH(E1411)=11,F1411&gt;DATE(2020,11,30)),(NETWORKDAYS(E1411,Lister!$E$22,Lister!$D$7:$D$13)-R1411)*N1411/NETWORKDAYS(Lister!$D$22,Lister!$E$22,Lister!$D$7:$D$13),IF(AND(E1411&lt;DATE(2020,11,1),MONTH(F1411)=11),(NETWORKDAYS(Lister!$D$22,F1411,Lister!$D$7:$D$13)-R1411)*N1411/NETWORKDAYS(Lister!$D$22,Lister!$E$22,Lister!$D$7:$D$13),IF(AND(E1411&lt;DATE(2020,11,1),F1411&gt;DATE(2020,11,30)),(NETWORKDAYS(Lister!$D$22,Lister!$E$22,Lister!$D$7:$D$13)-R1411)*N1411/NETWORKDAYS(Lister!$D$22,Lister!$E$22,Lister!$D$7:$D$13),IF(OR(AND(E1411&lt;DATE(2020,11,1),F1411&lt;DATE(2020,11,1)),E1411&gt;DATE(2020,11,30)),0)))))),0),"")</f>
        <v/>
      </c>
      <c r="Z1411" s="50" t="str">
        <f>IFERROR(MAX(IF(OR(O1411="",P1411="",Q1411="",R1411="",S1411="",T1411="",U1411=""),"",IF(AND(MONTH(E1411)=12,MONTH(F1411)=12),(NETWORKDAYS(E1411,F1411,Lister!$D$7:$D$13)-S1411)*N1411/NETWORKDAYS(Lister!$D$23,Lister!$E$23,Lister!$D$7:$D$13),IF(AND(MONTH(E1411)=12,F1411&gt;DATE(2020,12,31)),(NETWORKDAYS(E1411,Lister!$E$23,Lister!$D$7:$D$13)-S1411)*N1411/NETWORKDAYS(Lister!$D$23,Lister!$E$23,Lister!$D$7:$D$13),IF(AND(E1411&lt;DATE(2020,12,1),MONTH(F1411)=12),(NETWORKDAYS(Lister!$D$23,F1411,Lister!$D$7:$D$13)-S1411)*N1411/NETWORKDAYS(Lister!$D$23,Lister!$E$23,Lister!$D$7:$D$13),IF(AND(E1411&lt;DATE(2020,12,1),F1411&gt;DATE(2020,12,31)),(NETWORKDAYS(Lister!$D$23,Lister!$E$23,Lister!$D$7:$D$13)-S1411)*N1411/NETWORKDAYS(Lister!$D$23,Lister!$E$23,Lister!$D$7:$D$13),IF(OR(AND(E1411&lt;DATE(2020,12,1),F1411&lt;DATE(2020,12,1)),E1411&gt;DATE(2020,12,31)),0)))))),0),"")</f>
        <v/>
      </c>
      <c r="AA1411" s="50" t="str">
        <f>IFERROR(MAX(IF(OR(O1411="",P1411="",Q1411="",R1411="",S1411="",T1411="",U1411=""),"",IF(AND(MONTH(E1411)=1,MONTH(F1411)=1),(NETWORKDAYS(E1411,F1411,Lister!$D$7:$D$13)-T1411)*N1411/NETWORKDAYS(Lister!$D$24,Lister!$E$24,Lister!$D$7:$D$13),IF(AND(MONTH(E1411)=1,F1411&gt;DATE(2021,1,31)),(NETWORKDAYS(E1411,Lister!$E$24,Lister!$D$7:$D$13)-T1411)*N1411/NETWORKDAYS(Lister!$D$24,Lister!$E$24,Lister!$D$7:$D$13),IF(AND(E1411&lt;DATE(2021,1,1),MONTH(F1411)=1),(NETWORKDAYS(Lister!$D$24,F1411,Lister!$D$7:$D$13)-T1411)*N1411/NETWORKDAYS(Lister!$D$24,Lister!$E$24,Lister!$D$7:$D$13),IF(AND(E1411&lt;DATE(2021,1,1),F1411&gt;DATE(2021,1,31)),(NETWORKDAYS(Lister!$D$24,Lister!$E$24,Lister!$D$7:$D$13)-T1411)*N1411/NETWORKDAYS(Lister!$D$24,Lister!$E$24,Lister!$D$7:$D$13),IF(OR(AND(E1411&lt;DATE(2021,1,1),F1411&lt;DATE(2021,1,1)),E1411&gt;DATE(2021,1,31)),0)))))),0),"")</f>
        <v/>
      </c>
      <c r="AB1411" s="50" t="str">
        <f>IFERROR(MAX(IF(OR(O1411="",P1411="",Q1411="",R1411="",S1411="",T1411="",U1411=""),"",IF(AND(MONTH(E1411)=2,MONTH(F1411)=2),(NETWORKDAYS(E1411,F1411,Lister!$D$7:$D$13)-U1411)*N1411/NETWORKDAYS(Lister!$D$25,Lister!$E$25,Lister!$D$7:$D$13),IF(AND(E1411&lt;DATE(2021,2,1),MONTH(F1411)=2),(NETWORKDAYS(Lister!$D$25,F1411,Lister!$D$7:$D$13)-U1411)*N1411/NETWORKDAYS(Lister!$D$25,Lister!$E$25,Lister!$D$7:$D$13),IF(AND(E1411&lt;DATE(2021,2,1),F1411&lt;DATE(2021,2,1)),0)))),0),"")</f>
        <v/>
      </c>
      <c r="AC1411" s="52" t="str">
        <f t="shared" si="108"/>
        <v/>
      </c>
    </row>
    <row r="1412" spans="1:29" x14ac:dyDescent="0.35">
      <c r="A1412" s="11" t="str">
        <f t="shared" si="109"/>
        <v/>
      </c>
      <c r="B1412" s="33"/>
      <c r="C1412" s="17"/>
      <c r="D1412" s="18"/>
      <c r="E1412" s="12"/>
      <c r="F1412" s="12"/>
      <c r="G1412" s="42" t="str">
        <f>IF(OR(E1412="",F1412=""),"",NETWORKDAYS(E1412,F1412,Lister!$D$7:$D$13))</f>
        <v/>
      </c>
      <c r="H1412" s="14"/>
      <c r="I1412" s="25" t="str">
        <f t="shared" si="105"/>
        <v/>
      </c>
      <c r="J1412" s="47"/>
      <c r="K1412" s="48"/>
      <c r="L1412" s="15"/>
      <c r="M1412" s="51" t="str">
        <f t="shared" si="106"/>
        <v/>
      </c>
      <c r="N1412" s="49" t="str">
        <f t="shared" si="107"/>
        <v/>
      </c>
      <c r="O1412" s="15"/>
      <c r="P1412" s="15"/>
      <c r="Q1412" s="15"/>
      <c r="R1412" s="15"/>
      <c r="S1412" s="15"/>
      <c r="T1412" s="15"/>
      <c r="U1412" s="15"/>
      <c r="V1412" s="50" t="str">
        <f>IFERROR(MAX(IF(OR(O1412="",P1412="",Q1412="",R1412="",S1412="",T1412="",U1412=""),"",IF(AND(MONTH(E1412)=8,MONTH(F1412)=8),(NETWORKDAYS(E1412,F1412,Lister!$D$7:$D$13)-O1412)*N1412/NETWORKDAYS(Lister!$D$19,Lister!$E$19,Lister!$D$7:$D$13),IF(AND(MONTH(E1412)=8,F1412&gt;DATE(2020,8,31)),(NETWORKDAYS(E1412,Lister!$E$19,Lister!$D$7:$D$13)-O1412)*N1412/NETWORKDAYS(Lister!$D$19,Lister!$E$19,Lister!$D$7:$D$13),IF(E1412&gt;DATE(2020,8,31),0)))),0),"")</f>
        <v/>
      </c>
      <c r="W1412" s="50" t="str">
        <f>IFERROR(MAX(IF(OR(O1412="",P1412="",Q1412="",R1412="",S1412="",T1412="",U1412=""),"",IF(AND(MONTH(E1412)=9,MONTH(F1412)=9),(NETWORKDAYS(E1412,F1412,Lister!$D$7:$D$13)-P1412)*N1412/NETWORKDAYS(Lister!$D$20,Lister!$E$20,Lister!$D$7:$D$13),IF(AND(MONTH(E1412)=9,F1412&gt;DATE(2020,9,30)),(NETWORKDAYS(E1412,Lister!$E$20,Lister!$D$7:$D$13)-P1412)*N1412/NETWORKDAYS(Lister!$D$20,Lister!$E$20,Lister!$D$7:$D$13),IF(AND(E1412&lt;DATE(2020,9,1),MONTH(F1412)=9),(NETWORKDAYS(Lister!$D$20,F1412,Lister!$D$7:$D$13)-P1412)*N1412/NETWORKDAYS(Lister!$D$20,Lister!$E$20,Lister!$D$7:$D$13),IF(AND(E1412&lt;DATE(2020,9,1),F1412&gt;DATE(2020,9,30)),(NETWORKDAYS(Lister!$D$20,Lister!$E$20,Lister!$D$7:$D$13)-P1412)*N1412/NETWORKDAYS(Lister!$D$20,Lister!$E$20,Lister!$D$7:$D$13),IF(OR(AND(E1412&lt;DATE(2020,9,1),F1412&lt;DATE(2020,9,1)),E1412&gt;DATE(2020,9,30)),0)))))),0),"")</f>
        <v/>
      </c>
      <c r="X1412" s="50" t="str">
        <f>IFERROR(MAX(IF(OR(O1412="",P1412="",Q1412="",R1412="",S1412="",T1412="",U1412=""),"",IF(AND(MONTH(E1412)=10,MONTH(F1412)=10),(NETWORKDAYS(E1412,F1412,Lister!$D$7:$D$13)-Q1412)*N1412/NETWORKDAYS(Lister!$D$21,Lister!$E$21,Lister!$D$7:$D$13),IF(AND(MONTH(E1412)=10,F1412&gt;DATE(2020,10,31)),(NETWORKDAYS(E1412,Lister!$E$21,Lister!$D$7:$D$13)-Q1412)*N1412/NETWORKDAYS(Lister!$D$21,Lister!$E$21,Lister!$D$7:$D$13),IF(AND(E1412&lt;DATE(2020,10,1),MONTH(F1412)=10),(NETWORKDAYS(Lister!$D$21,F1412,Lister!$D$7:$D$13)-Q1412)*N1412/NETWORKDAYS(Lister!$D$21,Lister!$E$21,Lister!$D$7:$D$13),IF(AND(E1412&lt;DATE(2020,31,1),F1412&gt;DATE(2020,10,31)),(NETWORKDAYS(Lister!$D$21,Lister!$E$21,Lister!$D$7:$D$13)-Q1412)*N1412/NETWORKDAYS(Lister!$D$21,Lister!$E$21,Lister!$D$7:$D$13),IF(OR(AND(E1412&lt;DATE(2020,10,1),F1412&lt;DATE(2020,10,1)),E1412&gt;DATE(2020,10,31)),0)))))),0),"")</f>
        <v/>
      </c>
      <c r="Y1412" s="50" t="str">
        <f>IFERROR(MAX(IF(OR(O1412="",P1412="",Q1412="",R1412="",S1412="",T1412="",U1412=""),"",IF(AND(MONTH(E1412)=11,MONTH(F1412)=11),(NETWORKDAYS(E1412,F1412,Lister!$D$7:$D$13)-R1412)*N1412/NETWORKDAYS(Lister!$D$22,Lister!$E$22,Lister!$D$7:$D$13),IF(AND(MONTH(E1412)=11,F1412&gt;DATE(2020,11,30)),(NETWORKDAYS(E1412,Lister!$E$22,Lister!$D$7:$D$13)-R1412)*N1412/NETWORKDAYS(Lister!$D$22,Lister!$E$22,Lister!$D$7:$D$13),IF(AND(E1412&lt;DATE(2020,11,1),MONTH(F1412)=11),(NETWORKDAYS(Lister!$D$22,F1412,Lister!$D$7:$D$13)-R1412)*N1412/NETWORKDAYS(Lister!$D$22,Lister!$E$22,Lister!$D$7:$D$13),IF(AND(E1412&lt;DATE(2020,11,1),F1412&gt;DATE(2020,11,30)),(NETWORKDAYS(Lister!$D$22,Lister!$E$22,Lister!$D$7:$D$13)-R1412)*N1412/NETWORKDAYS(Lister!$D$22,Lister!$E$22,Lister!$D$7:$D$13),IF(OR(AND(E1412&lt;DATE(2020,11,1),F1412&lt;DATE(2020,11,1)),E1412&gt;DATE(2020,11,30)),0)))))),0),"")</f>
        <v/>
      </c>
      <c r="Z1412" s="50" t="str">
        <f>IFERROR(MAX(IF(OR(O1412="",P1412="",Q1412="",R1412="",S1412="",T1412="",U1412=""),"",IF(AND(MONTH(E1412)=12,MONTH(F1412)=12),(NETWORKDAYS(E1412,F1412,Lister!$D$7:$D$13)-S1412)*N1412/NETWORKDAYS(Lister!$D$23,Lister!$E$23,Lister!$D$7:$D$13),IF(AND(MONTH(E1412)=12,F1412&gt;DATE(2020,12,31)),(NETWORKDAYS(E1412,Lister!$E$23,Lister!$D$7:$D$13)-S1412)*N1412/NETWORKDAYS(Lister!$D$23,Lister!$E$23,Lister!$D$7:$D$13),IF(AND(E1412&lt;DATE(2020,12,1),MONTH(F1412)=12),(NETWORKDAYS(Lister!$D$23,F1412,Lister!$D$7:$D$13)-S1412)*N1412/NETWORKDAYS(Lister!$D$23,Lister!$E$23,Lister!$D$7:$D$13),IF(AND(E1412&lt;DATE(2020,12,1),F1412&gt;DATE(2020,12,31)),(NETWORKDAYS(Lister!$D$23,Lister!$E$23,Lister!$D$7:$D$13)-S1412)*N1412/NETWORKDAYS(Lister!$D$23,Lister!$E$23,Lister!$D$7:$D$13),IF(OR(AND(E1412&lt;DATE(2020,12,1),F1412&lt;DATE(2020,12,1)),E1412&gt;DATE(2020,12,31)),0)))))),0),"")</f>
        <v/>
      </c>
      <c r="AA1412" s="50" t="str">
        <f>IFERROR(MAX(IF(OR(O1412="",P1412="",Q1412="",R1412="",S1412="",T1412="",U1412=""),"",IF(AND(MONTH(E1412)=1,MONTH(F1412)=1),(NETWORKDAYS(E1412,F1412,Lister!$D$7:$D$13)-T1412)*N1412/NETWORKDAYS(Lister!$D$24,Lister!$E$24,Lister!$D$7:$D$13),IF(AND(MONTH(E1412)=1,F1412&gt;DATE(2021,1,31)),(NETWORKDAYS(E1412,Lister!$E$24,Lister!$D$7:$D$13)-T1412)*N1412/NETWORKDAYS(Lister!$D$24,Lister!$E$24,Lister!$D$7:$D$13),IF(AND(E1412&lt;DATE(2021,1,1),MONTH(F1412)=1),(NETWORKDAYS(Lister!$D$24,F1412,Lister!$D$7:$D$13)-T1412)*N1412/NETWORKDAYS(Lister!$D$24,Lister!$E$24,Lister!$D$7:$D$13),IF(AND(E1412&lt;DATE(2021,1,1),F1412&gt;DATE(2021,1,31)),(NETWORKDAYS(Lister!$D$24,Lister!$E$24,Lister!$D$7:$D$13)-T1412)*N1412/NETWORKDAYS(Lister!$D$24,Lister!$E$24,Lister!$D$7:$D$13),IF(OR(AND(E1412&lt;DATE(2021,1,1),F1412&lt;DATE(2021,1,1)),E1412&gt;DATE(2021,1,31)),0)))))),0),"")</f>
        <v/>
      </c>
      <c r="AB1412" s="50" t="str">
        <f>IFERROR(MAX(IF(OR(O1412="",P1412="",Q1412="",R1412="",S1412="",T1412="",U1412=""),"",IF(AND(MONTH(E1412)=2,MONTH(F1412)=2),(NETWORKDAYS(E1412,F1412,Lister!$D$7:$D$13)-U1412)*N1412/NETWORKDAYS(Lister!$D$25,Lister!$E$25,Lister!$D$7:$D$13),IF(AND(E1412&lt;DATE(2021,2,1),MONTH(F1412)=2),(NETWORKDAYS(Lister!$D$25,F1412,Lister!$D$7:$D$13)-U1412)*N1412/NETWORKDAYS(Lister!$D$25,Lister!$E$25,Lister!$D$7:$D$13),IF(AND(E1412&lt;DATE(2021,2,1),F1412&lt;DATE(2021,2,1)),0)))),0),"")</f>
        <v/>
      </c>
      <c r="AC1412" s="52" t="str">
        <f t="shared" si="108"/>
        <v/>
      </c>
    </row>
    <row r="1413" spans="1:29" x14ac:dyDescent="0.35">
      <c r="A1413" s="11" t="str">
        <f t="shared" si="109"/>
        <v/>
      </c>
      <c r="B1413" s="33"/>
      <c r="C1413" s="17"/>
      <c r="D1413" s="18"/>
      <c r="E1413" s="12"/>
      <c r="F1413" s="12"/>
      <c r="G1413" s="42" t="str">
        <f>IF(OR(E1413="",F1413=""),"",NETWORKDAYS(E1413,F1413,Lister!$D$7:$D$13))</f>
        <v/>
      </c>
      <c r="H1413" s="14"/>
      <c r="I1413" s="25" t="str">
        <f t="shared" si="105"/>
        <v/>
      </c>
      <c r="J1413" s="47"/>
      <c r="K1413" s="48"/>
      <c r="L1413" s="15"/>
      <c r="M1413" s="51" t="str">
        <f t="shared" si="106"/>
        <v/>
      </c>
      <c r="N1413" s="49" t="str">
        <f t="shared" si="107"/>
        <v/>
      </c>
      <c r="O1413" s="15"/>
      <c r="P1413" s="15"/>
      <c r="Q1413" s="15"/>
      <c r="R1413" s="15"/>
      <c r="S1413" s="15"/>
      <c r="T1413" s="15"/>
      <c r="U1413" s="15"/>
      <c r="V1413" s="50" t="str">
        <f>IFERROR(MAX(IF(OR(O1413="",P1413="",Q1413="",R1413="",S1413="",T1413="",U1413=""),"",IF(AND(MONTH(E1413)=8,MONTH(F1413)=8),(NETWORKDAYS(E1413,F1413,Lister!$D$7:$D$13)-O1413)*N1413/NETWORKDAYS(Lister!$D$19,Lister!$E$19,Lister!$D$7:$D$13),IF(AND(MONTH(E1413)=8,F1413&gt;DATE(2020,8,31)),(NETWORKDAYS(E1413,Lister!$E$19,Lister!$D$7:$D$13)-O1413)*N1413/NETWORKDAYS(Lister!$D$19,Lister!$E$19,Lister!$D$7:$D$13),IF(E1413&gt;DATE(2020,8,31),0)))),0),"")</f>
        <v/>
      </c>
      <c r="W1413" s="50" t="str">
        <f>IFERROR(MAX(IF(OR(O1413="",P1413="",Q1413="",R1413="",S1413="",T1413="",U1413=""),"",IF(AND(MONTH(E1413)=9,MONTH(F1413)=9),(NETWORKDAYS(E1413,F1413,Lister!$D$7:$D$13)-P1413)*N1413/NETWORKDAYS(Lister!$D$20,Lister!$E$20,Lister!$D$7:$D$13),IF(AND(MONTH(E1413)=9,F1413&gt;DATE(2020,9,30)),(NETWORKDAYS(E1413,Lister!$E$20,Lister!$D$7:$D$13)-P1413)*N1413/NETWORKDAYS(Lister!$D$20,Lister!$E$20,Lister!$D$7:$D$13),IF(AND(E1413&lt;DATE(2020,9,1),MONTH(F1413)=9),(NETWORKDAYS(Lister!$D$20,F1413,Lister!$D$7:$D$13)-P1413)*N1413/NETWORKDAYS(Lister!$D$20,Lister!$E$20,Lister!$D$7:$D$13),IF(AND(E1413&lt;DATE(2020,9,1),F1413&gt;DATE(2020,9,30)),(NETWORKDAYS(Lister!$D$20,Lister!$E$20,Lister!$D$7:$D$13)-P1413)*N1413/NETWORKDAYS(Lister!$D$20,Lister!$E$20,Lister!$D$7:$D$13),IF(OR(AND(E1413&lt;DATE(2020,9,1),F1413&lt;DATE(2020,9,1)),E1413&gt;DATE(2020,9,30)),0)))))),0),"")</f>
        <v/>
      </c>
      <c r="X1413" s="50" t="str">
        <f>IFERROR(MAX(IF(OR(O1413="",P1413="",Q1413="",R1413="",S1413="",T1413="",U1413=""),"",IF(AND(MONTH(E1413)=10,MONTH(F1413)=10),(NETWORKDAYS(E1413,F1413,Lister!$D$7:$D$13)-Q1413)*N1413/NETWORKDAYS(Lister!$D$21,Lister!$E$21,Lister!$D$7:$D$13),IF(AND(MONTH(E1413)=10,F1413&gt;DATE(2020,10,31)),(NETWORKDAYS(E1413,Lister!$E$21,Lister!$D$7:$D$13)-Q1413)*N1413/NETWORKDAYS(Lister!$D$21,Lister!$E$21,Lister!$D$7:$D$13),IF(AND(E1413&lt;DATE(2020,10,1),MONTH(F1413)=10),(NETWORKDAYS(Lister!$D$21,F1413,Lister!$D$7:$D$13)-Q1413)*N1413/NETWORKDAYS(Lister!$D$21,Lister!$E$21,Lister!$D$7:$D$13),IF(AND(E1413&lt;DATE(2020,31,1),F1413&gt;DATE(2020,10,31)),(NETWORKDAYS(Lister!$D$21,Lister!$E$21,Lister!$D$7:$D$13)-Q1413)*N1413/NETWORKDAYS(Lister!$D$21,Lister!$E$21,Lister!$D$7:$D$13),IF(OR(AND(E1413&lt;DATE(2020,10,1),F1413&lt;DATE(2020,10,1)),E1413&gt;DATE(2020,10,31)),0)))))),0),"")</f>
        <v/>
      </c>
      <c r="Y1413" s="50" t="str">
        <f>IFERROR(MAX(IF(OR(O1413="",P1413="",Q1413="",R1413="",S1413="",T1413="",U1413=""),"",IF(AND(MONTH(E1413)=11,MONTH(F1413)=11),(NETWORKDAYS(E1413,F1413,Lister!$D$7:$D$13)-R1413)*N1413/NETWORKDAYS(Lister!$D$22,Lister!$E$22,Lister!$D$7:$D$13),IF(AND(MONTH(E1413)=11,F1413&gt;DATE(2020,11,30)),(NETWORKDAYS(E1413,Lister!$E$22,Lister!$D$7:$D$13)-R1413)*N1413/NETWORKDAYS(Lister!$D$22,Lister!$E$22,Lister!$D$7:$D$13),IF(AND(E1413&lt;DATE(2020,11,1),MONTH(F1413)=11),(NETWORKDAYS(Lister!$D$22,F1413,Lister!$D$7:$D$13)-R1413)*N1413/NETWORKDAYS(Lister!$D$22,Lister!$E$22,Lister!$D$7:$D$13),IF(AND(E1413&lt;DATE(2020,11,1),F1413&gt;DATE(2020,11,30)),(NETWORKDAYS(Lister!$D$22,Lister!$E$22,Lister!$D$7:$D$13)-R1413)*N1413/NETWORKDAYS(Lister!$D$22,Lister!$E$22,Lister!$D$7:$D$13),IF(OR(AND(E1413&lt;DATE(2020,11,1),F1413&lt;DATE(2020,11,1)),E1413&gt;DATE(2020,11,30)),0)))))),0),"")</f>
        <v/>
      </c>
      <c r="Z1413" s="50" t="str">
        <f>IFERROR(MAX(IF(OR(O1413="",P1413="",Q1413="",R1413="",S1413="",T1413="",U1413=""),"",IF(AND(MONTH(E1413)=12,MONTH(F1413)=12),(NETWORKDAYS(E1413,F1413,Lister!$D$7:$D$13)-S1413)*N1413/NETWORKDAYS(Lister!$D$23,Lister!$E$23,Lister!$D$7:$D$13),IF(AND(MONTH(E1413)=12,F1413&gt;DATE(2020,12,31)),(NETWORKDAYS(E1413,Lister!$E$23,Lister!$D$7:$D$13)-S1413)*N1413/NETWORKDAYS(Lister!$D$23,Lister!$E$23,Lister!$D$7:$D$13),IF(AND(E1413&lt;DATE(2020,12,1),MONTH(F1413)=12),(NETWORKDAYS(Lister!$D$23,F1413,Lister!$D$7:$D$13)-S1413)*N1413/NETWORKDAYS(Lister!$D$23,Lister!$E$23,Lister!$D$7:$D$13),IF(AND(E1413&lt;DATE(2020,12,1),F1413&gt;DATE(2020,12,31)),(NETWORKDAYS(Lister!$D$23,Lister!$E$23,Lister!$D$7:$D$13)-S1413)*N1413/NETWORKDAYS(Lister!$D$23,Lister!$E$23,Lister!$D$7:$D$13),IF(OR(AND(E1413&lt;DATE(2020,12,1),F1413&lt;DATE(2020,12,1)),E1413&gt;DATE(2020,12,31)),0)))))),0),"")</f>
        <v/>
      </c>
      <c r="AA1413" s="50" t="str">
        <f>IFERROR(MAX(IF(OR(O1413="",P1413="",Q1413="",R1413="",S1413="",T1413="",U1413=""),"",IF(AND(MONTH(E1413)=1,MONTH(F1413)=1),(NETWORKDAYS(E1413,F1413,Lister!$D$7:$D$13)-T1413)*N1413/NETWORKDAYS(Lister!$D$24,Lister!$E$24,Lister!$D$7:$D$13),IF(AND(MONTH(E1413)=1,F1413&gt;DATE(2021,1,31)),(NETWORKDAYS(E1413,Lister!$E$24,Lister!$D$7:$D$13)-T1413)*N1413/NETWORKDAYS(Lister!$D$24,Lister!$E$24,Lister!$D$7:$D$13),IF(AND(E1413&lt;DATE(2021,1,1),MONTH(F1413)=1),(NETWORKDAYS(Lister!$D$24,F1413,Lister!$D$7:$D$13)-T1413)*N1413/NETWORKDAYS(Lister!$D$24,Lister!$E$24,Lister!$D$7:$D$13),IF(AND(E1413&lt;DATE(2021,1,1),F1413&gt;DATE(2021,1,31)),(NETWORKDAYS(Lister!$D$24,Lister!$E$24,Lister!$D$7:$D$13)-T1413)*N1413/NETWORKDAYS(Lister!$D$24,Lister!$E$24,Lister!$D$7:$D$13),IF(OR(AND(E1413&lt;DATE(2021,1,1),F1413&lt;DATE(2021,1,1)),E1413&gt;DATE(2021,1,31)),0)))))),0),"")</f>
        <v/>
      </c>
      <c r="AB1413" s="50" t="str">
        <f>IFERROR(MAX(IF(OR(O1413="",P1413="",Q1413="",R1413="",S1413="",T1413="",U1413=""),"",IF(AND(MONTH(E1413)=2,MONTH(F1413)=2),(NETWORKDAYS(E1413,F1413,Lister!$D$7:$D$13)-U1413)*N1413/NETWORKDAYS(Lister!$D$25,Lister!$E$25,Lister!$D$7:$D$13),IF(AND(E1413&lt;DATE(2021,2,1),MONTH(F1413)=2),(NETWORKDAYS(Lister!$D$25,F1413,Lister!$D$7:$D$13)-U1413)*N1413/NETWORKDAYS(Lister!$D$25,Lister!$E$25,Lister!$D$7:$D$13),IF(AND(E1413&lt;DATE(2021,2,1),F1413&lt;DATE(2021,2,1)),0)))),0),"")</f>
        <v/>
      </c>
      <c r="AC1413" s="52" t="str">
        <f t="shared" si="108"/>
        <v/>
      </c>
    </row>
    <row r="1414" spans="1:29" x14ac:dyDescent="0.35">
      <c r="A1414" s="11" t="str">
        <f t="shared" si="109"/>
        <v/>
      </c>
      <c r="B1414" s="33"/>
      <c r="C1414" s="17"/>
      <c r="D1414" s="18"/>
      <c r="E1414" s="12"/>
      <c r="F1414" s="12"/>
      <c r="G1414" s="42" t="str">
        <f>IF(OR(E1414="",F1414=""),"",NETWORKDAYS(E1414,F1414,Lister!$D$7:$D$13))</f>
        <v/>
      </c>
      <c r="H1414" s="14"/>
      <c r="I1414" s="25" t="str">
        <f t="shared" si="105"/>
        <v/>
      </c>
      <c r="J1414" s="47"/>
      <c r="K1414" s="48"/>
      <c r="L1414" s="15"/>
      <c r="M1414" s="51" t="str">
        <f t="shared" si="106"/>
        <v/>
      </c>
      <c r="N1414" s="49" t="str">
        <f t="shared" si="107"/>
        <v/>
      </c>
      <c r="O1414" s="15"/>
      <c r="P1414" s="15"/>
      <c r="Q1414" s="15"/>
      <c r="R1414" s="15"/>
      <c r="S1414" s="15"/>
      <c r="T1414" s="15"/>
      <c r="U1414" s="15"/>
      <c r="V1414" s="50" t="str">
        <f>IFERROR(MAX(IF(OR(O1414="",P1414="",Q1414="",R1414="",S1414="",T1414="",U1414=""),"",IF(AND(MONTH(E1414)=8,MONTH(F1414)=8),(NETWORKDAYS(E1414,F1414,Lister!$D$7:$D$13)-O1414)*N1414/NETWORKDAYS(Lister!$D$19,Lister!$E$19,Lister!$D$7:$D$13),IF(AND(MONTH(E1414)=8,F1414&gt;DATE(2020,8,31)),(NETWORKDAYS(E1414,Lister!$E$19,Lister!$D$7:$D$13)-O1414)*N1414/NETWORKDAYS(Lister!$D$19,Lister!$E$19,Lister!$D$7:$D$13),IF(E1414&gt;DATE(2020,8,31),0)))),0),"")</f>
        <v/>
      </c>
      <c r="W1414" s="50" t="str">
        <f>IFERROR(MAX(IF(OR(O1414="",P1414="",Q1414="",R1414="",S1414="",T1414="",U1414=""),"",IF(AND(MONTH(E1414)=9,MONTH(F1414)=9),(NETWORKDAYS(E1414,F1414,Lister!$D$7:$D$13)-P1414)*N1414/NETWORKDAYS(Lister!$D$20,Lister!$E$20,Lister!$D$7:$D$13),IF(AND(MONTH(E1414)=9,F1414&gt;DATE(2020,9,30)),(NETWORKDAYS(E1414,Lister!$E$20,Lister!$D$7:$D$13)-P1414)*N1414/NETWORKDAYS(Lister!$D$20,Lister!$E$20,Lister!$D$7:$D$13),IF(AND(E1414&lt;DATE(2020,9,1),MONTH(F1414)=9),(NETWORKDAYS(Lister!$D$20,F1414,Lister!$D$7:$D$13)-P1414)*N1414/NETWORKDAYS(Lister!$D$20,Lister!$E$20,Lister!$D$7:$D$13),IF(AND(E1414&lt;DATE(2020,9,1),F1414&gt;DATE(2020,9,30)),(NETWORKDAYS(Lister!$D$20,Lister!$E$20,Lister!$D$7:$D$13)-P1414)*N1414/NETWORKDAYS(Lister!$D$20,Lister!$E$20,Lister!$D$7:$D$13),IF(OR(AND(E1414&lt;DATE(2020,9,1),F1414&lt;DATE(2020,9,1)),E1414&gt;DATE(2020,9,30)),0)))))),0),"")</f>
        <v/>
      </c>
      <c r="X1414" s="50" t="str">
        <f>IFERROR(MAX(IF(OR(O1414="",P1414="",Q1414="",R1414="",S1414="",T1414="",U1414=""),"",IF(AND(MONTH(E1414)=10,MONTH(F1414)=10),(NETWORKDAYS(E1414,F1414,Lister!$D$7:$D$13)-Q1414)*N1414/NETWORKDAYS(Lister!$D$21,Lister!$E$21,Lister!$D$7:$D$13),IF(AND(MONTH(E1414)=10,F1414&gt;DATE(2020,10,31)),(NETWORKDAYS(E1414,Lister!$E$21,Lister!$D$7:$D$13)-Q1414)*N1414/NETWORKDAYS(Lister!$D$21,Lister!$E$21,Lister!$D$7:$D$13),IF(AND(E1414&lt;DATE(2020,10,1),MONTH(F1414)=10),(NETWORKDAYS(Lister!$D$21,F1414,Lister!$D$7:$D$13)-Q1414)*N1414/NETWORKDAYS(Lister!$D$21,Lister!$E$21,Lister!$D$7:$D$13),IF(AND(E1414&lt;DATE(2020,31,1),F1414&gt;DATE(2020,10,31)),(NETWORKDAYS(Lister!$D$21,Lister!$E$21,Lister!$D$7:$D$13)-Q1414)*N1414/NETWORKDAYS(Lister!$D$21,Lister!$E$21,Lister!$D$7:$D$13),IF(OR(AND(E1414&lt;DATE(2020,10,1),F1414&lt;DATE(2020,10,1)),E1414&gt;DATE(2020,10,31)),0)))))),0),"")</f>
        <v/>
      </c>
      <c r="Y1414" s="50" t="str">
        <f>IFERROR(MAX(IF(OR(O1414="",P1414="",Q1414="",R1414="",S1414="",T1414="",U1414=""),"",IF(AND(MONTH(E1414)=11,MONTH(F1414)=11),(NETWORKDAYS(E1414,F1414,Lister!$D$7:$D$13)-R1414)*N1414/NETWORKDAYS(Lister!$D$22,Lister!$E$22,Lister!$D$7:$D$13),IF(AND(MONTH(E1414)=11,F1414&gt;DATE(2020,11,30)),(NETWORKDAYS(E1414,Lister!$E$22,Lister!$D$7:$D$13)-R1414)*N1414/NETWORKDAYS(Lister!$D$22,Lister!$E$22,Lister!$D$7:$D$13),IF(AND(E1414&lt;DATE(2020,11,1),MONTH(F1414)=11),(NETWORKDAYS(Lister!$D$22,F1414,Lister!$D$7:$D$13)-R1414)*N1414/NETWORKDAYS(Lister!$D$22,Lister!$E$22,Lister!$D$7:$D$13),IF(AND(E1414&lt;DATE(2020,11,1),F1414&gt;DATE(2020,11,30)),(NETWORKDAYS(Lister!$D$22,Lister!$E$22,Lister!$D$7:$D$13)-R1414)*N1414/NETWORKDAYS(Lister!$D$22,Lister!$E$22,Lister!$D$7:$D$13),IF(OR(AND(E1414&lt;DATE(2020,11,1),F1414&lt;DATE(2020,11,1)),E1414&gt;DATE(2020,11,30)),0)))))),0),"")</f>
        <v/>
      </c>
      <c r="Z1414" s="50" t="str">
        <f>IFERROR(MAX(IF(OR(O1414="",P1414="",Q1414="",R1414="",S1414="",T1414="",U1414=""),"",IF(AND(MONTH(E1414)=12,MONTH(F1414)=12),(NETWORKDAYS(E1414,F1414,Lister!$D$7:$D$13)-S1414)*N1414/NETWORKDAYS(Lister!$D$23,Lister!$E$23,Lister!$D$7:$D$13),IF(AND(MONTH(E1414)=12,F1414&gt;DATE(2020,12,31)),(NETWORKDAYS(E1414,Lister!$E$23,Lister!$D$7:$D$13)-S1414)*N1414/NETWORKDAYS(Lister!$D$23,Lister!$E$23,Lister!$D$7:$D$13),IF(AND(E1414&lt;DATE(2020,12,1),MONTH(F1414)=12),(NETWORKDAYS(Lister!$D$23,F1414,Lister!$D$7:$D$13)-S1414)*N1414/NETWORKDAYS(Lister!$D$23,Lister!$E$23,Lister!$D$7:$D$13),IF(AND(E1414&lt;DATE(2020,12,1),F1414&gt;DATE(2020,12,31)),(NETWORKDAYS(Lister!$D$23,Lister!$E$23,Lister!$D$7:$D$13)-S1414)*N1414/NETWORKDAYS(Lister!$D$23,Lister!$E$23,Lister!$D$7:$D$13),IF(OR(AND(E1414&lt;DATE(2020,12,1),F1414&lt;DATE(2020,12,1)),E1414&gt;DATE(2020,12,31)),0)))))),0),"")</f>
        <v/>
      </c>
      <c r="AA1414" s="50" t="str">
        <f>IFERROR(MAX(IF(OR(O1414="",P1414="",Q1414="",R1414="",S1414="",T1414="",U1414=""),"",IF(AND(MONTH(E1414)=1,MONTH(F1414)=1),(NETWORKDAYS(E1414,F1414,Lister!$D$7:$D$13)-T1414)*N1414/NETWORKDAYS(Lister!$D$24,Lister!$E$24,Lister!$D$7:$D$13),IF(AND(MONTH(E1414)=1,F1414&gt;DATE(2021,1,31)),(NETWORKDAYS(E1414,Lister!$E$24,Lister!$D$7:$D$13)-T1414)*N1414/NETWORKDAYS(Lister!$D$24,Lister!$E$24,Lister!$D$7:$D$13),IF(AND(E1414&lt;DATE(2021,1,1),MONTH(F1414)=1),(NETWORKDAYS(Lister!$D$24,F1414,Lister!$D$7:$D$13)-T1414)*N1414/NETWORKDAYS(Lister!$D$24,Lister!$E$24,Lister!$D$7:$D$13),IF(AND(E1414&lt;DATE(2021,1,1),F1414&gt;DATE(2021,1,31)),(NETWORKDAYS(Lister!$D$24,Lister!$E$24,Lister!$D$7:$D$13)-T1414)*N1414/NETWORKDAYS(Lister!$D$24,Lister!$E$24,Lister!$D$7:$D$13),IF(OR(AND(E1414&lt;DATE(2021,1,1),F1414&lt;DATE(2021,1,1)),E1414&gt;DATE(2021,1,31)),0)))))),0),"")</f>
        <v/>
      </c>
      <c r="AB1414" s="50" t="str">
        <f>IFERROR(MAX(IF(OR(O1414="",P1414="",Q1414="",R1414="",S1414="",T1414="",U1414=""),"",IF(AND(MONTH(E1414)=2,MONTH(F1414)=2),(NETWORKDAYS(E1414,F1414,Lister!$D$7:$D$13)-U1414)*N1414/NETWORKDAYS(Lister!$D$25,Lister!$E$25,Lister!$D$7:$D$13),IF(AND(E1414&lt;DATE(2021,2,1),MONTH(F1414)=2),(NETWORKDAYS(Lister!$D$25,F1414,Lister!$D$7:$D$13)-U1414)*N1414/NETWORKDAYS(Lister!$D$25,Lister!$E$25,Lister!$D$7:$D$13),IF(AND(E1414&lt;DATE(2021,2,1),F1414&lt;DATE(2021,2,1)),0)))),0),"")</f>
        <v/>
      </c>
      <c r="AC1414" s="52" t="str">
        <f t="shared" si="108"/>
        <v/>
      </c>
    </row>
    <row r="1415" spans="1:29" x14ac:dyDescent="0.35">
      <c r="A1415" s="11" t="str">
        <f t="shared" si="109"/>
        <v/>
      </c>
      <c r="B1415" s="33"/>
      <c r="C1415" s="17"/>
      <c r="D1415" s="18"/>
      <c r="E1415" s="12"/>
      <c r="F1415" s="12"/>
      <c r="G1415" s="42" t="str">
        <f>IF(OR(E1415="",F1415=""),"",NETWORKDAYS(E1415,F1415,Lister!$D$7:$D$13))</f>
        <v/>
      </c>
      <c r="H1415" s="14"/>
      <c r="I1415" s="25" t="str">
        <f t="shared" si="105"/>
        <v/>
      </c>
      <c r="J1415" s="47"/>
      <c r="K1415" s="48"/>
      <c r="L1415" s="15"/>
      <c r="M1415" s="51" t="str">
        <f t="shared" si="106"/>
        <v/>
      </c>
      <c r="N1415" s="49" t="str">
        <f t="shared" si="107"/>
        <v/>
      </c>
      <c r="O1415" s="15"/>
      <c r="P1415" s="15"/>
      <c r="Q1415" s="15"/>
      <c r="R1415" s="15"/>
      <c r="S1415" s="15"/>
      <c r="T1415" s="15"/>
      <c r="U1415" s="15"/>
      <c r="V1415" s="50" t="str">
        <f>IFERROR(MAX(IF(OR(O1415="",P1415="",Q1415="",R1415="",S1415="",T1415="",U1415=""),"",IF(AND(MONTH(E1415)=8,MONTH(F1415)=8),(NETWORKDAYS(E1415,F1415,Lister!$D$7:$D$13)-O1415)*N1415/NETWORKDAYS(Lister!$D$19,Lister!$E$19,Lister!$D$7:$D$13),IF(AND(MONTH(E1415)=8,F1415&gt;DATE(2020,8,31)),(NETWORKDAYS(E1415,Lister!$E$19,Lister!$D$7:$D$13)-O1415)*N1415/NETWORKDAYS(Lister!$D$19,Lister!$E$19,Lister!$D$7:$D$13),IF(E1415&gt;DATE(2020,8,31),0)))),0),"")</f>
        <v/>
      </c>
      <c r="W1415" s="50" t="str">
        <f>IFERROR(MAX(IF(OR(O1415="",P1415="",Q1415="",R1415="",S1415="",T1415="",U1415=""),"",IF(AND(MONTH(E1415)=9,MONTH(F1415)=9),(NETWORKDAYS(E1415,F1415,Lister!$D$7:$D$13)-P1415)*N1415/NETWORKDAYS(Lister!$D$20,Lister!$E$20,Lister!$D$7:$D$13),IF(AND(MONTH(E1415)=9,F1415&gt;DATE(2020,9,30)),(NETWORKDAYS(E1415,Lister!$E$20,Lister!$D$7:$D$13)-P1415)*N1415/NETWORKDAYS(Lister!$D$20,Lister!$E$20,Lister!$D$7:$D$13),IF(AND(E1415&lt;DATE(2020,9,1),MONTH(F1415)=9),(NETWORKDAYS(Lister!$D$20,F1415,Lister!$D$7:$D$13)-P1415)*N1415/NETWORKDAYS(Lister!$D$20,Lister!$E$20,Lister!$D$7:$D$13),IF(AND(E1415&lt;DATE(2020,9,1),F1415&gt;DATE(2020,9,30)),(NETWORKDAYS(Lister!$D$20,Lister!$E$20,Lister!$D$7:$D$13)-P1415)*N1415/NETWORKDAYS(Lister!$D$20,Lister!$E$20,Lister!$D$7:$D$13),IF(OR(AND(E1415&lt;DATE(2020,9,1),F1415&lt;DATE(2020,9,1)),E1415&gt;DATE(2020,9,30)),0)))))),0),"")</f>
        <v/>
      </c>
      <c r="X1415" s="50" t="str">
        <f>IFERROR(MAX(IF(OR(O1415="",P1415="",Q1415="",R1415="",S1415="",T1415="",U1415=""),"",IF(AND(MONTH(E1415)=10,MONTH(F1415)=10),(NETWORKDAYS(E1415,F1415,Lister!$D$7:$D$13)-Q1415)*N1415/NETWORKDAYS(Lister!$D$21,Lister!$E$21,Lister!$D$7:$D$13),IF(AND(MONTH(E1415)=10,F1415&gt;DATE(2020,10,31)),(NETWORKDAYS(E1415,Lister!$E$21,Lister!$D$7:$D$13)-Q1415)*N1415/NETWORKDAYS(Lister!$D$21,Lister!$E$21,Lister!$D$7:$D$13),IF(AND(E1415&lt;DATE(2020,10,1),MONTH(F1415)=10),(NETWORKDAYS(Lister!$D$21,F1415,Lister!$D$7:$D$13)-Q1415)*N1415/NETWORKDAYS(Lister!$D$21,Lister!$E$21,Lister!$D$7:$D$13),IF(AND(E1415&lt;DATE(2020,31,1),F1415&gt;DATE(2020,10,31)),(NETWORKDAYS(Lister!$D$21,Lister!$E$21,Lister!$D$7:$D$13)-Q1415)*N1415/NETWORKDAYS(Lister!$D$21,Lister!$E$21,Lister!$D$7:$D$13),IF(OR(AND(E1415&lt;DATE(2020,10,1),F1415&lt;DATE(2020,10,1)),E1415&gt;DATE(2020,10,31)),0)))))),0),"")</f>
        <v/>
      </c>
      <c r="Y1415" s="50" t="str">
        <f>IFERROR(MAX(IF(OR(O1415="",P1415="",Q1415="",R1415="",S1415="",T1415="",U1415=""),"",IF(AND(MONTH(E1415)=11,MONTH(F1415)=11),(NETWORKDAYS(E1415,F1415,Lister!$D$7:$D$13)-R1415)*N1415/NETWORKDAYS(Lister!$D$22,Lister!$E$22,Lister!$D$7:$D$13),IF(AND(MONTH(E1415)=11,F1415&gt;DATE(2020,11,30)),(NETWORKDAYS(E1415,Lister!$E$22,Lister!$D$7:$D$13)-R1415)*N1415/NETWORKDAYS(Lister!$D$22,Lister!$E$22,Lister!$D$7:$D$13),IF(AND(E1415&lt;DATE(2020,11,1),MONTH(F1415)=11),(NETWORKDAYS(Lister!$D$22,F1415,Lister!$D$7:$D$13)-R1415)*N1415/NETWORKDAYS(Lister!$D$22,Lister!$E$22,Lister!$D$7:$D$13),IF(AND(E1415&lt;DATE(2020,11,1),F1415&gt;DATE(2020,11,30)),(NETWORKDAYS(Lister!$D$22,Lister!$E$22,Lister!$D$7:$D$13)-R1415)*N1415/NETWORKDAYS(Lister!$D$22,Lister!$E$22,Lister!$D$7:$D$13),IF(OR(AND(E1415&lt;DATE(2020,11,1),F1415&lt;DATE(2020,11,1)),E1415&gt;DATE(2020,11,30)),0)))))),0),"")</f>
        <v/>
      </c>
      <c r="Z1415" s="50" t="str">
        <f>IFERROR(MAX(IF(OR(O1415="",P1415="",Q1415="",R1415="",S1415="",T1415="",U1415=""),"",IF(AND(MONTH(E1415)=12,MONTH(F1415)=12),(NETWORKDAYS(E1415,F1415,Lister!$D$7:$D$13)-S1415)*N1415/NETWORKDAYS(Lister!$D$23,Lister!$E$23,Lister!$D$7:$D$13),IF(AND(MONTH(E1415)=12,F1415&gt;DATE(2020,12,31)),(NETWORKDAYS(E1415,Lister!$E$23,Lister!$D$7:$D$13)-S1415)*N1415/NETWORKDAYS(Lister!$D$23,Lister!$E$23,Lister!$D$7:$D$13),IF(AND(E1415&lt;DATE(2020,12,1),MONTH(F1415)=12),(NETWORKDAYS(Lister!$D$23,F1415,Lister!$D$7:$D$13)-S1415)*N1415/NETWORKDAYS(Lister!$D$23,Lister!$E$23,Lister!$D$7:$D$13),IF(AND(E1415&lt;DATE(2020,12,1),F1415&gt;DATE(2020,12,31)),(NETWORKDAYS(Lister!$D$23,Lister!$E$23,Lister!$D$7:$D$13)-S1415)*N1415/NETWORKDAYS(Lister!$D$23,Lister!$E$23,Lister!$D$7:$D$13),IF(OR(AND(E1415&lt;DATE(2020,12,1),F1415&lt;DATE(2020,12,1)),E1415&gt;DATE(2020,12,31)),0)))))),0),"")</f>
        <v/>
      </c>
      <c r="AA1415" s="50" t="str">
        <f>IFERROR(MAX(IF(OR(O1415="",P1415="",Q1415="",R1415="",S1415="",T1415="",U1415=""),"",IF(AND(MONTH(E1415)=1,MONTH(F1415)=1),(NETWORKDAYS(E1415,F1415,Lister!$D$7:$D$13)-T1415)*N1415/NETWORKDAYS(Lister!$D$24,Lister!$E$24,Lister!$D$7:$D$13),IF(AND(MONTH(E1415)=1,F1415&gt;DATE(2021,1,31)),(NETWORKDAYS(E1415,Lister!$E$24,Lister!$D$7:$D$13)-T1415)*N1415/NETWORKDAYS(Lister!$D$24,Lister!$E$24,Lister!$D$7:$D$13),IF(AND(E1415&lt;DATE(2021,1,1),MONTH(F1415)=1),(NETWORKDAYS(Lister!$D$24,F1415,Lister!$D$7:$D$13)-T1415)*N1415/NETWORKDAYS(Lister!$D$24,Lister!$E$24,Lister!$D$7:$D$13),IF(AND(E1415&lt;DATE(2021,1,1),F1415&gt;DATE(2021,1,31)),(NETWORKDAYS(Lister!$D$24,Lister!$E$24,Lister!$D$7:$D$13)-T1415)*N1415/NETWORKDAYS(Lister!$D$24,Lister!$E$24,Lister!$D$7:$D$13),IF(OR(AND(E1415&lt;DATE(2021,1,1),F1415&lt;DATE(2021,1,1)),E1415&gt;DATE(2021,1,31)),0)))))),0),"")</f>
        <v/>
      </c>
      <c r="AB1415" s="50" t="str">
        <f>IFERROR(MAX(IF(OR(O1415="",P1415="",Q1415="",R1415="",S1415="",T1415="",U1415=""),"",IF(AND(MONTH(E1415)=2,MONTH(F1415)=2),(NETWORKDAYS(E1415,F1415,Lister!$D$7:$D$13)-U1415)*N1415/NETWORKDAYS(Lister!$D$25,Lister!$E$25,Lister!$D$7:$D$13),IF(AND(E1415&lt;DATE(2021,2,1),MONTH(F1415)=2),(NETWORKDAYS(Lister!$D$25,F1415,Lister!$D$7:$D$13)-U1415)*N1415/NETWORKDAYS(Lister!$D$25,Lister!$E$25,Lister!$D$7:$D$13),IF(AND(E1415&lt;DATE(2021,2,1),F1415&lt;DATE(2021,2,1)),0)))),0),"")</f>
        <v/>
      </c>
      <c r="AC1415" s="52" t="str">
        <f t="shared" si="108"/>
        <v/>
      </c>
    </row>
    <row r="1416" spans="1:29" x14ac:dyDescent="0.35">
      <c r="A1416" s="11" t="str">
        <f t="shared" si="109"/>
        <v/>
      </c>
      <c r="B1416" s="33"/>
      <c r="C1416" s="17"/>
      <c r="D1416" s="18"/>
      <c r="E1416" s="12"/>
      <c r="F1416" s="12"/>
      <c r="G1416" s="42" t="str">
        <f>IF(OR(E1416="",F1416=""),"",NETWORKDAYS(E1416,F1416,Lister!$D$7:$D$13))</f>
        <v/>
      </c>
      <c r="H1416" s="14"/>
      <c r="I1416" s="25" t="str">
        <f t="shared" si="105"/>
        <v/>
      </c>
      <c r="J1416" s="47"/>
      <c r="K1416" s="48"/>
      <c r="L1416" s="15"/>
      <c r="M1416" s="51" t="str">
        <f t="shared" si="106"/>
        <v/>
      </c>
      <c r="N1416" s="49" t="str">
        <f t="shared" si="107"/>
        <v/>
      </c>
      <c r="O1416" s="15"/>
      <c r="P1416" s="15"/>
      <c r="Q1416" s="15"/>
      <c r="R1416" s="15"/>
      <c r="S1416" s="15"/>
      <c r="T1416" s="15"/>
      <c r="U1416" s="15"/>
      <c r="V1416" s="50" t="str">
        <f>IFERROR(MAX(IF(OR(O1416="",P1416="",Q1416="",R1416="",S1416="",T1416="",U1416=""),"",IF(AND(MONTH(E1416)=8,MONTH(F1416)=8),(NETWORKDAYS(E1416,F1416,Lister!$D$7:$D$13)-O1416)*N1416/NETWORKDAYS(Lister!$D$19,Lister!$E$19,Lister!$D$7:$D$13),IF(AND(MONTH(E1416)=8,F1416&gt;DATE(2020,8,31)),(NETWORKDAYS(E1416,Lister!$E$19,Lister!$D$7:$D$13)-O1416)*N1416/NETWORKDAYS(Lister!$D$19,Lister!$E$19,Lister!$D$7:$D$13),IF(E1416&gt;DATE(2020,8,31),0)))),0),"")</f>
        <v/>
      </c>
      <c r="W1416" s="50" t="str">
        <f>IFERROR(MAX(IF(OR(O1416="",P1416="",Q1416="",R1416="",S1416="",T1416="",U1416=""),"",IF(AND(MONTH(E1416)=9,MONTH(F1416)=9),(NETWORKDAYS(E1416,F1416,Lister!$D$7:$D$13)-P1416)*N1416/NETWORKDAYS(Lister!$D$20,Lister!$E$20,Lister!$D$7:$D$13),IF(AND(MONTH(E1416)=9,F1416&gt;DATE(2020,9,30)),(NETWORKDAYS(E1416,Lister!$E$20,Lister!$D$7:$D$13)-P1416)*N1416/NETWORKDAYS(Lister!$D$20,Lister!$E$20,Lister!$D$7:$D$13),IF(AND(E1416&lt;DATE(2020,9,1),MONTH(F1416)=9),(NETWORKDAYS(Lister!$D$20,F1416,Lister!$D$7:$D$13)-P1416)*N1416/NETWORKDAYS(Lister!$D$20,Lister!$E$20,Lister!$D$7:$D$13),IF(AND(E1416&lt;DATE(2020,9,1),F1416&gt;DATE(2020,9,30)),(NETWORKDAYS(Lister!$D$20,Lister!$E$20,Lister!$D$7:$D$13)-P1416)*N1416/NETWORKDAYS(Lister!$D$20,Lister!$E$20,Lister!$D$7:$D$13),IF(OR(AND(E1416&lt;DATE(2020,9,1),F1416&lt;DATE(2020,9,1)),E1416&gt;DATE(2020,9,30)),0)))))),0),"")</f>
        <v/>
      </c>
      <c r="X1416" s="50" t="str">
        <f>IFERROR(MAX(IF(OR(O1416="",P1416="",Q1416="",R1416="",S1416="",T1416="",U1416=""),"",IF(AND(MONTH(E1416)=10,MONTH(F1416)=10),(NETWORKDAYS(E1416,F1416,Lister!$D$7:$D$13)-Q1416)*N1416/NETWORKDAYS(Lister!$D$21,Lister!$E$21,Lister!$D$7:$D$13),IF(AND(MONTH(E1416)=10,F1416&gt;DATE(2020,10,31)),(NETWORKDAYS(E1416,Lister!$E$21,Lister!$D$7:$D$13)-Q1416)*N1416/NETWORKDAYS(Lister!$D$21,Lister!$E$21,Lister!$D$7:$D$13),IF(AND(E1416&lt;DATE(2020,10,1),MONTH(F1416)=10),(NETWORKDAYS(Lister!$D$21,F1416,Lister!$D$7:$D$13)-Q1416)*N1416/NETWORKDAYS(Lister!$D$21,Lister!$E$21,Lister!$D$7:$D$13),IF(AND(E1416&lt;DATE(2020,31,1),F1416&gt;DATE(2020,10,31)),(NETWORKDAYS(Lister!$D$21,Lister!$E$21,Lister!$D$7:$D$13)-Q1416)*N1416/NETWORKDAYS(Lister!$D$21,Lister!$E$21,Lister!$D$7:$D$13),IF(OR(AND(E1416&lt;DATE(2020,10,1),F1416&lt;DATE(2020,10,1)),E1416&gt;DATE(2020,10,31)),0)))))),0),"")</f>
        <v/>
      </c>
      <c r="Y1416" s="50" t="str">
        <f>IFERROR(MAX(IF(OR(O1416="",P1416="",Q1416="",R1416="",S1416="",T1416="",U1416=""),"",IF(AND(MONTH(E1416)=11,MONTH(F1416)=11),(NETWORKDAYS(E1416,F1416,Lister!$D$7:$D$13)-R1416)*N1416/NETWORKDAYS(Lister!$D$22,Lister!$E$22,Lister!$D$7:$D$13),IF(AND(MONTH(E1416)=11,F1416&gt;DATE(2020,11,30)),(NETWORKDAYS(E1416,Lister!$E$22,Lister!$D$7:$D$13)-R1416)*N1416/NETWORKDAYS(Lister!$D$22,Lister!$E$22,Lister!$D$7:$D$13),IF(AND(E1416&lt;DATE(2020,11,1),MONTH(F1416)=11),(NETWORKDAYS(Lister!$D$22,F1416,Lister!$D$7:$D$13)-R1416)*N1416/NETWORKDAYS(Lister!$D$22,Lister!$E$22,Lister!$D$7:$D$13),IF(AND(E1416&lt;DATE(2020,11,1),F1416&gt;DATE(2020,11,30)),(NETWORKDAYS(Lister!$D$22,Lister!$E$22,Lister!$D$7:$D$13)-R1416)*N1416/NETWORKDAYS(Lister!$D$22,Lister!$E$22,Lister!$D$7:$D$13),IF(OR(AND(E1416&lt;DATE(2020,11,1),F1416&lt;DATE(2020,11,1)),E1416&gt;DATE(2020,11,30)),0)))))),0),"")</f>
        <v/>
      </c>
      <c r="Z1416" s="50" t="str">
        <f>IFERROR(MAX(IF(OR(O1416="",P1416="",Q1416="",R1416="",S1416="",T1416="",U1416=""),"",IF(AND(MONTH(E1416)=12,MONTH(F1416)=12),(NETWORKDAYS(E1416,F1416,Lister!$D$7:$D$13)-S1416)*N1416/NETWORKDAYS(Lister!$D$23,Lister!$E$23,Lister!$D$7:$D$13),IF(AND(MONTH(E1416)=12,F1416&gt;DATE(2020,12,31)),(NETWORKDAYS(E1416,Lister!$E$23,Lister!$D$7:$D$13)-S1416)*N1416/NETWORKDAYS(Lister!$D$23,Lister!$E$23,Lister!$D$7:$D$13),IF(AND(E1416&lt;DATE(2020,12,1),MONTH(F1416)=12),(NETWORKDAYS(Lister!$D$23,F1416,Lister!$D$7:$D$13)-S1416)*N1416/NETWORKDAYS(Lister!$D$23,Lister!$E$23,Lister!$D$7:$D$13),IF(AND(E1416&lt;DATE(2020,12,1),F1416&gt;DATE(2020,12,31)),(NETWORKDAYS(Lister!$D$23,Lister!$E$23,Lister!$D$7:$D$13)-S1416)*N1416/NETWORKDAYS(Lister!$D$23,Lister!$E$23,Lister!$D$7:$D$13),IF(OR(AND(E1416&lt;DATE(2020,12,1),F1416&lt;DATE(2020,12,1)),E1416&gt;DATE(2020,12,31)),0)))))),0),"")</f>
        <v/>
      </c>
      <c r="AA1416" s="50" t="str">
        <f>IFERROR(MAX(IF(OR(O1416="",P1416="",Q1416="",R1416="",S1416="",T1416="",U1416=""),"",IF(AND(MONTH(E1416)=1,MONTH(F1416)=1),(NETWORKDAYS(E1416,F1416,Lister!$D$7:$D$13)-T1416)*N1416/NETWORKDAYS(Lister!$D$24,Lister!$E$24,Lister!$D$7:$D$13),IF(AND(MONTH(E1416)=1,F1416&gt;DATE(2021,1,31)),(NETWORKDAYS(E1416,Lister!$E$24,Lister!$D$7:$D$13)-T1416)*N1416/NETWORKDAYS(Lister!$D$24,Lister!$E$24,Lister!$D$7:$D$13),IF(AND(E1416&lt;DATE(2021,1,1),MONTH(F1416)=1),(NETWORKDAYS(Lister!$D$24,F1416,Lister!$D$7:$D$13)-T1416)*N1416/NETWORKDAYS(Lister!$D$24,Lister!$E$24,Lister!$D$7:$D$13),IF(AND(E1416&lt;DATE(2021,1,1),F1416&gt;DATE(2021,1,31)),(NETWORKDAYS(Lister!$D$24,Lister!$E$24,Lister!$D$7:$D$13)-T1416)*N1416/NETWORKDAYS(Lister!$D$24,Lister!$E$24,Lister!$D$7:$D$13),IF(OR(AND(E1416&lt;DATE(2021,1,1),F1416&lt;DATE(2021,1,1)),E1416&gt;DATE(2021,1,31)),0)))))),0),"")</f>
        <v/>
      </c>
      <c r="AB1416" s="50" t="str">
        <f>IFERROR(MAX(IF(OR(O1416="",P1416="",Q1416="",R1416="",S1416="",T1416="",U1416=""),"",IF(AND(MONTH(E1416)=2,MONTH(F1416)=2),(NETWORKDAYS(E1416,F1416,Lister!$D$7:$D$13)-U1416)*N1416/NETWORKDAYS(Lister!$D$25,Lister!$E$25,Lister!$D$7:$D$13),IF(AND(E1416&lt;DATE(2021,2,1),MONTH(F1416)=2),(NETWORKDAYS(Lister!$D$25,F1416,Lister!$D$7:$D$13)-U1416)*N1416/NETWORKDAYS(Lister!$D$25,Lister!$E$25,Lister!$D$7:$D$13),IF(AND(E1416&lt;DATE(2021,2,1),F1416&lt;DATE(2021,2,1)),0)))),0),"")</f>
        <v/>
      </c>
      <c r="AC1416" s="52" t="str">
        <f t="shared" si="108"/>
        <v/>
      </c>
    </row>
    <row r="1417" spans="1:29" x14ac:dyDescent="0.35">
      <c r="A1417" s="11" t="str">
        <f t="shared" si="109"/>
        <v/>
      </c>
      <c r="B1417" s="33"/>
      <c r="C1417" s="17"/>
      <c r="D1417" s="18"/>
      <c r="E1417" s="12"/>
      <c r="F1417" s="12"/>
      <c r="G1417" s="42" t="str">
        <f>IF(OR(E1417="",F1417=""),"",NETWORKDAYS(E1417,F1417,Lister!$D$7:$D$13))</f>
        <v/>
      </c>
      <c r="H1417" s="14"/>
      <c r="I1417" s="25" t="str">
        <f t="shared" si="105"/>
        <v/>
      </c>
      <c r="J1417" s="47"/>
      <c r="K1417" s="48"/>
      <c r="L1417" s="15"/>
      <c r="M1417" s="51" t="str">
        <f t="shared" si="106"/>
        <v/>
      </c>
      <c r="N1417" s="49" t="str">
        <f t="shared" si="107"/>
        <v/>
      </c>
      <c r="O1417" s="15"/>
      <c r="P1417" s="15"/>
      <c r="Q1417" s="15"/>
      <c r="R1417" s="15"/>
      <c r="S1417" s="15"/>
      <c r="T1417" s="15"/>
      <c r="U1417" s="15"/>
      <c r="V1417" s="50" t="str">
        <f>IFERROR(MAX(IF(OR(O1417="",P1417="",Q1417="",R1417="",S1417="",T1417="",U1417=""),"",IF(AND(MONTH(E1417)=8,MONTH(F1417)=8),(NETWORKDAYS(E1417,F1417,Lister!$D$7:$D$13)-O1417)*N1417/NETWORKDAYS(Lister!$D$19,Lister!$E$19,Lister!$D$7:$D$13),IF(AND(MONTH(E1417)=8,F1417&gt;DATE(2020,8,31)),(NETWORKDAYS(E1417,Lister!$E$19,Lister!$D$7:$D$13)-O1417)*N1417/NETWORKDAYS(Lister!$D$19,Lister!$E$19,Lister!$D$7:$D$13),IF(E1417&gt;DATE(2020,8,31),0)))),0),"")</f>
        <v/>
      </c>
      <c r="W1417" s="50" t="str">
        <f>IFERROR(MAX(IF(OR(O1417="",P1417="",Q1417="",R1417="",S1417="",T1417="",U1417=""),"",IF(AND(MONTH(E1417)=9,MONTH(F1417)=9),(NETWORKDAYS(E1417,F1417,Lister!$D$7:$D$13)-P1417)*N1417/NETWORKDAYS(Lister!$D$20,Lister!$E$20,Lister!$D$7:$D$13),IF(AND(MONTH(E1417)=9,F1417&gt;DATE(2020,9,30)),(NETWORKDAYS(E1417,Lister!$E$20,Lister!$D$7:$D$13)-P1417)*N1417/NETWORKDAYS(Lister!$D$20,Lister!$E$20,Lister!$D$7:$D$13),IF(AND(E1417&lt;DATE(2020,9,1),MONTH(F1417)=9),(NETWORKDAYS(Lister!$D$20,F1417,Lister!$D$7:$D$13)-P1417)*N1417/NETWORKDAYS(Lister!$D$20,Lister!$E$20,Lister!$D$7:$D$13),IF(AND(E1417&lt;DATE(2020,9,1),F1417&gt;DATE(2020,9,30)),(NETWORKDAYS(Lister!$D$20,Lister!$E$20,Lister!$D$7:$D$13)-P1417)*N1417/NETWORKDAYS(Lister!$D$20,Lister!$E$20,Lister!$D$7:$D$13),IF(OR(AND(E1417&lt;DATE(2020,9,1),F1417&lt;DATE(2020,9,1)),E1417&gt;DATE(2020,9,30)),0)))))),0),"")</f>
        <v/>
      </c>
      <c r="X1417" s="50" t="str">
        <f>IFERROR(MAX(IF(OR(O1417="",P1417="",Q1417="",R1417="",S1417="",T1417="",U1417=""),"",IF(AND(MONTH(E1417)=10,MONTH(F1417)=10),(NETWORKDAYS(E1417,F1417,Lister!$D$7:$D$13)-Q1417)*N1417/NETWORKDAYS(Lister!$D$21,Lister!$E$21,Lister!$D$7:$D$13),IF(AND(MONTH(E1417)=10,F1417&gt;DATE(2020,10,31)),(NETWORKDAYS(E1417,Lister!$E$21,Lister!$D$7:$D$13)-Q1417)*N1417/NETWORKDAYS(Lister!$D$21,Lister!$E$21,Lister!$D$7:$D$13),IF(AND(E1417&lt;DATE(2020,10,1),MONTH(F1417)=10),(NETWORKDAYS(Lister!$D$21,F1417,Lister!$D$7:$D$13)-Q1417)*N1417/NETWORKDAYS(Lister!$D$21,Lister!$E$21,Lister!$D$7:$D$13),IF(AND(E1417&lt;DATE(2020,31,1),F1417&gt;DATE(2020,10,31)),(NETWORKDAYS(Lister!$D$21,Lister!$E$21,Lister!$D$7:$D$13)-Q1417)*N1417/NETWORKDAYS(Lister!$D$21,Lister!$E$21,Lister!$D$7:$D$13),IF(OR(AND(E1417&lt;DATE(2020,10,1),F1417&lt;DATE(2020,10,1)),E1417&gt;DATE(2020,10,31)),0)))))),0),"")</f>
        <v/>
      </c>
      <c r="Y1417" s="50" t="str">
        <f>IFERROR(MAX(IF(OR(O1417="",P1417="",Q1417="",R1417="",S1417="",T1417="",U1417=""),"",IF(AND(MONTH(E1417)=11,MONTH(F1417)=11),(NETWORKDAYS(E1417,F1417,Lister!$D$7:$D$13)-R1417)*N1417/NETWORKDAYS(Lister!$D$22,Lister!$E$22,Lister!$D$7:$D$13),IF(AND(MONTH(E1417)=11,F1417&gt;DATE(2020,11,30)),(NETWORKDAYS(E1417,Lister!$E$22,Lister!$D$7:$D$13)-R1417)*N1417/NETWORKDAYS(Lister!$D$22,Lister!$E$22,Lister!$D$7:$D$13),IF(AND(E1417&lt;DATE(2020,11,1),MONTH(F1417)=11),(NETWORKDAYS(Lister!$D$22,F1417,Lister!$D$7:$D$13)-R1417)*N1417/NETWORKDAYS(Lister!$D$22,Lister!$E$22,Lister!$D$7:$D$13),IF(AND(E1417&lt;DATE(2020,11,1),F1417&gt;DATE(2020,11,30)),(NETWORKDAYS(Lister!$D$22,Lister!$E$22,Lister!$D$7:$D$13)-R1417)*N1417/NETWORKDAYS(Lister!$D$22,Lister!$E$22,Lister!$D$7:$D$13),IF(OR(AND(E1417&lt;DATE(2020,11,1),F1417&lt;DATE(2020,11,1)),E1417&gt;DATE(2020,11,30)),0)))))),0),"")</f>
        <v/>
      </c>
      <c r="Z1417" s="50" t="str">
        <f>IFERROR(MAX(IF(OR(O1417="",P1417="",Q1417="",R1417="",S1417="",T1417="",U1417=""),"",IF(AND(MONTH(E1417)=12,MONTH(F1417)=12),(NETWORKDAYS(E1417,F1417,Lister!$D$7:$D$13)-S1417)*N1417/NETWORKDAYS(Lister!$D$23,Lister!$E$23,Lister!$D$7:$D$13),IF(AND(MONTH(E1417)=12,F1417&gt;DATE(2020,12,31)),(NETWORKDAYS(E1417,Lister!$E$23,Lister!$D$7:$D$13)-S1417)*N1417/NETWORKDAYS(Lister!$D$23,Lister!$E$23,Lister!$D$7:$D$13),IF(AND(E1417&lt;DATE(2020,12,1),MONTH(F1417)=12),(NETWORKDAYS(Lister!$D$23,F1417,Lister!$D$7:$D$13)-S1417)*N1417/NETWORKDAYS(Lister!$D$23,Lister!$E$23,Lister!$D$7:$D$13),IF(AND(E1417&lt;DATE(2020,12,1),F1417&gt;DATE(2020,12,31)),(NETWORKDAYS(Lister!$D$23,Lister!$E$23,Lister!$D$7:$D$13)-S1417)*N1417/NETWORKDAYS(Lister!$D$23,Lister!$E$23,Lister!$D$7:$D$13),IF(OR(AND(E1417&lt;DATE(2020,12,1),F1417&lt;DATE(2020,12,1)),E1417&gt;DATE(2020,12,31)),0)))))),0),"")</f>
        <v/>
      </c>
      <c r="AA1417" s="50" t="str">
        <f>IFERROR(MAX(IF(OR(O1417="",P1417="",Q1417="",R1417="",S1417="",T1417="",U1417=""),"",IF(AND(MONTH(E1417)=1,MONTH(F1417)=1),(NETWORKDAYS(E1417,F1417,Lister!$D$7:$D$13)-T1417)*N1417/NETWORKDAYS(Lister!$D$24,Lister!$E$24,Lister!$D$7:$D$13),IF(AND(MONTH(E1417)=1,F1417&gt;DATE(2021,1,31)),(NETWORKDAYS(E1417,Lister!$E$24,Lister!$D$7:$D$13)-T1417)*N1417/NETWORKDAYS(Lister!$D$24,Lister!$E$24,Lister!$D$7:$D$13),IF(AND(E1417&lt;DATE(2021,1,1),MONTH(F1417)=1),(NETWORKDAYS(Lister!$D$24,F1417,Lister!$D$7:$D$13)-T1417)*N1417/NETWORKDAYS(Lister!$D$24,Lister!$E$24,Lister!$D$7:$D$13),IF(AND(E1417&lt;DATE(2021,1,1),F1417&gt;DATE(2021,1,31)),(NETWORKDAYS(Lister!$D$24,Lister!$E$24,Lister!$D$7:$D$13)-T1417)*N1417/NETWORKDAYS(Lister!$D$24,Lister!$E$24,Lister!$D$7:$D$13),IF(OR(AND(E1417&lt;DATE(2021,1,1),F1417&lt;DATE(2021,1,1)),E1417&gt;DATE(2021,1,31)),0)))))),0),"")</f>
        <v/>
      </c>
      <c r="AB1417" s="50" t="str">
        <f>IFERROR(MAX(IF(OR(O1417="",P1417="",Q1417="",R1417="",S1417="",T1417="",U1417=""),"",IF(AND(MONTH(E1417)=2,MONTH(F1417)=2),(NETWORKDAYS(E1417,F1417,Lister!$D$7:$D$13)-U1417)*N1417/NETWORKDAYS(Lister!$D$25,Lister!$E$25,Lister!$D$7:$D$13),IF(AND(E1417&lt;DATE(2021,2,1),MONTH(F1417)=2),(NETWORKDAYS(Lister!$D$25,F1417,Lister!$D$7:$D$13)-U1417)*N1417/NETWORKDAYS(Lister!$D$25,Lister!$E$25,Lister!$D$7:$D$13),IF(AND(E1417&lt;DATE(2021,2,1),F1417&lt;DATE(2021,2,1)),0)))),0),"")</f>
        <v/>
      </c>
      <c r="AC1417" s="52" t="str">
        <f t="shared" si="108"/>
        <v/>
      </c>
    </row>
    <row r="1418" spans="1:29" x14ac:dyDescent="0.35">
      <c r="A1418" s="11" t="str">
        <f t="shared" si="109"/>
        <v/>
      </c>
      <c r="B1418" s="33"/>
      <c r="C1418" s="17"/>
      <c r="D1418" s="18"/>
      <c r="E1418" s="12"/>
      <c r="F1418" s="12"/>
      <c r="G1418" s="42" t="str">
        <f>IF(OR(E1418="",F1418=""),"",NETWORKDAYS(E1418,F1418,Lister!$D$7:$D$13))</f>
        <v/>
      </c>
      <c r="H1418" s="14"/>
      <c r="I1418" s="25" t="str">
        <f t="shared" si="105"/>
        <v/>
      </c>
      <c r="J1418" s="47"/>
      <c r="K1418" s="48"/>
      <c r="L1418" s="15"/>
      <c r="M1418" s="51" t="str">
        <f t="shared" si="106"/>
        <v/>
      </c>
      <c r="N1418" s="49" t="str">
        <f t="shared" si="107"/>
        <v/>
      </c>
      <c r="O1418" s="15"/>
      <c r="P1418" s="15"/>
      <c r="Q1418" s="15"/>
      <c r="R1418" s="15"/>
      <c r="S1418" s="15"/>
      <c r="T1418" s="15"/>
      <c r="U1418" s="15"/>
      <c r="V1418" s="50" t="str">
        <f>IFERROR(MAX(IF(OR(O1418="",P1418="",Q1418="",R1418="",S1418="",T1418="",U1418=""),"",IF(AND(MONTH(E1418)=8,MONTH(F1418)=8),(NETWORKDAYS(E1418,F1418,Lister!$D$7:$D$13)-O1418)*N1418/NETWORKDAYS(Lister!$D$19,Lister!$E$19,Lister!$D$7:$D$13),IF(AND(MONTH(E1418)=8,F1418&gt;DATE(2020,8,31)),(NETWORKDAYS(E1418,Lister!$E$19,Lister!$D$7:$D$13)-O1418)*N1418/NETWORKDAYS(Lister!$D$19,Lister!$E$19,Lister!$D$7:$D$13),IF(E1418&gt;DATE(2020,8,31),0)))),0),"")</f>
        <v/>
      </c>
      <c r="W1418" s="50" t="str">
        <f>IFERROR(MAX(IF(OR(O1418="",P1418="",Q1418="",R1418="",S1418="",T1418="",U1418=""),"",IF(AND(MONTH(E1418)=9,MONTH(F1418)=9),(NETWORKDAYS(E1418,F1418,Lister!$D$7:$D$13)-P1418)*N1418/NETWORKDAYS(Lister!$D$20,Lister!$E$20,Lister!$D$7:$D$13),IF(AND(MONTH(E1418)=9,F1418&gt;DATE(2020,9,30)),(NETWORKDAYS(E1418,Lister!$E$20,Lister!$D$7:$D$13)-P1418)*N1418/NETWORKDAYS(Lister!$D$20,Lister!$E$20,Lister!$D$7:$D$13),IF(AND(E1418&lt;DATE(2020,9,1),MONTH(F1418)=9),(NETWORKDAYS(Lister!$D$20,F1418,Lister!$D$7:$D$13)-P1418)*N1418/NETWORKDAYS(Lister!$D$20,Lister!$E$20,Lister!$D$7:$D$13),IF(AND(E1418&lt;DATE(2020,9,1),F1418&gt;DATE(2020,9,30)),(NETWORKDAYS(Lister!$D$20,Lister!$E$20,Lister!$D$7:$D$13)-P1418)*N1418/NETWORKDAYS(Lister!$D$20,Lister!$E$20,Lister!$D$7:$D$13),IF(OR(AND(E1418&lt;DATE(2020,9,1),F1418&lt;DATE(2020,9,1)),E1418&gt;DATE(2020,9,30)),0)))))),0),"")</f>
        <v/>
      </c>
      <c r="X1418" s="50" t="str">
        <f>IFERROR(MAX(IF(OR(O1418="",P1418="",Q1418="",R1418="",S1418="",T1418="",U1418=""),"",IF(AND(MONTH(E1418)=10,MONTH(F1418)=10),(NETWORKDAYS(E1418,F1418,Lister!$D$7:$D$13)-Q1418)*N1418/NETWORKDAYS(Lister!$D$21,Lister!$E$21,Lister!$D$7:$D$13),IF(AND(MONTH(E1418)=10,F1418&gt;DATE(2020,10,31)),(NETWORKDAYS(E1418,Lister!$E$21,Lister!$D$7:$D$13)-Q1418)*N1418/NETWORKDAYS(Lister!$D$21,Lister!$E$21,Lister!$D$7:$D$13),IF(AND(E1418&lt;DATE(2020,10,1),MONTH(F1418)=10),(NETWORKDAYS(Lister!$D$21,F1418,Lister!$D$7:$D$13)-Q1418)*N1418/NETWORKDAYS(Lister!$D$21,Lister!$E$21,Lister!$D$7:$D$13),IF(AND(E1418&lt;DATE(2020,31,1),F1418&gt;DATE(2020,10,31)),(NETWORKDAYS(Lister!$D$21,Lister!$E$21,Lister!$D$7:$D$13)-Q1418)*N1418/NETWORKDAYS(Lister!$D$21,Lister!$E$21,Lister!$D$7:$D$13),IF(OR(AND(E1418&lt;DATE(2020,10,1),F1418&lt;DATE(2020,10,1)),E1418&gt;DATE(2020,10,31)),0)))))),0),"")</f>
        <v/>
      </c>
      <c r="Y1418" s="50" t="str">
        <f>IFERROR(MAX(IF(OR(O1418="",P1418="",Q1418="",R1418="",S1418="",T1418="",U1418=""),"",IF(AND(MONTH(E1418)=11,MONTH(F1418)=11),(NETWORKDAYS(E1418,F1418,Lister!$D$7:$D$13)-R1418)*N1418/NETWORKDAYS(Lister!$D$22,Lister!$E$22,Lister!$D$7:$D$13),IF(AND(MONTH(E1418)=11,F1418&gt;DATE(2020,11,30)),(NETWORKDAYS(E1418,Lister!$E$22,Lister!$D$7:$D$13)-R1418)*N1418/NETWORKDAYS(Lister!$D$22,Lister!$E$22,Lister!$D$7:$D$13),IF(AND(E1418&lt;DATE(2020,11,1),MONTH(F1418)=11),(NETWORKDAYS(Lister!$D$22,F1418,Lister!$D$7:$D$13)-R1418)*N1418/NETWORKDAYS(Lister!$D$22,Lister!$E$22,Lister!$D$7:$D$13),IF(AND(E1418&lt;DATE(2020,11,1),F1418&gt;DATE(2020,11,30)),(NETWORKDAYS(Lister!$D$22,Lister!$E$22,Lister!$D$7:$D$13)-R1418)*N1418/NETWORKDAYS(Lister!$D$22,Lister!$E$22,Lister!$D$7:$D$13),IF(OR(AND(E1418&lt;DATE(2020,11,1),F1418&lt;DATE(2020,11,1)),E1418&gt;DATE(2020,11,30)),0)))))),0),"")</f>
        <v/>
      </c>
      <c r="Z1418" s="50" t="str">
        <f>IFERROR(MAX(IF(OR(O1418="",P1418="",Q1418="",R1418="",S1418="",T1418="",U1418=""),"",IF(AND(MONTH(E1418)=12,MONTH(F1418)=12),(NETWORKDAYS(E1418,F1418,Lister!$D$7:$D$13)-S1418)*N1418/NETWORKDAYS(Lister!$D$23,Lister!$E$23,Lister!$D$7:$D$13),IF(AND(MONTH(E1418)=12,F1418&gt;DATE(2020,12,31)),(NETWORKDAYS(E1418,Lister!$E$23,Lister!$D$7:$D$13)-S1418)*N1418/NETWORKDAYS(Lister!$D$23,Lister!$E$23,Lister!$D$7:$D$13),IF(AND(E1418&lt;DATE(2020,12,1),MONTH(F1418)=12),(NETWORKDAYS(Lister!$D$23,F1418,Lister!$D$7:$D$13)-S1418)*N1418/NETWORKDAYS(Lister!$D$23,Lister!$E$23,Lister!$D$7:$D$13),IF(AND(E1418&lt;DATE(2020,12,1),F1418&gt;DATE(2020,12,31)),(NETWORKDAYS(Lister!$D$23,Lister!$E$23,Lister!$D$7:$D$13)-S1418)*N1418/NETWORKDAYS(Lister!$D$23,Lister!$E$23,Lister!$D$7:$D$13),IF(OR(AND(E1418&lt;DATE(2020,12,1),F1418&lt;DATE(2020,12,1)),E1418&gt;DATE(2020,12,31)),0)))))),0),"")</f>
        <v/>
      </c>
      <c r="AA1418" s="50" t="str">
        <f>IFERROR(MAX(IF(OR(O1418="",P1418="",Q1418="",R1418="",S1418="",T1418="",U1418=""),"",IF(AND(MONTH(E1418)=1,MONTH(F1418)=1),(NETWORKDAYS(E1418,F1418,Lister!$D$7:$D$13)-T1418)*N1418/NETWORKDAYS(Lister!$D$24,Lister!$E$24,Lister!$D$7:$D$13),IF(AND(MONTH(E1418)=1,F1418&gt;DATE(2021,1,31)),(NETWORKDAYS(E1418,Lister!$E$24,Lister!$D$7:$D$13)-T1418)*N1418/NETWORKDAYS(Lister!$D$24,Lister!$E$24,Lister!$D$7:$D$13),IF(AND(E1418&lt;DATE(2021,1,1),MONTH(F1418)=1),(NETWORKDAYS(Lister!$D$24,F1418,Lister!$D$7:$D$13)-T1418)*N1418/NETWORKDAYS(Lister!$D$24,Lister!$E$24,Lister!$D$7:$D$13),IF(AND(E1418&lt;DATE(2021,1,1),F1418&gt;DATE(2021,1,31)),(NETWORKDAYS(Lister!$D$24,Lister!$E$24,Lister!$D$7:$D$13)-T1418)*N1418/NETWORKDAYS(Lister!$D$24,Lister!$E$24,Lister!$D$7:$D$13),IF(OR(AND(E1418&lt;DATE(2021,1,1),F1418&lt;DATE(2021,1,1)),E1418&gt;DATE(2021,1,31)),0)))))),0),"")</f>
        <v/>
      </c>
      <c r="AB1418" s="50" t="str">
        <f>IFERROR(MAX(IF(OR(O1418="",P1418="",Q1418="",R1418="",S1418="",T1418="",U1418=""),"",IF(AND(MONTH(E1418)=2,MONTH(F1418)=2),(NETWORKDAYS(E1418,F1418,Lister!$D$7:$D$13)-U1418)*N1418/NETWORKDAYS(Lister!$D$25,Lister!$E$25,Lister!$D$7:$D$13),IF(AND(E1418&lt;DATE(2021,2,1),MONTH(F1418)=2),(NETWORKDAYS(Lister!$D$25,F1418,Lister!$D$7:$D$13)-U1418)*N1418/NETWORKDAYS(Lister!$D$25,Lister!$E$25,Lister!$D$7:$D$13),IF(AND(E1418&lt;DATE(2021,2,1),F1418&lt;DATE(2021,2,1)),0)))),0),"")</f>
        <v/>
      </c>
      <c r="AC1418" s="52" t="str">
        <f t="shared" si="108"/>
        <v/>
      </c>
    </row>
    <row r="1419" spans="1:29" x14ac:dyDescent="0.35">
      <c r="A1419" s="11" t="str">
        <f t="shared" si="109"/>
        <v/>
      </c>
      <c r="B1419" s="33"/>
      <c r="C1419" s="17"/>
      <c r="D1419" s="18"/>
      <c r="E1419" s="12"/>
      <c r="F1419" s="12"/>
      <c r="G1419" s="42" t="str">
        <f>IF(OR(E1419="",F1419=""),"",NETWORKDAYS(E1419,F1419,Lister!$D$7:$D$13))</f>
        <v/>
      </c>
      <c r="H1419" s="14"/>
      <c r="I1419" s="25" t="str">
        <f t="shared" si="105"/>
        <v/>
      </c>
      <c r="J1419" s="47"/>
      <c r="K1419" s="48"/>
      <c r="L1419" s="15"/>
      <c r="M1419" s="51" t="str">
        <f t="shared" si="106"/>
        <v/>
      </c>
      <c r="N1419" s="49" t="str">
        <f t="shared" si="107"/>
        <v/>
      </c>
      <c r="O1419" s="15"/>
      <c r="P1419" s="15"/>
      <c r="Q1419" s="15"/>
      <c r="R1419" s="15"/>
      <c r="S1419" s="15"/>
      <c r="T1419" s="15"/>
      <c r="U1419" s="15"/>
      <c r="V1419" s="50" t="str">
        <f>IFERROR(MAX(IF(OR(O1419="",P1419="",Q1419="",R1419="",S1419="",T1419="",U1419=""),"",IF(AND(MONTH(E1419)=8,MONTH(F1419)=8),(NETWORKDAYS(E1419,F1419,Lister!$D$7:$D$13)-O1419)*N1419/NETWORKDAYS(Lister!$D$19,Lister!$E$19,Lister!$D$7:$D$13),IF(AND(MONTH(E1419)=8,F1419&gt;DATE(2020,8,31)),(NETWORKDAYS(E1419,Lister!$E$19,Lister!$D$7:$D$13)-O1419)*N1419/NETWORKDAYS(Lister!$D$19,Lister!$E$19,Lister!$D$7:$D$13),IF(E1419&gt;DATE(2020,8,31),0)))),0),"")</f>
        <v/>
      </c>
      <c r="W1419" s="50" t="str">
        <f>IFERROR(MAX(IF(OR(O1419="",P1419="",Q1419="",R1419="",S1419="",T1419="",U1419=""),"",IF(AND(MONTH(E1419)=9,MONTH(F1419)=9),(NETWORKDAYS(E1419,F1419,Lister!$D$7:$D$13)-P1419)*N1419/NETWORKDAYS(Lister!$D$20,Lister!$E$20,Lister!$D$7:$D$13),IF(AND(MONTH(E1419)=9,F1419&gt;DATE(2020,9,30)),(NETWORKDAYS(E1419,Lister!$E$20,Lister!$D$7:$D$13)-P1419)*N1419/NETWORKDAYS(Lister!$D$20,Lister!$E$20,Lister!$D$7:$D$13),IF(AND(E1419&lt;DATE(2020,9,1),MONTH(F1419)=9),(NETWORKDAYS(Lister!$D$20,F1419,Lister!$D$7:$D$13)-P1419)*N1419/NETWORKDAYS(Lister!$D$20,Lister!$E$20,Lister!$D$7:$D$13),IF(AND(E1419&lt;DATE(2020,9,1),F1419&gt;DATE(2020,9,30)),(NETWORKDAYS(Lister!$D$20,Lister!$E$20,Lister!$D$7:$D$13)-P1419)*N1419/NETWORKDAYS(Lister!$D$20,Lister!$E$20,Lister!$D$7:$D$13),IF(OR(AND(E1419&lt;DATE(2020,9,1),F1419&lt;DATE(2020,9,1)),E1419&gt;DATE(2020,9,30)),0)))))),0),"")</f>
        <v/>
      </c>
      <c r="X1419" s="50" t="str">
        <f>IFERROR(MAX(IF(OR(O1419="",P1419="",Q1419="",R1419="",S1419="",T1419="",U1419=""),"",IF(AND(MONTH(E1419)=10,MONTH(F1419)=10),(NETWORKDAYS(E1419,F1419,Lister!$D$7:$D$13)-Q1419)*N1419/NETWORKDAYS(Lister!$D$21,Lister!$E$21,Lister!$D$7:$D$13),IF(AND(MONTH(E1419)=10,F1419&gt;DATE(2020,10,31)),(NETWORKDAYS(E1419,Lister!$E$21,Lister!$D$7:$D$13)-Q1419)*N1419/NETWORKDAYS(Lister!$D$21,Lister!$E$21,Lister!$D$7:$D$13),IF(AND(E1419&lt;DATE(2020,10,1),MONTH(F1419)=10),(NETWORKDAYS(Lister!$D$21,F1419,Lister!$D$7:$D$13)-Q1419)*N1419/NETWORKDAYS(Lister!$D$21,Lister!$E$21,Lister!$D$7:$D$13),IF(AND(E1419&lt;DATE(2020,31,1),F1419&gt;DATE(2020,10,31)),(NETWORKDAYS(Lister!$D$21,Lister!$E$21,Lister!$D$7:$D$13)-Q1419)*N1419/NETWORKDAYS(Lister!$D$21,Lister!$E$21,Lister!$D$7:$D$13),IF(OR(AND(E1419&lt;DATE(2020,10,1),F1419&lt;DATE(2020,10,1)),E1419&gt;DATE(2020,10,31)),0)))))),0),"")</f>
        <v/>
      </c>
      <c r="Y1419" s="50" t="str">
        <f>IFERROR(MAX(IF(OR(O1419="",P1419="",Q1419="",R1419="",S1419="",T1419="",U1419=""),"",IF(AND(MONTH(E1419)=11,MONTH(F1419)=11),(NETWORKDAYS(E1419,F1419,Lister!$D$7:$D$13)-R1419)*N1419/NETWORKDAYS(Lister!$D$22,Lister!$E$22,Lister!$D$7:$D$13),IF(AND(MONTH(E1419)=11,F1419&gt;DATE(2020,11,30)),(NETWORKDAYS(E1419,Lister!$E$22,Lister!$D$7:$D$13)-R1419)*N1419/NETWORKDAYS(Lister!$D$22,Lister!$E$22,Lister!$D$7:$D$13),IF(AND(E1419&lt;DATE(2020,11,1),MONTH(F1419)=11),(NETWORKDAYS(Lister!$D$22,F1419,Lister!$D$7:$D$13)-R1419)*N1419/NETWORKDAYS(Lister!$D$22,Lister!$E$22,Lister!$D$7:$D$13),IF(AND(E1419&lt;DATE(2020,11,1),F1419&gt;DATE(2020,11,30)),(NETWORKDAYS(Lister!$D$22,Lister!$E$22,Lister!$D$7:$D$13)-R1419)*N1419/NETWORKDAYS(Lister!$D$22,Lister!$E$22,Lister!$D$7:$D$13),IF(OR(AND(E1419&lt;DATE(2020,11,1),F1419&lt;DATE(2020,11,1)),E1419&gt;DATE(2020,11,30)),0)))))),0),"")</f>
        <v/>
      </c>
      <c r="Z1419" s="50" t="str">
        <f>IFERROR(MAX(IF(OR(O1419="",P1419="",Q1419="",R1419="",S1419="",T1419="",U1419=""),"",IF(AND(MONTH(E1419)=12,MONTH(F1419)=12),(NETWORKDAYS(E1419,F1419,Lister!$D$7:$D$13)-S1419)*N1419/NETWORKDAYS(Lister!$D$23,Lister!$E$23,Lister!$D$7:$D$13),IF(AND(MONTH(E1419)=12,F1419&gt;DATE(2020,12,31)),(NETWORKDAYS(E1419,Lister!$E$23,Lister!$D$7:$D$13)-S1419)*N1419/NETWORKDAYS(Lister!$D$23,Lister!$E$23,Lister!$D$7:$D$13),IF(AND(E1419&lt;DATE(2020,12,1),MONTH(F1419)=12),(NETWORKDAYS(Lister!$D$23,F1419,Lister!$D$7:$D$13)-S1419)*N1419/NETWORKDAYS(Lister!$D$23,Lister!$E$23,Lister!$D$7:$D$13),IF(AND(E1419&lt;DATE(2020,12,1),F1419&gt;DATE(2020,12,31)),(NETWORKDAYS(Lister!$D$23,Lister!$E$23,Lister!$D$7:$D$13)-S1419)*N1419/NETWORKDAYS(Lister!$D$23,Lister!$E$23,Lister!$D$7:$D$13),IF(OR(AND(E1419&lt;DATE(2020,12,1),F1419&lt;DATE(2020,12,1)),E1419&gt;DATE(2020,12,31)),0)))))),0),"")</f>
        <v/>
      </c>
      <c r="AA1419" s="50" t="str">
        <f>IFERROR(MAX(IF(OR(O1419="",P1419="",Q1419="",R1419="",S1419="",T1419="",U1419=""),"",IF(AND(MONTH(E1419)=1,MONTH(F1419)=1),(NETWORKDAYS(E1419,F1419,Lister!$D$7:$D$13)-T1419)*N1419/NETWORKDAYS(Lister!$D$24,Lister!$E$24,Lister!$D$7:$D$13),IF(AND(MONTH(E1419)=1,F1419&gt;DATE(2021,1,31)),(NETWORKDAYS(E1419,Lister!$E$24,Lister!$D$7:$D$13)-T1419)*N1419/NETWORKDAYS(Lister!$D$24,Lister!$E$24,Lister!$D$7:$D$13),IF(AND(E1419&lt;DATE(2021,1,1),MONTH(F1419)=1),(NETWORKDAYS(Lister!$D$24,F1419,Lister!$D$7:$D$13)-T1419)*N1419/NETWORKDAYS(Lister!$D$24,Lister!$E$24,Lister!$D$7:$D$13),IF(AND(E1419&lt;DATE(2021,1,1),F1419&gt;DATE(2021,1,31)),(NETWORKDAYS(Lister!$D$24,Lister!$E$24,Lister!$D$7:$D$13)-T1419)*N1419/NETWORKDAYS(Lister!$D$24,Lister!$E$24,Lister!$D$7:$D$13),IF(OR(AND(E1419&lt;DATE(2021,1,1),F1419&lt;DATE(2021,1,1)),E1419&gt;DATE(2021,1,31)),0)))))),0),"")</f>
        <v/>
      </c>
      <c r="AB1419" s="50" t="str">
        <f>IFERROR(MAX(IF(OR(O1419="",P1419="",Q1419="",R1419="",S1419="",T1419="",U1419=""),"",IF(AND(MONTH(E1419)=2,MONTH(F1419)=2),(NETWORKDAYS(E1419,F1419,Lister!$D$7:$D$13)-U1419)*N1419/NETWORKDAYS(Lister!$D$25,Lister!$E$25,Lister!$D$7:$D$13),IF(AND(E1419&lt;DATE(2021,2,1),MONTH(F1419)=2),(NETWORKDAYS(Lister!$D$25,F1419,Lister!$D$7:$D$13)-U1419)*N1419/NETWORKDAYS(Lister!$D$25,Lister!$E$25,Lister!$D$7:$D$13),IF(AND(E1419&lt;DATE(2021,2,1),F1419&lt;DATE(2021,2,1)),0)))),0),"")</f>
        <v/>
      </c>
      <c r="AC1419" s="52" t="str">
        <f t="shared" si="108"/>
        <v/>
      </c>
    </row>
    <row r="1420" spans="1:29" x14ac:dyDescent="0.35">
      <c r="A1420" s="11" t="str">
        <f t="shared" si="109"/>
        <v/>
      </c>
      <c r="B1420" s="33"/>
      <c r="C1420" s="17"/>
      <c r="D1420" s="18"/>
      <c r="E1420" s="12"/>
      <c r="F1420" s="12"/>
      <c r="G1420" s="42" t="str">
        <f>IF(OR(E1420="",F1420=""),"",NETWORKDAYS(E1420,F1420,Lister!$D$7:$D$13))</f>
        <v/>
      </c>
      <c r="H1420" s="14"/>
      <c r="I1420" s="25" t="str">
        <f t="shared" si="105"/>
        <v/>
      </c>
      <c r="J1420" s="47"/>
      <c r="K1420" s="48"/>
      <c r="L1420" s="15"/>
      <c r="M1420" s="51" t="str">
        <f t="shared" si="106"/>
        <v/>
      </c>
      <c r="N1420" s="49" t="str">
        <f t="shared" si="107"/>
        <v/>
      </c>
      <c r="O1420" s="15"/>
      <c r="P1420" s="15"/>
      <c r="Q1420" s="15"/>
      <c r="R1420" s="15"/>
      <c r="S1420" s="15"/>
      <c r="T1420" s="15"/>
      <c r="U1420" s="15"/>
      <c r="V1420" s="50" t="str">
        <f>IFERROR(MAX(IF(OR(O1420="",P1420="",Q1420="",R1420="",S1420="",T1420="",U1420=""),"",IF(AND(MONTH(E1420)=8,MONTH(F1420)=8),(NETWORKDAYS(E1420,F1420,Lister!$D$7:$D$13)-O1420)*N1420/NETWORKDAYS(Lister!$D$19,Lister!$E$19,Lister!$D$7:$D$13),IF(AND(MONTH(E1420)=8,F1420&gt;DATE(2020,8,31)),(NETWORKDAYS(E1420,Lister!$E$19,Lister!$D$7:$D$13)-O1420)*N1420/NETWORKDAYS(Lister!$D$19,Lister!$E$19,Lister!$D$7:$D$13),IF(E1420&gt;DATE(2020,8,31),0)))),0),"")</f>
        <v/>
      </c>
      <c r="W1420" s="50" t="str">
        <f>IFERROR(MAX(IF(OR(O1420="",P1420="",Q1420="",R1420="",S1420="",T1420="",U1420=""),"",IF(AND(MONTH(E1420)=9,MONTH(F1420)=9),(NETWORKDAYS(E1420,F1420,Lister!$D$7:$D$13)-P1420)*N1420/NETWORKDAYS(Lister!$D$20,Lister!$E$20,Lister!$D$7:$D$13),IF(AND(MONTH(E1420)=9,F1420&gt;DATE(2020,9,30)),(NETWORKDAYS(E1420,Lister!$E$20,Lister!$D$7:$D$13)-P1420)*N1420/NETWORKDAYS(Lister!$D$20,Lister!$E$20,Lister!$D$7:$D$13),IF(AND(E1420&lt;DATE(2020,9,1),MONTH(F1420)=9),(NETWORKDAYS(Lister!$D$20,F1420,Lister!$D$7:$D$13)-P1420)*N1420/NETWORKDAYS(Lister!$D$20,Lister!$E$20,Lister!$D$7:$D$13),IF(AND(E1420&lt;DATE(2020,9,1),F1420&gt;DATE(2020,9,30)),(NETWORKDAYS(Lister!$D$20,Lister!$E$20,Lister!$D$7:$D$13)-P1420)*N1420/NETWORKDAYS(Lister!$D$20,Lister!$E$20,Lister!$D$7:$D$13),IF(OR(AND(E1420&lt;DATE(2020,9,1),F1420&lt;DATE(2020,9,1)),E1420&gt;DATE(2020,9,30)),0)))))),0),"")</f>
        <v/>
      </c>
      <c r="X1420" s="50" t="str">
        <f>IFERROR(MAX(IF(OR(O1420="",P1420="",Q1420="",R1420="",S1420="",T1420="",U1420=""),"",IF(AND(MONTH(E1420)=10,MONTH(F1420)=10),(NETWORKDAYS(E1420,F1420,Lister!$D$7:$D$13)-Q1420)*N1420/NETWORKDAYS(Lister!$D$21,Lister!$E$21,Lister!$D$7:$D$13),IF(AND(MONTH(E1420)=10,F1420&gt;DATE(2020,10,31)),(NETWORKDAYS(E1420,Lister!$E$21,Lister!$D$7:$D$13)-Q1420)*N1420/NETWORKDAYS(Lister!$D$21,Lister!$E$21,Lister!$D$7:$D$13),IF(AND(E1420&lt;DATE(2020,10,1),MONTH(F1420)=10),(NETWORKDAYS(Lister!$D$21,F1420,Lister!$D$7:$D$13)-Q1420)*N1420/NETWORKDAYS(Lister!$D$21,Lister!$E$21,Lister!$D$7:$D$13),IF(AND(E1420&lt;DATE(2020,31,1),F1420&gt;DATE(2020,10,31)),(NETWORKDAYS(Lister!$D$21,Lister!$E$21,Lister!$D$7:$D$13)-Q1420)*N1420/NETWORKDAYS(Lister!$D$21,Lister!$E$21,Lister!$D$7:$D$13),IF(OR(AND(E1420&lt;DATE(2020,10,1),F1420&lt;DATE(2020,10,1)),E1420&gt;DATE(2020,10,31)),0)))))),0),"")</f>
        <v/>
      </c>
      <c r="Y1420" s="50" t="str">
        <f>IFERROR(MAX(IF(OR(O1420="",P1420="",Q1420="",R1420="",S1420="",T1420="",U1420=""),"",IF(AND(MONTH(E1420)=11,MONTH(F1420)=11),(NETWORKDAYS(E1420,F1420,Lister!$D$7:$D$13)-R1420)*N1420/NETWORKDAYS(Lister!$D$22,Lister!$E$22,Lister!$D$7:$D$13),IF(AND(MONTH(E1420)=11,F1420&gt;DATE(2020,11,30)),(NETWORKDAYS(E1420,Lister!$E$22,Lister!$D$7:$D$13)-R1420)*N1420/NETWORKDAYS(Lister!$D$22,Lister!$E$22,Lister!$D$7:$D$13),IF(AND(E1420&lt;DATE(2020,11,1),MONTH(F1420)=11),(NETWORKDAYS(Lister!$D$22,F1420,Lister!$D$7:$D$13)-R1420)*N1420/NETWORKDAYS(Lister!$D$22,Lister!$E$22,Lister!$D$7:$D$13),IF(AND(E1420&lt;DATE(2020,11,1),F1420&gt;DATE(2020,11,30)),(NETWORKDAYS(Lister!$D$22,Lister!$E$22,Lister!$D$7:$D$13)-R1420)*N1420/NETWORKDAYS(Lister!$D$22,Lister!$E$22,Lister!$D$7:$D$13),IF(OR(AND(E1420&lt;DATE(2020,11,1),F1420&lt;DATE(2020,11,1)),E1420&gt;DATE(2020,11,30)),0)))))),0),"")</f>
        <v/>
      </c>
      <c r="Z1420" s="50" t="str">
        <f>IFERROR(MAX(IF(OR(O1420="",P1420="",Q1420="",R1420="",S1420="",T1420="",U1420=""),"",IF(AND(MONTH(E1420)=12,MONTH(F1420)=12),(NETWORKDAYS(E1420,F1420,Lister!$D$7:$D$13)-S1420)*N1420/NETWORKDAYS(Lister!$D$23,Lister!$E$23,Lister!$D$7:$D$13),IF(AND(MONTH(E1420)=12,F1420&gt;DATE(2020,12,31)),(NETWORKDAYS(E1420,Lister!$E$23,Lister!$D$7:$D$13)-S1420)*N1420/NETWORKDAYS(Lister!$D$23,Lister!$E$23,Lister!$D$7:$D$13),IF(AND(E1420&lt;DATE(2020,12,1),MONTH(F1420)=12),(NETWORKDAYS(Lister!$D$23,F1420,Lister!$D$7:$D$13)-S1420)*N1420/NETWORKDAYS(Lister!$D$23,Lister!$E$23,Lister!$D$7:$D$13),IF(AND(E1420&lt;DATE(2020,12,1),F1420&gt;DATE(2020,12,31)),(NETWORKDAYS(Lister!$D$23,Lister!$E$23,Lister!$D$7:$D$13)-S1420)*N1420/NETWORKDAYS(Lister!$D$23,Lister!$E$23,Lister!$D$7:$D$13),IF(OR(AND(E1420&lt;DATE(2020,12,1),F1420&lt;DATE(2020,12,1)),E1420&gt;DATE(2020,12,31)),0)))))),0),"")</f>
        <v/>
      </c>
      <c r="AA1420" s="50" t="str">
        <f>IFERROR(MAX(IF(OR(O1420="",P1420="",Q1420="",R1420="",S1420="",T1420="",U1420=""),"",IF(AND(MONTH(E1420)=1,MONTH(F1420)=1),(NETWORKDAYS(E1420,F1420,Lister!$D$7:$D$13)-T1420)*N1420/NETWORKDAYS(Lister!$D$24,Lister!$E$24,Lister!$D$7:$D$13),IF(AND(MONTH(E1420)=1,F1420&gt;DATE(2021,1,31)),(NETWORKDAYS(E1420,Lister!$E$24,Lister!$D$7:$D$13)-T1420)*N1420/NETWORKDAYS(Lister!$D$24,Lister!$E$24,Lister!$D$7:$D$13),IF(AND(E1420&lt;DATE(2021,1,1),MONTH(F1420)=1),(NETWORKDAYS(Lister!$D$24,F1420,Lister!$D$7:$D$13)-T1420)*N1420/NETWORKDAYS(Lister!$D$24,Lister!$E$24,Lister!$D$7:$D$13),IF(AND(E1420&lt;DATE(2021,1,1),F1420&gt;DATE(2021,1,31)),(NETWORKDAYS(Lister!$D$24,Lister!$E$24,Lister!$D$7:$D$13)-T1420)*N1420/NETWORKDAYS(Lister!$D$24,Lister!$E$24,Lister!$D$7:$D$13),IF(OR(AND(E1420&lt;DATE(2021,1,1),F1420&lt;DATE(2021,1,1)),E1420&gt;DATE(2021,1,31)),0)))))),0),"")</f>
        <v/>
      </c>
      <c r="AB1420" s="50" t="str">
        <f>IFERROR(MAX(IF(OR(O1420="",P1420="",Q1420="",R1420="",S1420="",T1420="",U1420=""),"",IF(AND(MONTH(E1420)=2,MONTH(F1420)=2),(NETWORKDAYS(E1420,F1420,Lister!$D$7:$D$13)-U1420)*N1420/NETWORKDAYS(Lister!$D$25,Lister!$E$25,Lister!$D$7:$D$13),IF(AND(E1420&lt;DATE(2021,2,1),MONTH(F1420)=2),(NETWORKDAYS(Lister!$D$25,F1420,Lister!$D$7:$D$13)-U1420)*N1420/NETWORKDAYS(Lister!$D$25,Lister!$E$25,Lister!$D$7:$D$13),IF(AND(E1420&lt;DATE(2021,2,1),F1420&lt;DATE(2021,2,1)),0)))),0),"")</f>
        <v/>
      </c>
      <c r="AC1420" s="52" t="str">
        <f t="shared" si="108"/>
        <v/>
      </c>
    </row>
    <row r="1421" spans="1:29" x14ac:dyDescent="0.35">
      <c r="A1421" s="11" t="str">
        <f t="shared" si="109"/>
        <v/>
      </c>
      <c r="B1421" s="33"/>
      <c r="C1421" s="17"/>
      <c r="D1421" s="18"/>
      <c r="E1421" s="12"/>
      <c r="F1421" s="12"/>
      <c r="G1421" s="42" t="str">
        <f>IF(OR(E1421="",F1421=""),"",NETWORKDAYS(E1421,F1421,Lister!$D$7:$D$13))</f>
        <v/>
      </c>
      <c r="H1421" s="14"/>
      <c r="I1421" s="25" t="str">
        <f t="shared" si="105"/>
        <v/>
      </c>
      <c r="J1421" s="47"/>
      <c r="K1421" s="48"/>
      <c r="L1421" s="15"/>
      <c r="M1421" s="51" t="str">
        <f t="shared" si="106"/>
        <v/>
      </c>
      <c r="N1421" s="49" t="str">
        <f t="shared" si="107"/>
        <v/>
      </c>
      <c r="O1421" s="15"/>
      <c r="P1421" s="15"/>
      <c r="Q1421" s="15"/>
      <c r="R1421" s="15"/>
      <c r="S1421" s="15"/>
      <c r="T1421" s="15"/>
      <c r="U1421" s="15"/>
      <c r="V1421" s="50" t="str">
        <f>IFERROR(MAX(IF(OR(O1421="",P1421="",Q1421="",R1421="",S1421="",T1421="",U1421=""),"",IF(AND(MONTH(E1421)=8,MONTH(F1421)=8),(NETWORKDAYS(E1421,F1421,Lister!$D$7:$D$13)-O1421)*N1421/NETWORKDAYS(Lister!$D$19,Lister!$E$19,Lister!$D$7:$D$13),IF(AND(MONTH(E1421)=8,F1421&gt;DATE(2020,8,31)),(NETWORKDAYS(E1421,Lister!$E$19,Lister!$D$7:$D$13)-O1421)*N1421/NETWORKDAYS(Lister!$D$19,Lister!$E$19,Lister!$D$7:$D$13),IF(E1421&gt;DATE(2020,8,31),0)))),0),"")</f>
        <v/>
      </c>
      <c r="W1421" s="50" t="str">
        <f>IFERROR(MAX(IF(OR(O1421="",P1421="",Q1421="",R1421="",S1421="",T1421="",U1421=""),"",IF(AND(MONTH(E1421)=9,MONTH(F1421)=9),(NETWORKDAYS(E1421,F1421,Lister!$D$7:$D$13)-P1421)*N1421/NETWORKDAYS(Lister!$D$20,Lister!$E$20,Lister!$D$7:$D$13),IF(AND(MONTH(E1421)=9,F1421&gt;DATE(2020,9,30)),(NETWORKDAYS(E1421,Lister!$E$20,Lister!$D$7:$D$13)-P1421)*N1421/NETWORKDAYS(Lister!$D$20,Lister!$E$20,Lister!$D$7:$D$13),IF(AND(E1421&lt;DATE(2020,9,1),MONTH(F1421)=9),(NETWORKDAYS(Lister!$D$20,F1421,Lister!$D$7:$D$13)-P1421)*N1421/NETWORKDAYS(Lister!$D$20,Lister!$E$20,Lister!$D$7:$D$13),IF(AND(E1421&lt;DATE(2020,9,1),F1421&gt;DATE(2020,9,30)),(NETWORKDAYS(Lister!$D$20,Lister!$E$20,Lister!$D$7:$D$13)-P1421)*N1421/NETWORKDAYS(Lister!$D$20,Lister!$E$20,Lister!$D$7:$D$13),IF(OR(AND(E1421&lt;DATE(2020,9,1),F1421&lt;DATE(2020,9,1)),E1421&gt;DATE(2020,9,30)),0)))))),0),"")</f>
        <v/>
      </c>
      <c r="X1421" s="50" t="str">
        <f>IFERROR(MAX(IF(OR(O1421="",P1421="",Q1421="",R1421="",S1421="",T1421="",U1421=""),"",IF(AND(MONTH(E1421)=10,MONTH(F1421)=10),(NETWORKDAYS(E1421,F1421,Lister!$D$7:$D$13)-Q1421)*N1421/NETWORKDAYS(Lister!$D$21,Lister!$E$21,Lister!$D$7:$D$13),IF(AND(MONTH(E1421)=10,F1421&gt;DATE(2020,10,31)),(NETWORKDAYS(E1421,Lister!$E$21,Lister!$D$7:$D$13)-Q1421)*N1421/NETWORKDAYS(Lister!$D$21,Lister!$E$21,Lister!$D$7:$D$13),IF(AND(E1421&lt;DATE(2020,10,1),MONTH(F1421)=10),(NETWORKDAYS(Lister!$D$21,F1421,Lister!$D$7:$D$13)-Q1421)*N1421/NETWORKDAYS(Lister!$D$21,Lister!$E$21,Lister!$D$7:$D$13),IF(AND(E1421&lt;DATE(2020,31,1),F1421&gt;DATE(2020,10,31)),(NETWORKDAYS(Lister!$D$21,Lister!$E$21,Lister!$D$7:$D$13)-Q1421)*N1421/NETWORKDAYS(Lister!$D$21,Lister!$E$21,Lister!$D$7:$D$13),IF(OR(AND(E1421&lt;DATE(2020,10,1),F1421&lt;DATE(2020,10,1)),E1421&gt;DATE(2020,10,31)),0)))))),0),"")</f>
        <v/>
      </c>
      <c r="Y1421" s="50" t="str">
        <f>IFERROR(MAX(IF(OR(O1421="",P1421="",Q1421="",R1421="",S1421="",T1421="",U1421=""),"",IF(AND(MONTH(E1421)=11,MONTH(F1421)=11),(NETWORKDAYS(E1421,F1421,Lister!$D$7:$D$13)-R1421)*N1421/NETWORKDAYS(Lister!$D$22,Lister!$E$22,Lister!$D$7:$D$13),IF(AND(MONTH(E1421)=11,F1421&gt;DATE(2020,11,30)),(NETWORKDAYS(E1421,Lister!$E$22,Lister!$D$7:$D$13)-R1421)*N1421/NETWORKDAYS(Lister!$D$22,Lister!$E$22,Lister!$D$7:$D$13),IF(AND(E1421&lt;DATE(2020,11,1),MONTH(F1421)=11),(NETWORKDAYS(Lister!$D$22,F1421,Lister!$D$7:$D$13)-R1421)*N1421/NETWORKDAYS(Lister!$D$22,Lister!$E$22,Lister!$D$7:$D$13),IF(AND(E1421&lt;DATE(2020,11,1),F1421&gt;DATE(2020,11,30)),(NETWORKDAYS(Lister!$D$22,Lister!$E$22,Lister!$D$7:$D$13)-R1421)*N1421/NETWORKDAYS(Lister!$D$22,Lister!$E$22,Lister!$D$7:$D$13),IF(OR(AND(E1421&lt;DATE(2020,11,1),F1421&lt;DATE(2020,11,1)),E1421&gt;DATE(2020,11,30)),0)))))),0),"")</f>
        <v/>
      </c>
      <c r="Z1421" s="50" t="str">
        <f>IFERROR(MAX(IF(OR(O1421="",P1421="",Q1421="",R1421="",S1421="",T1421="",U1421=""),"",IF(AND(MONTH(E1421)=12,MONTH(F1421)=12),(NETWORKDAYS(E1421,F1421,Lister!$D$7:$D$13)-S1421)*N1421/NETWORKDAYS(Lister!$D$23,Lister!$E$23,Lister!$D$7:$D$13),IF(AND(MONTH(E1421)=12,F1421&gt;DATE(2020,12,31)),(NETWORKDAYS(E1421,Lister!$E$23,Lister!$D$7:$D$13)-S1421)*N1421/NETWORKDAYS(Lister!$D$23,Lister!$E$23,Lister!$D$7:$D$13),IF(AND(E1421&lt;DATE(2020,12,1),MONTH(F1421)=12),(NETWORKDAYS(Lister!$D$23,F1421,Lister!$D$7:$D$13)-S1421)*N1421/NETWORKDAYS(Lister!$D$23,Lister!$E$23,Lister!$D$7:$D$13),IF(AND(E1421&lt;DATE(2020,12,1),F1421&gt;DATE(2020,12,31)),(NETWORKDAYS(Lister!$D$23,Lister!$E$23,Lister!$D$7:$D$13)-S1421)*N1421/NETWORKDAYS(Lister!$D$23,Lister!$E$23,Lister!$D$7:$D$13),IF(OR(AND(E1421&lt;DATE(2020,12,1),F1421&lt;DATE(2020,12,1)),E1421&gt;DATE(2020,12,31)),0)))))),0),"")</f>
        <v/>
      </c>
      <c r="AA1421" s="50" t="str">
        <f>IFERROR(MAX(IF(OR(O1421="",P1421="",Q1421="",R1421="",S1421="",T1421="",U1421=""),"",IF(AND(MONTH(E1421)=1,MONTH(F1421)=1),(NETWORKDAYS(E1421,F1421,Lister!$D$7:$D$13)-T1421)*N1421/NETWORKDAYS(Lister!$D$24,Lister!$E$24,Lister!$D$7:$D$13),IF(AND(MONTH(E1421)=1,F1421&gt;DATE(2021,1,31)),(NETWORKDAYS(E1421,Lister!$E$24,Lister!$D$7:$D$13)-T1421)*N1421/NETWORKDAYS(Lister!$D$24,Lister!$E$24,Lister!$D$7:$D$13),IF(AND(E1421&lt;DATE(2021,1,1),MONTH(F1421)=1),(NETWORKDAYS(Lister!$D$24,F1421,Lister!$D$7:$D$13)-T1421)*N1421/NETWORKDAYS(Lister!$D$24,Lister!$E$24,Lister!$D$7:$D$13),IF(AND(E1421&lt;DATE(2021,1,1),F1421&gt;DATE(2021,1,31)),(NETWORKDAYS(Lister!$D$24,Lister!$E$24,Lister!$D$7:$D$13)-T1421)*N1421/NETWORKDAYS(Lister!$D$24,Lister!$E$24,Lister!$D$7:$D$13),IF(OR(AND(E1421&lt;DATE(2021,1,1),F1421&lt;DATE(2021,1,1)),E1421&gt;DATE(2021,1,31)),0)))))),0),"")</f>
        <v/>
      </c>
      <c r="AB1421" s="50" t="str">
        <f>IFERROR(MAX(IF(OR(O1421="",P1421="",Q1421="",R1421="",S1421="",T1421="",U1421=""),"",IF(AND(MONTH(E1421)=2,MONTH(F1421)=2),(NETWORKDAYS(E1421,F1421,Lister!$D$7:$D$13)-U1421)*N1421/NETWORKDAYS(Lister!$D$25,Lister!$E$25,Lister!$D$7:$D$13),IF(AND(E1421&lt;DATE(2021,2,1),MONTH(F1421)=2),(NETWORKDAYS(Lister!$D$25,F1421,Lister!$D$7:$D$13)-U1421)*N1421/NETWORKDAYS(Lister!$D$25,Lister!$E$25,Lister!$D$7:$D$13),IF(AND(E1421&lt;DATE(2021,2,1),F1421&lt;DATE(2021,2,1)),0)))),0),"")</f>
        <v/>
      </c>
      <c r="AC1421" s="52" t="str">
        <f t="shared" si="108"/>
        <v/>
      </c>
    </row>
    <row r="1422" spans="1:29" x14ac:dyDescent="0.35">
      <c r="A1422" s="11" t="str">
        <f t="shared" si="109"/>
        <v/>
      </c>
      <c r="B1422" s="33"/>
      <c r="C1422" s="17"/>
      <c r="D1422" s="18"/>
      <c r="E1422" s="12"/>
      <c r="F1422" s="12"/>
      <c r="G1422" s="42" t="str">
        <f>IF(OR(E1422="",F1422=""),"",NETWORKDAYS(E1422,F1422,Lister!$D$7:$D$13))</f>
        <v/>
      </c>
      <c r="H1422" s="14"/>
      <c r="I1422" s="25" t="str">
        <f t="shared" si="105"/>
        <v/>
      </c>
      <c r="J1422" s="47"/>
      <c r="K1422" s="48"/>
      <c r="L1422" s="15"/>
      <c r="M1422" s="51" t="str">
        <f t="shared" si="106"/>
        <v/>
      </c>
      <c r="N1422" s="49" t="str">
        <f t="shared" si="107"/>
        <v/>
      </c>
      <c r="O1422" s="15"/>
      <c r="P1422" s="15"/>
      <c r="Q1422" s="15"/>
      <c r="R1422" s="15"/>
      <c r="S1422" s="15"/>
      <c r="T1422" s="15"/>
      <c r="U1422" s="15"/>
      <c r="V1422" s="50" t="str">
        <f>IFERROR(MAX(IF(OR(O1422="",P1422="",Q1422="",R1422="",S1422="",T1422="",U1422=""),"",IF(AND(MONTH(E1422)=8,MONTH(F1422)=8),(NETWORKDAYS(E1422,F1422,Lister!$D$7:$D$13)-O1422)*N1422/NETWORKDAYS(Lister!$D$19,Lister!$E$19,Lister!$D$7:$D$13),IF(AND(MONTH(E1422)=8,F1422&gt;DATE(2020,8,31)),(NETWORKDAYS(E1422,Lister!$E$19,Lister!$D$7:$D$13)-O1422)*N1422/NETWORKDAYS(Lister!$D$19,Lister!$E$19,Lister!$D$7:$D$13),IF(E1422&gt;DATE(2020,8,31),0)))),0),"")</f>
        <v/>
      </c>
      <c r="W1422" s="50" t="str">
        <f>IFERROR(MAX(IF(OR(O1422="",P1422="",Q1422="",R1422="",S1422="",T1422="",U1422=""),"",IF(AND(MONTH(E1422)=9,MONTH(F1422)=9),(NETWORKDAYS(E1422,F1422,Lister!$D$7:$D$13)-P1422)*N1422/NETWORKDAYS(Lister!$D$20,Lister!$E$20,Lister!$D$7:$D$13),IF(AND(MONTH(E1422)=9,F1422&gt;DATE(2020,9,30)),(NETWORKDAYS(E1422,Lister!$E$20,Lister!$D$7:$D$13)-P1422)*N1422/NETWORKDAYS(Lister!$D$20,Lister!$E$20,Lister!$D$7:$D$13),IF(AND(E1422&lt;DATE(2020,9,1),MONTH(F1422)=9),(NETWORKDAYS(Lister!$D$20,F1422,Lister!$D$7:$D$13)-P1422)*N1422/NETWORKDAYS(Lister!$D$20,Lister!$E$20,Lister!$D$7:$D$13),IF(AND(E1422&lt;DATE(2020,9,1),F1422&gt;DATE(2020,9,30)),(NETWORKDAYS(Lister!$D$20,Lister!$E$20,Lister!$D$7:$D$13)-P1422)*N1422/NETWORKDAYS(Lister!$D$20,Lister!$E$20,Lister!$D$7:$D$13),IF(OR(AND(E1422&lt;DATE(2020,9,1),F1422&lt;DATE(2020,9,1)),E1422&gt;DATE(2020,9,30)),0)))))),0),"")</f>
        <v/>
      </c>
      <c r="X1422" s="50" t="str">
        <f>IFERROR(MAX(IF(OR(O1422="",P1422="",Q1422="",R1422="",S1422="",T1422="",U1422=""),"",IF(AND(MONTH(E1422)=10,MONTH(F1422)=10),(NETWORKDAYS(E1422,F1422,Lister!$D$7:$D$13)-Q1422)*N1422/NETWORKDAYS(Lister!$D$21,Lister!$E$21,Lister!$D$7:$D$13),IF(AND(MONTH(E1422)=10,F1422&gt;DATE(2020,10,31)),(NETWORKDAYS(E1422,Lister!$E$21,Lister!$D$7:$D$13)-Q1422)*N1422/NETWORKDAYS(Lister!$D$21,Lister!$E$21,Lister!$D$7:$D$13),IF(AND(E1422&lt;DATE(2020,10,1),MONTH(F1422)=10),(NETWORKDAYS(Lister!$D$21,F1422,Lister!$D$7:$D$13)-Q1422)*N1422/NETWORKDAYS(Lister!$D$21,Lister!$E$21,Lister!$D$7:$D$13),IF(AND(E1422&lt;DATE(2020,31,1),F1422&gt;DATE(2020,10,31)),(NETWORKDAYS(Lister!$D$21,Lister!$E$21,Lister!$D$7:$D$13)-Q1422)*N1422/NETWORKDAYS(Lister!$D$21,Lister!$E$21,Lister!$D$7:$D$13),IF(OR(AND(E1422&lt;DATE(2020,10,1),F1422&lt;DATE(2020,10,1)),E1422&gt;DATE(2020,10,31)),0)))))),0),"")</f>
        <v/>
      </c>
      <c r="Y1422" s="50" t="str">
        <f>IFERROR(MAX(IF(OR(O1422="",P1422="",Q1422="",R1422="",S1422="",T1422="",U1422=""),"",IF(AND(MONTH(E1422)=11,MONTH(F1422)=11),(NETWORKDAYS(E1422,F1422,Lister!$D$7:$D$13)-R1422)*N1422/NETWORKDAYS(Lister!$D$22,Lister!$E$22,Lister!$D$7:$D$13),IF(AND(MONTH(E1422)=11,F1422&gt;DATE(2020,11,30)),(NETWORKDAYS(E1422,Lister!$E$22,Lister!$D$7:$D$13)-R1422)*N1422/NETWORKDAYS(Lister!$D$22,Lister!$E$22,Lister!$D$7:$D$13),IF(AND(E1422&lt;DATE(2020,11,1),MONTH(F1422)=11),(NETWORKDAYS(Lister!$D$22,F1422,Lister!$D$7:$D$13)-R1422)*N1422/NETWORKDAYS(Lister!$D$22,Lister!$E$22,Lister!$D$7:$D$13),IF(AND(E1422&lt;DATE(2020,11,1),F1422&gt;DATE(2020,11,30)),(NETWORKDAYS(Lister!$D$22,Lister!$E$22,Lister!$D$7:$D$13)-R1422)*N1422/NETWORKDAYS(Lister!$D$22,Lister!$E$22,Lister!$D$7:$D$13),IF(OR(AND(E1422&lt;DATE(2020,11,1),F1422&lt;DATE(2020,11,1)),E1422&gt;DATE(2020,11,30)),0)))))),0),"")</f>
        <v/>
      </c>
      <c r="Z1422" s="50" t="str">
        <f>IFERROR(MAX(IF(OR(O1422="",P1422="",Q1422="",R1422="",S1422="",T1422="",U1422=""),"",IF(AND(MONTH(E1422)=12,MONTH(F1422)=12),(NETWORKDAYS(E1422,F1422,Lister!$D$7:$D$13)-S1422)*N1422/NETWORKDAYS(Lister!$D$23,Lister!$E$23,Lister!$D$7:$D$13),IF(AND(MONTH(E1422)=12,F1422&gt;DATE(2020,12,31)),(NETWORKDAYS(E1422,Lister!$E$23,Lister!$D$7:$D$13)-S1422)*N1422/NETWORKDAYS(Lister!$D$23,Lister!$E$23,Lister!$D$7:$D$13),IF(AND(E1422&lt;DATE(2020,12,1),MONTH(F1422)=12),(NETWORKDAYS(Lister!$D$23,F1422,Lister!$D$7:$D$13)-S1422)*N1422/NETWORKDAYS(Lister!$D$23,Lister!$E$23,Lister!$D$7:$D$13),IF(AND(E1422&lt;DATE(2020,12,1),F1422&gt;DATE(2020,12,31)),(NETWORKDAYS(Lister!$D$23,Lister!$E$23,Lister!$D$7:$D$13)-S1422)*N1422/NETWORKDAYS(Lister!$D$23,Lister!$E$23,Lister!$D$7:$D$13),IF(OR(AND(E1422&lt;DATE(2020,12,1),F1422&lt;DATE(2020,12,1)),E1422&gt;DATE(2020,12,31)),0)))))),0),"")</f>
        <v/>
      </c>
      <c r="AA1422" s="50" t="str">
        <f>IFERROR(MAX(IF(OR(O1422="",P1422="",Q1422="",R1422="",S1422="",T1422="",U1422=""),"",IF(AND(MONTH(E1422)=1,MONTH(F1422)=1),(NETWORKDAYS(E1422,F1422,Lister!$D$7:$D$13)-T1422)*N1422/NETWORKDAYS(Lister!$D$24,Lister!$E$24,Lister!$D$7:$D$13),IF(AND(MONTH(E1422)=1,F1422&gt;DATE(2021,1,31)),(NETWORKDAYS(E1422,Lister!$E$24,Lister!$D$7:$D$13)-T1422)*N1422/NETWORKDAYS(Lister!$D$24,Lister!$E$24,Lister!$D$7:$D$13),IF(AND(E1422&lt;DATE(2021,1,1),MONTH(F1422)=1),(NETWORKDAYS(Lister!$D$24,F1422,Lister!$D$7:$D$13)-T1422)*N1422/NETWORKDAYS(Lister!$D$24,Lister!$E$24,Lister!$D$7:$D$13),IF(AND(E1422&lt;DATE(2021,1,1),F1422&gt;DATE(2021,1,31)),(NETWORKDAYS(Lister!$D$24,Lister!$E$24,Lister!$D$7:$D$13)-T1422)*N1422/NETWORKDAYS(Lister!$D$24,Lister!$E$24,Lister!$D$7:$D$13),IF(OR(AND(E1422&lt;DATE(2021,1,1),F1422&lt;DATE(2021,1,1)),E1422&gt;DATE(2021,1,31)),0)))))),0),"")</f>
        <v/>
      </c>
      <c r="AB1422" s="50" t="str">
        <f>IFERROR(MAX(IF(OR(O1422="",P1422="",Q1422="",R1422="",S1422="",T1422="",U1422=""),"",IF(AND(MONTH(E1422)=2,MONTH(F1422)=2),(NETWORKDAYS(E1422,F1422,Lister!$D$7:$D$13)-U1422)*N1422/NETWORKDAYS(Lister!$D$25,Lister!$E$25,Lister!$D$7:$D$13),IF(AND(E1422&lt;DATE(2021,2,1),MONTH(F1422)=2),(NETWORKDAYS(Lister!$D$25,F1422,Lister!$D$7:$D$13)-U1422)*N1422/NETWORKDAYS(Lister!$D$25,Lister!$E$25,Lister!$D$7:$D$13),IF(AND(E1422&lt;DATE(2021,2,1),F1422&lt;DATE(2021,2,1)),0)))),0),"")</f>
        <v/>
      </c>
      <c r="AC1422" s="52" t="str">
        <f t="shared" si="108"/>
        <v/>
      </c>
    </row>
    <row r="1423" spans="1:29" x14ac:dyDescent="0.35">
      <c r="A1423" s="11" t="str">
        <f t="shared" si="109"/>
        <v/>
      </c>
      <c r="B1423" s="33"/>
      <c r="C1423" s="17"/>
      <c r="D1423" s="18"/>
      <c r="E1423" s="12"/>
      <c r="F1423" s="12"/>
      <c r="G1423" s="42" t="str">
        <f>IF(OR(E1423="",F1423=""),"",NETWORKDAYS(E1423,F1423,Lister!$D$7:$D$13))</f>
        <v/>
      </c>
      <c r="H1423" s="14"/>
      <c r="I1423" s="25" t="str">
        <f t="shared" si="105"/>
        <v/>
      </c>
      <c r="J1423" s="47"/>
      <c r="K1423" s="48"/>
      <c r="L1423" s="15"/>
      <c r="M1423" s="51" t="str">
        <f t="shared" si="106"/>
        <v/>
      </c>
      <c r="N1423" s="49" t="str">
        <f t="shared" si="107"/>
        <v/>
      </c>
      <c r="O1423" s="15"/>
      <c r="P1423" s="15"/>
      <c r="Q1423" s="15"/>
      <c r="R1423" s="15"/>
      <c r="S1423" s="15"/>
      <c r="T1423" s="15"/>
      <c r="U1423" s="15"/>
      <c r="V1423" s="50" t="str">
        <f>IFERROR(MAX(IF(OR(O1423="",P1423="",Q1423="",R1423="",S1423="",T1423="",U1423=""),"",IF(AND(MONTH(E1423)=8,MONTH(F1423)=8),(NETWORKDAYS(E1423,F1423,Lister!$D$7:$D$13)-O1423)*N1423/NETWORKDAYS(Lister!$D$19,Lister!$E$19,Lister!$D$7:$D$13),IF(AND(MONTH(E1423)=8,F1423&gt;DATE(2020,8,31)),(NETWORKDAYS(E1423,Lister!$E$19,Lister!$D$7:$D$13)-O1423)*N1423/NETWORKDAYS(Lister!$D$19,Lister!$E$19,Lister!$D$7:$D$13),IF(E1423&gt;DATE(2020,8,31),0)))),0),"")</f>
        <v/>
      </c>
      <c r="W1423" s="50" t="str">
        <f>IFERROR(MAX(IF(OR(O1423="",P1423="",Q1423="",R1423="",S1423="",T1423="",U1423=""),"",IF(AND(MONTH(E1423)=9,MONTH(F1423)=9),(NETWORKDAYS(E1423,F1423,Lister!$D$7:$D$13)-P1423)*N1423/NETWORKDAYS(Lister!$D$20,Lister!$E$20,Lister!$D$7:$D$13),IF(AND(MONTH(E1423)=9,F1423&gt;DATE(2020,9,30)),(NETWORKDAYS(E1423,Lister!$E$20,Lister!$D$7:$D$13)-P1423)*N1423/NETWORKDAYS(Lister!$D$20,Lister!$E$20,Lister!$D$7:$D$13),IF(AND(E1423&lt;DATE(2020,9,1),MONTH(F1423)=9),(NETWORKDAYS(Lister!$D$20,F1423,Lister!$D$7:$D$13)-P1423)*N1423/NETWORKDAYS(Lister!$D$20,Lister!$E$20,Lister!$D$7:$D$13),IF(AND(E1423&lt;DATE(2020,9,1),F1423&gt;DATE(2020,9,30)),(NETWORKDAYS(Lister!$D$20,Lister!$E$20,Lister!$D$7:$D$13)-P1423)*N1423/NETWORKDAYS(Lister!$D$20,Lister!$E$20,Lister!$D$7:$D$13),IF(OR(AND(E1423&lt;DATE(2020,9,1),F1423&lt;DATE(2020,9,1)),E1423&gt;DATE(2020,9,30)),0)))))),0),"")</f>
        <v/>
      </c>
      <c r="X1423" s="50" t="str">
        <f>IFERROR(MAX(IF(OR(O1423="",P1423="",Q1423="",R1423="",S1423="",T1423="",U1423=""),"",IF(AND(MONTH(E1423)=10,MONTH(F1423)=10),(NETWORKDAYS(E1423,F1423,Lister!$D$7:$D$13)-Q1423)*N1423/NETWORKDAYS(Lister!$D$21,Lister!$E$21,Lister!$D$7:$D$13),IF(AND(MONTH(E1423)=10,F1423&gt;DATE(2020,10,31)),(NETWORKDAYS(E1423,Lister!$E$21,Lister!$D$7:$D$13)-Q1423)*N1423/NETWORKDAYS(Lister!$D$21,Lister!$E$21,Lister!$D$7:$D$13),IF(AND(E1423&lt;DATE(2020,10,1),MONTH(F1423)=10),(NETWORKDAYS(Lister!$D$21,F1423,Lister!$D$7:$D$13)-Q1423)*N1423/NETWORKDAYS(Lister!$D$21,Lister!$E$21,Lister!$D$7:$D$13),IF(AND(E1423&lt;DATE(2020,31,1),F1423&gt;DATE(2020,10,31)),(NETWORKDAYS(Lister!$D$21,Lister!$E$21,Lister!$D$7:$D$13)-Q1423)*N1423/NETWORKDAYS(Lister!$D$21,Lister!$E$21,Lister!$D$7:$D$13),IF(OR(AND(E1423&lt;DATE(2020,10,1),F1423&lt;DATE(2020,10,1)),E1423&gt;DATE(2020,10,31)),0)))))),0),"")</f>
        <v/>
      </c>
      <c r="Y1423" s="50" t="str">
        <f>IFERROR(MAX(IF(OR(O1423="",P1423="",Q1423="",R1423="",S1423="",T1423="",U1423=""),"",IF(AND(MONTH(E1423)=11,MONTH(F1423)=11),(NETWORKDAYS(E1423,F1423,Lister!$D$7:$D$13)-R1423)*N1423/NETWORKDAYS(Lister!$D$22,Lister!$E$22,Lister!$D$7:$D$13),IF(AND(MONTH(E1423)=11,F1423&gt;DATE(2020,11,30)),(NETWORKDAYS(E1423,Lister!$E$22,Lister!$D$7:$D$13)-R1423)*N1423/NETWORKDAYS(Lister!$D$22,Lister!$E$22,Lister!$D$7:$D$13),IF(AND(E1423&lt;DATE(2020,11,1),MONTH(F1423)=11),(NETWORKDAYS(Lister!$D$22,F1423,Lister!$D$7:$D$13)-R1423)*N1423/NETWORKDAYS(Lister!$D$22,Lister!$E$22,Lister!$D$7:$D$13),IF(AND(E1423&lt;DATE(2020,11,1),F1423&gt;DATE(2020,11,30)),(NETWORKDAYS(Lister!$D$22,Lister!$E$22,Lister!$D$7:$D$13)-R1423)*N1423/NETWORKDAYS(Lister!$D$22,Lister!$E$22,Lister!$D$7:$D$13),IF(OR(AND(E1423&lt;DATE(2020,11,1),F1423&lt;DATE(2020,11,1)),E1423&gt;DATE(2020,11,30)),0)))))),0),"")</f>
        <v/>
      </c>
      <c r="Z1423" s="50" t="str">
        <f>IFERROR(MAX(IF(OR(O1423="",P1423="",Q1423="",R1423="",S1423="",T1423="",U1423=""),"",IF(AND(MONTH(E1423)=12,MONTH(F1423)=12),(NETWORKDAYS(E1423,F1423,Lister!$D$7:$D$13)-S1423)*N1423/NETWORKDAYS(Lister!$D$23,Lister!$E$23,Lister!$D$7:$D$13),IF(AND(MONTH(E1423)=12,F1423&gt;DATE(2020,12,31)),(NETWORKDAYS(E1423,Lister!$E$23,Lister!$D$7:$D$13)-S1423)*N1423/NETWORKDAYS(Lister!$D$23,Lister!$E$23,Lister!$D$7:$D$13),IF(AND(E1423&lt;DATE(2020,12,1),MONTH(F1423)=12),(NETWORKDAYS(Lister!$D$23,F1423,Lister!$D$7:$D$13)-S1423)*N1423/NETWORKDAYS(Lister!$D$23,Lister!$E$23,Lister!$D$7:$D$13),IF(AND(E1423&lt;DATE(2020,12,1),F1423&gt;DATE(2020,12,31)),(NETWORKDAYS(Lister!$D$23,Lister!$E$23,Lister!$D$7:$D$13)-S1423)*N1423/NETWORKDAYS(Lister!$D$23,Lister!$E$23,Lister!$D$7:$D$13),IF(OR(AND(E1423&lt;DATE(2020,12,1),F1423&lt;DATE(2020,12,1)),E1423&gt;DATE(2020,12,31)),0)))))),0),"")</f>
        <v/>
      </c>
      <c r="AA1423" s="50" t="str">
        <f>IFERROR(MAX(IF(OR(O1423="",P1423="",Q1423="",R1423="",S1423="",T1423="",U1423=""),"",IF(AND(MONTH(E1423)=1,MONTH(F1423)=1),(NETWORKDAYS(E1423,F1423,Lister!$D$7:$D$13)-T1423)*N1423/NETWORKDAYS(Lister!$D$24,Lister!$E$24,Lister!$D$7:$D$13),IF(AND(MONTH(E1423)=1,F1423&gt;DATE(2021,1,31)),(NETWORKDAYS(E1423,Lister!$E$24,Lister!$D$7:$D$13)-T1423)*N1423/NETWORKDAYS(Lister!$D$24,Lister!$E$24,Lister!$D$7:$D$13),IF(AND(E1423&lt;DATE(2021,1,1),MONTH(F1423)=1),(NETWORKDAYS(Lister!$D$24,F1423,Lister!$D$7:$D$13)-T1423)*N1423/NETWORKDAYS(Lister!$D$24,Lister!$E$24,Lister!$D$7:$D$13),IF(AND(E1423&lt;DATE(2021,1,1),F1423&gt;DATE(2021,1,31)),(NETWORKDAYS(Lister!$D$24,Lister!$E$24,Lister!$D$7:$D$13)-T1423)*N1423/NETWORKDAYS(Lister!$D$24,Lister!$E$24,Lister!$D$7:$D$13),IF(OR(AND(E1423&lt;DATE(2021,1,1),F1423&lt;DATE(2021,1,1)),E1423&gt;DATE(2021,1,31)),0)))))),0),"")</f>
        <v/>
      </c>
      <c r="AB1423" s="50" t="str">
        <f>IFERROR(MAX(IF(OR(O1423="",P1423="",Q1423="",R1423="",S1423="",T1423="",U1423=""),"",IF(AND(MONTH(E1423)=2,MONTH(F1423)=2),(NETWORKDAYS(E1423,F1423,Lister!$D$7:$D$13)-U1423)*N1423/NETWORKDAYS(Lister!$D$25,Lister!$E$25,Lister!$D$7:$D$13),IF(AND(E1423&lt;DATE(2021,2,1),MONTH(F1423)=2),(NETWORKDAYS(Lister!$D$25,F1423,Lister!$D$7:$D$13)-U1423)*N1423/NETWORKDAYS(Lister!$D$25,Lister!$E$25,Lister!$D$7:$D$13),IF(AND(E1423&lt;DATE(2021,2,1),F1423&lt;DATE(2021,2,1)),0)))),0),"")</f>
        <v/>
      </c>
      <c r="AC1423" s="52" t="str">
        <f t="shared" si="108"/>
        <v/>
      </c>
    </row>
    <row r="1424" spans="1:29" x14ac:dyDescent="0.35">
      <c r="A1424" s="11" t="str">
        <f t="shared" si="109"/>
        <v/>
      </c>
      <c r="B1424" s="33"/>
      <c r="C1424" s="17"/>
      <c r="D1424" s="18"/>
      <c r="E1424" s="12"/>
      <c r="F1424" s="12"/>
      <c r="G1424" s="42" t="str">
        <f>IF(OR(E1424="",F1424=""),"",NETWORKDAYS(E1424,F1424,Lister!$D$7:$D$13))</f>
        <v/>
      </c>
      <c r="H1424" s="14"/>
      <c r="I1424" s="25" t="str">
        <f t="shared" si="105"/>
        <v/>
      </c>
      <c r="J1424" s="47"/>
      <c r="K1424" s="48"/>
      <c r="L1424" s="15"/>
      <c r="M1424" s="51" t="str">
        <f t="shared" si="106"/>
        <v/>
      </c>
      <c r="N1424" s="49" t="str">
        <f t="shared" si="107"/>
        <v/>
      </c>
      <c r="O1424" s="15"/>
      <c r="P1424" s="15"/>
      <c r="Q1424" s="15"/>
      <c r="R1424" s="15"/>
      <c r="S1424" s="15"/>
      <c r="T1424" s="15"/>
      <c r="U1424" s="15"/>
      <c r="V1424" s="50" t="str">
        <f>IFERROR(MAX(IF(OR(O1424="",P1424="",Q1424="",R1424="",S1424="",T1424="",U1424=""),"",IF(AND(MONTH(E1424)=8,MONTH(F1424)=8),(NETWORKDAYS(E1424,F1424,Lister!$D$7:$D$13)-O1424)*N1424/NETWORKDAYS(Lister!$D$19,Lister!$E$19,Lister!$D$7:$D$13),IF(AND(MONTH(E1424)=8,F1424&gt;DATE(2020,8,31)),(NETWORKDAYS(E1424,Lister!$E$19,Lister!$D$7:$D$13)-O1424)*N1424/NETWORKDAYS(Lister!$D$19,Lister!$E$19,Lister!$D$7:$D$13),IF(E1424&gt;DATE(2020,8,31),0)))),0),"")</f>
        <v/>
      </c>
      <c r="W1424" s="50" t="str">
        <f>IFERROR(MAX(IF(OR(O1424="",P1424="",Q1424="",R1424="",S1424="",T1424="",U1424=""),"",IF(AND(MONTH(E1424)=9,MONTH(F1424)=9),(NETWORKDAYS(E1424,F1424,Lister!$D$7:$D$13)-P1424)*N1424/NETWORKDAYS(Lister!$D$20,Lister!$E$20,Lister!$D$7:$D$13),IF(AND(MONTH(E1424)=9,F1424&gt;DATE(2020,9,30)),(NETWORKDAYS(E1424,Lister!$E$20,Lister!$D$7:$D$13)-P1424)*N1424/NETWORKDAYS(Lister!$D$20,Lister!$E$20,Lister!$D$7:$D$13),IF(AND(E1424&lt;DATE(2020,9,1),MONTH(F1424)=9),(NETWORKDAYS(Lister!$D$20,F1424,Lister!$D$7:$D$13)-P1424)*N1424/NETWORKDAYS(Lister!$D$20,Lister!$E$20,Lister!$D$7:$D$13),IF(AND(E1424&lt;DATE(2020,9,1),F1424&gt;DATE(2020,9,30)),(NETWORKDAYS(Lister!$D$20,Lister!$E$20,Lister!$D$7:$D$13)-P1424)*N1424/NETWORKDAYS(Lister!$D$20,Lister!$E$20,Lister!$D$7:$D$13),IF(OR(AND(E1424&lt;DATE(2020,9,1),F1424&lt;DATE(2020,9,1)),E1424&gt;DATE(2020,9,30)),0)))))),0),"")</f>
        <v/>
      </c>
      <c r="X1424" s="50" t="str">
        <f>IFERROR(MAX(IF(OR(O1424="",P1424="",Q1424="",R1424="",S1424="",T1424="",U1424=""),"",IF(AND(MONTH(E1424)=10,MONTH(F1424)=10),(NETWORKDAYS(E1424,F1424,Lister!$D$7:$D$13)-Q1424)*N1424/NETWORKDAYS(Lister!$D$21,Lister!$E$21,Lister!$D$7:$D$13),IF(AND(MONTH(E1424)=10,F1424&gt;DATE(2020,10,31)),(NETWORKDAYS(E1424,Lister!$E$21,Lister!$D$7:$D$13)-Q1424)*N1424/NETWORKDAYS(Lister!$D$21,Lister!$E$21,Lister!$D$7:$D$13),IF(AND(E1424&lt;DATE(2020,10,1),MONTH(F1424)=10),(NETWORKDAYS(Lister!$D$21,F1424,Lister!$D$7:$D$13)-Q1424)*N1424/NETWORKDAYS(Lister!$D$21,Lister!$E$21,Lister!$D$7:$D$13),IF(AND(E1424&lt;DATE(2020,31,1),F1424&gt;DATE(2020,10,31)),(NETWORKDAYS(Lister!$D$21,Lister!$E$21,Lister!$D$7:$D$13)-Q1424)*N1424/NETWORKDAYS(Lister!$D$21,Lister!$E$21,Lister!$D$7:$D$13),IF(OR(AND(E1424&lt;DATE(2020,10,1),F1424&lt;DATE(2020,10,1)),E1424&gt;DATE(2020,10,31)),0)))))),0),"")</f>
        <v/>
      </c>
      <c r="Y1424" s="50" t="str">
        <f>IFERROR(MAX(IF(OR(O1424="",P1424="",Q1424="",R1424="",S1424="",T1424="",U1424=""),"",IF(AND(MONTH(E1424)=11,MONTH(F1424)=11),(NETWORKDAYS(E1424,F1424,Lister!$D$7:$D$13)-R1424)*N1424/NETWORKDAYS(Lister!$D$22,Lister!$E$22,Lister!$D$7:$D$13),IF(AND(MONTH(E1424)=11,F1424&gt;DATE(2020,11,30)),(NETWORKDAYS(E1424,Lister!$E$22,Lister!$D$7:$D$13)-R1424)*N1424/NETWORKDAYS(Lister!$D$22,Lister!$E$22,Lister!$D$7:$D$13),IF(AND(E1424&lt;DATE(2020,11,1),MONTH(F1424)=11),(NETWORKDAYS(Lister!$D$22,F1424,Lister!$D$7:$D$13)-R1424)*N1424/NETWORKDAYS(Lister!$D$22,Lister!$E$22,Lister!$D$7:$D$13),IF(AND(E1424&lt;DATE(2020,11,1),F1424&gt;DATE(2020,11,30)),(NETWORKDAYS(Lister!$D$22,Lister!$E$22,Lister!$D$7:$D$13)-R1424)*N1424/NETWORKDAYS(Lister!$D$22,Lister!$E$22,Lister!$D$7:$D$13),IF(OR(AND(E1424&lt;DATE(2020,11,1),F1424&lt;DATE(2020,11,1)),E1424&gt;DATE(2020,11,30)),0)))))),0),"")</f>
        <v/>
      </c>
      <c r="Z1424" s="50" t="str">
        <f>IFERROR(MAX(IF(OR(O1424="",P1424="",Q1424="",R1424="",S1424="",T1424="",U1424=""),"",IF(AND(MONTH(E1424)=12,MONTH(F1424)=12),(NETWORKDAYS(E1424,F1424,Lister!$D$7:$D$13)-S1424)*N1424/NETWORKDAYS(Lister!$D$23,Lister!$E$23,Lister!$D$7:$D$13),IF(AND(MONTH(E1424)=12,F1424&gt;DATE(2020,12,31)),(NETWORKDAYS(E1424,Lister!$E$23,Lister!$D$7:$D$13)-S1424)*N1424/NETWORKDAYS(Lister!$D$23,Lister!$E$23,Lister!$D$7:$D$13),IF(AND(E1424&lt;DATE(2020,12,1),MONTH(F1424)=12),(NETWORKDAYS(Lister!$D$23,F1424,Lister!$D$7:$D$13)-S1424)*N1424/NETWORKDAYS(Lister!$D$23,Lister!$E$23,Lister!$D$7:$D$13),IF(AND(E1424&lt;DATE(2020,12,1),F1424&gt;DATE(2020,12,31)),(NETWORKDAYS(Lister!$D$23,Lister!$E$23,Lister!$D$7:$D$13)-S1424)*N1424/NETWORKDAYS(Lister!$D$23,Lister!$E$23,Lister!$D$7:$D$13),IF(OR(AND(E1424&lt;DATE(2020,12,1),F1424&lt;DATE(2020,12,1)),E1424&gt;DATE(2020,12,31)),0)))))),0),"")</f>
        <v/>
      </c>
      <c r="AA1424" s="50" t="str">
        <f>IFERROR(MAX(IF(OR(O1424="",P1424="",Q1424="",R1424="",S1424="",T1424="",U1424=""),"",IF(AND(MONTH(E1424)=1,MONTH(F1424)=1),(NETWORKDAYS(E1424,F1424,Lister!$D$7:$D$13)-T1424)*N1424/NETWORKDAYS(Lister!$D$24,Lister!$E$24,Lister!$D$7:$D$13),IF(AND(MONTH(E1424)=1,F1424&gt;DATE(2021,1,31)),(NETWORKDAYS(E1424,Lister!$E$24,Lister!$D$7:$D$13)-T1424)*N1424/NETWORKDAYS(Lister!$D$24,Lister!$E$24,Lister!$D$7:$D$13),IF(AND(E1424&lt;DATE(2021,1,1),MONTH(F1424)=1),(NETWORKDAYS(Lister!$D$24,F1424,Lister!$D$7:$D$13)-T1424)*N1424/NETWORKDAYS(Lister!$D$24,Lister!$E$24,Lister!$D$7:$D$13),IF(AND(E1424&lt;DATE(2021,1,1),F1424&gt;DATE(2021,1,31)),(NETWORKDAYS(Lister!$D$24,Lister!$E$24,Lister!$D$7:$D$13)-T1424)*N1424/NETWORKDAYS(Lister!$D$24,Lister!$E$24,Lister!$D$7:$D$13),IF(OR(AND(E1424&lt;DATE(2021,1,1),F1424&lt;DATE(2021,1,1)),E1424&gt;DATE(2021,1,31)),0)))))),0),"")</f>
        <v/>
      </c>
      <c r="AB1424" s="50" t="str">
        <f>IFERROR(MAX(IF(OR(O1424="",P1424="",Q1424="",R1424="",S1424="",T1424="",U1424=""),"",IF(AND(MONTH(E1424)=2,MONTH(F1424)=2),(NETWORKDAYS(E1424,F1424,Lister!$D$7:$D$13)-U1424)*N1424/NETWORKDAYS(Lister!$D$25,Lister!$E$25,Lister!$D$7:$D$13),IF(AND(E1424&lt;DATE(2021,2,1),MONTH(F1424)=2),(NETWORKDAYS(Lister!$D$25,F1424,Lister!$D$7:$D$13)-U1424)*N1424/NETWORKDAYS(Lister!$D$25,Lister!$E$25,Lister!$D$7:$D$13),IF(AND(E1424&lt;DATE(2021,2,1),F1424&lt;DATE(2021,2,1)),0)))),0),"")</f>
        <v/>
      </c>
      <c r="AC1424" s="52" t="str">
        <f t="shared" si="108"/>
        <v/>
      </c>
    </row>
    <row r="1425" spans="1:29" x14ac:dyDescent="0.35">
      <c r="A1425" s="11" t="str">
        <f t="shared" si="109"/>
        <v/>
      </c>
      <c r="B1425" s="33"/>
      <c r="C1425" s="17"/>
      <c r="D1425" s="18"/>
      <c r="E1425" s="12"/>
      <c r="F1425" s="12"/>
      <c r="G1425" s="42" t="str">
        <f>IF(OR(E1425="",F1425=""),"",NETWORKDAYS(E1425,F1425,Lister!$D$7:$D$13))</f>
        <v/>
      </c>
      <c r="H1425" s="14"/>
      <c r="I1425" s="25" t="str">
        <f t="shared" si="105"/>
        <v/>
      </c>
      <c r="J1425" s="47"/>
      <c r="K1425" s="48"/>
      <c r="L1425" s="15"/>
      <c r="M1425" s="51" t="str">
        <f t="shared" si="106"/>
        <v/>
      </c>
      <c r="N1425" s="49" t="str">
        <f t="shared" si="107"/>
        <v/>
      </c>
      <c r="O1425" s="15"/>
      <c r="P1425" s="15"/>
      <c r="Q1425" s="15"/>
      <c r="R1425" s="15"/>
      <c r="S1425" s="15"/>
      <c r="T1425" s="15"/>
      <c r="U1425" s="15"/>
      <c r="V1425" s="50" t="str">
        <f>IFERROR(MAX(IF(OR(O1425="",P1425="",Q1425="",R1425="",S1425="",T1425="",U1425=""),"",IF(AND(MONTH(E1425)=8,MONTH(F1425)=8),(NETWORKDAYS(E1425,F1425,Lister!$D$7:$D$13)-O1425)*N1425/NETWORKDAYS(Lister!$D$19,Lister!$E$19,Lister!$D$7:$D$13),IF(AND(MONTH(E1425)=8,F1425&gt;DATE(2020,8,31)),(NETWORKDAYS(E1425,Lister!$E$19,Lister!$D$7:$D$13)-O1425)*N1425/NETWORKDAYS(Lister!$D$19,Lister!$E$19,Lister!$D$7:$D$13),IF(E1425&gt;DATE(2020,8,31),0)))),0),"")</f>
        <v/>
      </c>
      <c r="W1425" s="50" t="str">
        <f>IFERROR(MAX(IF(OR(O1425="",P1425="",Q1425="",R1425="",S1425="",T1425="",U1425=""),"",IF(AND(MONTH(E1425)=9,MONTH(F1425)=9),(NETWORKDAYS(E1425,F1425,Lister!$D$7:$D$13)-P1425)*N1425/NETWORKDAYS(Lister!$D$20,Lister!$E$20,Lister!$D$7:$D$13),IF(AND(MONTH(E1425)=9,F1425&gt;DATE(2020,9,30)),(NETWORKDAYS(E1425,Lister!$E$20,Lister!$D$7:$D$13)-P1425)*N1425/NETWORKDAYS(Lister!$D$20,Lister!$E$20,Lister!$D$7:$D$13),IF(AND(E1425&lt;DATE(2020,9,1),MONTH(F1425)=9),(NETWORKDAYS(Lister!$D$20,F1425,Lister!$D$7:$D$13)-P1425)*N1425/NETWORKDAYS(Lister!$D$20,Lister!$E$20,Lister!$D$7:$D$13),IF(AND(E1425&lt;DATE(2020,9,1),F1425&gt;DATE(2020,9,30)),(NETWORKDAYS(Lister!$D$20,Lister!$E$20,Lister!$D$7:$D$13)-P1425)*N1425/NETWORKDAYS(Lister!$D$20,Lister!$E$20,Lister!$D$7:$D$13),IF(OR(AND(E1425&lt;DATE(2020,9,1),F1425&lt;DATE(2020,9,1)),E1425&gt;DATE(2020,9,30)),0)))))),0),"")</f>
        <v/>
      </c>
      <c r="X1425" s="50" t="str">
        <f>IFERROR(MAX(IF(OR(O1425="",P1425="",Q1425="",R1425="",S1425="",T1425="",U1425=""),"",IF(AND(MONTH(E1425)=10,MONTH(F1425)=10),(NETWORKDAYS(E1425,F1425,Lister!$D$7:$D$13)-Q1425)*N1425/NETWORKDAYS(Lister!$D$21,Lister!$E$21,Lister!$D$7:$D$13),IF(AND(MONTH(E1425)=10,F1425&gt;DATE(2020,10,31)),(NETWORKDAYS(E1425,Lister!$E$21,Lister!$D$7:$D$13)-Q1425)*N1425/NETWORKDAYS(Lister!$D$21,Lister!$E$21,Lister!$D$7:$D$13),IF(AND(E1425&lt;DATE(2020,10,1),MONTH(F1425)=10),(NETWORKDAYS(Lister!$D$21,F1425,Lister!$D$7:$D$13)-Q1425)*N1425/NETWORKDAYS(Lister!$D$21,Lister!$E$21,Lister!$D$7:$D$13),IF(AND(E1425&lt;DATE(2020,31,1),F1425&gt;DATE(2020,10,31)),(NETWORKDAYS(Lister!$D$21,Lister!$E$21,Lister!$D$7:$D$13)-Q1425)*N1425/NETWORKDAYS(Lister!$D$21,Lister!$E$21,Lister!$D$7:$D$13),IF(OR(AND(E1425&lt;DATE(2020,10,1),F1425&lt;DATE(2020,10,1)),E1425&gt;DATE(2020,10,31)),0)))))),0),"")</f>
        <v/>
      </c>
      <c r="Y1425" s="50" t="str">
        <f>IFERROR(MAX(IF(OR(O1425="",P1425="",Q1425="",R1425="",S1425="",T1425="",U1425=""),"",IF(AND(MONTH(E1425)=11,MONTH(F1425)=11),(NETWORKDAYS(E1425,F1425,Lister!$D$7:$D$13)-R1425)*N1425/NETWORKDAYS(Lister!$D$22,Lister!$E$22,Lister!$D$7:$D$13),IF(AND(MONTH(E1425)=11,F1425&gt;DATE(2020,11,30)),(NETWORKDAYS(E1425,Lister!$E$22,Lister!$D$7:$D$13)-R1425)*N1425/NETWORKDAYS(Lister!$D$22,Lister!$E$22,Lister!$D$7:$D$13),IF(AND(E1425&lt;DATE(2020,11,1),MONTH(F1425)=11),(NETWORKDAYS(Lister!$D$22,F1425,Lister!$D$7:$D$13)-R1425)*N1425/NETWORKDAYS(Lister!$D$22,Lister!$E$22,Lister!$D$7:$D$13),IF(AND(E1425&lt;DATE(2020,11,1),F1425&gt;DATE(2020,11,30)),(NETWORKDAYS(Lister!$D$22,Lister!$E$22,Lister!$D$7:$D$13)-R1425)*N1425/NETWORKDAYS(Lister!$D$22,Lister!$E$22,Lister!$D$7:$D$13),IF(OR(AND(E1425&lt;DATE(2020,11,1),F1425&lt;DATE(2020,11,1)),E1425&gt;DATE(2020,11,30)),0)))))),0),"")</f>
        <v/>
      </c>
      <c r="Z1425" s="50" t="str">
        <f>IFERROR(MAX(IF(OR(O1425="",P1425="",Q1425="",R1425="",S1425="",T1425="",U1425=""),"",IF(AND(MONTH(E1425)=12,MONTH(F1425)=12),(NETWORKDAYS(E1425,F1425,Lister!$D$7:$D$13)-S1425)*N1425/NETWORKDAYS(Lister!$D$23,Lister!$E$23,Lister!$D$7:$D$13),IF(AND(MONTH(E1425)=12,F1425&gt;DATE(2020,12,31)),(NETWORKDAYS(E1425,Lister!$E$23,Lister!$D$7:$D$13)-S1425)*N1425/NETWORKDAYS(Lister!$D$23,Lister!$E$23,Lister!$D$7:$D$13),IF(AND(E1425&lt;DATE(2020,12,1),MONTH(F1425)=12),(NETWORKDAYS(Lister!$D$23,F1425,Lister!$D$7:$D$13)-S1425)*N1425/NETWORKDAYS(Lister!$D$23,Lister!$E$23,Lister!$D$7:$D$13),IF(AND(E1425&lt;DATE(2020,12,1),F1425&gt;DATE(2020,12,31)),(NETWORKDAYS(Lister!$D$23,Lister!$E$23,Lister!$D$7:$D$13)-S1425)*N1425/NETWORKDAYS(Lister!$D$23,Lister!$E$23,Lister!$D$7:$D$13),IF(OR(AND(E1425&lt;DATE(2020,12,1),F1425&lt;DATE(2020,12,1)),E1425&gt;DATE(2020,12,31)),0)))))),0),"")</f>
        <v/>
      </c>
      <c r="AA1425" s="50" t="str">
        <f>IFERROR(MAX(IF(OR(O1425="",P1425="",Q1425="",R1425="",S1425="",T1425="",U1425=""),"",IF(AND(MONTH(E1425)=1,MONTH(F1425)=1),(NETWORKDAYS(E1425,F1425,Lister!$D$7:$D$13)-T1425)*N1425/NETWORKDAYS(Lister!$D$24,Lister!$E$24,Lister!$D$7:$D$13),IF(AND(MONTH(E1425)=1,F1425&gt;DATE(2021,1,31)),(NETWORKDAYS(E1425,Lister!$E$24,Lister!$D$7:$D$13)-T1425)*N1425/NETWORKDAYS(Lister!$D$24,Lister!$E$24,Lister!$D$7:$D$13),IF(AND(E1425&lt;DATE(2021,1,1),MONTH(F1425)=1),(NETWORKDAYS(Lister!$D$24,F1425,Lister!$D$7:$D$13)-T1425)*N1425/NETWORKDAYS(Lister!$D$24,Lister!$E$24,Lister!$D$7:$D$13),IF(AND(E1425&lt;DATE(2021,1,1),F1425&gt;DATE(2021,1,31)),(NETWORKDAYS(Lister!$D$24,Lister!$E$24,Lister!$D$7:$D$13)-T1425)*N1425/NETWORKDAYS(Lister!$D$24,Lister!$E$24,Lister!$D$7:$D$13),IF(OR(AND(E1425&lt;DATE(2021,1,1),F1425&lt;DATE(2021,1,1)),E1425&gt;DATE(2021,1,31)),0)))))),0),"")</f>
        <v/>
      </c>
      <c r="AB1425" s="50" t="str">
        <f>IFERROR(MAX(IF(OR(O1425="",P1425="",Q1425="",R1425="",S1425="",T1425="",U1425=""),"",IF(AND(MONTH(E1425)=2,MONTH(F1425)=2),(NETWORKDAYS(E1425,F1425,Lister!$D$7:$D$13)-U1425)*N1425/NETWORKDAYS(Lister!$D$25,Lister!$E$25,Lister!$D$7:$D$13),IF(AND(E1425&lt;DATE(2021,2,1),MONTH(F1425)=2),(NETWORKDAYS(Lister!$D$25,F1425,Lister!$D$7:$D$13)-U1425)*N1425/NETWORKDAYS(Lister!$D$25,Lister!$E$25,Lister!$D$7:$D$13),IF(AND(E1425&lt;DATE(2021,2,1),F1425&lt;DATE(2021,2,1)),0)))),0),"")</f>
        <v/>
      </c>
      <c r="AC1425" s="52" t="str">
        <f t="shared" si="108"/>
        <v/>
      </c>
    </row>
    <row r="1426" spans="1:29" x14ac:dyDescent="0.35">
      <c r="A1426" s="11" t="str">
        <f t="shared" si="109"/>
        <v/>
      </c>
      <c r="B1426" s="33"/>
      <c r="C1426" s="17"/>
      <c r="D1426" s="18"/>
      <c r="E1426" s="12"/>
      <c r="F1426" s="12"/>
      <c r="G1426" s="42" t="str">
        <f>IF(OR(E1426="",F1426=""),"",NETWORKDAYS(E1426,F1426,Lister!$D$7:$D$13))</f>
        <v/>
      </c>
      <c r="H1426" s="14"/>
      <c r="I1426" s="25" t="str">
        <f t="shared" si="105"/>
        <v/>
      </c>
      <c r="J1426" s="47"/>
      <c r="K1426" s="48"/>
      <c r="L1426" s="15"/>
      <c r="M1426" s="51" t="str">
        <f t="shared" si="106"/>
        <v/>
      </c>
      <c r="N1426" s="49" t="str">
        <f t="shared" si="107"/>
        <v/>
      </c>
      <c r="O1426" s="15"/>
      <c r="P1426" s="15"/>
      <c r="Q1426" s="15"/>
      <c r="R1426" s="15"/>
      <c r="S1426" s="15"/>
      <c r="T1426" s="15"/>
      <c r="U1426" s="15"/>
      <c r="V1426" s="50" t="str">
        <f>IFERROR(MAX(IF(OR(O1426="",P1426="",Q1426="",R1426="",S1426="",T1426="",U1426=""),"",IF(AND(MONTH(E1426)=8,MONTH(F1426)=8),(NETWORKDAYS(E1426,F1426,Lister!$D$7:$D$13)-O1426)*N1426/NETWORKDAYS(Lister!$D$19,Lister!$E$19,Lister!$D$7:$D$13),IF(AND(MONTH(E1426)=8,F1426&gt;DATE(2020,8,31)),(NETWORKDAYS(E1426,Lister!$E$19,Lister!$D$7:$D$13)-O1426)*N1426/NETWORKDAYS(Lister!$D$19,Lister!$E$19,Lister!$D$7:$D$13),IF(E1426&gt;DATE(2020,8,31),0)))),0),"")</f>
        <v/>
      </c>
      <c r="W1426" s="50" t="str">
        <f>IFERROR(MAX(IF(OR(O1426="",P1426="",Q1426="",R1426="",S1426="",T1426="",U1426=""),"",IF(AND(MONTH(E1426)=9,MONTH(F1426)=9),(NETWORKDAYS(E1426,F1426,Lister!$D$7:$D$13)-P1426)*N1426/NETWORKDAYS(Lister!$D$20,Lister!$E$20,Lister!$D$7:$D$13),IF(AND(MONTH(E1426)=9,F1426&gt;DATE(2020,9,30)),(NETWORKDAYS(E1426,Lister!$E$20,Lister!$D$7:$D$13)-P1426)*N1426/NETWORKDAYS(Lister!$D$20,Lister!$E$20,Lister!$D$7:$D$13),IF(AND(E1426&lt;DATE(2020,9,1),MONTH(F1426)=9),(NETWORKDAYS(Lister!$D$20,F1426,Lister!$D$7:$D$13)-P1426)*N1426/NETWORKDAYS(Lister!$D$20,Lister!$E$20,Lister!$D$7:$D$13),IF(AND(E1426&lt;DATE(2020,9,1),F1426&gt;DATE(2020,9,30)),(NETWORKDAYS(Lister!$D$20,Lister!$E$20,Lister!$D$7:$D$13)-P1426)*N1426/NETWORKDAYS(Lister!$D$20,Lister!$E$20,Lister!$D$7:$D$13),IF(OR(AND(E1426&lt;DATE(2020,9,1),F1426&lt;DATE(2020,9,1)),E1426&gt;DATE(2020,9,30)),0)))))),0),"")</f>
        <v/>
      </c>
      <c r="X1426" s="50" t="str">
        <f>IFERROR(MAX(IF(OR(O1426="",P1426="",Q1426="",R1426="",S1426="",T1426="",U1426=""),"",IF(AND(MONTH(E1426)=10,MONTH(F1426)=10),(NETWORKDAYS(E1426,F1426,Lister!$D$7:$D$13)-Q1426)*N1426/NETWORKDAYS(Lister!$D$21,Lister!$E$21,Lister!$D$7:$D$13),IF(AND(MONTH(E1426)=10,F1426&gt;DATE(2020,10,31)),(NETWORKDAYS(E1426,Lister!$E$21,Lister!$D$7:$D$13)-Q1426)*N1426/NETWORKDAYS(Lister!$D$21,Lister!$E$21,Lister!$D$7:$D$13),IF(AND(E1426&lt;DATE(2020,10,1),MONTH(F1426)=10),(NETWORKDAYS(Lister!$D$21,F1426,Lister!$D$7:$D$13)-Q1426)*N1426/NETWORKDAYS(Lister!$D$21,Lister!$E$21,Lister!$D$7:$D$13),IF(AND(E1426&lt;DATE(2020,31,1),F1426&gt;DATE(2020,10,31)),(NETWORKDAYS(Lister!$D$21,Lister!$E$21,Lister!$D$7:$D$13)-Q1426)*N1426/NETWORKDAYS(Lister!$D$21,Lister!$E$21,Lister!$D$7:$D$13),IF(OR(AND(E1426&lt;DATE(2020,10,1),F1426&lt;DATE(2020,10,1)),E1426&gt;DATE(2020,10,31)),0)))))),0),"")</f>
        <v/>
      </c>
      <c r="Y1426" s="50" t="str">
        <f>IFERROR(MAX(IF(OR(O1426="",P1426="",Q1426="",R1426="",S1426="",T1426="",U1426=""),"",IF(AND(MONTH(E1426)=11,MONTH(F1426)=11),(NETWORKDAYS(E1426,F1426,Lister!$D$7:$D$13)-R1426)*N1426/NETWORKDAYS(Lister!$D$22,Lister!$E$22,Lister!$D$7:$D$13),IF(AND(MONTH(E1426)=11,F1426&gt;DATE(2020,11,30)),(NETWORKDAYS(E1426,Lister!$E$22,Lister!$D$7:$D$13)-R1426)*N1426/NETWORKDAYS(Lister!$D$22,Lister!$E$22,Lister!$D$7:$D$13),IF(AND(E1426&lt;DATE(2020,11,1),MONTH(F1426)=11),(NETWORKDAYS(Lister!$D$22,F1426,Lister!$D$7:$D$13)-R1426)*N1426/NETWORKDAYS(Lister!$D$22,Lister!$E$22,Lister!$D$7:$D$13),IF(AND(E1426&lt;DATE(2020,11,1),F1426&gt;DATE(2020,11,30)),(NETWORKDAYS(Lister!$D$22,Lister!$E$22,Lister!$D$7:$D$13)-R1426)*N1426/NETWORKDAYS(Lister!$D$22,Lister!$E$22,Lister!$D$7:$D$13),IF(OR(AND(E1426&lt;DATE(2020,11,1),F1426&lt;DATE(2020,11,1)),E1426&gt;DATE(2020,11,30)),0)))))),0),"")</f>
        <v/>
      </c>
      <c r="Z1426" s="50" t="str">
        <f>IFERROR(MAX(IF(OR(O1426="",P1426="",Q1426="",R1426="",S1426="",T1426="",U1426=""),"",IF(AND(MONTH(E1426)=12,MONTH(F1426)=12),(NETWORKDAYS(E1426,F1426,Lister!$D$7:$D$13)-S1426)*N1426/NETWORKDAYS(Lister!$D$23,Lister!$E$23,Lister!$D$7:$D$13),IF(AND(MONTH(E1426)=12,F1426&gt;DATE(2020,12,31)),(NETWORKDAYS(E1426,Lister!$E$23,Lister!$D$7:$D$13)-S1426)*N1426/NETWORKDAYS(Lister!$D$23,Lister!$E$23,Lister!$D$7:$D$13),IF(AND(E1426&lt;DATE(2020,12,1),MONTH(F1426)=12),(NETWORKDAYS(Lister!$D$23,F1426,Lister!$D$7:$D$13)-S1426)*N1426/NETWORKDAYS(Lister!$D$23,Lister!$E$23,Lister!$D$7:$D$13),IF(AND(E1426&lt;DATE(2020,12,1),F1426&gt;DATE(2020,12,31)),(NETWORKDAYS(Lister!$D$23,Lister!$E$23,Lister!$D$7:$D$13)-S1426)*N1426/NETWORKDAYS(Lister!$D$23,Lister!$E$23,Lister!$D$7:$D$13),IF(OR(AND(E1426&lt;DATE(2020,12,1),F1426&lt;DATE(2020,12,1)),E1426&gt;DATE(2020,12,31)),0)))))),0),"")</f>
        <v/>
      </c>
      <c r="AA1426" s="50" t="str">
        <f>IFERROR(MAX(IF(OR(O1426="",P1426="",Q1426="",R1426="",S1426="",T1426="",U1426=""),"",IF(AND(MONTH(E1426)=1,MONTH(F1426)=1),(NETWORKDAYS(E1426,F1426,Lister!$D$7:$D$13)-T1426)*N1426/NETWORKDAYS(Lister!$D$24,Lister!$E$24,Lister!$D$7:$D$13),IF(AND(MONTH(E1426)=1,F1426&gt;DATE(2021,1,31)),(NETWORKDAYS(E1426,Lister!$E$24,Lister!$D$7:$D$13)-T1426)*N1426/NETWORKDAYS(Lister!$D$24,Lister!$E$24,Lister!$D$7:$D$13),IF(AND(E1426&lt;DATE(2021,1,1),MONTH(F1426)=1),(NETWORKDAYS(Lister!$D$24,F1426,Lister!$D$7:$D$13)-T1426)*N1426/NETWORKDAYS(Lister!$D$24,Lister!$E$24,Lister!$D$7:$D$13),IF(AND(E1426&lt;DATE(2021,1,1),F1426&gt;DATE(2021,1,31)),(NETWORKDAYS(Lister!$D$24,Lister!$E$24,Lister!$D$7:$D$13)-T1426)*N1426/NETWORKDAYS(Lister!$D$24,Lister!$E$24,Lister!$D$7:$D$13),IF(OR(AND(E1426&lt;DATE(2021,1,1),F1426&lt;DATE(2021,1,1)),E1426&gt;DATE(2021,1,31)),0)))))),0),"")</f>
        <v/>
      </c>
      <c r="AB1426" s="50" t="str">
        <f>IFERROR(MAX(IF(OR(O1426="",P1426="",Q1426="",R1426="",S1426="",T1426="",U1426=""),"",IF(AND(MONTH(E1426)=2,MONTH(F1426)=2),(NETWORKDAYS(E1426,F1426,Lister!$D$7:$D$13)-U1426)*N1426/NETWORKDAYS(Lister!$D$25,Lister!$E$25,Lister!$D$7:$D$13),IF(AND(E1426&lt;DATE(2021,2,1),MONTH(F1426)=2),(NETWORKDAYS(Lister!$D$25,F1426,Lister!$D$7:$D$13)-U1426)*N1426/NETWORKDAYS(Lister!$D$25,Lister!$E$25,Lister!$D$7:$D$13),IF(AND(E1426&lt;DATE(2021,2,1),F1426&lt;DATE(2021,2,1)),0)))),0),"")</f>
        <v/>
      </c>
      <c r="AC1426" s="52" t="str">
        <f t="shared" si="108"/>
        <v/>
      </c>
    </row>
    <row r="1427" spans="1:29" x14ac:dyDescent="0.35">
      <c r="A1427" s="11" t="str">
        <f t="shared" si="109"/>
        <v/>
      </c>
      <c r="B1427" s="33"/>
      <c r="C1427" s="17"/>
      <c r="D1427" s="18"/>
      <c r="E1427" s="12"/>
      <c r="F1427" s="12"/>
      <c r="G1427" s="42" t="str">
        <f>IF(OR(E1427="",F1427=""),"",NETWORKDAYS(E1427,F1427,Lister!$D$7:$D$13))</f>
        <v/>
      </c>
      <c r="H1427" s="14"/>
      <c r="I1427" s="25" t="str">
        <f t="shared" si="105"/>
        <v/>
      </c>
      <c r="J1427" s="47"/>
      <c r="K1427" s="48"/>
      <c r="L1427" s="15"/>
      <c r="M1427" s="51" t="str">
        <f t="shared" si="106"/>
        <v/>
      </c>
      <c r="N1427" s="49" t="str">
        <f t="shared" si="107"/>
        <v/>
      </c>
      <c r="O1427" s="15"/>
      <c r="P1427" s="15"/>
      <c r="Q1427" s="15"/>
      <c r="R1427" s="15"/>
      <c r="S1427" s="15"/>
      <c r="T1427" s="15"/>
      <c r="U1427" s="15"/>
      <c r="V1427" s="50" t="str">
        <f>IFERROR(MAX(IF(OR(O1427="",P1427="",Q1427="",R1427="",S1427="",T1427="",U1427=""),"",IF(AND(MONTH(E1427)=8,MONTH(F1427)=8),(NETWORKDAYS(E1427,F1427,Lister!$D$7:$D$13)-O1427)*N1427/NETWORKDAYS(Lister!$D$19,Lister!$E$19,Lister!$D$7:$D$13),IF(AND(MONTH(E1427)=8,F1427&gt;DATE(2020,8,31)),(NETWORKDAYS(E1427,Lister!$E$19,Lister!$D$7:$D$13)-O1427)*N1427/NETWORKDAYS(Lister!$D$19,Lister!$E$19,Lister!$D$7:$D$13),IF(E1427&gt;DATE(2020,8,31),0)))),0),"")</f>
        <v/>
      </c>
      <c r="W1427" s="50" t="str">
        <f>IFERROR(MAX(IF(OR(O1427="",P1427="",Q1427="",R1427="",S1427="",T1427="",U1427=""),"",IF(AND(MONTH(E1427)=9,MONTH(F1427)=9),(NETWORKDAYS(E1427,F1427,Lister!$D$7:$D$13)-P1427)*N1427/NETWORKDAYS(Lister!$D$20,Lister!$E$20,Lister!$D$7:$D$13),IF(AND(MONTH(E1427)=9,F1427&gt;DATE(2020,9,30)),(NETWORKDAYS(E1427,Lister!$E$20,Lister!$D$7:$D$13)-P1427)*N1427/NETWORKDAYS(Lister!$D$20,Lister!$E$20,Lister!$D$7:$D$13),IF(AND(E1427&lt;DATE(2020,9,1),MONTH(F1427)=9),(NETWORKDAYS(Lister!$D$20,F1427,Lister!$D$7:$D$13)-P1427)*N1427/NETWORKDAYS(Lister!$D$20,Lister!$E$20,Lister!$D$7:$D$13),IF(AND(E1427&lt;DATE(2020,9,1),F1427&gt;DATE(2020,9,30)),(NETWORKDAYS(Lister!$D$20,Lister!$E$20,Lister!$D$7:$D$13)-P1427)*N1427/NETWORKDAYS(Lister!$D$20,Lister!$E$20,Lister!$D$7:$D$13),IF(OR(AND(E1427&lt;DATE(2020,9,1),F1427&lt;DATE(2020,9,1)),E1427&gt;DATE(2020,9,30)),0)))))),0),"")</f>
        <v/>
      </c>
      <c r="X1427" s="50" t="str">
        <f>IFERROR(MAX(IF(OR(O1427="",P1427="",Q1427="",R1427="",S1427="",T1427="",U1427=""),"",IF(AND(MONTH(E1427)=10,MONTH(F1427)=10),(NETWORKDAYS(E1427,F1427,Lister!$D$7:$D$13)-Q1427)*N1427/NETWORKDAYS(Lister!$D$21,Lister!$E$21,Lister!$D$7:$D$13),IF(AND(MONTH(E1427)=10,F1427&gt;DATE(2020,10,31)),(NETWORKDAYS(E1427,Lister!$E$21,Lister!$D$7:$D$13)-Q1427)*N1427/NETWORKDAYS(Lister!$D$21,Lister!$E$21,Lister!$D$7:$D$13),IF(AND(E1427&lt;DATE(2020,10,1),MONTH(F1427)=10),(NETWORKDAYS(Lister!$D$21,F1427,Lister!$D$7:$D$13)-Q1427)*N1427/NETWORKDAYS(Lister!$D$21,Lister!$E$21,Lister!$D$7:$D$13),IF(AND(E1427&lt;DATE(2020,31,1),F1427&gt;DATE(2020,10,31)),(NETWORKDAYS(Lister!$D$21,Lister!$E$21,Lister!$D$7:$D$13)-Q1427)*N1427/NETWORKDAYS(Lister!$D$21,Lister!$E$21,Lister!$D$7:$D$13),IF(OR(AND(E1427&lt;DATE(2020,10,1),F1427&lt;DATE(2020,10,1)),E1427&gt;DATE(2020,10,31)),0)))))),0),"")</f>
        <v/>
      </c>
      <c r="Y1427" s="50" t="str">
        <f>IFERROR(MAX(IF(OR(O1427="",P1427="",Q1427="",R1427="",S1427="",T1427="",U1427=""),"",IF(AND(MONTH(E1427)=11,MONTH(F1427)=11),(NETWORKDAYS(E1427,F1427,Lister!$D$7:$D$13)-R1427)*N1427/NETWORKDAYS(Lister!$D$22,Lister!$E$22,Lister!$D$7:$D$13),IF(AND(MONTH(E1427)=11,F1427&gt;DATE(2020,11,30)),(NETWORKDAYS(E1427,Lister!$E$22,Lister!$D$7:$D$13)-R1427)*N1427/NETWORKDAYS(Lister!$D$22,Lister!$E$22,Lister!$D$7:$D$13),IF(AND(E1427&lt;DATE(2020,11,1),MONTH(F1427)=11),(NETWORKDAYS(Lister!$D$22,F1427,Lister!$D$7:$D$13)-R1427)*N1427/NETWORKDAYS(Lister!$D$22,Lister!$E$22,Lister!$D$7:$D$13),IF(AND(E1427&lt;DATE(2020,11,1),F1427&gt;DATE(2020,11,30)),(NETWORKDAYS(Lister!$D$22,Lister!$E$22,Lister!$D$7:$D$13)-R1427)*N1427/NETWORKDAYS(Lister!$D$22,Lister!$E$22,Lister!$D$7:$D$13),IF(OR(AND(E1427&lt;DATE(2020,11,1),F1427&lt;DATE(2020,11,1)),E1427&gt;DATE(2020,11,30)),0)))))),0),"")</f>
        <v/>
      </c>
      <c r="Z1427" s="50" t="str">
        <f>IFERROR(MAX(IF(OR(O1427="",P1427="",Q1427="",R1427="",S1427="",T1427="",U1427=""),"",IF(AND(MONTH(E1427)=12,MONTH(F1427)=12),(NETWORKDAYS(E1427,F1427,Lister!$D$7:$D$13)-S1427)*N1427/NETWORKDAYS(Lister!$D$23,Lister!$E$23,Lister!$D$7:$D$13),IF(AND(MONTH(E1427)=12,F1427&gt;DATE(2020,12,31)),(NETWORKDAYS(E1427,Lister!$E$23,Lister!$D$7:$D$13)-S1427)*N1427/NETWORKDAYS(Lister!$D$23,Lister!$E$23,Lister!$D$7:$D$13),IF(AND(E1427&lt;DATE(2020,12,1),MONTH(F1427)=12),(NETWORKDAYS(Lister!$D$23,F1427,Lister!$D$7:$D$13)-S1427)*N1427/NETWORKDAYS(Lister!$D$23,Lister!$E$23,Lister!$D$7:$D$13),IF(AND(E1427&lt;DATE(2020,12,1),F1427&gt;DATE(2020,12,31)),(NETWORKDAYS(Lister!$D$23,Lister!$E$23,Lister!$D$7:$D$13)-S1427)*N1427/NETWORKDAYS(Lister!$D$23,Lister!$E$23,Lister!$D$7:$D$13),IF(OR(AND(E1427&lt;DATE(2020,12,1),F1427&lt;DATE(2020,12,1)),E1427&gt;DATE(2020,12,31)),0)))))),0),"")</f>
        <v/>
      </c>
      <c r="AA1427" s="50" t="str">
        <f>IFERROR(MAX(IF(OR(O1427="",P1427="",Q1427="",R1427="",S1427="",T1427="",U1427=""),"",IF(AND(MONTH(E1427)=1,MONTH(F1427)=1),(NETWORKDAYS(E1427,F1427,Lister!$D$7:$D$13)-T1427)*N1427/NETWORKDAYS(Lister!$D$24,Lister!$E$24,Lister!$D$7:$D$13),IF(AND(MONTH(E1427)=1,F1427&gt;DATE(2021,1,31)),(NETWORKDAYS(E1427,Lister!$E$24,Lister!$D$7:$D$13)-T1427)*N1427/NETWORKDAYS(Lister!$D$24,Lister!$E$24,Lister!$D$7:$D$13),IF(AND(E1427&lt;DATE(2021,1,1),MONTH(F1427)=1),(NETWORKDAYS(Lister!$D$24,F1427,Lister!$D$7:$D$13)-T1427)*N1427/NETWORKDAYS(Lister!$D$24,Lister!$E$24,Lister!$D$7:$D$13),IF(AND(E1427&lt;DATE(2021,1,1),F1427&gt;DATE(2021,1,31)),(NETWORKDAYS(Lister!$D$24,Lister!$E$24,Lister!$D$7:$D$13)-T1427)*N1427/NETWORKDAYS(Lister!$D$24,Lister!$E$24,Lister!$D$7:$D$13),IF(OR(AND(E1427&lt;DATE(2021,1,1),F1427&lt;DATE(2021,1,1)),E1427&gt;DATE(2021,1,31)),0)))))),0),"")</f>
        <v/>
      </c>
      <c r="AB1427" s="50" t="str">
        <f>IFERROR(MAX(IF(OR(O1427="",P1427="",Q1427="",R1427="",S1427="",T1427="",U1427=""),"",IF(AND(MONTH(E1427)=2,MONTH(F1427)=2),(NETWORKDAYS(E1427,F1427,Lister!$D$7:$D$13)-U1427)*N1427/NETWORKDAYS(Lister!$D$25,Lister!$E$25,Lister!$D$7:$D$13),IF(AND(E1427&lt;DATE(2021,2,1),MONTH(F1427)=2),(NETWORKDAYS(Lister!$D$25,F1427,Lister!$D$7:$D$13)-U1427)*N1427/NETWORKDAYS(Lister!$D$25,Lister!$E$25,Lister!$D$7:$D$13),IF(AND(E1427&lt;DATE(2021,2,1),F1427&lt;DATE(2021,2,1)),0)))),0),"")</f>
        <v/>
      </c>
      <c r="AC1427" s="52" t="str">
        <f t="shared" si="108"/>
        <v/>
      </c>
    </row>
    <row r="1428" spans="1:29" x14ac:dyDescent="0.35">
      <c r="A1428" s="11" t="str">
        <f t="shared" si="109"/>
        <v/>
      </c>
      <c r="B1428" s="33"/>
      <c r="C1428" s="17"/>
      <c r="D1428" s="18"/>
      <c r="E1428" s="12"/>
      <c r="F1428" s="12"/>
      <c r="G1428" s="42" t="str">
        <f>IF(OR(E1428="",F1428=""),"",NETWORKDAYS(E1428,F1428,Lister!$D$7:$D$13))</f>
        <v/>
      </c>
      <c r="H1428" s="14"/>
      <c r="I1428" s="25" t="str">
        <f t="shared" si="105"/>
        <v/>
      </c>
      <c r="J1428" s="47"/>
      <c r="K1428" s="48"/>
      <c r="L1428" s="15"/>
      <c r="M1428" s="51" t="str">
        <f t="shared" si="106"/>
        <v/>
      </c>
      <c r="N1428" s="49" t="str">
        <f t="shared" si="107"/>
        <v/>
      </c>
      <c r="O1428" s="15"/>
      <c r="P1428" s="15"/>
      <c r="Q1428" s="15"/>
      <c r="R1428" s="15"/>
      <c r="S1428" s="15"/>
      <c r="T1428" s="15"/>
      <c r="U1428" s="15"/>
      <c r="V1428" s="50" t="str">
        <f>IFERROR(MAX(IF(OR(O1428="",P1428="",Q1428="",R1428="",S1428="",T1428="",U1428=""),"",IF(AND(MONTH(E1428)=8,MONTH(F1428)=8),(NETWORKDAYS(E1428,F1428,Lister!$D$7:$D$13)-O1428)*N1428/NETWORKDAYS(Lister!$D$19,Lister!$E$19,Lister!$D$7:$D$13),IF(AND(MONTH(E1428)=8,F1428&gt;DATE(2020,8,31)),(NETWORKDAYS(E1428,Lister!$E$19,Lister!$D$7:$D$13)-O1428)*N1428/NETWORKDAYS(Lister!$D$19,Lister!$E$19,Lister!$D$7:$D$13),IF(E1428&gt;DATE(2020,8,31),0)))),0),"")</f>
        <v/>
      </c>
      <c r="W1428" s="50" t="str">
        <f>IFERROR(MAX(IF(OR(O1428="",P1428="",Q1428="",R1428="",S1428="",T1428="",U1428=""),"",IF(AND(MONTH(E1428)=9,MONTH(F1428)=9),(NETWORKDAYS(E1428,F1428,Lister!$D$7:$D$13)-P1428)*N1428/NETWORKDAYS(Lister!$D$20,Lister!$E$20,Lister!$D$7:$D$13),IF(AND(MONTH(E1428)=9,F1428&gt;DATE(2020,9,30)),(NETWORKDAYS(E1428,Lister!$E$20,Lister!$D$7:$D$13)-P1428)*N1428/NETWORKDAYS(Lister!$D$20,Lister!$E$20,Lister!$D$7:$D$13),IF(AND(E1428&lt;DATE(2020,9,1),MONTH(F1428)=9),(NETWORKDAYS(Lister!$D$20,F1428,Lister!$D$7:$D$13)-P1428)*N1428/NETWORKDAYS(Lister!$D$20,Lister!$E$20,Lister!$D$7:$D$13),IF(AND(E1428&lt;DATE(2020,9,1),F1428&gt;DATE(2020,9,30)),(NETWORKDAYS(Lister!$D$20,Lister!$E$20,Lister!$D$7:$D$13)-P1428)*N1428/NETWORKDAYS(Lister!$D$20,Lister!$E$20,Lister!$D$7:$D$13),IF(OR(AND(E1428&lt;DATE(2020,9,1),F1428&lt;DATE(2020,9,1)),E1428&gt;DATE(2020,9,30)),0)))))),0),"")</f>
        <v/>
      </c>
      <c r="X1428" s="50" t="str">
        <f>IFERROR(MAX(IF(OR(O1428="",P1428="",Q1428="",R1428="",S1428="",T1428="",U1428=""),"",IF(AND(MONTH(E1428)=10,MONTH(F1428)=10),(NETWORKDAYS(E1428,F1428,Lister!$D$7:$D$13)-Q1428)*N1428/NETWORKDAYS(Lister!$D$21,Lister!$E$21,Lister!$D$7:$D$13),IF(AND(MONTH(E1428)=10,F1428&gt;DATE(2020,10,31)),(NETWORKDAYS(E1428,Lister!$E$21,Lister!$D$7:$D$13)-Q1428)*N1428/NETWORKDAYS(Lister!$D$21,Lister!$E$21,Lister!$D$7:$D$13),IF(AND(E1428&lt;DATE(2020,10,1),MONTH(F1428)=10),(NETWORKDAYS(Lister!$D$21,F1428,Lister!$D$7:$D$13)-Q1428)*N1428/NETWORKDAYS(Lister!$D$21,Lister!$E$21,Lister!$D$7:$D$13),IF(AND(E1428&lt;DATE(2020,31,1),F1428&gt;DATE(2020,10,31)),(NETWORKDAYS(Lister!$D$21,Lister!$E$21,Lister!$D$7:$D$13)-Q1428)*N1428/NETWORKDAYS(Lister!$D$21,Lister!$E$21,Lister!$D$7:$D$13),IF(OR(AND(E1428&lt;DATE(2020,10,1),F1428&lt;DATE(2020,10,1)),E1428&gt;DATE(2020,10,31)),0)))))),0),"")</f>
        <v/>
      </c>
      <c r="Y1428" s="50" t="str">
        <f>IFERROR(MAX(IF(OR(O1428="",P1428="",Q1428="",R1428="",S1428="",T1428="",U1428=""),"",IF(AND(MONTH(E1428)=11,MONTH(F1428)=11),(NETWORKDAYS(E1428,F1428,Lister!$D$7:$D$13)-R1428)*N1428/NETWORKDAYS(Lister!$D$22,Lister!$E$22,Lister!$D$7:$D$13),IF(AND(MONTH(E1428)=11,F1428&gt;DATE(2020,11,30)),(NETWORKDAYS(E1428,Lister!$E$22,Lister!$D$7:$D$13)-R1428)*N1428/NETWORKDAYS(Lister!$D$22,Lister!$E$22,Lister!$D$7:$D$13),IF(AND(E1428&lt;DATE(2020,11,1),MONTH(F1428)=11),(NETWORKDAYS(Lister!$D$22,F1428,Lister!$D$7:$D$13)-R1428)*N1428/NETWORKDAYS(Lister!$D$22,Lister!$E$22,Lister!$D$7:$D$13),IF(AND(E1428&lt;DATE(2020,11,1),F1428&gt;DATE(2020,11,30)),(NETWORKDAYS(Lister!$D$22,Lister!$E$22,Lister!$D$7:$D$13)-R1428)*N1428/NETWORKDAYS(Lister!$D$22,Lister!$E$22,Lister!$D$7:$D$13),IF(OR(AND(E1428&lt;DATE(2020,11,1),F1428&lt;DATE(2020,11,1)),E1428&gt;DATE(2020,11,30)),0)))))),0),"")</f>
        <v/>
      </c>
      <c r="Z1428" s="50" t="str">
        <f>IFERROR(MAX(IF(OR(O1428="",P1428="",Q1428="",R1428="",S1428="",T1428="",U1428=""),"",IF(AND(MONTH(E1428)=12,MONTH(F1428)=12),(NETWORKDAYS(E1428,F1428,Lister!$D$7:$D$13)-S1428)*N1428/NETWORKDAYS(Lister!$D$23,Lister!$E$23,Lister!$D$7:$D$13),IF(AND(MONTH(E1428)=12,F1428&gt;DATE(2020,12,31)),(NETWORKDAYS(E1428,Lister!$E$23,Lister!$D$7:$D$13)-S1428)*N1428/NETWORKDAYS(Lister!$D$23,Lister!$E$23,Lister!$D$7:$D$13),IF(AND(E1428&lt;DATE(2020,12,1),MONTH(F1428)=12),(NETWORKDAYS(Lister!$D$23,F1428,Lister!$D$7:$D$13)-S1428)*N1428/NETWORKDAYS(Lister!$D$23,Lister!$E$23,Lister!$D$7:$D$13),IF(AND(E1428&lt;DATE(2020,12,1),F1428&gt;DATE(2020,12,31)),(NETWORKDAYS(Lister!$D$23,Lister!$E$23,Lister!$D$7:$D$13)-S1428)*N1428/NETWORKDAYS(Lister!$D$23,Lister!$E$23,Lister!$D$7:$D$13),IF(OR(AND(E1428&lt;DATE(2020,12,1),F1428&lt;DATE(2020,12,1)),E1428&gt;DATE(2020,12,31)),0)))))),0),"")</f>
        <v/>
      </c>
      <c r="AA1428" s="50" t="str">
        <f>IFERROR(MAX(IF(OR(O1428="",P1428="",Q1428="",R1428="",S1428="",T1428="",U1428=""),"",IF(AND(MONTH(E1428)=1,MONTH(F1428)=1),(NETWORKDAYS(E1428,F1428,Lister!$D$7:$D$13)-T1428)*N1428/NETWORKDAYS(Lister!$D$24,Lister!$E$24,Lister!$D$7:$D$13),IF(AND(MONTH(E1428)=1,F1428&gt;DATE(2021,1,31)),(NETWORKDAYS(E1428,Lister!$E$24,Lister!$D$7:$D$13)-T1428)*N1428/NETWORKDAYS(Lister!$D$24,Lister!$E$24,Lister!$D$7:$D$13),IF(AND(E1428&lt;DATE(2021,1,1),MONTH(F1428)=1),(NETWORKDAYS(Lister!$D$24,F1428,Lister!$D$7:$D$13)-T1428)*N1428/NETWORKDAYS(Lister!$D$24,Lister!$E$24,Lister!$D$7:$D$13),IF(AND(E1428&lt;DATE(2021,1,1),F1428&gt;DATE(2021,1,31)),(NETWORKDAYS(Lister!$D$24,Lister!$E$24,Lister!$D$7:$D$13)-T1428)*N1428/NETWORKDAYS(Lister!$D$24,Lister!$E$24,Lister!$D$7:$D$13),IF(OR(AND(E1428&lt;DATE(2021,1,1),F1428&lt;DATE(2021,1,1)),E1428&gt;DATE(2021,1,31)),0)))))),0),"")</f>
        <v/>
      </c>
      <c r="AB1428" s="50" t="str">
        <f>IFERROR(MAX(IF(OR(O1428="",P1428="",Q1428="",R1428="",S1428="",T1428="",U1428=""),"",IF(AND(MONTH(E1428)=2,MONTH(F1428)=2),(NETWORKDAYS(E1428,F1428,Lister!$D$7:$D$13)-U1428)*N1428/NETWORKDAYS(Lister!$D$25,Lister!$E$25,Lister!$D$7:$D$13),IF(AND(E1428&lt;DATE(2021,2,1),MONTH(F1428)=2),(NETWORKDAYS(Lister!$D$25,F1428,Lister!$D$7:$D$13)-U1428)*N1428/NETWORKDAYS(Lister!$D$25,Lister!$E$25,Lister!$D$7:$D$13),IF(AND(E1428&lt;DATE(2021,2,1),F1428&lt;DATE(2021,2,1)),0)))),0),"")</f>
        <v/>
      </c>
      <c r="AC1428" s="52" t="str">
        <f t="shared" si="108"/>
        <v/>
      </c>
    </row>
    <row r="1429" spans="1:29" x14ac:dyDescent="0.35">
      <c r="A1429" s="11" t="str">
        <f t="shared" si="109"/>
        <v/>
      </c>
      <c r="B1429" s="33"/>
      <c r="C1429" s="17"/>
      <c r="D1429" s="18"/>
      <c r="E1429" s="12"/>
      <c r="F1429" s="12"/>
      <c r="G1429" s="42" t="str">
        <f>IF(OR(E1429="",F1429=""),"",NETWORKDAYS(E1429,F1429,Lister!$D$7:$D$13))</f>
        <v/>
      </c>
      <c r="H1429" s="14"/>
      <c r="I1429" s="25" t="str">
        <f t="shared" si="105"/>
        <v/>
      </c>
      <c r="J1429" s="47"/>
      <c r="K1429" s="48"/>
      <c r="L1429" s="15"/>
      <c r="M1429" s="51" t="str">
        <f t="shared" si="106"/>
        <v/>
      </c>
      <c r="N1429" s="49" t="str">
        <f t="shared" si="107"/>
        <v/>
      </c>
      <c r="O1429" s="15"/>
      <c r="P1429" s="15"/>
      <c r="Q1429" s="15"/>
      <c r="R1429" s="15"/>
      <c r="S1429" s="15"/>
      <c r="T1429" s="15"/>
      <c r="U1429" s="15"/>
      <c r="V1429" s="50" t="str">
        <f>IFERROR(MAX(IF(OR(O1429="",P1429="",Q1429="",R1429="",S1429="",T1429="",U1429=""),"",IF(AND(MONTH(E1429)=8,MONTH(F1429)=8),(NETWORKDAYS(E1429,F1429,Lister!$D$7:$D$13)-O1429)*N1429/NETWORKDAYS(Lister!$D$19,Lister!$E$19,Lister!$D$7:$D$13),IF(AND(MONTH(E1429)=8,F1429&gt;DATE(2020,8,31)),(NETWORKDAYS(E1429,Lister!$E$19,Lister!$D$7:$D$13)-O1429)*N1429/NETWORKDAYS(Lister!$D$19,Lister!$E$19,Lister!$D$7:$D$13),IF(E1429&gt;DATE(2020,8,31),0)))),0),"")</f>
        <v/>
      </c>
      <c r="W1429" s="50" t="str">
        <f>IFERROR(MAX(IF(OR(O1429="",P1429="",Q1429="",R1429="",S1429="",T1429="",U1429=""),"",IF(AND(MONTH(E1429)=9,MONTH(F1429)=9),(NETWORKDAYS(E1429,F1429,Lister!$D$7:$D$13)-P1429)*N1429/NETWORKDAYS(Lister!$D$20,Lister!$E$20,Lister!$D$7:$D$13),IF(AND(MONTH(E1429)=9,F1429&gt;DATE(2020,9,30)),(NETWORKDAYS(E1429,Lister!$E$20,Lister!$D$7:$D$13)-P1429)*N1429/NETWORKDAYS(Lister!$D$20,Lister!$E$20,Lister!$D$7:$D$13),IF(AND(E1429&lt;DATE(2020,9,1),MONTH(F1429)=9),(NETWORKDAYS(Lister!$D$20,F1429,Lister!$D$7:$D$13)-P1429)*N1429/NETWORKDAYS(Lister!$D$20,Lister!$E$20,Lister!$D$7:$D$13),IF(AND(E1429&lt;DATE(2020,9,1),F1429&gt;DATE(2020,9,30)),(NETWORKDAYS(Lister!$D$20,Lister!$E$20,Lister!$D$7:$D$13)-P1429)*N1429/NETWORKDAYS(Lister!$D$20,Lister!$E$20,Lister!$D$7:$D$13),IF(OR(AND(E1429&lt;DATE(2020,9,1),F1429&lt;DATE(2020,9,1)),E1429&gt;DATE(2020,9,30)),0)))))),0),"")</f>
        <v/>
      </c>
      <c r="X1429" s="50" t="str">
        <f>IFERROR(MAX(IF(OR(O1429="",P1429="",Q1429="",R1429="",S1429="",T1429="",U1429=""),"",IF(AND(MONTH(E1429)=10,MONTH(F1429)=10),(NETWORKDAYS(E1429,F1429,Lister!$D$7:$D$13)-Q1429)*N1429/NETWORKDAYS(Lister!$D$21,Lister!$E$21,Lister!$D$7:$D$13),IF(AND(MONTH(E1429)=10,F1429&gt;DATE(2020,10,31)),(NETWORKDAYS(E1429,Lister!$E$21,Lister!$D$7:$D$13)-Q1429)*N1429/NETWORKDAYS(Lister!$D$21,Lister!$E$21,Lister!$D$7:$D$13),IF(AND(E1429&lt;DATE(2020,10,1),MONTH(F1429)=10),(NETWORKDAYS(Lister!$D$21,F1429,Lister!$D$7:$D$13)-Q1429)*N1429/NETWORKDAYS(Lister!$D$21,Lister!$E$21,Lister!$D$7:$D$13),IF(AND(E1429&lt;DATE(2020,31,1),F1429&gt;DATE(2020,10,31)),(NETWORKDAYS(Lister!$D$21,Lister!$E$21,Lister!$D$7:$D$13)-Q1429)*N1429/NETWORKDAYS(Lister!$D$21,Lister!$E$21,Lister!$D$7:$D$13),IF(OR(AND(E1429&lt;DATE(2020,10,1),F1429&lt;DATE(2020,10,1)),E1429&gt;DATE(2020,10,31)),0)))))),0),"")</f>
        <v/>
      </c>
      <c r="Y1429" s="50" t="str">
        <f>IFERROR(MAX(IF(OR(O1429="",P1429="",Q1429="",R1429="",S1429="",T1429="",U1429=""),"",IF(AND(MONTH(E1429)=11,MONTH(F1429)=11),(NETWORKDAYS(E1429,F1429,Lister!$D$7:$D$13)-R1429)*N1429/NETWORKDAYS(Lister!$D$22,Lister!$E$22,Lister!$D$7:$D$13),IF(AND(MONTH(E1429)=11,F1429&gt;DATE(2020,11,30)),(NETWORKDAYS(E1429,Lister!$E$22,Lister!$D$7:$D$13)-R1429)*N1429/NETWORKDAYS(Lister!$D$22,Lister!$E$22,Lister!$D$7:$D$13),IF(AND(E1429&lt;DATE(2020,11,1),MONTH(F1429)=11),(NETWORKDAYS(Lister!$D$22,F1429,Lister!$D$7:$D$13)-R1429)*N1429/NETWORKDAYS(Lister!$D$22,Lister!$E$22,Lister!$D$7:$D$13),IF(AND(E1429&lt;DATE(2020,11,1),F1429&gt;DATE(2020,11,30)),(NETWORKDAYS(Lister!$D$22,Lister!$E$22,Lister!$D$7:$D$13)-R1429)*N1429/NETWORKDAYS(Lister!$D$22,Lister!$E$22,Lister!$D$7:$D$13),IF(OR(AND(E1429&lt;DATE(2020,11,1),F1429&lt;DATE(2020,11,1)),E1429&gt;DATE(2020,11,30)),0)))))),0),"")</f>
        <v/>
      </c>
      <c r="Z1429" s="50" t="str">
        <f>IFERROR(MAX(IF(OR(O1429="",P1429="",Q1429="",R1429="",S1429="",T1429="",U1429=""),"",IF(AND(MONTH(E1429)=12,MONTH(F1429)=12),(NETWORKDAYS(E1429,F1429,Lister!$D$7:$D$13)-S1429)*N1429/NETWORKDAYS(Lister!$D$23,Lister!$E$23,Lister!$D$7:$D$13),IF(AND(MONTH(E1429)=12,F1429&gt;DATE(2020,12,31)),(NETWORKDAYS(E1429,Lister!$E$23,Lister!$D$7:$D$13)-S1429)*N1429/NETWORKDAYS(Lister!$D$23,Lister!$E$23,Lister!$D$7:$D$13),IF(AND(E1429&lt;DATE(2020,12,1),MONTH(F1429)=12),(NETWORKDAYS(Lister!$D$23,F1429,Lister!$D$7:$D$13)-S1429)*N1429/NETWORKDAYS(Lister!$D$23,Lister!$E$23,Lister!$D$7:$D$13),IF(AND(E1429&lt;DATE(2020,12,1),F1429&gt;DATE(2020,12,31)),(NETWORKDAYS(Lister!$D$23,Lister!$E$23,Lister!$D$7:$D$13)-S1429)*N1429/NETWORKDAYS(Lister!$D$23,Lister!$E$23,Lister!$D$7:$D$13),IF(OR(AND(E1429&lt;DATE(2020,12,1),F1429&lt;DATE(2020,12,1)),E1429&gt;DATE(2020,12,31)),0)))))),0),"")</f>
        <v/>
      </c>
      <c r="AA1429" s="50" t="str">
        <f>IFERROR(MAX(IF(OR(O1429="",P1429="",Q1429="",R1429="",S1429="",T1429="",U1429=""),"",IF(AND(MONTH(E1429)=1,MONTH(F1429)=1),(NETWORKDAYS(E1429,F1429,Lister!$D$7:$D$13)-T1429)*N1429/NETWORKDAYS(Lister!$D$24,Lister!$E$24,Lister!$D$7:$D$13),IF(AND(MONTH(E1429)=1,F1429&gt;DATE(2021,1,31)),(NETWORKDAYS(E1429,Lister!$E$24,Lister!$D$7:$D$13)-T1429)*N1429/NETWORKDAYS(Lister!$D$24,Lister!$E$24,Lister!$D$7:$D$13),IF(AND(E1429&lt;DATE(2021,1,1),MONTH(F1429)=1),(NETWORKDAYS(Lister!$D$24,F1429,Lister!$D$7:$D$13)-T1429)*N1429/NETWORKDAYS(Lister!$D$24,Lister!$E$24,Lister!$D$7:$D$13),IF(AND(E1429&lt;DATE(2021,1,1),F1429&gt;DATE(2021,1,31)),(NETWORKDAYS(Lister!$D$24,Lister!$E$24,Lister!$D$7:$D$13)-T1429)*N1429/NETWORKDAYS(Lister!$D$24,Lister!$E$24,Lister!$D$7:$D$13),IF(OR(AND(E1429&lt;DATE(2021,1,1),F1429&lt;DATE(2021,1,1)),E1429&gt;DATE(2021,1,31)),0)))))),0),"")</f>
        <v/>
      </c>
      <c r="AB1429" s="50" t="str">
        <f>IFERROR(MAX(IF(OR(O1429="",P1429="",Q1429="",R1429="",S1429="",T1429="",U1429=""),"",IF(AND(MONTH(E1429)=2,MONTH(F1429)=2),(NETWORKDAYS(E1429,F1429,Lister!$D$7:$D$13)-U1429)*N1429/NETWORKDAYS(Lister!$D$25,Lister!$E$25,Lister!$D$7:$D$13),IF(AND(E1429&lt;DATE(2021,2,1),MONTH(F1429)=2),(NETWORKDAYS(Lister!$D$25,F1429,Lister!$D$7:$D$13)-U1429)*N1429/NETWORKDAYS(Lister!$D$25,Lister!$E$25,Lister!$D$7:$D$13),IF(AND(E1429&lt;DATE(2021,2,1),F1429&lt;DATE(2021,2,1)),0)))),0),"")</f>
        <v/>
      </c>
      <c r="AC1429" s="52" t="str">
        <f t="shared" si="108"/>
        <v/>
      </c>
    </row>
    <row r="1430" spans="1:29" x14ac:dyDescent="0.35">
      <c r="A1430" s="11" t="str">
        <f t="shared" si="109"/>
        <v/>
      </c>
      <c r="B1430" s="33"/>
      <c r="C1430" s="17"/>
      <c r="D1430" s="18"/>
      <c r="E1430" s="12"/>
      <c r="F1430" s="12"/>
      <c r="G1430" s="42" t="str">
        <f>IF(OR(E1430="",F1430=""),"",NETWORKDAYS(E1430,F1430,Lister!$D$7:$D$13))</f>
        <v/>
      </c>
      <c r="H1430" s="14"/>
      <c r="I1430" s="25" t="str">
        <f t="shared" ref="I1430:I1493" si="110">IF(H1430="","",IF(H1430="Funktionær",0.75,IF(H1430="Ikke-funktionær",0.9,IF(H1430="Elev/lærling",0.9))))</f>
        <v/>
      </c>
      <c r="J1430" s="47"/>
      <c r="K1430" s="48"/>
      <c r="L1430" s="15"/>
      <c r="M1430" s="51" t="str">
        <f t="shared" ref="M1430:M1493" si="111">IF(B1430="","",IF(J1430*I1430&gt;30000*IF(L1430&gt;37,37,L1430)/37,30000*IF(L1430&gt;37,37,L1430)/37,J1430*I1430))</f>
        <v/>
      </c>
      <c r="N1430" s="49" t="str">
        <f t="shared" ref="N1430:N1493" si="112">IF(M1430="","",IF(M1430&lt;=J1430-K1430,M1430,J1430-K1430))</f>
        <v/>
      </c>
      <c r="O1430" s="15"/>
      <c r="P1430" s="15"/>
      <c r="Q1430" s="15"/>
      <c r="R1430" s="15"/>
      <c r="S1430" s="15"/>
      <c r="T1430" s="15"/>
      <c r="U1430" s="15"/>
      <c r="V1430" s="50" t="str">
        <f>IFERROR(MAX(IF(OR(O1430="",P1430="",Q1430="",R1430="",S1430="",T1430="",U1430=""),"",IF(AND(MONTH(E1430)=8,MONTH(F1430)=8),(NETWORKDAYS(E1430,F1430,Lister!$D$7:$D$13)-O1430)*N1430/NETWORKDAYS(Lister!$D$19,Lister!$E$19,Lister!$D$7:$D$13),IF(AND(MONTH(E1430)=8,F1430&gt;DATE(2020,8,31)),(NETWORKDAYS(E1430,Lister!$E$19,Lister!$D$7:$D$13)-O1430)*N1430/NETWORKDAYS(Lister!$D$19,Lister!$E$19,Lister!$D$7:$D$13),IF(E1430&gt;DATE(2020,8,31),0)))),0),"")</f>
        <v/>
      </c>
      <c r="W1430" s="50" t="str">
        <f>IFERROR(MAX(IF(OR(O1430="",P1430="",Q1430="",R1430="",S1430="",T1430="",U1430=""),"",IF(AND(MONTH(E1430)=9,MONTH(F1430)=9),(NETWORKDAYS(E1430,F1430,Lister!$D$7:$D$13)-P1430)*N1430/NETWORKDAYS(Lister!$D$20,Lister!$E$20,Lister!$D$7:$D$13),IF(AND(MONTH(E1430)=9,F1430&gt;DATE(2020,9,30)),(NETWORKDAYS(E1430,Lister!$E$20,Lister!$D$7:$D$13)-P1430)*N1430/NETWORKDAYS(Lister!$D$20,Lister!$E$20,Lister!$D$7:$D$13),IF(AND(E1430&lt;DATE(2020,9,1),MONTH(F1430)=9),(NETWORKDAYS(Lister!$D$20,F1430,Lister!$D$7:$D$13)-P1430)*N1430/NETWORKDAYS(Lister!$D$20,Lister!$E$20,Lister!$D$7:$D$13),IF(AND(E1430&lt;DATE(2020,9,1),F1430&gt;DATE(2020,9,30)),(NETWORKDAYS(Lister!$D$20,Lister!$E$20,Lister!$D$7:$D$13)-P1430)*N1430/NETWORKDAYS(Lister!$D$20,Lister!$E$20,Lister!$D$7:$D$13),IF(OR(AND(E1430&lt;DATE(2020,9,1),F1430&lt;DATE(2020,9,1)),E1430&gt;DATE(2020,9,30)),0)))))),0),"")</f>
        <v/>
      </c>
      <c r="X1430" s="50" t="str">
        <f>IFERROR(MAX(IF(OR(O1430="",P1430="",Q1430="",R1430="",S1430="",T1430="",U1430=""),"",IF(AND(MONTH(E1430)=10,MONTH(F1430)=10),(NETWORKDAYS(E1430,F1430,Lister!$D$7:$D$13)-Q1430)*N1430/NETWORKDAYS(Lister!$D$21,Lister!$E$21,Lister!$D$7:$D$13),IF(AND(MONTH(E1430)=10,F1430&gt;DATE(2020,10,31)),(NETWORKDAYS(E1430,Lister!$E$21,Lister!$D$7:$D$13)-Q1430)*N1430/NETWORKDAYS(Lister!$D$21,Lister!$E$21,Lister!$D$7:$D$13),IF(AND(E1430&lt;DATE(2020,10,1),MONTH(F1430)=10),(NETWORKDAYS(Lister!$D$21,F1430,Lister!$D$7:$D$13)-Q1430)*N1430/NETWORKDAYS(Lister!$D$21,Lister!$E$21,Lister!$D$7:$D$13),IF(AND(E1430&lt;DATE(2020,31,1),F1430&gt;DATE(2020,10,31)),(NETWORKDAYS(Lister!$D$21,Lister!$E$21,Lister!$D$7:$D$13)-Q1430)*N1430/NETWORKDAYS(Lister!$D$21,Lister!$E$21,Lister!$D$7:$D$13),IF(OR(AND(E1430&lt;DATE(2020,10,1),F1430&lt;DATE(2020,10,1)),E1430&gt;DATE(2020,10,31)),0)))))),0),"")</f>
        <v/>
      </c>
      <c r="Y1430" s="50" t="str">
        <f>IFERROR(MAX(IF(OR(O1430="",P1430="",Q1430="",R1430="",S1430="",T1430="",U1430=""),"",IF(AND(MONTH(E1430)=11,MONTH(F1430)=11),(NETWORKDAYS(E1430,F1430,Lister!$D$7:$D$13)-R1430)*N1430/NETWORKDAYS(Lister!$D$22,Lister!$E$22,Lister!$D$7:$D$13),IF(AND(MONTH(E1430)=11,F1430&gt;DATE(2020,11,30)),(NETWORKDAYS(E1430,Lister!$E$22,Lister!$D$7:$D$13)-R1430)*N1430/NETWORKDAYS(Lister!$D$22,Lister!$E$22,Lister!$D$7:$D$13),IF(AND(E1430&lt;DATE(2020,11,1),MONTH(F1430)=11),(NETWORKDAYS(Lister!$D$22,F1430,Lister!$D$7:$D$13)-R1430)*N1430/NETWORKDAYS(Lister!$D$22,Lister!$E$22,Lister!$D$7:$D$13),IF(AND(E1430&lt;DATE(2020,11,1),F1430&gt;DATE(2020,11,30)),(NETWORKDAYS(Lister!$D$22,Lister!$E$22,Lister!$D$7:$D$13)-R1430)*N1430/NETWORKDAYS(Lister!$D$22,Lister!$E$22,Lister!$D$7:$D$13),IF(OR(AND(E1430&lt;DATE(2020,11,1),F1430&lt;DATE(2020,11,1)),E1430&gt;DATE(2020,11,30)),0)))))),0),"")</f>
        <v/>
      </c>
      <c r="Z1430" s="50" t="str">
        <f>IFERROR(MAX(IF(OR(O1430="",P1430="",Q1430="",R1430="",S1430="",T1430="",U1430=""),"",IF(AND(MONTH(E1430)=12,MONTH(F1430)=12),(NETWORKDAYS(E1430,F1430,Lister!$D$7:$D$13)-S1430)*N1430/NETWORKDAYS(Lister!$D$23,Lister!$E$23,Lister!$D$7:$D$13),IF(AND(MONTH(E1430)=12,F1430&gt;DATE(2020,12,31)),(NETWORKDAYS(E1430,Lister!$E$23,Lister!$D$7:$D$13)-S1430)*N1430/NETWORKDAYS(Lister!$D$23,Lister!$E$23,Lister!$D$7:$D$13),IF(AND(E1430&lt;DATE(2020,12,1),MONTH(F1430)=12),(NETWORKDAYS(Lister!$D$23,F1430,Lister!$D$7:$D$13)-S1430)*N1430/NETWORKDAYS(Lister!$D$23,Lister!$E$23,Lister!$D$7:$D$13),IF(AND(E1430&lt;DATE(2020,12,1),F1430&gt;DATE(2020,12,31)),(NETWORKDAYS(Lister!$D$23,Lister!$E$23,Lister!$D$7:$D$13)-S1430)*N1430/NETWORKDAYS(Lister!$D$23,Lister!$E$23,Lister!$D$7:$D$13),IF(OR(AND(E1430&lt;DATE(2020,12,1),F1430&lt;DATE(2020,12,1)),E1430&gt;DATE(2020,12,31)),0)))))),0),"")</f>
        <v/>
      </c>
      <c r="AA1430" s="50" t="str">
        <f>IFERROR(MAX(IF(OR(O1430="",P1430="",Q1430="",R1430="",S1430="",T1430="",U1430=""),"",IF(AND(MONTH(E1430)=1,MONTH(F1430)=1),(NETWORKDAYS(E1430,F1430,Lister!$D$7:$D$13)-T1430)*N1430/NETWORKDAYS(Lister!$D$24,Lister!$E$24,Lister!$D$7:$D$13),IF(AND(MONTH(E1430)=1,F1430&gt;DATE(2021,1,31)),(NETWORKDAYS(E1430,Lister!$E$24,Lister!$D$7:$D$13)-T1430)*N1430/NETWORKDAYS(Lister!$D$24,Lister!$E$24,Lister!$D$7:$D$13),IF(AND(E1430&lt;DATE(2021,1,1),MONTH(F1430)=1),(NETWORKDAYS(Lister!$D$24,F1430,Lister!$D$7:$D$13)-T1430)*N1430/NETWORKDAYS(Lister!$D$24,Lister!$E$24,Lister!$D$7:$D$13),IF(AND(E1430&lt;DATE(2021,1,1),F1430&gt;DATE(2021,1,31)),(NETWORKDAYS(Lister!$D$24,Lister!$E$24,Lister!$D$7:$D$13)-T1430)*N1430/NETWORKDAYS(Lister!$D$24,Lister!$E$24,Lister!$D$7:$D$13),IF(OR(AND(E1430&lt;DATE(2021,1,1),F1430&lt;DATE(2021,1,1)),E1430&gt;DATE(2021,1,31)),0)))))),0),"")</f>
        <v/>
      </c>
      <c r="AB1430" s="50" t="str">
        <f>IFERROR(MAX(IF(OR(O1430="",P1430="",Q1430="",R1430="",S1430="",T1430="",U1430=""),"",IF(AND(MONTH(E1430)=2,MONTH(F1430)=2),(NETWORKDAYS(E1430,F1430,Lister!$D$7:$D$13)-U1430)*N1430/NETWORKDAYS(Lister!$D$25,Lister!$E$25,Lister!$D$7:$D$13),IF(AND(E1430&lt;DATE(2021,2,1),MONTH(F1430)=2),(NETWORKDAYS(Lister!$D$25,F1430,Lister!$D$7:$D$13)-U1430)*N1430/NETWORKDAYS(Lister!$D$25,Lister!$E$25,Lister!$D$7:$D$13),IF(AND(E1430&lt;DATE(2021,2,1),F1430&lt;DATE(2021,2,1)),0)))),0),"")</f>
        <v/>
      </c>
      <c r="AC1430" s="52" t="str">
        <f t="shared" ref="AC1430:AC1493" si="113">IF(AND(ISNUMBER(V1430),ISNUMBER(W1430),ISNUMBER(X1430),ISNUMBER(Y1430),ISNUMBER(Z1430),ISNUMBER(AA1430),ISNUMBER(AB1430)),IF(AND(SUM(V1430:AB1430)&gt;150000,E1430=DATE(2020,8,30),F1430=DATE(2021,2,28)),150000,SUM(V1430:AB1430)),"")</f>
        <v/>
      </c>
    </row>
    <row r="1431" spans="1:29" x14ac:dyDescent="0.35">
      <c r="A1431" s="11" t="str">
        <f t="shared" ref="A1431:A1494" si="114">IF(B1431="","",A1430+1)</f>
        <v/>
      </c>
      <c r="B1431" s="33"/>
      <c r="C1431" s="17"/>
      <c r="D1431" s="18"/>
      <c r="E1431" s="12"/>
      <c r="F1431" s="12"/>
      <c r="G1431" s="42" t="str">
        <f>IF(OR(E1431="",F1431=""),"",NETWORKDAYS(E1431,F1431,Lister!$D$7:$D$13))</f>
        <v/>
      </c>
      <c r="H1431" s="14"/>
      <c r="I1431" s="25" t="str">
        <f t="shared" si="110"/>
        <v/>
      </c>
      <c r="J1431" s="47"/>
      <c r="K1431" s="48"/>
      <c r="L1431" s="15"/>
      <c r="M1431" s="51" t="str">
        <f t="shared" si="111"/>
        <v/>
      </c>
      <c r="N1431" s="49" t="str">
        <f t="shared" si="112"/>
        <v/>
      </c>
      <c r="O1431" s="15"/>
      <c r="P1431" s="15"/>
      <c r="Q1431" s="15"/>
      <c r="R1431" s="15"/>
      <c r="S1431" s="15"/>
      <c r="T1431" s="15"/>
      <c r="U1431" s="15"/>
      <c r="V1431" s="50" t="str">
        <f>IFERROR(MAX(IF(OR(O1431="",P1431="",Q1431="",R1431="",S1431="",T1431="",U1431=""),"",IF(AND(MONTH(E1431)=8,MONTH(F1431)=8),(NETWORKDAYS(E1431,F1431,Lister!$D$7:$D$13)-O1431)*N1431/NETWORKDAYS(Lister!$D$19,Lister!$E$19,Lister!$D$7:$D$13),IF(AND(MONTH(E1431)=8,F1431&gt;DATE(2020,8,31)),(NETWORKDAYS(E1431,Lister!$E$19,Lister!$D$7:$D$13)-O1431)*N1431/NETWORKDAYS(Lister!$D$19,Lister!$E$19,Lister!$D$7:$D$13),IF(E1431&gt;DATE(2020,8,31),0)))),0),"")</f>
        <v/>
      </c>
      <c r="W1431" s="50" t="str">
        <f>IFERROR(MAX(IF(OR(O1431="",P1431="",Q1431="",R1431="",S1431="",T1431="",U1431=""),"",IF(AND(MONTH(E1431)=9,MONTH(F1431)=9),(NETWORKDAYS(E1431,F1431,Lister!$D$7:$D$13)-P1431)*N1431/NETWORKDAYS(Lister!$D$20,Lister!$E$20,Lister!$D$7:$D$13),IF(AND(MONTH(E1431)=9,F1431&gt;DATE(2020,9,30)),(NETWORKDAYS(E1431,Lister!$E$20,Lister!$D$7:$D$13)-P1431)*N1431/NETWORKDAYS(Lister!$D$20,Lister!$E$20,Lister!$D$7:$D$13),IF(AND(E1431&lt;DATE(2020,9,1),MONTH(F1431)=9),(NETWORKDAYS(Lister!$D$20,F1431,Lister!$D$7:$D$13)-P1431)*N1431/NETWORKDAYS(Lister!$D$20,Lister!$E$20,Lister!$D$7:$D$13),IF(AND(E1431&lt;DATE(2020,9,1),F1431&gt;DATE(2020,9,30)),(NETWORKDAYS(Lister!$D$20,Lister!$E$20,Lister!$D$7:$D$13)-P1431)*N1431/NETWORKDAYS(Lister!$D$20,Lister!$E$20,Lister!$D$7:$D$13),IF(OR(AND(E1431&lt;DATE(2020,9,1),F1431&lt;DATE(2020,9,1)),E1431&gt;DATE(2020,9,30)),0)))))),0),"")</f>
        <v/>
      </c>
      <c r="X1431" s="50" t="str">
        <f>IFERROR(MAX(IF(OR(O1431="",P1431="",Q1431="",R1431="",S1431="",T1431="",U1431=""),"",IF(AND(MONTH(E1431)=10,MONTH(F1431)=10),(NETWORKDAYS(E1431,F1431,Lister!$D$7:$D$13)-Q1431)*N1431/NETWORKDAYS(Lister!$D$21,Lister!$E$21,Lister!$D$7:$D$13),IF(AND(MONTH(E1431)=10,F1431&gt;DATE(2020,10,31)),(NETWORKDAYS(E1431,Lister!$E$21,Lister!$D$7:$D$13)-Q1431)*N1431/NETWORKDAYS(Lister!$D$21,Lister!$E$21,Lister!$D$7:$D$13),IF(AND(E1431&lt;DATE(2020,10,1),MONTH(F1431)=10),(NETWORKDAYS(Lister!$D$21,F1431,Lister!$D$7:$D$13)-Q1431)*N1431/NETWORKDAYS(Lister!$D$21,Lister!$E$21,Lister!$D$7:$D$13),IF(AND(E1431&lt;DATE(2020,31,1),F1431&gt;DATE(2020,10,31)),(NETWORKDAYS(Lister!$D$21,Lister!$E$21,Lister!$D$7:$D$13)-Q1431)*N1431/NETWORKDAYS(Lister!$D$21,Lister!$E$21,Lister!$D$7:$D$13),IF(OR(AND(E1431&lt;DATE(2020,10,1),F1431&lt;DATE(2020,10,1)),E1431&gt;DATE(2020,10,31)),0)))))),0),"")</f>
        <v/>
      </c>
      <c r="Y1431" s="50" t="str">
        <f>IFERROR(MAX(IF(OR(O1431="",P1431="",Q1431="",R1431="",S1431="",T1431="",U1431=""),"",IF(AND(MONTH(E1431)=11,MONTH(F1431)=11),(NETWORKDAYS(E1431,F1431,Lister!$D$7:$D$13)-R1431)*N1431/NETWORKDAYS(Lister!$D$22,Lister!$E$22,Lister!$D$7:$D$13),IF(AND(MONTH(E1431)=11,F1431&gt;DATE(2020,11,30)),(NETWORKDAYS(E1431,Lister!$E$22,Lister!$D$7:$D$13)-R1431)*N1431/NETWORKDAYS(Lister!$D$22,Lister!$E$22,Lister!$D$7:$D$13),IF(AND(E1431&lt;DATE(2020,11,1),MONTH(F1431)=11),(NETWORKDAYS(Lister!$D$22,F1431,Lister!$D$7:$D$13)-R1431)*N1431/NETWORKDAYS(Lister!$D$22,Lister!$E$22,Lister!$D$7:$D$13),IF(AND(E1431&lt;DATE(2020,11,1),F1431&gt;DATE(2020,11,30)),(NETWORKDAYS(Lister!$D$22,Lister!$E$22,Lister!$D$7:$D$13)-R1431)*N1431/NETWORKDAYS(Lister!$D$22,Lister!$E$22,Lister!$D$7:$D$13),IF(OR(AND(E1431&lt;DATE(2020,11,1),F1431&lt;DATE(2020,11,1)),E1431&gt;DATE(2020,11,30)),0)))))),0),"")</f>
        <v/>
      </c>
      <c r="Z1431" s="50" t="str">
        <f>IFERROR(MAX(IF(OR(O1431="",P1431="",Q1431="",R1431="",S1431="",T1431="",U1431=""),"",IF(AND(MONTH(E1431)=12,MONTH(F1431)=12),(NETWORKDAYS(E1431,F1431,Lister!$D$7:$D$13)-S1431)*N1431/NETWORKDAYS(Lister!$D$23,Lister!$E$23,Lister!$D$7:$D$13),IF(AND(MONTH(E1431)=12,F1431&gt;DATE(2020,12,31)),(NETWORKDAYS(E1431,Lister!$E$23,Lister!$D$7:$D$13)-S1431)*N1431/NETWORKDAYS(Lister!$D$23,Lister!$E$23,Lister!$D$7:$D$13),IF(AND(E1431&lt;DATE(2020,12,1),MONTH(F1431)=12),(NETWORKDAYS(Lister!$D$23,F1431,Lister!$D$7:$D$13)-S1431)*N1431/NETWORKDAYS(Lister!$D$23,Lister!$E$23,Lister!$D$7:$D$13),IF(AND(E1431&lt;DATE(2020,12,1),F1431&gt;DATE(2020,12,31)),(NETWORKDAYS(Lister!$D$23,Lister!$E$23,Lister!$D$7:$D$13)-S1431)*N1431/NETWORKDAYS(Lister!$D$23,Lister!$E$23,Lister!$D$7:$D$13),IF(OR(AND(E1431&lt;DATE(2020,12,1),F1431&lt;DATE(2020,12,1)),E1431&gt;DATE(2020,12,31)),0)))))),0),"")</f>
        <v/>
      </c>
      <c r="AA1431" s="50" t="str">
        <f>IFERROR(MAX(IF(OR(O1431="",P1431="",Q1431="",R1431="",S1431="",T1431="",U1431=""),"",IF(AND(MONTH(E1431)=1,MONTH(F1431)=1),(NETWORKDAYS(E1431,F1431,Lister!$D$7:$D$13)-T1431)*N1431/NETWORKDAYS(Lister!$D$24,Lister!$E$24,Lister!$D$7:$D$13),IF(AND(MONTH(E1431)=1,F1431&gt;DATE(2021,1,31)),(NETWORKDAYS(E1431,Lister!$E$24,Lister!$D$7:$D$13)-T1431)*N1431/NETWORKDAYS(Lister!$D$24,Lister!$E$24,Lister!$D$7:$D$13),IF(AND(E1431&lt;DATE(2021,1,1),MONTH(F1431)=1),(NETWORKDAYS(Lister!$D$24,F1431,Lister!$D$7:$D$13)-T1431)*N1431/NETWORKDAYS(Lister!$D$24,Lister!$E$24,Lister!$D$7:$D$13),IF(AND(E1431&lt;DATE(2021,1,1),F1431&gt;DATE(2021,1,31)),(NETWORKDAYS(Lister!$D$24,Lister!$E$24,Lister!$D$7:$D$13)-T1431)*N1431/NETWORKDAYS(Lister!$D$24,Lister!$E$24,Lister!$D$7:$D$13),IF(OR(AND(E1431&lt;DATE(2021,1,1),F1431&lt;DATE(2021,1,1)),E1431&gt;DATE(2021,1,31)),0)))))),0),"")</f>
        <v/>
      </c>
      <c r="AB1431" s="50" t="str">
        <f>IFERROR(MAX(IF(OR(O1431="",P1431="",Q1431="",R1431="",S1431="",T1431="",U1431=""),"",IF(AND(MONTH(E1431)=2,MONTH(F1431)=2),(NETWORKDAYS(E1431,F1431,Lister!$D$7:$D$13)-U1431)*N1431/NETWORKDAYS(Lister!$D$25,Lister!$E$25,Lister!$D$7:$D$13),IF(AND(E1431&lt;DATE(2021,2,1),MONTH(F1431)=2),(NETWORKDAYS(Lister!$D$25,F1431,Lister!$D$7:$D$13)-U1431)*N1431/NETWORKDAYS(Lister!$D$25,Lister!$E$25,Lister!$D$7:$D$13),IF(AND(E1431&lt;DATE(2021,2,1),F1431&lt;DATE(2021,2,1)),0)))),0),"")</f>
        <v/>
      </c>
      <c r="AC1431" s="52" t="str">
        <f t="shared" si="113"/>
        <v/>
      </c>
    </row>
    <row r="1432" spans="1:29" x14ac:dyDescent="0.35">
      <c r="A1432" s="11" t="str">
        <f t="shared" si="114"/>
        <v/>
      </c>
      <c r="B1432" s="33"/>
      <c r="C1432" s="17"/>
      <c r="D1432" s="18"/>
      <c r="E1432" s="12"/>
      <c r="F1432" s="12"/>
      <c r="G1432" s="42" t="str">
        <f>IF(OR(E1432="",F1432=""),"",NETWORKDAYS(E1432,F1432,Lister!$D$7:$D$13))</f>
        <v/>
      </c>
      <c r="H1432" s="14"/>
      <c r="I1432" s="25" t="str">
        <f t="shared" si="110"/>
        <v/>
      </c>
      <c r="J1432" s="47"/>
      <c r="K1432" s="48"/>
      <c r="L1432" s="15"/>
      <c r="M1432" s="51" t="str">
        <f t="shared" si="111"/>
        <v/>
      </c>
      <c r="N1432" s="49" t="str">
        <f t="shared" si="112"/>
        <v/>
      </c>
      <c r="O1432" s="15"/>
      <c r="P1432" s="15"/>
      <c r="Q1432" s="15"/>
      <c r="R1432" s="15"/>
      <c r="S1432" s="15"/>
      <c r="T1432" s="15"/>
      <c r="U1432" s="15"/>
      <c r="V1432" s="50" t="str">
        <f>IFERROR(MAX(IF(OR(O1432="",P1432="",Q1432="",R1432="",S1432="",T1432="",U1432=""),"",IF(AND(MONTH(E1432)=8,MONTH(F1432)=8),(NETWORKDAYS(E1432,F1432,Lister!$D$7:$D$13)-O1432)*N1432/NETWORKDAYS(Lister!$D$19,Lister!$E$19,Lister!$D$7:$D$13),IF(AND(MONTH(E1432)=8,F1432&gt;DATE(2020,8,31)),(NETWORKDAYS(E1432,Lister!$E$19,Lister!$D$7:$D$13)-O1432)*N1432/NETWORKDAYS(Lister!$D$19,Lister!$E$19,Lister!$D$7:$D$13),IF(E1432&gt;DATE(2020,8,31),0)))),0),"")</f>
        <v/>
      </c>
      <c r="W1432" s="50" t="str">
        <f>IFERROR(MAX(IF(OR(O1432="",P1432="",Q1432="",R1432="",S1432="",T1432="",U1432=""),"",IF(AND(MONTH(E1432)=9,MONTH(F1432)=9),(NETWORKDAYS(E1432,F1432,Lister!$D$7:$D$13)-P1432)*N1432/NETWORKDAYS(Lister!$D$20,Lister!$E$20,Lister!$D$7:$D$13),IF(AND(MONTH(E1432)=9,F1432&gt;DATE(2020,9,30)),(NETWORKDAYS(E1432,Lister!$E$20,Lister!$D$7:$D$13)-P1432)*N1432/NETWORKDAYS(Lister!$D$20,Lister!$E$20,Lister!$D$7:$D$13),IF(AND(E1432&lt;DATE(2020,9,1),MONTH(F1432)=9),(NETWORKDAYS(Lister!$D$20,F1432,Lister!$D$7:$D$13)-P1432)*N1432/NETWORKDAYS(Lister!$D$20,Lister!$E$20,Lister!$D$7:$D$13),IF(AND(E1432&lt;DATE(2020,9,1),F1432&gt;DATE(2020,9,30)),(NETWORKDAYS(Lister!$D$20,Lister!$E$20,Lister!$D$7:$D$13)-P1432)*N1432/NETWORKDAYS(Lister!$D$20,Lister!$E$20,Lister!$D$7:$D$13),IF(OR(AND(E1432&lt;DATE(2020,9,1),F1432&lt;DATE(2020,9,1)),E1432&gt;DATE(2020,9,30)),0)))))),0),"")</f>
        <v/>
      </c>
      <c r="X1432" s="50" t="str">
        <f>IFERROR(MAX(IF(OR(O1432="",P1432="",Q1432="",R1432="",S1432="",T1432="",U1432=""),"",IF(AND(MONTH(E1432)=10,MONTH(F1432)=10),(NETWORKDAYS(E1432,F1432,Lister!$D$7:$D$13)-Q1432)*N1432/NETWORKDAYS(Lister!$D$21,Lister!$E$21,Lister!$D$7:$D$13),IF(AND(MONTH(E1432)=10,F1432&gt;DATE(2020,10,31)),(NETWORKDAYS(E1432,Lister!$E$21,Lister!$D$7:$D$13)-Q1432)*N1432/NETWORKDAYS(Lister!$D$21,Lister!$E$21,Lister!$D$7:$D$13),IF(AND(E1432&lt;DATE(2020,10,1),MONTH(F1432)=10),(NETWORKDAYS(Lister!$D$21,F1432,Lister!$D$7:$D$13)-Q1432)*N1432/NETWORKDAYS(Lister!$D$21,Lister!$E$21,Lister!$D$7:$D$13),IF(AND(E1432&lt;DATE(2020,31,1),F1432&gt;DATE(2020,10,31)),(NETWORKDAYS(Lister!$D$21,Lister!$E$21,Lister!$D$7:$D$13)-Q1432)*N1432/NETWORKDAYS(Lister!$D$21,Lister!$E$21,Lister!$D$7:$D$13),IF(OR(AND(E1432&lt;DATE(2020,10,1),F1432&lt;DATE(2020,10,1)),E1432&gt;DATE(2020,10,31)),0)))))),0),"")</f>
        <v/>
      </c>
      <c r="Y1432" s="50" t="str">
        <f>IFERROR(MAX(IF(OR(O1432="",P1432="",Q1432="",R1432="",S1432="",T1432="",U1432=""),"",IF(AND(MONTH(E1432)=11,MONTH(F1432)=11),(NETWORKDAYS(E1432,F1432,Lister!$D$7:$D$13)-R1432)*N1432/NETWORKDAYS(Lister!$D$22,Lister!$E$22,Lister!$D$7:$D$13),IF(AND(MONTH(E1432)=11,F1432&gt;DATE(2020,11,30)),(NETWORKDAYS(E1432,Lister!$E$22,Lister!$D$7:$D$13)-R1432)*N1432/NETWORKDAYS(Lister!$D$22,Lister!$E$22,Lister!$D$7:$D$13),IF(AND(E1432&lt;DATE(2020,11,1),MONTH(F1432)=11),(NETWORKDAYS(Lister!$D$22,F1432,Lister!$D$7:$D$13)-R1432)*N1432/NETWORKDAYS(Lister!$D$22,Lister!$E$22,Lister!$D$7:$D$13),IF(AND(E1432&lt;DATE(2020,11,1),F1432&gt;DATE(2020,11,30)),(NETWORKDAYS(Lister!$D$22,Lister!$E$22,Lister!$D$7:$D$13)-R1432)*N1432/NETWORKDAYS(Lister!$D$22,Lister!$E$22,Lister!$D$7:$D$13),IF(OR(AND(E1432&lt;DATE(2020,11,1),F1432&lt;DATE(2020,11,1)),E1432&gt;DATE(2020,11,30)),0)))))),0),"")</f>
        <v/>
      </c>
      <c r="Z1432" s="50" t="str">
        <f>IFERROR(MAX(IF(OR(O1432="",P1432="",Q1432="",R1432="",S1432="",T1432="",U1432=""),"",IF(AND(MONTH(E1432)=12,MONTH(F1432)=12),(NETWORKDAYS(E1432,F1432,Lister!$D$7:$D$13)-S1432)*N1432/NETWORKDAYS(Lister!$D$23,Lister!$E$23,Lister!$D$7:$D$13),IF(AND(MONTH(E1432)=12,F1432&gt;DATE(2020,12,31)),(NETWORKDAYS(E1432,Lister!$E$23,Lister!$D$7:$D$13)-S1432)*N1432/NETWORKDAYS(Lister!$D$23,Lister!$E$23,Lister!$D$7:$D$13),IF(AND(E1432&lt;DATE(2020,12,1),MONTH(F1432)=12),(NETWORKDAYS(Lister!$D$23,F1432,Lister!$D$7:$D$13)-S1432)*N1432/NETWORKDAYS(Lister!$D$23,Lister!$E$23,Lister!$D$7:$D$13),IF(AND(E1432&lt;DATE(2020,12,1),F1432&gt;DATE(2020,12,31)),(NETWORKDAYS(Lister!$D$23,Lister!$E$23,Lister!$D$7:$D$13)-S1432)*N1432/NETWORKDAYS(Lister!$D$23,Lister!$E$23,Lister!$D$7:$D$13),IF(OR(AND(E1432&lt;DATE(2020,12,1),F1432&lt;DATE(2020,12,1)),E1432&gt;DATE(2020,12,31)),0)))))),0),"")</f>
        <v/>
      </c>
      <c r="AA1432" s="50" t="str">
        <f>IFERROR(MAX(IF(OR(O1432="",P1432="",Q1432="",R1432="",S1432="",T1432="",U1432=""),"",IF(AND(MONTH(E1432)=1,MONTH(F1432)=1),(NETWORKDAYS(E1432,F1432,Lister!$D$7:$D$13)-T1432)*N1432/NETWORKDAYS(Lister!$D$24,Lister!$E$24,Lister!$D$7:$D$13),IF(AND(MONTH(E1432)=1,F1432&gt;DATE(2021,1,31)),(NETWORKDAYS(E1432,Lister!$E$24,Lister!$D$7:$D$13)-T1432)*N1432/NETWORKDAYS(Lister!$D$24,Lister!$E$24,Lister!$D$7:$D$13),IF(AND(E1432&lt;DATE(2021,1,1),MONTH(F1432)=1),(NETWORKDAYS(Lister!$D$24,F1432,Lister!$D$7:$D$13)-T1432)*N1432/NETWORKDAYS(Lister!$D$24,Lister!$E$24,Lister!$D$7:$D$13),IF(AND(E1432&lt;DATE(2021,1,1),F1432&gt;DATE(2021,1,31)),(NETWORKDAYS(Lister!$D$24,Lister!$E$24,Lister!$D$7:$D$13)-T1432)*N1432/NETWORKDAYS(Lister!$D$24,Lister!$E$24,Lister!$D$7:$D$13),IF(OR(AND(E1432&lt;DATE(2021,1,1),F1432&lt;DATE(2021,1,1)),E1432&gt;DATE(2021,1,31)),0)))))),0),"")</f>
        <v/>
      </c>
      <c r="AB1432" s="50" t="str">
        <f>IFERROR(MAX(IF(OR(O1432="",P1432="",Q1432="",R1432="",S1432="",T1432="",U1432=""),"",IF(AND(MONTH(E1432)=2,MONTH(F1432)=2),(NETWORKDAYS(E1432,F1432,Lister!$D$7:$D$13)-U1432)*N1432/NETWORKDAYS(Lister!$D$25,Lister!$E$25,Lister!$D$7:$D$13),IF(AND(E1432&lt;DATE(2021,2,1),MONTH(F1432)=2),(NETWORKDAYS(Lister!$D$25,F1432,Lister!$D$7:$D$13)-U1432)*N1432/NETWORKDAYS(Lister!$D$25,Lister!$E$25,Lister!$D$7:$D$13),IF(AND(E1432&lt;DATE(2021,2,1),F1432&lt;DATE(2021,2,1)),0)))),0),"")</f>
        <v/>
      </c>
      <c r="AC1432" s="52" t="str">
        <f t="shared" si="113"/>
        <v/>
      </c>
    </row>
    <row r="1433" spans="1:29" x14ac:dyDescent="0.35">
      <c r="A1433" s="11" t="str">
        <f t="shared" si="114"/>
        <v/>
      </c>
      <c r="B1433" s="33"/>
      <c r="C1433" s="17"/>
      <c r="D1433" s="18"/>
      <c r="E1433" s="12"/>
      <c r="F1433" s="12"/>
      <c r="G1433" s="42" t="str">
        <f>IF(OR(E1433="",F1433=""),"",NETWORKDAYS(E1433,F1433,Lister!$D$7:$D$13))</f>
        <v/>
      </c>
      <c r="H1433" s="14"/>
      <c r="I1433" s="25" t="str">
        <f t="shared" si="110"/>
        <v/>
      </c>
      <c r="J1433" s="47"/>
      <c r="K1433" s="48"/>
      <c r="L1433" s="15"/>
      <c r="M1433" s="51" t="str">
        <f t="shared" si="111"/>
        <v/>
      </c>
      <c r="N1433" s="49" t="str">
        <f t="shared" si="112"/>
        <v/>
      </c>
      <c r="O1433" s="15"/>
      <c r="P1433" s="15"/>
      <c r="Q1433" s="15"/>
      <c r="R1433" s="15"/>
      <c r="S1433" s="15"/>
      <c r="T1433" s="15"/>
      <c r="U1433" s="15"/>
      <c r="V1433" s="50" t="str">
        <f>IFERROR(MAX(IF(OR(O1433="",P1433="",Q1433="",R1433="",S1433="",T1433="",U1433=""),"",IF(AND(MONTH(E1433)=8,MONTH(F1433)=8),(NETWORKDAYS(E1433,F1433,Lister!$D$7:$D$13)-O1433)*N1433/NETWORKDAYS(Lister!$D$19,Lister!$E$19,Lister!$D$7:$D$13),IF(AND(MONTH(E1433)=8,F1433&gt;DATE(2020,8,31)),(NETWORKDAYS(E1433,Lister!$E$19,Lister!$D$7:$D$13)-O1433)*N1433/NETWORKDAYS(Lister!$D$19,Lister!$E$19,Lister!$D$7:$D$13),IF(E1433&gt;DATE(2020,8,31),0)))),0),"")</f>
        <v/>
      </c>
      <c r="W1433" s="50" t="str">
        <f>IFERROR(MAX(IF(OR(O1433="",P1433="",Q1433="",R1433="",S1433="",T1433="",U1433=""),"",IF(AND(MONTH(E1433)=9,MONTH(F1433)=9),(NETWORKDAYS(E1433,F1433,Lister!$D$7:$D$13)-P1433)*N1433/NETWORKDAYS(Lister!$D$20,Lister!$E$20,Lister!$D$7:$D$13),IF(AND(MONTH(E1433)=9,F1433&gt;DATE(2020,9,30)),(NETWORKDAYS(E1433,Lister!$E$20,Lister!$D$7:$D$13)-P1433)*N1433/NETWORKDAYS(Lister!$D$20,Lister!$E$20,Lister!$D$7:$D$13),IF(AND(E1433&lt;DATE(2020,9,1),MONTH(F1433)=9),(NETWORKDAYS(Lister!$D$20,F1433,Lister!$D$7:$D$13)-P1433)*N1433/NETWORKDAYS(Lister!$D$20,Lister!$E$20,Lister!$D$7:$D$13),IF(AND(E1433&lt;DATE(2020,9,1),F1433&gt;DATE(2020,9,30)),(NETWORKDAYS(Lister!$D$20,Lister!$E$20,Lister!$D$7:$D$13)-P1433)*N1433/NETWORKDAYS(Lister!$D$20,Lister!$E$20,Lister!$D$7:$D$13),IF(OR(AND(E1433&lt;DATE(2020,9,1),F1433&lt;DATE(2020,9,1)),E1433&gt;DATE(2020,9,30)),0)))))),0),"")</f>
        <v/>
      </c>
      <c r="X1433" s="50" t="str">
        <f>IFERROR(MAX(IF(OR(O1433="",P1433="",Q1433="",R1433="",S1433="",T1433="",U1433=""),"",IF(AND(MONTH(E1433)=10,MONTH(F1433)=10),(NETWORKDAYS(E1433,F1433,Lister!$D$7:$D$13)-Q1433)*N1433/NETWORKDAYS(Lister!$D$21,Lister!$E$21,Lister!$D$7:$D$13),IF(AND(MONTH(E1433)=10,F1433&gt;DATE(2020,10,31)),(NETWORKDAYS(E1433,Lister!$E$21,Lister!$D$7:$D$13)-Q1433)*N1433/NETWORKDAYS(Lister!$D$21,Lister!$E$21,Lister!$D$7:$D$13),IF(AND(E1433&lt;DATE(2020,10,1),MONTH(F1433)=10),(NETWORKDAYS(Lister!$D$21,F1433,Lister!$D$7:$D$13)-Q1433)*N1433/NETWORKDAYS(Lister!$D$21,Lister!$E$21,Lister!$D$7:$D$13),IF(AND(E1433&lt;DATE(2020,31,1),F1433&gt;DATE(2020,10,31)),(NETWORKDAYS(Lister!$D$21,Lister!$E$21,Lister!$D$7:$D$13)-Q1433)*N1433/NETWORKDAYS(Lister!$D$21,Lister!$E$21,Lister!$D$7:$D$13),IF(OR(AND(E1433&lt;DATE(2020,10,1),F1433&lt;DATE(2020,10,1)),E1433&gt;DATE(2020,10,31)),0)))))),0),"")</f>
        <v/>
      </c>
      <c r="Y1433" s="50" t="str">
        <f>IFERROR(MAX(IF(OR(O1433="",P1433="",Q1433="",R1433="",S1433="",T1433="",U1433=""),"",IF(AND(MONTH(E1433)=11,MONTH(F1433)=11),(NETWORKDAYS(E1433,F1433,Lister!$D$7:$D$13)-R1433)*N1433/NETWORKDAYS(Lister!$D$22,Lister!$E$22,Lister!$D$7:$D$13),IF(AND(MONTH(E1433)=11,F1433&gt;DATE(2020,11,30)),(NETWORKDAYS(E1433,Lister!$E$22,Lister!$D$7:$D$13)-R1433)*N1433/NETWORKDAYS(Lister!$D$22,Lister!$E$22,Lister!$D$7:$D$13),IF(AND(E1433&lt;DATE(2020,11,1),MONTH(F1433)=11),(NETWORKDAYS(Lister!$D$22,F1433,Lister!$D$7:$D$13)-R1433)*N1433/NETWORKDAYS(Lister!$D$22,Lister!$E$22,Lister!$D$7:$D$13),IF(AND(E1433&lt;DATE(2020,11,1),F1433&gt;DATE(2020,11,30)),(NETWORKDAYS(Lister!$D$22,Lister!$E$22,Lister!$D$7:$D$13)-R1433)*N1433/NETWORKDAYS(Lister!$D$22,Lister!$E$22,Lister!$D$7:$D$13),IF(OR(AND(E1433&lt;DATE(2020,11,1),F1433&lt;DATE(2020,11,1)),E1433&gt;DATE(2020,11,30)),0)))))),0),"")</f>
        <v/>
      </c>
      <c r="Z1433" s="50" t="str">
        <f>IFERROR(MAX(IF(OR(O1433="",P1433="",Q1433="",R1433="",S1433="",T1433="",U1433=""),"",IF(AND(MONTH(E1433)=12,MONTH(F1433)=12),(NETWORKDAYS(E1433,F1433,Lister!$D$7:$D$13)-S1433)*N1433/NETWORKDAYS(Lister!$D$23,Lister!$E$23,Lister!$D$7:$D$13),IF(AND(MONTH(E1433)=12,F1433&gt;DATE(2020,12,31)),(NETWORKDAYS(E1433,Lister!$E$23,Lister!$D$7:$D$13)-S1433)*N1433/NETWORKDAYS(Lister!$D$23,Lister!$E$23,Lister!$D$7:$D$13),IF(AND(E1433&lt;DATE(2020,12,1),MONTH(F1433)=12),(NETWORKDAYS(Lister!$D$23,F1433,Lister!$D$7:$D$13)-S1433)*N1433/NETWORKDAYS(Lister!$D$23,Lister!$E$23,Lister!$D$7:$D$13),IF(AND(E1433&lt;DATE(2020,12,1),F1433&gt;DATE(2020,12,31)),(NETWORKDAYS(Lister!$D$23,Lister!$E$23,Lister!$D$7:$D$13)-S1433)*N1433/NETWORKDAYS(Lister!$D$23,Lister!$E$23,Lister!$D$7:$D$13),IF(OR(AND(E1433&lt;DATE(2020,12,1),F1433&lt;DATE(2020,12,1)),E1433&gt;DATE(2020,12,31)),0)))))),0),"")</f>
        <v/>
      </c>
      <c r="AA1433" s="50" t="str">
        <f>IFERROR(MAX(IF(OR(O1433="",P1433="",Q1433="",R1433="",S1433="",T1433="",U1433=""),"",IF(AND(MONTH(E1433)=1,MONTH(F1433)=1),(NETWORKDAYS(E1433,F1433,Lister!$D$7:$D$13)-T1433)*N1433/NETWORKDAYS(Lister!$D$24,Lister!$E$24,Lister!$D$7:$D$13),IF(AND(MONTH(E1433)=1,F1433&gt;DATE(2021,1,31)),(NETWORKDAYS(E1433,Lister!$E$24,Lister!$D$7:$D$13)-T1433)*N1433/NETWORKDAYS(Lister!$D$24,Lister!$E$24,Lister!$D$7:$D$13),IF(AND(E1433&lt;DATE(2021,1,1),MONTH(F1433)=1),(NETWORKDAYS(Lister!$D$24,F1433,Lister!$D$7:$D$13)-T1433)*N1433/NETWORKDAYS(Lister!$D$24,Lister!$E$24,Lister!$D$7:$D$13),IF(AND(E1433&lt;DATE(2021,1,1),F1433&gt;DATE(2021,1,31)),(NETWORKDAYS(Lister!$D$24,Lister!$E$24,Lister!$D$7:$D$13)-T1433)*N1433/NETWORKDAYS(Lister!$D$24,Lister!$E$24,Lister!$D$7:$D$13),IF(OR(AND(E1433&lt;DATE(2021,1,1),F1433&lt;DATE(2021,1,1)),E1433&gt;DATE(2021,1,31)),0)))))),0),"")</f>
        <v/>
      </c>
      <c r="AB1433" s="50" t="str">
        <f>IFERROR(MAX(IF(OR(O1433="",P1433="",Q1433="",R1433="",S1433="",T1433="",U1433=""),"",IF(AND(MONTH(E1433)=2,MONTH(F1433)=2),(NETWORKDAYS(E1433,F1433,Lister!$D$7:$D$13)-U1433)*N1433/NETWORKDAYS(Lister!$D$25,Lister!$E$25,Lister!$D$7:$D$13),IF(AND(E1433&lt;DATE(2021,2,1),MONTH(F1433)=2),(NETWORKDAYS(Lister!$D$25,F1433,Lister!$D$7:$D$13)-U1433)*N1433/NETWORKDAYS(Lister!$D$25,Lister!$E$25,Lister!$D$7:$D$13),IF(AND(E1433&lt;DATE(2021,2,1),F1433&lt;DATE(2021,2,1)),0)))),0),"")</f>
        <v/>
      </c>
      <c r="AC1433" s="52" t="str">
        <f t="shared" si="113"/>
        <v/>
      </c>
    </row>
    <row r="1434" spans="1:29" x14ac:dyDescent="0.35">
      <c r="A1434" s="11" t="str">
        <f t="shared" si="114"/>
        <v/>
      </c>
      <c r="B1434" s="33"/>
      <c r="C1434" s="17"/>
      <c r="D1434" s="18"/>
      <c r="E1434" s="12"/>
      <c r="F1434" s="12"/>
      <c r="G1434" s="42" t="str">
        <f>IF(OR(E1434="",F1434=""),"",NETWORKDAYS(E1434,F1434,Lister!$D$7:$D$13))</f>
        <v/>
      </c>
      <c r="H1434" s="14"/>
      <c r="I1434" s="25" t="str">
        <f t="shared" si="110"/>
        <v/>
      </c>
      <c r="J1434" s="47"/>
      <c r="K1434" s="48"/>
      <c r="L1434" s="15"/>
      <c r="M1434" s="51" t="str">
        <f t="shared" si="111"/>
        <v/>
      </c>
      <c r="N1434" s="49" t="str">
        <f t="shared" si="112"/>
        <v/>
      </c>
      <c r="O1434" s="15"/>
      <c r="P1434" s="15"/>
      <c r="Q1434" s="15"/>
      <c r="R1434" s="15"/>
      <c r="S1434" s="15"/>
      <c r="T1434" s="15"/>
      <c r="U1434" s="15"/>
      <c r="V1434" s="50" t="str">
        <f>IFERROR(MAX(IF(OR(O1434="",P1434="",Q1434="",R1434="",S1434="",T1434="",U1434=""),"",IF(AND(MONTH(E1434)=8,MONTH(F1434)=8),(NETWORKDAYS(E1434,F1434,Lister!$D$7:$D$13)-O1434)*N1434/NETWORKDAYS(Lister!$D$19,Lister!$E$19,Lister!$D$7:$D$13),IF(AND(MONTH(E1434)=8,F1434&gt;DATE(2020,8,31)),(NETWORKDAYS(E1434,Lister!$E$19,Lister!$D$7:$D$13)-O1434)*N1434/NETWORKDAYS(Lister!$D$19,Lister!$E$19,Lister!$D$7:$D$13),IF(E1434&gt;DATE(2020,8,31),0)))),0),"")</f>
        <v/>
      </c>
      <c r="W1434" s="50" t="str">
        <f>IFERROR(MAX(IF(OR(O1434="",P1434="",Q1434="",R1434="",S1434="",T1434="",U1434=""),"",IF(AND(MONTH(E1434)=9,MONTH(F1434)=9),(NETWORKDAYS(E1434,F1434,Lister!$D$7:$D$13)-P1434)*N1434/NETWORKDAYS(Lister!$D$20,Lister!$E$20,Lister!$D$7:$D$13),IF(AND(MONTH(E1434)=9,F1434&gt;DATE(2020,9,30)),(NETWORKDAYS(E1434,Lister!$E$20,Lister!$D$7:$D$13)-P1434)*N1434/NETWORKDAYS(Lister!$D$20,Lister!$E$20,Lister!$D$7:$D$13),IF(AND(E1434&lt;DATE(2020,9,1),MONTH(F1434)=9),(NETWORKDAYS(Lister!$D$20,F1434,Lister!$D$7:$D$13)-P1434)*N1434/NETWORKDAYS(Lister!$D$20,Lister!$E$20,Lister!$D$7:$D$13),IF(AND(E1434&lt;DATE(2020,9,1),F1434&gt;DATE(2020,9,30)),(NETWORKDAYS(Lister!$D$20,Lister!$E$20,Lister!$D$7:$D$13)-P1434)*N1434/NETWORKDAYS(Lister!$D$20,Lister!$E$20,Lister!$D$7:$D$13),IF(OR(AND(E1434&lt;DATE(2020,9,1),F1434&lt;DATE(2020,9,1)),E1434&gt;DATE(2020,9,30)),0)))))),0),"")</f>
        <v/>
      </c>
      <c r="X1434" s="50" t="str">
        <f>IFERROR(MAX(IF(OR(O1434="",P1434="",Q1434="",R1434="",S1434="",T1434="",U1434=""),"",IF(AND(MONTH(E1434)=10,MONTH(F1434)=10),(NETWORKDAYS(E1434,F1434,Lister!$D$7:$D$13)-Q1434)*N1434/NETWORKDAYS(Lister!$D$21,Lister!$E$21,Lister!$D$7:$D$13),IF(AND(MONTH(E1434)=10,F1434&gt;DATE(2020,10,31)),(NETWORKDAYS(E1434,Lister!$E$21,Lister!$D$7:$D$13)-Q1434)*N1434/NETWORKDAYS(Lister!$D$21,Lister!$E$21,Lister!$D$7:$D$13),IF(AND(E1434&lt;DATE(2020,10,1),MONTH(F1434)=10),(NETWORKDAYS(Lister!$D$21,F1434,Lister!$D$7:$D$13)-Q1434)*N1434/NETWORKDAYS(Lister!$D$21,Lister!$E$21,Lister!$D$7:$D$13),IF(AND(E1434&lt;DATE(2020,31,1),F1434&gt;DATE(2020,10,31)),(NETWORKDAYS(Lister!$D$21,Lister!$E$21,Lister!$D$7:$D$13)-Q1434)*N1434/NETWORKDAYS(Lister!$D$21,Lister!$E$21,Lister!$D$7:$D$13),IF(OR(AND(E1434&lt;DATE(2020,10,1),F1434&lt;DATE(2020,10,1)),E1434&gt;DATE(2020,10,31)),0)))))),0),"")</f>
        <v/>
      </c>
      <c r="Y1434" s="50" t="str">
        <f>IFERROR(MAX(IF(OR(O1434="",P1434="",Q1434="",R1434="",S1434="",T1434="",U1434=""),"",IF(AND(MONTH(E1434)=11,MONTH(F1434)=11),(NETWORKDAYS(E1434,F1434,Lister!$D$7:$D$13)-R1434)*N1434/NETWORKDAYS(Lister!$D$22,Lister!$E$22,Lister!$D$7:$D$13),IF(AND(MONTH(E1434)=11,F1434&gt;DATE(2020,11,30)),(NETWORKDAYS(E1434,Lister!$E$22,Lister!$D$7:$D$13)-R1434)*N1434/NETWORKDAYS(Lister!$D$22,Lister!$E$22,Lister!$D$7:$D$13),IF(AND(E1434&lt;DATE(2020,11,1),MONTH(F1434)=11),(NETWORKDAYS(Lister!$D$22,F1434,Lister!$D$7:$D$13)-R1434)*N1434/NETWORKDAYS(Lister!$D$22,Lister!$E$22,Lister!$D$7:$D$13),IF(AND(E1434&lt;DATE(2020,11,1),F1434&gt;DATE(2020,11,30)),(NETWORKDAYS(Lister!$D$22,Lister!$E$22,Lister!$D$7:$D$13)-R1434)*N1434/NETWORKDAYS(Lister!$D$22,Lister!$E$22,Lister!$D$7:$D$13),IF(OR(AND(E1434&lt;DATE(2020,11,1),F1434&lt;DATE(2020,11,1)),E1434&gt;DATE(2020,11,30)),0)))))),0),"")</f>
        <v/>
      </c>
      <c r="Z1434" s="50" t="str">
        <f>IFERROR(MAX(IF(OR(O1434="",P1434="",Q1434="",R1434="",S1434="",T1434="",U1434=""),"",IF(AND(MONTH(E1434)=12,MONTH(F1434)=12),(NETWORKDAYS(E1434,F1434,Lister!$D$7:$D$13)-S1434)*N1434/NETWORKDAYS(Lister!$D$23,Lister!$E$23,Lister!$D$7:$D$13),IF(AND(MONTH(E1434)=12,F1434&gt;DATE(2020,12,31)),(NETWORKDAYS(E1434,Lister!$E$23,Lister!$D$7:$D$13)-S1434)*N1434/NETWORKDAYS(Lister!$D$23,Lister!$E$23,Lister!$D$7:$D$13),IF(AND(E1434&lt;DATE(2020,12,1),MONTH(F1434)=12),(NETWORKDAYS(Lister!$D$23,F1434,Lister!$D$7:$D$13)-S1434)*N1434/NETWORKDAYS(Lister!$D$23,Lister!$E$23,Lister!$D$7:$D$13),IF(AND(E1434&lt;DATE(2020,12,1),F1434&gt;DATE(2020,12,31)),(NETWORKDAYS(Lister!$D$23,Lister!$E$23,Lister!$D$7:$D$13)-S1434)*N1434/NETWORKDAYS(Lister!$D$23,Lister!$E$23,Lister!$D$7:$D$13),IF(OR(AND(E1434&lt;DATE(2020,12,1),F1434&lt;DATE(2020,12,1)),E1434&gt;DATE(2020,12,31)),0)))))),0),"")</f>
        <v/>
      </c>
      <c r="AA1434" s="50" t="str">
        <f>IFERROR(MAX(IF(OR(O1434="",P1434="",Q1434="",R1434="",S1434="",T1434="",U1434=""),"",IF(AND(MONTH(E1434)=1,MONTH(F1434)=1),(NETWORKDAYS(E1434,F1434,Lister!$D$7:$D$13)-T1434)*N1434/NETWORKDAYS(Lister!$D$24,Lister!$E$24,Lister!$D$7:$D$13),IF(AND(MONTH(E1434)=1,F1434&gt;DATE(2021,1,31)),(NETWORKDAYS(E1434,Lister!$E$24,Lister!$D$7:$D$13)-T1434)*N1434/NETWORKDAYS(Lister!$D$24,Lister!$E$24,Lister!$D$7:$D$13),IF(AND(E1434&lt;DATE(2021,1,1),MONTH(F1434)=1),(NETWORKDAYS(Lister!$D$24,F1434,Lister!$D$7:$D$13)-T1434)*N1434/NETWORKDAYS(Lister!$D$24,Lister!$E$24,Lister!$D$7:$D$13),IF(AND(E1434&lt;DATE(2021,1,1),F1434&gt;DATE(2021,1,31)),(NETWORKDAYS(Lister!$D$24,Lister!$E$24,Lister!$D$7:$D$13)-T1434)*N1434/NETWORKDAYS(Lister!$D$24,Lister!$E$24,Lister!$D$7:$D$13),IF(OR(AND(E1434&lt;DATE(2021,1,1),F1434&lt;DATE(2021,1,1)),E1434&gt;DATE(2021,1,31)),0)))))),0),"")</f>
        <v/>
      </c>
      <c r="AB1434" s="50" t="str">
        <f>IFERROR(MAX(IF(OR(O1434="",P1434="",Q1434="",R1434="",S1434="",T1434="",U1434=""),"",IF(AND(MONTH(E1434)=2,MONTH(F1434)=2),(NETWORKDAYS(E1434,F1434,Lister!$D$7:$D$13)-U1434)*N1434/NETWORKDAYS(Lister!$D$25,Lister!$E$25,Lister!$D$7:$D$13),IF(AND(E1434&lt;DATE(2021,2,1),MONTH(F1434)=2),(NETWORKDAYS(Lister!$D$25,F1434,Lister!$D$7:$D$13)-U1434)*N1434/NETWORKDAYS(Lister!$D$25,Lister!$E$25,Lister!$D$7:$D$13),IF(AND(E1434&lt;DATE(2021,2,1),F1434&lt;DATE(2021,2,1)),0)))),0),"")</f>
        <v/>
      </c>
      <c r="AC1434" s="52" t="str">
        <f t="shared" si="113"/>
        <v/>
      </c>
    </row>
    <row r="1435" spans="1:29" x14ac:dyDescent="0.35">
      <c r="A1435" s="11" t="str">
        <f t="shared" si="114"/>
        <v/>
      </c>
      <c r="B1435" s="33"/>
      <c r="C1435" s="17"/>
      <c r="D1435" s="18"/>
      <c r="E1435" s="12"/>
      <c r="F1435" s="12"/>
      <c r="G1435" s="42" t="str">
        <f>IF(OR(E1435="",F1435=""),"",NETWORKDAYS(E1435,F1435,Lister!$D$7:$D$13))</f>
        <v/>
      </c>
      <c r="H1435" s="14"/>
      <c r="I1435" s="25" t="str">
        <f t="shared" si="110"/>
        <v/>
      </c>
      <c r="J1435" s="47"/>
      <c r="K1435" s="48"/>
      <c r="L1435" s="15"/>
      <c r="M1435" s="51" t="str">
        <f t="shared" si="111"/>
        <v/>
      </c>
      <c r="N1435" s="49" t="str">
        <f t="shared" si="112"/>
        <v/>
      </c>
      <c r="O1435" s="15"/>
      <c r="P1435" s="15"/>
      <c r="Q1435" s="15"/>
      <c r="R1435" s="15"/>
      <c r="S1435" s="15"/>
      <c r="T1435" s="15"/>
      <c r="U1435" s="15"/>
      <c r="V1435" s="50" t="str">
        <f>IFERROR(MAX(IF(OR(O1435="",P1435="",Q1435="",R1435="",S1435="",T1435="",U1435=""),"",IF(AND(MONTH(E1435)=8,MONTH(F1435)=8),(NETWORKDAYS(E1435,F1435,Lister!$D$7:$D$13)-O1435)*N1435/NETWORKDAYS(Lister!$D$19,Lister!$E$19,Lister!$D$7:$D$13),IF(AND(MONTH(E1435)=8,F1435&gt;DATE(2020,8,31)),(NETWORKDAYS(E1435,Lister!$E$19,Lister!$D$7:$D$13)-O1435)*N1435/NETWORKDAYS(Lister!$D$19,Lister!$E$19,Lister!$D$7:$D$13),IF(E1435&gt;DATE(2020,8,31),0)))),0),"")</f>
        <v/>
      </c>
      <c r="W1435" s="50" t="str">
        <f>IFERROR(MAX(IF(OR(O1435="",P1435="",Q1435="",R1435="",S1435="",T1435="",U1435=""),"",IF(AND(MONTH(E1435)=9,MONTH(F1435)=9),(NETWORKDAYS(E1435,F1435,Lister!$D$7:$D$13)-P1435)*N1435/NETWORKDAYS(Lister!$D$20,Lister!$E$20,Lister!$D$7:$D$13),IF(AND(MONTH(E1435)=9,F1435&gt;DATE(2020,9,30)),(NETWORKDAYS(E1435,Lister!$E$20,Lister!$D$7:$D$13)-P1435)*N1435/NETWORKDAYS(Lister!$D$20,Lister!$E$20,Lister!$D$7:$D$13),IF(AND(E1435&lt;DATE(2020,9,1),MONTH(F1435)=9),(NETWORKDAYS(Lister!$D$20,F1435,Lister!$D$7:$D$13)-P1435)*N1435/NETWORKDAYS(Lister!$D$20,Lister!$E$20,Lister!$D$7:$D$13),IF(AND(E1435&lt;DATE(2020,9,1),F1435&gt;DATE(2020,9,30)),(NETWORKDAYS(Lister!$D$20,Lister!$E$20,Lister!$D$7:$D$13)-P1435)*N1435/NETWORKDAYS(Lister!$D$20,Lister!$E$20,Lister!$D$7:$D$13),IF(OR(AND(E1435&lt;DATE(2020,9,1),F1435&lt;DATE(2020,9,1)),E1435&gt;DATE(2020,9,30)),0)))))),0),"")</f>
        <v/>
      </c>
      <c r="X1435" s="50" t="str">
        <f>IFERROR(MAX(IF(OR(O1435="",P1435="",Q1435="",R1435="",S1435="",T1435="",U1435=""),"",IF(AND(MONTH(E1435)=10,MONTH(F1435)=10),(NETWORKDAYS(E1435,F1435,Lister!$D$7:$D$13)-Q1435)*N1435/NETWORKDAYS(Lister!$D$21,Lister!$E$21,Lister!$D$7:$D$13),IF(AND(MONTH(E1435)=10,F1435&gt;DATE(2020,10,31)),(NETWORKDAYS(E1435,Lister!$E$21,Lister!$D$7:$D$13)-Q1435)*N1435/NETWORKDAYS(Lister!$D$21,Lister!$E$21,Lister!$D$7:$D$13),IF(AND(E1435&lt;DATE(2020,10,1),MONTH(F1435)=10),(NETWORKDAYS(Lister!$D$21,F1435,Lister!$D$7:$D$13)-Q1435)*N1435/NETWORKDAYS(Lister!$D$21,Lister!$E$21,Lister!$D$7:$D$13),IF(AND(E1435&lt;DATE(2020,31,1),F1435&gt;DATE(2020,10,31)),(NETWORKDAYS(Lister!$D$21,Lister!$E$21,Lister!$D$7:$D$13)-Q1435)*N1435/NETWORKDAYS(Lister!$D$21,Lister!$E$21,Lister!$D$7:$D$13),IF(OR(AND(E1435&lt;DATE(2020,10,1),F1435&lt;DATE(2020,10,1)),E1435&gt;DATE(2020,10,31)),0)))))),0),"")</f>
        <v/>
      </c>
      <c r="Y1435" s="50" t="str">
        <f>IFERROR(MAX(IF(OR(O1435="",P1435="",Q1435="",R1435="",S1435="",T1435="",U1435=""),"",IF(AND(MONTH(E1435)=11,MONTH(F1435)=11),(NETWORKDAYS(E1435,F1435,Lister!$D$7:$D$13)-R1435)*N1435/NETWORKDAYS(Lister!$D$22,Lister!$E$22,Lister!$D$7:$D$13),IF(AND(MONTH(E1435)=11,F1435&gt;DATE(2020,11,30)),(NETWORKDAYS(E1435,Lister!$E$22,Lister!$D$7:$D$13)-R1435)*N1435/NETWORKDAYS(Lister!$D$22,Lister!$E$22,Lister!$D$7:$D$13),IF(AND(E1435&lt;DATE(2020,11,1),MONTH(F1435)=11),(NETWORKDAYS(Lister!$D$22,F1435,Lister!$D$7:$D$13)-R1435)*N1435/NETWORKDAYS(Lister!$D$22,Lister!$E$22,Lister!$D$7:$D$13),IF(AND(E1435&lt;DATE(2020,11,1),F1435&gt;DATE(2020,11,30)),(NETWORKDAYS(Lister!$D$22,Lister!$E$22,Lister!$D$7:$D$13)-R1435)*N1435/NETWORKDAYS(Lister!$D$22,Lister!$E$22,Lister!$D$7:$D$13),IF(OR(AND(E1435&lt;DATE(2020,11,1),F1435&lt;DATE(2020,11,1)),E1435&gt;DATE(2020,11,30)),0)))))),0),"")</f>
        <v/>
      </c>
      <c r="Z1435" s="50" t="str">
        <f>IFERROR(MAX(IF(OR(O1435="",P1435="",Q1435="",R1435="",S1435="",T1435="",U1435=""),"",IF(AND(MONTH(E1435)=12,MONTH(F1435)=12),(NETWORKDAYS(E1435,F1435,Lister!$D$7:$D$13)-S1435)*N1435/NETWORKDAYS(Lister!$D$23,Lister!$E$23,Lister!$D$7:$D$13),IF(AND(MONTH(E1435)=12,F1435&gt;DATE(2020,12,31)),(NETWORKDAYS(E1435,Lister!$E$23,Lister!$D$7:$D$13)-S1435)*N1435/NETWORKDAYS(Lister!$D$23,Lister!$E$23,Lister!$D$7:$D$13),IF(AND(E1435&lt;DATE(2020,12,1),MONTH(F1435)=12),(NETWORKDAYS(Lister!$D$23,F1435,Lister!$D$7:$D$13)-S1435)*N1435/NETWORKDAYS(Lister!$D$23,Lister!$E$23,Lister!$D$7:$D$13),IF(AND(E1435&lt;DATE(2020,12,1),F1435&gt;DATE(2020,12,31)),(NETWORKDAYS(Lister!$D$23,Lister!$E$23,Lister!$D$7:$D$13)-S1435)*N1435/NETWORKDAYS(Lister!$D$23,Lister!$E$23,Lister!$D$7:$D$13),IF(OR(AND(E1435&lt;DATE(2020,12,1),F1435&lt;DATE(2020,12,1)),E1435&gt;DATE(2020,12,31)),0)))))),0),"")</f>
        <v/>
      </c>
      <c r="AA1435" s="50" t="str">
        <f>IFERROR(MAX(IF(OR(O1435="",P1435="",Q1435="",R1435="",S1435="",T1435="",U1435=""),"",IF(AND(MONTH(E1435)=1,MONTH(F1435)=1),(NETWORKDAYS(E1435,F1435,Lister!$D$7:$D$13)-T1435)*N1435/NETWORKDAYS(Lister!$D$24,Lister!$E$24,Lister!$D$7:$D$13),IF(AND(MONTH(E1435)=1,F1435&gt;DATE(2021,1,31)),(NETWORKDAYS(E1435,Lister!$E$24,Lister!$D$7:$D$13)-T1435)*N1435/NETWORKDAYS(Lister!$D$24,Lister!$E$24,Lister!$D$7:$D$13),IF(AND(E1435&lt;DATE(2021,1,1),MONTH(F1435)=1),(NETWORKDAYS(Lister!$D$24,F1435,Lister!$D$7:$D$13)-T1435)*N1435/NETWORKDAYS(Lister!$D$24,Lister!$E$24,Lister!$D$7:$D$13),IF(AND(E1435&lt;DATE(2021,1,1),F1435&gt;DATE(2021,1,31)),(NETWORKDAYS(Lister!$D$24,Lister!$E$24,Lister!$D$7:$D$13)-T1435)*N1435/NETWORKDAYS(Lister!$D$24,Lister!$E$24,Lister!$D$7:$D$13),IF(OR(AND(E1435&lt;DATE(2021,1,1),F1435&lt;DATE(2021,1,1)),E1435&gt;DATE(2021,1,31)),0)))))),0),"")</f>
        <v/>
      </c>
      <c r="AB1435" s="50" t="str">
        <f>IFERROR(MAX(IF(OR(O1435="",P1435="",Q1435="",R1435="",S1435="",T1435="",U1435=""),"",IF(AND(MONTH(E1435)=2,MONTH(F1435)=2),(NETWORKDAYS(E1435,F1435,Lister!$D$7:$D$13)-U1435)*N1435/NETWORKDAYS(Lister!$D$25,Lister!$E$25,Lister!$D$7:$D$13),IF(AND(E1435&lt;DATE(2021,2,1),MONTH(F1435)=2),(NETWORKDAYS(Lister!$D$25,F1435,Lister!$D$7:$D$13)-U1435)*N1435/NETWORKDAYS(Lister!$D$25,Lister!$E$25,Lister!$D$7:$D$13),IF(AND(E1435&lt;DATE(2021,2,1),F1435&lt;DATE(2021,2,1)),0)))),0),"")</f>
        <v/>
      </c>
      <c r="AC1435" s="52" t="str">
        <f t="shared" si="113"/>
        <v/>
      </c>
    </row>
    <row r="1436" spans="1:29" x14ac:dyDescent="0.35">
      <c r="A1436" s="11" t="str">
        <f t="shared" si="114"/>
        <v/>
      </c>
      <c r="B1436" s="33"/>
      <c r="C1436" s="17"/>
      <c r="D1436" s="18"/>
      <c r="E1436" s="12"/>
      <c r="F1436" s="12"/>
      <c r="G1436" s="42" t="str">
        <f>IF(OR(E1436="",F1436=""),"",NETWORKDAYS(E1436,F1436,Lister!$D$7:$D$13))</f>
        <v/>
      </c>
      <c r="H1436" s="14"/>
      <c r="I1436" s="25" t="str">
        <f t="shared" si="110"/>
        <v/>
      </c>
      <c r="J1436" s="47"/>
      <c r="K1436" s="48"/>
      <c r="L1436" s="15"/>
      <c r="M1436" s="51" t="str">
        <f t="shared" si="111"/>
        <v/>
      </c>
      <c r="N1436" s="49" t="str">
        <f t="shared" si="112"/>
        <v/>
      </c>
      <c r="O1436" s="15"/>
      <c r="P1436" s="15"/>
      <c r="Q1436" s="15"/>
      <c r="R1436" s="15"/>
      <c r="S1436" s="15"/>
      <c r="T1436" s="15"/>
      <c r="U1436" s="15"/>
      <c r="V1436" s="50" t="str">
        <f>IFERROR(MAX(IF(OR(O1436="",P1436="",Q1436="",R1436="",S1436="",T1436="",U1436=""),"",IF(AND(MONTH(E1436)=8,MONTH(F1436)=8),(NETWORKDAYS(E1436,F1436,Lister!$D$7:$D$13)-O1436)*N1436/NETWORKDAYS(Lister!$D$19,Lister!$E$19,Lister!$D$7:$D$13),IF(AND(MONTH(E1436)=8,F1436&gt;DATE(2020,8,31)),(NETWORKDAYS(E1436,Lister!$E$19,Lister!$D$7:$D$13)-O1436)*N1436/NETWORKDAYS(Lister!$D$19,Lister!$E$19,Lister!$D$7:$D$13),IF(E1436&gt;DATE(2020,8,31),0)))),0),"")</f>
        <v/>
      </c>
      <c r="W1436" s="50" t="str">
        <f>IFERROR(MAX(IF(OR(O1436="",P1436="",Q1436="",R1436="",S1436="",T1436="",U1436=""),"",IF(AND(MONTH(E1436)=9,MONTH(F1436)=9),(NETWORKDAYS(E1436,F1436,Lister!$D$7:$D$13)-P1436)*N1436/NETWORKDAYS(Lister!$D$20,Lister!$E$20,Lister!$D$7:$D$13),IF(AND(MONTH(E1436)=9,F1436&gt;DATE(2020,9,30)),(NETWORKDAYS(E1436,Lister!$E$20,Lister!$D$7:$D$13)-P1436)*N1436/NETWORKDAYS(Lister!$D$20,Lister!$E$20,Lister!$D$7:$D$13),IF(AND(E1436&lt;DATE(2020,9,1),MONTH(F1436)=9),(NETWORKDAYS(Lister!$D$20,F1436,Lister!$D$7:$D$13)-P1436)*N1436/NETWORKDAYS(Lister!$D$20,Lister!$E$20,Lister!$D$7:$D$13),IF(AND(E1436&lt;DATE(2020,9,1),F1436&gt;DATE(2020,9,30)),(NETWORKDAYS(Lister!$D$20,Lister!$E$20,Lister!$D$7:$D$13)-P1436)*N1436/NETWORKDAYS(Lister!$D$20,Lister!$E$20,Lister!$D$7:$D$13),IF(OR(AND(E1436&lt;DATE(2020,9,1),F1436&lt;DATE(2020,9,1)),E1436&gt;DATE(2020,9,30)),0)))))),0),"")</f>
        <v/>
      </c>
      <c r="X1436" s="50" t="str">
        <f>IFERROR(MAX(IF(OR(O1436="",P1436="",Q1436="",R1436="",S1436="",T1436="",U1436=""),"",IF(AND(MONTH(E1436)=10,MONTH(F1436)=10),(NETWORKDAYS(E1436,F1436,Lister!$D$7:$D$13)-Q1436)*N1436/NETWORKDAYS(Lister!$D$21,Lister!$E$21,Lister!$D$7:$D$13),IF(AND(MONTH(E1436)=10,F1436&gt;DATE(2020,10,31)),(NETWORKDAYS(E1436,Lister!$E$21,Lister!$D$7:$D$13)-Q1436)*N1436/NETWORKDAYS(Lister!$D$21,Lister!$E$21,Lister!$D$7:$D$13),IF(AND(E1436&lt;DATE(2020,10,1),MONTH(F1436)=10),(NETWORKDAYS(Lister!$D$21,F1436,Lister!$D$7:$D$13)-Q1436)*N1436/NETWORKDAYS(Lister!$D$21,Lister!$E$21,Lister!$D$7:$D$13),IF(AND(E1436&lt;DATE(2020,31,1),F1436&gt;DATE(2020,10,31)),(NETWORKDAYS(Lister!$D$21,Lister!$E$21,Lister!$D$7:$D$13)-Q1436)*N1436/NETWORKDAYS(Lister!$D$21,Lister!$E$21,Lister!$D$7:$D$13),IF(OR(AND(E1436&lt;DATE(2020,10,1),F1436&lt;DATE(2020,10,1)),E1436&gt;DATE(2020,10,31)),0)))))),0),"")</f>
        <v/>
      </c>
      <c r="Y1436" s="50" t="str">
        <f>IFERROR(MAX(IF(OR(O1436="",P1436="",Q1436="",R1436="",S1436="",T1436="",U1436=""),"",IF(AND(MONTH(E1436)=11,MONTH(F1436)=11),(NETWORKDAYS(E1436,F1436,Lister!$D$7:$D$13)-R1436)*N1436/NETWORKDAYS(Lister!$D$22,Lister!$E$22,Lister!$D$7:$D$13),IF(AND(MONTH(E1436)=11,F1436&gt;DATE(2020,11,30)),(NETWORKDAYS(E1436,Lister!$E$22,Lister!$D$7:$D$13)-R1436)*N1436/NETWORKDAYS(Lister!$D$22,Lister!$E$22,Lister!$D$7:$D$13),IF(AND(E1436&lt;DATE(2020,11,1),MONTH(F1436)=11),(NETWORKDAYS(Lister!$D$22,F1436,Lister!$D$7:$D$13)-R1436)*N1436/NETWORKDAYS(Lister!$D$22,Lister!$E$22,Lister!$D$7:$D$13),IF(AND(E1436&lt;DATE(2020,11,1),F1436&gt;DATE(2020,11,30)),(NETWORKDAYS(Lister!$D$22,Lister!$E$22,Lister!$D$7:$D$13)-R1436)*N1436/NETWORKDAYS(Lister!$D$22,Lister!$E$22,Lister!$D$7:$D$13),IF(OR(AND(E1436&lt;DATE(2020,11,1),F1436&lt;DATE(2020,11,1)),E1436&gt;DATE(2020,11,30)),0)))))),0),"")</f>
        <v/>
      </c>
      <c r="Z1436" s="50" t="str">
        <f>IFERROR(MAX(IF(OR(O1436="",P1436="",Q1436="",R1436="",S1436="",T1436="",U1436=""),"",IF(AND(MONTH(E1436)=12,MONTH(F1436)=12),(NETWORKDAYS(E1436,F1436,Lister!$D$7:$D$13)-S1436)*N1436/NETWORKDAYS(Lister!$D$23,Lister!$E$23,Lister!$D$7:$D$13),IF(AND(MONTH(E1436)=12,F1436&gt;DATE(2020,12,31)),(NETWORKDAYS(E1436,Lister!$E$23,Lister!$D$7:$D$13)-S1436)*N1436/NETWORKDAYS(Lister!$D$23,Lister!$E$23,Lister!$D$7:$D$13),IF(AND(E1436&lt;DATE(2020,12,1),MONTH(F1436)=12),(NETWORKDAYS(Lister!$D$23,F1436,Lister!$D$7:$D$13)-S1436)*N1436/NETWORKDAYS(Lister!$D$23,Lister!$E$23,Lister!$D$7:$D$13),IF(AND(E1436&lt;DATE(2020,12,1),F1436&gt;DATE(2020,12,31)),(NETWORKDAYS(Lister!$D$23,Lister!$E$23,Lister!$D$7:$D$13)-S1436)*N1436/NETWORKDAYS(Lister!$D$23,Lister!$E$23,Lister!$D$7:$D$13),IF(OR(AND(E1436&lt;DATE(2020,12,1),F1436&lt;DATE(2020,12,1)),E1436&gt;DATE(2020,12,31)),0)))))),0),"")</f>
        <v/>
      </c>
      <c r="AA1436" s="50" t="str">
        <f>IFERROR(MAX(IF(OR(O1436="",P1436="",Q1436="",R1436="",S1436="",T1436="",U1436=""),"",IF(AND(MONTH(E1436)=1,MONTH(F1436)=1),(NETWORKDAYS(E1436,F1436,Lister!$D$7:$D$13)-T1436)*N1436/NETWORKDAYS(Lister!$D$24,Lister!$E$24,Lister!$D$7:$D$13),IF(AND(MONTH(E1436)=1,F1436&gt;DATE(2021,1,31)),(NETWORKDAYS(E1436,Lister!$E$24,Lister!$D$7:$D$13)-T1436)*N1436/NETWORKDAYS(Lister!$D$24,Lister!$E$24,Lister!$D$7:$D$13),IF(AND(E1436&lt;DATE(2021,1,1),MONTH(F1436)=1),(NETWORKDAYS(Lister!$D$24,F1436,Lister!$D$7:$D$13)-T1436)*N1436/NETWORKDAYS(Lister!$D$24,Lister!$E$24,Lister!$D$7:$D$13),IF(AND(E1436&lt;DATE(2021,1,1),F1436&gt;DATE(2021,1,31)),(NETWORKDAYS(Lister!$D$24,Lister!$E$24,Lister!$D$7:$D$13)-T1436)*N1436/NETWORKDAYS(Lister!$D$24,Lister!$E$24,Lister!$D$7:$D$13),IF(OR(AND(E1436&lt;DATE(2021,1,1),F1436&lt;DATE(2021,1,1)),E1436&gt;DATE(2021,1,31)),0)))))),0),"")</f>
        <v/>
      </c>
      <c r="AB1436" s="50" t="str">
        <f>IFERROR(MAX(IF(OR(O1436="",P1436="",Q1436="",R1436="",S1436="",T1436="",U1436=""),"",IF(AND(MONTH(E1436)=2,MONTH(F1436)=2),(NETWORKDAYS(E1436,F1436,Lister!$D$7:$D$13)-U1436)*N1436/NETWORKDAYS(Lister!$D$25,Lister!$E$25,Lister!$D$7:$D$13),IF(AND(E1436&lt;DATE(2021,2,1),MONTH(F1436)=2),(NETWORKDAYS(Lister!$D$25,F1436,Lister!$D$7:$D$13)-U1436)*N1436/NETWORKDAYS(Lister!$D$25,Lister!$E$25,Lister!$D$7:$D$13),IF(AND(E1436&lt;DATE(2021,2,1),F1436&lt;DATE(2021,2,1)),0)))),0),"")</f>
        <v/>
      </c>
      <c r="AC1436" s="52" t="str">
        <f t="shared" si="113"/>
        <v/>
      </c>
    </row>
    <row r="1437" spans="1:29" x14ac:dyDescent="0.35">
      <c r="A1437" s="11" t="str">
        <f t="shared" si="114"/>
        <v/>
      </c>
      <c r="B1437" s="33"/>
      <c r="C1437" s="17"/>
      <c r="D1437" s="18"/>
      <c r="E1437" s="12"/>
      <c r="F1437" s="12"/>
      <c r="G1437" s="42" t="str">
        <f>IF(OR(E1437="",F1437=""),"",NETWORKDAYS(E1437,F1437,Lister!$D$7:$D$13))</f>
        <v/>
      </c>
      <c r="H1437" s="14"/>
      <c r="I1437" s="25" t="str">
        <f t="shared" si="110"/>
        <v/>
      </c>
      <c r="J1437" s="47"/>
      <c r="K1437" s="48"/>
      <c r="L1437" s="15"/>
      <c r="M1437" s="51" t="str">
        <f t="shared" si="111"/>
        <v/>
      </c>
      <c r="N1437" s="49" t="str">
        <f t="shared" si="112"/>
        <v/>
      </c>
      <c r="O1437" s="15"/>
      <c r="P1437" s="15"/>
      <c r="Q1437" s="15"/>
      <c r="R1437" s="15"/>
      <c r="S1437" s="15"/>
      <c r="T1437" s="15"/>
      <c r="U1437" s="15"/>
      <c r="V1437" s="50" t="str">
        <f>IFERROR(MAX(IF(OR(O1437="",P1437="",Q1437="",R1437="",S1437="",T1437="",U1437=""),"",IF(AND(MONTH(E1437)=8,MONTH(F1437)=8),(NETWORKDAYS(E1437,F1437,Lister!$D$7:$D$13)-O1437)*N1437/NETWORKDAYS(Lister!$D$19,Lister!$E$19,Lister!$D$7:$D$13),IF(AND(MONTH(E1437)=8,F1437&gt;DATE(2020,8,31)),(NETWORKDAYS(E1437,Lister!$E$19,Lister!$D$7:$D$13)-O1437)*N1437/NETWORKDAYS(Lister!$D$19,Lister!$E$19,Lister!$D$7:$D$13),IF(E1437&gt;DATE(2020,8,31),0)))),0),"")</f>
        <v/>
      </c>
      <c r="W1437" s="50" t="str">
        <f>IFERROR(MAX(IF(OR(O1437="",P1437="",Q1437="",R1437="",S1437="",T1437="",U1437=""),"",IF(AND(MONTH(E1437)=9,MONTH(F1437)=9),(NETWORKDAYS(E1437,F1437,Lister!$D$7:$D$13)-P1437)*N1437/NETWORKDAYS(Lister!$D$20,Lister!$E$20,Lister!$D$7:$D$13),IF(AND(MONTH(E1437)=9,F1437&gt;DATE(2020,9,30)),(NETWORKDAYS(E1437,Lister!$E$20,Lister!$D$7:$D$13)-P1437)*N1437/NETWORKDAYS(Lister!$D$20,Lister!$E$20,Lister!$D$7:$D$13),IF(AND(E1437&lt;DATE(2020,9,1),MONTH(F1437)=9),(NETWORKDAYS(Lister!$D$20,F1437,Lister!$D$7:$D$13)-P1437)*N1437/NETWORKDAYS(Lister!$D$20,Lister!$E$20,Lister!$D$7:$D$13),IF(AND(E1437&lt;DATE(2020,9,1),F1437&gt;DATE(2020,9,30)),(NETWORKDAYS(Lister!$D$20,Lister!$E$20,Lister!$D$7:$D$13)-P1437)*N1437/NETWORKDAYS(Lister!$D$20,Lister!$E$20,Lister!$D$7:$D$13),IF(OR(AND(E1437&lt;DATE(2020,9,1),F1437&lt;DATE(2020,9,1)),E1437&gt;DATE(2020,9,30)),0)))))),0),"")</f>
        <v/>
      </c>
      <c r="X1437" s="50" t="str">
        <f>IFERROR(MAX(IF(OR(O1437="",P1437="",Q1437="",R1437="",S1437="",T1437="",U1437=""),"",IF(AND(MONTH(E1437)=10,MONTH(F1437)=10),(NETWORKDAYS(E1437,F1437,Lister!$D$7:$D$13)-Q1437)*N1437/NETWORKDAYS(Lister!$D$21,Lister!$E$21,Lister!$D$7:$D$13),IF(AND(MONTH(E1437)=10,F1437&gt;DATE(2020,10,31)),(NETWORKDAYS(E1437,Lister!$E$21,Lister!$D$7:$D$13)-Q1437)*N1437/NETWORKDAYS(Lister!$D$21,Lister!$E$21,Lister!$D$7:$D$13),IF(AND(E1437&lt;DATE(2020,10,1),MONTH(F1437)=10),(NETWORKDAYS(Lister!$D$21,F1437,Lister!$D$7:$D$13)-Q1437)*N1437/NETWORKDAYS(Lister!$D$21,Lister!$E$21,Lister!$D$7:$D$13),IF(AND(E1437&lt;DATE(2020,31,1),F1437&gt;DATE(2020,10,31)),(NETWORKDAYS(Lister!$D$21,Lister!$E$21,Lister!$D$7:$D$13)-Q1437)*N1437/NETWORKDAYS(Lister!$D$21,Lister!$E$21,Lister!$D$7:$D$13),IF(OR(AND(E1437&lt;DATE(2020,10,1),F1437&lt;DATE(2020,10,1)),E1437&gt;DATE(2020,10,31)),0)))))),0),"")</f>
        <v/>
      </c>
      <c r="Y1437" s="50" t="str">
        <f>IFERROR(MAX(IF(OR(O1437="",P1437="",Q1437="",R1437="",S1437="",T1437="",U1437=""),"",IF(AND(MONTH(E1437)=11,MONTH(F1437)=11),(NETWORKDAYS(E1437,F1437,Lister!$D$7:$D$13)-R1437)*N1437/NETWORKDAYS(Lister!$D$22,Lister!$E$22,Lister!$D$7:$D$13),IF(AND(MONTH(E1437)=11,F1437&gt;DATE(2020,11,30)),(NETWORKDAYS(E1437,Lister!$E$22,Lister!$D$7:$D$13)-R1437)*N1437/NETWORKDAYS(Lister!$D$22,Lister!$E$22,Lister!$D$7:$D$13),IF(AND(E1437&lt;DATE(2020,11,1),MONTH(F1437)=11),(NETWORKDAYS(Lister!$D$22,F1437,Lister!$D$7:$D$13)-R1437)*N1437/NETWORKDAYS(Lister!$D$22,Lister!$E$22,Lister!$D$7:$D$13),IF(AND(E1437&lt;DATE(2020,11,1),F1437&gt;DATE(2020,11,30)),(NETWORKDAYS(Lister!$D$22,Lister!$E$22,Lister!$D$7:$D$13)-R1437)*N1437/NETWORKDAYS(Lister!$D$22,Lister!$E$22,Lister!$D$7:$D$13),IF(OR(AND(E1437&lt;DATE(2020,11,1),F1437&lt;DATE(2020,11,1)),E1437&gt;DATE(2020,11,30)),0)))))),0),"")</f>
        <v/>
      </c>
      <c r="Z1437" s="50" t="str">
        <f>IFERROR(MAX(IF(OR(O1437="",P1437="",Q1437="",R1437="",S1437="",T1437="",U1437=""),"",IF(AND(MONTH(E1437)=12,MONTH(F1437)=12),(NETWORKDAYS(E1437,F1437,Lister!$D$7:$D$13)-S1437)*N1437/NETWORKDAYS(Lister!$D$23,Lister!$E$23,Lister!$D$7:$D$13),IF(AND(MONTH(E1437)=12,F1437&gt;DATE(2020,12,31)),(NETWORKDAYS(E1437,Lister!$E$23,Lister!$D$7:$D$13)-S1437)*N1437/NETWORKDAYS(Lister!$D$23,Lister!$E$23,Lister!$D$7:$D$13),IF(AND(E1437&lt;DATE(2020,12,1),MONTH(F1437)=12),(NETWORKDAYS(Lister!$D$23,F1437,Lister!$D$7:$D$13)-S1437)*N1437/NETWORKDAYS(Lister!$D$23,Lister!$E$23,Lister!$D$7:$D$13),IF(AND(E1437&lt;DATE(2020,12,1),F1437&gt;DATE(2020,12,31)),(NETWORKDAYS(Lister!$D$23,Lister!$E$23,Lister!$D$7:$D$13)-S1437)*N1437/NETWORKDAYS(Lister!$D$23,Lister!$E$23,Lister!$D$7:$D$13),IF(OR(AND(E1437&lt;DATE(2020,12,1),F1437&lt;DATE(2020,12,1)),E1437&gt;DATE(2020,12,31)),0)))))),0),"")</f>
        <v/>
      </c>
      <c r="AA1437" s="50" t="str">
        <f>IFERROR(MAX(IF(OR(O1437="",P1437="",Q1437="",R1437="",S1437="",T1437="",U1437=""),"",IF(AND(MONTH(E1437)=1,MONTH(F1437)=1),(NETWORKDAYS(E1437,F1437,Lister!$D$7:$D$13)-T1437)*N1437/NETWORKDAYS(Lister!$D$24,Lister!$E$24,Lister!$D$7:$D$13),IF(AND(MONTH(E1437)=1,F1437&gt;DATE(2021,1,31)),(NETWORKDAYS(E1437,Lister!$E$24,Lister!$D$7:$D$13)-T1437)*N1437/NETWORKDAYS(Lister!$D$24,Lister!$E$24,Lister!$D$7:$D$13),IF(AND(E1437&lt;DATE(2021,1,1),MONTH(F1437)=1),(NETWORKDAYS(Lister!$D$24,F1437,Lister!$D$7:$D$13)-T1437)*N1437/NETWORKDAYS(Lister!$D$24,Lister!$E$24,Lister!$D$7:$D$13),IF(AND(E1437&lt;DATE(2021,1,1),F1437&gt;DATE(2021,1,31)),(NETWORKDAYS(Lister!$D$24,Lister!$E$24,Lister!$D$7:$D$13)-T1437)*N1437/NETWORKDAYS(Lister!$D$24,Lister!$E$24,Lister!$D$7:$D$13),IF(OR(AND(E1437&lt;DATE(2021,1,1),F1437&lt;DATE(2021,1,1)),E1437&gt;DATE(2021,1,31)),0)))))),0),"")</f>
        <v/>
      </c>
      <c r="AB1437" s="50" t="str">
        <f>IFERROR(MAX(IF(OR(O1437="",P1437="",Q1437="",R1437="",S1437="",T1437="",U1437=""),"",IF(AND(MONTH(E1437)=2,MONTH(F1437)=2),(NETWORKDAYS(E1437,F1437,Lister!$D$7:$D$13)-U1437)*N1437/NETWORKDAYS(Lister!$D$25,Lister!$E$25,Lister!$D$7:$D$13),IF(AND(E1437&lt;DATE(2021,2,1),MONTH(F1437)=2),(NETWORKDAYS(Lister!$D$25,F1437,Lister!$D$7:$D$13)-U1437)*N1437/NETWORKDAYS(Lister!$D$25,Lister!$E$25,Lister!$D$7:$D$13),IF(AND(E1437&lt;DATE(2021,2,1),F1437&lt;DATE(2021,2,1)),0)))),0),"")</f>
        <v/>
      </c>
      <c r="AC1437" s="52" t="str">
        <f t="shared" si="113"/>
        <v/>
      </c>
    </row>
    <row r="1438" spans="1:29" x14ac:dyDescent="0.35">
      <c r="A1438" s="11" t="str">
        <f t="shared" si="114"/>
        <v/>
      </c>
      <c r="B1438" s="33"/>
      <c r="C1438" s="17"/>
      <c r="D1438" s="18"/>
      <c r="E1438" s="12"/>
      <c r="F1438" s="12"/>
      <c r="G1438" s="42" t="str">
        <f>IF(OR(E1438="",F1438=""),"",NETWORKDAYS(E1438,F1438,Lister!$D$7:$D$13))</f>
        <v/>
      </c>
      <c r="H1438" s="14"/>
      <c r="I1438" s="25" t="str">
        <f t="shared" si="110"/>
        <v/>
      </c>
      <c r="J1438" s="47"/>
      <c r="K1438" s="48"/>
      <c r="L1438" s="15"/>
      <c r="M1438" s="51" t="str">
        <f t="shared" si="111"/>
        <v/>
      </c>
      <c r="N1438" s="49" t="str">
        <f t="shared" si="112"/>
        <v/>
      </c>
      <c r="O1438" s="15"/>
      <c r="P1438" s="15"/>
      <c r="Q1438" s="15"/>
      <c r="R1438" s="15"/>
      <c r="S1438" s="15"/>
      <c r="T1438" s="15"/>
      <c r="U1438" s="15"/>
      <c r="V1438" s="50" t="str">
        <f>IFERROR(MAX(IF(OR(O1438="",P1438="",Q1438="",R1438="",S1438="",T1438="",U1438=""),"",IF(AND(MONTH(E1438)=8,MONTH(F1438)=8),(NETWORKDAYS(E1438,F1438,Lister!$D$7:$D$13)-O1438)*N1438/NETWORKDAYS(Lister!$D$19,Lister!$E$19,Lister!$D$7:$D$13),IF(AND(MONTH(E1438)=8,F1438&gt;DATE(2020,8,31)),(NETWORKDAYS(E1438,Lister!$E$19,Lister!$D$7:$D$13)-O1438)*N1438/NETWORKDAYS(Lister!$D$19,Lister!$E$19,Lister!$D$7:$D$13),IF(E1438&gt;DATE(2020,8,31),0)))),0),"")</f>
        <v/>
      </c>
      <c r="W1438" s="50" t="str">
        <f>IFERROR(MAX(IF(OR(O1438="",P1438="",Q1438="",R1438="",S1438="",T1438="",U1438=""),"",IF(AND(MONTH(E1438)=9,MONTH(F1438)=9),(NETWORKDAYS(E1438,F1438,Lister!$D$7:$D$13)-P1438)*N1438/NETWORKDAYS(Lister!$D$20,Lister!$E$20,Lister!$D$7:$D$13),IF(AND(MONTH(E1438)=9,F1438&gt;DATE(2020,9,30)),(NETWORKDAYS(E1438,Lister!$E$20,Lister!$D$7:$D$13)-P1438)*N1438/NETWORKDAYS(Lister!$D$20,Lister!$E$20,Lister!$D$7:$D$13),IF(AND(E1438&lt;DATE(2020,9,1),MONTH(F1438)=9),(NETWORKDAYS(Lister!$D$20,F1438,Lister!$D$7:$D$13)-P1438)*N1438/NETWORKDAYS(Lister!$D$20,Lister!$E$20,Lister!$D$7:$D$13),IF(AND(E1438&lt;DATE(2020,9,1),F1438&gt;DATE(2020,9,30)),(NETWORKDAYS(Lister!$D$20,Lister!$E$20,Lister!$D$7:$D$13)-P1438)*N1438/NETWORKDAYS(Lister!$D$20,Lister!$E$20,Lister!$D$7:$D$13),IF(OR(AND(E1438&lt;DATE(2020,9,1),F1438&lt;DATE(2020,9,1)),E1438&gt;DATE(2020,9,30)),0)))))),0),"")</f>
        <v/>
      </c>
      <c r="X1438" s="50" t="str">
        <f>IFERROR(MAX(IF(OR(O1438="",P1438="",Q1438="",R1438="",S1438="",T1438="",U1438=""),"",IF(AND(MONTH(E1438)=10,MONTH(F1438)=10),(NETWORKDAYS(E1438,F1438,Lister!$D$7:$D$13)-Q1438)*N1438/NETWORKDAYS(Lister!$D$21,Lister!$E$21,Lister!$D$7:$D$13),IF(AND(MONTH(E1438)=10,F1438&gt;DATE(2020,10,31)),(NETWORKDAYS(E1438,Lister!$E$21,Lister!$D$7:$D$13)-Q1438)*N1438/NETWORKDAYS(Lister!$D$21,Lister!$E$21,Lister!$D$7:$D$13),IF(AND(E1438&lt;DATE(2020,10,1),MONTH(F1438)=10),(NETWORKDAYS(Lister!$D$21,F1438,Lister!$D$7:$D$13)-Q1438)*N1438/NETWORKDAYS(Lister!$D$21,Lister!$E$21,Lister!$D$7:$D$13),IF(AND(E1438&lt;DATE(2020,31,1),F1438&gt;DATE(2020,10,31)),(NETWORKDAYS(Lister!$D$21,Lister!$E$21,Lister!$D$7:$D$13)-Q1438)*N1438/NETWORKDAYS(Lister!$D$21,Lister!$E$21,Lister!$D$7:$D$13),IF(OR(AND(E1438&lt;DATE(2020,10,1),F1438&lt;DATE(2020,10,1)),E1438&gt;DATE(2020,10,31)),0)))))),0),"")</f>
        <v/>
      </c>
      <c r="Y1438" s="50" t="str">
        <f>IFERROR(MAX(IF(OR(O1438="",P1438="",Q1438="",R1438="",S1438="",T1438="",U1438=""),"",IF(AND(MONTH(E1438)=11,MONTH(F1438)=11),(NETWORKDAYS(E1438,F1438,Lister!$D$7:$D$13)-R1438)*N1438/NETWORKDAYS(Lister!$D$22,Lister!$E$22,Lister!$D$7:$D$13),IF(AND(MONTH(E1438)=11,F1438&gt;DATE(2020,11,30)),(NETWORKDAYS(E1438,Lister!$E$22,Lister!$D$7:$D$13)-R1438)*N1438/NETWORKDAYS(Lister!$D$22,Lister!$E$22,Lister!$D$7:$D$13),IF(AND(E1438&lt;DATE(2020,11,1),MONTH(F1438)=11),(NETWORKDAYS(Lister!$D$22,F1438,Lister!$D$7:$D$13)-R1438)*N1438/NETWORKDAYS(Lister!$D$22,Lister!$E$22,Lister!$D$7:$D$13),IF(AND(E1438&lt;DATE(2020,11,1),F1438&gt;DATE(2020,11,30)),(NETWORKDAYS(Lister!$D$22,Lister!$E$22,Lister!$D$7:$D$13)-R1438)*N1438/NETWORKDAYS(Lister!$D$22,Lister!$E$22,Lister!$D$7:$D$13),IF(OR(AND(E1438&lt;DATE(2020,11,1),F1438&lt;DATE(2020,11,1)),E1438&gt;DATE(2020,11,30)),0)))))),0),"")</f>
        <v/>
      </c>
      <c r="Z1438" s="50" t="str">
        <f>IFERROR(MAX(IF(OR(O1438="",P1438="",Q1438="",R1438="",S1438="",T1438="",U1438=""),"",IF(AND(MONTH(E1438)=12,MONTH(F1438)=12),(NETWORKDAYS(E1438,F1438,Lister!$D$7:$D$13)-S1438)*N1438/NETWORKDAYS(Lister!$D$23,Lister!$E$23,Lister!$D$7:$D$13),IF(AND(MONTH(E1438)=12,F1438&gt;DATE(2020,12,31)),(NETWORKDAYS(E1438,Lister!$E$23,Lister!$D$7:$D$13)-S1438)*N1438/NETWORKDAYS(Lister!$D$23,Lister!$E$23,Lister!$D$7:$D$13),IF(AND(E1438&lt;DATE(2020,12,1),MONTH(F1438)=12),(NETWORKDAYS(Lister!$D$23,F1438,Lister!$D$7:$D$13)-S1438)*N1438/NETWORKDAYS(Lister!$D$23,Lister!$E$23,Lister!$D$7:$D$13),IF(AND(E1438&lt;DATE(2020,12,1),F1438&gt;DATE(2020,12,31)),(NETWORKDAYS(Lister!$D$23,Lister!$E$23,Lister!$D$7:$D$13)-S1438)*N1438/NETWORKDAYS(Lister!$D$23,Lister!$E$23,Lister!$D$7:$D$13),IF(OR(AND(E1438&lt;DATE(2020,12,1),F1438&lt;DATE(2020,12,1)),E1438&gt;DATE(2020,12,31)),0)))))),0),"")</f>
        <v/>
      </c>
      <c r="AA1438" s="50" t="str">
        <f>IFERROR(MAX(IF(OR(O1438="",P1438="",Q1438="",R1438="",S1438="",T1438="",U1438=""),"",IF(AND(MONTH(E1438)=1,MONTH(F1438)=1),(NETWORKDAYS(E1438,F1438,Lister!$D$7:$D$13)-T1438)*N1438/NETWORKDAYS(Lister!$D$24,Lister!$E$24,Lister!$D$7:$D$13),IF(AND(MONTH(E1438)=1,F1438&gt;DATE(2021,1,31)),(NETWORKDAYS(E1438,Lister!$E$24,Lister!$D$7:$D$13)-T1438)*N1438/NETWORKDAYS(Lister!$D$24,Lister!$E$24,Lister!$D$7:$D$13),IF(AND(E1438&lt;DATE(2021,1,1),MONTH(F1438)=1),(NETWORKDAYS(Lister!$D$24,F1438,Lister!$D$7:$D$13)-T1438)*N1438/NETWORKDAYS(Lister!$D$24,Lister!$E$24,Lister!$D$7:$D$13),IF(AND(E1438&lt;DATE(2021,1,1),F1438&gt;DATE(2021,1,31)),(NETWORKDAYS(Lister!$D$24,Lister!$E$24,Lister!$D$7:$D$13)-T1438)*N1438/NETWORKDAYS(Lister!$D$24,Lister!$E$24,Lister!$D$7:$D$13),IF(OR(AND(E1438&lt;DATE(2021,1,1),F1438&lt;DATE(2021,1,1)),E1438&gt;DATE(2021,1,31)),0)))))),0),"")</f>
        <v/>
      </c>
      <c r="AB1438" s="50" t="str">
        <f>IFERROR(MAX(IF(OR(O1438="",P1438="",Q1438="",R1438="",S1438="",T1438="",U1438=""),"",IF(AND(MONTH(E1438)=2,MONTH(F1438)=2),(NETWORKDAYS(E1438,F1438,Lister!$D$7:$D$13)-U1438)*N1438/NETWORKDAYS(Lister!$D$25,Lister!$E$25,Lister!$D$7:$D$13),IF(AND(E1438&lt;DATE(2021,2,1),MONTH(F1438)=2),(NETWORKDAYS(Lister!$D$25,F1438,Lister!$D$7:$D$13)-U1438)*N1438/NETWORKDAYS(Lister!$D$25,Lister!$E$25,Lister!$D$7:$D$13),IF(AND(E1438&lt;DATE(2021,2,1),F1438&lt;DATE(2021,2,1)),0)))),0),"")</f>
        <v/>
      </c>
      <c r="AC1438" s="52" t="str">
        <f t="shared" si="113"/>
        <v/>
      </c>
    </row>
    <row r="1439" spans="1:29" x14ac:dyDescent="0.35">
      <c r="A1439" s="11" t="str">
        <f t="shared" si="114"/>
        <v/>
      </c>
      <c r="B1439" s="33"/>
      <c r="C1439" s="17"/>
      <c r="D1439" s="18"/>
      <c r="E1439" s="12"/>
      <c r="F1439" s="12"/>
      <c r="G1439" s="42" t="str">
        <f>IF(OR(E1439="",F1439=""),"",NETWORKDAYS(E1439,F1439,Lister!$D$7:$D$13))</f>
        <v/>
      </c>
      <c r="H1439" s="14"/>
      <c r="I1439" s="25" t="str">
        <f t="shared" si="110"/>
        <v/>
      </c>
      <c r="J1439" s="47"/>
      <c r="K1439" s="48"/>
      <c r="L1439" s="15"/>
      <c r="M1439" s="51" t="str">
        <f t="shared" si="111"/>
        <v/>
      </c>
      <c r="N1439" s="49" t="str">
        <f t="shared" si="112"/>
        <v/>
      </c>
      <c r="O1439" s="15"/>
      <c r="P1439" s="15"/>
      <c r="Q1439" s="15"/>
      <c r="R1439" s="15"/>
      <c r="S1439" s="15"/>
      <c r="T1439" s="15"/>
      <c r="U1439" s="15"/>
      <c r="V1439" s="50" t="str">
        <f>IFERROR(MAX(IF(OR(O1439="",P1439="",Q1439="",R1439="",S1439="",T1439="",U1439=""),"",IF(AND(MONTH(E1439)=8,MONTH(F1439)=8),(NETWORKDAYS(E1439,F1439,Lister!$D$7:$D$13)-O1439)*N1439/NETWORKDAYS(Lister!$D$19,Lister!$E$19,Lister!$D$7:$D$13),IF(AND(MONTH(E1439)=8,F1439&gt;DATE(2020,8,31)),(NETWORKDAYS(E1439,Lister!$E$19,Lister!$D$7:$D$13)-O1439)*N1439/NETWORKDAYS(Lister!$D$19,Lister!$E$19,Lister!$D$7:$D$13),IF(E1439&gt;DATE(2020,8,31),0)))),0),"")</f>
        <v/>
      </c>
      <c r="W1439" s="50" t="str">
        <f>IFERROR(MAX(IF(OR(O1439="",P1439="",Q1439="",R1439="",S1439="",T1439="",U1439=""),"",IF(AND(MONTH(E1439)=9,MONTH(F1439)=9),(NETWORKDAYS(E1439,F1439,Lister!$D$7:$D$13)-P1439)*N1439/NETWORKDAYS(Lister!$D$20,Lister!$E$20,Lister!$D$7:$D$13),IF(AND(MONTH(E1439)=9,F1439&gt;DATE(2020,9,30)),(NETWORKDAYS(E1439,Lister!$E$20,Lister!$D$7:$D$13)-P1439)*N1439/NETWORKDAYS(Lister!$D$20,Lister!$E$20,Lister!$D$7:$D$13),IF(AND(E1439&lt;DATE(2020,9,1),MONTH(F1439)=9),(NETWORKDAYS(Lister!$D$20,F1439,Lister!$D$7:$D$13)-P1439)*N1439/NETWORKDAYS(Lister!$D$20,Lister!$E$20,Lister!$D$7:$D$13),IF(AND(E1439&lt;DATE(2020,9,1),F1439&gt;DATE(2020,9,30)),(NETWORKDAYS(Lister!$D$20,Lister!$E$20,Lister!$D$7:$D$13)-P1439)*N1439/NETWORKDAYS(Lister!$D$20,Lister!$E$20,Lister!$D$7:$D$13),IF(OR(AND(E1439&lt;DATE(2020,9,1),F1439&lt;DATE(2020,9,1)),E1439&gt;DATE(2020,9,30)),0)))))),0),"")</f>
        <v/>
      </c>
      <c r="X1439" s="50" t="str">
        <f>IFERROR(MAX(IF(OR(O1439="",P1439="",Q1439="",R1439="",S1439="",T1439="",U1439=""),"",IF(AND(MONTH(E1439)=10,MONTH(F1439)=10),(NETWORKDAYS(E1439,F1439,Lister!$D$7:$D$13)-Q1439)*N1439/NETWORKDAYS(Lister!$D$21,Lister!$E$21,Lister!$D$7:$D$13),IF(AND(MONTH(E1439)=10,F1439&gt;DATE(2020,10,31)),(NETWORKDAYS(E1439,Lister!$E$21,Lister!$D$7:$D$13)-Q1439)*N1439/NETWORKDAYS(Lister!$D$21,Lister!$E$21,Lister!$D$7:$D$13),IF(AND(E1439&lt;DATE(2020,10,1),MONTH(F1439)=10),(NETWORKDAYS(Lister!$D$21,F1439,Lister!$D$7:$D$13)-Q1439)*N1439/NETWORKDAYS(Lister!$D$21,Lister!$E$21,Lister!$D$7:$D$13),IF(AND(E1439&lt;DATE(2020,31,1),F1439&gt;DATE(2020,10,31)),(NETWORKDAYS(Lister!$D$21,Lister!$E$21,Lister!$D$7:$D$13)-Q1439)*N1439/NETWORKDAYS(Lister!$D$21,Lister!$E$21,Lister!$D$7:$D$13),IF(OR(AND(E1439&lt;DATE(2020,10,1),F1439&lt;DATE(2020,10,1)),E1439&gt;DATE(2020,10,31)),0)))))),0),"")</f>
        <v/>
      </c>
      <c r="Y1439" s="50" t="str">
        <f>IFERROR(MAX(IF(OR(O1439="",P1439="",Q1439="",R1439="",S1439="",T1439="",U1439=""),"",IF(AND(MONTH(E1439)=11,MONTH(F1439)=11),(NETWORKDAYS(E1439,F1439,Lister!$D$7:$D$13)-R1439)*N1439/NETWORKDAYS(Lister!$D$22,Lister!$E$22,Lister!$D$7:$D$13),IF(AND(MONTH(E1439)=11,F1439&gt;DATE(2020,11,30)),(NETWORKDAYS(E1439,Lister!$E$22,Lister!$D$7:$D$13)-R1439)*N1439/NETWORKDAYS(Lister!$D$22,Lister!$E$22,Lister!$D$7:$D$13),IF(AND(E1439&lt;DATE(2020,11,1),MONTH(F1439)=11),(NETWORKDAYS(Lister!$D$22,F1439,Lister!$D$7:$D$13)-R1439)*N1439/NETWORKDAYS(Lister!$D$22,Lister!$E$22,Lister!$D$7:$D$13),IF(AND(E1439&lt;DATE(2020,11,1),F1439&gt;DATE(2020,11,30)),(NETWORKDAYS(Lister!$D$22,Lister!$E$22,Lister!$D$7:$D$13)-R1439)*N1439/NETWORKDAYS(Lister!$D$22,Lister!$E$22,Lister!$D$7:$D$13),IF(OR(AND(E1439&lt;DATE(2020,11,1),F1439&lt;DATE(2020,11,1)),E1439&gt;DATE(2020,11,30)),0)))))),0),"")</f>
        <v/>
      </c>
      <c r="Z1439" s="50" t="str">
        <f>IFERROR(MAX(IF(OR(O1439="",P1439="",Q1439="",R1439="",S1439="",T1439="",U1439=""),"",IF(AND(MONTH(E1439)=12,MONTH(F1439)=12),(NETWORKDAYS(E1439,F1439,Lister!$D$7:$D$13)-S1439)*N1439/NETWORKDAYS(Lister!$D$23,Lister!$E$23,Lister!$D$7:$D$13),IF(AND(MONTH(E1439)=12,F1439&gt;DATE(2020,12,31)),(NETWORKDAYS(E1439,Lister!$E$23,Lister!$D$7:$D$13)-S1439)*N1439/NETWORKDAYS(Lister!$D$23,Lister!$E$23,Lister!$D$7:$D$13),IF(AND(E1439&lt;DATE(2020,12,1),MONTH(F1439)=12),(NETWORKDAYS(Lister!$D$23,F1439,Lister!$D$7:$D$13)-S1439)*N1439/NETWORKDAYS(Lister!$D$23,Lister!$E$23,Lister!$D$7:$D$13),IF(AND(E1439&lt;DATE(2020,12,1),F1439&gt;DATE(2020,12,31)),(NETWORKDAYS(Lister!$D$23,Lister!$E$23,Lister!$D$7:$D$13)-S1439)*N1439/NETWORKDAYS(Lister!$D$23,Lister!$E$23,Lister!$D$7:$D$13),IF(OR(AND(E1439&lt;DATE(2020,12,1),F1439&lt;DATE(2020,12,1)),E1439&gt;DATE(2020,12,31)),0)))))),0),"")</f>
        <v/>
      </c>
      <c r="AA1439" s="50" t="str">
        <f>IFERROR(MAX(IF(OR(O1439="",P1439="",Q1439="",R1439="",S1439="",T1439="",U1439=""),"",IF(AND(MONTH(E1439)=1,MONTH(F1439)=1),(NETWORKDAYS(E1439,F1439,Lister!$D$7:$D$13)-T1439)*N1439/NETWORKDAYS(Lister!$D$24,Lister!$E$24,Lister!$D$7:$D$13),IF(AND(MONTH(E1439)=1,F1439&gt;DATE(2021,1,31)),(NETWORKDAYS(E1439,Lister!$E$24,Lister!$D$7:$D$13)-T1439)*N1439/NETWORKDAYS(Lister!$D$24,Lister!$E$24,Lister!$D$7:$D$13),IF(AND(E1439&lt;DATE(2021,1,1),MONTH(F1439)=1),(NETWORKDAYS(Lister!$D$24,F1439,Lister!$D$7:$D$13)-T1439)*N1439/NETWORKDAYS(Lister!$D$24,Lister!$E$24,Lister!$D$7:$D$13),IF(AND(E1439&lt;DATE(2021,1,1),F1439&gt;DATE(2021,1,31)),(NETWORKDAYS(Lister!$D$24,Lister!$E$24,Lister!$D$7:$D$13)-T1439)*N1439/NETWORKDAYS(Lister!$D$24,Lister!$E$24,Lister!$D$7:$D$13),IF(OR(AND(E1439&lt;DATE(2021,1,1),F1439&lt;DATE(2021,1,1)),E1439&gt;DATE(2021,1,31)),0)))))),0),"")</f>
        <v/>
      </c>
      <c r="AB1439" s="50" t="str">
        <f>IFERROR(MAX(IF(OR(O1439="",P1439="",Q1439="",R1439="",S1439="",T1439="",U1439=""),"",IF(AND(MONTH(E1439)=2,MONTH(F1439)=2),(NETWORKDAYS(E1439,F1439,Lister!$D$7:$D$13)-U1439)*N1439/NETWORKDAYS(Lister!$D$25,Lister!$E$25,Lister!$D$7:$D$13),IF(AND(E1439&lt;DATE(2021,2,1),MONTH(F1439)=2),(NETWORKDAYS(Lister!$D$25,F1439,Lister!$D$7:$D$13)-U1439)*N1439/NETWORKDAYS(Lister!$D$25,Lister!$E$25,Lister!$D$7:$D$13),IF(AND(E1439&lt;DATE(2021,2,1),F1439&lt;DATE(2021,2,1)),0)))),0),"")</f>
        <v/>
      </c>
      <c r="AC1439" s="52" t="str">
        <f t="shared" si="113"/>
        <v/>
      </c>
    </row>
    <row r="1440" spans="1:29" x14ac:dyDescent="0.35">
      <c r="A1440" s="11" t="str">
        <f t="shared" si="114"/>
        <v/>
      </c>
      <c r="B1440" s="33"/>
      <c r="C1440" s="17"/>
      <c r="D1440" s="18"/>
      <c r="E1440" s="12"/>
      <c r="F1440" s="12"/>
      <c r="G1440" s="42" t="str">
        <f>IF(OR(E1440="",F1440=""),"",NETWORKDAYS(E1440,F1440,Lister!$D$7:$D$13))</f>
        <v/>
      </c>
      <c r="H1440" s="14"/>
      <c r="I1440" s="25" t="str">
        <f t="shared" si="110"/>
        <v/>
      </c>
      <c r="J1440" s="47"/>
      <c r="K1440" s="48"/>
      <c r="L1440" s="15"/>
      <c r="M1440" s="51" t="str">
        <f t="shared" si="111"/>
        <v/>
      </c>
      <c r="N1440" s="49" t="str">
        <f t="shared" si="112"/>
        <v/>
      </c>
      <c r="O1440" s="15"/>
      <c r="P1440" s="15"/>
      <c r="Q1440" s="15"/>
      <c r="R1440" s="15"/>
      <c r="S1440" s="15"/>
      <c r="T1440" s="15"/>
      <c r="U1440" s="15"/>
      <c r="V1440" s="50" t="str">
        <f>IFERROR(MAX(IF(OR(O1440="",P1440="",Q1440="",R1440="",S1440="",T1440="",U1440=""),"",IF(AND(MONTH(E1440)=8,MONTH(F1440)=8),(NETWORKDAYS(E1440,F1440,Lister!$D$7:$D$13)-O1440)*N1440/NETWORKDAYS(Lister!$D$19,Lister!$E$19,Lister!$D$7:$D$13),IF(AND(MONTH(E1440)=8,F1440&gt;DATE(2020,8,31)),(NETWORKDAYS(E1440,Lister!$E$19,Lister!$D$7:$D$13)-O1440)*N1440/NETWORKDAYS(Lister!$D$19,Lister!$E$19,Lister!$D$7:$D$13),IF(E1440&gt;DATE(2020,8,31),0)))),0),"")</f>
        <v/>
      </c>
      <c r="W1440" s="50" t="str">
        <f>IFERROR(MAX(IF(OR(O1440="",P1440="",Q1440="",R1440="",S1440="",T1440="",U1440=""),"",IF(AND(MONTH(E1440)=9,MONTH(F1440)=9),(NETWORKDAYS(E1440,F1440,Lister!$D$7:$D$13)-P1440)*N1440/NETWORKDAYS(Lister!$D$20,Lister!$E$20,Lister!$D$7:$D$13),IF(AND(MONTH(E1440)=9,F1440&gt;DATE(2020,9,30)),(NETWORKDAYS(E1440,Lister!$E$20,Lister!$D$7:$D$13)-P1440)*N1440/NETWORKDAYS(Lister!$D$20,Lister!$E$20,Lister!$D$7:$D$13),IF(AND(E1440&lt;DATE(2020,9,1),MONTH(F1440)=9),(NETWORKDAYS(Lister!$D$20,F1440,Lister!$D$7:$D$13)-P1440)*N1440/NETWORKDAYS(Lister!$D$20,Lister!$E$20,Lister!$D$7:$D$13),IF(AND(E1440&lt;DATE(2020,9,1),F1440&gt;DATE(2020,9,30)),(NETWORKDAYS(Lister!$D$20,Lister!$E$20,Lister!$D$7:$D$13)-P1440)*N1440/NETWORKDAYS(Lister!$D$20,Lister!$E$20,Lister!$D$7:$D$13),IF(OR(AND(E1440&lt;DATE(2020,9,1),F1440&lt;DATE(2020,9,1)),E1440&gt;DATE(2020,9,30)),0)))))),0),"")</f>
        <v/>
      </c>
      <c r="X1440" s="50" t="str">
        <f>IFERROR(MAX(IF(OR(O1440="",P1440="",Q1440="",R1440="",S1440="",T1440="",U1440=""),"",IF(AND(MONTH(E1440)=10,MONTH(F1440)=10),(NETWORKDAYS(E1440,F1440,Lister!$D$7:$D$13)-Q1440)*N1440/NETWORKDAYS(Lister!$D$21,Lister!$E$21,Lister!$D$7:$D$13),IF(AND(MONTH(E1440)=10,F1440&gt;DATE(2020,10,31)),(NETWORKDAYS(E1440,Lister!$E$21,Lister!$D$7:$D$13)-Q1440)*N1440/NETWORKDAYS(Lister!$D$21,Lister!$E$21,Lister!$D$7:$D$13),IF(AND(E1440&lt;DATE(2020,10,1),MONTH(F1440)=10),(NETWORKDAYS(Lister!$D$21,F1440,Lister!$D$7:$D$13)-Q1440)*N1440/NETWORKDAYS(Lister!$D$21,Lister!$E$21,Lister!$D$7:$D$13),IF(AND(E1440&lt;DATE(2020,31,1),F1440&gt;DATE(2020,10,31)),(NETWORKDAYS(Lister!$D$21,Lister!$E$21,Lister!$D$7:$D$13)-Q1440)*N1440/NETWORKDAYS(Lister!$D$21,Lister!$E$21,Lister!$D$7:$D$13),IF(OR(AND(E1440&lt;DATE(2020,10,1),F1440&lt;DATE(2020,10,1)),E1440&gt;DATE(2020,10,31)),0)))))),0),"")</f>
        <v/>
      </c>
      <c r="Y1440" s="50" t="str">
        <f>IFERROR(MAX(IF(OR(O1440="",P1440="",Q1440="",R1440="",S1440="",T1440="",U1440=""),"",IF(AND(MONTH(E1440)=11,MONTH(F1440)=11),(NETWORKDAYS(E1440,F1440,Lister!$D$7:$D$13)-R1440)*N1440/NETWORKDAYS(Lister!$D$22,Lister!$E$22,Lister!$D$7:$D$13),IF(AND(MONTH(E1440)=11,F1440&gt;DATE(2020,11,30)),(NETWORKDAYS(E1440,Lister!$E$22,Lister!$D$7:$D$13)-R1440)*N1440/NETWORKDAYS(Lister!$D$22,Lister!$E$22,Lister!$D$7:$D$13),IF(AND(E1440&lt;DATE(2020,11,1),MONTH(F1440)=11),(NETWORKDAYS(Lister!$D$22,F1440,Lister!$D$7:$D$13)-R1440)*N1440/NETWORKDAYS(Lister!$D$22,Lister!$E$22,Lister!$D$7:$D$13),IF(AND(E1440&lt;DATE(2020,11,1),F1440&gt;DATE(2020,11,30)),(NETWORKDAYS(Lister!$D$22,Lister!$E$22,Lister!$D$7:$D$13)-R1440)*N1440/NETWORKDAYS(Lister!$D$22,Lister!$E$22,Lister!$D$7:$D$13),IF(OR(AND(E1440&lt;DATE(2020,11,1),F1440&lt;DATE(2020,11,1)),E1440&gt;DATE(2020,11,30)),0)))))),0),"")</f>
        <v/>
      </c>
      <c r="Z1440" s="50" t="str">
        <f>IFERROR(MAX(IF(OR(O1440="",P1440="",Q1440="",R1440="",S1440="",T1440="",U1440=""),"",IF(AND(MONTH(E1440)=12,MONTH(F1440)=12),(NETWORKDAYS(E1440,F1440,Lister!$D$7:$D$13)-S1440)*N1440/NETWORKDAYS(Lister!$D$23,Lister!$E$23,Lister!$D$7:$D$13),IF(AND(MONTH(E1440)=12,F1440&gt;DATE(2020,12,31)),(NETWORKDAYS(E1440,Lister!$E$23,Lister!$D$7:$D$13)-S1440)*N1440/NETWORKDAYS(Lister!$D$23,Lister!$E$23,Lister!$D$7:$D$13),IF(AND(E1440&lt;DATE(2020,12,1),MONTH(F1440)=12),(NETWORKDAYS(Lister!$D$23,F1440,Lister!$D$7:$D$13)-S1440)*N1440/NETWORKDAYS(Lister!$D$23,Lister!$E$23,Lister!$D$7:$D$13),IF(AND(E1440&lt;DATE(2020,12,1),F1440&gt;DATE(2020,12,31)),(NETWORKDAYS(Lister!$D$23,Lister!$E$23,Lister!$D$7:$D$13)-S1440)*N1440/NETWORKDAYS(Lister!$D$23,Lister!$E$23,Lister!$D$7:$D$13),IF(OR(AND(E1440&lt;DATE(2020,12,1),F1440&lt;DATE(2020,12,1)),E1440&gt;DATE(2020,12,31)),0)))))),0),"")</f>
        <v/>
      </c>
      <c r="AA1440" s="50" t="str">
        <f>IFERROR(MAX(IF(OR(O1440="",P1440="",Q1440="",R1440="",S1440="",T1440="",U1440=""),"",IF(AND(MONTH(E1440)=1,MONTH(F1440)=1),(NETWORKDAYS(E1440,F1440,Lister!$D$7:$D$13)-T1440)*N1440/NETWORKDAYS(Lister!$D$24,Lister!$E$24,Lister!$D$7:$D$13),IF(AND(MONTH(E1440)=1,F1440&gt;DATE(2021,1,31)),(NETWORKDAYS(E1440,Lister!$E$24,Lister!$D$7:$D$13)-T1440)*N1440/NETWORKDAYS(Lister!$D$24,Lister!$E$24,Lister!$D$7:$D$13),IF(AND(E1440&lt;DATE(2021,1,1),MONTH(F1440)=1),(NETWORKDAYS(Lister!$D$24,F1440,Lister!$D$7:$D$13)-T1440)*N1440/NETWORKDAYS(Lister!$D$24,Lister!$E$24,Lister!$D$7:$D$13),IF(AND(E1440&lt;DATE(2021,1,1),F1440&gt;DATE(2021,1,31)),(NETWORKDAYS(Lister!$D$24,Lister!$E$24,Lister!$D$7:$D$13)-T1440)*N1440/NETWORKDAYS(Lister!$D$24,Lister!$E$24,Lister!$D$7:$D$13),IF(OR(AND(E1440&lt;DATE(2021,1,1),F1440&lt;DATE(2021,1,1)),E1440&gt;DATE(2021,1,31)),0)))))),0),"")</f>
        <v/>
      </c>
      <c r="AB1440" s="50" t="str">
        <f>IFERROR(MAX(IF(OR(O1440="",P1440="",Q1440="",R1440="",S1440="",T1440="",U1440=""),"",IF(AND(MONTH(E1440)=2,MONTH(F1440)=2),(NETWORKDAYS(E1440,F1440,Lister!$D$7:$D$13)-U1440)*N1440/NETWORKDAYS(Lister!$D$25,Lister!$E$25,Lister!$D$7:$D$13),IF(AND(E1440&lt;DATE(2021,2,1),MONTH(F1440)=2),(NETWORKDAYS(Lister!$D$25,F1440,Lister!$D$7:$D$13)-U1440)*N1440/NETWORKDAYS(Lister!$D$25,Lister!$E$25,Lister!$D$7:$D$13),IF(AND(E1440&lt;DATE(2021,2,1),F1440&lt;DATE(2021,2,1)),0)))),0),"")</f>
        <v/>
      </c>
      <c r="AC1440" s="52" t="str">
        <f t="shared" si="113"/>
        <v/>
      </c>
    </row>
    <row r="1441" spans="1:29" x14ac:dyDescent="0.35">
      <c r="A1441" s="11" t="str">
        <f t="shared" si="114"/>
        <v/>
      </c>
      <c r="B1441" s="33"/>
      <c r="C1441" s="17"/>
      <c r="D1441" s="18"/>
      <c r="E1441" s="12"/>
      <c r="F1441" s="12"/>
      <c r="G1441" s="42" t="str">
        <f>IF(OR(E1441="",F1441=""),"",NETWORKDAYS(E1441,F1441,Lister!$D$7:$D$13))</f>
        <v/>
      </c>
      <c r="H1441" s="14"/>
      <c r="I1441" s="25" t="str">
        <f t="shared" si="110"/>
        <v/>
      </c>
      <c r="J1441" s="47"/>
      <c r="K1441" s="48"/>
      <c r="L1441" s="15"/>
      <c r="M1441" s="51" t="str">
        <f t="shared" si="111"/>
        <v/>
      </c>
      <c r="N1441" s="49" t="str">
        <f t="shared" si="112"/>
        <v/>
      </c>
      <c r="O1441" s="15"/>
      <c r="P1441" s="15"/>
      <c r="Q1441" s="15"/>
      <c r="R1441" s="15"/>
      <c r="S1441" s="15"/>
      <c r="T1441" s="15"/>
      <c r="U1441" s="15"/>
      <c r="V1441" s="50" t="str">
        <f>IFERROR(MAX(IF(OR(O1441="",P1441="",Q1441="",R1441="",S1441="",T1441="",U1441=""),"",IF(AND(MONTH(E1441)=8,MONTH(F1441)=8),(NETWORKDAYS(E1441,F1441,Lister!$D$7:$D$13)-O1441)*N1441/NETWORKDAYS(Lister!$D$19,Lister!$E$19,Lister!$D$7:$D$13),IF(AND(MONTH(E1441)=8,F1441&gt;DATE(2020,8,31)),(NETWORKDAYS(E1441,Lister!$E$19,Lister!$D$7:$D$13)-O1441)*N1441/NETWORKDAYS(Lister!$D$19,Lister!$E$19,Lister!$D$7:$D$13),IF(E1441&gt;DATE(2020,8,31),0)))),0),"")</f>
        <v/>
      </c>
      <c r="W1441" s="50" t="str">
        <f>IFERROR(MAX(IF(OR(O1441="",P1441="",Q1441="",R1441="",S1441="",T1441="",U1441=""),"",IF(AND(MONTH(E1441)=9,MONTH(F1441)=9),(NETWORKDAYS(E1441,F1441,Lister!$D$7:$D$13)-P1441)*N1441/NETWORKDAYS(Lister!$D$20,Lister!$E$20,Lister!$D$7:$D$13),IF(AND(MONTH(E1441)=9,F1441&gt;DATE(2020,9,30)),(NETWORKDAYS(E1441,Lister!$E$20,Lister!$D$7:$D$13)-P1441)*N1441/NETWORKDAYS(Lister!$D$20,Lister!$E$20,Lister!$D$7:$D$13),IF(AND(E1441&lt;DATE(2020,9,1),MONTH(F1441)=9),(NETWORKDAYS(Lister!$D$20,F1441,Lister!$D$7:$D$13)-P1441)*N1441/NETWORKDAYS(Lister!$D$20,Lister!$E$20,Lister!$D$7:$D$13),IF(AND(E1441&lt;DATE(2020,9,1),F1441&gt;DATE(2020,9,30)),(NETWORKDAYS(Lister!$D$20,Lister!$E$20,Lister!$D$7:$D$13)-P1441)*N1441/NETWORKDAYS(Lister!$D$20,Lister!$E$20,Lister!$D$7:$D$13),IF(OR(AND(E1441&lt;DATE(2020,9,1),F1441&lt;DATE(2020,9,1)),E1441&gt;DATE(2020,9,30)),0)))))),0),"")</f>
        <v/>
      </c>
      <c r="X1441" s="50" t="str">
        <f>IFERROR(MAX(IF(OR(O1441="",P1441="",Q1441="",R1441="",S1441="",T1441="",U1441=""),"",IF(AND(MONTH(E1441)=10,MONTH(F1441)=10),(NETWORKDAYS(E1441,F1441,Lister!$D$7:$D$13)-Q1441)*N1441/NETWORKDAYS(Lister!$D$21,Lister!$E$21,Lister!$D$7:$D$13),IF(AND(MONTH(E1441)=10,F1441&gt;DATE(2020,10,31)),(NETWORKDAYS(E1441,Lister!$E$21,Lister!$D$7:$D$13)-Q1441)*N1441/NETWORKDAYS(Lister!$D$21,Lister!$E$21,Lister!$D$7:$D$13),IF(AND(E1441&lt;DATE(2020,10,1),MONTH(F1441)=10),(NETWORKDAYS(Lister!$D$21,F1441,Lister!$D$7:$D$13)-Q1441)*N1441/NETWORKDAYS(Lister!$D$21,Lister!$E$21,Lister!$D$7:$D$13),IF(AND(E1441&lt;DATE(2020,31,1),F1441&gt;DATE(2020,10,31)),(NETWORKDAYS(Lister!$D$21,Lister!$E$21,Lister!$D$7:$D$13)-Q1441)*N1441/NETWORKDAYS(Lister!$D$21,Lister!$E$21,Lister!$D$7:$D$13),IF(OR(AND(E1441&lt;DATE(2020,10,1),F1441&lt;DATE(2020,10,1)),E1441&gt;DATE(2020,10,31)),0)))))),0),"")</f>
        <v/>
      </c>
      <c r="Y1441" s="50" t="str">
        <f>IFERROR(MAX(IF(OR(O1441="",P1441="",Q1441="",R1441="",S1441="",T1441="",U1441=""),"",IF(AND(MONTH(E1441)=11,MONTH(F1441)=11),(NETWORKDAYS(E1441,F1441,Lister!$D$7:$D$13)-R1441)*N1441/NETWORKDAYS(Lister!$D$22,Lister!$E$22,Lister!$D$7:$D$13),IF(AND(MONTH(E1441)=11,F1441&gt;DATE(2020,11,30)),(NETWORKDAYS(E1441,Lister!$E$22,Lister!$D$7:$D$13)-R1441)*N1441/NETWORKDAYS(Lister!$D$22,Lister!$E$22,Lister!$D$7:$D$13),IF(AND(E1441&lt;DATE(2020,11,1),MONTH(F1441)=11),(NETWORKDAYS(Lister!$D$22,F1441,Lister!$D$7:$D$13)-R1441)*N1441/NETWORKDAYS(Lister!$D$22,Lister!$E$22,Lister!$D$7:$D$13),IF(AND(E1441&lt;DATE(2020,11,1),F1441&gt;DATE(2020,11,30)),(NETWORKDAYS(Lister!$D$22,Lister!$E$22,Lister!$D$7:$D$13)-R1441)*N1441/NETWORKDAYS(Lister!$D$22,Lister!$E$22,Lister!$D$7:$D$13),IF(OR(AND(E1441&lt;DATE(2020,11,1),F1441&lt;DATE(2020,11,1)),E1441&gt;DATE(2020,11,30)),0)))))),0),"")</f>
        <v/>
      </c>
      <c r="Z1441" s="50" t="str">
        <f>IFERROR(MAX(IF(OR(O1441="",P1441="",Q1441="",R1441="",S1441="",T1441="",U1441=""),"",IF(AND(MONTH(E1441)=12,MONTH(F1441)=12),(NETWORKDAYS(E1441,F1441,Lister!$D$7:$D$13)-S1441)*N1441/NETWORKDAYS(Lister!$D$23,Lister!$E$23,Lister!$D$7:$D$13),IF(AND(MONTH(E1441)=12,F1441&gt;DATE(2020,12,31)),(NETWORKDAYS(E1441,Lister!$E$23,Lister!$D$7:$D$13)-S1441)*N1441/NETWORKDAYS(Lister!$D$23,Lister!$E$23,Lister!$D$7:$D$13),IF(AND(E1441&lt;DATE(2020,12,1),MONTH(F1441)=12),(NETWORKDAYS(Lister!$D$23,F1441,Lister!$D$7:$D$13)-S1441)*N1441/NETWORKDAYS(Lister!$D$23,Lister!$E$23,Lister!$D$7:$D$13),IF(AND(E1441&lt;DATE(2020,12,1),F1441&gt;DATE(2020,12,31)),(NETWORKDAYS(Lister!$D$23,Lister!$E$23,Lister!$D$7:$D$13)-S1441)*N1441/NETWORKDAYS(Lister!$D$23,Lister!$E$23,Lister!$D$7:$D$13),IF(OR(AND(E1441&lt;DATE(2020,12,1),F1441&lt;DATE(2020,12,1)),E1441&gt;DATE(2020,12,31)),0)))))),0),"")</f>
        <v/>
      </c>
      <c r="AA1441" s="50" t="str">
        <f>IFERROR(MAX(IF(OR(O1441="",P1441="",Q1441="",R1441="",S1441="",T1441="",U1441=""),"",IF(AND(MONTH(E1441)=1,MONTH(F1441)=1),(NETWORKDAYS(E1441,F1441,Lister!$D$7:$D$13)-T1441)*N1441/NETWORKDAYS(Lister!$D$24,Lister!$E$24,Lister!$D$7:$D$13),IF(AND(MONTH(E1441)=1,F1441&gt;DATE(2021,1,31)),(NETWORKDAYS(E1441,Lister!$E$24,Lister!$D$7:$D$13)-T1441)*N1441/NETWORKDAYS(Lister!$D$24,Lister!$E$24,Lister!$D$7:$D$13),IF(AND(E1441&lt;DATE(2021,1,1),MONTH(F1441)=1),(NETWORKDAYS(Lister!$D$24,F1441,Lister!$D$7:$D$13)-T1441)*N1441/NETWORKDAYS(Lister!$D$24,Lister!$E$24,Lister!$D$7:$D$13),IF(AND(E1441&lt;DATE(2021,1,1),F1441&gt;DATE(2021,1,31)),(NETWORKDAYS(Lister!$D$24,Lister!$E$24,Lister!$D$7:$D$13)-T1441)*N1441/NETWORKDAYS(Lister!$D$24,Lister!$E$24,Lister!$D$7:$D$13),IF(OR(AND(E1441&lt;DATE(2021,1,1),F1441&lt;DATE(2021,1,1)),E1441&gt;DATE(2021,1,31)),0)))))),0),"")</f>
        <v/>
      </c>
      <c r="AB1441" s="50" t="str">
        <f>IFERROR(MAX(IF(OR(O1441="",P1441="",Q1441="",R1441="",S1441="",T1441="",U1441=""),"",IF(AND(MONTH(E1441)=2,MONTH(F1441)=2),(NETWORKDAYS(E1441,F1441,Lister!$D$7:$D$13)-U1441)*N1441/NETWORKDAYS(Lister!$D$25,Lister!$E$25,Lister!$D$7:$D$13),IF(AND(E1441&lt;DATE(2021,2,1),MONTH(F1441)=2),(NETWORKDAYS(Lister!$D$25,F1441,Lister!$D$7:$D$13)-U1441)*N1441/NETWORKDAYS(Lister!$D$25,Lister!$E$25,Lister!$D$7:$D$13),IF(AND(E1441&lt;DATE(2021,2,1),F1441&lt;DATE(2021,2,1)),0)))),0),"")</f>
        <v/>
      </c>
      <c r="AC1441" s="52" t="str">
        <f t="shared" si="113"/>
        <v/>
      </c>
    </row>
    <row r="1442" spans="1:29" x14ac:dyDescent="0.35">
      <c r="A1442" s="11" t="str">
        <f t="shared" si="114"/>
        <v/>
      </c>
      <c r="B1442" s="33"/>
      <c r="C1442" s="17"/>
      <c r="D1442" s="18"/>
      <c r="E1442" s="12"/>
      <c r="F1442" s="12"/>
      <c r="G1442" s="42" t="str">
        <f>IF(OR(E1442="",F1442=""),"",NETWORKDAYS(E1442,F1442,Lister!$D$7:$D$13))</f>
        <v/>
      </c>
      <c r="H1442" s="14"/>
      <c r="I1442" s="25" t="str">
        <f t="shared" si="110"/>
        <v/>
      </c>
      <c r="J1442" s="47"/>
      <c r="K1442" s="48"/>
      <c r="L1442" s="15"/>
      <c r="M1442" s="51" t="str">
        <f t="shared" si="111"/>
        <v/>
      </c>
      <c r="N1442" s="49" t="str">
        <f t="shared" si="112"/>
        <v/>
      </c>
      <c r="O1442" s="15"/>
      <c r="P1442" s="15"/>
      <c r="Q1442" s="15"/>
      <c r="R1442" s="15"/>
      <c r="S1442" s="15"/>
      <c r="T1442" s="15"/>
      <c r="U1442" s="15"/>
      <c r="V1442" s="50" t="str">
        <f>IFERROR(MAX(IF(OR(O1442="",P1442="",Q1442="",R1442="",S1442="",T1442="",U1442=""),"",IF(AND(MONTH(E1442)=8,MONTH(F1442)=8),(NETWORKDAYS(E1442,F1442,Lister!$D$7:$D$13)-O1442)*N1442/NETWORKDAYS(Lister!$D$19,Lister!$E$19,Lister!$D$7:$D$13),IF(AND(MONTH(E1442)=8,F1442&gt;DATE(2020,8,31)),(NETWORKDAYS(E1442,Lister!$E$19,Lister!$D$7:$D$13)-O1442)*N1442/NETWORKDAYS(Lister!$D$19,Lister!$E$19,Lister!$D$7:$D$13),IF(E1442&gt;DATE(2020,8,31),0)))),0),"")</f>
        <v/>
      </c>
      <c r="W1442" s="50" t="str">
        <f>IFERROR(MAX(IF(OR(O1442="",P1442="",Q1442="",R1442="",S1442="",T1442="",U1442=""),"",IF(AND(MONTH(E1442)=9,MONTH(F1442)=9),(NETWORKDAYS(E1442,F1442,Lister!$D$7:$D$13)-P1442)*N1442/NETWORKDAYS(Lister!$D$20,Lister!$E$20,Lister!$D$7:$D$13),IF(AND(MONTH(E1442)=9,F1442&gt;DATE(2020,9,30)),(NETWORKDAYS(E1442,Lister!$E$20,Lister!$D$7:$D$13)-P1442)*N1442/NETWORKDAYS(Lister!$D$20,Lister!$E$20,Lister!$D$7:$D$13),IF(AND(E1442&lt;DATE(2020,9,1),MONTH(F1442)=9),(NETWORKDAYS(Lister!$D$20,F1442,Lister!$D$7:$D$13)-P1442)*N1442/NETWORKDAYS(Lister!$D$20,Lister!$E$20,Lister!$D$7:$D$13),IF(AND(E1442&lt;DATE(2020,9,1),F1442&gt;DATE(2020,9,30)),(NETWORKDAYS(Lister!$D$20,Lister!$E$20,Lister!$D$7:$D$13)-P1442)*N1442/NETWORKDAYS(Lister!$D$20,Lister!$E$20,Lister!$D$7:$D$13),IF(OR(AND(E1442&lt;DATE(2020,9,1),F1442&lt;DATE(2020,9,1)),E1442&gt;DATE(2020,9,30)),0)))))),0),"")</f>
        <v/>
      </c>
      <c r="X1442" s="50" t="str">
        <f>IFERROR(MAX(IF(OR(O1442="",P1442="",Q1442="",R1442="",S1442="",T1442="",U1442=""),"",IF(AND(MONTH(E1442)=10,MONTH(F1442)=10),(NETWORKDAYS(E1442,F1442,Lister!$D$7:$D$13)-Q1442)*N1442/NETWORKDAYS(Lister!$D$21,Lister!$E$21,Lister!$D$7:$D$13),IF(AND(MONTH(E1442)=10,F1442&gt;DATE(2020,10,31)),(NETWORKDAYS(E1442,Lister!$E$21,Lister!$D$7:$D$13)-Q1442)*N1442/NETWORKDAYS(Lister!$D$21,Lister!$E$21,Lister!$D$7:$D$13),IF(AND(E1442&lt;DATE(2020,10,1),MONTH(F1442)=10),(NETWORKDAYS(Lister!$D$21,F1442,Lister!$D$7:$D$13)-Q1442)*N1442/NETWORKDAYS(Lister!$D$21,Lister!$E$21,Lister!$D$7:$D$13),IF(AND(E1442&lt;DATE(2020,31,1),F1442&gt;DATE(2020,10,31)),(NETWORKDAYS(Lister!$D$21,Lister!$E$21,Lister!$D$7:$D$13)-Q1442)*N1442/NETWORKDAYS(Lister!$D$21,Lister!$E$21,Lister!$D$7:$D$13),IF(OR(AND(E1442&lt;DATE(2020,10,1),F1442&lt;DATE(2020,10,1)),E1442&gt;DATE(2020,10,31)),0)))))),0),"")</f>
        <v/>
      </c>
      <c r="Y1442" s="50" t="str">
        <f>IFERROR(MAX(IF(OR(O1442="",P1442="",Q1442="",R1442="",S1442="",T1442="",U1442=""),"",IF(AND(MONTH(E1442)=11,MONTH(F1442)=11),(NETWORKDAYS(E1442,F1442,Lister!$D$7:$D$13)-R1442)*N1442/NETWORKDAYS(Lister!$D$22,Lister!$E$22,Lister!$D$7:$D$13),IF(AND(MONTH(E1442)=11,F1442&gt;DATE(2020,11,30)),(NETWORKDAYS(E1442,Lister!$E$22,Lister!$D$7:$D$13)-R1442)*N1442/NETWORKDAYS(Lister!$D$22,Lister!$E$22,Lister!$D$7:$D$13),IF(AND(E1442&lt;DATE(2020,11,1),MONTH(F1442)=11),(NETWORKDAYS(Lister!$D$22,F1442,Lister!$D$7:$D$13)-R1442)*N1442/NETWORKDAYS(Lister!$D$22,Lister!$E$22,Lister!$D$7:$D$13),IF(AND(E1442&lt;DATE(2020,11,1),F1442&gt;DATE(2020,11,30)),(NETWORKDAYS(Lister!$D$22,Lister!$E$22,Lister!$D$7:$D$13)-R1442)*N1442/NETWORKDAYS(Lister!$D$22,Lister!$E$22,Lister!$D$7:$D$13),IF(OR(AND(E1442&lt;DATE(2020,11,1),F1442&lt;DATE(2020,11,1)),E1442&gt;DATE(2020,11,30)),0)))))),0),"")</f>
        <v/>
      </c>
      <c r="Z1442" s="50" t="str">
        <f>IFERROR(MAX(IF(OR(O1442="",P1442="",Q1442="",R1442="",S1442="",T1442="",U1442=""),"",IF(AND(MONTH(E1442)=12,MONTH(F1442)=12),(NETWORKDAYS(E1442,F1442,Lister!$D$7:$D$13)-S1442)*N1442/NETWORKDAYS(Lister!$D$23,Lister!$E$23,Lister!$D$7:$D$13),IF(AND(MONTH(E1442)=12,F1442&gt;DATE(2020,12,31)),(NETWORKDAYS(E1442,Lister!$E$23,Lister!$D$7:$D$13)-S1442)*N1442/NETWORKDAYS(Lister!$D$23,Lister!$E$23,Lister!$D$7:$D$13),IF(AND(E1442&lt;DATE(2020,12,1),MONTH(F1442)=12),(NETWORKDAYS(Lister!$D$23,F1442,Lister!$D$7:$D$13)-S1442)*N1442/NETWORKDAYS(Lister!$D$23,Lister!$E$23,Lister!$D$7:$D$13),IF(AND(E1442&lt;DATE(2020,12,1),F1442&gt;DATE(2020,12,31)),(NETWORKDAYS(Lister!$D$23,Lister!$E$23,Lister!$D$7:$D$13)-S1442)*N1442/NETWORKDAYS(Lister!$D$23,Lister!$E$23,Lister!$D$7:$D$13),IF(OR(AND(E1442&lt;DATE(2020,12,1),F1442&lt;DATE(2020,12,1)),E1442&gt;DATE(2020,12,31)),0)))))),0),"")</f>
        <v/>
      </c>
      <c r="AA1442" s="50" t="str">
        <f>IFERROR(MAX(IF(OR(O1442="",P1442="",Q1442="",R1442="",S1442="",T1442="",U1442=""),"",IF(AND(MONTH(E1442)=1,MONTH(F1442)=1),(NETWORKDAYS(E1442,F1442,Lister!$D$7:$D$13)-T1442)*N1442/NETWORKDAYS(Lister!$D$24,Lister!$E$24,Lister!$D$7:$D$13),IF(AND(MONTH(E1442)=1,F1442&gt;DATE(2021,1,31)),(NETWORKDAYS(E1442,Lister!$E$24,Lister!$D$7:$D$13)-T1442)*N1442/NETWORKDAYS(Lister!$D$24,Lister!$E$24,Lister!$D$7:$D$13),IF(AND(E1442&lt;DATE(2021,1,1),MONTH(F1442)=1),(NETWORKDAYS(Lister!$D$24,F1442,Lister!$D$7:$D$13)-T1442)*N1442/NETWORKDAYS(Lister!$D$24,Lister!$E$24,Lister!$D$7:$D$13),IF(AND(E1442&lt;DATE(2021,1,1),F1442&gt;DATE(2021,1,31)),(NETWORKDAYS(Lister!$D$24,Lister!$E$24,Lister!$D$7:$D$13)-T1442)*N1442/NETWORKDAYS(Lister!$D$24,Lister!$E$24,Lister!$D$7:$D$13),IF(OR(AND(E1442&lt;DATE(2021,1,1),F1442&lt;DATE(2021,1,1)),E1442&gt;DATE(2021,1,31)),0)))))),0),"")</f>
        <v/>
      </c>
      <c r="AB1442" s="50" t="str">
        <f>IFERROR(MAX(IF(OR(O1442="",P1442="",Q1442="",R1442="",S1442="",T1442="",U1442=""),"",IF(AND(MONTH(E1442)=2,MONTH(F1442)=2),(NETWORKDAYS(E1442,F1442,Lister!$D$7:$D$13)-U1442)*N1442/NETWORKDAYS(Lister!$D$25,Lister!$E$25,Lister!$D$7:$D$13),IF(AND(E1442&lt;DATE(2021,2,1),MONTH(F1442)=2),(NETWORKDAYS(Lister!$D$25,F1442,Lister!$D$7:$D$13)-U1442)*N1442/NETWORKDAYS(Lister!$D$25,Lister!$E$25,Lister!$D$7:$D$13),IF(AND(E1442&lt;DATE(2021,2,1),F1442&lt;DATE(2021,2,1)),0)))),0),"")</f>
        <v/>
      </c>
      <c r="AC1442" s="52" t="str">
        <f t="shared" si="113"/>
        <v/>
      </c>
    </row>
    <row r="1443" spans="1:29" x14ac:dyDescent="0.35">
      <c r="A1443" s="11" t="str">
        <f t="shared" si="114"/>
        <v/>
      </c>
      <c r="B1443" s="33"/>
      <c r="C1443" s="17"/>
      <c r="D1443" s="18"/>
      <c r="E1443" s="12"/>
      <c r="F1443" s="12"/>
      <c r="G1443" s="42" t="str">
        <f>IF(OR(E1443="",F1443=""),"",NETWORKDAYS(E1443,F1443,Lister!$D$7:$D$13))</f>
        <v/>
      </c>
      <c r="H1443" s="14"/>
      <c r="I1443" s="25" t="str">
        <f t="shared" si="110"/>
        <v/>
      </c>
      <c r="J1443" s="47"/>
      <c r="K1443" s="48"/>
      <c r="L1443" s="15"/>
      <c r="M1443" s="51" t="str">
        <f t="shared" si="111"/>
        <v/>
      </c>
      <c r="N1443" s="49" t="str">
        <f t="shared" si="112"/>
        <v/>
      </c>
      <c r="O1443" s="15"/>
      <c r="P1443" s="15"/>
      <c r="Q1443" s="15"/>
      <c r="R1443" s="15"/>
      <c r="S1443" s="15"/>
      <c r="T1443" s="15"/>
      <c r="U1443" s="15"/>
      <c r="V1443" s="50" t="str">
        <f>IFERROR(MAX(IF(OR(O1443="",P1443="",Q1443="",R1443="",S1443="",T1443="",U1443=""),"",IF(AND(MONTH(E1443)=8,MONTH(F1443)=8),(NETWORKDAYS(E1443,F1443,Lister!$D$7:$D$13)-O1443)*N1443/NETWORKDAYS(Lister!$D$19,Lister!$E$19,Lister!$D$7:$D$13),IF(AND(MONTH(E1443)=8,F1443&gt;DATE(2020,8,31)),(NETWORKDAYS(E1443,Lister!$E$19,Lister!$D$7:$D$13)-O1443)*N1443/NETWORKDAYS(Lister!$D$19,Lister!$E$19,Lister!$D$7:$D$13),IF(E1443&gt;DATE(2020,8,31),0)))),0),"")</f>
        <v/>
      </c>
      <c r="W1443" s="50" t="str">
        <f>IFERROR(MAX(IF(OR(O1443="",P1443="",Q1443="",R1443="",S1443="",T1443="",U1443=""),"",IF(AND(MONTH(E1443)=9,MONTH(F1443)=9),(NETWORKDAYS(E1443,F1443,Lister!$D$7:$D$13)-P1443)*N1443/NETWORKDAYS(Lister!$D$20,Lister!$E$20,Lister!$D$7:$D$13),IF(AND(MONTH(E1443)=9,F1443&gt;DATE(2020,9,30)),(NETWORKDAYS(E1443,Lister!$E$20,Lister!$D$7:$D$13)-P1443)*N1443/NETWORKDAYS(Lister!$D$20,Lister!$E$20,Lister!$D$7:$D$13),IF(AND(E1443&lt;DATE(2020,9,1),MONTH(F1443)=9),(NETWORKDAYS(Lister!$D$20,F1443,Lister!$D$7:$D$13)-P1443)*N1443/NETWORKDAYS(Lister!$D$20,Lister!$E$20,Lister!$D$7:$D$13),IF(AND(E1443&lt;DATE(2020,9,1),F1443&gt;DATE(2020,9,30)),(NETWORKDAYS(Lister!$D$20,Lister!$E$20,Lister!$D$7:$D$13)-P1443)*N1443/NETWORKDAYS(Lister!$D$20,Lister!$E$20,Lister!$D$7:$D$13),IF(OR(AND(E1443&lt;DATE(2020,9,1),F1443&lt;DATE(2020,9,1)),E1443&gt;DATE(2020,9,30)),0)))))),0),"")</f>
        <v/>
      </c>
      <c r="X1443" s="50" t="str">
        <f>IFERROR(MAX(IF(OR(O1443="",P1443="",Q1443="",R1443="",S1443="",T1443="",U1443=""),"",IF(AND(MONTH(E1443)=10,MONTH(F1443)=10),(NETWORKDAYS(E1443,F1443,Lister!$D$7:$D$13)-Q1443)*N1443/NETWORKDAYS(Lister!$D$21,Lister!$E$21,Lister!$D$7:$D$13),IF(AND(MONTH(E1443)=10,F1443&gt;DATE(2020,10,31)),(NETWORKDAYS(E1443,Lister!$E$21,Lister!$D$7:$D$13)-Q1443)*N1443/NETWORKDAYS(Lister!$D$21,Lister!$E$21,Lister!$D$7:$D$13),IF(AND(E1443&lt;DATE(2020,10,1),MONTH(F1443)=10),(NETWORKDAYS(Lister!$D$21,F1443,Lister!$D$7:$D$13)-Q1443)*N1443/NETWORKDAYS(Lister!$D$21,Lister!$E$21,Lister!$D$7:$D$13),IF(AND(E1443&lt;DATE(2020,31,1),F1443&gt;DATE(2020,10,31)),(NETWORKDAYS(Lister!$D$21,Lister!$E$21,Lister!$D$7:$D$13)-Q1443)*N1443/NETWORKDAYS(Lister!$D$21,Lister!$E$21,Lister!$D$7:$D$13),IF(OR(AND(E1443&lt;DATE(2020,10,1),F1443&lt;DATE(2020,10,1)),E1443&gt;DATE(2020,10,31)),0)))))),0),"")</f>
        <v/>
      </c>
      <c r="Y1443" s="50" t="str">
        <f>IFERROR(MAX(IF(OR(O1443="",P1443="",Q1443="",R1443="",S1443="",T1443="",U1443=""),"",IF(AND(MONTH(E1443)=11,MONTH(F1443)=11),(NETWORKDAYS(E1443,F1443,Lister!$D$7:$D$13)-R1443)*N1443/NETWORKDAYS(Lister!$D$22,Lister!$E$22,Lister!$D$7:$D$13),IF(AND(MONTH(E1443)=11,F1443&gt;DATE(2020,11,30)),(NETWORKDAYS(E1443,Lister!$E$22,Lister!$D$7:$D$13)-R1443)*N1443/NETWORKDAYS(Lister!$D$22,Lister!$E$22,Lister!$D$7:$D$13),IF(AND(E1443&lt;DATE(2020,11,1),MONTH(F1443)=11),(NETWORKDAYS(Lister!$D$22,F1443,Lister!$D$7:$D$13)-R1443)*N1443/NETWORKDAYS(Lister!$D$22,Lister!$E$22,Lister!$D$7:$D$13),IF(AND(E1443&lt;DATE(2020,11,1),F1443&gt;DATE(2020,11,30)),(NETWORKDAYS(Lister!$D$22,Lister!$E$22,Lister!$D$7:$D$13)-R1443)*N1443/NETWORKDAYS(Lister!$D$22,Lister!$E$22,Lister!$D$7:$D$13),IF(OR(AND(E1443&lt;DATE(2020,11,1),F1443&lt;DATE(2020,11,1)),E1443&gt;DATE(2020,11,30)),0)))))),0),"")</f>
        <v/>
      </c>
      <c r="Z1443" s="50" t="str">
        <f>IFERROR(MAX(IF(OR(O1443="",P1443="",Q1443="",R1443="",S1443="",T1443="",U1443=""),"",IF(AND(MONTH(E1443)=12,MONTH(F1443)=12),(NETWORKDAYS(E1443,F1443,Lister!$D$7:$D$13)-S1443)*N1443/NETWORKDAYS(Lister!$D$23,Lister!$E$23,Lister!$D$7:$D$13),IF(AND(MONTH(E1443)=12,F1443&gt;DATE(2020,12,31)),(NETWORKDAYS(E1443,Lister!$E$23,Lister!$D$7:$D$13)-S1443)*N1443/NETWORKDAYS(Lister!$D$23,Lister!$E$23,Lister!$D$7:$D$13),IF(AND(E1443&lt;DATE(2020,12,1),MONTH(F1443)=12),(NETWORKDAYS(Lister!$D$23,F1443,Lister!$D$7:$D$13)-S1443)*N1443/NETWORKDAYS(Lister!$D$23,Lister!$E$23,Lister!$D$7:$D$13),IF(AND(E1443&lt;DATE(2020,12,1),F1443&gt;DATE(2020,12,31)),(NETWORKDAYS(Lister!$D$23,Lister!$E$23,Lister!$D$7:$D$13)-S1443)*N1443/NETWORKDAYS(Lister!$D$23,Lister!$E$23,Lister!$D$7:$D$13),IF(OR(AND(E1443&lt;DATE(2020,12,1),F1443&lt;DATE(2020,12,1)),E1443&gt;DATE(2020,12,31)),0)))))),0),"")</f>
        <v/>
      </c>
      <c r="AA1443" s="50" t="str">
        <f>IFERROR(MAX(IF(OR(O1443="",P1443="",Q1443="",R1443="",S1443="",T1443="",U1443=""),"",IF(AND(MONTH(E1443)=1,MONTH(F1443)=1),(NETWORKDAYS(E1443,F1443,Lister!$D$7:$D$13)-T1443)*N1443/NETWORKDAYS(Lister!$D$24,Lister!$E$24,Lister!$D$7:$D$13),IF(AND(MONTH(E1443)=1,F1443&gt;DATE(2021,1,31)),(NETWORKDAYS(E1443,Lister!$E$24,Lister!$D$7:$D$13)-T1443)*N1443/NETWORKDAYS(Lister!$D$24,Lister!$E$24,Lister!$D$7:$D$13),IF(AND(E1443&lt;DATE(2021,1,1),MONTH(F1443)=1),(NETWORKDAYS(Lister!$D$24,F1443,Lister!$D$7:$D$13)-T1443)*N1443/NETWORKDAYS(Lister!$D$24,Lister!$E$24,Lister!$D$7:$D$13),IF(AND(E1443&lt;DATE(2021,1,1),F1443&gt;DATE(2021,1,31)),(NETWORKDAYS(Lister!$D$24,Lister!$E$24,Lister!$D$7:$D$13)-T1443)*N1443/NETWORKDAYS(Lister!$D$24,Lister!$E$24,Lister!$D$7:$D$13),IF(OR(AND(E1443&lt;DATE(2021,1,1),F1443&lt;DATE(2021,1,1)),E1443&gt;DATE(2021,1,31)),0)))))),0),"")</f>
        <v/>
      </c>
      <c r="AB1443" s="50" t="str">
        <f>IFERROR(MAX(IF(OR(O1443="",P1443="",Q1443="",R1443="",S1443="",T1443="",U1443=""),"",IF(AND(MONTH(E1443)=2,MONTH(F1443)=2),(NETWORKDAYS(E1443,F1443,Lister!$D$7:$D$13)-U1443)*N1443/NETWORKDAYS(Lister!$D$25,Lister!$E$25,Lister!$D$7:$D$13),IF(AND(E1443&lt;DATE(2021,2,1),MONTH(F1443)=2),(NETWORKDAYS(Lister!$D$25,F1443,Lister!$D$7:$D$13)-U1443)*N1443/NETWORKDAYS(Lister!$D$25,Lister!$E$25,Lister!$D$7:$D$13),IF(AND(E1443&lt;DATE(2021,2,1),F1443&lt;DATE(2021,2,1)),0)))),0),"")</f>
        <v/>
      </c>
      <c r="AC1443" s="52" t="str">
        <f t="shared" si="113"/>
        <v/>
      </c>
    </row>
    <row r="1444" spans="1:29" x14ac:dyDescent="0.35">
      <c r="A1444" s="11" t="str">
        <f t="shared" si="114"/>
        <v/>
      </c>
      <c r="B1444" s="33"/>
      <c r="C1444" s="17"/>
      <c r="D1444" s="18"/>
      <c r="E1444" s="12"/>
      <c r="F1444" s="12"/>
      <c r="G1444" s="42" t="str">
        <f>IF(OR(E1444="",F1444=""),"",NETWORKDAYS(E1444,F1444,Lister!$D$7:$D$13))</f>
        <v/>
      </c>
      <c r="H1444" s="14"/>
      <c r="I1444" s="25" t="str">
        <f t="shared" si="110"/>
        <v/>
      </c>
      <c r="J1444" s="47"/>
      <c r="K1444" s="48"/>
      <c r="L1444" s="15"/>
      <c r="M1444" s="51" t="str">
        <f t="shared" si="111"/>
        <v/>
      </c>
      <c r="N1444" s="49" t="str">
        <f t="shared" si="112"/>
        <v/>
      </c>
      <c r="O1444" s="15"/>
      <c r="P1444" s="15"/>
      <c r="Q1444" s="15"/>
      <c r="R1444" s="15"/>
      <c r="S1444" s="15"/>
      <c r="T1444" s="15"/>
      <c r="U1444" s="15"/>
      <c r="V1444" s="50" t="str">
        <f>IFERROR(MAX(IF(OR(O1444="",P1444="",Q1444="",R1444="",S1444="",T1444="",U1444=""),"",IF(AND(MONTH(E1444)=8,MONTH(F1444)=8),(NETWORKDAYS(E1444,F1444,Lister!$D$7:$D$13)-O1444)*N1444/NETWORKDAYS(Lister!$D$19,Lister!$E$19,Lister!$D$7:$D$13),IF(AND(MONTH(E1444)=8,F1444&gt;DATE(2020,8,31)),(NETWORKDAYS(E1444,Lister!$E$19,Lister!$D$7:$D$13)-O1444)*N1444/NETWORKDAYS(Lister!$D$19,Lister!$E$19,Lister!$D$7:$D$13),IF(E1444&gt;DATE(2020,8,31),0)))),0),"")</f>
        <v/>
      </c>
      <c r="W1444" s="50" t="str">
        <f>IFERROR(MAX(IF(OR(O1444="",P1444="",Q1444="",R1444="",S1444="",T1444="",U1444=""),"",IF(AND(MONTH(E1444)=9,MONTH(F1444)=9),(NETWORKDAYS(E1444,F1444,Lister!$D$7:$D$13)-P1444)*N1444/NETWORKDAYS(Lister!$D$20,Lister!$E$20,Lister!$D$7:$D$13),IF(AND(MONTH(E1444)=9,F1444&gt;DATE(2020,9,30)),(NETWORKDAYS(E1444,Lister!$E$20,Lister!$D$7:$D$13)-P1444)*N1444/NETWORKDAYS(Lister!$D$20,Lister!$E$20,Lister!$D$7:$D$13),IF(AND(E1444&lt;DATE(2020,9,1),MONTH(F1444)=9),(NETWORKDAYS(Lister!$D$20,F1444,Lister!$D$7:$D$13)-P1444)*N1444/NETWORKDAYS(Lister!$D$20,Lister!$E$20,Lister!$D$7:$D$13),IF(AND(E1444&lt;DATE(2020,9,1),F1444&gt;DATE(2020,9,30)),(NETWORKDAYS(Lister!$D$20,Lister!$E$20,Lister!$D$7:$D$13)-P1444)*N1444/NETWORKDAYS(Lister!$D$20,Lister!$E$20,Lister!$D$7:$D$13),IF(OR(AND(E1444&lt;DATE(2020,9,1),F1444&lt;DATE(2020,9,1)),E1444&gt;DATE(2020,9,30)),0)))))),0),"")</f>
        <v/>
      </c>
      <c r="X1444" s="50" t="str">
        <f>IFERROR(MAX(IF(OR(O1444="",P1444="",Q1444="",R1444="",S1444="",T1444="",U1444=""),"",IF(AND(MONTH(E1444)=10,MONTH(F1444)=10),(NETWORKDAYS(E1444,F1444,Lister!$D$7:$D$13)-Q1444)*N1444/NETWORKDAYS(Lister!$D$21,Lister!$E$21,Lister!$D$7:$D$13),IF(AND(MONTH(E1444)=10,F1444&gt;DATE(2020,10,31)),(NETWORKDAYS(E1444,Lister!$E$21,Lister!$D$7:$D$13)-Q1444)*N1444/NETWORKDAYS(Lister!$D$21,Lister!$E$21,Lister!$D$7:$D$13),IF(AND(E1444&lt;DATE(2020,10,1),MONTH(F1444)=10),(NETWORKDAYS(Lister!$D$21,F1444,Lister!$D$7:$D$13)-Q1444)*N1444/NETWORKDAYS(Lister!$D$21,Lister!$E$21,Lister!$D$7:$D$13),IF(AND(E1444&lt;DATE(2020,31,1),F1444&gt;DATE(2020,10,31)),(NETWORKDAYS(Lister!$D$21,Lister!$E$21,Lister!$D$7:$D$13)-Q1444)*N1444/NETWORKDAYS(Lister!$D$21,Lister!$E$21,Lister!$D$7:$D$13),IF(OR(AND(E1444&lt;DATE(2020,10,1),F1444&lt;DATE(2020,10,1)),E1444&gt;DATE(2020,10,31)),0)))))),0),"")</f>
        <v/>
      </c>
      <c r="Y1444" s="50" t="str">
        <f>IFERROR(MAX(IF(OR(O1444="",P1444="",Q1444="",R1444="",S1444="",T1444="",U1444=""),"",IF(AND(MONTH(E1444)=11,MONTH(F1444)=11),(NETWORKDAYS(E1444,F1444,Lister!$D$7:$D$13)-R1444)*N1444/NETWORKDAYS(Lister!$D$22,Lister!$E$22,Lister!$D$7:$D$13),IF(AND(MONTH(E1444)=11,F1444&gt;DATE(2020,11,30)),(NETWORKDAYS(E1444,Lister!$E$22,Lister!$D$7:$D$13)-R1444)*N1444/NETWORKDAYS(Lister!$D$22,Lister!$E$22,Lister!$D$7:$D$13),IF(AND(E1444&lt;DATE(2020,11,1),MONTH(F1444)=11),(NETWORKDAYS(Lister!$D$22,F1444,Lister!$D$7:$D$13)-R1444)*N1444/NETWORKDAYS(Lister!$D$22,Lister!$E$22,Lister!$D$7:$D$13),IF(AND(E1444&lt;DATE(2020,11,1),F1444&gt;DATE(2020,11,30)),(NETWORKDAYS(Lister!$D$22,Lister!$E$22,Lister!$D$7:$D$13)-R1444)*N1444/NETWORKDAYS(Lister!$D$22,Lister!$E$22,Lister!$D$7:$D$13),IF(OR(AND(E1444&lt;DATE(2020,11,1),F1444&lt;DATE(2020,11,1)),E1444&gt;DATE(2020,11,30)),0)))))),0),"")</f>
        <v/>
      </c>
      <c r="Z1444" s="50" t="str">
        <f>IFERROR(MAX(IF(OR(O1444="",P1444="",Q1444="",R1444="",S1444="",T1444="",U1444=""),"",IF(AND(MONTH(E1444)=12,MONTH(F1444)=12),(NETWORKDAYS(E1444,F1444,Lister!$D$7:$D$13)-S1444)*N1444/NETWORKDAYS(Lister!$D$23,Lister!$E$23,Lister!$D$7:$D$13),IF(AND(MONTH(E1444)=12,F1444&gt;DATE(2020,12,31)),(NETWORKDAYS(E1444,Lister!$E$23,Lister!$D$7:$D$13)-S1444)*N1444/NETWORKDAYS(Lister!$D$23,Lister!$E$23,Lister!$D$7:$D$13),IF(AND(E1444&lt;DATE(2020,12,1),MONTH(F1444)=12),(NETWORKDAYS(Lister!$D$23,F1444,Lister!$D$7:$D$13)-S1444)*N1444/NETWORKDAYS(Lister!$D$23,Lister!$E$23,Lister!$D$7:$D$13),IF(AND(E1444&lt;DATE(2020,12,1),F1444&gt;DATE(2020,12,31)),(NETWORKDAYS(Lister!$D$23,Lister!$E$23,Lister!$D$7:$D$13)-S1444)*N1444/NETWORKDAYS(Lister!$D$23,Lister!$E$23,Lister!$D$7:$D$13),IF(OR(AND(E1444&lt;DATE(2020,12,1),F1444&lt;DATE(2020,12,1)),E1444&gt;DATE(2020,12,31)),0)))))),0),"")</f>
        <v/>
      </c>
      <c r="AA1444" s="50" t="str">
        <f>IFERROR(MAX(IF(OR(O1444="",P1444="",Q1444="",R1444="",S1444="",T1444="",U1444=""),"",IF(AND(MONTH(E1444)=1,MONTH(F1444)=1),(NETWORKDAYS(E1444,F1444,Lister!$D$7:$D$13)-T1444)*N1444/NETWORKDAYS(Lister!$D$24,Lister!$E$24,Lister!$D$7:$D$13),IF(AND(MONTH(E1444)=1,F1444&gt;DATE(2021,1,31)),(NETWORKDAYS(E1444,Lister!$E$24,Lister!$D$7:$D$13)-T1444)*N1444/NETWORKDAYS(Lister!$D$24,Lister!$E$24,Lister!$D$7:$D$13),IF(AND(E1444&lt;DATE(2021,1,1),MONTH(F1444)=1),(NETWORKDAYS(Lister!$D$24,F1444,Lister!$D$7:$D$13)-T1444)*N1444/NETWORKDAYS(Lister!$D$24,Lister!$E$24,Lister!$D$7:$D$13),IF(AND(E1444&lt;DATE(2021,1,1),F1444&gt;DATE(2021,1,31)),(NETWORKDAYS(Lister!$D$24,Lister!$E$24,Lister!$D$7:$D$13)-T1444)*N1444/NETWORKDAYS(Lister!$D$24,Lister!$E$24,Lister!$D$7:$D$13),IF(OR(AND(E1444&lt;DATE(2021,1,1),F1444&lt;DATE(2021,1,1)),E1444&gt;DATE(2021,1,31)),0)))))),0),"")</f>
        <v/>
      </c>
      <c r="AB1444" s="50" t="str">
        <f>IFERROR(MAX(IF(OR(O1444="",P1444="",Q1444="",R1444="",S1444="",T1444="",U1444=""),"",IF(AND(MONTH(E1444)=2,MONTH(F1444)=2),(NETWORKDAYS(E1444,F1444,Lister!$D$7:$D$13)-U1444)*N1444/NETWORKDAYS(Lister!$D$25,Lister!$E$25,Lister!$D$7:$D$13),IF(AND(E1444&lt;DATE(2021,2,1),MONTH(F1444)=2),(NETWORKDAYS(Lister!$D$25,F1444,Lister!$D$7:$D$13)-U1444)*N1444/NETWORKDAYS(Lister!$D$25,Lister!$E$25,Lister!$D$7:$D$13),IF(AND(E1444&lt;DATE(2021,2,1),F1444&lt;DATE(2021,2,1)),0)))),0),"")</f>
        <v/>
      </c>
      <c r="AC1444" s="52" t="str">
        <f t="shared" si="113"/>
        <v/>
      </c>
    </row>
    <row r="1445" spans="1:29" x14ac:dyDescent="0.35">
      <c r="A1445" s="11" t="str">
        <f t="shared" si="114"/>
        <v/>
      </c>
      <c r="B1445" s="33"/>
      <c r="C1445" s="17"/>
      <c r="D1445" s="18"/>
      <c r="E1445" s="12"/>
      <c r="F1445" s="12"/>
      <c r="G1445" s="42" t="str">
        <f>IF(OR(E1445="",F1445=""),"",NETWORKDAYS(E1445,F1445,Lister!$D$7:$D$13))</f>
        <v/>
      </c>
      <c r="H1445" s="14"/>
      <c r="I1445" s="25" t="str">
        <f t="shared" si="110"/>
        <v/>
      </c>
      <c r="J1445" s="47"/>
      <c r="K1445" s="48"/>
      <c r="L1445" s="15"/>
      <c r="M1445" s="51" t="str">
        <f t="shared" si="111"/>
        <v/>
      </c>
      <c r="N1445" s="49" t="str">
        <f t="shared" si="112"/>
        <v/>
      </c>
      <c r="O1445" s="15"/>
      <c r="P1445" s="15"/>
      <c r="Q1445" s="15"/>
      <c r="R1445" s="15"/>
      <c r="S1445" s="15"/>
      <c r="T1445" s="15"/>
      <c r="U1445" s="15"/>
      <c r="V1445" s="50" t="str">
        <f>IFERROR(MAX(IF(OR(O1445="",P1445="",Q1445="",R1445="",S1445="",T1445="",U1445=""),"",IF(AND(MONTH(E1445)=8,MONTH(F1445)=8),(NETWORKDAYS(E1445,F1445,Lister!$D$7:$D$13)-O1445)*N1445/NETWORKDAYS(Lister!$D$19,Lister!$E$19,Lister!$D$7:$D$13),IF(AND(MONTH(E1445)=8,F1445&gt;DATE(2020,8,31)),(NETWORKDAYS(E1445,Lister!$E$19,Lister!$D$7:$D$13)-O1445)*N1445/NETWORKDAYS(Lister!$D$19,Lister!$E$19,Lister!$D$7:$D$13),IF(E1445&gt;DATE(2020,8,31),0)))),0),"")</f>
        <v/>
      </c>
      <c r="W1445" s="50" t="str">
        <f>IFERROR(MAX(IF(OR(O1445="",P1445="",Q1445="",R1445="",S1445="",T1445="",U1445=""),"",IF(AND(MONTH(E1445)=9,MONTH(F1445)=9),(NETWORKDAYS(E1445,F1445,Lister!$D$7:$D$13)-P1445)*N1445/NETWORKDAYS(Lister!$D$20,Lister!$E$20,Lister!$D$7:$D$13),IF(AND(MONTH(E1445)=9,F1445&gt;DATE(2020,9,30)),(NETWORKDAYS(E1445,Lister!$E$20,Lister!$D$7:$D$13)-P1445)*N1445/NETWORKDAYS(Lister!$D$20,Lister!$E$20,Lister!$D$7:$D$13),IF(AND(E1445&lt;DATE(2020,9,1),MONTH(F1445)=9),(NETWORKDAYS(Lister!$D$20,F1445,Lister!$D$7:$D$13)-P1445)*N1445/NETWORKDAYS(Lister!$D$20,Lister!$E$20,Lister!$D$7:$D$13),IF(AND(E1445&lt;DATE(2020,9,1),F1445&gt;DATE(2020,9,30)),(NETWORKDAYS(Lister!$D$20,Lister!$E$20,Lister!$D$7:$D$13)-P1445)*N1445/NETWORKDAYS(Lister!$D$20,Lister!$E$20,Lister!$D$7:$D$13),IF(OR(AND(E1445&lt;DATE(2020,9,1),F1445&lt;DATE(2020,9,1)),E1445&gt;DATE(2020,9,30)),0)))))),0),"")</f>
        <v/>
      </c>
      <c r="X1445" s="50" t="str">
        <f>IFERROR(MAX(IF(OR(O1445="",P1445="",Q1445="",R1445="",S1445="",T1445="",U1445=""),"",IF(AND(MONTH(E1445)=10,MONTH(F1445)=10),(NETWORKDAYS(E1445,F1445,Lister!$D$7:$D$13)-Q1445)*N1445/NETWORKDAYS(Lister!$D$21,Lister!$E$21,Lister!$D$7:$D$13),IF(AND(MONTH(E1445)=10,F1445&gt;DATE(2020,10,31)),(NETWORKDAYS(E1445,Lister!$E$21,Lister!$D$7:$D$13)-Q1445)*N1445/NETWORKDAYS(Lister!$D$21,Lister!$E$21,Lister!$D$7:$D$13),IF(AND(E1445&lt;DATE(2020,10,1),MONTH(F1445)=10),(NETWORKDAYS(Lister!$D$21,F1445,Lister!$D$7:$D$13)-Q1445)*N1445/NETWORKDAYS(Lister!$D$21,Lister!$E$21,Lister!$D$7:$D$13),IF(AND(E1445&lt;DATE(2020,31,1),F1445&gt;DATE(2020,10,31)),(NETWORKDAYS(Lister!$D$21,Lister!$E$21,Lister!$D$7:$D$13)-Q1445)*N1445/NETWORKDAYS(Lister!$D$21,Lister!$E$21,Lister!$D$7:$D$13),IF(OR(AND(E1445&lt;DATE(2020,10,1),F1445&lt;DATE(2020,10,1)),E1445&gt;DATE(2020,10,31)),0)))))),0),"")</f>
        <v/>
      </c>
      <c r="Y1445" s="50" t="str">
        <f>IFERROR(MAX(IF(OR(O1445="",P1445="",Q1445="",R1445="",S1445="",T1445="",U1445=""),"",IF(AND(MONTH(E1445)=11,MONTH(F1445)=11),(NETWORKDAYS(E1445,F1445,Lister!$D$7:$D$13)-R1445)*N1445/NETWORKDAYS(Lister!$D$22,Lister!$E$22,Lister!$D$7:$D$13),IF(AND(MONTH(E1445)=11,F1445&gt;DATE(2020,11,30)),(NETWORKDAYS(E1445,Lister!$E$22,Lister!$D$7:$D$13)-R1445)*N1445/NETWORKDAYS(Lister!$D$22,Lister!$E$22,Lister!$D$7:$D$13),IF(AND(E1445&lt;DATE(2020,11,1),MONTH(F1445)=11),(NETWORKDAYS(Lister!$D$22,F1445,Lister!$D$7:$D$13)-R1445)*N1445/NETWORKDAYS(Lister!$D$22,Lister!$E$22,Lister!$D$7:$D$13),IF(AND(E1445&lt;DATE(2020,11,1),F1445&gt;DATE(2020,11,30)),(NETWORKDAYS(Lister!$D$22,Lister!$E$22,Lister!$D$7:$D$13)-R1445)*N1445/NETWORKDAYS(Lister!$D$22,Lister!$E$22,Lister!$D$7:$D$13),IF(OR(AND(E1445&lt;DATE(2020,11,1),F1445&lt;DATE(2020,11,1)),E1445&gt;DATE(2020,11,30)),0)))))),0),"")</f>
        <v/>
      </c>
      <c r="Z1445" s="50" t="str">
        <f>IFERROR(MAX(IF(OR(O1445="",P1445="",Q1445="",R1445="",S1445="",T1445="",U1445=""),"",IF(AND(MONTH(E1445)=12,MONTH(F1445)=12),(NETWORKDAYS(E1445,F1445,Lister!$D$7:$D$13)-S1445)*N1445/NETWORKDAYS(Lister!$D$23,Lister!$E$23,Lister!$D$7:$D$13),IF(AND(MONTH(E1445)=12,F1445&gt;DATE(2020,12,31)),(NETWORKDAYS(E1445,Lister!$E$23,Lister!$D$7:$D$13)-S1445)*N1445/NETWORKDAYS(Lister!$D$23,Lister!$E$23,Lister!$D$7:$D$13),IF(AND(E1445&lt;DATE(2020,12,1),MONTH(F1445)=12),(NETWORKDAYS(Lister!$D$23,F1445,Lister!$D$7:$D$13)-S1445)*N1445/NETWORKDAYS(Lister!$D$23,Lister!$E$23,Lister!$D$7:$D$13),IF(AND(E1445&lt;DATE(2020,12,1),F1445&gt;DATE(2020,12,31)),(NETWORKDAYS(Lister!$D$23,Lister!$E$23,Lister!$D$7:$D$13)-S1445)*N1445/NETWORKDAYS(Lister!$D$23,Lister!$E$23,Lister!$D$7:$D$13),IF(OR(AND(E1445&lt;DATE(2020,12,1),F1445&lt;DATE(2020,12,1)),E1445&gt;DATE(2020,12,31)),0)))))),0),"")</f>
        <v/>
      </c>
      <c r="AA1445" s="50" t="str">
        <f>IFERROR(MAX(IF(OR(O1445="",P1445="",Q1445="",R1445="",S1445="",T1445="",U1445=""),"",IF(AND(MONTH(E1445)=1,MONTH(F1445)=1),(NETWORKDAYS(E1445,F1445,Lister!$D$7:$D$13)-T1445)*N1445/NETWORKDAYS(Lister!$D$24,Lister!$E$24,Lister!$D$7:$D$13),IF(AND(MONTH(E1445)=1,F1445&gt;DATE(2021,1,31)),(NETWORKDAYS(E1445,Lister!$E$24,Lister!$D$7:$D$13)-T1445)*N1445/NETWORKDAYS(Lister!$D$24,Lister!$E$24,Lister!$D$7:$D$13),IF(AND(E1445&lt;DATE(2021,1,1),MONTH(F1445)=1),(NETWORKDAYS(Lister!$D$24,F1445,Lister!$D$7:$D$13)-T1445)*N1445/NETWORKDAYS(Lister!$D$24,Lister!$E$24,Lister!$D$7:$D$13),IF(AND(E1445&lt;DATE(2021,1,1),F1445&gt;DATE(2021,1,31)),(NETWORKDAYS(Lister!$D$24,Lister!$E$24,Lister!$D$7:$D$13)-T1445)*N1445/NETWORKDAYS(Lister!$D$24,Lister!$E$24,Lister!$D$7:$D$13),IF(OR(AND(E1445&lt;DATE(2021,1,1),F1445&lt;DATE(2021,1,1)),E1445&gt;DATE(2021,1,31)),0)))))),0),"")</f>
        <v/>
      </c>
      <c r="AB1445" s="50" t="str">
        <f>IFERROR(MAX(IF(OR(O1445="",P1445="",Q1445="",R1445="",S1445="",T1445="",U1445=""),"",IF(AND(MONTH(E1445)=2,MONTH(F1445)=2),(NETWORKDAYS(E1445,F1445,Lister!$D$7:$D$13)-U1445)*N1445/NETWORKDAYS(Lister!$D$25,Lister!$E$25,Lister!$D$7:$D$13),IF(AND(E1445&lt;DATE(2021,2,1),MONTH(F1445)=2),(NETWORKDAYS(Lister!$D$25,F1445,Lister!$D$7:$D$13)-U1445)*N1445/NETWORKDAYS(Lister!$D$25,Lister!$E$25,Lister!$D$7:$D$13),IF(AND(E1445&lt;DATE(2021,2,1),F1445&lt;DATE(2021,2,1)),0)))),0),"")</f>
        <v/>
      </c>
      <c r="AC1445" s="52" t="str">
        <f t="shared" si="113"/>
        <v/>
      </c>
    </row>
    <row r="1446" spans="1:29" x14ac:dyDescent="0.35">
      <c r="A1446" s="11" t="str">
        <f t="shared" si="114"/>
        <v/>
      </c>
      <c r="B1446" s="33"/>
      <c r="C1446" s="17"/>
      <c r="D1446" s="18"/>
      <c r="E1446" s="12"/>
      <c r="F1446" s="12"/>
      <c r="G1446" s="42" t="str">
        <f>IF(OR(E1446="",F1446=""),"",NETWORKDAYS(E1446,F1446,Lister!$D$7:$D$13))</f>
        <v/>
      </c>
      <c r="H1446" s="14"/>
      <c r="I1446" s="25" t="str">
        <f t="shared" si="110"/>
        <v/>
      </c>
      <c r="J1446" s="47"/>
      <c r="K1446" s="48"/>
      <c r="L1446" s="15"/>
      <c r="M1446" s="51" t="str">
        <f t="shared" si="111"/>
        <v/>
      </c>
      <c r="N1446" s="49" t="str">
        <f t="shared" si="112"/>
        <v/>
      </c>
      <c r="O1446" s="15"/>
      <c r="P1446" s="15"/>
      <c r="Q1446" s="15"/>
      <c r="R1446" s="15"/>
      <c r="S1446" s="15"/>
      <c r="T1446" s="15"/>
      <c r="U1446" s="15"/>
      <c r="V1446" s="50" t="str">
        <f>IFERROR(MAX(IF(OR(O1446="",P1446="",Q1446="",R1446="",S1446="",T1446="",U1446=""),"",IF(AND(MONTH(E1446)=8,MONTH(F1446)=8),(NETWORKDAYS(E1446,F1446,Lister!$D$7:$D$13)-O1446)*N1446/NETWORKDAYS(Lister!$D$19,Lister!$E$19,Lister!$D$7:$D$13),IF(AND(MONTH(E1446)=8,F1446&gt;DATE(2020,8,31)),(NETWORKDAYS(E1446,Lister!$E$19,Lister!$D$7:$D$13)-O1446)*N1446/NETWORKDAYS(Lister!$D$19,Lister!$E$19,Lister!$D$7:$D$13),IF(E1446&gt;DATE(2020,8,31),0)))),0),"")</f>
        <v/>
      </c>
      <c r="W1446" s="50" t="str">
        <f>IFERROR(MAX(IF(OR(O1446="",P1446="",Q1446="",R1446="",S1446="",T1446="",U1446=""),"",IF(AND(MONTH(E1446)=9,MONTH(F1446)=9),(NETWORKDAYS(E1446,F1446,Lister!$D$7:$D$13)-P1446)*N1446/NETWORKDAYS(Lister!$D$20,Lister!$E$20,Lister!$D$7:$D$13),IF(AND(MONTH(E1446)=9,F1446&gt;DATE(2020,9,30)),(NETWORKDAYS(E1446,Lister!$E$20,Lister!$D$7:$D$13)-P1446)*N1446/NETWORKDAYS(Lister!$D$20,Lister!$E$20,Lister!$D$7:$D$13),IF(AND(E1446&lt;DATE(2020,9,1),MONTH(F1446)=9),(NETWORKDAYS(Lister!$D$20,F1446,Lister!$D$7:$D$13)-P1446)*N1446/NETWORKDAYS(Lister!$D$20,Lister!$E$20,Lister!$D$7:$D$13),IF(AND(E1446&lt;DATE(2020,9,1),F1446&gt;DATE(2020,9,30)),(NETWORKDAYS(Lister!$D$20,Lister!$E$20,Lister!$D$7:$D$13)-P1446)*N1446/NETWORKDAYS(Lister!$D$20,Lister!$E$20,Lister!$D$7:$D$13),IF(OR(AND(E1446&lt;DATE(2020,9,1),F1446&lt;DATE(2020,9,1)),E1446&gt;DATE(2020,9,30)),0)))))),0),"")</f>
        <v/>
      </c>
      <c r="X1446" s="50" t="str">
        <f>IFERROR(MAX(IF(OR(O1446="",P1446="",Q1446="",R1446="",S1446="",T1446="",U1446=""),"",IF(AND(MONTH(E1446)=10,MONTH(F1446)=10),(NETWORKDAYS(E1446,F1446,Lister!$D$7:$D$13)-Q1446)*N1446/NETWORKDAYS(Lister!$D$21,Lister!$E$21,Lister!$D$7:$D$13),IF(AND(MONTH(E1446)=10,F1446&gt;DATE(2020,10,31)),(NETWORKDAYS(E1446,Lister!$E$21,Lister!$D$7:$D$13)-Q1446)*N1446/NETWORKDAYS(Lister!$D$21,Lister!$E$21,Lister!$D$7:$D$13),IF(AND(E1446&lt;DATE(2020,10,1),MONTH(F1446)=10),(NETWORKDAYS(Lister!$D$21,F1446,Lister!$D$7:$D$13)-Q1446)*N1446/NETWORKDAYS(Lister!$D$21,Lister!$E$21,Lister!$D$7:$D$13),IF(AND(E1446&lt;DATE(2020,31,1),F1446&gt;DATE(2020,10,31)),(NETWORKDAYS(Lister!$D$21,Lister!$E$21,Lister!$D$7:$D$13)-Q1446)*N1446/NETWORKDAYS(Lister!$D$21,Lister!$E$21,Lister!$D$7:$D$13),IF(OR(AND(E1446&lt;DATE(2020,10,1),F1446&lt;DATE(2020,10,1)),E1446&gt;DATE(2020,10,31)),0)))))),0),"")</f>
        <v/>
      </c>
      <c r="Y1446" s="50" t="str">
        <f>IFERROR(MAX(IF(OR(O1446="",P1446="",Q1446="",R1446="",S1446="",T1446="",U1446=""),"",IF(AND(MONTH(E1446)=11,MONTH(F1446)=11),(NETWORKDAYS(E1446,F1446,Lister!$D$7:$D$13)-R1446)*N1446/NETWORKDAYS(Lister!$D$22,Lister!$E$22,Lister!$D$7:$D$13),IF(AND(MONTH(E1446)=11,F1446&gt;DATE(2020,11,30)),(NETWORKDAYS(E1446,Lister!$E$22,Lister!$D$7:$D$13)-R1446)*N1446/NETWORKDAYS(Lister!$D$22,Lister!$E$22,Lister!$D$7:$D$13),IF(AND(E1446&lt;DATE(2020,11,1),MONTH(F1446)=11),(NETWORKDAYS(Lister!$D$22,F1446,Lister!$D$7:$D$13)-R1446)*N1446/NETWORKDAYS(Lister!$D$22,Lister!$E$22,Lister!$D$7:$D$13),IF(AND(E1446&lt;DATE(2020,11,1),F1446&gt;DATE(2020,11,30)),(NETWORKDAYS(Lister!$D$22,Lister!$E$22,Lister!$D$7:$D$13)-R1446)*N1446/NETWORKDAYS(Lister!$D$22,Lister!$E$22,Lister!$D$7:$D$13),IF(OR(AND(E1446&lt;DATE(2020,11,1),F1446&lt;DATE(2020,11,1)),E1446&gt;DATE(2020,11,30)),0)))))),0),"")</f>
        <v/>
      </c>
      <c r="Z1446" s="50" t="str">
        <f>IFERROR(MAX(IF(OR(O1446="",P1446="",Q1446="",R1446="",S1446="",T1446="",U1446=""),"",IF(AND(MONTH(E1446)=12,MONTH(F1446)=12),(NETWORKDAYS(E1446,F1446,Lister!$D$7:$D$13)-S1446)*N1446/NETWORKDAYS(Lister!$D$23,Lister!$E$23,Lister!$D$7:$D$13),IF(AND(MONTH(E1446)=12,F1446&gt;DATE(2020,12,31)),(NETWORKDAYS(E1446,Lister!$E$23,Lister!$D$7:$D$13)-S1446)*N1446/NETWORKDAYS(Lister!$D$23,Lister!$E$23,Lister!$D$7:$D$13),IF(AND(E1446&lt;DATE(2020,12,1),MONTH(F1446)=12),(NETWORKDAYS(Lister!$D$23,F1446,Lister!$D$7:$D$13)-S1446)*N1446/NETWORKDAYS(Lister!$D$23,Lister!$E$23,Lister!$D$7:$D$13),IF(AND(E1446&lt;DATE(2020,12,1),F1446&gt;DATE(2020,12,31)),(NETWORKDAYS(Lister!$D$23,Lister!$E$23,Lister!$D$7:$D$13)-S1446)*N1446/NETWORKDAYS(Lister!$D$23,Lister!$E$23,Lister!$D$7:$D$13),IF(OR(AND(E1446&lt;DATE(2020,12,1),F1446&lt;DATE(2020,12,1)),E1446&gt;DATE(2020,12,31)),0)))))),0),"")</f>
        <v/>
      </c>
      <c r="AA1446" s="50" t="str">
        <f>IFERROR(MAX(IF(OR(O1446="",P1446="",Q1446="",R1446="",S1446="",T1446="",U1446=""),"",IF(AND(MONTH(E1446)=1,MONTH(F1446)=1),(NETWORKDAYS(E1446,F1446,Lister!$D$7:$D$13)-T1446)*N1446/NETWORKDAYS(Lister!$D$24,Lister!$E$24,Lister!$D$7:$D$13),IF(AND(MONTH(E1446)=1,F1446&gt;DATE(2021,1,31)),(NETWORKDAYS(E1446,Lister!$E$24,Lister!$D$7:$D$13)-T1446)*N1446/NETWORKDAYS(Lister!$D$24,Lister!$E$24,Lister!$D$7:$D$13),IF(AND(E1446&lt;DATE(2021,1,1),MONTH(F1446)=1),(NETWORKDAYS(Lister!$D$24,F1446,Lister!$D$7:$D$13)-T1446)*N1446/NETWORKDAYS(Lister!$D$24,Lister!$E$24,Lister!$D$7:$D$13),IF(AND(E1446&lt;DATE(2021,1,1),F1446&gt;DATE(2021,1,31)),(NETWORKDAYS(Lister!$D$24,Lister!$E$24,Lister!$D$7:$D$13)-T1446)*N1446/NETWORKDAYS(Lister!$D$24,Lister!$E$24,Lister!$D$7:$D$13),IF(OR(AND(E1446&lt;DATE(2021,1,1),F1446&lt;DATE(2021,1,1)),E1446&gt;DATE(2021,1,31)),0)))))),0),"")</f>
        <v/>
      </c>
      <c r="AB1446" s="50" t="str">
        <f>IFERROR(MAX(IF(OR(O1446="",P1446="",Q1446="",R1446="",S1446="",T1446="",U1446=""),"",IF(AND(MONTH(E1446)=2,MONTH(F1446)=2),(NETWORKDAYS(E1446,F1446,Lister!$D$7:$D$13)-U1446)*N1446/NETWORKDAYS(Lister!$D$25,Lister!$E$25,Lister!$D$7:$D$13),IF(AND(E1446&lt;DATE(2021,2,1),MONTH(F1446)=2),(NETWORKDAYS(Lister!$D$25,F1446,Lister!$D$7:$D$13)-U1446)*N1446/NETWORKDAYS(Lister!$D$25,Lister!$E$25,Lister!$D$7:$D$13),IF(AND(E1446&lt;DATE(2021,2,1),F1446&lt;DATE(2021,2,1)),0)))),0),"")</f>
        <v/>
      </c>
      <c r="AC1446" s="52" t="str">
        <f t="shared" si="113"/>
        <v/>
      </c>
    </row>
    <row r="1447" spans="1:29" x14ac:dyDescent="0.35">
      <c r="A1447" s="11" t="str">
        <f t="shared" si="114"/>
        <v/>
      </c>
      <c r="B1447" s="33"/>
      <c r="C1447" s="17"/>
      <c r="D1447" s="18"/>
      <c r="E1447" s="12"/>
      <c r="F1447" s="12"/>
      <c r="G1447" s="42" t="str">
        <f>IF(OR(E1447="",F1447=""),"",NETWORKDAYS(E1447,F1447,Lister!$D$7:$D$13))</f>
        <v/>
      </c>
      <c r="H1447" s="14"/>
      <c r="I1447" s="25" t="str">
        <f t="shared" si="110"/>
        <v/>
      </c>
      <c r="J1447" s="47"/>
      <c r="K1447" s="48"/>
      <c r="L1447" s="15"/>
      <c r="M1447" s="51" t="str">
        <f t="shared" si="111"/>
        <v/>
      </c>
      <c r="N1447" s="49" t="str">
        <f t="shared" si="112"/>
        <v/>
      </c>
      <c r="O1447" s="15"/>
      <c r="P1447" s="15"/>
      <c r="Q1447" s="15"/>
      <c r="R1447" s="15"/>
      <c r="S1447" s="15"/>
      <c r="T1447" s="15"/>
      <c r="U1447" s="15"/>
      <c r="V1447" s="50" t="str">
        <f>IFERROR(MAX(IF(OR(O1447="",P1447="",Q1447="",R1447="",S1447="",T1447="",U1447=""),"",IF(AND(MONTH(E1447)=8,MONTH(F1447)=8),(NETWORKDAYS(E1447,F1447,Lister!$D$7:$D$13)-O1447)*N1447/NETWORKDAYS(Lister!$D$19,Lister!$E$19,Lister!$D$7:$D$13),IF(AND(MONTH(E1447)=8,F1447&gt;DATE(2020,8,31)),(NETWORKDAYS(E1447,Lister!$E$19,Lister!$D$7:$D$13)-O1447)*N1447/NETWORKDAYS(Lister!$D$19,Lister!$E$19,Lister!$D$7:$D$13),IF(E1447&gt;DATE(2020,8,31),0)))),0),"")</f>
        <v/>
      </c>
      <c r="W1447" s="50" t="str">
        <f>IFERROR(MAX(IF(OR(O1447="",P1447="",Q1447="",R1447="",S1447="",T1447="",U1447=""),"",IF(AND(MONTH(E1447)=9,MONTH(F1447)=9),(NETWORKDAYS(E1447,F1447,Lister!$D$7:$D$13)-P1447)*N1447/NETWORKDAYS(Lister!$D$20,Lister!$E$20,Lister!$D$7:$D$13),IF(AND(MONTH(E1447)=9,F1447&gt;DATE(2020,9,30)),(NETWORKDAYS(E1447,Lister!$E$20,Lister!$D$7:$D$13)-P1447)*N1447/NETWORKDAYS(Lister!$D$20,Lister!$E$20,Lister!$D$7:$D$13),IF(AND(E1447&lt;DATE(2020,9,1),MONTH(F1447)=9),(NETWORKDAYS(Lister!$D$20,F1447,Lister!$D$7:$D$13)-P1447)*N1447/NETWORKDAYS(Lister!$D$20,Lister!$E$20,Lister!$D$7:$D$13),IF(AND(E1447&lt;DATE(2020,9,1),F1447&gt;DATE(2020,9,30)),(NETWORKDAYS(Lister!$D$20,Lister!$E$20,Lister!$D$7:$D$13)-P1447)*N1447/NETWORKDAYS(Lister!$D$20,Lister!$E$20,Lister!$D$7:$D$13),IF(OR(AND(E1447&lt;DATE(2020,9,1),F1447&lt;DATE(2020,9,1)),E1447&gt;DATE(2020,9,30)),0)))))),0),"")</f>
        <v/>
      </c>
      <c r="X1447" s="50" t="str">
        <f>IFERROR(MAX(IF(OR(O1447="",P1447="",Q1447="",R1447="",S1447="",T1447="",U1447=""),"",IF(AND(MONTH(E1447)=10,MONTH(F1447)=10),(NETWORKDAYS(E1447,F1447,Lister!$D$7:$D$13)-Q1447)*N1447/NETWORKDAYS(Lister!$D$21,Lister!$E$21,Lister!$D$7:$D$13),IF(AND(MONTH(E1447)=10,F1447&gt;DATE(2020,10,31)),(NETWORKDAYS(E1447,Lister!$E$21,Lister!$D$7:$D$13)-Q1447)*N1447/NETWORKDAYS(Lister!$D$21,Lister!$E$21,Lister!$D$7:$D$13),IF(AND(E1447&lt;DATE(2020,10,1),MONTH(F1447)=10),(NETWORKDAYS(Lister!$D$21,F1447,Lister!$D$7:$D$13)-Q1447)*N1447/NETWORKDAYS(Lister!$D$21,Lister!$E$21,Lister!$D$7:$D$13),IF(AND(E1447&lt;DATE(2020,31,1),F1447&gt;DATE(2020,10,31)),(NETWORKDAYS(Lister!$D$21,Lister!$E$21,Lister!$D$7:$D$13)-Q1447)*N1447/NETWORKDAYS(Lister!$D$21,Lister!$E$21,Lister!$D$7:$D$13),IF(OR(AND(E1447&lt;DATE(2020,10,1),F1447&lt;DATE(2020,10,1)),E1447&gt;DATE(2020,10,31)),0)))))),0),"")</f>
        <v/>
      </c>
      <c r="Y1447" s="50" t="str">
        <f>IFERROR(MAX(IF(OR(O1447="",P1447="",Q1447="",R1447="",S1447="",T1447="",U1447=""),"",IF(AND(MONTH(E1447)=11,MONTH(F1447)=11),(NETWORKDAYS(E1447,F1447,Lister!$D$7:$D$13)-R1447)*N1447/NETWORKDAYS(Lister!$D$22,Lister!$E$22,Lister!$D$7:$D$13),IF(AND(MONTH(E1447)=11,F1447&gt;DATE(2020,11,30)),(NETWORKDAYS(E1447,Lister!$E$22,Lister!$D$7:$D$13)-R1447)*N1447/NETWORKDAYS(Lister!$D$22,Lister!$E$22,Lister!$D$7:$D$13),IF(AND(E1447&lt;DATE(2020,11,1),MONTH(F1447)=11),(NETWORKDAYS(Lister!$D$22,F1447,Lister!$D$7:$D$13)-R1447)*N1447/NETWORKDAYS(Lister!$D$22,Lister!$E$22,Lister!$D$7:$D$13),IF(AND(E1447&lt;DATE(2020,11,1),F1447&gt;DATE(2020,11,30)),(NETWORKDAYS(Lister!$D$22,Lister!$E$22,Lister!$D$7:$D$13)-R1447)*N1447/NETWORKDAYS(Lister!$D$22,Lister!$E$22,Lister!$D$7:$D$13),IF(OR(AND(E1447&lt;DATE(2020,11,1),F1447&lt;DATE(2020,11,1)),E1447&gt;DATE(2020,11,30)),0)))))),0),"")</f>
        <v/>
      </c>
      <c r="Z1447" s="50" t="str">
        <f>IFERROR(MAX(IF(OR(O1447="",P1447="",Q1447="",R1447="",S1447="",T1447="",U1447=""),"",IF(AND(MONTH(E1447)=12,MONTH(F1447)=12),(NETWORKDAYS(E1447,F1447,Lister!$D$7:$D$13)-S1447)*N1447/NETWORKDAYS(Lister!$D$23,Lister!$E$23,Lister!$D$7:$D$13),IF(AND(MONTH(E1447)=12,F1447&gt;DATE(2020,12,31)),(NETWORKDAYS(E1447,Lister!$E$23,Lister!$D$7:$D$13)-S1447)*N1447/NETWORKDAYS(Lister!$D$23,Lister!$E$23,Lister!$D$7:$D$13),IF(AND(E1447&lt;DATE(2020,12,1),MONTH(F1447)=12),(NETWORKDAYS(Lister!$D$23,F1447,Lister!$D$7:$D$13)-S1447)*N1447/NETWORKDAYS(Lister!$D$23,Lister!$E$23,Lister!$D$7:$D$13),IF(AND(E1447&lt;DATE(2020,12,1),F1447&gt;DATE(2020,12,31)),(NETWORKDAYS(Lister!$D$23,Lister!$E$23,Lister!$D$7:$D$13)-S1447)*N1447/NETWORKDAYS(Lister!$D$23,Lister!$E$23,Lister!$D$7:$D$13),IF(OR(AND(E1447&lt;DATE(2020,12,1),F1447&lt;DATE(2020,12,1)),E1447&gt;DATE(2020,12,31)),0)))))),0),"")</f>
        <v/>
      </c>
      <c r="AA1447" s="50" t="str">
        <f>IFERROR(MAX(IF(OR(O1447="",P1447="",Q1447="",R1447="",S1447="",T1447="",U1447=""),"",IF(AND(MONTH(E1447)=1,MONTH(F1447)=1),(NETWORKDAYS(E1447,F1447,Lister!$D$7:$D$13)-T1447)*N1447/NETWORKDAYS(Lister!$D$24,Lister!$E$24,Lister!$D$7:$D$13),IF(AND(MONTH(E1447)=1,F1447&gt;DATE(2021,1,31)),(NETWORKDAYS(E1447,Lister!$E$24,Lister!$D$7:$D$13)-T1447)*N1447/NETWORKDAYS(Lister!$D$24,Lister!$E$24,Lister!$D$7:$D$13),IF(AND(E1447&lt;DATE(2021,1,1),MONTH(F1447)=1),(NETWORKDAYS(Lister!$D$24,F1447,Lister!$D$7:$D$13)-T1447)*N1447/NETWORKDAYS(Lister!$D$24,Lister!$E$24,Lister!$D$7:$D$13),IF(AND(E1447&lt;DATE(2021,1,1),F1447&gt;DATE(2021,1,31)),(NETWORKDAYS(Lister!$D$24,Lister!$E$24,Lister!$D$7:$D$13)-T1447)*N1447/NETWORKDAYS(Lister!$D$24,Lister!$E$24,Lister!$D$7:$D$13),IF(OR(AND(E1447&lt;DATE(2021,1,1),F1447&lt;DATE(2021,1,1)),E1447&gt;DATE(2021,1,31)),0)))))),0),"")</f>
        <v/>
      </c>
      <c r="AB1447" s="50" t="str">
        <f>IFERROR(MAX(IF(OR(O1447="",P1447="",Q1447="",R1447="",S1447="",T1447="",U1447=""),"",IF(AND(MONTH(E1447)=2,MONTH(F1447)=2),(NETWORKDAYS(E1447,F1447,Lister!$D$7:$D$13)-U1447)*N1447/NETWORKDAYS(Lister!$D$25,Lister!$E$25,Lister!$D$7:$D$13),IF(AND(E1447&lt;DATE(2021,2,1),MONTH(F1447)=2),(NETWORKDAYS(Lister!$D$25,F1447,Lister!$D$7:$D$13)-U1447)*N1447/NETWORKDAYS(Lister!$D$25,Lister!$E$25,Lister!$D$7:$D$13),IF(AND(E1447&lt;DATE(2021,2,1),F1447&lt;DATE(2021,2,1)),0)))),0),"")</f>
        <v/>
      </c>
      <c r="AC1447" s="52" t="str">
        <f t="shared" si="113"/>
        <v/>
      </c>
    </row>
    <row r="1448" spans="1:29" x14ac:dyDescent="0.35">
      <c r="A1448" s="11" t="str">
        <f t="shared" si="114"/>
        <v/>
      </c>
      <c r="B1448" s="33"/>
      <c r="C1448" s="17"/>
      <c r="D1448" s="18"/>
      <c r="E1448" s="12"/>
      <c r="F1448" s="12"/>
      <c r="G1448" s="42" t="str">
        <f>IF(OR(E1448="",F1448=""),"",NETWORKDAYS(E1448,F1448,Lister!$D$7:$D$13))</f>
        <v/>
      </c>
      <c r="H1448" s="14"/>
      <c r="I1448" s="25" t="str">
        <f t="shared" si="110"/>
        <v/>
      </c>
      <c r="J1448" s="47"/>
      <c r="K1448" s="48"/>
      <c r="L1448" s="15"/>
      <c r="M1448" s="51" t="str">
        <f t="shared" si="111"/>
        <v/>
      </c>
      <c r="N1448" s="49" t="str">
        <f t="shared" si="112"/>
        <v/>
      </c>
      <c r="O1448" s="15"/>
      <c r="P1448" s="15"/>
      <c r="Q1448" s="15"/>
      <c r="R1448" s="15"/>
      <c r="S1448" s="15"/>
      <c r="T1448" s="15"/>
      <c r="U1448" s="15"/>
      <c r="V1448" s="50" t="str">
        <f>IFERROR(MAX(IF(OR(O1448="",P1448="",Q1448="",R1448="",S1448="",T1448="",U1448=""),"",IF(AND(MONTH(E1448)=8,MONTH(F1448)=8),(NETWORKDAYS(E1448,F1448,Lister!$D$7:$D$13)-O1448)*N1448/NETWORKDAYS(Lister!$D$19,Lister!$E$19,Lister!$D$7:$D$13),IF(AND(MONTH(E1448)=8,F1448&gt;DATE(2020,8,31)),(NETWORKDAYS(E1448,Lister!$E$19,Lister!$D$7:$D$13)-O1448)*N1448/NETWORKDAYS(Lister!$D$19,Lister!$E$19,Lister!$D$7:$D$13),IF(E1448&gt;DATE(2020,8,31),0)))),0),"")</f>
        <v/>
      </c>
      <c r="W1448" s="50" t="str">
        <f>IFERROR(MAX(IF(OR(O1448="",P1448="",Q1448="",R1448="",S1448="",T1448="",U1448=""),"",IF(AND(MONTH(E1448)=9,MONTH(F1448)=9),(NETWORKDAYS(E1448,F1448,Lister!$D$7:$D$13)-P1448)*N1448/NETWORKDAYS(Lister!$D$20,Lister!$E$20,Lister!$D$7:$D$13),IF(AND(MONTH(E1448)=9,F1448&gt;DATE(2020,9,30)),(NETWORKDAYS(E1448,Lister!$E$20,Lister!$D$7:$D$13)-P1448)*N1448/NETWORKDAYS(Lister!$D$20,Lister!$E$20,Lister!$D$7:$D$13),IF(AND(E1448&lt;DATE(2020,9,1),MONTH(F1448)=9),(NETWORKDAYS(Lister!$D$20,F1448,Lister!$D$7:$D$13)-P1448)*N1448/NETWORKDAYS(Lister!$D$20,Lister!$E$20,Lister!$D$7:$D$13),IF(AND(E1448&lt;DATE(2020,9,1),F1448&gt;DATE(2020,9,30)),(NETWORKDAYS(Lister!$D$20,Lister!$E$20,Lister!$D$7:$D$13)-P1448)*N1448/NETWORKDAYS(Lister!$D$20,Lister!$E$20,Lister!$D$7:$D$13),IF(OR(AND(E1448&lt;DATE(2020,9,1),F1448&lt;DATE(2020,9,1)),E1448&gt;DATE(2020,9,30)),0)))))),0),"")</f>
        <v/>
      </c>
      <c r="X1448" s="50" t="str">
        <f>IFERROR(MAX(IF(OR(O1448="",P1448="",Q1448="",R1448="",S1448="",T1448="",U1448=""),"",IF(AND(MONTH(E1448)=10,MONTH(F1448)=10),(NETWORKDAYS(E1448,F1448,Lister!$D$7:$D$13)-Q1448)*N1448/NETWORKDAYS(Lister!$D$21,Lister!$E$21,Lister!$D$7:$D$13),IF(AND(MONTH(E1448)=10,F1448&gt;DATE(2020,10,31)),(NETWORKDAYS(E1448,Lister!$E$21,Lister!$D$7:$D$13)-Q1448)*N1448/NETWORKDAYS(Lister!$D$21,Lister!$E$21,Lister!$D$7:$D$13),IF(AND(E1448&lt;DATE(2020,10,1),MONTH(F1448)=10),(NETWORKDAYS(Lister!$D$21,F1448,Lister!$D$7:$D$13)-Q1448)*N1448/NETWORKDAYS(Lister!$D$21,Lister!$E$21,Lister!$D$7:$D$13),IF(AND(E1448&lt;DATE(2020,31,1),F1448&gt;DATE(2020,10,31)),(NETWORKDAYS(Lister!$D$21,Lister!$E$21,Lister!$D$7:$D$13)-Q1448)*N1448/NETWORKDAYS(Lister!$D$21,Lister!$E$21,Lister!$D$7:$D$13),IF(OR(AND(E1448&lt;DATE(2020,10,1),F1448&lt;DATE(2020,10,1)),E1448&gt;DATE(2020,10,31)),0)))))),0),"")</f>
        <v/>
      </c>
      <c r="Y1448" s="50" t="str">
        <f>IFERROR(MAX(IF(OR(O1448="",P1448="",Q1448="",R1448="",S1448="",T1448="",U1448=""),"",IF(AND(MONTH(E1448)=11,MONTH(F1448)=11),(NETWORKDAYS(E1448,F1448,Lister!$D$7:$D$13)-R1448)*N1448/NETWORKDAYS(Lister!$D$22,Lister!$E$22,Lister!$D$7:$D$13),IF(AND(MONTH(E1448)=11,F1448&gt;DATE(2020,11,30)),(NETWORKDAYS(E1448,Lister!$E$22,Lister!$D$7:$D$13)-R1448)*N1448/NETWORKDAYS(Lister!$D$22,Lister!$E$22,Lister!$D$7:$D$13),IF(AND(E1448&lt;DATE(2020,11,1),MONTH(F1448)=11),(NETWORKDAYS(Lister!$D$22,F1448,Lister!$D$7:$D$13)-R1448)*N1448/NETWORKDAYS(Lister!$D$22,Lister!$E$22,Lister!$D$7:$D$13),IF(AND(E1448&lt;DATE(2020,11,1),F1448&gt;DATE(2020,11,30)),(NETWORKDAYS(Lister!$D$22,Lister!$E$22,Lister!$D$7:$D$13)-R1448)*N1448/NETWORKDAYS(Lister!$D$22,Lister!$E$22,Lister!$D$7:$D$13),IF(OR(AND(E1448&lt;DATE(2020,11,1),F1448&lt;DATE(2020,11,1)),E1448&gt;DATE(2020,11,30)),0)))))),0),"")</f>
        <v/>
      </c>
      <c r="Z1448" s="50" t="str">
        <f>IFERROR(MAX(IF(OR(O1448="",P1448="",Q1448="",R1448="",S1448="",T1448="",U1448=""),"",IF(AND(MONTH(E1448)=12,MONTH(F1448)=12),(NETWORKDAYS(E1448,F1448,Lister!$D$7:$D$13)-S1448)*N1448/NETWORKDAYS(Lister!$D$23,Lister!$E$23,Lister!$D$7:$D$13),IF(AND(MONTH(E1448)=12,F1448&gt;DATE(2020,12,31)),(NETWORKDAYS(E1448,Lister!$E$23,Lister!$D$7:$D$13)-S1448)*N1448/NETWORKDAYS(Lister!$D$23,Lister!$E$23,Lister!$D$7:$D$13),IF(AND(E1448&lt;DATE(2020,12,1),MONTH(F1448)=12),(NETWORKDAYS(Lister!$D$23,F1448,Lister!$D$7:$D$13)-S1448)*N1448/NETWORKDAYS(Lister!$D$23,Lister!$E$23,Lister!$D$7:$D$13),IF(AND(E1448&lt;DATE(2020,12,1),F1448&gt;DATE(2020,12,31)),(NETWORKDAYS(Lister!$D$23,Lister!$E$23,Lister!$D$7:$D$13)-S1448)*N1448/NETWORKDAYS(Lister!$D$23,Lister!$E$23,Lister!$D$7:$D$13),IF(OR(AND(E1448&lt;DATE(2020,12,1),F1448&lt;DATE(2020,12,1)),E1448&gt;DATE(2020,12,31)),0)))))),0),"")</f>
        <v/>
      </c>
      <c r="AA1448" s="50" t="str">
        <f>IFERROR(MAX(IF(OR(O1448="",P1448="",Q1448="",R1448="",S1448="",T1448="",U1448=""),"",IF(AND(MONTH(E1448)=1,MONTH(F1448)=1),(NETWORKDAYS(E1448,F1448,Lister!$D$7:$D$13)-T1448)*N1448/NETWORKDAYS(Lister!$D$24,Lister!$E$24,Lister!$D$7:$D$13),IF(AND(MONTH(E1448)=1,F1448&gt;DATE(2021,1,31)),(NETWORKDAYS(E1448,Lister!$E$24,Lister!$D$7:$D$13)-T1448)*N1448/NETWORKDAYS(Lister!$D$24,Lister!$E$24,Lister!$D$7:$D$13),IF(AND(E1448&lt;DATE(2021,1,1),MONTH(F1448)=1),(NETWORKDAYS(Lister!$D$24,F1448,Lister!$D$7:$D$13)-T1448)*N1448/NETWORKDAYS(Lister!$D$24,Lister!$E$24,Lister!$D$7:$D$13),IF(AND(E1448&lt;DATE(2021,1,1),F1448&gt;DATE(2021,1,31)),(NETWORKDAYS(Lister!$D$24,Lister!$E$24,Lister!$D$7:$D$13)-T1448)*N1448/NETWORKDAYS(Lister!$D$24,Lister!$E$24,Lister!$D$7:$D$13),IF(OR(AND(E1448&lt;DATE(2021,1,1),F1448&lt;DATE(2021,1,1)),E1448&gt;DATE(2021,1,31)),0)))))),0),"")</f>
        <v/>
      </c>
      <c r="AB1448" s="50" t="str">
        <f>IFERROR(MAX(IF(OR(O1448="",P1448="",Q1448="",R1448="",S1448="",T1448="",U1448=""),"",IF(AND(MONTH(E1448)=2,MONTH(F1448)=2),(NETWORKDAYS(E1448,F1448,Lister!$D$7:$D$13)-U1448)*N1448/NETWORKDAYS(Lister!$D$25,Lister!$E$25,Lister!$D$7:$D$13),IF(AND(E1448&lt;DATE(2021,2,1),MONTH(F1448)=2),(NETWORKDAYS(Lister!$D$25,F1448,Lister!$D$7:$D$13)-U1448)*N1448/NETWORKDAYS(Lister!$D$25,Lister!$E$25,Lister!$D$7:$D$13),IF(AND(E1448&lt;DATE(2021,2,1),F1448&lt;DATE(2021,2,1)),0)))),0),"")</f>
        <v/>
      </c>
      <c r="AC1448" s="52" t="str">
        <f t="shared" si="113"/>
        <v/>
      </c>
    </row>
    <row r="1449" spans="1:29" x14ac:dyDescent="0.35">
      <c r="A1449" s="11" t="str">
        <f t="shared" si="114"/>
        <v/>
      </c>
      <c r="B1449" s="33"/>
      <c r="C1449" s="17"/>
      <c r="D1449" s="18"/>
      <c r="E1449" s="12"/>
      <c r="F1449" s="12"/>
      <c r="G1449" s="42" t="str">
        <f>IF(OR(E1449="",F1449=""),"",NETWORKDAYS(E1449,F1449,Lister!$D$7:$D$13))</f>
        <v/>
      </c>
      <c r="H1449" s="14"/>
      <c r="I1449" s="25" t="str">
        <f t="shared" si="110"/>
        <v/>
      </c>
      <c r="J1449" s="47"/>
      <c r="K1449" s="48"/>
      <c r="L1449" s="15"/>
      <c r="M1449" s="51" t="str">
        <f t="shared" si="111"/>
        <v/>
      </c>
      <c r="N1449" s="49" t="str">
        <f t="shared" si="112"/>
        <v/>
      </c>
      <c r="O1449" s="15"/>
      <c r="P1449" s="15"/>
      <c r="Q1449" s="15"/>
      <c r="R1449" s="15"/>
      <c r="S1449" s="15"/>
      <c r="T1449" s="15"/>
      <c r="U1449" s="15"/>
      <c r="V1449" s="50" t="str">
        <f>IFERROR(MAX(IF(OR(O1449="",P1449="",Q1449="",R1449="",S1449="",T1449="",U1449=""),"",IF(AND(MONTH(E1449)=8,MONTH(F1449)=8),(NETWORKDAYS(E1449,F1449,Lister!$D$7:$D$13)-O1449)*N1449/NETWORKDAYS(Lister!$D$19,Lister!$E$19,Lister!$D$7:$D$13),IF(AND(MONTH(E1449)=8,F1449&gt;DATE(2020,8,31)),(NETWORKDAYS(E1449,Lister!$E$19,Lister!$D$7:$D$13)-O1449)*N1449/NETWORKDAYS(Lister!$D$19,Lister!$E$19,Lister!$D$7:$D$13),IF(E1449&gt;DATE(2020,8,31),0)))),0),"")</f>
        <v/>
      </c>
      <c r="W1449" s="50" t="str">
        <f>IFERROR(MAX(IF(OR(O1449="",P1449="",Q1449="",R1449="",S1449="",T1449="",U1449=""),"",IF(AND(MONTH(E1449)=9,MONTH(F1449)=9),(NETWORKDAYS(E1449,F1449,Lister!$D$7:$D$13)-P1449)*N1449/NETWORKDAYS(Lister!$D$20,Lister!$E$20,Lister!$D$7:$D$13),IF(AND(MONTH(E1449)=9,F1449&gt;DATE(2020,9,30)),(NETWORKDAYS(E1449,Lister!$E$20,Lister!$D$7:$D$13)-P1449)*N1449/NETWORKDAYS(Lister!$D$20,Lister!$E$20,Lister!$D$7:$D$13),IF(AND(E1449&lt;DATE(2020,9,1),MONTH(F1449)=9),(NETWORKDAYS(Lister!$D$20,F1449,Lister!$D$7:$D$13)-P1449)*N1449/NETWORKDAYS(Lister!$D$20,Lister!$E$20,Lister!$D$7:$D$13),IF(AND(E1449&lt;DATE(2020,9,1),F1449&gt;DATE(2020,9,30)),(NETWORKDAYS(Lister!$D$20,Lister!$E$20,Lister!$D$7:$D$13)-P1449)*N1449/NETWORKDAYS(Lister!$D$20,Lister!$E$20,Lister!$D$7:$D$13),IF(OR(AND(E1449&lt;DATE(2020,9,1),F1449&lt;DATE(2020,9,1)),E1449&gt;DATE(2020,9,30)),0)))))),0),"")</f>
        <v/>
      </c>
      <c r="X1449" s="50" t="str">
        <f>IFERROR(MAX(IF(OR(O1449="",P1449="",Q1449="",R1449="",S1449="",T1449="",U1449=""),"",IF(AND(MONTH(E1449)=10,MONTH(F1449)=10),(NETWORKDAYS(E1449,F1449,Lister!$D$7:$D$13)-Q1449)*N1449/NETWORKDAYS(Lister!$D$21,Lister!$E$21,Lister!$D$7:$D$13),IF(AND(MONTH(E1449)=10,F1449&gt;DATE(2020,10,31)),(NETWORKDAYS(E1449,Lister!$E$21,Lister!$D$7:$D$13)-Q1449)*N1449/NETWORKDAYS(Lister!$D$21,Lister!$E$21,Lister!$D$7:$D$13),IF(AND(E1449&lt;DATE(2020,10,1),MONTH(F1449)=10),(NETWORKDAYS(Lister!$D$21,F1449,Lister!$D$7:$D$13)-Q1449)*N1449/NETWORKDAYS(Lister!$D$21,Lister!$E$21,Lister!$D$7:$D$13),IF(AND(E1449&lt;DATE(2020,31,1),F1449&gt;DATE(2020,10,31)),(NETWORKDAYS(Lister!$D$21,Lister!$E$21,Lister!$D$7:$D$13)-Q1449)*N1449/NETWORKDAYS(Lister!$D$21,Lister!$E$21,Lister!$D$7:$D$13),IF(OR(AND(E1449&lt;DATE(2020,10,1),F1449&lt;DATE(2020,10,1)),E1449&gt;DATE(2020,10,31)),0)))))),0),"")</f>
        <v/>
      </c>
      <c r="Y1449" s="50" t="str">
        <f>IFERROR(MAX(IF(OR(O1449="",P1449="",Q1449="",R1449="",S1449="",T1449="",U1449=""),"",IF(AND(MONTH(E1449)=11,MONTH(F1449)=11),(NETWORKDAYS(E1449,F1449,Lister!$D$7:$D$13)-R1449)*N1449/NETWORKDAYS(Lister!$D$22,Lister!$E$22,Lister!$D$7:$D$13),IF(AND(MONTH(E1449)=11,F1449&gt;DATE(2020,11,30)),(NETWORKDAYS(E1449,Lister!$E$22,Lister!$D$7:$D$13)-R1449)*N1449/NETWORKDAYS(Lister!$D$22,Lister!$E$22,Lister!$D$7:$D$13),IF(AND(E1449&lt;DATE(2020,11,1),MONTH(F1449)=11),(NETWORKDAYS(Lister!$D$22,F1449,Lister!$D$7:$D$13)-R1449)*N1449/NETWORKDAYS(Lister!$D$22,Lister!$E$22,Lister!$D$7:$D$13),IF(AND(E1449&lt;DATE(2020,11,1),F1449&gt;DATE(2020,11,30)),(NETWORKDAYS(Lister!$D$22,Lister!$E$22,Lister!$D$7:$D$13)-R1449)*N1449/NETWORKDAYS(Lister!$D$22,Lister!$E$22,Lister!$D$7:$D$13),IF(OR(AND(E1449&lt;DATE(2020,11,1),F1449&lt;DATE(2020,11,1)),E1449&gt;DATE(2020,11,30)),0)))))),0),"")</f>
        <v/>
      </c>
      <c r="Z1449" s="50" t="str">
        <f>IFERROR(MAX(IF(OR(O1449="",P1449="",Q1449="",R1449="",S1449="",T1449="",U1449=""),"",IF(AND(MONTH(E1449)=12,MONTH(F1449)=12),(NETWORKDAYS(E1449,F1449,Lister!$D$7:$D$13)-S1449)*N1449/NETWORKDAYS(Lister!$D$23,Lister!$E$23,Lister!$D$7:$D$13),IF(AND(MONTH(E1449)=12,F1449&gt;DATE(2020,12,31)),(NETWORKDAYS(E1449,Lister!$E$23,Lister!$D$7:$D$13)-S1449)*N1449/NETWORKDAYS(Lister!$D$23,Lister!$E$23,Lister!$D$7:$D$13),IF(AND(E1449&lt;DATE(2020,12,1),MONTH(F1449)=12),(NETWORKDAYS(Lister!$D$23,F1449,Lister!$D$7:$D$13)-S1449)*N1449/NETWORKDAYS(Lister!$D$23,Lister!$E$23,Lister!$D$7:$D$13),IF(AND(E1449&lt;DATE(2020,12,1),F1449&gt;DATE(2020,12,31)),(NETWORKDAYS(Lister!$D$23,Lister!$E$23,Lister!$D$7:$D$13)-S1449)*N1449/NETWORKDAYS(Lister!$D$23,Lister!$E$23,Lister!$D$7:$D$13),IF(OR(AND(E1449&lt;DATE(2020,12,1),F1449&lt;DATE(2020,12,1)),E1449&gt;DATE(2020,12,31)),0)))))),0),"")</f>
        <v/>
      </c>
      <c r="AA1449" s="50" t="str">
        <f>IFERROR(MAX(IF(OR(O1449="",P1449="",Q1449="",R1449="",S1449="",T1449="",U1449=""),"",IF(AND(MONTH(E1449)=1,MONTH(F1449)=1),(NETWORKDAYS(E1449,F1449,Lister!$D$7:$D$13)-T1449)*N1449/NETWORKDAYS(Lister!$D$24,Lister!$E$24,Lister!$D$7:$D$13),IF(AND(MONTH(E1449)=1,F1449&gt;DATE(2021,1,31)),(NETWORKDAYS(E1449,Lister!$E$24,Lister!$D$7:$D$13)-T1449)*N1449/NETWORKDAYS(Lister!$D$24,Lister!$E$24,Lister!$D$7:$D$13),IF(AND(E1449&lt;DATE(2021,1,1),MONTH(F1449)=1),(NETWORKDAYS(Lister!$D$24,F1449,Lister!$D$7:$D$13)-T1449)*N1449/NETWORKDAYS(Lister!$D$24,Lister!$E$24,Lister!$D$7:$D$13),IF(AND(E1449&lt;DATE(2021,1,1),F1449&gt;DATE(2021,1,31)),(NETWORKDAYS(Lister!$D$24,Lister!$E$24,Lister!$D$7:$D$13)-T1449)*N1449/NETWORKDAYS(Lister!$D$24,Lister!$E$24,Lister!$D$7:$D$13),IF(OR(AND(E1449&lt;DATE(2021,1,1),F1449&lt;DATE(2021,1,1)),E1449&gt;DATE(2021,1,31)),0)))))),0),"")</f>
        <v/>
      </c>
      <c r="AB1449" s="50" t="str">
        <f>IFERROR(MAX(IF(OR(O1449="",P1449="",Q1449="",R1449="",S1449="",T1449="",U1449=""),"",IF(AND(MONTH(E1449)=2,MONTH(F1449)=2),(NETWORKDAYS(E1449,F1449,Lister!$D$7:$D$13)-U1449)*N1449/NETWORKDAYS(Lister!$D$25,Lister!$E$25,Lister!$D$7:$D$13),IF(AND(E1449&lt;DATE(2021,2,1),MONTH(F1449)=2),(NETWORKDAYS(Lister!$D$25,F1449,Lister!$D$7:$D$13)-U1449)*N1449/NETWORKDAYS(Lister!$D$25,Lister!$E$25,Lister!$D$7:$D$13),IF(AND(E1449&lt;DATE(2021,2,1),F1449&lt;DATE(2021,2,1)),0)))),0),"")</f>
        <v/>
      </c>
      <c r="AC1449" s="52" t="str">
        <f t="shared" si="113"/>
        <v/>
      </c>
    </row>
    <row r="1450" spans="1:29" x14ac:dyDescent="0.35">
      <c r="A1450" s="11" t="str">
        <f t="shared" si="114"/>
        <v/>
      </c>
      <c r="B1450" s="33"/>
      <c r="C1450" s="17"/>
      <c r="D1450" s="18"/>
      <c r="E1450" s="12"/>
      <c r="F1450" s="12"/>
      <c r="G1450" s="42" t="str">
        <f>IF(OR(E1450="",F1450=""),"",NETWORKDAYS(E1450,F1450,Lister!$D$7:$D$13))</f>
        <v/>
      </c>
      <c r="H1450" s="14"/>
      <c r="I1450" s="25" t="str">
        <f t="shared" si="110"/>
        <v/>
      </c>
      <c r="J1450" s="47"/>
      <c r="K1450" s="48"/>
      <c r="L1450" s="15"/>
      <c r="M1450" s="51" t="str">
        <f t="shared" si="111"/>
        <v/>
      </c>
      <c r="N1450" s="49" t="str">
        <f t="shared" si="112"/>
        <v/>
      </c>
      <c r="O1450" s="15"/>
      <c r="P1450" s="15"/>
      <c r="Q1450" s="15"/>
      <c r="R1450" s="15"/>
      <c r="S1450" s="15"/>
      <c r="T1450" s="15"/>
      <c r="U1450" s="15"/>
      <c r="V1450" s="50" t="str">
        <f>IFERROR(MAX(IF(OR(O1450="",P1450="",Q1450="",R1450="",S1450="",T1450="",U1450=""),"",IF(AND(MONTH(E1450)=8,MONTH(F1450)=8),(NETWORKDAYS(E1450,F1450,Lister!$D$7:$D$13)-O1450)*N1450/NETWORKDAYS(Lister!$D$19,Lister!$E$19,Lister!$D$7:$D$13),IF(AND(MONTH(E1450)=8,F1450&gt;DATE(2020,8,31)),(NETWORKDAYS(E1450,Lister!$E$19,Lister!$D$7:$D$13)-O1450)*N1450/NETWORKDAYS(Lister!$D$19,Lister!$E$19,Lister!$D$7:$D$13),IF(E1450&gt;DATE(2020,8,31),0)))),0),"")</f>
        <v/>
      </c>
      <c r="W1450" s="50" t="str">
        <f>IFERROR(MAX(IF(OR(O1450="",P1450="",Q1450="",R1450="",S1450="",T1450="",U1450=""),"",IF(AND(MONTH(E1450)=9,MONTH(F1450)=9),(NETWORKDAYS(E1450,F1450,Lister!$D$7:$D$13)-P1450)*N1450/NETWORKDAYS(Lister!$D$20,Lister!$E$20,Lister!$D$7:$D$13),IF(AND(MONTH(E1450)=9,F1450&gt;DATE(2020,9,30)),(NETWORKDAYS(E1450,Lister!$E$20,Lister!$D$7:$D$13)-P1450)*N1450/NETWORKDAYS(Lister!$D$20,Lister!$E$20,Lister!$D$7:$D$13),IF(AND(E1450&lt;DATE(2020,9,1),MONTH(F1450)=9),(NETWORKDAYS(Lister!$D$20,F1450,Lister!$D$7:$D$13)-P1450)*N1450/NETWORKDAYS(Lister!$D$20,Lister!$E$20,Lister!$D$7:$D$13),IF(AND(E1450&lt;DATE(2020,9,1),F1450&gt;DATE(2020,9,30)),(NETWORKDAYS(Lister!$D$20,Lister!$E$20,Lister!$D$7:$D$13)-P1450)*N1450/NETWORKDAYS(Lister!$D$20,Lister!$E$20,Lister!$D$7:$D$13),IF(OR(AND(E1450&lt;DATE(2020,9,1),F1450&lt;DATE(2020,9,1)),E1450&gt;DATE(2020,9,30)),0)))))),0),"")</f>
        <v/>
      </c>
      <c r="X1450" s="50" t="str">
        <f>IFERROR(MAX(IF(OR(O1450="",P1450="",Q1450="",R1450="",S1450="",T1450="",U1450=""),"",IF(AND(MONTH(E1450)=10,MONTH(F1450)=10),(NETWORKDAYS(E1450,F1450,Lister!$D$7:$D$13)-Q1450)*N1450/NETWORKDAYS(Lister!$D$21,Lister!$E$21,Lister!$D$7:$D$13),IF(AND(MONTH(E1450)=10,F1450&gt;DATE(2020,10,31)),(NETWORKDAYS(E1450,Lister!$E$21,Lister!$D$7:$D$13)-Q1450)*N1450/NETWORKDAYS(Lister!$D$21,Lister!$E$21,Lister!$D$7:$D$13),IF(AND(E1450&lt;DATE(2020,10,1),MONTH(F1450)=10),(NETWORKDAYS(Lister!$D$21,F1450,Lister!$D$7:$D$13)-Q1450)*N1450/NETWORKDAYS(Lister!$D$21,Lister!$E$21,Lister!$D$7:$D$13),IF(AND(E1450&lt;DATE(2020,31,1),F1450&gt;DATE(2020,10,31)),(NETWORKDAYS(Lister!$D$21,Lister!$E$21,Lister!$D$7:$D$13)-Q1450)*N1450/NETWORKDAYS(Lister!$D$21,Lister!$E$21,Lister!$D$7:$D$13),IF(OR(AND(E1450&lt;DATE(2020,10,1),F1450&lt;DATE(2020,10,1)),E1450&gt;DATE(2020,10,31)),0)))))),0),"")</f>
        <v/>
      </c>
      <c r="Y1450" s="50" t="str">
        <f>IFERROR(MAX(IF(OR(O1450="",P1450="",Q1450="",R1450="",S1450="",T1450="",U1450=""),"",IF(AND(MONTH(E1450)=11,MONTH(F1450)=11),(NETWORKDAYS(E1450,F1450,Lister!$D$7:$D$13)-R1450)*N1450/NETWORKDAYS(Lister!$D$22,Lister!$E$22,Lister!$D$7:$D$13),IF(AND(MONTH(E1450)=11,F1450&gt;DATE(2020,11,30)),(NETWORKDAYS(E1450,Lister!$E$22,Lister!$D$7:$D$13)-R1450)*N1450/NETWORKDAYS(Lister!$D$22,Lister!$E$22,Lister!$D$7:$D$13),IF(AND(E1450&lt;DATE(2020,11,1),MONTH(F1450)=11),(NETWORKDAYS(Lister!$D$22,F1450,Lister!$D$7:$D$13)-R1450)*N1450/NETWORKDAYS(Lister!$D$22,Lister!$E$22,Lister!$D$7:$D$13),IF(AND(E1450&lt;DATE(2020,11,1),F1450&gt;DATE(2020,11,30)),(NETWORKDAYS(Lister!$D$22,Lister!$E$22,Lister!$D$7:$D$13)-R1450)*N1450/NETWORKDAYS(Lister!$D$22,Lister!$E$22,Lister!$D$7:$D$13),IF(OR(AND(E1450&lt;DATE(2020,11,1),F1450&lt;DATE(2020,11,1)),E1450&gt;DATE(2020,11,30)),0)))))),0),"")</f>
        <v/>
      </c>
      <c r="Z1450" s="50" t="str">
        <f>IFERROR(MAX(IF(OR(O1450="",P1450="",Q1450="",R1450="",S1450="",T1450="",U1450=""),"",IF(AND(MONTH(E1450)=12,MONTH(F1450)=12),(NETWORKDAYS(E1450,F1450,Lister!$D$7:$D$13)-S1450)*N1450/NETWORKDAYS(Lister!$D$23,Lister!$E$23,Lister!$D$7:$D$13),IF(AND(MONTH(E1450)=12,F1450&gt;DATE(2020,12,31)),(NETWORKDAYS(E1450,Lister!$E$23,Lister!$D$7:$D$13)-S1450)*N1450/NETWORKDAYS(Lister!$D$23,Lister!$E$23,Lister!$D$7:$D$13),IF(AND(E1450&lt;DATE(2020,12,1),MONTH(F1450)=12),(NETWORKDAYS(Lister!$D$23,F1450,Lister!$D$7:$D$13)-S1450)*N1450/NETWORKDAYS(Lister!$D$23,Lister!$E$23,Lister!$D$7:$D$13),IF(AND(E1450&lt;DATE(2020,12,1),F1450&gt;DATE(2020,12,31)),(NETWORKDAYS(Lister!$D$23,Lister!$E$23,Lister!$D$7:$D$13)-S1450)*N1450/NETWORKDAYS(Lister!$D$23,Lister!$E$23,Lister!$D$7:$D$13),IF(OR(AND(E1450&lt;DATE(2020,12,1),F1450&lt;DATE(2020,12,1)),E1450&gt;DATE(2020,12,31)),0)))))),0),"")</f>
        <v/>
      </c>
      <c r="AA1450" s="50" t="str">
        <f>IFERROR(MAX(IF(OR(O1450="",P1450="",Q1450="",R1450="",S1450="",T1450="",U1450=""),"",IF(AND(MONTH(E1450)=1,MONTH(F1450)=1),(NETWORKDAYS(E1450,F1450,Lister!$D$7:$D$13)-T1450)*N1450/NETWORKDAYS(Lister!$D$24,Lister!$E$24,Lister!$D$7:$D$13),IF(AND(MONTH(E1450)=1,F1450&gt;DATE(2021,1,31)),(NETWORKDAYS(E1450,Lister!$E$24,Lister!$D$7:$D$13)-T1450)*N1450/NETWORKDAYS(Lister!$D$24,Lister!$E$24,Lister!$D$7:$D$13),IF(AND(E1450&lt;DATE(2021,1,1),MONTH(F1450)=1),(NETWORKDAYS(Lister!$D$24,F1450,Lister!$D$7:$D$13)-T1450)*N1450/NETWORKDAYS(Lister!$D$24,Lister!$E$24,Lister!$D$7:$D$13),IF(AND(E1450&lt;DATE(2021,1,1),F1450&gt;DATE(2021,1,31)),(NETWORKDAYS(Lister!$D$24,Lister!$E$24,Lister!$D$7:$D$13)-T1450)*N1450/NETWORKDAYS(Lister!$D$24,Lister!$E$24,Lister!$D$7:$D$13),IF(OR(AND(E1450&lt;DATE(2021,1,1),F1450&lt;DATE(2021,1,1)),E1450&gt;DATE(2021,1,31)),0)))))),0),"")</f>
        <v/>
      </c>
      <c r="AB1450" s="50" t="str">
        <f>IFERROR(MAX(IF(OR(O1450="",P1450="",Q1450="",R1450="",S1450="",T1450="",U1450=""),"",IF(AND(MONTH(E1450)=2,MONTH(F1450)=2),(NETWORKDAYS(E1450,F1450,Lister!$D$7:$D$13)-U1450)*N1450/NETWORKDAYS(Lister!$D$25,Lister!$E$25,Lister!$D$7:$D$13),IF(AND(E1450&lt;DATE(2021,2,1),MONTH(F1450)=2),(NETWORKDAYS(Lister!$D$25,F1450,Lister!$D$7:$D$13)-U1450)*N1450/NETWORKDAYS(Lister!$D$25,Lister!$E$25,Lister!$D$7:$D$13),IF(AND(E1450&lt;DATE(2021,2,1),F1450&lt;DATE(2021,2,1)),0)))),0),"")</f>
        <v/>
      </c>
      <c r="AC1450" s="52" t="str">
        <f t="shared" si="113"/>
        <v/>
      </c>
    </row>
    <row r="1451" spans="1:29" x14ac:dyDescent="0.35">
      <c r="A1451" s="11" t="str">
        <f t="shared" si="114"/>
        <v/>
      </c>
      <c r="B1451" s="33"/>
      <c r="C1451" s="17"/>
      <c r="D1451" s="18"/>
      <c r="E1451" s="12"/>
      <c r="F1451" s="12"/>
      <c r="G1451" s="42" t="str">
        <f>IF(OR(E1451="",F1451=""),"",NETWORKDAYS(E1451,F1451,Lister!$D$7:$D$13))</f>
        <v/>
      </c>
      <c r="H1451" s="14"/>
      <c r="I1451" s="25" t="str">
        <f t="shared" si="110"/>
        <v/>
      </c>
      <c r="J1451" s="47"/>
      <c r="K1451" s="48"/>
      <c r="L1451" s="15"/>
      <c r="M1451" s="51" t="str">
        <f t="shared" si="111"/>
        <v/>
      </c>
      <c r="N1451" s="49" t="str">
        <f t="shared" si="112"/>
        <v/>
      </c>
      <c r="O1451" s="15"/>
      <c r="P1451" s="15"/>
      <c r="Q1451" s="15"/>
      <c r="R1451" s="15"/>
      <c r="S1451" s="15"/>
      <c r="T1451" s="15"/>
      <c r="U1451" s="15"/>
      <c r="V1451" s="50" t="str">
        <f>IFERROR(MAX(IF(OR(O1451="",P1451="",Q1451="",R1451="",S1451="",T1451="",U1451=""),"",IF(AND(MONTH(E1451)=8,MONTH(F1451)=8),(NETWORKDAYS(E1451,F1451,Lister!$D$7:$D$13)-O1451)*N1451/NETWORKDAYS(Lister!$D$19,Lister!$E$19,Lister!$D$7:$D$13),IF(AND(MONTH(E1451)=8,F1451&gt;DATE(2020,8,31)),(NETWORKDAYS(E1451,Lister!$E$19,Lister!$D$7:$D$13)-O1451)*N1451/NETWORKDAYS(Lister!$D$19,Lister!$E$19,Lister!$D$7:$D$13),IF(E1451&gt;DATE(2020,8,31),0)))),0),"")</f>
        <v/>
      </c>
      <c r="W1451" s="50" t="str">
        <f>IFERROR(MAX(IF(OR(O1451="",P1451="",Q1451="",R1451="",S1451="",T1451="",U1451=""),"",IF(AND(MONTH(E1451)=9,MONTH(F1451)=9),(NETWORKDAYS(E1451,F1451,Lister!$D$7:$D$13)-P1451)*N1451/NETWORKDAYS(Lister!$D$20,Lister!$E$20,Lister!$D$7:$D$13),IF(AND(MONTH(E1451)=9,F1451&gt;DATE(2020,9,30)),(NETWORKDAYS(E1451,Lister!$E$20,Lister!$D$7:$D$13)-P1451)*N1451/NETWORKDAYS(Lister!$D$20,Lister!$E$20,Lister!$D$7:$D$13),IF(AND(E1451&lt;DATE(2020,9,1),MONTH(F1451)=9),(NETWORKDAYS(Lister!$D$20,F1451,Lister!$D$7:$D$13)-P1451)*N1451/NETWORKDAYS(Lister!$D$20,Lister!$E$20,Lister!$D$7:$D$13),IF(AND(E1451&lt;DATE(2020,9,1),F1451&gt;DATE(2020,9,30)),(NETWORKDAYS(Lister!$D$20,Lister!$E$20,Lister!$D$7:$D$13)-P1451)*N1451/NETWORKDAYS(Lister!$D$20,Lister!$E$20,Lister!$D$7:$D$13),IF(OR(AND(E1451&lt;DATE(2020,9,1),F1451&lt;DATE(2020,9,1)),E1451&gt;DATE(2020,9,30)),0)))))),0),"")</f>
        <v/>
      </c>
      <c r="X1451" s="50" t="str">
        <f>IFERROR(MAX(IF(OR(O1451="",P1451="",Q1451="",R1451="",S1451="",T1451="",U1451=""),"",IF(AND(MONTH(E1451)=10,MONTH(F1451)=10),(NETWORKDAYS(E1451,F1451,Lister!$D$7:$D$13)-Q1451)*N1451/NETWORKDAYS(Lister!$D$21,Lister!$E$21,Lister!$D$7:$D$13),IF(AND(MONTH(E1451)=10,F1451&gt;DATE(2020,10,31)),(NETWORKDAYS(E1451,Lister!$E$21,Lister!$D$7:$D$13)-Q1451)*N1451/NETWORKDAYS(Lister!$D$21,Lister!$E$21,Lister!$D$7:$D$13),IF(AND(E1451&lt;DATE(2020,10,1),MONTH(F1451)=10),(NETWORKDAYS(Lister!$D$21,F1451,Lister!$D$7:$D$13)-Q1451)*N1451/NETWORKDAYS(Lister!$D$21,Lister!$E$21,Lister!$D$7:$D$13),IF(AND(E1451&lt;DATE(2020,31,1),F1451&gt;DATE(2020,10,31)),(NETWORKDAYS(Lister!$D$21,Lister!$E$21,Lister!$D$7:$D$13)-Q1451)*N1451/NETWORKDAYS(Lister!$D$21,Lister!$E$21,Lister!$D$7:$D$13),IF(OR(AND(E1451&lt;DATE(2020,10,1),F1451&lt;DATE(2020,10,1)),E1451&gt;DATE(2020,10,31)),0)))))),0),"")</f>
        <v/>
      </c>
      <c r="Y1451" s="50" t="str">
        <f>IFERROR(MAX(IF(OR(O1451="",P1451="",Q1451="",R1451="",S1451="",T1451="",U1451=""),"",IF(AND(MONTH(E1451)=11,MONTH(F1451)=11),(NETWORKDAYS(E1451,F1451,Lister!$D$7:$D$13)-R1451)*N1451/NETWORKDAYS(Lister!$D$22,Lister!$E$22,Lister!$D$7:$D$13),IF(AND(MONTH(E1451)=11,F1451&gt;DATE(2020,11,30)),(NETWORKDAYS(E1451,Lister!$E$22,Lister!$D$7:$D$13)-R1451)*N1451/NETWORKDAYS(Lister!$D$22,Lister!$E$22,Lister!$D$7:$D$13),IF(AND(E1451&lt;DATE(2020,11,1),MONTH(F1451)=11),(NETWORKDAYS(Lister!$D$22,F1451,Lister!$D$7:$D$13)-R1451)*N1451/NETWORKDAYS(Lister!$D$22,Lister!$E$22,Lister!$D$7:$D$13),IF(AND(E1451&lt;DATE(2020,11,1),F1451&gt;DATE(2020,11,30)),(NETWORKDAYS(Lister!$D$22,Lister!$E$22,Lister!$D$7:$D$13)-R1451)*N1451/NETWORKDAYS(Lister!$D$22,Lister!$E$22,Lister!$D$7:$D$13),IF(OR(AND(E1451&lt;DATE(2020,11,1),F1451&lt;DATE(2020,11,1)),E1451&gt;DATE(2020,11,30)),0)))))),0),"")</f>
        <v/>
      </c>
      <c r="Z1451" s="50" t="str">
        <f>IFERROR(MAX(IF(OR(O1451="",P1451="",Q1451="",R1451="",S1451="",T1451="",U1451=""),"",IF(AND(MONTH(E1451)=12,MONTH(F1451)=12),(NETWORKDAYS(E1451,F1451,Lister!$D$7:$D$13)-S1451)*N1451/NETWORKDAYS(Lister!$D$23,Lister!$E$23,Lister!$D$7:$D$13),IF(AND(MONTH(E1451)=12,F1451&gt;DATE(2020,12,31)),(NETWORKDAYS(E1451,Lister!$E$23,Lister!$D$7:$D$13)-S1451)*N1451/NETWORKDAYS(Lister!$D$23,Lister!$E$23,Lister!$D$7:$D$13),IF(AND(E1451&lt;DATE(2020,12,1),MONTH(F1451)=12),(NETWORKDAYS(Lister!$D$23,F1451,Lister!$D$7:$D$13)-S1451)*N1451/NETWORKDAYS(Lister!$D$23,Lister!$E$23,Lister!$D$7:$D$13),IF(AND(E1451&lt;DATE(2020,12,1),F1451&gt;DATE(2020,12,31)),(NETWORKDAYS(Lister!$D$23,Lister!$E$23,Lister!$D$7:$D$13)-S1451)*N1451/NETWORKDAYS(Lister!$D$23,Lister!$E$23,Lister!$D$7:$D$13),IF(OR(AND(E1451&lt;DATE(2020,12,1),F1451&lt;DATE(2020,12,1)),E1451&gt;DATE(2020,12,31)),0)))))),0),"")</f>
        <v/>
      </c>
      <c r="AA1451" s="50" t="str">
        <f>IFERROR(MAX(IF(OR(O1451="",P1451="",Q1451="",R1451="",S1451="",T1451="",U1451=""),"",IF(AND(MONTH(E1451)=1,MONTH(F1451)=1),(NETWORKDAYS(E1451,F1451,Lister!$D$7:$D$13)-T1451)*N1451/NETWORKDAYS(Lister!$D$24,Lister!$E$24,Lister!$D$7:$D$13),IF(AND(MONTH(E1451)=1,F1451&gt;DATE(2021,1,31)),(NETWORKDAYS(E1451,Lister!$E$24,Lister!$D$7:$D$13)-T1451)*N1451/NETWORKDAYS(Lister!$D$24,Lister!$E$24,Lister!$D$7:$D$13),IF(AND(E1451&lt;DATE(2021,1,1),MONTH(F1451)=1),(NETWORKDAYS(Lister!$D$24,F1451,Lister!$D$7:$D$13)-T1451)*N1451/NETWORKDAYS(Lister!$D$24,Lister!$E$24,Lister!$D$7:$D$13),IF(AND(E1451&lt;DATE(2021,1,1),F1451&gt;DATE(2021,1,31)),(NETWORKDAYS(Lister!$D$24,Lister!$E$24,Lister!$D$7:$D$13)-T1451)*N1451/NETWORKDAYS(Lister!$D$24,Lister!$E$24,Lister!$D$7:$D$13),IF(OR(AND(E1451&lt;DATE(2021,1,1),F1451&lt;DATE(2021,1,1)),E1451&gt;DATE(2021,1,31)),0)))))),0),"")</f>
        <v/>
      </c>
      <c r="AB1451" s="50" t="str">
        <f>IFERROR(MAX(IF(OR(O1451="",P1451="",Q1451="",R1451="",S1451="",T1451="",U1451=""),"",IF(AND(MONTH(E1451)=2,MONTH(F1451)=2),(NETWORKDAYS(E1451,F1451,Lister!$D$7:$D$13)-U1451)*N1451/NETWORKDAYS(Lister!$D$25,Lister!$E$25,Lister!$D$7:$D$13),IF(AND(E1451&lt;DATE(2021,2,1),MONTH(F1451)=2),(NETWORKDAYS(Lister!$D$25,F1451,Lister!$D$7:$D$13)-U1451)*N1451/NETWORKDAYS(Lister!$D$25,Lister!$E$25,Lister!$D$7:$D$13),IF(AND(E1451&lt;DATE(2021,2,1),F1451&lt;DATE(2021,2,1)),0)))),0),"")</f>
        <v/>
      </c>
      <c r="AC1451" s="52" t="str">
        <f t="shared" si="113"/>
        <v/>
      </c>
    </row>
    <row r="1452" spans="1:29" x14ac:dyDescent="0.35">
      <c r="A1452" s="11" t="str">
        <f t="shared" si="114"/>
        <v/>
      </c>
      <c r="B1452" s="33"/>
      <c r="C1452" s="17"/>
      <c r="D1452" s="18"/>
      <c r="E1452" s="12"/>
      <c r="F1452" s="12"/>
      <c r="G1452" s="42" t="str">
        <f>IF(OR(E1452="",F1452=""),"",NETWORKDAYS(E1452,F1452,Lister!$D$7:$D$13))</f>
        <v/>
      </c>
      <c r="H1452" s="14"/>
      <c r="I1452" s="25" t="str">
        <f t="shared" si="110"/>
        <v/>
      </c>
      <c r="J1452" s="47"/>
      <c r="K1452" s="48"/>
      <c r="L1452" s="15"/>
      <c r="M1452" s="51" t="str">
        <f t="shared" si="111"/>
        <v/>
      </c>
      <c r="N1452" s="49" t="str">
        <f t="shared" si="112"/>
        <v/>
      </c>
      <c r="O1452" s="15"/>
      <c r="P1452" s="15"/>
      <c r="Q1452" s="15"/>
      <c r="R1452" s="15"/>
      <c r="S1452" s="15"/>
      <c r="T1452" s="15"/>
      <c r="U1452" s="15"/>
      <c r="V1452" s="50" t="str">
        <f>IFERROR(MAX(IF(OR(O1452="",P1452="",Q1452="",R1452="",S1452="",T1452="",U1452=""),"",IF(AND(MONTH(E1452)=8,MONTH(F1452)=8),(NETWORKDAYS(E1452,F1452,Lister!$D$7:$D$13)-O1452)*N1452/NETWORKDAYS(Lister!$D$19,Lister!$E$19,Lister!$D$7:$D$13),IF(AND(MONTH(E1452)=8,F1452&gt;DATE(2020,8,31)),(NETWORKDAYS(E1452,Lister!$E$19,Lister!$D$7:$D$13)-O1452)*N1452/NETWORKDAYS(Lister!$D$19,Lister!$E$19,Lister!$D$7:$D$13),IF(E1452&gt;DATE(2020,8,31),0)))),0),"")</f>
        <v/>
      </c>
      <c r="W1452" s="50" t="str">
        <f>IFERROR(MAX(IF(OR(O1452="",P1452="",Q1452="",R1452="",S1452="",T1452="",U1452=""),"",IF(AND(MONTH(E1452)=9,MONTH(F1452)=9),(NETWORKDAYS(E1452,F1452,Lister!$D$7:$D$13)-P1452)*N1452/NETWORKDAYS(Lister!$D$20,Lister!$E$20,Lister!$D$7:$D$13),IF(AND(MONTH(E1452)=9,F1452&gt;DATE(2020,9,30)),(NETWORKDAYS(E1452,Lister!$E$20,Lister!$D$7:$D$13)-P1452)*N1452/NETWORKDAYS(Lister!$D$20,Lister!$E$20,Lister!$D$7:$D$13),IF(AND(E1452&lt;DATE(2020,9,1),MONTH(F1452)=9),(NETWORKDAYS(Lister!$D$20,F1452,Lister!$D$7:$D$13)-P1452)*N1452/NETWORKDAYS(Lister!$D$20,Lister!$E$20,Lister!$D$7:$D$13),IF(AND(E1452&lt;DATE(2020,9,1),F1452&gt;DATE(2020,9,30)),(NETWORKDAYS(Lister!$D$20,Lister!$E$20,Lister!$D$7:$D$13)-P1452)*N1452/NETWORKDAYS(Lister!$D$20,Lister!$E$20,Lister!$D$7:$D$13),IF(OR(AND(E1452&lt;DATE(2020,9,1),F1452&lt;DATE(2020,9,1)),E1452&gt;DATE(2020,9,30)),0)))))),0),"")</f>
        <v/>
      </c>
      <c r="X1452" s="50" t="str">
        <f>IFERROR(MAX(IF(OR(O1452="",P1452="",Q1452="",R1452="",S1452="",T1452="",U1452=""),"",IF(AND(MONTH(E1452)=10,MONTH(F1452)=10),(NETWORKDAYS(E1452,F1452,Lister!$D$7:$D$13)-Q1452)*N1452/NETWORKDAYS(Lister!$D$21,Lister!$E$21,Lister!$D$7:$D$13),IF(AND(MONTH(E1452)=10,F1452&gt;DATE(2020,10,31)),(NETWORKDAYS(E1452,Lister!$E$21,Lister!$D$7:$D$13)-Q1452)*N1452/NETWORKDAYS(Lister!$D$21,Lister!$E$21,Lister!$D$7:$D$13),IF(AND(E1452&lt;DATE(2020,10,1),MONTH(F1452)=10),(NETWORKDAYS(Lister!$D$21,F1452,Lister!$D$7:$D$13)-Q1452)*N1452/NETWORKDAYS(Lister!$D$21,Lister!$E$21,Lister!$D$7:$D$13),IF(AND(E1452&lt;DATE(2020,31,1),F1452&gt;DATE(2020,10,31)),(NETWORKDAYS(Lister!$D$21,Lister!$E$21,Lister!$D$7:$D$13)-Q1452)*N1452/NETWORKDAYS(Lister!$D$21,Lister!$E$21,Lister!$D$7:$D$13),IF(OR(AND(E1452&lt;DATE(2020,10,1),F1452&lt;DATE(2020,10,1)),E1452&gt;DATE(2020,10,31)),0)))))),0),"")</f>
        <v/>
      </c>
      <c r="Y1452" s="50" t="str">
        <f>IFERROR(MAX(IF(OR(O1452="",P1452="",Q1452="",R1452="",S1452="",T1452="",U1452=""),"",IF(AND(MONTH(E1452)=11,MONTH(F1452)=11),(NETWORKDAYS(E1452,F1452,Lister!$D$7:$D$13)-R1452)*N1452/NETWORKDAYS(Lister!$D$22,Lister!$E$22,Lister!$D$7:$D$13),IF(AND(MONTH(E1452)=11,F1452&gt;DATE(2020,11,30)),(NETWORKDAYS(E1452,Lister!$E$22,Lister!$D$7:$D$13)-R1452)*N1452/NETWORKDAYS(Lister!$D$22,Lister!$E$22,Lister!$D$7:$D$13),IF(AND(E1452&lt;DATE(2020,11,1),MONTH(F1452)=11),(NETWORKDAYS(Lister!$D$22,F1452,Lister!$D$7:$D$13)-R1452)*N1452/NETWORKDAYS(Lister!$D$22,Lister!$E$22,Lister!$D$7:$D$13),IF(AND(E1452&lt;DATE(2020,11,1),F1452&gt;DATE(2020,11,30)),(NETWORKDAYS(Lister!$D$22,Lister!$E$22,Lister!$D$7:$D$13)-R1452)*N1452/NETWORKDAYS(Lister!$D$22,Lister!$E$22,Lister!$D$7:$D$13),IF(OR(AND(E1452&lt;DATE(2020,11,1),F1452&lt;DATE(2020,11,1)),E1452&gt;DATE(2020,11,30)),0)))))),0),"")</f>
        <v/>
      </c>
      <c r="Z1452" s="50" t="str">
        <f>IFERROR(MAX(IF(OR(O1452="",P1452="",Q1452="",R1452="",S1452="",T1452="",U1452=""),"",IF(AND(MONTH(E1452)=12,MONTH(F1452)=12),(NETWORKDAYS(E1452,F1452,Lister!$D$7:$D$13)-S1452)*N1452/NETWORKDAYS(Lister!$D$23,Lister!$E$23,Lister!$D$7:$D$13),IF(AND(MONTH(E1452)=12,F1452&gt;DATE(2020,12,31)),(NETWORKDAYS(E1452,Lister!$E$23,Lister!$D$7:$D$13)-S1452)*N1452/NETWORKDAYS(Lister!$D$23,Lister!$E$23,Lister!$D$7:$D$13),IF(AND(E1452&lt;DATE(2020,12,1),MONTH(F1452)=12),(NETWORKDAYS(Lister!$D$23,F1452,Lister!$D$7:$D$13)-S1452)*N1452/NETWORKDAYS(Lister!$D$23,Lister!$E$23,Lister!$D$7:$D$13),IF(AND(E1452&lt;DATE(2020,12,1),F1452&gt;DATE(2020,12,31)),(NETWORKDAYS(Lister!$D$23,Lister!$E$23,Lister!$D$7:$D$13)-S1452)*N1452/NETWORKDAYS(Lister!$D$23,Lister!$E$23,Lister!$D$7:$D$13),IF(OR(AND(E1452&lt;DATE(2020,12,1),F1452&lt;DATE(2020,12,1)),E1452&gt;DATE(2020,12,31)),0)))))),0),"")</f>
        <v/>
      </c>
      <c r="AA1452" s="50" t="str">
        <f>IFERROR(MAX(IF(OR(O1452="",P1452="",Q1452="",R1452="",S1452="",T1452="",U1452=""),"",IF(AND(MONTH(E1452)=1,MONTH(F1452)=1),(NETWORKDAYS(E1452,F1452,Lister!$D$7:$D$13)-T1452)*N1452/NETWORKDAYS(Lister!$D$24,Lister!$E$24,Lister!$D$7:$D$13),IF(AND(MONTH(E1452)=1,F1452&gt;DATE(2021,1,31)),(NETWORKDAYS(E1452,Lister!$E$24,Lister!$D$7:$D$13)-T1452)*N1452/NETWORKDAYS(Lister!$D$24,Lister!$E$24,Lister!$D$7:$D$13),IF(AND(E1452&lt;DATE(2021,1,1),MONTH(F1452)=1),(NETWORKDAYS(Lister!$D$24,F1452,Lister!$D$7:$D$13)-T1452)*N1452/NETWORKDAYS(Lister!$D$24,Lister!$E$24,Lister!$D$7:$D$13),IF(AND(E1452&lt;DATE(2021,1,1),F1452&gt;DATE(2021,1,31)),(NETWORKDAYS(Lister!$D$24,Lister!$E$24,Lister!$D$7:$D$13)-T1452)*N1452/NETWORKDAYS(Lister!$D$24,Lister!$E$24,Lister!$D$7:$D$13),IF(OR(AND(E1452&lt;DATE(2021,1,1),F1452&lt;DATE(2021,1,1)),E1452&gt;DATE(2021,1,31)),0)))))),0),"")</f>
        <v/>
      </c>
      <c r="AB1452" s="50" t="str">
        <f>IFERROR(MAX(IF(OR(O1452="",P1452="",Q1452="",R1452="",S1452="",T1452="",U1452=""),"",IF(AND(MONTH(E1452)=2,MONTH(F1452)=2),(NETWORKDAYS(E1452,F1452,Lister!$D$7:$D$13)-U1452)*N1452/NETWORKDAYS(Lister!$D$25,Lister!$E$25,Lister!$D$7:$D$13),IF(AND(E1452&lt;DATE(2021,2,1),MONTH(F1452)=2),(NETWORKDAYS(Lister!$D$25,F1452,Lister!$D$7:$D$13)-U1452)*N1452/NETWORKDAYS(Lister!$D$25,Lister!$E$25,Lister!$D$7:$D$13),IF(AND(E1452&lt;DATE(2021,2,1),F1452&lt;DATE(2021,2,1)),0)))),0),"")</f>
        <v/>
      </c>
      <c r="AC1452" s="52" t="str">
        <f t="shared" si="113"/>
        <v/>
      </c>
    </row>
    <row r="1453" spans="1:29" x14ac:dyDescent="0.35">
      <c r="A1453" s="11" t="str">
        <f t="shared" si="114"/>
        <v/>
      </c>
      <c r="B1453" s="33"/>
      <c r="C1453" s="17"/>
      <c r="D1453" s="18"/>
      <c r="E1453" s="12"/>
      <c r="F1453" s="12"/>
      <c r="G1453" s="42" t="str">
        <f>IF(OR(E1453="",F1453=""),"",NETWORKDAYS(E1453,F1453,Lister!$D$7:$D$13))</f>
        <v/>
      </c>
      <c r="H1453" s="14"/>
      <c r="I1453" s="25" t="str">
        <f t="shared" si="110"/>
        <v/>
      </c>
      <c r="J1453" s="47"/>
      <c r="K1453" s="48"/>
      <c r="L1453" s="15"/>
      <c r="M1453" s="51" t="str">
        <f t="shared" si="111"/>
        <v/>
      </c>
      <c r="N1453" s="49" t="str">
        <f t="shared" si="112"/>
        <v/>
      </c>
      <c r="O1453" s="15"/>
      <c r="P1453" s="15"/>
      <c r="Q1453" s="15"/>
      <c r="R1453" s="15"/>
      <c r="S1453" s="15"/>
      <c r="T1453" s="15"/>
      <c r="U1453" s="15"/>
      <c r="V1453" s="50" t="str">
        <f>IFERROR(MAX(IF(OR(O1453="",P1453="",Q1453="",R1453="",S1453="",T1453="",U1453=""),"",IF(AND(MONTH(E1453)=8,MONTH(F1453)=8),(NETWORKDAYS(E1453,F1453,Lister!$D$7:$D$13)-O1453)*N1453/NETWORKDAYS(Lister!$D$19,Lister!$E$19,Lister!$D$7:$D$13),IF(AND(MONTH(E1453)=8,F1453&gt;DATE(2020,8,31)),(NETWORKDAYS(E1453,Lister!$E$19,Lister!$D$7:$D$13)-O1453)*N1453/NETWORKDAYS(Lister!$D$19,Lister!$E$19,Lister!$D$7:$D$13),IF(E1453&gt;DATE(2020,8,31),0)))),0),"")</f>
        <v/>
      </c>
      <c r="W1453" s="50" t="str">
        <f>IFERROR(MAX(IF(OR(O1453="",P1453="",Q1453="",R1453="",S1453="",T1453="",U1453=""),"",IF(AND(MONTH(E1453)=9,MONTH(F1453)=9),(NETWORKDAYS(E1453,F1453,Lister!$D$7:$D$13)-P1453)*N1453/NETWORKDAYS(Lister!$D$20,Lister!$E$20,Lister!$D$7:$D$13),IF(AND(MONTH(E1453)=9,F1453&gt;DATE(2020,9,30)),(NETWORKDAYS(E1453,Lister!$E$20,Lister!$D$7:$D$13)-P1453)*N1453/NETWORKDAYS(Lister!$D$20,Lister!$E$20,Lister!$D$7:$D$13),IF(AND(E1453&lt;DATE(2020,9,1),MONTH(F1453)=9),(NETWORKDAYS(Lister!$D$20,F1453,Lister!$D$7:$D$13)-P1453)*N1453/NETWORKDAYS(Lister!$D$20,Lister!$E$20,Lister!$D$7:$D$13),IF(AND(E1453&lt;DATE(2020,9,1),F1453&gt;DATE(2020,9,30)),(NETWORKDAYS(Lister!$D$20,Lister!$E$20,Lister!$D$7:$D$13)-P1453)*N1453/NETWORKDAYS(Lister!$D$20,Lister!$E$20,Lister!$D$7:$D$13),IF(OR(AND(E1453&lt;DATE(2020,9,1),F1453&lt;DATE(2020,9,1)),E1453&gt;DATE(2020,9,30)),0)))))),0),"")</f>
        <v/>
      </c>
      <c r="X1453" s="50" t="str">
        <f>IFERROR(MAX(IF(OR(O1453="",P1453="",Q1453="",R1453="",S1453="",T1453="",U1453=""),"",IF(AND(MONTH(E1453)=10,MONTH(F1453)=10),(NETWORKDAYS(E1453,F1453,Lister!$D$7:$D$13)-Q1453)*N1453/NETWORKDAYS(Lister!$D$21,Lister!$E$21,Lister!$D$7:$D$13),IF(AND(MONTH(E1453)=10,F1453&gt;DATE(2020,10,31)),(NETWORKDAYS(E1453,Lister!$E$21,Lister!$D$7:$D$13)-Q1453)*N1453/NETWORKDAYS(Lister!$D$21,Lister!$E$21,Lister!$D$7:$D$13),IF(AND(E1453&lt;DATE(2020,10,1),MONTH(F1453)=10),(NETWORKDAYS(Lister!$D$21,F1453,Lister!$D$7:$D$13)-Q1453)*N1453/NETWORKDAYS(Lister!$D$21,Lister!$E$21,Lister!$D$7:$D$13),IF(AND(E1453&lt;DATE(2020,31,1),F1453&gt;DATE(2020,10,31)),(NETWORKDAYS(Lister!$D$21,Lister!$E$21,Lister!$D$7:$D$13)-Q1453)*N1453/NETWORKDAYS(Lister!$D$21,Lister!$E$21,Lister!$D$7:$D$13),IF(OR(AND(E1453&lt;DATE(2020,10,1),F1453&lt;DATE(2020,10,1)),E1453&gt;DATE(2020,10,31)),0)))))),0),"")</f>
        <v/>
      </c>
      <c r="Y1453" s="50" t="str">
        <f>IFERROR(MAX(IF(OR(O1453="",P1453="",Q1453="",R1453="",S1453="",T1453="",U1453=""),"",IF(AND(MONTH(E1453)=11,MONTH(F1453)=11),(NETWORKDAYS(E1453,F1453,Lister!$D$7:$D$13)-R1453)*N1453/NETWORKDAYS(Lister!$D$22,Lister!$E$22,Lister!$D$7:$D$13),IF(AND(MONTH(E1453)=11,F1453&gt;DATE(2020,11,30)),(NETWORKDAYS(E1453,Lister!$E$22,Lister!$D$7:$D$13)-R1453)*N1453/NETWORKDAYS(Lister!$D$22,Lister!$E$22,Lister!$D$7:$D$13),IF(AND(E1453&lt;DATE(2020,11,1),MONTH(F1453)=11),(NETWORKDAYS(Lister!$D$22,F1453,Lister!$D$7:$D$13)-R1453)*N1453/NETWORKDAYS(Lister!$D$22,Lister!$E$22,Lister!$D$7:$D$13),IF(AND(E1453&lt;DATE(2020,11,1),F1453&gt;DATE(2020,11,30)),(NETWORKDAYS(Lister!$D$22,Lister!$E$22,Lister!$D$7:$D$13)-R1453)*N1453/NETWORKDAYS(Lister!$D$22,Lister!$E$22,Lister!$D$7:$D$13),IF(OR(AND(E1453&lt;DATE(2020,11,1),F1453&lt;DATE(2020,11,1)),E1453&gt;DATE(2020,11,30)),0)))))),0),"")</f>
        <v/>
      </c>
      <c r="Z1453" s="50" t="str">
        <f>IFERROR(MAX(IF(OR(O1453="",P1453="",Q1453="",R1453="",S1453="",T1453="",U1453=""),"",IF(AND(MONTH(E1453)=12,MONTH(F1453)=12),(NETWORKDAYS(E1453,F1453,Lister!$D$7:$D$13)-S1453)*N1453/NETWORKDAYS(Lister!$D$23,Lister!$E$23,Lister!$D$7:$D$13),IF(AND(MONTH(E1453)=12,F1453&gt;DATE(2020,12,31)),(NETWORKDAYS(E1453,Lister!$E$23,Lister!$D$7:$D$13)-S1453)*N1453/NETWORKDAYS(Lister!$D$23,Lister!$E$23,Lister!$D$7:$D$13),IF(AND(E1453&lt;DATE(2020,12,1),MONTH(F1453)=12),(NETWORKDAYS(Lister!$D$23,F1453,Lister!$D$7:$D$13)-S1453)*N1453/NETWORKDAYS(Lister!$D$23,Lister!$E$23,Lister!$D$7:$D$13),IF(AND(E1453&lt;DATE(2020,12,1),F1453&gt;DATE(2020,12,31)),(NETWORKDAYS(Lister!$D$23,Lister!$E$23,Lister!$D$7:$D$13)-S1453)*N1453/NETWORKDAYS(Lister!$D$23,Lister!$E$23,Lister!$D$7:$D$13),IF(OR(AND(E1453&lt;DATE(2020,12,1),F1453&lt;DATE(2020,12,1)),E1453&gt;DATE(2020,12,31)),0)))))),0),"")</f>
        <v/>
      </c>
      <c r="AA1453" s="50" t="str">
        <f>IFERROR(MAX(IF(OR(O1453="",P1453="",Q1453="",R1453="",S1453="",T1453="",U1453=""),"",IF(AND(MONTH(E1453)=1,MONTH(F1453)=1),(NETWORKDAYS(E1453,F1453,Lister!$D$7:$D$13)-T1453)*N1453/NETWORKDAYS(Lister!$D$24,Lister!$E$24,Lister!$D$7:$D$13),IF(AND(MONTH(E1453)=1,F1453&gt;DATE(2021,1,31)),(NETWORKDAYS(E1453,Lister!$E$24,Lister!$D$7:$D$13)-T1453)*N1453/NETWORKDAYS(Lister!$D$24,Lister!$E$24,Lister!$D$7:$D$13),IF(AND(E1453&lt;DATE(2021,1,1),MONTH(F1453)=1),(NETWORKDAYS(Lister!$D$24,F1453,Lister!$D$7:$D$13)-T1453)*N1453/NETWORKDAYS(Lister!$D$24,Lister!$E$24,Lister!$D$7:$D$13),IF(AND(E1453&lt;DATE(2021,1,1),F1453&gt;DATE(2021,1,31)),(NETWORKDAYS(Lister!$D$24,Lister!$E$24,Lister!$D$7:$D$13)-T1453)*N1453/NETWORKDAYS(Lister!$D$24,Lister!$E$24,Lister!$D$7:$D$13),IF(OR(AND(E1453&lt;DATE(2021,1,1),F1453&lt;DATE(2021,1,1)),E1453&gt;DATE(2021,1,31)),0)))))),0),"")</f>
        <v/>
      </c>
      <c r="AB1453" s="50" t="str">
        <f>IFERROR(MAX(IF(OR(O1453="",P1453="",Q1453="",R1453="",S1453="",T1453="",U1453=""),"",IF(AND(MONTH(E1453)=2,MONTH(F1453)=2),(NETWORKDAYS(E1453,F1453,Lister!$D$7:$D$13)-U1453)*N1453/NETWORKDAYS(Lister!$D$25,Lister!$E$25,Lister!$D$7:$D$13),IF(AND(E1453&lt;DATE(2021,2,1),MONTH(F1453)=2),(NETWORKDAYS(Lister!$D$25,F1453,Lister!$D$7:$D$13)-U1453)*N1453/NETWORKDAYS(Lister!$D$25,Lister!$E$25,Lister!$D$7:$D$13),IF(AND(E1453&lt;DATE(2021,2,1),F1453&lt;DATE(2021,2,1)),0)))),0),"")</f>
        <v/>
      </c>
      <c r="AC1453" s="52" t="str">
        <f t="shared" si="113"/>
        <v/>
      </c>
    </row>
    <row r="1454" spans="1:29" x14ac:dyDescent="0.35">
      <c r="A1454" s="11" t="str">
        <f t="shared" si="114"/>
        <v/>
      </c>
      <c r="B1454" s="33"/>
      <c r="C1454" s="17"/>
      <c r="D1454" s="18"/>
      <c r="E1454" s="12"/>
      <c r="F1454" s="12"/>
      <c r="G1454" s="42" t="str">
        <f>IF(OR(E1454="",F1454=""),"",NETWORKDAYS(E1454,F1454,Lister!$D$7:$D$13))</f>
        <v/>
      </c>
      <c r="H1454" s="14"/>
      <c r="I1454" s="25" t="str">
        <f t="shared" si="110"/>
        <v/>
      </c>
      <c r="J1454" s="47"/>
      <c r="K1454" s="48"/>
      <c r="L1454" s="15"/>
      <c r="M1454" s="51" t="str">
        <f t="shared" si="111"/>
        <v/>
      </c>
      <c r="N1454" s="49" t="str">
        <f t="shared" si="112"/>
        <v/>
      </c>
      <c r="O1454" s="15"/>
      <c r="P1454" s="15"/>
      <c r="Q1454" s="15"/>
      <c r="R1454" s="15"/>
      <c r="S1454" s="15"/>
      <c r="T1454" s="15"/>
      <c r="U1454" s="15"/>
      <c r="V1454" s="50" t="str">
        <f>IFERROR(MAX(IF(OR(O1454="",P1454="",Q1454="",R1454="",S1454="",T1454="",U1454=""),"",IF(AND(MONTH(E1454)=8,MONTH(F1454)=8),(NETWORKDAYS(E1454,F1454,Lister!$D$7:$D$13)-O1454)*N1454/NETWORKDAYS(Lister!$D$19,Lister!$E$19,Lister!$D$7:$D$13),IF(AND(MONTH(E1454)=8,F1454&gt;DATE(2020,8,31)),(NETWORKDAYS(E1454,Lister!$E$19,Lister!$D$7:$D$13)-O1454)*N1454/NETWORKDAYS(Lister!$D$19,Lister!$E$19,Lister!$D$7:$D$13),IF(E1454&gt;DATE(2020,8,31),0)))),0),"")</f>
        <v/>
      </c>
      <c r="W1454" s="50" t="str">
        <f>IFERROR(MAX(IF(OR(O1454="",P1454="",Q1454="",R1454="",S1454="",T1454="",U1454=""),"",IF(AND(MONTH(E1454)=9,MONTH(F1454)=9),(NETWORKDAYS(E1454,F1454,Lister!$D$7:$D$13)-P1454)*N1454/NETWORKDAYS(Lister!$D$20,Lister!$E$20,Lister!$D$7:$D$13),IF(AND(MONTH(E1454)=9,F1454&gt;DATE(2020,9,30)),(NETWORKDAYS(E1454,Lister!$E$20,Lister!$D$7:$D$13)-P1454)*N1454/NETWORKDAYS(Lister!$D$20,Lister!$E$20,Lister!$D$7:$D$13),IF(AND(E1454&lt;DATE(2020,9,1),MONTH(F1454)=9),(NETWORKDAYS(Lister!$D$20,F1454,Lister!$D$7:$D$13)-P1454)*N1454/NETWORKDAYS(Lister!$D$20,Lister!$E$20,Lister!$D$7:$D$13),IF(AND(E1454&lt;DATE(2020,9,1),F1454&gt;DATE(2020,9,30)),(NETWORKDAYS(Lister!$D$20,Lister!$E$20,Lister!$D$7:$D$13)-P1454)*N1454/NETWORKDAYS(Lister!$D$20,Lister!$E$20,Lister!$D$7:$D$13),IF(OR(AND(E1454&lt;DATE(2020,9,1),F1454&lt;DATE(2020,9,1)),E1454&gt;DATE(2020,9,30)),0)))))),0),"")</f>
        <v/>
      </c>
      <c r="X1454" s="50" t="str">
        <f>IFERROR(MAX(IF(OR(O1454="",P1454="",Q1454="",R1454="",S1454="",T1454="",U1454=""),"",IF(AND(MONTH(E1454)=10,MONTH(F1454)=10),(NETWORKDAYS(E1454,F1454,Lister!$D$7:$D$13)-Q1454)*N1454/NETWORKDAYS(Lister!$D$21,Lister!$E$21,Lister!$D$7:$D$13),IF(AND(MONTH(E1454)=10,F1454&gt;DATE(2020,10,31)),(NETWORKDAYS(E1454,Lister!$E$21,Lister!$D$7:$D$13)-Q1454)*N1454/NETWORKDAYS(Lister!$D$21,Lister!$E$21,Lister!$D$7:$D$13),IF(AND(E1454&lt;DATE(2020,10,1),MONTH(F1454)=10),(NETWORKDAYS(Lister!$D$21,F1454,Lister!$D$7:$D$13)-Q1454)*N1454/NETWORKDAYS(Lister!$D$21,Lister!$E$21,Lister!$D$7:$D$13),IF(AND(E1454&lt;DATE(2020,31,1),F1454&gt;DATE(2020,10,31)),(NETWORKDAYS(Lister!$D$21,Lister!$E$21,Lister!$D$7:$D$13)-Q1454)*N1454/NETWORKDAYS(Lister!$D$21,Lister!$E$21,Lister!$D$7:$D$13),IF(OR(AND(E1454&lt;DATE(2020,10,1),F1454&lt;DATE(2020,10,1)),E1454&gt;DATE(2020,10,31)),0)))))),0),"")</f>
        <v/>
      </c>
      <c r="Y1454" s="50" t="str">
        <f>IFERROR(MAX(IF(OR(O1454="",P1454="",Q1454="",R1454="",S1454="",T1454="",U1454=""),"",IF(AND(MONTH(E1454)=11,MONTH(F1454)=11),(NETWORKDAYS(E1454,F1454,Lister!$D$7:$D$13)-R1454)*N1454/NETWORKDAYS(Lister!$D$22,Lister!$E$22,Lister!$D$7:$D$13),IF(AND(MONTH(E1454)=11,F1454&gt;DATE(2020,11,30)),(NETWORKDAYS(E1454,Lister!$E$22,Lister!$D$7:$D$13)-R1454)*N1454/NETWORKDAYS(Lister!$D$22,Lister!$E$22,Lister!$D$7:$D$13),IF(AND(E1454&lt;DATE(2020,11,1),MONTH(F1454)=11),(NETWORKDAYS(Lister!$D$22,F1454,Lister!$D$7:$D$13)-R1454)*N1454/NETWORKDAYS(Lister!$D$22,Lister!$E$22,Lister!$D$7:$D$13),IF(AND(E1454&lt;DATE(2020,11,1),F1454&gt;DATE(2020,11,30)),(NETWORKDAYS(Lister!$D$22,Lister!$E$22,Lister!$D$7:$D$13)-R1454)*N1454/NETWORKDAYS(Lister!$D$22,Lister!$E$22,Lister!$D$7:$D$13),IF(OR(AND(E1454&lt;DATE(2020,11,1),F1454&lt;DATE(2020,11,1)),E1454&gt;DATE(2020,11,30)),0)))))),0),"")</f>
        <v/>
      </c>
      <c r="Z1454" s="50" t="str">
        <f>IFERROR(MAX(IF(OR(O1454="",P1454="",Q1454="",R1454="",S1454="",T1454="",U1454=""),"",IF(AND(MONTH(E1454)=12,MONTH(F1454)=12),(NETWORKDAYS(E1454,F1454,Lister!$D$7:$D$13)-S1454)*N1454/NETWORKDAYS(Lister!$D$23,Lister!$E$23,Lister!$D$7:$D$13),IF(AND(MONTH(E1454)=12,F1454&gt;DATE(2020,12,31)),(NETWORKDAYS(E1454,Lister!$E$23,Lister!$D$7:$D$13)-S1454)*N1454/NETWORKDAYS(Lister!$D$23,Lister!$E$23,Lister!$D$7:$D$13),IF(AND(E1454&lt;DATE(2020,12,1),MONTH(F1454)=12),(NETWORKDAYS(Lister!$D$23,F1454,Lister!$D$7:$D$13)-S1454)*N1454/NETWORKDAYS(Lister!$D$23,Lister!$E$23,Lister!$D$7:$D$13),IF(AND(E1454&lt;DATE(2020,12,1),F1454&gt;DATE(2020,12,31)),(NETWORKDAYS(Lister!$D$23,Lister!$E$23,Lister!$D$7:$D$13)-S1454)*N1454/NETWORKDAYS(Lister!$D$23,Lister!$E$23,Lister!$D$7:$D$13),IF(OR(AND(E1454&lt;DATE(2020,12,1),F1454&lt;DATE(2020,12,1)),E1454&gt;DATE(2020,12,31)),0)))))),0),"")</f>
        <v/>
      </c>
      <c r="AA1454" s="50" t="str">
        <f>IFERROR(MAX(IF(OR(O1454="",P1454="",Q1454="",R1454="",S1454="",T1454="",U1454=""),"",IF(AND(MONTH(E1454)=1,MONTH(F1454)=1),(NETWORKDAYS(E1454,F1454,Lister!$D$7:$D$13)-T1454)*N1454/NETWORKDAYS(Lister!$D$24,Lister!$E$24,Lister!$D$7:$D$13),IF(AND(MONTH(E1454)=1,F1454&gt;DATE(2021,1,31)),(NETWORKDAYS(E1454,Lister!$E$24,Lister!$D$7:$D$13)-T1454)*N1454/NETWORKDAYS(Lister!$D$24,Lister!$E$24,Lister!$D$7:$D$13),IF(AND(E1454&lt;DATE(2021,1,1),MONTH(F1454)=1),(NETWORKDAYS(Lister!$D$24,F1454,Lister!$D$7:$D$13)-T1454)*N1454/NETWORKDAYS(Lister!$D$24,Lister!$E$24,Lister!$D$7:$D$13),IF(AND(E1454&lt;DATE(2021,1,1),F1454&gt;DATE(2021,1,31)),(NETWORKDAYS(Lister!$D$24,Lister!$E$24,Lister!$D$7:$D$13)-T1454)*N1454/NETWORKDAYS(Lister!$D$24,Lister!$E$24,Lister!$D$7:$D$13),IF(OR(AND(E1454&lt;DATE(2021,1,1),F1454&lt;DATE(2021,1,1)),E1454&gt;DATE(2021,1,31)),0)))))),0),"")</f>
        <v/>
      </c>
      <c r="AB1454" s="50" t="str">
        <f>IFERROR(MAX(IF(OR(O1454="",P1454="",Q1454="",R1454="",S1454="",T1454="",U1454=""),"",IF(AND(MONTH(E1454)=2,MONTH(F1454)=2),(NETWORKDAYS(E1454,F1454,Lister!$D$7:$D$13)-U1454)*N1454/NETWORKDAYS(Lister!$D$25,Lister!$E$25,Lister!$D$7:$D$13),IF(AND(E1454&lt;DATE(2021,2,1),MONTH(F1454)=2),(NETWORKDAYS(Lister!$D$25,F1454,Lister!$D$7:$D$13)-U1454)*N1454/NETWORKDAYS(Lister!$D$25,Lister!$E$25,Lister!$D$7:$D$13),IF(AND(E1454&lt;DATE(2021,2,1),F1454&lt;DATE(2021,2,1)),0)))),0),"")</f>
        <v/>
      </c>
      <c r="AC1454" s="52" t="str">
        <f t="shared" si="113"/>
        <v/>
      </c>
    </row>
    <row r="1455" spans="1:29" x14ac:dyDescent="0.35">
      <c r="A1455" s="11" t="str">
        <f t="shared" si="114"/>
        <v/>
      </c>
      <c r="B1455" s="33"/>
      <c r="C1455" s="17"/>
      <c r="D1455" s="18"/>
      <c r="E1455" s="12"/>
      <c r="F1455" s="12"/>
      <c r="G1455" s="42" t="str">
        <f>IF(OR(E1455="",F1455=""),"",NETWORKDAYS(E1455,F1455,Lister!$D$7:$D$13))</f>
        <v/>
      </c>
      <c r="H1455" s="14"/>
      <c r="I1455" s="25" t="str">
        <f t="shared" si="110"/>
        <v/>
      </c>
      <c r="J1455" s="47"/>
      <c r="K1455" s="48"/>
      <c r="L1455" s="15"/>
      <c r="M1455" s="51" t="str">
        <f t="shared" si="111"/>
        <v/>
      </c>
      <c r="N1455" s="49" t="str">
        <f t="shared" si="112"/>
        <v/>
      </c>
      <c r="O1455" s="15"/>
      <c r="P1455" s="15"/>
      <c r="Q1455" s="15"/>
      <c r="R1455" s="15"/>
      <c r="S1455" s="15"/>
      <c r="T1455" s="15"/>
      <c r="U1455" s="15"/>
      <c r="V1455" s="50" t="str">
        <f>IFERROR(MAX(IF(OR(O1455="",P1455="",Q1455="",R1455="",S1455="",T1455="",U1455=""),"",IF(AND(MONTH(E1455)=8,MONTH(F1455)=8),(NETWORKDAYS(E1455,F1455,Lister!$D$7:$D$13)-O1455)*N1455/NETWORKDAYS(Lister!$D$19,Lister!$E$19,Lister!$D$7:$D$13),IF(AND(MONTH(E1455)=8,F1455&gt;DATE(2020,8,31)),(NETWORKDAYS(E1455,Lister!$E$19,Lister!$D$7:$D$13)-O1455)*N1455/NETWORKDAYS(Lister!$D$19,Lister!$E$19,Lister!$D$7:$D$13),IF(E1455&gt;DATE(2020,8,31),0)))),0),"")</f>
        <v/>
      </c>
      <c r="W1455" s="50" t="str">
        <f>IFERROR(MAX(IF(OR(O1455="",P1455="",Q1455="",R1455="",S1455="",T1455="",U1455=""),"",IF(AND(MONTH(E1455)=9,MONTH(F1455)=9),(NETWORKDAYS(E1455,F1455,Lister!$D$7:$D$13)-P1455)*N1455/NETWORKDAYS(Lister!$D$20,Lister!$E$20,Lister!$D$7:$D$13),IF(AND(MONTH(E1455)=9,F1455&gt;DATE(2020,9,30)),(NETWORKDAYS(E1455,Lister!$E$20,Lister!$D$7:$D$13)-P1455)*N1455/NETWORKDAYS(Lister!$D$20,Lister!$E$20,Lister!$D$7:$D$13),IF(AND(E1455&lt;DATE(2020,9,1),MONTH(F1455)=9),(NETWORKDAYS(Lister!$D$20,F1455,Lister!$D$7:$D$13)-P1455)*N1455/NETWORKDAYS(Lister!$D$20,Lister!$E$20,Lister!$D$7:$D$13),IF(AND(E1455&lt;DATE(2020,9,1),F1455&gt;DATE(2020,9,30)),(NETWORKDAYS(Lister!$D$20,Lister!$E$20,Lister!$D$7:$D$13)-P1455)*N1455/NETWORKDAYS(Lister!$D$20,Lister!$E$20,Lister!$D$7:$D$13),IF(OR(AND(E1455&lt;DATE(2020,9,1),F1455&lt;DATE(2020,9,1)),E1455&gt;DATE(2020,9,30)),0)))))),0),"")</f>
        <v/>
      </c>
      <c r="X1455" s="50" t="str">
        <f>IFERROR(MAX(IF(OR(O1455="",P1455="",Q1455="",R1455="",S1455="",T1455="",U1455=""),"",IF(AND(MONTH(E1455)=10,MONTH(F1455)=10),(NETWORKDAYS(E1455,F1455,Lister!$D$7:$D$13)-Q1455)*N1455/NETWORKDAYS(Lister!$D$21,Lister!$E$21,Lister!$D$7:$D$13),IF(AND(MONTH(E1455)=10,F1455&gt;DATE(2020,10,31)),(NETWORKDAYS(E1455,Lister!$E$21,Lister!$D$7:$D$13)-Q1455)*N1455/NETWORKDAYS(Lister!$D$21,Lister!$E$21,Lister!$D$7:$D$13),IF(AND(E1455&lt;DATE(2020,10,1),MONTH(F1455)=10),(NETWORKDAYS(Lister!$D$21,F1455,Lister!$D$7:$D$13)-Q1455)*N1455/NETWORKDAYS(Lister!$D$21,Lister!$E$21,Lister!$D$7:$D$13),IF(AND(E1455&lt;DATE(2020,31,1),F1455&gt;DATE(2020,10,31)),(NETWORKDAYS(Lister!$D$21,Lister!$E$21,Lister!$D$7:$D$13)-Q1455)*N1455/NETWORKDAYS(Lister!$D$21,Lister!$E$21,Lister!$D$7:$D$13),IF(OR(AND(E1455&lt;DATE(2020,10,1),F1455&lt;DATE(2020,10,1)),E1455&gt;DATE(2020,10,31)),0)))))),0),"")</f>
        <v/>
      </c>
      <c r="Y1455" s="50" t="str">
        <f>IFERROR(MAX(IF(OR(O1455="",P1455="",Q1455="",R1455="",S1455="",T1455="",U1455=""),"",IF(AND(MONTH(E1455)=11,MONTH(F1455)=11),(NETWORKDAYS(E1455,F1455,Lister!$D$7:$D$13)-R1455)*N1455/NETWORKDAYS(Lister!$D$22,Lister!$E$22,Lister!$D$7:$D$13),IF(AND(MONTH(E1455)=11,F1455&gt;DATE(2020,11,30)),(NETWORKDAYS(E1455,Lister!$E$22,Lister!$D$7:$D$13)-R1455)*N1455/NETWORKDAYS(Lister!$D$22,Lister!$E$22,Lister!$D$7:$D$13),IF(AND(E1455&lt;DATE(2020,11,1),MONTH(F1455)=11),(NETWORKDAYS(Lister!$D$22,F1455,Lister!$D$7:$D$13)-R1455)*N1455/NETWORKDAYS(Lister!$D$22,Lister!$E$22,Lister!$D$7:$D$13),IF(AND(E1455&lt;DATE(2020,11,1),F1455&gt;DATE(2020,11,30)),(NETWORKDAYS(Lister!$D$22,Lister!$E$22,Lister!$D$7:$D$13)-R1455)*N1455/NETWORKDAYS(Lister!$D$22,Lister!$E$22,Lister!$D$7:$D$13),IF(OR(AND(E1455&lt;DATE(2020,11,1),F1455&lt;DATE(2020,11,1)),E1455&gt;DATE(2020,11,30)),0)))))),0),"")</f>
        <v/>
      </c>
      <c r="Z1455" s="50" t="str">
        <f>IFERROR(MAX(IF(OR(O1455="",P1455="",Q1455="",R1455="",S1455="",T1455="",U1455=""),"",IF(AND(MONTH(E1455)=12,MONTH(F1455)=12),(NETWORKDAYS(E1455,F1455,Lister!$D$7:$D$13)-S1455)*N1455/NETWORKDAYS(Lister!$D$23,Lister!$E$23,Lister!$D$7:$D$13),IF(AND(MONTH(E1455)=12,F1455&gt;DATE(2020,12,31)),(NETWORKDAYS(E1455,Lister!$E$23,Lister!$D$7:$D$13)-S1455)*N1455/NETWORKDAYS(Lister!$D$23,Lister!$E$23,Lister!$D$7:$D$13),IF(AND(E1455&lt;DATE(2020,12,1),MONTH(F1455)=12),(NETWORKDAYS(Lister!$D$23,F1455,Lister!$D$7:$D$13)-S1455)*N1455/NETWORKDAYS(Lister!$D$23,Lister!$E$23,Lister!$D$7:$D$13),IF(AND(E1455&lt;DATE(2020,12,1),F1455&gt;DATE(2020,12,31)),(NETWORKDAYS(Lister!$D$23,Lister!$E$23,Lister!$D$7:$D$13)-S1455)*N1455/NETWORKDAYS(Lister!$D$23,Lister!$E$23,Lister!$D$7:$D$13),IF(OR(AND(E1455&lt;DATE(2020,12,1),F1455&lt;DATE(2020,12,1)),E1455&gt;DATE(2020,12,31)),0)))))),0),"")</f>
        <v/>
      </c>
      <c r="AA1455" s="50" t="str">
        <f>IFERROR(MAX(IF(OR(O1455="",P1455="",Q1455="",R1455="",S1455="",T1455="",U1455=""),"",IF(AND(MONTH(E1455)=1,MONTH(F1455)=1),(NETWORKDAYS(E1455,F1455,Lister!$D$7:$D$13)-T1455)*N1455/NETWORKDAYS(Lister!$D$24,Lister!$E$24,Lister!$D$7:$D$13),IF(AND(MONTH(E1455)=1,F1455&gt;DATE(2021,1,31)),(NETWORKDAYS(E1455,Lister!$E$24,Lister!$D$7:$D$13)-T1455)*N1455/NETWORKDAYS(Lister!$D$24,Lister!$E$24,Lister!$D$7:$D$13),IF(AND(E1455&lt;DATE(2021,1,1),MONTH(F1455)=1),(NETWORKDAYS(Lister!$D$24,F1455,Lister!$D$7:$D$13)-T1455)*N1455/NETWORKDAYS(Lister!$D$24,Lister!$E$24,Lister!$D$7:$D$13),IF(AND(E1455&lt;DATE(2021,1,1),F1455&gt;DATE(2021,1,31)),(NETWORKDAYS(Lister!$D$24,Lister!$E$24,Lister!$D$7:$D$13)-T1455)*N1455/NETWORKDAYS(Lister!$D$24,Lister!$E$24,Lister!$D$7:$D$13),IF(OR(AND(E1455&lt;DATE(2021,1,1),F1455&lt;DATE(2021,1,1)),E1455&gt;DATE(2021,1,31)),0)))))),0),"")</f>
        <v/>
      </c>
      <c r="AB1455" s="50" t="str">
        <f>IFERROR(MAX(IF(OR(O1455="",P1455="",Q1455="",R1455="",S1455="",T1455="",U1455=""),"",IF(AND(MONTH(E1455)=2,MONTH(F1455)=2),(NETWORKDAYS(E1455,F1455,Lister!$D$7:$D$13)-U1455)*N1455/NETWORKDAYS(Lister!$D$25,Lister!$E$25,Lister!$D$7:$D$13),IF(AND(E1455&lt;DATE(2021,2,1),MONTH(F1455)=2),(NETWORKDAYS(Lister!$D$25,F1455,Lister!$D$7:$D$13)-U1455)*N1455/NETWORKDAYS(Lister!$D$25,Lister!$E$25,Lister!$D$7:$D$13),IF(AND(E1455&lt;DATE(2021,2,1),F1455&lt;DATE(2021,2,1)),0)))),0),"")</f>
        <v/>
      </c>
      <c r="AC1455" s="52" t="str">
        <f t="shared" si="113"/>
        <v/>
      </c>
    </row>
    <row r="1456" spans="1:29" x14ac:dyDescent="0.35">
      <c r="A1456" s="11" t="str">
        <f t="shared" si="114"/>
        <v/>
      </c>
      <c r="B1456" s="33"/>
      <c r="C1456" s="17"/>
      <c r="D1456" s="18"/>
      <c r="E1456" s="12"/>
      <c r="F1456" s="12"/>
      <c r="G1456" s="42" t="str">
        <f>IF(OR(E1456="",F1456=""),"",NETWORKDAYS(E1456,F1456,Lister!$D$7:$D$13))</f>
        <v/>
      </c>
      <c r="H1456" s="14"/>
      <c r="I1456" s="25" t="str">
        <f t="shared" si="110"/>
        <v/>
      </c>
      <c r="J1456" s="47"/>
      <c r="K1456" s="48"/>
      <c r="L1456" s="15"/>
      <c r="M1456" s="51" t="str">
        <f t="shared" si="111"/>
        <v/>
      </c>
      <c r="N1456" s="49" t="str">
        <f t="shared" si="112"/>
        <v/>
      </c>
      <c r="O1456" s="15"/>
      <c r="P1456" s="15"/>
      <c r="Q1456" s="15"/>
      <c r="R1456" s="15"/>
      <c r="S1456" s="15"/>
      <c r="T1456" s="15"/>
      <c r="U1456" s="15"/>
      <c r="V1456" s="50" t="str">
        <f>IFERROR(MAX(IF(OR(O1456="",P1456="",Q1456="",R1456="",S1456="",T1456="",U1456=""),"",IF(AND(MONTH(E1456)=8,MONTH(F1456)=8),(NETWORKDAYS(E1456,F1456,Lister!$D$7:$D$13)-O1456)*N1456/NETWORKDAYS(Lister!$D$19,Lister!$E$19,Lister!$D$7:$D$13),IF(AND(MONTH(E1456)=8,F1456&gt;DATE(2020,8,31)),(NETWORKDAYS(E1456,Lister!$E$19,Lister!$D$7:$D$13)-O1456)*N1456/NETWORKDAYS(Lister!$D$19,Lister!$E$19,Lister!$D$7:$D$13),IF(E1456&gt;DATE(2020,8,31),0)))),0),"")</f>
        <v/>
      </c>
      <c r="W1456" s="50" t="str">
        <f>IFERROR(MAX(IF(OR(O1456="",P1456="",Q1456="",R1456="",S1456="",T1456="",U1456=""),"",IF(AND(MONTH(E1456)=9,MONTH(F1456)=9),(NETWORKDAYS(E1456,F1456,Lister!$D$7:$D$13)-P1456)*N1456/NETWORKDAYS(Lister!$D$20,Lister!$E$20,Lister!$D$7:$D$13),IF(AND(MONTH(E1456)=9,F1456&gt;DATE(2020,9,30)),(NETWORKDAYS(E1456,Lister!$E$20,Lister!$D$7:$D$13)-P1456)*N1456/NETWORKDAYS(Lister!$D$20,Lister!$E$20,Lister!$D$7:$D$13),IF(AND(E1456&lt;DATE(2020,9,1),MONTH(F1456)=9),(NETWORKDAYS(Lister!$D$20,F1456,Lister!$D$7:$D$13)-P1456)*N1456/NETWORKDAYS(Lister!$D$20,Lister!$E$20,Lister!$D$7:$D$13),IF(AND(E1456&lt;DATE(2020,9,1),F1456&gt;DATE(2020,9,30)),(NETWORKDAYS(Lister!$D$20,Lister!$E$20,Lister!$D$7:$D$13)-P1456)*N1456/NETWORKDAYS(Lister!$D$20,Lister!$E$20,Lister!$D$7:$D$13),IF(OR(AND(E1456&lt;DATE(2020,9,1),F1456&lt;DATE(2020,9,1)),E1456&gt;DATE(2020,9,30)),0)))))),0),"")</f>
        <v/>
      </c>
      <c r="X1456" s="50" t="str">
        <f>IFERROR(MAX(IF(OR(O1456="",P1456="",Q1456="",R1456="",S1456="",T1456="",U1456=""),"",IF(AND(MONTH(E1456)=10,MONTH(F1456)=10),(NETWORKDAYS(E1456,F1456,Lister!$D$7:$D$13)-Q1456)*N1456/NETWORKDAYS(Lister!$D$21,Lister!$E$21,Lister!$D$7:$D$13),IF(AND(MONTH(E1456)=10,F1456&gt;DATE(2020,10,31)),(NETWORKDAYS(E1456,Lister!$E$21,Lister!$D$7:$D$13)-Q1456)*N1456/NETWORKDAYS(Lister!$D$21,Lister!$E$21,Lister!$D$7:$D$13),IF(AND(E1456&lt;DATE(2020,10,1),MONTH(F1456)=10),(NETWORKDAYS(Lister!$D$21,F1456,Lister!$D$7:$D$13)-Q1456)*N1456/NETWORKDAYS(Lister!$D$21,Lister!$E$21,Lister!$D$7:$D$13),IF(AND(E1456&lt;DATE(2020,31,1),F1456&gt;DATE(2020,10,31)),(NETWORKDAYS(Lister!$D$21,Lister!$E$21,Lister!$D$7:$D$13)-Q1456)*N1456/NETWORKDAYS(Lister!$D$21,Lister!$E$21,Lister!$D$7:$D$13),IF(OR(AND(E1456&lt;DATE(2020,10,1),F1456&lt;DATE(2020,10,1)),E1456&gt;DATE(2020,10,31)),0)))))),0),"")</f>
        <v/>
      </c>
      <c r="Y1456" s="50" t="str">
        <f>IFERROR(MAX(IF(OR(O1456="",P1456="",Q1456="",R1456="",S1456="",T1456="",U1456=""),"",IF(AND(MONTH(E1456)=11,MONTH(F1456)=11),(NETWORKDAYS(E1456,F1456,Lister!$D$7:$D$13)-R1456)*N1456/NETWORKDAYS(Lister!$D$22,Lister!$E$22,Lister!$D$7:$D$13),IF(AND(MONTH(E1456)=11,F1456&gt;DATE(2020,11,30)),(NETWORKDAYS(E1456,Lister!$E$22,Lister!$D$7:$D$13)-R1456)*N1456/NETWORKDAYS(Lister!$D$22,Lister!$E$22,Lister!$D$7:$D$13),IF(AND(E1456&lt;DATE(2020,11,1),MONTH(F1456)=11),(NETWORKDAYS(Lister!$D$22,F1456,Lister!$D$7:$D$13)-R1456)*N1456/NETWORKDAYS(Lister!$D$22,Lister!$E$22,Lister!$D$7:$D$13),IF(AND(E1456&lt;DATE(2020,11,1),F1456&gt;DATE(2020,11,30)),(NETWORKDAYS(Lister!$D$22,Lister!$E$22,Lister!$D$7:$D$13)-R1456)*N1456/NETWORKDAYS(Lister!$D$22,Lister!$E$22,Lister!$D$7:$D$13),IF(OR(AND(E1456&lt;DATE(2020,11,1),F1456&lt;DATE(2020,11,1)),E1456&gt;DATE(2020,11,30)),0)))))),0),"")</f>
        <v/>
      </c>
      <c r="Z1456" s="50" t="str">
        <f>IFERROR(MAX(IF(OR(O1456="",P1456="",Q1456="",R1456="",S1456="",T1456="",U1456=""),"",IF(AND(MONTH(E1456)=12,MONTH(F1456)=12),(NETWORKDAYS(E1456,F1456,Lister!$D$7:$D$13)-S1456)*N1456/NETWORKDAYS(Lister!$D$23,Lister!$E$23,Lister!$D$7:$D$13),IF(AND(MONTH(E1456)=12,F1456&gt;DATE(2020,12,31)),(NETWORKDAYS(E1456,Lister!$E$23,Lister!$D$7:$D$13)-S1456)*N1456/NETWORKDAYS(Lister!$D$23,Lister!$E$23,Lister!$D$7:$D$13),IF(AND(E1456&lt;DATE(2020,12,1),MONTH(F1456)=12),(NETWORKDAYS(Lister!$D$23,F1456,Lister!$D$7:$D$13)-S1456)*N1456/NETWORKDAYS(Lister!$D$23,Lister!$E$23,Lister!$D$7:$D$13),IF(AND(E1456&lt;DATE(2020,12,1),F1456&gt;DATE(2020,12,31)),(NETWORKDAYS(Lister!$D$23,Lister!$E$23,Lister!$D$7:$D$13)-S1456)*N1456/NETWORKDAYS(Lister!$D$23,Lister!$E$23,Lister!$D$7:$D$13),IF(OR(AND(E1456&lt;DATE(2020,12,1),F1456&lt;DATE(2020,12,1)),E1456&gt;DATE(2020,12,31)),0)))))),0),"")</f>
        <v/>
      </c>
      <c r="AA1456" s="50" t="str">
        <f>IFERROR(MAX(IF(OR(O1456="",P1456="",Q1456="",R1456="",S1456="",T1456="",U1456=""),"",IF(AND(MONTH(E1456)=1,MONTH(F1456)=1),(NETWORKDAYS(E1456,F1456,Lister!$D$7:$D$13)-T1456)*N1456/NETWORKDAYS(Lister!$D$24,Lister!$E$24,Lister!$D$7:$D$13),IF(AND(MONTH(E1456)=1,F1456&gt;DATE(2021,1,31)),(NETWORKDAYS(E1456,Lister!$E$24,Lister!$D$7:$D$13)-T1456)*N1456/NETWORKDAYS(Lister!$D$24,Lister!$E$24,Lister!$D$7:$D$13),IF(AND(E1456&lt;DATE(2021,1,1),MONTH(F1456)=1),(NETWORKDAYS(Lister!$D$24,F1456,Lister!$D$7:$D$13)-T1456)*N1456/NETWORKDAYS(Lister!$D$24,Lister!$E$24,Lister!$D$7:$D$13),IF(AND(E1456&lt;DATE(2021,1,1),F1456&gt;DATE(2021,1,31)),(NETWORKDAYS(Lister!$D$24,Lister!$E$24,Lister!$D$7:$D$13)-T1456)*N1456/NETWORKDAYS(Lister!$D$24,Lister!$E$24,Lister!$D$7:$D$13),IF(OR(AND(E1456&lt;DATE(2021,1,1),F1456&lt;DATE(2021,1,1)),E1456&gt;DATE(2021,1,31)),0)))))),0),"")</f>
        <v/>
      </c>
      <c r="AB1456" s="50" t="str">
        <f>IFERROR(MAX(IF(OR(O1456="",P1456="",Q1456="",R1456="",S1456="",T1456="",U1456=""),"",IF(AND(MONTH(E1456)=2,MONTH(F1456)=2),(NETWORKDAYS(E1456,F1456,Lister!$D$7:$D$13)-U1456)*N1456/NETWORKDAYS(Lister!$D$25,Lister!$E$25,Lister!$D$7:$D$13),IF(AND(E1456&lt;DATE(2021,2,1),MONTH(F1456)=2),(NETWORKDAYS(Lister!$D$25,F1456,Lister!$D$7:$D$13)-U1456)*N1456/NETWORKDAYS(Lister!$D$25,Lister!$E$25,Lister!$D$7:$D$13),IF(AND(E1456&lt;DATE(2021,2,1),F1456&lt;DATE(2021,2,1)),0)))),0),"")</f>
        <v/>
      </c>
      <c r="AC1456" s="52" t="str">
        <f t="shared" si="113"/>
        <v/>
      </c>
    </row>
    <row r="1457" spans="1:29" x14ac:dyDescent="0.35">
      <c r="A1457" s="11" t="str">
        <f t="shared" si="114"/>
        <v/>
      </c>
      <c r="B1457" s="33"/>
      <c r="C1457" s="17"/>
      <c r="D1457" s="18"/>
      <c r="E1457" s="12"/>
      <c r="F1457" s="12"/>
      <c r="G1457" s="42" t="str">
        <f>IF(OR(E1457="",F1457=""),"",NETWORKDAYS(E1457,F1457,Lister!$D$7:$D$13))</f>
        <v/>
      </c>
      <c r="H1457" s="14"/>
      <c r="I1457" s="25" t="str">
        <f t="shared" si="110"/>
        <v/>
      </c>
      <c r="J1457" s="47"/>
      <c r="K1457" s="48"/>
      <c r="L1457" s="15"/>
      <c r="M1457" s="51" t="str">
        <f t="shared" si="111"/>
        <v/>
      </c>
      <c r="N1457" s="49" t="str">
        <f t="shared" si="112"/>
        <v/>
      </c>
      <c r="O1457" s="15"/>
      <c r="P1457" s="15"/>
      <c r="Q1457" s="15"/>
      <c r="R1457" s="15"/>
      <c r="S1457" s="15"/>
      <c r="T1457" s="15"/>
      <c r="U1457" s="15"/>
      <c r="V1457" s="50" t="str">
        <f>IFERROR(MAX(IF(OR(O1457="",P1457="",Q1457="",R1457="",S1457="",T1457="",U1457=""),"",IF(AND(MONTH(E1457)=8,MONTH(F1457)=8),(NETWORKDAYS(E1457,F1457,Lister!$D$7:$D$13)-O1457)*N1457/NETWORKDAYS(Lister!$D$19,Lister!$E$19,Lister!$D$7:$D$13),IF(AND(MONTH(E1457)=8,F1457&gt;DATE(2020,8,31)),(NETWORKDAYS(E1457,Lister!$E$19,Lister!$D$7:$D$13)-O1457)*N1457/NETWORKDAYS(Lister!$D$19,Lister!$E$19,Lister!$D$7:$D$13),IF(E1457&gt;DATE(2020,8,31),0)))),0),"")</f>
        <v/>
      </c>
      <c r="W1457" s="50" t="str">
        <f>IFERROR(MAX(IF(OR(O1457="",P1457="",Q1457="",R1457="",S1457="",T1457="",U1457=""),"",IF(AND(MONTH(E1457)=9,MONTH(F1457)=9),(NETWORKDAYS(E1457,F1457,Lister!$D$7:$D$13)-P1457)*N1457/NETWORKDAYS(Lister!$D$20,Lister!$E$20,Lister!$D$7:$D$13),IF(AND(MONTH(E1457)=9,F1457&gt;DATE(2020,9,30)),(NETWORKDAYS(E1457,Lister!$E$20,Lister!$D$7:$D$13)-P1457)*N1457/NETWORKDAYS(Lister!$D$20,Lister!$E$20,Lister!$D$7:$D$13),IF(AND(E1457&lt;DATE(2020,9,1),MONTH(F1457)=9),(NETWORKDAYS(Lister!$D$20,F1457,Lister!$D$7:$D$13)-P1457)*N1457/NETWORKDAYS(Lister!$D$20,Lister!$E$20,Lister!$D$7:$D$13),IF(AND(E1457&lt;DATE(2020,9,1),F1457&gt;DATE(2020,9,30)),(NETWORKDAYS(Lister!$D$20,Lister!$E$20,Lister!$D$7:$D$13)-P1457)*N1457/NETWORKDAYS(Lister!$D$20,Lister!$E$20,Lister!$D$7:$D$13),IF(OR(AND(E1457&lt;DATE(2020,9,1),F1457&lt;DATE(2020,9,1)),E1457&gt;DATE(2020,9,30)),0)))))),0),"")</f>
        <v/>
      </c>
      <c r="X1457" s="50" t="str">
        <f>IFERROR(MAX(IF(OR(O1457="",P1457="",Q1457="",R1457="",S1457="",T1457="",U1457=""),"",IF(AND(MONTH(E1457)=10,MONTH(F1457)=10),(NETWORKDAYS(E1457,F1457,Lister!$D$7:$D$13)-Q1457)*N1457/NETWORKDAYS(Lister!$D$21,Lister!$E$21,Lister!$D$7:$D$13),IF(AND(MONTH(E1457)=10,F1457&gt;DATE(2020,10,31)),(NETWORKDAYS(E1457,Lister!$E$21,Lister!$D$7:$D$13)-Q1457)*N1457/NETWORKDAYS(Lister!$D$21,Lister!$E$21,Lister!$D$7:$D$13),IF(AND(E1457&lt;DATE(2020,10,1),MONTH(F1457)=10),(NETWORKDAYS(Lister!$D$21,F1457,Lister!$D$7:$D$13)-Q1457)*N1457/NETWORKDAYS(Lister!$D$21,Lister!$E$21,Lister!$D$7:$D$13),IF(AND(E1457&lt;DATE(2020,31,1),F1457&gt;DATE(2020,10,31)),(NETWORKDAYS(Lister!$D$21,Lister!$E$21,Lister!$D$7:$D$13)-Q1457)*N1457/NETWORKDAYS(Lister!$D$21,Lister!$E$21,Lister!$D$7:$D$13),IF(OR(AND(E1457&lt;DATE(2020,10,1),F1457&lt;DATE(2020,10,1)),E1457&gt;DATE(2020,10,31)),0)))))),0),"")</f>
        <v/>
      </c>
      <c r="Y1457" s="50" t="str">
        <f>IFERROR(MAX(IF(OR(O1457="",P1457="",Q1457="",R1457="",S1457="",T1457="",U1457=""),"",IF(AND(MONTH(E1457)=11,MONTH(F1457)=11),(NETWORKDAYS(E1457,F1457,Lister!$D$7:$D$13)-R1457)*N1457/NETWORKDAYS(Lister!$D$22,Lister!$E$22,Lister!$D$7:$D$13),IF(AND(MONTH(E1457)=11,F1457&gt;DATE(2020,11,30)),(NETWORKDAYS(E1457,Lister!$E$22,Lister!$D$7:$D$13)-R1457)*N1457/NETWORKDAYS(Lister!$D$22,Lister!$E$22,Lister!$D$7:$D$13),IF(AND(E1457&lt;DATE(2020,11,1),MONTH(F1457)=11),(NETWORKDAYS(Lister!$D$22,F1457,Lister!$D$7:$D$13)-R1457)*N1457/NETWORKDAYS(Lister!$D$22,Lister!$E$22,Lister!$D$7:$D$13),IF(AND(E1457&lt;DATE(2020,11,1),F1457&gt;DATE(2020,11,30)),(NETWORKDAYS(Lister!$D$22,Lister!$E$22,Lister!$D$7:$D$13)-R1457)*N1457/NETWORKDAYS(Lister!$D$22,Lister!$E$22,Lister!$D$7:$D$13),IF(OR(AND(E1457&lt;DATE(2020,11,1),F1457&lt;DATE(2020,11,1)),E1457&gt;DATE(2020,11,30)),0)))))),0),"")</f>
        <v/>
      </c>
      <c r="Z1457" s="50" t="str">
        <f>IFERROR(MAX(IF(OR(O1457="",P1457="",Q1457="",R1457="",S1457="",T1457="",U1457=""),"",IF(AND(MONTH(E1457)=12,MONTH(F1457)=12),(NETWORKDAYS(E1457,F1457,Lister!$D$7:$D$13)-S1457)*N1457/NETWORKDAYS(Lister!$D$23,Lister!$E$23,Lister!$D$7:$D$13),IF(AND(MONTH(E1457)=12,F1457&gt;DATE(2020,12,31)),(NETWORKDAYS(E1457,Lister!$E$23,Lister!$D$7:$D$13)-S1457)*N1457/NETWORKDAYS(Lister!$D$23,Lister!$E$23,Lister!$D$7:$D$13),IF(AND(E1457&lt;DATE(2020,12,1),MONTH(F1457)=12),(NETWORKDAYS(Lister!$D$23,F1457,Lister!$D$7:$D$13)-S1457)*N1457/NETWORKDAYS(Lister!$D$23,Lister!$E$23,Lister!$D$7:$D$13),IF(AND(E1457&lt;DATE(2020,12,1),F1457&gt;DATE(2020,12,31)),(NETWORKDAYS(Lister!$D$23,Lister!$E$23,Lister!$D$7:$D$13)-S1457)*N1457/NETWORKDAYS(Lister!$D$23,Lister!$E$23,Lister!$D$7:$D$13),IF(OR(AND(E1457&lt;DATE(2020,12,1),F1457&lt;DATE(2020,12,1)),E1457&gt;DATE(2020,12,31)),0)))))),0),"")</f>
        <v/>
      </c>
      <c r="AA1457" s="50" t="str">
        <f>IFERROR(MAX(IF(OR(O1457="",P1457="",Q1457="",R1457="",S1457="",T1457="",U1457=""),"",IF(AND(MONTH(E1457)=1,MONTH(F1457)=1),(NETWORKDAYS(E1457,F1457,Lister!$D$7:$D$13)-T1457)*N1457/NETWORKDAYS(Lister!$D$24,Lister!$E$24,Lister!$D$7:$D$13),IF(AND(MONTH(E1457)=1,F1457&gt;DATE(2021,1,31)),(NETWORKDAYS(E1457,Lister!$E$24,Lister!$D$7:$D$13)-T1457)*N1457/NETWORKDAYS(Lister!$D$24,Lister!$E$24,Lister!$D$7:$D$13),IF(AND(E1457&lt;DATE(2021,1,1),MONTH(F1457)=1),(NETWORKDAYS(Lister!$D$24,F1457,Lister!$D$7:$D$13)-T1457)*N1457/NETWORKDAYS(Lister!$D$24,Lister!$E$24,Lister!$D$7:$D$13),IF(AND(E1457&lt;DATE(2021,1,1),F1457&gt;DATE(2021,1,31)),(NETWORKDAYS(Lister!$D$24,Lister!$E$24,Lister!$D$7:$D$13)-T1457)*N1457/NETWORKDAYS(Lister!$D$24,Lister!$E$24,Lister!$D$7:$D$13),IF(OR(AND(E1457&lt;DATE(2021,1,1),F1457&lt;DATE(2021,1,1)),E1457&gt;DATE(2021,1,31)),0)))))),0),"")</f>
        <v/>
      </c>
      <c r="AB1457" s="50" t="str">
        <f>IFERROR(MAX(IF(OR(O1457="",P1457="",Q1457="",R1457="",S1457="",T1457="",U1457=""),"",IF(AND(MONTH(E1457)=2,MONTH(F1457)=2),(NETWORKDAYS(E1457,F1457,Lister!$D$7:$D$13)-U1457)*N1457/NETWORKDAYS(Lister!$D$25,Lister!$E$25,Lister!$D$7:$D$13),IF(AND(E1457&lt;DATE(2021,2,1),MONTH(F1457)=2),(NETWORKDAYS(Lister!$D$25,F1457,Lister!$D$7:$D$13)-U1457)*N1457/NETWORKDAYS(Lister!$D$25,Lister!$E$25,Lister!$D$7:$D$13),IF(AND(E1457&lt;DATE(2021,2,1),F1457&lt;DATE(2021,2,1)),0)))),0),"")</f>
        <v/>
      </c>
      <c r="AC1457" s="52" t="str">
        <f t="shared" si="113"/>
        <v/>
      </c>
    </row>
    <row r="1458" spans="1:29" x14ac:dyDescent="0.35">
      <c r="A1458" s="11" t="str">
        <f t="shared" si="114"/>
        <v/>
      </c>
      <c r="B1458" s="33"/>
      <c r="C1458" s="17"/>
      <c r="D1458" s="18"/>
      <c r="E1458" s="12"/>
      <c r="F1458" s="12"/>
      <c r="G1458" s="42" t="str">
        <f>IF(OR(E1458="",F1458=""),"",NETWORKDAYS(E1458,F1458,Lister!$D$7:$D$13))</f>
        <v/>
      </c>
      <c r="H1458" s="14"/>
      <c r="I1458" s="25" t="str">
        <f t="shared" si="110"/>
        <v/>
      </c>
      <c r="J1458" s="47"/>
      <c r="K1458" s="48"/>
      <c r="L1458" s="15"/>
      <c r="M1458" s="51" t="str">
        <f t="shared" si="111"/>
        <v/>
      </c>
      <c r="N1458" s="49" t="str">
        <f t="shared" si="112"/>
        <v/>
      </c>
      <c r="O1458" s="15"/>
      <c r="P1458" s="15"/>
      <c r="Q1458" s="15"/>
      <c r="R1458" s="15"/>
      <c r="S1458" s="15"/>
      <c r="T1458" s="15"/>
      <c r="U1458" s="15"/>
      <c r="V1458" s="50" t="str">
        <f>IFERROR(MAX(IF(OR(O1458="",P1458="",Q1458="",R1458="",S1458="",T1458="",U1458=""),"",IF(AND(MONTH(E1458)=8,MONTH(F1458)=8),(NETWORKDAYS(E1458,F1458,Lister!$D$7:$D$13)-O1458)*N1458/NETWORKDAYS(Lister!$D$19,Lister!$E$19,Lister!$D$7:$D$13),IF(AND(MONTH(E1458)=8,F1458&gt;DATE(2020,8,31)),(NETWORKDAYS(E1458,Lister!$E$19,Lister!$D$7:$D$13)-O1458)*N1458/NETWORKDAYS(Lister!$D$19,Lister!$E$19,Lister!$D$7:$D$13),IF(E1458&gt;DATE(2020,8,31),0)))),0),"")</f>
        <v/>
      </c>
      <c r="W1458" s="50" t="str">
        <f>IFERROR(MAX(IF(OR(O1458="",P1458="",Q1458="",R1458="",S1458="",T1458="",U1458=""),"",IF(AND(MONTH(E1458)=9,MONTH(F1458)=9),(NETWORKDAYS(E1458,F1458,Lister!$D$7:$D$13)-P1458)*N1458/NETWORKDAYS(Lister!$D$20,Lister!$E$20,Lister!$D$7:$D$13),IF(AND(MONTH(E1458)=9,F1458&gt;DATE(2020,9,30)),(NETWORKDAYS(E1458,Lister!$E$20,Lister!$D$7:$D$13)-P1458)*N1458/NETWORKDAYS(Lister!$D$20,Lister!$E$20,Lister!$D$7:$D$13),IF(AND(E1458&lt;DATE(2020,9,1),MONTH(F1458)=9),(NETWORKDAYS(Lister!$D$20,F1458,Lister!$D$7:$D$13)-P1458)*N1458/NETWORKDAYS(Lister!$D$20,Lister!$E$20,Lister!$D$7:$D$13),IF(AND(E1458&lt;DATE(2020,9,1),F1458&gt;DATE(2020,9,30)),(NETWORKDAYS(Lister!$D$20,Lister!$E$20,Lister!$D$7:$D$13)-P1458)*N1458/NETWORKDAYS(Lister!$D$20,Lister!$E$20,Lister!$D$7:$D$13),IF(OR(AND(E1458&lt;DATE(2020,9,1),F1458&lt;DATE(2020,9,1)),E1458&gt;DATE(2020,9,30)),0)))))),0),"")</f>
        <v/>
      </c>
      <c r="X1458" s="50" t="str">
        <f>IFERROR(MAX(IF(OR(O1458="",P1458="",Q1458="",R1458="",S1458="",T1458="",U1458=""),"",IF(AND(MONTH(E1458)=10,MONTH(F1458)=10),(NETWORKDAYS(E1458,F1458,Lister!$D$7:$D$13)-Q1458)*N1458/NETWORKDAYS(Lister!$D$21,Lister!$E$21,Lister!$D$7:$D$13),IF(AND(MONTH(E1458)=10,F1458&gt;DATE(2020,10,31)),(NETWORKDAYS(E1458,Lister!$E$21,Lister!$D$7:$D$13)-Q1458)*N1458/NETWORKDAYS(Lister!$D$21,Lister!$E$21,Lister!$D$7:$D$13),IF(AND(E1458&lt;DATE(2020,10,1),MONTH(F1458)=10),(NETWORKDAYS(Lister!$D$21,F1458,Lister!$D$7:$D$13)-Q1458)*N1458/NETWORKDAYS(Lister!$D$21,Lister!$E$21,Lister!$D$7:$D$13),IF(AND(E1458&lt;DATE(2020,31,1),F1458&gt;DATE(2020,10,31)),(NETWORKDAYS(Lister!$D$21,Lister!$E$21,Lister!$D$7:$D$13)-Q1458)*N1458/NETWORKDAYS(Lister!$D$21,Lister!$E$21,Lister!$D$7:$D$13),IF(OR(AND(E1458&lt;DATE(2020,10,1),F1458&lt;DATE(2020,10,1)),E1458&gt;DATE(2020,10,31)),0)))))),0),"")</f>
        <v/>
      </c>
      <c r="Y1458" s="50" t="str">
        <f>IFERROR(MAX(IF(OR(O1458="",P1458="",Q1458="",R1458="",S1458="",T1458="",U1458=""),"",IF(AND(MONTH(E1458)=11,MONTH(F1458)=11),(NETWORKDAYS(E1458,F1458,Lister!$D$7:$D$13)-R1458)*N1458/NETWORKDAYS(Lister!$D$22,Lister!$E$22,Lister!$D$7:$D$13),IF(AND(MONTH(E1458)=11,F1458&gt;DATE(2020,11,30)),(NETWORKDAYS(E1458,Lister!$E$22,Lister!$D$7:$D$13)-R1458)*N1458/NETWORKDAYS(Lister!$D$22,Lister!$E$22,Lister!$D$7:$D$13),IF(AND(E1458&lt;DATE(2020,11,1),MONTH(F1458)=11),(NETWORKDAYS(Lister!$D$22,F1458,Lister!$D$7:$D$13)-R1458)*N1458/NETWORKDAYS(Lister!$D$22,Lister!$E$22,Lister!$D$7:$D$13),IF(AND(E1458&lt;DATE(2020,11,1),F1458&gt;DATE(2020,11,30)),(NETWORKDAYS(Lister!$D$22,Lister!$E$22,Lister!$D$7:$D$13)-R1458)*N1458/NETWORKDAYS(Lister!$D$22,Lister!$E$22,Lister!$D$7:$D$13),IF(OR(AND(E1458&lt;DATE(2020,11,1),F1458&lt;DATE(2020,11,1)),E1458&gt;DATE(2020,11,30)),0)))))),0),"")</f>
        <v/>
      </c>
      <c r="Z1458" s="50" t="str">
        <f>IFERROR(MAX(IF(OR(O1458="",P1458="",Q1458="",R1458="",S1458="",T1458="",U1458=""),"",IF(AND(MONTH(E1458)=12,MONTH(F1458)=12),(NETWORKDAYS(E1458,F1458,Lister!$D$7:$D$13)-S1458)*N1458/NETWORKDAYS(Lister!$D$23,Lister!$E$23,Lister!$D$7:$D$13),IF(AND(MONTH(E1458)=12,F1458&gt;DATE(2020,12,31)),(NETWORKDAYS(E1458,Lister!$E$23,Lister!$D$7:$D$13)-S1458)*N1458/NETWORKDAYS(Lister!$D$23,Lister!$E$23,Lister!$D$7:$D$13),IF(AND(E1458&lt;DATE(2020,12,1),MONTH(F1458)=12),(NETWORKDAYS(Lister!$D$23,F1458,Lister!$D$7:$D$13)-S1458)*N1458/NETWORKDAYS(Lister!$D$23,Lister!$E$23,Lister!$D$7:$D$13),IF(AND(E1458&lt;DATE(2020,12,1),F1458&gt;DATE(2020,12,31)),(NETWORKDAYS(Lister!$D$23,Lister!$E$23,Lister!$D$7:$D$13)-S1458)*N1458/NETWORKDAYS(Lister!$D$23,Lister!$E$23,Lister!$D$7:$D$13),IF(OR(AND(E1458&lt;DATE(2020,12,1),F1458&lt;DATE(2020,12,1)),E1458&gt;DATE(2020,12,31)),0)))))),0),"")</f>
        <v/>
      </c>
      <c r="AA1458" s="50" t="str">
        <f>IFERROR(MAX(IF(OR(O1458="",P1458="",Q1458="",R1458="",S1458="",T1458="",U1458=""),"",IF(AND(MONTH(E1458)=1,MONTH(F1458)=1),(NETWORKDAYS(E1458,F1458,Lister!$D$7:$D$13)-T1458)*N1458/NETWORKDAYS(Lister!$D$24,Lister!$E$24,Lister!$D$7:$D$13),IF(AND(MONTH(E1458)=1,F1458&gt;DATE(2021,1,31)),(NETWORKDAYS(E1458,Lister!$E$24,Lister!$D$7:$D$13)-T1458)*N1458/NETWORKDAYS(Lister!$D$24,Lister!$E$24,Lister!$D$7:$D$13),IF(AND(E1458&lt;DATE(2021,1,1),MONTH(F1458)=1),(NETWORKDAYS(Lister!$D$24,F1458,Lister!$D$7:$D$13)-T1458)*N1458/NETWORKDAYS(Lister!$D$24,Lister!$E$24,Lister!$D$7:$D$13),IF(AND(E1458&lt;DATE(2021,1,1),F1458&gt;DATE(2021,1,31)),(NETWORKDAYS(Lister!$D$24,Lister!$E$24,Lister!$D$7:$D$13)-T1458)*N1458/NETWORKDAYS(Lister!$D$24,Lister!$E$24,Lister!$D$7:$D$13),IF(OR(AND(E1458&lt;DATE(2021,1,1),F1458&lt;DATE(2021,1,1)),E1458&gt;DATE(2021,1,31)),0)))))),0),"")</f>
        <v/>
      </c>
      <c r="AB1458" s="50" t="str">
        <f>IFERROR(MAX(IF(OR(O1458="",P1458="",Q1458="",R1458="",S1458="",T1458="",U1458=""),"",IF(AND(MONTH(E1458)=2,MONTH(F1458)=2),(NETWORKDAYS(E1458,F1458,Lister!$D$7:$D$13)-U1458)*N1458/NETWORKDAYS(Lister!$D$25,Lister!$E$25,Lister!$D$7:$D$13),IF(AND(E1458&lt;DATE(2021,2,1),MONTH(F1458)=2),(NETWORKDAYS(Lister!$D$25,F1458,Lister!$D$7:$D$13)-U1458)*N1458/NETWORKDAYS(Lister!$D$25,Lister!$E$25,Lister!$D$7:$D$13),IF(AND(E1458&lt;DATE(2021,2,1),F1458&lt;DATE(2021,2,1)),0)))),0),"")</f>
        <v/>
      </c>
      <c r="AC1458" s="52" t="str">
        <f t="shared" si="113"/>
        <v/>
      </c>
    </row>
    <row r="1459" spans="1:29" x14ac:dyDescent="0.35">
      <c r="A1459" s="11" t="str">
        <f t="shared" si="114"/>
        <v/>
      </c>
      <c r="B1459" s="33"/>
      <c r="C1459" s="17"/>
      <c r="D1459" s="18"/>
      <c r="E1459" s="12"/>
      <c r="F1459" s="12"/>
      <c r="G1459" s="42" t="str">
        <f>IF(OR(E1459="",F1459=""),"",NETWORKDAYS(E1459,F1459,Lister!$D$7:$D$13))</f>
        <v/>
      </c>
      <c r="H1459" s="14"/>
      <c r="I1459" s="25" t="str">
        <f t="shared" si="110"/>
        <v/>
      </c>
      <c r="J1459" s="47"/>
      <c r="K1459" s="48"/>
      <c r="L1459" s="15"/>
      <c r="M1459" s="51" t="str">
        <f t="shared" si="111"/>
        <v/>
      </c>
      <c r="N1459" s="49" t="str">
        <f t="shared" si="112"/>
        <v/>
      </c>
      <c r="O1459" s="15"/>
      <c r="P1459" s="15"/>
      <c r="Q1459" s="15"/>
      <c r="R1459" s="15"/>
      <c r="S1459" s="15"/>
      <c r="T1459" s="15"/>
      <c r="U1459" s="15"/>
      <c r="V1459" s="50" t="str">
        <f>IFERROR(MAX(IF(OR(O1459="",P1459="",Q1459="",R1459="",S1459="",T1459="",U1459=""),"",IF(AND(MONTH(E1459)=8,MONTH(F1459)=8),(NETWORKDAYS(E1459,F1459,Lister!$D$7:$D$13)-O1459)*N1459/NETWORKDAYS(Lister!$D$19,Lister!$E$19,Lister!$D$7:$D$13),IF(AND(MONTH(E1459)=8,F1459&gt;DATE(2020,8,31)),(NETWORKDAYS(E1459,Lister!$E$19,Lister!$D$7:$D$13)-O1459)*N1459/NETWORKDAYS(Lister!$D$19,Lister!$E$19,Lister!$D$7:$D$13),IF(E1459&gt;DATE(2020,8,31),0)))),0),"")</f>
        <v/>
      </c>
      <c r="W1459" s="50" t="str">
        <f>IFERROR(MAX(IF(OR(O1459="",P1459="",Q1459="",R1459="",S1459="",T1459="",U1459=""),"",IF(AND(MONTH(E1459)=9,MONTH(F1459)=9),(NETWORKDAYS(E1459,F1459,Lister!$D$7:$D$13)-P1459)*N1459/NETWORKDAYS(Lister!$D$20,Lister!$E$20,Lister!$D$7:$D$13),IF(AND(MONTH(E1459)=9,F1459&gt;DATE(2020,9,30)),(NETWORKDAYS(E1459,Lister!$E$20,Lister!$D$7:$D$13)-P1459)*N1459/NETWORKDAYS(Lister!$D$20,Lister!$E$20,Lister!$D$7:$D$13),IF(AND(E1459&lt;DATE(2020,9,1),MONTH(F1459)=9),(NETWORKDAYS(Lister!$D$20,F1459,Lister!$D$7:$D$13)-P1459)*N1459/NETWORKDAYS(Lister!$D$20,Lister!$E$20,Lister!$D$7:$D$13),IF(AND(E1459&lt;DATE(2020,9,1),F1459&gt;DATE(2020,9,30)),(NETWORKDAYS(Lister!$D$20,Lister!$E$20,Lister!$D$7:$D$13)-P1459)*N1459/NETWORKDAYS(Lister!$D$20,Lister!$E$20,Lister!$D$7:$D$13),IF(OR(AND(E1459&lt;DATE(2020,9,1),F1459&lt;DATE(2020,9,1)),E1459&gt;DATE(2020,9,30)),0)))))),0),"")</f>
        <v/>
      </c>
      <c r="X1459" s="50" t="str">
        <f>IFERROR(MAX(IF(OR(O1459="",P1459="",Q1459="",R1459="",S1459="",T1459="",U1459=""),"",IF(AND(MONTH(E1459)=10,MONTH(F1459)=10),(NETWORKDAYS(E1459,F1459,Lister!$D$7:$D$13)-Q1459)*N1459/NETWORKDAYS(Lister!$D$21,Lister!$E$21,Lister!$D$7:$D$13),IF(AND(MONTH(E1459)=10,F1459&gt;DATE(2020,10,31)),(NETWORKDAYS(E1459,Lister!$E$21,Lister!$D$7:$D$13)-Q1459)*N1459/NETWORKDAYS(Lister!$D$21,Lister!$E$21,Lister!$D$7:$D$13),IF(AND(E1459&lt;DATE(2020,10,1),MONTH(F1459)=10),(NETWORKDAYS(Lister!$D$21,F1459,Lister!$D$7:$D$13)-Q1459)*N1459/NETWORKDAYS(Lister!$D$21,Lister!$E$21,Lister!$D$7:$D$13),IF(AND(E1459&lt;DATE(2020,31,1),F1459&gt;DATE(2020,10,31)),(NETWORKDAYS(Lister!$D$21,Lister!$E$21,Lister!$D$7:$D$13)-Q1459)*N1459/NETWORKDAYS(Lister!$D$21,Lister!$E$21,Lister!$D$7:$D$13),IF(OR(AND(E1459&lt;DATE(2020,10,1),F1459&lt;DATE(2020,10,1)),E1459&gt;DATE(2020,10,31)),0)))))),0),"")</f>
        <v/>
      </c>
      <c r="Y1459" s="50" t="str">
        <f>IFERROR(MAX(IF(OR(O1459="",P1459="",Q1459="",R1459="",S1459="",T1459="",U1459=""),"",IF(AND(MONTH(E1459)=11,MONTH(F1459)=11),(NETWORKDAYS(E1459,F1459,Lister!$D$7:$D$13)-R1459)*N1459/NETWORKDAYS(Lister!$D$22,Lister!$E$22,Lister!$D$7:$D$13),IF(AND(MONTH(E1459)=11,F1459&gt;DATE(2020,11,30)),(NETWORKDAYS(E1459,Lister!$E$22,Lister!$D$7:$D$13)-R1459)*N1459/NETWORKDAYS(Lister!$D$22,Lister!$E$22,Lister!$D$7:$D$13),IF(AND(E1459&lt;DATE(2020,11,1),MONTH(F1459)=11),(NETWORKDAYS(Lister!$D$22,F1459,Lister!$D$7:$D$13)-R1459)*N1459/NETWORKDAYS(Lister!$D$22,Lister!$E$22,Lister!$D$7:$D$13),IF(AND(E1459&lt;DATE(2020,11,1),F1459&gt;DATE(2020,11,30)),(NETWORKDAYS(Lister!$D$22,Lister!$E$22,Lister!$D$7:$D$13)-R1459)*N1459/NETWORKDAYS(Lister!$D$22,Lister!$E$22,Lister!$D$7:$D$13),IF(OR(AND(E1459&lt;DATE(2020,11,1),F1459&lt;DATE(2020,11,1)),E1459&gt;DATE(2020,11,30)),0)))))),0),"")</f>
        <v/>
      </c>
      <c r="Z1459" s="50" t="str">
        <f>IFERROR(MAX(IF(OR(O1459="",P1459="",Q1459="",R1459="",S1459="",T1459="",U1459=""),"",IF(AND(MONTH(E1459)=12,MONTH(F1459)=12),(NETWORKDAYS(E1459,F1459,Lister!$D$7:$D$13)-S1459)*N1459/NETWORKDAYS(Lister!$D$23,Lister!$E$23,Lister!$D$7:$D$13),IF(AND(MONTH(E1459)=12,F1459&gt;DATE(2020,12,31)),(NETWORKDAYS(E1459,Lister!$E$23,Lister!$D$7:$D$13)-S1459)*N1459/NETWORKDAYS(Lister!$D$23,Lister!$E$23,Lister!$D$7:$D$13),IF(AND(E1459&lt;DATE(2020,12,1),MONTH(F1459)=12),(NETWORKDAYS(Lister!$D$23,F1459,Lister!$D$7:$D$13)-S1459)*N1459/NETWORKDAYS(Lister!$D$23,Lister!$E$23,Lister!$D$7:$D$13),IF(AND(E1459&lt;DATE(2020,12,1),F1459&gt;DATE(2020,12,31)),(NETWORKDAYS(Lister!$D$23,Lister!$E$23,Lister!$D$7:$D$13)-S1459)*N1459/NETWORKDAYS(Lister!$D$23,Lister!$E$23,Lister!$D$7:$D$13),IF(OR(AND(E1459&lt;DATE(2020,12,1),F1459&lt;DATE(2020,12,1)),E1459&gt;DATE(2020,12,31)),0)))))),0),"")</f>
        <v/>
      </c>
      <c r="AA1459" s="50" t="str">
        <f>IFERROR(MAX(IF(OR(O1459="",P1459="",Q1459="",R1459="",S1459="",T1459="",U1459=""),"",IF(AND(MONTH(E1459)=1,MONTH(F1459)=1),(NETWORKDAYS(E1459,F1459,Lister!$D$7:$D$13)-T1459)*N1459/NETWORKDAYS(Lister!$D$24,Lister!$E$24,Lister!$D$7:$D$13),IF(AND(MONTH(E1459)=1,F1459&gt;DATE(2021,1,31)),(NETWORKDAYS(E1459,Lister!$E$24,Lister!$D$7:$D$13)-T1459)*N1459/NETWORKDAYS(Lister!$D$24,Lister!$E$24,Lister!$D$7:$D$13),IF(AND(E1459&lt;DATE(2021,1,1),MONTH(F1459)=1),(NETWORKDAYS(Lister!$D$24,F1459,Lister!$D$7:$D$13)-T1459)*N1459/NETWORKDAYS(Lister!$D$24,Lister!$E$24,Lister!$D$7:$D$13),IF(AND(E1459&lt;DATE(2021,1,1),F1459&gt;DATE(2021,1,31)),(NETWORKDAYS(Lister!$D$24,Lister!$E$24,Lister!$D$7:$D$13)-T1459)*N1459/NETWORKDAYS(Lister!$D$24,Lister!$E$24,Lister!$D$7:$D$13),IF(OR(AND(E1459&lt;DATE(2021,1,1),F1459&lt;DATE(2021,1,1)),E1459&gt;DATE(2021,1,31)),0)))))),0),"")</f>
        <v/>
      </c>
      <c r="AB1459" s="50" t="str">
        <f>IFERROR(MAX(IF(OR(O1459="",P1459="",Q1459="",R1459="",S1459="",T1459="",U1459=""),"",IF(AND(MONTH(E1459)=2,MONTH(F1459)=2),(NETWORKDAYS(E1459,F1459,Lister!$D$7:$D$13)-U1459)*N1459/NETWORKDAYS(Lister!$D$25,Lister!$E$25,Lister!$D$7:$D$13),IF(AND(E1459&lt;DATE(2021,2,1),MONTH(F1459)=2),(NETWORKDAYS(Lister!$D$25,F1459,Lister!$D$7:$D$13)-U1459)*N1459/NETWORKDAYS(Lister!$D$25,Lister!$E$25,Lister!$D$7:$D$13),IF(AND(E1459&lt;DATE(2021,2,1),F1459&lt;DATE(2021,2,1)),0)))),0),"")</f>
        <v/>
      </c>
      <c r="AC1459" s="52" t="str">
        <f t="shared" si="113"/>
        <v/>
      </c>
    </row>
    <row r="1460" spans="1:29" x14ac:dyDescent="0.35">
      <c r="A1460" s="11" t="str">
        <f t="shared" si="114"/>
        <v/>
      </c>
      <c r="B1460" s="33"/>
      <c r="C1460" s="17"/>
      <c r="D1460" s="18"/>
      <c r="E1460" s="12"/>
      <c r="F1460" s="12"/>
      <c r="G1460" s="42" t="str">
        <f>IF(OR(E1460="",F1460=""),"",NETWORKDAYS(E1460,F1460,Lister!$D$7:$D$13))</f>
        <v/>
      </c>
      <c r="H1460" s="14"/>
      <c r="I1460" s="25" t="str">
        <f t="shared" si="110"/>
        <v/>
      </c>
      <c r="J1460" s="47"/>
      <c r="K1460" s="48"/>
      <c r="L1460" s="15"/>
      <c r="M1460" s="51" t="str">
        <f t="shared" si="111"/>
        <v/>
      </c>
      <c r="N1460" s="49" t="str">
        <f t="shared" si="112"/>
        <v/>
      </c>
      <c r="O1460" s="15"/>
      <c r="P1460" s="15"/>
      <c r="Q1460" s="15"/>
      <c r="R1460" s="15"/>
      <c r="S1460" s="15"/>
      <c r="T1460" s="15"/>
      <c r="U1460" s="15"/>
      <c r="V1460" s="50" t="str">
        <f>IFERROR(MAX(IF(OR(O1460="",P1460="",Q1460="",R1460="",S1460="",T1460="",U1460=""),"",IF(AND(MONTH(E1460)=8,MONTH(F1460)=8),(NETWORKDAYS(E1460,F1460,Lister!$D$7:$D$13)-O1460)*N1460/NETWORKDAYS(Lister!$D$19,Lister!$E$19,Lister!$D$7:$D$13),IF(AND(MONTH(E1460)=8,F1460&gt;DATE(2020,8,31)),(NETWORKDAYS(E1460,Lister!$E$19,Lister!$D$7:$D$13)-O1460)*N1460/NETWORKDAYS(Lister!$D$19,Lister!$E$19,Lister!$D$7:$D$13),IF(E1460&gt;DATE(2020,8,31),0)))),0),"")</f>
        <v/>
      </c>
      <c r="W1460" s="50" t="str">
        <f>IFERROR(MAX(IF(OR(O1460="",P1460="",Q1460="",R1460="",S1460="",T1460="",U1460=""),"",IF(AND(MONTH(E1460)=9,MONTH(F1460)=9),(NETWORKDAYS(E1460,F1460,Lister!$D$7:$D$13)-P1460)*N1460/NETWORKDAYS(Lister!$D$20,Lister!$E$20,Lister!$D$7:$D$13),IF(AND(MONTH(E1460)=9,F1460&gt;DATE(2020,9,30)),(NETWORKDAYS(E1460,Lister!$E$20,Lister!$D$7:$D$13)-P1460)*N1460/NETWORKDAYS(Lister!$D$20,Lister!$E$20,Lister!$D$7:$D$13),IF(AND(E1460&lt;DATE(2020,9,1),MONTH(F1460)=9),(NETWORKDAYS(Lister!$D$20,F1460,Lister!$D$7:$D$13)-P1460)*N1460/NETWORKDAYS(Lister!$D$20,Lister!$E$20,Lister!$D$7:$D$13),IF(AND(E1460&lt;DATE(2020,9,1),F1460&gt;DATE(2020,9,30)),(NETWORKDAYS(Lister!$D$20,Lister!$E$20,Lister!$D$7:$D$13)-P1460)*N1460/NETWORKDAYS(Lister!$D$20,Lister!$E$20,Lister!$D$7:$D$13),IF(OR(AND(E1460&lt;DATE(2020,9,1),F1460&lt;DATE(2020,9,1)),E1460&gt;DATE(2020,9,30)),0)))))),0),"")</f>
        <v/>
      </c>
      <c r="X1460" s="50" t="str">
        <f>IFERROR(MAX(IF(OR(O1460="",P1460="",Q1460="",R1460="",S1460="",T1460="",U1460=""),"",IF(AND(MONTH(E1460)=10,MONTH(F1460)=10),(NETWORKDAYS(E1460,F1460,Lister!$D$7:$D$13)-Q1460)*N1460/NETWORKDAYS(Lister!$D$21,Lister!$E$21,Lister!$D$7:$D$13),IF(AND(MONTH(E1460)=10,F1460&gt;DATE(2020,10,31)),(NETWORKDAYS(E1460,Lister!$E$21,Lister!$D$7:$D$13)-Q1460)*N1460/NETWORKDAYS(Lister!$D$21,Lister!$E$21,Lister!$D$7:$D$13),IF(AND(E1460&lt;DATE(2020,10,1),MONTH(F1460)=10),(NETWORKDAYS(Lister!$D$21,F1460,Lister!$D$7:$D$13)-Q1460)*N1460/NETWORKDAYS(Lister!$D$21,Lister!$E$21,Lister!$D$7:$D$13),IF(AND(E1460&lt;DATE(2020,31,1),F1460&gt;DATE(2020,10,31)),(NETWORKDAYS(Lister!$D$21,Lister!$E$21,Lister!$D$7:$D$13)-Q1460)*N1460/NETWORKDAYS(Lister!$D$21,Lister!$E$21,Lister!$D$7:$D$13),IF(OR(AND(E1460&lt;DATE(2020,10,1),F1460&lt;DATE(2020,10,1)),E1460&gt;DATE(2020,10,31)),0)))))),0),"")</f>
        <v/>
      </c>
      <c r="Y1460" s="50" t="str">
        <f>IFERROR(MAX(IF(OR(O1460="",P1460="",Q1460="",R1460="",S1460="",T1460="",U1460=""),"",IF(AND(MONTH(E1460)=11,MONTH(F1460)=11),(NETWORKDAYS(E1460,F1460,Lister!$D$7:$D$13)-R1460)*N1460/NETWORKDAYS(Lister!$D$22,Lister!$E$22,Lister!$D$7:$D$13),IF(AND(MONTH(E1460)=11,F1460&gt;DATE(2020,11,30)),(NETWORKDAYS(E1460,Lister!$E$22,Lister!$D$7:$D$13)-R1460)*N1460/NETWORKDAYS(Lister!$D$22,Lister!$E$22,Lister!$D$7:$D$13),IF(AND(E1460&lt;DATE(2020,11,1),MONTH(F1460)=11),(NETWORKDAYS(Lister!$D$22,F1460,Lister!$D$7:$D$13)-R1460)*N1460/NETWORKDAYS(Lister!$D$22,Lister!$E$22,Lister!$D$7:$D$13),IF(AND(E1460&lt;DATE(2020,11,1),F1460&gt;DATE(2020,11,30)),(NETWORKDAYS(Lister!$D$22,Lister!$E$22,Lister!$D$7:$D$13)-R1460)*N1460/NETWORKDAYS(Lister!$D$22,Lister!$E$22,Lister!$D$7:$D$13),IF(OR(AND(E1460&lt;DATE(2020,11,1),F1460&lt;DATE(2020,11,1)),E1460&gt;DATE(2020,11,30)),0)))))),0),"")</f>
        <v/>
      </c>
      <c r="Z1460" s="50" t="str">
        <f>IFERROR(MAX(IF(OR(O1460="",P1460="",Q1460="",R1460="",S1460="",T1460="",U1460=""),"",IF(AND(MONTH(E1460)=12,MONTH(F1460)=12),(NETWORKDAYS(E1460,F1460,Lister!$D$7:$D$13)-S1460)*N1460/NETWORKDAYS(Lister!$D$23,Lister!$E$23,Lister!$D$7:$D$13),IF(AND(MONTH(E1460)=12,F1460&gt;DATE(2020,12,31)),(NETWORKDAYS(E1460,Lister!$E$23,Lister!$D$7:$D$13)-S1460)*N1460/NETWORKDAYS(Lister!$D$23,Lister!$E$23,Lister!$D$7:$D$13),IF(AND(E1460&lt;DATE(2020,12,1),MONTH(F1460)=12),(NETWORKDAYS(Lister!$D$23,F1460,Lister!$D$7:$D$13)-S1460)*N1460/NETWORKDAYS(Lister!$D$23,Lister!$E$23,Lister!$D$7:$D$13),IF(AND(E1460&lt;DATE(2020,12,1),F1460&gt;DATE(2020,12,31)),(NETWORKDAYS(Lister!$D$23,Lister!$E$23,Lister!$D$7:$D$13)-S1460)*N1460/NETWORKDAYS(Lister!$D$23,Lister!$E$23,Lister!$D$7:$D$13),IF(OR(AND(E1460&lt;DATE(2020,12,1),F1460&lt;DATE(2020,12,1)),E1460&gt;DATE(2020,12,31)),0)))))),0),"")</f>
        <v/>
      </c>
      <c r="AA1460" s="50" t="str">
        <f>IFERROR(MAX(IF(OR(O1460="",P1460="",Q1460="",R1460="",S1460="",T1460="",U1460=""),"",IF(AND(MONTH(E1460)=1,MONTH(F1460)=1),(NETWORKDAYS(E1460,F1460,Lister!$D$7:$D$13)-T1460)*N1460/NETWORKDAYS(Lister!$D$24,Lister!$E$24,Lister!$D$7:$D$13),IF(AND(MONTH(E1460)=1,F1460&gt;DATE(2021,1,31)),(NETWORKDAYS(E1460,Lister!$E$24,Lister!$D$7:$D$13)-T1460)*N1460/NETWORKDAYS(Lister!$D$24,Lister!$E$24,Lister!$D$7:$D$13),IF(AND(E1460&lt;DATE(2021,1,1),MONTH(F1460)=1),(NETWORKDAYS(Lister!$D$24,F1460,Lister!$D$7:$D$13)-T1460)*N1460/NETWORKDAYS(Lister!$D$24,Lister!$E$24,Lister!$D$7:$D$13),IF(AND(E1460&lt;DATE(2021,1,1),F1460&gt;DATE(2021,1,31)),(NETWORKDAYS(Lister!$D$24,Lister!$E$24,Lister!$D$7:$D$13)-T1460)*N1460/NETWORKDAYS(Lister!$D$24,Lister!$E$24,Lister!$D$7:$D$13),IF(OR(AND(E1460&lt;DATE(2021,1,1),F1460&lt;DATE(2021,1,1)),E1460&gt;DATE(2021,1,31)),0)))))),0),"")</f>
        <v/>
      </c>
      <c r="AB1460" s="50" t="str">
        <f>IFERROR(MAX(IF(OR(O1460="",P1460="",Q1460="",R1460="",S1460="",T1460="",U1460=""),"",IF(AND(MONTH(E1460)=2,MONTH(F1460)=2),(NETWORKDAYS(E1460,F1460,Lister!$D$7:$D$13)-U1460)*N1460/NETWORKDAYS(Lister!$D$25,Lister!$E$25,Lister!$D$7:$D$13),IF(AND(E1460&lt;DATE(2021,2,1),MONTH(F1460)=2),(NETWORKDAYS(Lister!$D$25,F1460,Lister!$D$7:$D$13)-U1460)*N1460/NETWORKDAYS(Lister!$D$25,Lister!$E$25,Lister!$D$7:$D$13),IF(AND(E1460&lt;DATE(2021,2,1),F1460&lt;DATE(2021,2,1)),0)))),0),"")</f>
        <v/>
      </c>
      <c r="AC1460" s="52" t="str">
        <f t="shared" si="113"/>
        <v/>
      </c>
    </row>
    <row r="1461" spans="1:29" x14ac:dyDescent="0.35">
      <c r="A1461" s="11" t="str">
        <f t="shared" si="114"/>
        <v/>
      </c>
      <c r="B1461" s="33"/>
      <c r="C1461" s="17"/>
      <c r="D1461" s="18"/>
      <c r="E1461" s="12"/>
      <c r="F1461" s="12"/>
      <c r="G1461" s="42" t="str">
        <f>IF(OR(E1461="",F1461=""),"",NETWORKDAYS(E1461,F1461,Lister!$D$7:$D$13))</f>
        <v/>
      </c>
      <c r="H1461" s="14"/>
      <c r="I1461" s="25" t="str">
        <f t="shared" si="110"/>
        <v/>
      </c>
      <c r="J1461" s="47"/>
      <c r="K1461" s="48"/>
      <c r="L1461" s="15"/>
      <c r="M1461" s="51" t="str">
        <f t="shared" si="111"/>
        <v/>
      </c>
      <c r="N1461" s="49" t="str">
        <f t="shared" si="112"/>
        <v/>
      </c>
      <c r="O1461" s="15"/>
      <c r="P1461" s="15"/>
      <c r="Q1461" s="15"/>
      <c r="R1461" s="15"/>
      <c r="S1461" s="15"/>
      <c r="T1461" s="15"/>
      <c r="U1461" s="15"/>
      <c r="V1461" s="50" t="str">
        <f>IFERROR(MAX(IF(OR(O1461="",P1461="",Q1461="",R1461="",S1461="",T1461="",U1461=""),"",IF(AND(MONTH(E1461)=8,MONTH(F1461)=8),(NETWORKDAYS(E1461,F1461,Lister!$D$7:$D$13)-O1461)*N1461/NETWORKDAYS(Lister!$D$19,Lister!$E$19,Lister!$D$7:$D$13),IF(AND(MONTH(E1461)=8,F1461&gt;DATE(2020,8,31)),(NETWORKDAYS(E1461,Lister!$E$19,Lister!$D$7:$D$13)-O1461)*N1461/NETWORKDAYS(Lister!$D$19,Lister!$E$19,Lister!$D$7:$D$13),IF(E1461&gt;DATE(2020,8,31),0)))),0),"")</f>
        <v/>
      </c>
      <c r="W1461" s="50" t="str">
        <f>IFERROR(MAX(IF(OR(O1461="",P1461="",Q1461="",R1461="",S1461="",T1461="",U1461=""),"",IF(AND(MONTH(E1461)=9,MONTH(F1461)=9),(NETWORKDAYS(E1461,F1461,Lister!$D$7:$D$13)-P1461)*N1461/NETWORKDAYS(Lister!$D$20,Lister!$E$20,Lister!$D$7:$D$13),IF(AND(MONTH(E1461)=9,F1461&gt;DATE(2020,9,30)),(NETWORKDAYS(E1461,Lister!$E$20,Lister!$D$7:$D$13)-P1461)*N1461/NETWORKDAYS(Lister!$D$20,Lister!$E$20,Lister!$D$7:$D$13),IF(AND(E1461&lt;DATE(2020,9,1),MONTH(F1461)=9),(NETWORKDAYS(Lister!$D$20,F1461,Lister!$D$7:$D$13)-P1461)*N1461/NETWORKDAYS(Lister!$D$20,Lister!$E$20,Lister!$D$7:$D$13),IF(AND(E1461&lt;DATE(2020,9,1),F1461&gt;DATE(2020,9,30)),(NETWORKDAYS(Lister!$D$20,Lister!$E$20,Lister!$D$7:$D$13)-P1461)*N1461/NETWORKDAYS(Lister!$D$20,Lister!$E$20,Lister!$D$7:$D$13),IF(OR(AND(E1461&lt;DATE(2020,9,1),F1461&lt;DATE(2020,9,1)),E1461&gt;DATE(2020,9,30)),0)))))),0),"")</f>
        <v/>
      </c>
      <c r="X1461" s="50" t="str">
        <f>IFERROR(MAX(IF(OR(O1461="",P1461="",Q1461="",R1461="",S1461="",T1461="",U1461=""),"",IF(AND(MONTH(E1461)=10,MONTH(F1461)=10),(NETWORKDAYS(E1461,F1461,Lister!$D$7:$D$13)-Q1461)*N1461/NETWORKDAYS(Lister!$D$21,Lister!$E$21,Lister!$D$7:$D$13),IF(AND(MONTH(E1461)=10,F1461&gt;DATE(2020,10,31)),(NETWORKDAYS(E1461,Lister!$E$21,Lister!$D$7:$D$13)-Q1461)*N1461/NETWORKDAYS(Lister!$D$21,Lister!$E$21,Lister!$D$7:$D$13),IF(AND(E1461&lt;DATE(2020,10,1),MONTH(F1461)=10),(NETWORKDAYS(Lister!$D$21,F1461,Lister!$D$7:$D$13)-Q1461)*N1461/NETWORKDAYS(Lister!$D$21,Lister!$E$21,Lister!$D$7:$D$13),IF(AND(E1461&lt;DATE(2020,31,1),F1461&gt;DATE(2020,10,31)),(NETWORKDAYS(Lister!$D$21,Lister!$E$21,Lister!$D$7:$D$13)-Q1461)*N1461/NETWORKDAYS(Lister!$D$21,Lister!$E$21,Lister!$D$7:$D$13),IF(OR(AND(E1461&lt;DATE(2020,10,1),F1461&lt;DATE(2020,10,1)),E1461&gt;DATE(2020,10,31)),0)))))),0),"")</f>
        <v/>
      </c>
      <c r="Y1461" s="50" t="str">
        <f>IFERROR(MAX(IF(OR(O1461="",P1461="",Q1461="",R1461="",S1461="",T1461="",U1461=""),"",IF(AND(MONTH(E1461)=11,MONTH(F1461)=11),(NETWORKDAYS(E1461,F1461,Lister!$D$7:$D$13)-R1461)*N1461/NETWORKDAYS(Lister!$D$22,Lister!$E$22,Lister!$D$7:$D$13),IF(AND(MONTH(E1461)=11,F1461&gt;DATE(2020,11,30)),(NETWORKDAYS(E1461,Lister!$E$22,Lister!$D$7:$D$13)-R1461)*N1461/NETWORKDAYS(Lister!$D$22,Lister!$E$22,Lister!$D$7:$D$13),IF(AND(E1461&lt;DATE(2020,11,1),MONTH(F1461)=11),(NETWORKDAYS(Lister!$D$22,F1461,Lister!$D$7:$D$13)-R1461)*N1461/NETWORKDAYS(Lister!$D$22,Lister!$E$22,Lister!$D$7:$D$13),IF(AND(E1461&lt;DATE(2020,11,1),F1461&gt;DATE(2020,11,30)),(NETWORKDAYS(Lister!$D$22,Lister!$E$22,Lister!$D$7:$D$13)-R1461)*N1461/NETWORKDAYS(Lister!$D$22,Lister!$E$22,Lister!$D$7:$D$13),IF(OR(AND(E1461&lt;DATE(2020,11,1),F1461&lt;DATE(2020,11,1)),E1461&gt;DATE(2020,11,30)),0)))))),0),"")</f>
        <v/>
      </c>
      <c r="Z1461" s="50" t="str">
        <f>IFERROR(MAX(IF(OR(O1461="",P1461="",Q1461="",R1461="",S1461="",T1461="",U1461=""),"",IF(AND(MONTH(E1461)=12,MONTH(F1461)=12),(NETWORKDAYS(E1461,F1461,Lister!$D$7:$D$13)-S1461)*N1461/NETWORKDAYS(Lister!$D$23,Lister!$E$23,Lister!$D$7:$D$13),IF(AND(MONTH(E1461)=12,F1461&gt;DATE(2020,12,31)),(NETWORKDAYS(E1461,Lister!$E$23,Lister!$D$7:$D$13)-S1461)*N1461/NETWORKDAYS(Lister!$D$23,Lister!$E$23,Lister!$D$7:$D$13),IF(AND(E1461&lt;DATE(2020,12,1),MONTH(F1461)=12),(NETWORKDAYS(Lister!$D$23,F1461,Lister!$D$7:$D$13)-S1461)*N1461/NETWORKDAYS(Lister!$D$23,Lister!$E$23,Lister!$D$7:$D$13),IF(AND(E1461&lt;DATE(2020,12,1),F1461&gt;DATE(2020,12,31)),(NETWORKDAYS(Lister!$D$23,Lister!$E$23,Lister!$D$7:$D$13)-S1461)*N1461/NETWORKDAYS(Lister!$D$23,Lister!$E$23,Lister!$D$7:$D$13),IF(OR(AND(E1461&lt;DATE(2020,12,1),F1461&lt;DATE(2020,12,1)),E1461&gt;DATE(2020,12,31)),0)))))),0),"")</f>
        <v/>
      </c>
      <c r="AA1461" s="50" t="str">
        <f>IFERROR(MAX(IF(OR(O1461="",P1461="",Q1461="",R1461="",S1461="",T1461="",U1461=""),"",IF(AND(MONTH(E1461)=1,MONTH(F1461)=1),(NETWORKDAYS(E1461,F1461,Lister!$D$7:$D$13)-T1461)*N1461/NETWORKDAYS(Lister!$D$24,Lister!$E$24,Lister!$D$7:$D$13),IF(AND(MONTH(E1461)=1,F1461&gt;DATE(2021,1,31)),(NETWORKDAYS(E1461,Lister!$E$24,Lister!$D$7:$D$13)-T1461)*N1461/NETWORKDAYS(Lister!$D$24,Lister!$E$24,Lister!$D$7:$D$13),IF(AND(E1461&lt;DATE(2021,1,1),MONTH(F1461)=1),(NETWORKDAYS(Lister!$D$24,F1461,Lister!$D$7:$D$13)-T1461)*N1461/NETWORKDAYS(Lister!$D$24,Lister!$E$24,Lister!$D$7:$D$13),IF(AND(E1461&lt;DATE(2021,1,1),F1461&gt;DATE(2021,1,31)),(NETWORKDAYS(Lister!$D$24,Lister!$E$24,Lister!$D$7:$D$13)-T1461)*N1461/NETWORKDAYS(Lister!$D$24,Lister!$E$24,Lister!$D$7:$D$13),IF(OR(AND(E1461&lt;DATE(2021,1,1),F1461&lt;DATE(2021,1,1)),E1461&gt;DATE(2021,1,31)),0)))))),0),"")</f>
        <v/>
      </c>
      <c r="AB1461" s="50" t="str">
        <f>IFERROR(MAX(IF(OR(O1461="",P1461="",Q1461="",R1461="",S1461="",T1461="",U1461=""),"",IF(AND(MONTH(E1461)=2,MONTH(F1461)=2),(NETWORKDAYS(E1461,F1461,Lister!$D$7:$D$13)-U1461)*N1461/NETWORKDAYS(Lister!$D$25,Lister!$E$25,Lister!$D$7:$D$13),IF(AND(E1461&lt;DATE(2021,2,1),MONTH(F1461)=2),(NETWORKDAYS(Lister!$D$25,F1461,Lister!$D$7:$D$13)-U1461)*N1461/NETWORKDAYS(Lister!$D$25,Lister!$E$25,Lister!$D$7:$D$13),IF(AND(E1461&lt;DATE(2021,2,1),F1461&lt;DATE(2021,2,1)),0)))),0),"")</f>
        <v/>
      </c>
      <c r="AC1461" s="52" t="str">
        <f t="shared" si="113"/>
        <v/>
      </c>
    </row>
    <row r="1462" spans="1:29" x14ac:dyDescent="0.35">
      <c r="A1462" s="11" t="str">
        <f t="shared" si="114"/>
        <v/>
      </c>
      <c r="B1462" s="33"/>
      <c r="C1462" s="17"/>
      <c r="D1462" s="18"/>
      <c r="E1462" s="12"/>
      <c r="F1462" s="12"/>
      <c r="G1462" s="42" t="str">
        <f>IF(OR(E1462="",F1462=""),"",NETWORKDAYS(E1462,F1462,Lister!$D$7:$D$13))</f>
        <v/>
      </c>
      <c r="H1462" s="14"/>
      <c r="I1462" s="25" t="str">
        <f t="shared" si="110"/>
        <v/>
      </c>
      <c r="J1462" s="47"/>
      <c r="K1462" s="48"/>
      <c r="L1462" s="15"/>
      <c r="M1462" s="51" t="str">
        <f t="shared" si="111"/>
        <v/>
      </c>
      <c r="N1462" s="49" t="str">
        <f t="shared" si="112"/>
        <v/>
      </c>
      <c r="O1462" s="15"/>
      <c r="P1462" s="15"/>
      <c r="Q1462" s="15"/>
      <c r="R1462" s="15"/>
      <c r="S1462" s="15"/>
      <c r="T1462" s="15"/>
      <c r="U1462" s="15"/>
      <c r="V1462" s="50" t="str">
        <f>IFERROR(MAX(IF(OR(O1462="",P1462="",Q1462="",R1462="",S1462="",T1462="",U1462=""),"",IF(AND(MONTH(E1462)=8,MONTH(F1462)=8),(NETWORKDAYS(E1462,F1462,Lister!$D$7:$D$13)-O1462)*N1462/NETWORKDAYS(Lister!$D$19,Lister!$E$19,Lister!$D$7:$D$13),IF(AND(MONTH(E1462)=8,F1462&gt;DATE(2020,8,31)),(NETWORKDAYS(E1462,Lister!$E$19,Lister!$D$7:$D$13)-O1462)*N1462/NETWORKDAYS(Lister!$D$19,Lister!$E$19,Lister!$D$7:$D$13),IF(E1462&gt;DATE(2020,8,31),0)))),0),"")</f>
        <v/>
      </c>
      <c r="W1462" s="50" t="str">
        <f>IFERROR(MAX(IF(OR(O1462="",P1462="",Q1462="",R1462="",S1462="",T1462="",U1462=""),"",IF(AND(MONTH(E1462)=9,MONTH(F1462)=9),(NETWORKDAYS(E1462,F1462,Lister!$D$7:$D$13)-P1462)*N1462/NETWORKDAYS(Lister!$D$20,Lister!$E$20,Lister!$D$7:$D$13),IF(AND(MONTH(E1462)=9,F1462&gt;DATE(2020,9,30)),(NETWORKDAYS(E1462,Lister!$E$20,Lister!$D$7:$D$13)-P1462)*N1462/NETWORKDAYS(Lister!$D$20,Lister!$E$20,Lister!$D$7:$D$13),IF(AND(E1462&lt;DATE(2020,9,1),MONTH(F1462)=9),(NETWORKDAYS(Lister!$D$20,F1462,Lister!$D$7:$D$13)-P1462)*N1462/NETWORKDAYS(Lister!$D$20,Lister!$E$20,Lister!$D$7:$D$13),IF(AND(E1462&lt;DATE(2020,9,1),F1462&gt;DATE(2020,9,30)),(NETWORKDAYS(Lister!$D$20,Lister!$E$20,Lister!$D$7:$D$13)-P1462)*N1462/NETWORKDAYS(Lister!$D$20,Lister!$E$20,Lister!$D$7:$D$13),IF(OR(AND(E1462&lt;DATE(2020,9,1),F1462&lt;DATE(2020,9,1)),E1462&gt;DATE(2020,9,30)),0)))))),0),"")</f>
        <v/>
      </c>
      <c r="X1462" s="50" t="str">
        <f>IFERROR(MAX(IF(OR(O1462="",P1462="",Q1462="",R1462="",S1462="",T1462="",U1462=""),"",IF(AND(MONTH(E1462)=10,MONTH(F1462)=10),(NETWORKDAYS(E1462,F1462,Lister!$D$7:$D$13)-Q1462)*N1462/NETWORKDAYS(Lister!$D$21,Lister!$E$21,Lister!$D$7:$D$13),IF(AND(MONTH(E1462)=10,F1462&gt;DATE(2020,10,31)),(NETWORKDAYS(E1462,Lister!$E$21,Lister!$D$7:$D$13)-Q1462)*N1462/NETWORKDAYS(Lister!$D$21,Lister!$E$21,Lister!$D$7:$D$13),IF(AND(E1462&lt;DATE(2020,10,1),MONTH(F1462)=10),(NETWORKDAYS(Lister!$D$21,F1462,Lister!$D$7:$D$13)-Q1462)*N1462/NETWORKDAYS(Lister!$D$21,Lister!$E$21,Lister!$D$7:$D$13),IF(AND(E1462&lt;DATE(2020,31,1),F1462&gt;DATE(2020,10,31)),(NETWORKDAYS(Lister!$D$21,Lister!$E$21,Lister!$D$7:$D$13)-Q1462)*N1462/NETWORKDAYS(Lister!$D$21,Lister!$E$21,Lister!$D$7:$D$13),IF(OR(AND(E1462&lt;DATE(2020,10,1),F1462&lt;DATE(2020,10,1)),E1462&gt;DATE(2020,10,31)),0)))))),0),"")</f>
        <v/>
      </c>
      <c r="Y1462" s="50" t="str">
        <f>IFERROR(MAX(IF(OR(O1462="",P1462="",Q1462="",R1462="",S1462="",T1462="",U1462=""),"",IF(AND(MONTH(E1462)=11,MONTH(F1462)=11),(NETWORKDAYS(E1462,F1462,Lister!$D$7:$D$13)-R1462)*N1462/NETWORKDAYS(Lister!$D$22,Lister!$E$22,Lister!$D$7:$D$13),IF(AND(MONTH(E1462)=11,F1462&gt;DATE(2020,11,30)),(NETWORKDAYS(E1462,Lister!$E$22,Lister!$D$7:$D$13)-R1462)*N1462/NETWORKDAYS(Lister!$D$22,Lister!$E$22,Lister!$D$7:$D$13),IF(AND(E1462&lt;DATE(2020,11,1),MONTH(F1462)=11),(NETWORKDAYS(Lister!$D$22,F1462,Lister!$D$7:$D$13)-R1462)*N1462/NETWORKDAYS(Lister!$D$22,Lister!$E$22,Lister!$D$7:$D$13),IF(AND(E1462&lt;DATE(2020,11,1),F1462&gt;DATE(2020,11,30)),(NETWORKDAYS(Lister!$D$22,Lister!$E$22,Lister!$D$7:$D$13)-R1462)*N1462/NETWORKDAYS(Lister!$D$22,Lister!$E$22,Lister!$D$7:$D$13),IF(OR(AND(E1462&lt;DATE(2020,11,1),F1462&lt;DATE(2020,11,1)),E1462&gt;DATE(2020,11,30)),0)))))),0),"")</f>
        <v/>
      </c>
      <c r="Z1462" s="50" t="str">
        <f>IFERROR(MAX(IF(OR(O1462="",P1462="",Q1462="",R1462="",S1462="",T1462="",U1462=""),"",IF(AND(MONTH(E1462)=12,MONTH(F1462)=12),(NETWORKDAYS(E1462,F1462,Lister!$D$7:$D$13)-S1462)*N1462/NETWORKDAYS(Lister!$D$23,Lister!$E$23,Lister!$D$7:$D$13),IF(AND(MONTH(E1462)=12,F1462&gt;DATE(2020,12,31)),(NETWORKDAYS(E1462,Lister!$E$23,Lister!$D$7:$D$13)-S1462)*N1462/NETWORKDAYS(Lister!$D$23,Lister!$E$23,Lister!$D$7:$D$13),IF(AND(E1462&lt;DATE(2020,12,1),MONTH(F1462)=12),(NETWORKDAYS(Lister!$D$23,F1462,Lister!$D$7:$D$13)-S1462)*N1462/NETWORKDAYS(Lister!$D$23,Lister!$E$23,Lister!$D$7:$D$13),IF(AND(E1462&lt;DATE(2020,12,1),F1462&gt;DATE(2020,12,31)),(NETWORKDAYS(Lister!$D$23,Lister!$E$23,Lister!$D$7:$D$13)-S1462)*N1462/NETWORKDAYS(Lister!$D$23,Lister!$E$23,Lister!$D$7:$D$13),IF(OR(AND(E1462&lt;DATE(2020,12,1),F1462&lt;DATE(2020,12,1)),E1462&gt;DATE(2020,12,31)),0)))))),0),"")</f>
        <v/>
      </c>
      <c r="AA1462" s="50" t="str">
        <f>IFERROR(MAX(IF(OR(O1462="",P1462="",Q1462="",R1462="",S1462="",T1462="",U1462=""),"",IF(AND(MONTH(E1462)=1,MONTH(F1462)=1),(NETWORKDAYS(E1462,F1462,Lister!$D$7:$D$13)-T1462)*N1462/NETWORKDAYS(Lister!$D$24,Lister!$E$24,Lister!$D$7:$D$13),IF(AND(MONTH(E1462)=1,F1462&gt;DATE(2021,1,31)),(NETWORKDAYS(E1462,Lister!$E$24,Lister!$D$7:$D$13)-T1462)*N1462/NETWORKDAYS(Lister!$D$24,Lister!$E$24,Lister!$D$7:$D$13),IF(AND(E1462&lt;DATE(2021,1,1),MONTH(F1462)=1),(NETWORKDAYS(Lister!$D$24,F1462,Lister!$D$7:$D$13)-T1462)*N1462/NETWORKDAYS(Lister!$D$24,Lister!$E$24,Lister!$D$7:$D$13),IF(AND(E1462&lt;DATE(2021,1,1),F1462&gt;DATE(2021,1,31)),(NETWORKDAYS(Lister!$D$24,Lister!$E$24,Lister!$D$7:$D$13)-T1462)*N1462/NETWORKDAYS(Lister!$D$24,Lister!$E$24,Lister!$D$7:$D$13),IF(OR(AND(E1462&lt;DATE(2021,1,1),F1462&lt;DATE(2021,1,1)),E1462&gt;DATE(2021,1,31)),0)))))),0),"")</f>
        <v/>
      </c>
      <c r="AB1462" s="50" t="str">
        <f>IFERROR(MAX(IF(OR(O1462="",P1462="",Q1462="",R1462="",S1462="",T1462="",U1462=""),"",IF(AND(MONTH(E1462)=2,MONTH(F1462)=2),(NETWORKDAYS(E1462,F1462,Lister!$D$7:$D$13)-U1462)*N1462/NETWORKDAYS(Lister!$D$25,Lister!$E$25,Lister!$D$7:$D$13),IF(AND(E1462&lt;DATE(2021,2,1),MONTH(F1462)=2),(NETWORKDAYS(Lister!$D$25,F1462,Lister!$D$7:$D$13)-U1462)*N1462/NETWORKDAYS(Lister!$D$25,Lister!$E$25,Lister!$D$7:$D$13),IF(AND(E1462&lt;DATE(2021,2,1),F1462&lt;DATE(2021,2,1)),0)))),0),"")</f>
        <v/>
      </c>
      <c r="AC1462" s="52" t="str">
        <f t="shared" si="113"/>
        <v/>
      </c>
    </row>
    <row r="1463" spans="1:29" x14ac:dyDescent="0.35">
      <c r="A1463" s="11" t="str">
        <f t="shared" si="114"/>
        <v/>
      </c>
      <c r="B1463" s="33"/>
      <c r="C1463" s="17"/>
      <c r="D1463" s="18"/>
      <c r="E1463" s="12"/>
      <c r="F1463" s="12"/>
      <c r="G1463" s="42" t="str">
        <f>IF(OR(E1463="",F1463=""),"",NETWORKDAYS(E1463,F1463,Lister!$D$7:$D$13))</f>
        <v/>
      </c>
      <c r="H1463" s="14"/>
      <c r="I1463" s="25" t="str">
        <f t="shared" si="110"/>
        <v/>
      </c>
      <c r="J1463" s="47"/>
      <c r="K1463" s="48"/>
      <c r="L1463" s="15"/>
      <c r="M1463" s="51" t="str">
        <f t="shared" si="111"/>
        <v/>
      </c>
      <c r="N1463" s="49" t="str">
        <f t="shared" si="112"/>
        <v/>
      </c>
      <c r="O1463" s="15"/>
      <c r="P1463" s="15"/>
      <c r="Q1463" s="15"/>
      <c r="R1463" s="15"/>
      <c r="S1463" s="15"/>
      <c r="T1463" s="15"/>
      <c r="U1463" s="15"/>
      <c r="V1463" s="50" t="str">
        <f>IFERROR(MAX(IF(OR(O1463="",P1463="",Q1463="",R1463="",S1463="",T1463="",U1463=""),"",IF(AND(MONTH(E1463)=8,MONTH(F1463)=8),(NETWORKDAYS(E1463,F1463,Lister!$D$7:$D$13)-O1463)*N1463/NETWORKDAYS(Lister!$D$19,Lister!$E$19,Lister!$D$7:$D$13),IF(AND(MONTH(E1463)=8,F1463&gt;DATE(2020,8,31)),(NETWORKDAYS(E1463,Lister!$E$19,Lister!$D$7:$D$13)-O1463)*N1463/NETWORKDAYS(Lister!$D$19,Lister!$E$19,Lister!$D$7:$D$13),IF(E1463&gt;DATE(2020,8,31),0)))),0),"")</f>
        <v/>
      </c>
      <c r="W1463" s="50" t="str">
        <f>IFERROR(MAX(IF(OR(O1463="",P1463="",Q1463="",R1463="",S1463="",T1463="",U1463=""),"",IF(AND(MONTH(E1463)=9,MONTH(F1463)=9),(NETWORKDAYS(E1463,F1463,Lister!$D$7:$D$13)-P1463)*N1463/NETWORKDAYS(Lister!$D$20,Lister!$E$20,Lister!$D$7:$D$13),IF(AND(MONTH(E1463)=9,F1463&gt;DATE(2020,9,30)),(NETWORKDAYS(E1463,Lister!$E$20,Lister!$D$7:$D$13)-P1463)*N1463/NETWORKDAYS(Lister!$D$20,Lister!$E$20,Lister!$D$7:$D$13),IF(AND(E1463&lt;DATE(2020,9,1),MONTH(F1463)=9),(NETWORKDAYS(Lister!$D$20,F1463,Lister!$D$7:$D$13)-P1463)*N1463/NETWORKDAYS(Lister!$D$20,Lister!$E$20,Lister!$D$7:$D$13),IF(AND(E1463&lt;DATE(2020,9,1),F1463&gt;DATE(2020,9,30)),(NETWORKDAYS(Lister!$D$20,Lister!$E$20,Lister!$D$7:$D$13)-P1463)*N1463/NETWORKDAYS(Lister!$D$20,Lister!$E$20,Lister!$D$7:$D$13),IF(OR(AND(E1463&lt;DATE(2020,9,1),F1463&lt;DATE(2020,9,1)),E1463&gt;DATE(2020,9,30)),0)))))),0),"")</f>
        <v/>
      </c>
      <c r="X1463" s="50" t="str">
        <f>IFERROR(MAX(IF(OR(O1463="",P1463="",Q1463="",R1463="",S1463="",T1463="",U1463=""),"",IF(AND(MONTH(E1463)=10,MONTH(F1463)=10),(NETWORKDAYS(E1463,F1463,Lister!$D$7:$D$13)-Q1463)*N1463/NETWORKDAYS(Lister!$D$21,Lister!$E$21,Lister!$D$7:$D$13),IF(AND(MONTH(E1463)=10,F1463&gt;DATE(2020,10,31)),(NETWORKDAYS(E1463,Lister!$E$21,Lister!$D$7:$D$13)-Q1463)*N1463/NETWORKDAYS(Lister!$D$21,Lister!$E$21,Lister!$D$7:$D$13),IF(AND(E1463&lt;DATE(2020,10,1),MONTH(F1463)=10),(NETWORKDAYS(Lister!$D$21,F1463,Lister!$D$7:$D$13)-Q1463)*N1463/NETWORKDAYS(Lister!$D$21,Lister!$E$21,Lister!$D$7:$D$13),IF(AND(E1463&lt;DATE(2020,31,1),F1463&gt;DATE(2020,10,31)),(NETWORKDAYS(Lister!$D$21,Lister!$E$21,Lister!$D$7:$D$13)-Q1463)*N1463/NETWORKDAYS(Lister!$D$21,Lister!$E$21,Lister!$D$7:$D$13),IF(OR(AND(E1463&lt;DATE(2020,10,1),F1463&lt;DATE(2020,10,1)),E1463&gt;DATE(2020,10,31)),0)))))),0),"")</f>
        <v/>
      </c>
      <c r="Y1463" s="50" t="str">
        <f>IFERROR(MAX(IF(OR(O1463="",P1463="",Q1463="",R1463="",S1463="",T1463="",U1463=""),"",IF(AND(MONTH(E1463)=11,MONTH(F1463)=11),(NETWORKDAYS(E1463,F1463,Lister!$D$7:$D$13)-R1463)*N1463/NETWORKDAYS(Lister!$D$22,Lister!$E$22,Lister!$D$7:$D$13),IF(AND(MONTH(E1463)=11,F1463&gt;DATE(2020,11,30)),(NETWORKDAYS(E1463,Lister!$E$22,Lister!$D$7:$D$13)-R1463)*N1463/NETWORKDAYS(Lister!$D$22,Lister!$E$22,Lister!$D$7:$D$13),IF(AND(E1463&lt;DATE(2020,11,1),MONTH(F1463)=11),(NETWORKDAYS(Lister!$D$22,F1463,Lister!$D$7:$D$13)-R1463)*N1463/NETWORKDAYS(Lister!$D$22,Lister!$E$22,Lister!$D$7:$D$13),IF(AND(E1463&lt;DATE(2020,11,1),F1463&gt;DATE(2020,11,30)),(NETWORKDAYS(Lister!$D$22,Lister!$E$22,Lister!$D$7:$D$13)-R1463)*N1463/NETWORKDAYS(Lister!$D$22,Lister!$E$22,Lister!$D$7:$D$13),IF(OR(AND(E1463&lt;DATE(2020,11,1),F1463&lt;DATE(2020,11,1)),E1463&gt;DATE(2020,11,30)),0)))))),0),"")</f>
        <v/>
      </c>
      <c r="Z1463" s="50" t="str">
        <f>IFERROR(MAX(IF(OR(O1463="",P1463="",Q1463="",R1463="",S1463="",T1463="",U1463=""),"",IF(AND(MONTH(E1463)=12,MONTH(F1463)=12),(NETWORKDAYS(E1463,F1463,Lister!$D$7:$D$13)-S1463)*N1463/NETWORKDAYS(Lister!$D$23,Lister!$E$23,Lister!$D$7:$D$13),IF(AND(MONTH(E1463)=12,F1463&gt;DATE(2020,12,31)),(NETWORKDAYS(E1463,Lister!$E$23,Lister!$D$7:$D$13)-S1463)*N1463/NETWORKDAYS(Lister!$D$23,Lister!$E$23,Lister!$D$7:$D$13),IF(AND(E1463&lt;DATE(2020,12,1),MONTH(F1463)=12),(NETWORKDAYS(Lister!$D$23,F1463,Lister!$D$7:$D$13)-S1463)*N1463/NETWORKDAYS(Lister!$D$23,Lister!$E$23,Lister!$D$7:$D$13),IF(AND(E1463&lt;DATE(2020,12,1),F1463&gt;DATE(2020,12,31)),(NETWORKDAYS(Lister!$D$23,Lister!$E$23,Lister!$D$7:$D$13)-S1463)*N1463/NETWORKDAYS(Lister!$D$23,Lister!$E$23,Lister!$D$7:$D$13),IF(OR(AND(E1463&lt;DATE(2020,12,1),F1463&lt;DATE(2020,12,1)),E1463&gt;DATE(2020,12,31)),0)))))),0),"")</f>
        <v/>
      </c>
      <c r="AA1463" s="50" t="str">
        <f>IFERROR(MAX(IF(OR(O1463="",P1463="",Q1463="",R1463="",S1463="",T1463="",U1463=""),"",IF(AND(MONTH(E1463)=1,MONTH(F1463)=1),(NETWORKDAYS(E1463,F1463,Lister!$D$7:$D$13)-T1463)*N1463/NETWORKDAYS(Lister!$D$24,Lister!$E$24,Lister!$D$7:$D$13),IF(AND(MONTH(E1463)=1,F1463&gt;DATE(2021,1,31)),(NETWORKDAYS(E1463,Lister!$E$24,Lister!$D$7:$D$13)-T1463)*N1463/NETWORKDAYS(Lister!$D$24,Lister!$E$24,Lister!$D$7:$D$13),IF(AND(E1463&lt;DATE(2021,1,1),MONTH(F1463)=1),(NETWORKDAYS(Lister!$D$24,F1463,Lister!$D$7:$D$13)-T1463)*N1463/NETWORKDAYS(Lister!$D$24,Lister!$E$24,Lister!$D$7:$D$13),IF(AND(E1463&lt;DATE(2021,1,1),F1463&gt;DATE(2021,1,31)),(NETWORKDAYS(Lister!$D$24,Lister!$E$24,Lister!$D$7:$D$13)-T1463)*N1463/NETWORKDAYS(Lister!$D$24,Lister!$E$24,Lister!$D$7:$D$13),IF(OR(AND(E1463&lt;DATE(2021,1,1),F1463&lt;DATE(2021,1,1)),E1463&gt;DATE(2021,1,31)),0)))))),0),"")</f>
        <v/>
      </c>
      <c r="AB1463" s="50" t="str">
        <f>IFERROR(MAX(IF(OR(O1463="",P1463="",Q1463="",R1463="",S1463="",T1463="",U1463=""),"",IF(AND(MONTH(E1463)=2,MONTH(F1463)=2),(NETWORKDAYS(E1463,F1463,Lister!$D$7:$D$13)-U1463)*N1463/NETWORKDAYS(Lister!$D$25,Lister!$E$25,Lister!$D$7:$D$13),IF(AND(E1463&lt;DATE(2021,2,1),MONTH(F1463)=2),(NETWORKDAYS(Lister!$D$25,F1463,Lister!$D$7:$D$13)-U1463)*N1463/NETWORKDAYS(Lister!$D$25,Lister!$E$25,Lister!$D$7:$D$13),IF(AND(E1463&lt;DATE(2021,2,1),F1463&lt;DATE(2021,2,1)),0)))),0),"")</f>
        <v/>
      </c>
      <c r="AC1463" s="52" t="str">
        <f t="shared" si="113"/>
        <v/>
      </c>
    </row>
    <row r="1464" spans="1:29" x14ac:dyDescent="0.35">
      <c r="A1464" s="11" t="str">
        <f t="shared" si="114"/>
        <v/>
      </c>
      <c r="B1464" s="33"/>
      <c r="C1464" s="17"/>
      <c r="D1464" s="18"/>
      <c r="E1464" s="12"/>
      <c r="F1464" s="12"/>
      <c r="G1464" s="42" t="str">
        <f>IF(OR(E1464="",F1464=""),"",NETWORKDAYS(E1464,F1464,Lister!$D$7:$D$13))</f>
        <v/>
      </c>
      <c r="H1464" s="14"/>
      <c r="I1464" s="25" t="str">
        <f t="shared" si="110"/>
        <v/>
      </c>
      <c r="J1464" s="47"/>
      <c r="K1464" s="48"/>
      <c r="L1464" s="15"/>
      <c r="M1464" s="51" t="str">
        <f t="shared" si="111"/>
        <v/>
      </c>
      <c r="N1464" s="49" t="str">
        <f t="shared" si="112"/>
        <v/>
      </c>
      <c r="O1464" s="15"/>
      <c r="P1464" s="15"/>
      <c r="Q1464" s="15"/>
      <c r="R1464" s="15"/>
      <c r="S1464" s="15"/>
      <c r="T1464" s="15"/>
      <c r="U1464" s="15"/>
      <c r="V1464" s="50" t="str">
        <f>IFERROR(MAX(IF(OR(O1464="",P1464="",Q1464="",R1464="",S1464="",T1464="",U1464=""),"",IF(AND(MONTH(E1464)=8,MONTH(F1464)=8),(NETWORKDAYS(E1464,F1464,Lister!$D$7:$D$13)-O1464)*N1464/NETWORKDAYS(Lister!$D$19,Lister!$E$19,Lister!$D$7:$D$13),IF(AND(MONTH(E1464)=8,F1464&gt;DATE(2020,8,31)),(NETWORKDAYS(E1464,Lister!$E$19,Lister!$D$7:$D$13)-O1464)*N1464/NETWORKDAYS(Lister!$D$19,Lister!$E$19,Lister!$D$7:$D$13),IF(E1464&gt;DATE(2020,8,31),0)))),0),"")</f>
        <v/>
      </c>
      <c r="W1464" s="50" t="str">
        <f>IFERROR(MAX(IF(OR(O1464="",P1464="",Q1464="",R1464="",S1464="",T1464="",U1464=""),"",IF(AND(MONTH(E1464)=9,MONTH(F1464)=9),(NETWORKDAYS(E1464,F1464,Lister!$D$7:$D$13)-P1464)*N1464/NETWORKDAYS(Lister!$D$20,Lister!$E$20,Lister!$D$7:$D$13),IF(AND(MONTH(E1464)=9,F1464&gt;DATE(2020,9,30)),(NETWORKDAYS(E1464,Lister!$E$20,Lister!$D$7:$D$13)-P1464)*N1464/NETWORKDAYS(Lister!$D$20,Lister!$E$20,Lister!$D$7:$D$13),IF(AND(E1464&lt;DATE(2020,9,1),MONTH(F1464)=9),(NETWORKDAYS(Lister!$D$20,F1464,Lister!$D$7:$D$13)-P1464)*N1464/NETWORKDAYS(Lister!$D$20,Lister!$E$20,Lister!$D$7:$D$13),IF(AND(E1464&lt;DATE(2020,9,1),F1464&gt;DATE(2020,9,30)),(NETWORKDAYS(Lister!$D$20,Lister!$E$20,Lister!$D$7:$D$13)-P1464)*N1464/NETWORKDAYS(Lister!$D$20,Lister!$E$20,Lister!$D$7:$D$13),IF(OR(AND(E1464&lt;DATE(2020,9,1),F1464&lt;DATE(2020,9,1)),E1464&gt;DATE(2020,9,30)),0)))))),0),"")</f>
        <v/>
      </c>
      <c r="X1464" s="50" t="str">
        <f>IFERROR(MAX(IF(OR(O1464="",P1464="",Q1464="",R1464="",S1464="",T1464="",U1464=""),"",IF(AND(MONTH(E1464)=10,MONTH(F1464)=10),(NETWORKDAYS(E1464,F1464,Lister!$D$7:$D$13)-Q1464)*N1464/NETWORKDAYS(Lister!$D$21,Lister!$E$21,Lister!$D$7:$D$13),IF(AND(MONTH(E1464)=10,F1464&gt;DATE(2020,10,31)),(NETWORKDAYS(E1464,Lister!$E$21,Lister!$D$7:$D$13)-Q1464)*N1464/NETWORKDAYS(Lister!$D$21,Lister!$E$21,Lister!$D$7:$D$13),IF(AND(E1464&lt;DATE(2020,10,1),MONTH(F1464)=10),(NETWORKDAYS(Lister!$D$21,F1464,Lister!$D$7:$D$13)-Q1464)*N1464/NETWORKDAYS(Lister!$D$21,Lister!$E$21,Lister!$D$7:$D$13),IF(AND(E1464&lt;DATE(2020,31,1),F1464&gt;DATE(2020,10,31)),(NETWORKDAYS(Lister!$D$21,Lister!$E$21,Lister!$D$7:$D$13)-Q1464)*N1464/NETWORKDAYS(Lister!$D$21,Lister!$E$21,Lister!$D$7:$D$13),IF(OR(AND(E1464&lt;DATE(2020,10,1),F1464&lt;DATE(2020,10,1)),E1464&gt;DATE(2020,10,31)),0)))))),0),"")</f>
        <v/>
      </c>
      <c r="Y1464" s="50" t="str">
        <f>IFERROR(MAX(IF(OR(O1464="",P1464="",Q1464="",R1464="",S1464="",T1464="",U1464=""),"",IF(AND(MONTH(E1464)=11,MONTH(F1464)=11),(NETWORKDAYS(E1464,F1464,Lister!$D$7:$D$13)-R1464)*N1464/NETWORKDAYS(Lister!$D$22,Lister!$E$22,Lister!$D$7:$D$13),IF(AND(MONTH(E1464)=11,F1464&gt;DATE(2020,11,30)),(NETWORKDAYS(E1464,Lister!$E$22,Lister!$D$7:$D$13)-R1464)*N1464/NETWORKDAYS(Lister!$D$22,Lister!$E$22,Lister!$D$7:$D$13),IF(AND(E1464&lt;DATE(2020,11,1),MONTH(F1464)=11),(NETWORKDAYS(Lister!$D$22,F1464,Lister!$D$7:$D$13)-R1464)*N1464/NETWORKDAYS(Lister!$D$22,Lister!$E$22,Lister!$D$7:$D$13),IF(AND(E1464&lt;DATE(2020,11,1),F1464&gt;DATE(2020,11,30)),(NETWORKDAYS(Lister!$D$22,Lister!$E$22,Lister!$D$7:$D$13)-R1464)*N1464/NETWORKDAYS(Lister!$D$22,Lister!$E$22,Lister!$D$7:$D$13),IF(OR(AND(E1464&lt;DATE(2020,11,1),F1464&lt;DATE(2020,11,1)),E1464&gt;DATE(2020,11,30)),0)))))),0),"")</f>
        <v/>
      </c>
      <c r="Z1464" s="50" t="str">
        <f>IFERROR(MAX(IF(OR(O1464="",P1464="",Q1464="",R1464="",S1464="",T1464="",U1464=""),"",IF(AND(MONTH(E1464)=12,MONTH(F1464)=12),(NETWORKDAYS(E1464,F1464,Lister!$D$7:$D$13)-S1464)*N1464/NETWORKDAYS(Lister!$D$23,Lister!$E$23,Lister!$D$7:$D$13),IF(AND(MONTH(E1464)=12,F1464&gt;DATE(2020,12,31)),(NETWORKDAYS(E1464,Lister!$E$23,Lister!$D$7:$D$13)-S1464)*N1464/NETWORKDAYS(Lister!$D$23,Lister!$E$23,Lister!$D$7:$D$13),IF(AND(E1464&lt;DATE(2020,12,1),MONTH(F1464)=12),(NETWORKDAYS(Lister!$D$23,F1464,Lister!$D$7:$D$13)-S1464)*N1464/NETWORKDAYS(Lister!$D$23,Lister!$E$23,Lister!$D$7:$D$13),IF(AND(E1464&lt;DATE(2020,12,1),F1464&gt;DATE(2020,12,31)),(NETWORKDAYS(Lister!$D$23,Lister!$E$23,Lister!$D$7:$D$13)-S1464)*N1464/NETWORKDAYS(Lister!$D$23,Lister!$E$23,Lister!$D$7:$D$13),IF(OR(AND(E1464&lt;DATE(2020,12,1),F1464&lt;DATE(2020,12,1)),E1464&gt;DATE(2020,12,31)),0)))))),0),"")</f>
        <v/>
      </c>
      <c r="AA1464" s="50" t="str">
        <f>IFERROR(MAX(IF(OR(O1464="",P1464="",Q1464="",R1464="",S1464="",T1464="",U1464=""),"",IF(AND(MONTH(E1464)=1,MONTH(F1464)=1),(NETWORKDAYS(E1464,F1464,Lister!$D$7:$D$13)-T1464)*N1464/NETWORKDAYS(Lister!$D$24,Lister!$E$24,Lister!$D$7:$D$13),IF(AND(MONTH(E1464)=1,F1464&gt;DATE(2021,1,31)),(NETWORKDAYS(E1464,Lister!$E$24,Lister!$D$7:$D$13)-T1464)*N1464/NETWORKDAYS(Lister!$D$24,Lister!$E$24,Lister!$D$7:$D$13),IF(AND(E1464&lt;DATE(2021,1,1),MONTH(F1464)=1),(NETWORKDAYS(Lister!$D$24,F1464,Lister!$D$7:$D$13)-T1464)*N1464/NETWORKDAYS(Lister!$D$24,Lister!$E$24,Lister!$D$7:$D$13),IF(AND(E1464&lt;DATE(2021,1,1),F1464&gt;DATE(2021,1,31)),(NETWORKDAYS(Lister!$D$24,Lister!$E$24,Lister!$D$7:$D$13)-T1464)*N1464/NETWORKDAYS(Lister!$D$24,Lister!$E$24,Lister!$D$7:$D$13),IF(OR(AND(E1464&lt;DATE(2021,1,1),F1464&lt;DATE(2021,1,1)),E1464&gt;DATE(2021,1,31)),0)))))),0),"")</f>
        <v/>
      </c>
      <c r="AB1464" s="50" t="str">
        <f>IFERROR(MAX(IF(OR(O1464="",P1464="",Q1464="",R1464="",S1464="",T1464="",U1464=""),"",IF(AND(MONTH(E1464)=2,MONTH(F1464)=2),(NETWORKDAYS(E1464,F1464,Lister!$D$7:$D$13)-U1464)*N1464/NETWORKDAYS(Lister!$D$25,Lister!$E$25,Lister!$D$7:$D$13),IF(AND(E1464&lt;DATE(2021,2,1),MONTH(F1464)=2),(NETWORKDAYS(Lister!$D$25,F1464,Lister!$D$7:$D$13)-U1464)*N1464/NETWORKDAYS(Lister!$D$25,Lister!$E$25,Lister!$D$7:$D$13),IF(AND(E1464&lt;DATE(2021,2,1),F1464&lt;DATE(2021,2,1)),0)))),0),"")</f>
        <v/>
      </c>
      <c r="AC1464" s="52" t="str">
        <f t="shared" si="113"/>
        <v/>
      </c>
    </row>
    <row r="1465" spans="1:29" x14ac:dyDescent="0.35">
      <c r="A1465" s="11" t="str">
        <f t="shared" si="114"/>
        <v/>
      </c>
      <c r="B1465" s="33"/>
      <c r="C1465" s="17"/>
      <c r="D1465" s="18"/>
      <c r="E1465" s="12"/>
      <c r="F1465" s="12"/>
      <c r="G1465" s="42" t="str">
        <f>IF(OR(E1465="",F1465=""),"",NETWORKDAYS(E1465,F1465,Lister!$D$7:$D$13))</f>
        <v/>
      </c>
      <c r="H1465" s="14"/>
      <c r="I1465" s="25" t="str">
        <f t="shared" si="110"/>
        <v/>
      </c>
      <c r="J1465" s="47"/>
      <c r="K1465" s="48"/>
      <c r="L1465" s="15"/>
      <c r="M1465" s="51" t="str">
        <f t="shared" si="111"/>
        <v/>
      </c>
      <c r="N1465" s="49" t="str">
        <f t="shared" si="112"/>
        <v/>
      </c>
      <c r="O1465" s="15"/>
      <c r="P1465" s="15"/>
      <c r="Q1465" s="15"/>
      <c r="R1465" s="15"/>
      <c r="S1465" s="15"/>
      <c r="T1465" s="15"/>
      <c r="U1465" s="15"/>
      <c r="V1465" s="50" t="str">
        <f>IFERROR(MAX(IF(OR(O1465="",P1465="",Q1465="",R1465="",S1465="",T1465="",U1465=""),"",IF(AND(MONTH(E1465)=8,MONTH(F1465)=8),(NETWORKDAYS(E1465,F1465,Lister!$D$7:$D$13)-O1465)*N1465/NETWORKDAYS(Lister!$D$19,Lister!$E$19,Lister!$D$7:$D$13),IF(AND(MONTH(E1465)=8,F1465&gt;DATE(2020,8,31)),(NETWORKDAYS(E1465,Lister!$E$19,Lister!$D$7:$D$13)-O1465)*N1465/NETWORKDAYS(Lister!$D$19,Lister!$E$19,Lister!$D$7:$D$13),IF(E1465&gt;DATE(2020,8,31),0)))),0),"")</f>
        <v/>
      </c>
      <c r="W1465" s="50" t="str">
        <f>IFERROR(MAX(IF(OR(O1465="",P1465="",Q1465="",R1465="",S1465="",T1465="",U1465=""),"",IF(AND(MONTH(E1465)=9,MONTH(F1465)=9),(NETWORKDAYS(E1465,F1465,Lister!$D$7:$D$13)-P1465)*N1465/NETWORKDAYS(Lister!$D$20,Lister!$E$20,Lister!$D$7:$D$13),IF(AND(MONTH(E1465)=9,F1465&gt;DATE(2020,9,30)),(NETWORKDAYS(E1465,Lister!$E$20,Lister!$D$7:$D$13)-P1465)*N1465/NETWORKDAYS(Lister!$D$20,Lister!$E$20,Lister!$D$7:$D$13),IF(AND(E1465&lt;DATE(2020,9,1),MONTH(F1465)=9),(NETWORKDAYS(Lister!$D$20,F1465,Lister!$D$7:$D$13)-P1465)*N1465/NETWORKDAYS(Lister!$D$20,Lister!$E$20,Lister!$D$7:$D$13),IF(AND(E1465&lt;DATE(2020,9,1),F1465&gt;DATE(2020,9,30)),(NETWORKDAYS(Lister!$D$20,Lister!$E$20,Lister!$D$7:$D$13)-P1465)*N1465/NETWORKDAYS(Lister!$D$20,Lister!$E$20,Lister!$D$7:$D$13),IF(OR(AND(E1465&lt;DATE(2020,9,1),F1465&lt;DATE(2020,9,1)),E1465&gt;DATE(2020,9,30)),0)))))),0),"")</f>
        <v/>
      </c>
      <c r="X1465" s="50" t="str">
        <f>IFERROR(MAX(IF(OR(O1465="",P1465="",Q1465="",R1465="",S1465="",T1465="",U1465=""),"",IF(AND(MONTH(E1465)=10,MONTH(F1465)=10),(NETWORKDAYS(E1465,F1465,Lister!$D$7:$D$13)-Q1465)*N1465/NETWORKDAYS(Lister!$D$21,Lister!$E$21,Lister!$D$7:$D$13),IF(AND(MONTH(E1465)=10,F1465&gt;DATE(2020,10,31)),(NETWORKDAYS(E1465,Lister!$E$21,Lister!$D$7:$D$13)-Q1465)*N1465/NETWORKDAYS(Lister!$D$21,Lister!$E$21,Lister!$D$7:$D$13),IF(AND(E1465&lt;DATE(2020,10,1),MONTH(F1465)=10),(NETWORKDAYS(Lister!$D$21,F1465,Lister!$D$7:$D$13)-Q1465)*N1465/NETWORKDAYS(Lister!$D$21,Lister!$E$21,Lister!$D$7:$D$13),IF(AND(E1465&lt;DATE(2020,31,1),F1465&gt;DATE(2020,10,31)),(NETWORKDAYS(Lister!$D$21,Lister!$E$21,Lister!$D$7:$D$13)-Q1465)*N1465/NETWORKDAYS(Lister!$D$21,Lister!$E$21,Lister!$D$7:$D$13),IF(OR(AND(E1465&lt;DATE(2020,10,1),F1465&lt;DATE(2020,10,1)),E1465&gt;DATE(2020,10,31)),0)))))),0),"")</f>
        <v/>
      </c>
      <c r="Y1465" s="50" t="str">
        <f>IFERROR(MAX(IF(OR(O1465="",P1465="",Q1465="",R1465="",S1465="",T1465="",U1465=""),"",IF(AND(MONTH(E1465)=11,MONTH(F1465)=11),(NETWORKDAYS(E1465,F1465,Lister!$D$7:$D$13)-R1465)*N1465/NETWORKDAYS(Lister!$D$22,Lister!$E$22,Lister!$D$7:$D$13),IF(AND(MONTH(E1465)=11,F1465&gt;DATE(2020,11,30)),(NETWORKDAYS(E1465,Lister!$E$22,Lister!$D$7:$D$13)-R1465)*N1465/NETWORKDAYS(Lister!$D$22,Lister!$E$22,Lister!$D$7:$D$13),IF(AND(E1465&lt;DATE(2020,11,1),MONTH(F1465)=11),(NETWORKDAYS(Lister!$D$22,F1465,Lister!$D$7:$D$13)-R1465)*N1465/NETWORKDAYS(Lister!$D$22,Lister!$E$22,Lister!$D$7:$D$13),IF(AND(E1465&lt;DATE(2020,11,1),F1465&gt;DATE(2020,11,30)),(NETWORKDAYS(Lister!$D$22,Lister!$E$22,Lister!$D$7:$D$13)-R1465)*N1465/NETWORKDAYS(Lister!$D$22,Lister!$E$22,Lister!$D$7:$D$13),IF(OR(AND(E1465&lt;DATE(2020,11,1),F1465&lt;DATE(2020,11,1)),E1465&gt;DATE(2020,11,30)),0)))))),0),"")</f>
        <v/>
      </c>
      <c r="Z1465" s="50" t="str">
        <f>IFERROR(MAX(IF(OR(O1465="",P1465="",Q1465="",R1465="",S1465="",T1465="",U1465=""),"",IF(AND(MONTH(E1465)=12,MONTH(F1465)=12),(NETWORKDAYS(E1465,F1465,Lister!$D$7:$D$13)-S1465)*N1465/NETWORKDAYS(Lister!$D$23,Lister!$E$23,Lister!$D$7:$D$13),IF(AND(MONTH(E1465)=12,F1465&gt;DATE(2020,12,31)),(NETWORKDAYS(E1465,Lister!$E$23,Lister!$D$7:$D$13)-S1465)*N1465/NETWORKDAYS(Lister!$D$23,Lister!$E$23,Lister!$D$7:$D$13),IF(AND(E1465&lt;DATE(2020,12,1),MONTH(F1465)=12),(NETWORKDAYS(Lister!$D$23,F1465,Lister!$D$7:$D$13)-S1465)*N1465/NETWORKDAYS(Lister!$D$23,Lister!$E$23,Lister!$D$7:$D$13),IF(AND(E1465&lt;DATE(2020,12,1),F1465&gt;DATE(2020,12,31)),(NETWORKDAYS(Lister!$D$23,Lister!$E$23,Lister!$D$7:$D$13)-S1465)*N1465/NETWORKDAYS(Lister!$D$23,Lister!$E$23,Lister!$D$7:$D$13),IF(OR(AND(E1465&lt;DATE(2020,12,1),F1465&lt;DATE(2020,12,1)),E1465&gt;DATE(2020,12,31)),0)))))),0),"")</f>
        <v/>
      </c>
      <c r="AA1465" s="50" t="str">
        <f>IFERROR(MAX(IF(OR(O1465="",P1465="",Q1465="",R1465="",S1465="",T1465="",U1465=""),"",IF(AND(MONTH(E1465)=1,MONTH(F1465)=1),(NETWORKDAYS(E1465,F1465,Lister!$D$7:$D$13)-T1465)*N1465/NETWORKDAYS(Lister!$D$24,Lister!$E$24,Lister!$D$7:$D$13),IF(AND(MONTH(E1465)=1,F1465&gt;DATE(2021,1,31)),(NETWORKDAYS(E1465,Lister!$E$24,Lister!$D$7:$D$13)-T1465)*N1465/NETWORKDAYS(Lister!$D$24,Lister!$E$24,Lister!$D$7:$D$13),IF(AND(E1465&lt;DATE(2021,1,1),MONTH(F1465)=1),(NETWORKDAYS(Lister!$D$24,F1465,Lister!$D$7:$D$13)-T1465)*N1465/NETWORKDAYS(Lister!$D$24,Lister!$E$24,Lister!$D$7:$D$13),IF(AND(E1465&lt;DATE(2021,1,1),F1465&gt;DATE(2021,1,31)),(NETWORKDAYS(Lister!$D$24,Lister!$E$24,Lister!$D$7:$D$13)-T1465)*N1465/NETWORKDAYS(Lister!$D$24,Lister!$E$24,Lister!$D$7:$D$13),IF(OR(AND(E1465&lt;DATE(2021,1,1),F1465&lt;DATE(2021,1,1)),E1465&gt;DATE(2021,1,31)),0)))))),0),"")</f>
        <v/>
      </c>
      <c r="AB1465" s="50" t="str">
        <f>IFERROR(MAX(IF(OR(O1465="",P1465="",Q1465="",R1465="",S1465="",T1465="",U1465=""),"",IF(AND(MONTH(E1465)=2,MONTH(F1465)=2),(NETWORKDAYS(E1465,F1465,Lister!$D$7:$D$13)-U1465)*N1465/NETWORKDAYS(Lister!$D$25,Lister!$E$25,Lister!$D$7:$D$13),IF(AND(E1465&lt;DATE(2021,2,1),MONTH(F1465)=2),(NETWORKDAYS(Lister!$D$25,F1465,Lister!$D$7:$D$13)-U1465)*N1465/NETWORKDAYS(Lister!$D$25,Lister!$E$25,Lister!$D$7:$D$13),IF(AND(E1465&lt;DATE(2021,2,1),F1465&lt;DATE(2021,2,1)),0)))),0),"")</f>
        <v/>
      </c>
      <c r="AC1465" s="52" t="str">
        <f t="shared" si="113"/>
        <v/>
      </c>
    </row>
    <row r="1466" spans="1:29" x14ac:dyDescent="0.35">
      <c r="A1466" s="11" t="str">
        <f t="shared" si="114"/>
        <v/>
      </c>
      <c r="B1466" s="33"/>
      <c r="C1466" s="17"/>
      <c r="D1466" s="18"/>
      <c r="E1466" s="12"/>
      <c r="F1466" s="12"/>
      <c r="G1466" s="42" t="str">
        <f>IF(OR(E1466="",F1466=""),"",NETWORKDAYS(E1466,F1466,Lister!$D$7:$D$13))</f>
        <v/>
      </c>
      <c r="H1466" s="14"/>
      <c r="I1466" s="25" t="str">
        <f t="shared" si="110"/>
        <v/>
      </c>
      <c r="J1466" s="47"/>
      <c r="K1466" s="48"/>
      <c r="L1466" s="15"/>
      <c r="M1466" s="51" t="str">
        <f t="shared" si="111"/>
        <v/>
      </c>
      <c r="N1466" s="49" t="str">
        <f t="shared" si="112"/>
        <v/>
      </c>
      <c r="O1466" s="15"/>
      <c r="P1466" s="15"/>
      <c r="Q1466" s="15"/>
      <c r="R1466" s="15"/>
      <c r="S1466" s="15"/>
      <c r="T1466" s="15"/>
      <c r="U1466" s="15"/>
      <c r="V1466" s="50" t="str">
        <f>IFERROR(MAX(IF(OR(O1466="",P1466="",Q1466="",R1466="",S1466="",T1466="",U1466=""),"",IF(AND(MONTH(E1466)=8,MONTH(F1466)=8),(NETWORKDAYS(E1466,F1466,Lister!$D$7:$D$13)-O1466)*N1466/NETWORKDAYS(Lister!$D$19,Lister!$E$19,Lister!$D$7:$D$13),IF(AND(MONTH(E1466)=8,F1466&gt;DATE(2020,8,31)),(NETWORKDAYS(E1466,Lister!$E$19,Lister!$D$7:$D$13)-O1466)*N1466/NETWORKDAYS(Lister!$D$19,Lister!$E$19,Lister!$D$7:$D$13),IF(E1466&gt;DATE(2020,8,31),0)))),0),"")</f>
        <v/>
      </c>
      <c r="W1466" s="50" t="str">
        <f>IFERROR(MAX(IF(OR(O1466="",P1466="",Q1466="",R1466="",S1466="",T1466="",U1466=""),"",IF(AND(MONTH(E1466)=9,MONTH(F1466)=9),(NETWORKDAYS(E1466,F1466,Lister!$D$7:$D$13)-P1466)*N1466/NETWORKDAYS(Lister!$D$20,Lister!$E$20,Lister!$D$7:$D$13),IF(AND(MONTH(E1466)=9,F1466&gt;DATE(2020,9,30)),(NETWORKDAYS(E1466,Lister!$E$20,Lister!$D$7:$D$13)-P1466)*N1466/NETWORKDAYS(Lister!$D$20,Lister!$E$20,Lister!$D$7:$D$13),IF(AND(E1466&lt;DATE(2020,9,1),MONTH(F1466)=9),(NETWORKDAYS(Lister!$D$20,F1466,Lister!$D$7:$D$13)-P1466)*N1466/NETWORKDAYS(Lister!$D$20,Lister!$E$20,Lister!$D$7:$D$13),IF(AND(E1466&lt;DATE(2020,9,1),F1466&gt;DATE(2020,9,30)),(NETWORKDAYS(Lister!$D$20,Lister!$E$20,Lister!$D$7:$D$13)-P1466)*N1466/NETWORKDAYS(Lister!$D$20,Lister!$E$20,Lister!$D$7:$D$13),IF(OR(AND(E1466&lt;DATE(2020,9,1),F1466&lt;DATE(2020,9,1)),E1466&gt;DATE(2020,9,30)),0)))))),0),"")</f>
        <v/>
      </c>
      <c r="X1466" s="50" t="str">
        <f>IFERROR(MAX(IF(OR(O1466="",P1466="",Q1466="",R1466="",S1466="",T1466="",U1466=""),"",IF(AND(MONTH(E1466)=10,MONTH(F1466)=10),(NETWORKDAYS(E1466,F1466,Lister!$D$7:$D$13)-Q1466)*N1466/NETWORKDAYS(Lister!$D$21,Lister!$E$21,Lister!$D$7:$D$13),IF(AND(MONTH(E1466)=10,F1466&gt;DATE(2020,10,31)),(NETWORKDAYS(E1466,Lister!$E$21,Lister!$D$7:$D$13)-Q1466)*N1466/NETWORKDAYS(Lister!$D$21,Lister!$E$21,Lister!$D$7:$D$13),IF(AND(E1466&lt;DATE(2020,10,1),MONTH(F1466)=10),(NETWORKDAYS(Lister!$D$21,F1466,Lister!$D$7:$D$13)-Q1466)*N1466/NETWORKDAYS(Lister!$D$21,Lister!$E$21,Lister!$D$7:$D$13),IF(AND(E1466&lt;DATE(2020,31,1),F1466&gt;DATE(2020,10,31)),(NETWORKDAYS(Lister!$D$21,Lister!$E$21,Lister!$D$7:$D$13)-Q1466)*N1466/NETWORKDAYS(Lister!$D$21,Lister!$E$21,Lister!$D$7:$D$13),IF(OR(AND(E1466&lt;DATE(2020,10,1),F1466&lt;DATE(2020,10,1)),E1466&gt;DATE(2020,10,31)),0)))))),0),"")</f>
        <v/>
      </c>
      <c r="Y1466" s="50" t="str">
        <f>IFERROR(MAX(IF(OR(O1466="",P1466="",Q1466="",R1466="",S1466="",T1466="",U1466=""),"",IF(AND(MONTH(E1466)=11,MONTH(F1466)=11),(NETWORKDAYS(E1466,F1466,Lister!$D$7:$D$13)-R1466)*N1466/NETWORKDAYS(Lister!$D$22,Lister!$E$22,Lister!$D$7:$D$13),IF(AND(MONTH(E1466)=11,F1466&gt;DATE(2020,11,30)),(NETWORKDAYS(E1466,Lister!$E$22,Lister!$D$7:$D$13)-R1466)*N1466/NETWORKDAYS(Lister!$D$22,Lister!$E$22,Lister!$D$7:$D$13),IF(AND(E1466&lt;DATE(2020,11,1),MONTH(F1466)=11),(NETWORKDAYS(Lister!$D$22,F1466,Lister!$D$7:$D$13)-R1466)*N1466/NETWORKDAYS(Lister!$D$22,Lister!$E$22,Lister!$D$7:$D$13),IF(AND(E1466&lt;DATE(2020,11,1),F1466&gt;DATE(2020,11,30)),(NETWORKDAYS(Lister!$D$22,Lister!$E$22,Lister!$D$7:$D$13)-R1466)*N1466/NETWORKDAYS(Lister!$D$22,Lister!$E$22,Lister!$D$7:$D$13),IF(OR(AND(E1466&lt;DATE(2020,11,1),F1466&lt;DATE(2020,11,1)),E1466&gt;DATE(2020,11,30)),0)))))),0),"")</f>
        <v/>
      </c>
      <c r="Z1466" s="50" t="str">
        <f>IFERROR(MAX(IF(OR(O1466="",P1466="",Q1466="",R1466="",S1466="",T1466="",U1466=""),"",IF(AND(MONTH(E1466)=12,MONTH(F1466)=12),(NETWORKDAYS(E1466,F1466,Lister!$D$7:$D$13)-S1466)*N1466/NETWORKDAYS(Lister!$D$23,Lister!$E$23,Lister!$D$7:$D$13),IF(AND(MONTH(E1466)=12,F1466&gt;DATE(2020,12,31)),(NETWORKDAYS(E1466,Lister!$E$23,Lister!$D$7:$D$13)-S1466)*N1466/NETWORKDAYS(Lister!$D$23,Lister!$E$23,Lister!$D$7:$D$13),IF(AND(E1466&lt;DATE(2020,12,1),MONTH(F1466)=12),(NETWORKDAYS(Lister!$D$23,F1466,Lister!$D$7:$D$13)-S1466)*N1466/NETWORKDAYS(Lister!$D$23,Lister!$E$23,Lister!$D$7:$D$13),IF(AND(E1466&lt;DATE(2020,12,1),F1466&gt;DATE(2020,12,31)),(NETWORKDAYS(Lister!$D$23,Lister!$E$23,Lister!$D$7:$D$13)-S1466)*N1466/NETWORKDAYS(Lister!$D$23,Lister!$E$23,Lister!$D$7:$D$13),IF(OR(AND(E1466&lt;DATE(2020,12,1),F1466&lt;DATE(2020,12,1)),E1466&gt;DATE(2020,12,31)),0)))))),0),"")</f>
        <v/>
      </c>
      <c r="AA1466" s="50" t="str">
        <f>IFERROR(MAX(IF(OR(O1466="",P1466="",Q1466="",R1466="",S1466="",T1466="",U1466=""),"",IF(AND(MONTH(E1466)=1,MONTH(F1466)=1),(NETWORKDAYS(E1466,F1466,Lister!$D$7:$D$13)-T1466)*N1466/NETWORKDAYS(Lister!$D$24,Lister!$E$24,Lister!$D$7:$D$13),IF(AND(MONTH(E1466)=1,F1466&gt;DATE(2021,1,31)),(NETWORKDAYS(E1466,Lister!$E$24,Lister!$D$7:$D$13)-T1466)*N1466/NETWORKDAYS(Lister!$D$24,Lister!$E$24,Lister!$D$7:$D$13),IF(AND(E1466&lt;DATE(2021,1,1),MONTH(F1466)=1),(NETWORKDAYS(Lister!$D$24,F1466,Lister!$D$7:$D$13)-T1466)*N1466/NETWORKDAYS(Lister!$D$24,Lister!$E$24,Lister!$D$7:$D$13),IF(AND(E1466&lt;DATE(2021,1,1),F1466&gt;DATE(2021,1,31)),(NETWORKDAYS(Lister!$D$24,Lister!$E$24,Lister!$D$7:$D$13)-T1466)*N1466/NETWORKDAYS(Lister!$D$24,Lister!$E$24,Lister!$D$7:$D$13),IF(OR(AND(E1466&lt;DATE(2021,1,1),F1466&lt;DATE(2021,1,1)),E1466&gt;DATE(2021,1,31)),0)))))),0),"")</f>
        <v/>
      </c>
      <c r="AB1466" s="50" t="str">
        <f>IFERROR(MAX(IF(OR(O1466="",P1466="",Q1466="",R1466="",S1466="",T1466="",U1466=""),"",IF(AND(MONTH(E1466)=2,MONTH(F1466)=2),(NETWORKDAYS(E1466,F1466,Lister!$D$7:$D$13)-U1466)*N1466/NETWORKDAYS(Lister!$D$25,Lister!$E$25,Lister!$D$7:$D$13),IF(AND(E1466&lt;DATE(2021,2,1),MONTH(F1466)=2),(NETWORKDAYS(Lister!$D$25,F1466,Lister!$D$7:$D$13)-U1466)*N1466/NETWORKDAYS(Lister!$D$25,Lister!$E$25,Lister!$D$7:$D$13),IF(AND(E1466&lt;DATE(2021,2,1),F1466&lt;DATE(2021,2,1)),0)))),0),"")</f>
        <v/>
      </c>
      <c r="AC1466" s="52" t="str">
        <f t="shared" si="113"/>
        <v/>
      </c>
    </row>
    <row r="1467" spans="1:29" x14ac:dyDescent="0.35">
      <c r="A1467" s="11" t="str">
        <f t="shared" si="114"/>
        <v/>
      </c>
      <c r="B1467" s="33"/>
      <c r="C1467" s="17"/>
      <c r="D1467" s="18"/>
      <c r="E1467" s="12"/>
      <c r="F1467" s="12"/>
      <c r="G1467" s="42" t="str">
        <f>IF(OR(E1467="",F1467=""),"",NETWORKDAYS(E1467,F1467,Lister!$D$7:$D$13))</f>
        <v/>
      </c>
      <c r="H1467" s="14"/>
      <c r="I1467" s="25" t="str">
        <f t="shared" si="110"/>
        <v/>
      </c>
      <c r="J1467" s="47"/>
      <c r="K1467" s="48"/>
      <c r="L1467" s="15"/>
      <c r="M1467" s="51" t="str">
        <f t="shared" si="111"/>
        <v/>
      </c>
      <c r="N1467" s="49" t="str">
        <f t="shared" si="112"/>
        <v/>
      </c>
      <c r="O1467" s="15"/>
      <c r="P1467" s="15"/>
      <c r="Q1467" s="15"/>
      <c r="R1467" s="15"/>
      <c r="S1467" s="15"/>
      <c r="T1467" s="15"/>
      <c r="U1467" s="15"/>
      <c r="V1467" s="50" t="str">
        <f>IFERROR(MAX(IF(OR(O1467="",P1467="",Q1467="",R1467="",S1467="",T1467="",U1467=""),"",IF(AND(MONTH(E1467)=8,MONTH(F1467)=8),(NETWORKDAYS(E1467,F1467,Lister!$D$7:$D$13)-O1467)*N1467/NETWORKDAYS(Lister!$D$19,Lister!$E$19,Lister!$D$7:$D$13),IF(AND(MONTH(E1467)=8,F1467&gt;DATE(2020,8,31)),(NETWORKDAYS(E1467,Lister!$E$19,Lister!$D$7:$D$13)-O1467)*N1467/NETWORKDAYS(Lister!$D$19,Lister!$E$19,Lister!$D$7:$D$13),IF(E1467&gt;DATE(2020,8,31),0)))),0),"")</f>
        <v/>
      </c>
      <c r="W1467" s="50" t="str">
        <f>IFERROR(MAX(IF(OR(O1467="",P1467="",Q1467="",R1467="",S1467="",T1467="",U1467=""),"",IF(AND(MONTH(E1467)=9,MONTH(F1467)=9),(NETWORKDAYS(E1467,F1467,Lister!$D$7:$D$13)-P1467)*N1467/NETWORKDAYS(Lister!$D$20,Lister!$E$20,Lister!$D$7:$D$13),IF(AND(MONTH(E1467)=9,F1467&gt;DATE(2020,9,30)),(NETWORKDAYS(E1467,Lister!$E$20,Lister!$D$7:$D$13)-P1467)*N1467/NETWORKDAYS(Lister!$D$20,Lister!$E$20,Lister!$D$7:$D$13),IF(AND(E1467&lt;DATE(2020,9,1),MONTH(F1467)=9),(NETWORKDAYS(Lister!$D$20,F1467,Lister!$D$7:$D$13)-P1467)*N1467/NETWORKDAYS(Lister!$D$20,Lister!$E$20,Lister!$D$7:$D$13),IF(AND(E1467&lt;DATE(2020,9,1),F1467&gt;DATE(2020,9,30)),(NETWORKDAYS(Lister!$D$20,Lister!$E$20,Lister!$D$7:$D$13)-P1467)*N1467/NETWORKDAYS(Lister!$D$20,Lister!$E$20,Lister!$D$7:$D$13),IF(OR(AND(E1467&lt;DATE(2020,9,1),F1467&lt;DATE(2020,9,1)),E1467&gt;DATE(2020,9,30)),0)))))),0),"")</f>
        <v/>
      </c>
      <c r="X1467" s="50" t="str">
        <f>IFERROR(MAX(IF(OR(O1467="",P1467="",Q1467="",R1467="",S1467="",T1467="",U1467=""),"",IF(AND(MONTH(E1467)=10,MONTH(F1467)=10),(NETWORKDAYS(E1467,F1467,Lister!$D$7:$D$13)-Q1467)*N1467/NETWORKDAYS(Lister!$D$21,Lister!$E$21,Lister!$D$7:$D$13),IF(AND(MONTH(E1467)=10,F1467&gt;DATE(2020,10,31)),(NETWORKDAYS(E1467,Lister!$E$21,Lister!$D$7:$D$13)-Q1467)*N1467/NETWORKDAYS(Lister!$D$21,Lister!$E$21,Lister!$D$7:$D$13),IF(AND(E1467&lt;DATE(2020,10,1),MONTH(F1467)=10),(NETWORKDAYS(Lister!$D$21,F1467,Lister!$D$7:$D$13)-Q1467)*N1467/NETWORKDAYS(Lister!$D$21,Lister!$E$21,Lister!$D$7:$D$13),IF(AND(E1467&lt;DATE(2020,31,1),F1467&gt;DATE(2020,10,31)),(NETWORKDAYS(Lister!$D$21,Lister!$E$21,Lister!$D$7:$D$13)-Q1467)*N1467/NETWORKDAYS(Lister!$D$21,Lister!$E$21,Lister!$D$7:$D$13),IF(OR(AND(E1467&lt;DATE(2020,10,1),F1467&lt;DATE(2020,10,1)),E1467&gt;DATE(2020,10,31)),0)))))),0),"")</f>
        <v/>
      </c>
      <c r="Y1467" s="50" t="str">
        <f>IFERROR(MAX(IF(OR(O1467="",P1467="",Q1467="",R1467="",S1467="",T1467="",U1467=""),"",IF(AND(MONTH(E1467)=11,MONTH(F1467)=11),(NETWORKDAYS(E1467,F1467,Lister!$D$7:$D$13)-R1467)*N1467/NETWORKDAYS(Lister!$D$22,Lister!$E$22,Lister!$D$7:$D$13),IF(AND(MONTH(E1467)=11,F1467&gt;DATE(2020,11,30)),(NETWORKDAYS(E1467,Lister!$E$22,Lister!$D$7:$D$13)-R1467)*N1467/NETWORKDAYS(Lister!$D$22,Lister!$E$22,Lister!$D$7:$D$13),IF(AND(E1467&lt;DATE(2020,11,1),MONTH(F1467)=11),(NETWORKDAYS(Lister!$D$22,F1467,Lister!$D$7:$D$13)-R1467)*N1467/NETWORKDAYS(Lister!$D$22,Lister!$E$22,Lister!$D$7:$D$13),IF(AND(E1467&lt;DATE(2020,11,1),F1467&gt;DATE(2020,11,30)),(NETWORKDAYS(Lister!$D$22,Lister!$E$22,Lister!$D$7:$D$13)-R1467)*N1467/NETWORKDAYS(Lister!$D$22,Lister!$E$22,Lister!$D$7:$D$13),IF(OR(AND(E1467&lt;DATE(2020,11,1),F1467&lt;DATE(2020,11,1)),E1467&gt;DATE(2020,11,30)),0)))))),0),"")</f>
        <v/>
      </c>
      <c r="Z1467" s="50" t="str">
        <f>IFERROR(MAX(IF(OR(O1467="",P1467="",Q1467="",R1467="",S1467="",T1467="",U1467=""),"",IF(AND(MONTH(E1467)=12,MONTH(F1467)=12),(NETWORKDAYS(E1467,F1467,Lister!$D$7:$D$13)-S1467)*N1467/NETWORKDAYS(Lister!$D$23,Lister!$E$23,Lister!$D$7:$D$13),IF(AND(MONTH(E1467)=12,F1467&gt;DATE(2020,12,31)),(NETWORKDAYS(E1467,Lister!$E$23,Lister!$D$7:$D$13)-S1467)*N1467/NETWORKDAYS(Lister!$D$23,Lister!$E$23,Lister!$D$7:$D$13),IF(AND(E1467&lt;DATE(2020,12,1),MONTH(F1467)=12),(NETWORKDAYS(Lister!$D$23,F1467,Lister!$D$7:$D$13)-S1467)*N1467/NETWORKDAYS(Lister!$D$23,Lister!$E$23,Lister!$D$7:$D$13),IF(AND(E1467&lt;DATE(2020,12,1),F1467&gt;DATE(2020,12,31)),(NETWORKDAYS(Lister!$D$23,Lister!$E$23,Lister!$D$7:$D$13)-S1467)*N1467/NETWORKDAYS(Lister!$D$23,Lister!$E$23,Lister!$D$7:$D$13),IF(OR(AND(E1467&lt;DATE(2020,12,1),F1467&lt;DATE(2020,12,1)),E1467&gt;DATE(2020,12,31)),0)))))),0),"")</f>
        <v/>
      </c>
      <c r="AA1467" s="50" t="str">
        <f>IFERROR(MAX(IF(OR(O1467="",P1467="",Q1467="",R1467="",S1467="",T1467="",U1467=""),"",IF(AND(MONTH(E1467)=1,MONTH(F1467)=1),(NETWORKDAYS(E1467,F1467,Lister!$D$7:$D$13)-T1467)*N1467/NETWORKDAYS(Lister!$D$24,Lister!$E$24,Lister!$D$7:$D$13),IF(AND(MONTH(E1467)=1,F1467&gt;DATE(2021,1,31)),(NETWORKDAYS(E1467,Lister!$E$24,Lister!$D$7:$D$13)-T1467)*N1467/NETWORKDAYS(Lister!$D$24,Lister!$E$24,Lister!$D$7:$D$13),IF(AND(E1467&lt;DATE(2021,1,1),MONTH(F1467)=1),(NETWORKDAYS(Lister!$D$24,F1467,Lister!$D$7:$D$13)-T1467)*N1467/NETWORKDAYS(Lister!$D$24,Lister!$E$24,Lister!$D$7:$D$13),IF(AND(E1467&lt;DATE(2021,1,1),F1467&gt;DATE(2021,1,31)),(NETWORKDAYS(Lister!$D$24,Lister!$E$24,Lister!$D$7:$D$13)-T1467)*N1467/NETWORKDAYS(Lister!$D$24,Lister!$E$24,Lister!$D$7:$D$13),IF(OR(AND(E1467&lt;DATE(2021,1,1),F1467&lt;DATE(2021,1,1)),E1467&gt;DATE(2021,1,31)),0)))))),0),"")</f>
        <v/>
      </c>
      <c r="AB1467" s="50" t="str">
        <f>IFERROR(MAX(IF(OR(O1467="",P1467="",Q1467="",R1467="",S1467="",T1467="",U1467=""),"",IF(AND(MONTH(E1467)=2,MONTH(F1467)=2),(NETWORKDAYS(E1467,F1467,Lister!$D$7:$D$13)-U1467)*N1467/NETWORKDAYS(Lister!$D$25,Lister!$E$25,Lister!$D$7:$D$13),IF(AND(E1467&lt;DATE(2021,2,1),MONTH(F1467)=2),(NETWORKDAYS(Lister!$D$25,F1467,Lister!$D$7:$D$13)-U1467)*N1467/NETWORKDAYS(Lister!$D$25,Lister!$E$25,Lister!$D$7:$D$13),IF(AND(E1467&lt;DATE(2021,2,1),F1467&lt;DATE(2021,2,1)),0)))),0),"")</f>
        <v/>
      </c>
      <c r="AC1467" s="52" t="str">
        <f t="shared" si="113"/>
        <v/>
      </c>
    </row>
    <row r="1468" spans="1:29" x14ac:dyDescent="0.35">
      <c r="A1468" s="11" t="str">
        <f t="shared" si="114"/>
        <v/>
      </c>
      <c r="B1468" s="33"/>
      <c r="C1468" s="17"/>
      <c r="D1468" s="18"/>
      <c r="E1468" s="12"/>
      <c r="F1468" s="12"/>
      <c r="G1468" s="42" t="str">
        <f>IF(OR(E1468="",F1468=""),"",NETWORKDAYS(E1468,F1468,Lister!$D$7:$D$13))</f>
        <v/>
      </c>
      <c r="H1468" s="14"/>
      <c r="I1468" s="25" t="str">
        <f t="shared" si="110"/>
        <v/>
      </c>
      <c r="J1468" s="47"/>
      <c r="K1468" s="48"/>
      <c r="L1468" s="15"/>
      <c r="M1468" s="51" t="str">
        <f t="shared" si="111"/>
        <v/>
      </c>
      <c r="N1468" s="49" t="str">
        <f t="shared" si="112"/>
        <v/>
      </c>
      <c r="O1468" s="15"/>
      <c r="P1468" s="15"/>
      <c r="Q1468" s="15"/>
      <c r="R1468" s="15"/>
      <c r="S1468" s="15"/>
      <c r="T1468" s="15"/>
      <c r="U1468" s="15"/>
      <c r="V1468" s="50" t="str">
        <f>IFERROR(MAX(IF(OR(O1468="",P1468="",Q1468="",R1468="",S1468="",T1468="",U1468=""),"",IF(AND(MONTH(E1468)=8,MONTH(F1468)=8),(NETWORKDAYS(E1468,F1468,Lister!$D$7:$D$13)-O1468)*N1468/NETWORKDAYS(Lister!$D$19,Lister!$E$19,Lister!$D$7:$D$13),IF(AND(MONTH(E1468)=8,F1468&gt;DATE(2020,8,31)),(NETWORKDAYS(E1468,Lister!$E$19,Lister!$D$7:$D$13)-O1468)*N1468/NETWORKDAYS(Lister!$D$19,Lister!$E$19,Lister!$D$7:$D$13),IF(E1468&gt;DATE(2020,8,31),0)))),0),"")</f>
        <v/>
      </c>
      <c r="W1468" s="50" t="str">
        <f>IFERROR(MAX(IF(OR(O1468="",P1468="",Q1468="",R1468="",S1468="",T1468="",U1468=""),"",IF(AND(MONTH(E1468)=9,MONTH(F1468)=9),(NETWORKDAYS(E1468,F1468,Lister!$D$7:$D$13)-P1468)*N1468/NETWORKDAYS(Lister!$D$20,Lister!$E$20,Lister!$D$7:$D$13),IF(AND(MONTH(E1468)=9,F1468&gt;DATE(2020,9,30)),(NETWORKDAYS(E1468,Lister!$E$20,Lister!$D$7:$D$13)-P1468)*N1468/NETWORKDAYS(Lister!$D$20,Lister!$E$20,Lister!$D$7:$D$13),IF(AND(E1468&lt;DATE(2020,9,1),MONTH(F1468)=9),(NETWORKDAYS(Lister!$D$20,F1468,Lister!$D$7:$D$13)-P1468)*N1468/NETWORKDAYS(Lister!$D$20,Lister!$E$20,Lister!$D$7:$D$13),IF(AND(E1468&lt;DATE(2020,9,1),F1468&gt;DATE(2020,9,30)),(NETWORKDAYS(Lister!$D$20,Lister!$E$20,Lister!$D$7:$D$13)-P1468)*N1468/NETWORKDAYS(Lister!$D$20,Lister!$E$20,Lister!$D$7:$D$13),IF(OR(AND(E1468&lt;DATE(2020,9,1),F1468&lt;DATE(2020,9,1)),E1468&gt;DATE(2020,9,30)),0)))))),0),"")</f>
        <v/>
      </c>
      <c r="X1468" s="50" t="str">
        <f>IFERROR(MAX(IF(OR(O1468="",P1468="",Q1468="",R1468="",S1468="",T1468="",U1468=""),"",IF(AND(MONTH(E1468)=10,MONTH(F1468)=10),(NETWORKDAYS(E1468,F1468,Lister!$D$7:$D$13)-Q1468)*N1468/NETWORKDAYS(Lister!$D$21,Lister!$E$21,Lister!$D$7:$D$13),IF(AND(MONTH(E1468)=10,F1468&gt;DATE(2020,10,31)),(NETWORKDAYS(E1468,Lister!$E$21,Lister!$D$7:$D$13)-Q1468)*N1468/NETWORKDAYS(Lister!$D$21,Lister!$E$21,Lister!$D$7:$D$13),IF(AND(E1468&lt;DATE(2020,10,1),MONTH(F1468)=10),(NETWORKDAYS(Lister!$D$21,F1468,Lister!$D$7:$D$13)-Q1468)*N1468/NETWORKDAYS(Lister!$D$21,Lister!$E$21,Lister!$D$7:$D$13),IF(AND(E1468&lt;DATE(2020,31,1),F1468&gt;DATE(2020,10,31)),(NETWORKDAYS(Lister!$D$21,Lister!$E$21,Lister!$D$7:$D$13)-Q1468)*N1468/NETWORKDAYS(Lister!$D$21,Lister!$E$21,Lister!$D$7:$D$13),IF(OR(AND(E1468&lt;DATE(2020,10,1),F1468&lt;DATE(2020,10,1)),E1468&gt;DATE(2020,10,31)),0)))))),0),"")</f>
        <v/>
      </c>
      <c r="Y1468" s="50" t="str">
        <f>IFERROR(MAX(IF(OR(O1468="",P1468="",Q1468="",R1468="",S1468="",T1468="",U1468=""),"",IF(AND(MONTH(E1468)=11,MONTH(F1468)=11),(NETWORKDAYS(E1468,F1468,Lister!$D$7:$D$13)-R1468)*N1468/NETWORKDAYS(Lister!$D$22,Lister!$E$22,Lister!$D$7:$D$13),IF(AND(MONTH(E1468)=11,F1468&gt;DATE(2020,11,30)),(NETWORKDAYS(E1468,Lister!$E$22,Lister!$D$7:$D$13)-R1468)*N1468/NETWORKDAYS(Lister!$D$22,Lister!$E$22,Lister!$D$7:$D$13),IF(AND(E1468&lt;DATE(2020,11,1),MONTH(F1468)=11),(NETWORKDAYS(Lister!$D$22,F1468,Lister!$D$7:$D$13)-R1468)*N1468/NETWORKDAYS(Lister!$D$22,Lister!$E$22,Lister!$D$7:$D$13),IF(AND(E1468&lt;DATE(2020,11,1),F1468&gt;DATE(2020,11,30)),(NETWORKDAYS(Lister!$D$22,Lister!$E$22,Lister!$D$7:$D$13)-R1468)*N1468/NETWORKDAYS(Lister!$D$22,Lister!$E$22,Lister!$D$7:$D$13),IF(OR(AND(E1468&lt;DATE(2020,11,1),F1468&lt;DATE(2020,11,1)),E1468&gt;DATE(2020,11,30)),0)))))),0),"")</f>
        <v/>
      </c>
      <c r="Z1468" s="50" t="str">
        <f>IFERROR(MAX(IF(OR(O1468="",P1468="",Q1468="",R1468="",S1468="",T1468="",U1468=""),"",IF(AND(MONTH(E1468)=12,MONTH(F1468)=12),(NETWORKDAYS(E1468,F1468,Lister!$D$7:$D$13)-S1468)*N1468/NETWORKDAYS(Lister!$D$23,Lister!$E$23,Lister!$D$7:$D$13),IF(AND(MONTH(E1468)=12,F1468&gt;DATE(2020,12,31)),(NETWORKDAYS(E1468,Lister!$E$23,Lister!$D$7:$D$13)-S1468)*N1468/NETWORKDAYS(Lister!$D$23,Lister!$E$23,Lister!$D$7:$D$13),IF(AND(E1468&lt;DATE(2020,12,1),MONTH(F1468)=12),(NETWORKDAYS(Lister!$D$23,F1468,Lister!$D$7:$D$13)-S1468)*N1468/NETWORKDAYS(Lister!$D$23,Lister!$E$23,Lister!$D$7:$D$13),IF(AND(E1468&lt;DATE(2020,12,1),F1468&gt;DATE(2020,12,31)),(NETWORKDAYS(Lister!$D$23,Lister!$E$23,Lister!$D$7:$D$13)-S1468)*N1468/NETWORKDAYS(Lister!$D$23,Lister!$E$23,Lister!$D$7:$D$13),IF(OR(AND(E1468&lt;DATE(2020,12,1),F1468&lt;DATE(2020,12,1)),E1468&gt;DATE(2020,12,31)),0)))))),0),"")</f>
        <v/>
      </c>
      <c r="AA1468" s="50" t="str">
        <f>IFERROR(MAX(IF(OR(O1468="",P1468="",Q1468="",R1468="",S1468="",T1468="",U1468=""),"",IF(AND(MONTH(E1468)=1,MONTH(F1468)=1),(NETWORKDAYS(E1468,F1468,Lister!$D$7:$D$13)-T1468)*N1468/NETWORKDAYS(Lister!$D$24,Lister!$E$24,Lister!$D$7:$D$13),IF(AND(MONTH(E1468)=1,F1468&gt;DATE(2021,1,31)),(NETWORKDAYS(E1468,Lister!$E$24,Lister!$D$7:$D$13)-T1468)*N1468/NETWORKDAYS(Lister!$D$24,Lister!$E$24,Lister!$D$7:$D$13),IF(AND(E1468&lt;DATE(2021,1,1),MONTH(F1468)=1),(NETWORKDAYS(Lister!$D$24,F1468,Lister!$D$7:$D$13)-T1468)*N1468/NETWORKDAYS(Lister!$D$24,Lister!$E$24,Lister!$D$7:$D$13),IF(AND(E1468&lt;DATE(2021,1,1),F1468&gt;DATE(2021,1,31)),(NETWORKDAYS(Lister!$D$24,Lister!$E$24,Lister!$D$7:$D$13)-T1468)*N1468/NETWORKDAYS(Lister!$D$24,Lister!$E$24,Lister!$D$7:$D$13),IF(OR(AND(E1468&lt;DATE(2021,1,1),F1468&lt;DATE(2021,1,1)),E1468&gt;DATE(2021,1,31)),0)))))),0),"")</f>
        <v/>
      </c>
      <c r="AB1468" s="50" t="str">
        <f>IFERROR(MAX(IF(OR(O1468="",P1468="",Q1468="",R1468="",S1468="",T1468="",U1468=""),"",IF(AND(MONTH(E1468)=2,MONTH(F1468)=2),(NETWORKDAYS(E1468,F1468,Lister!$D$7:$D$13)-U1468)*N1468/NETWORKDAYS(Lister!$D$25,Lister!$E$25,Lister!$D$7:$D$13),IF(AND(E1468&lt;DATE(2021,2,1),MONTH(F1468)=2),(NETWORKDAYS(Lister!$D$25,F1468,Lister!$D$7:$D$13)-U1468)*N1468/NETWORKDAYS(Lister!$D$25,Lister!$E$25,Lister!$D$7:$D$13),IF(AND(E1468&lt;DATE(2021,2,1),F1468&lt;DATE(2021,2,1)),0)))),0),"")</f>
        <v/>
      </c>
      <c r="AC1468" s="52" t="str">
        <f t="shared" si="113"/>
        <v/>
      </c>
    </row>
    <row r="1469" spans="1:29" x14ac:dyDescent="0.35">
      <c r="A1469" s="11" t="str">
        <f t="shared" si="114"/>
        <v/>
      </c>
      <c r="B1469" s="33"/>
      <c r="C1469" s="17"/>
      <c r="D1469" s="18"/>
      <c r="E1469" s="12"/>
      <c r="F1469" s="12"/>
      <c r="G1469" s="42" t="str">
        <f>IF(OR(E1469="",F1469=""),"",NETWORKDAYS(E1469,F1469,Lister!$D$7:$D$13))</f>
        <v/>
      </c>
      <c r="H1469" s="14"/>
      <c r="I1469" s="25" t="str">
        <f t="shared" si="110"/>
        <v/>
      </c>
      <c r="J1469" s="47"/>
      <c r="K1469" s="48"/>
      <c r="L1469" s="15"/>
      <c r="M1469" s="51" t="str">
        <f t="shared" si="111"/>
        <v/>
      </c>
      <c r="N1469" s="49" t="str">
        <f t="shared" si="112"/>
        <v/>
      </c>
      <c r="O1469" s="15"/>
      <c r="P1469" s="15"/>
      <c r="Q1469" s="15"/>
      <c r="R1469" s="15"/>
      <c r="S1469" s="15"/>
      <c r="T1469" s="15"/>
      <c r="U1469" s="15"/>
      <c r="V1469" s="50" t="str">
        <f>IFERROR(MAX(IF(OR(O1469="",P1469="",Q1469="",R1469="",S1469="",T1469="",U1469=""),"",IF(AND(MONTH(E1469)=8,MONTH(F1469)=8),(NETWORKDAYS(E1469,F1469,Lister!$D$7:$D$13)-O1469)*N1469/NETWORKDAYS(Lister!$D$19,Lister!$E$19,Lister!$D$7:$D$13),IF(AND(MONTH(E1469)=8,F1469&gt;DATE(2020,8,31)),(NETWORKDAYS(E1469,Lister!$E$19,Lister!$D$7:$D$13)-O1469)*N1469/NETWORKDAYS(Lister!$D$19,Lister!$E$19,Lister!$D$7:$D$13),IF(E1469&gt;DATE(2020,8,31),0)))),0),"")</f>
        <v/>
      </c>
      <c r="W1469" s="50" t="str">
        <f>IFERROR(MAX(IF(OR(O1469="",P1469="",Q1469="",R1469="",S1469="",T1469="",U1469=""),"",IF(AND(MONTH(E1469)=9,MONTH(F1469)=9),(NETWORKDAYS(E1469,F1469,Lister!$D$7:$D$13)-P1469)*N1469/NETWORKDAYS(Lister!$D$20,Lister!$E$20,Lister!$D$7:$D$13),IF(AND(MONTH(E1469)=9,F1469&gt;DATE(2020,9,30)),(NETWORKDAYS(E1469,Lister!$E$20,Lister!$D$7:$D$13)-P1469)*N1469/NETWORKDAYS(Lister!$D$20,Lister!$E$20,Lister!$D$7:$D$13),IF(AND(E1469&lt;DATE(2020,9,1),MONTH(F1469)=9),(NETWORKDAYS(Lister!$D$20,F1469,Lister!$D$7:$D$13)-P1469)*N1469/NETWORKDAYS(Lister!$D$20,Lister!$E$20,Lister!$D$7:$D$13),IF(AND(E1469&lt;DATE(2020,9,1),F1469&gt;DATE(2020,9,30)),(NETWORKDAYS(Lister!$D$20,Lister!$E$20,Lister!$D$7:$D$13)-P1469)*N1469/NETWORKDAYS(Lister!$D$20,Lister!$E$20,Lister!$D$7:$D$13),IF(OR(AND(E1469&lt;DATE(2020,9,1),F1469&lt;DATE(2020,9,1)),E1469&gt;DATE(2020,9,30)),0)))))),0),"")</f>
        <v/>
      </c>
      <c r="X1469" s="50" t="str">
        <f>IFERROR(MAX(IF(OR(O1469="",P1469="",Q1469="",R1469="",S1469="",T1469="",U1469=""),"",IF(AND(MONTH(E1469)=10,MONTH(F1469)=10),(NETWORKDAYS(E1469,F1469,Lister!$D$7:$D$13)-Q1469)*N1469/NETWORKDAYS(Lister!$D$21,Lister!$E$21,Lister!$D$7:$D$13),IF(AND(MONTH(E1469)=10,F1469&gt;DATE(2020,10,31)),(NETWORKDAYS(E1469,Lister!$E$21,Lister!$D$7:$D$13)-Q1469)*N1469/NETWORKDAYS(Lister!$D$21,Lister!$E$21,Lister!$D$7:$D$13),IF(AND(E1469&lt;DATE(2020,10,1),MONTH(F1469)=10),(NETWORKDAYS(Lister!$D$21,F1469,Lister!$D$7:$D$13)-Q1469)*N1469/NETWORKDAYS(Lister!$D$21,Lister!$E$21,Lister!$D$7:$D$13),IF(AND(E1469&lt;DATE(2020,31,1),F1469&gt;DATE(2020,10,31)),(NETWORKDAYS(Lister!$D$21,Lister!$E$21,Lister!$D$7:$D$13)-Q1469)*N1469/NETWORKDAYS(Lister!$D$21,Lister!$E$21,Lister!$D$7:$D$13),IF(OR(AND(E1469&lt;DATE(2020,10,1),F1469&lt;DATE(2020,10,1)),E1469&gt;DATE(2020,10,31)),0)))))),0),"")</f>
        <v/>
      </c>
      <c r="Y1469" s="50" t="str">
        <f>IFERROR(MAX(IF(OR(O1469="",P1469="",Q1469="",R1469="",S1469="",T1469="",U1469=""),"",IF(AND(MONTH(E1469)=11,MONTH(F1469)=11),(NETWORKDAYS(E1469,F1469,Lister!$D$7:$D$13)-R1469)*N1469/NETWORKDAYS(Lister!$D$22,Lister!$E$22,Lister!$D$7:$D$13),IF(AND(MONTH(E1469)=11,F1469&gt;DATE(2020,11,30)),(NETWORKDAYS(E1469,Lister!$E$22,Lister!$D$7:$D$13)-R1469)*N1469/NETWORKDAYS(Lister!$D$22,Lister!$E$22,Lister!$D$7:$D$13),IF(AND(E1469&lt;DATE(2020,11,1),MONTH(F1469)=11),(NETWORKDAYS(Lister!$D$22,F1469,Lister!$D$7:$D$13)-R1469)*N1469/NETWORKDAYS(Lister!$D$22,Lister!$E$22,Lister!$D$7:$D$13),IF(AND(E1469&lt;DATE(2020,11,1),F1469&gt;DATE(2020,11,30)),(NETWORKDAYS(Lister!$D$22,Lister!$E$22,Lister!$D$7:$D$13)-R1469)*N1469/NETWORKDAYS(Lister!$D$22,Lister!$E$22,Lister!$D$7:$D$13),IF(OR(AND(E1469&lt;DATE(2020,11,1),F1469&lt;DATE(2020,11,1)),E1469&gt;DATE(2020,11,30)),0)))))),0),"")</f>
        <v/>
      </c>
      <c r="Z1469" s="50" t="str">
        <f>IFERROR(MAX(IF(OR(O1469="",P1469="",Q1469="",R1469="",S1469="",T1469="",U1469=""),"",IF(AND(MONTH(E1469)=12,MONTH(F1469)=12),(NETWORKDAYS(E1469,F1469,Lister!$D$7:$D$13)-S1469)*N1469/NETWORKDAYS(Lister!$D$23,Lister!$E$23,Lister!$D$7:$D$13),IF(AND(MONTH(E1469)=12,F1469&gt;DATE(2020,12,31)),(NETWORKDAYS(E1469,Lister!$E$23,Lister!$D$7:$D$13)-S1469)*N1469/NETWORKDAYS(Lister!$D$23,Lister!$E$23,Lister!$D$7:$D$13),IF(AND(E1469&lt;DATE(2020,12,1),MONTH(F1469)=12),(NETWORKDAYS(Lister!$D$23,F1469,Lister!$D$7:$D$13)-S1469)*N1469/NETWORKDAYS(Lister!$D$23,Lister!$E$23,Lister!$D$7:$D$13),IF(AND(E1469&lt;DATE(2020,12,1),F1469&gt;DATE(2020,12,31)),(NETWORKDAYS(Lister!$D$23,Lister!$E$23,Lister!$D$7:$D$13)-S1469)*N1469/NETWORKDAYS(Lister!$D$23,Lister!$E$23,Lister!$D$7:$D$13),IF(OR(AND(E1469&lt;DATE(2020,12,1),F1469&lt;DATE(2020,12,1)),E1469&gt;DATE(2020,12,31)),0)))))),0),"")</f>
        <v/>
      </c>
      <c r="AA1469" s="50" t="str">
        <f>IFERROR(MAX(IF(OR(O1469="",P1469="",Q1469="",R1469="",S1469="",T1469="",U1469=""),"",IF(AND(MONTH(E1469)=1,MONTH(F1469)=1),(NETWORKDAYS(E1469,F1469,Lister!$D$7:$D$13)-T1469)*N1469/NETWORKDAYS(Lister!$D$24,Lister!$E$24,Lister!$D$7:$D$13),IF(AND(MONTH(E1469)=1,F1469&gt;DATE(2021,1,31)),(NETWORKDAYS(E1469,Lister!$E$24,Lister!$D$7:$D$13)-T1469)*N1469/NETWORKDAYS(Lister!$D$24,Lister!$E$24,Lister!$D$7:$D$13),IF(AND(E1469&lt;DATE(2021,1,1),MONTH(F1469)=1),(NETWORKDAYS(Lister!$D$24,F1469,Lister!$D$7:$D$13)-T1469)*N1469/NETWORKDAYS(Lister!$D$24,Lister!$E$24,Lister!$D$7:$D$13),IF(AND(E1469&lt;DATE(2021,1,1),F1469&gt;DATE(2021,1,31)),(NETWORKDAYS(Lister!$D$24,Lister!$E$24,Lister!$D$7:$D$13)-T1469)*N1469/NETWORKDAYS(Lister!$D$24,Lister!$E$24,Lister!$D$7:$D$13),IF(OR(AND(E1469&lt;DATE(2021,1,1),F1469&lt;DATE(2021,1,1)),E1469&gt;DATE(2021,1,31)),0)))))),0),"")</f>
        <v/>
      </c>
      <c r="AB1469" s="50" t="str">
        <f>IFERROR(MAX(IF(OR(O1469="",P1469="",Q1469="",R1469="",S1469="",T1469="",U1469=""),"",IF(AND(MONTH(E1469)=2,MONTH(F1469)=2),(NETWORKDAYS(E1469,F1469,Lister!$D$7:$D$13)-U1469)*N1469/NETWORKDAYS(Lister!$D$25,Lister!$E$25,Lister!$D$7:$D$13),IF(AND(E1469&lt;DATE(2021,2,1),MONTH(F1469)=2),(NETWORKDAYS(Lister!$D$25,F1469,Lister!$D$7:$D$13)-U1469)*N1469/NETWORKDAYS(Lister!$D$25,Lister!$E$25,Lister!$D$7:$D$13),IF(AND(E1469&lt;DATE(2021,2,1),F1469&lt;DATE(2021,2,1)),0)))),0),"")</f>
        <v/>
      </c>
      <c r="AC1469" s="52" t="str">
        <f t="shared" si="113"/>
        <v/>
      </c>
    </row>
    <row r="1470" spans="1:29" x14ac:dyDescent="0.35">
      <c r="A1470" s="11" t="str">
        <f t="shared" si="114"/>
        <v/>
      </c>
      <c r="B1470" s="33"/>
      <c r="C1470" s="17"/>
      <c r="D1470" s="18"/>
      <c r="E1470" s="12"/>
      <c r="F1470" s="12"/>
      <c r="G1470" s="42" t="str">
        <f>IF(OR(E1470="",F1470=""),"",NETWORKDAYS(E1470,F1470,Lister!$D$7:$D$13))</f>
        <v/>
      </c>
      <c r="H1470" s="14"/>
      <c r="I1470" s="25" t="str">
        <f t="shared" si="110"/>
        <v/>
      </c>
      <c r="J1470" s="47"/>
      <c r="K1470" s="48"/>
      <c r="L1470" s="15"/>
      <c r="M1470" s="51" t="str">
        <f t="shared" si="111"/>
        <v/>
      </c>
      <c r="N1470" s="49" t="str">
        <f t="shared" si="112"/>
        <v/>
      </c>
      <c r="O1470" s="15"/>
      <c r="P1470" s="15"/>
      <c r="Q1470" s="15"/>
      <c r="R1470" s="15"/>
      <c r="S1470" s="15"/>
      <c r="T1470" s="15"/>
      <c r="U1470" s="15"/>
      <c r="V1470" s="50" t="str">
        <f>IFERROR(MAX(IF(OR(O1470="",P1470="",Q1470="",R1470="",S1470="",T1470="",U1470=""),"",IF(AND(MONTH(E1470)=8,MONTH(F1470)=8),(NETWORKDAYS(E1470,F1470,Lister!$D$7:$D$13)-O1470)*N1470/NETWORKDAYS(Lister!$D$19,Lister!$E$19,Lister!$D$7:$D$13),IF(AND(MONTH(E1470)=8,F1470&gt;DATE(2020,8,31)),(NETWORKDAYS(E1470,Lister!$E$19,Lister!$D$7:$D$13)-O1470)*N1470/NETWORKDAYS(Lister!$D$19,Lister!$E$19,Lister!$D$7:$D$13),IF(E1470&gt;DATE(2020,8,31),0)))),0),"")</f>
        <v/>
      </c>
      <c r="W1470" s="50" t="str">
        <f>IFERROR(MAX(IF(OR(O1470="",P1470="",Q1470="",R1470="",S1470="",T1470="",U1470=""),"",IF(AND(MONTH(E1470)=9,MONTH(F1470)=9),(NETWORKDAYS(E1470,F1470,Lister!$D$7:$D$13)-P1470)*N1470/NETWORKDAYS(Lister!$D$20,Lister!$E$20,Lister!$D$7:$D$13),IF(AND(MONTH(E1470)=9,F1470&gt;DATE(2020,9,30)),(NETWORKDAYS(E1470,Lister!$E$20,Lister!$D$7:$D$13)-P1470)*N1470/NETWORKDAYS(Lister!$D$20,Lister!$E$20,Lister!$D$7:$D$13),IF(AND(E1470&lt;DATE(2020,9,1),MONTH(F1470)=9),(NETWORKDAYS(Lister!$D$20,F1470,Lister!$D$7:$D$13)-P1470)*N1470/NETWORKDAYS(Lister!$D$20,Lister!$E$20,Lister!$D$7:$D$13),IF(AND(E1470&lt;DATE(2020,9,1),F1470&gt;DATE(2020,9,30)),(NETWORKDAYS(Lister!$D$20,Lister!$E$20,Lister!$D$7:$D$13)-P1470)*N1470/NETWORKDAYS(Lister!$D$20,Lister!$E$20,Lister!$D$7:$D$13),IF(OR(AND(E1470&lt;DATE(2020,9,1),F1470&lt;DATE(2020,9,1)),E1470&gt;DATE(2020,9,30)),0)))))),0),"")</f>
        <v/>
      </c>
      <c r="X1470" s="50" t="str">
        <f>IFERROR(MAX(IF(OR(O1470="",P1470="",Q1470="",R1470="",S1470="",T1470="",U1470=""),"",IF(AND(MONTH(E1470)=10,MONTH(F1470)=10),(NETWORKDAYS(E1470,F1470,Lister!$D$7:$D$13)-Q1470)*N1470/NETWORKDAYS(Lister!$D$21,Lister!$E$21,Lister!$D$7:$D$13),IF(AND(MONTH(E1470)=10,F1470&gt;DATE(2020,10,31)),(NETWORKDAYS(E1470,Lister!$E$21,Lister!$D$7:$D$13)-Q1470)*N1470/NETWORKDAYS(Lister!$D$21,Lister!$E$21,Lister!$D$7:$D$13),IF(AND(E1470&lt;DATE(2020,10,1),MONTH(F1470)=10),(NETWORKDAYS(Lister!$D$21,F1470,Lister!$D$7:$D$13)-Q1470)*N1470/NETWORKDAYS(Lister!$D$21,Lister!$E$21,Lister!$D$7:$D$13),IF(AND(E1470&lt;DATE(2020,31,1),F1470&gt;DATE(2020,10,31)),(NETWORKDAYS(Lister!$D$21,Lister!$E$21,Lister!$D$7:$D$13)-Q1470)*N1470/NETWORKDAYS(Lister!$D$21,Lister!$E$21,Lister!$D$7:$D$13),IF(OR(AND(E1470&lt;DATE(2020,10,1),F1470&lt;DATE(2020,10,1)),E1470&gt;DATE(2020,10,31)),0)))))),0),"")</f>
        <v/>
      </c>
      <c r="Y1470" s="50" t="str">
        <f>IFERROR(MAX(IF(OR(O1470="",P1470="",Q1470="",R1470="",S1470="",T1470="",U1470=""),"",IF(AND(MONTH(E1470)=11,MONTH(F1470)=11),(NETWORKDAYS(E1470,F1470,Lister!$D$7:$D$13)-R1470)*N1470/NETWORKDAYS(Lister!$D$22,Lister!$E$22,Lister!$D$7:$D$13),IF(AND(MONTH(E1470)=11,F1470&gt;DATE(2020,11,30)),(NETWORKDAYS(E1470,Lister!$E$22,Lister!$D$7:$D$13)-R1470)*N1470/NETWORKDAYS(Lister!$D$22,Lister!$E$22,Lister!$D$7:$D$13),IF(AND(E1470&lt;DATE(2020,11,1),MONTH(F1470)=11),(NETWORKDAYS(Lister!$D$22,F1470,Lister!$D$7:$D$13)-R1470)*N1470/NETWORKDAYS(Lister!$D$22,Lister!$E$22,Lister!$D$7:$D$13),IF(AND(E1470&lt;DATE(2020,11,1),F1470&gt;DATE(2020,11,30)),(NETWORKDAYS(Lister!$D$22,Lister!$E$22,Lister!$D$7:$D$13)-R1470)*N1470/NETWORKDAYS(Lister!$D$22,Lister!$E$22,Lister!$D$7:$D$13),IF(OR(AND(E1470&lt;DATE(2020,11,1),F1470&lt;DATE(2020,11,1)),E1470&gt;DATE(2020,11,30)),0)))))),0),"")</f>
        <v/>
      </c>
      <c r="Z1470" s="50" t="str">
        <f>IFERROR(MAX(IF(OR(O1470="",P1470="",Q1470="",R1470="",S1470="",T1470="",U1470=""),"",IF(AND(MONTH(E1470)=12,MONTH(F1470)=12),(NETWORKDAYS(E1470,F1470,Lister!$D$7:$D$13)-S1470)*N1470/NETWORKDAYS(Lister!$D$23,Lister!$E$23,Lister!$D$7:$D$13),IF(AND(MONTH(E1470)=12,F1470&gt;DATE(2020,12,31)),(NETWORKDAYS(E1470,Lister!$E$23,Lister!$D$7:$D$13)-S1470)*N1470/NETWORKDAYS(Lister!$D$23,Lister!$E$23,Lister!$D$7:$D$13),IF(AND(E1470&lt;DATE(2020,12,1),MONTH(F1470)=12),(NETWORKDAYS(Lister!$D$23,F1470,Lister!$D$7:$D$13)-S1470)*N1470/NETWORKDAYS(Lister!$D$23,Lister!$E$23,Lister!$D$7:$D$13),IF(AND(E1470&lt;DATE(2020,12,1),F1470&gt;DATE(2020,12,31)),(NETWORKDAYS(Lister!$D$23,Lister!$E$23,Lister!$D$7:$D$13)-S1470)*N1470/NETWORKDAYS(Lister!$D$23,Lister!$E$23,Lister!$D$7:$D$13),IF(OR(AND(E1470&lt;DATE(2020,12,1),F1470&lt;DATE(2020,12,1)),E1470&gt;DATE(2020,12,31)),0)))))),0),"")</f>
        <v/>
      </c>
      <c r="AA1470" s="50" t="str">
        <f>IFERROR(MAX(IF(OR(O1470="",P1470="",Q1470="",R1470="",S1470="",T1470="",U1470=""),"",IF(AND(MONTH(E1470)=1,MONTH(F1470)=1),(NETWORKDAYS(E1470,F1470,Lister!$D$7:$D$13)-T1470)*N1470/NETWORKDAYS(Lister!$D$24,Lister!$E$24,Lister!$D$7:$D$13),IF(AND(MONTH(E1470)=1,F1470&gt;DATE(2021,1,31)),(NETWORKDAYS(E1470,Lister!$E$24,Lister!$D$7:$D$13)-T1470)*N1470/NETWORKDAYS(Lister!$D$24,Lister!$E$24,Lister!$D$7:$D$13),IF(AND(E1470&lt;DATE(2021,1,1),MONTH(F1470)=1),(NETWORKDAYS(Lister!$D$24,F1470,Lister!$D$7:$D$13)-T1470)*N1470/NETWORKDAYS(Lister!$D$24,Lister!$E$24,Lister!$D$7:$D$13),IF(AND(E1470&lt;DATE(2021,1,1),F1470&gt;DATE(2021,1,31)),(NETWORKDAYS(Lister!$D$24,Lister!$E$24,Lister!$D$7:$D$13)-T1470)*N1470/NETWORKDAYS(Lister!$D$24,Lister!$E$24,Lister!$D$7:$D$13),IF(OR(AND(E1470&lt;DATE(2021,1,1),F1470&lt;DATE(2021,1,1)),E1470&gt;DATE(2021,1,31)),0)))))),0),"")</f>
        <v/>
      </c>
      <c r="AB1470" s="50" t="str">
        <f>IFERROR(MAX(IF(OR(O1470="",P1470="",Q1470="",R1470="",S1470="",T1470="",U1470=""),"",IF(AND(MONTH(E1470)=2,MONTH(F1470)=2),(NETWORKDAYS(E1470,F1470,Lister!$D$7:$D$13)-U1470)*N1470/NETWORKDAYS(Lister!$D$25,Lister!$E$25,Lister!$D$7:$D$13),IF(AND(E1470&lt;DATE(2021,2,1),MONTH(F1470)=2),(NETWORKDAYS(Lister!$D$25,F1470,Lister!$D$7:$D$13)-U1470)*N1470/NETWORKDAYS(Lister!$D$25,Lister!$E$25,Lister!$D$7:$D$13),IF(AND(E1470&lt;DATE(2021,2,1),F1470&lt;DATE(2021,2,1)),0)))),0),"")</f>
        <v/>
      </c>
      <c r="AC1470" s="52" t="str">
        <f t="shared" si="113"/>
        <v/>
      </c>
    </row>
    <row r="1471" spans="1:29" x14ac:dyDescent="0.35">
      <c r="A1471" s="11" t="str">
        <f t="shared" si="114"/>
        <v/>
      </c>
      <c r="B1471" s="33"/>
      <c r="C1471" s="17"/>
      <c r="D1471" s="18"/>
      <c r="E1471" s="12"/>
      <c r="F1471" s="12"/>
      <c r="G1471" s="42" t="str">
        <f>IF(OR(E1471="",F1471=""),"",NETWORKDAYS(E1471,F1471,Lister!$D$7:$D$13))</f>
        <v/>
      </c>
      <c r="H1471" s="14"/>
      <c r="I1471" s="25" t="str">
        <f t="shared" si="110"/>
        <v/>
      </c>
      <c r="J1471" s="47"/>
      <c r="K1471" s="48"/>
      <c r="L1471" s="15"/>
      <c r="M1471" s="51" t="str">
        <f t="shared" si="111"/>
        <v/>
      </c>
      <c r="N1471" s="49" t="str">
        <f t="shared" si="112"/>
        <v/>
      </c>
      <c r="O1471" s="15"/>
      <c r="P1471" s="15"/>
      <c r="Q1471" s="15"/>
      <c r="R1471" s="15"/>
      <c r="S1471" s="15"/>
      <c r="T1471" s="15"/>
      <c r="U1471" s="15"/>
      <c r="V1471" s="50" t="str">
        <f>IFERROR(MAX(IF(OR(O1471="",P1471="",Q1471="",R1471="",S1471="",T1471="",U1471=""),"",IF(AND(MONTH(E1471)=8,MONTH(F1471)=8),(NETWORKDAYS(E1471,F1471,Lister!$D$7:$D$13)-O1471)*N1471/NETWORKDAYS(Lister!$D$19,Lister!$E$19,Lister!$D$7:$D$13),IF(AND(MONTH(E1471)=8,F1471&gt;DATE(2020,8,31)),(NETWORKDAYS(E1471,Lister!$E$19,Lister!$D$7:$D$13)-O1471)*N1471/NETWORKDAYS(Lister!$D$19,Lister!$E$19,Lister!$D$7:$D$13),IF(E1471&gt;DATE(2020,8,31),0)))),0),"")</f>
        <v/>
      </c>
      <c r="W1471" s="50" t="str">
        <f>IFERROR(MAX(IF(OR(O1471="",P1471="",Q1471="",R1471="",S1471="",T1471="",U1471=""),"",IF(AND(MONTH(E1471)=9,MONTH(F1471)=9),(NETWORKDAYS(E1471,F1471,Lister!$D$7:$D$13)-P1471)*N1471/NETWORKDAYS(Lister!$D$20,Lister!$E$20,Lister!$D$7:$D$13),IF(AND(MONTH(E1471)=9,F1471&gt;DATE(2020,9,30)),(NETWORKDAYS(E1471,Lister!$E$20,Lister!$D$7:$D$13)-P1471)*N1471/NETWORKDAYS(Lister!$D$20,Lister!$E$20,Lister!$D$7:$D$13),IF(AND(E1471&lt;DATE(2020,9,1),MONTH(F1471)=9),(NETWORKDAYS(Lister!$D$20,F1471,Lister!$D$7:$D$13)-P1471)*N1471/NETWORKDAYS(Lister!$D$20,Lister!$E$20,Lister!$D$7:$D$13),IF(AND(E1471&lt;DATE(2020,9,1),F1471&gt;DATE(2020,9,30)),(NETWORKDAYS(Lister!$D$20,Lister!$E$20,Lister!$D$7:$D$13)-P1471)*N1471/NETWORKDAYS(Lister!$D$20,Lister!$E$20,Lister!$D$7:$D$13),IF(OR(AND(E1471&lt;DATE(2020,9,1),F1471&lt;DATE(2020,9,1)),E1471&gt;DATE(2020,9,30)),0)))))),0),"")</f>
        <v/>
      </c>
      <c r="X1471" s="50" t="str">
        <f>IFERROR(MAX(IF(OR(O1471="",P1471="",Q1471="",R1471="",S1471="",T1471="",U1471=""),"",IF(AND(MONTH(E1471)=10,MONTH(F1471)=10),(NETWORKDAYS(E1471,F1471,Lister!$D$7:$D$13)-Q1471)*N1471/NETWORKDAYS(Lister!$D$21,Lister!$E$21,Lister!$D$7:$D$13),IF(AND(MONTH(E1471)=10,F1471&gt;DATE(2020,10,31)),(NETWORKDAYS(E1471,Lister!$E$21,Lister!$D$7:$D$13)-Q1471)*N1471/NETWORKDAYS(Lister!$D$21,Lister!$E$21,Lister!$D$7:$D$13),IF(AND(E1471&lt;DATE(2020,10,1),MONTH(F1471)=10),(NETWORKDAYS(Lister!$D$21,F1471,Lister!$D$7:$D$13)-Q1471)*N1471/NETWORKDAYS(Lister!$D$21,Lister!$E$21,Lister!$D$7:$D$13),IF(AND(E1471&lt;DATE(2020,31,1),F1471&gt;DATE(2020,10,31)),(NETWORKDAYS(Lister!$D$21,Lister!$E$21,Lister!$D$7:$D$13)-Q1471)*N1471/NETWORKDAYS(Lister!$D$21,Lister!$E$21,Lister!$D$7:$D$13),IF(OR(AND(E1471&lt;DATE(2020,10,1),F1471&lt;DATE(2020,10,1)),E1471&gt;DATE(2020,10,31)),0)))))),0),"")</f>
        <v/>
      </c>
      <c r="Y1471" s="50" t="str">
        <f>IFERROR(MAX(IF(OR(O1471="",P1471="",Q1471="",R1471="",S1471="",T1471="",U1471=""),"",IF(AND(MONTH(E1471)=11,MONTH(F1471)=11),(NETWORKDAYS(E1471,F1471,Lister!$D$7:$D$13)-R1471)*N1471/NETWORKDAYS(Lister!$D$22,Lister!$E$22,Lister!$D$7:$D$13),IF(AND(MONTH(E1471)=11,F1471&gt;DATE(2020,11,30)),(NETWORKDAYS(E1471,Lister!$E$22,Lister!$D$7:$D$13)-R1471)*N1471/NETWORKDAYS(Lister!$D$22,Lister!$E$22,Lister!$D$7:$D$13),IF(AND(E1471&lt;DATE(2020,11,1),MONTH(F1471)=11),(NETWORKDAYS(Lister!$D$22,F1471,Lister!$D$7:$D$13)-R1471)*N1471/NETWORKDAYS(Lister!$D$22,Lister!$E$22,Lister!$D$7:$D$13),IF(AND(E1471&lt;DATE(2020,11,1),F1471&gt;DATE(2020,11,30)),(NETWORKDAYS(Lister!$D$22,Lister!$E$22,Lister!$D$7:$D$13)-R1471)*N1471/NETWORKDAYS(Lister!$D$22,Lister!$E$22,Lister!$D$7:$D$13),IF(OR(AND(E1471&lt;DATE(2020,11,1),F1471&lt;DATE(2020,11,1)),E1471&gt;DATE(2020,11,30)),0)))))),0),"")</f>
        <v/>
      </c>
      <c r="Z1471" s="50" t="str">
        <f>IFERROR(MAX(IF(OR(O1471="",P1471="",Q1471="",R1471="",S1471="",T1471="",U1471=""),"",IF(AND(MONTH(E1471)=12,MONTH(F1471)=12),(NETWORKDAYS(E1471,F1471,Lister!$D$7:$D$13)-S1471)*N1471/NETWORKDAYS(Lister!$D$23,Lister!$E$23,Lister!$D$7:$D$13),IF(AND(MONTH(E1471)=12,F1471&gt;DATE(2020,12,31)),(NETWORKDAYS(E1471,Lister!$E$23,Lister!$D$7:$D$13)-S1471)*N1471/NETWORKDAYS(Lister!$D$23,Lister!$E$23,Lister!$D$7:$D$13),IF(AND(E1471&lt;DATE(2020,12,1),MONTH(F1471)=12),(NETWORKDAYS(Lister!$D$23,F1471,Lister!$D$7:$D$13)-S1471)*N1471/NETWORKDAYS(Lister!$D$23,Lister!$E$23,Lister!$D$7:$D$13),IF(AND(E1471&lt;DATE(2020,12,1),F1471&gt;DATE(2020,12,31)),(NETWORKDAYS(Lister!$D$23,Lister!$E$23,Lister!$D$7:$D$13)-S1471)*N1471/NETWORKDAYS(Lister!$D$23,Lister!$E$23,Lister!$D$7:$D$13),IF(OR(AND(E1471&lt;DATE(2020,12,1),F1471&lt;DATE(2020,12,1)),E1471&gt;DATE(2020,12,31)),0)))))),0),"")</f>
        <v/>
      </c>
      <c r="AA1471" s="50" t="str">
        <f>IFERROR(MAX(IF(OR(O1471="",P1471="",Q1471="",R1471="",S1471="",T1471="",U1471=""),"",IF(AND(MONTH(E1471)=1,MONTH(F1471)=1),(NETWORKDAYS(E1471,F1471,Lister!$D$7:$D$13)-T1471)*N1471/NETWORKDAYS(Lister!$D$24,Lister!$E$24,Lister!$D$7:$D$13),IF(AND(MONTH(E1471)=1,F1471&gt;DATE(2021,1,31)),(NETWORKDAYS(E1471,Lister!$E$24,Lister!$D$7:$D$13)-T1471)*N1471/NETWORKDAYS(Lister!$D$24,Lister!$E$24,Lister!$D$7:$D$13),IF(AND(E1471&lt;DATE(2021,1,1),MONTH(F1471)=1),(NETWORKDAYS(Lister!$D$24,F1471,Lister!$D$7:$D$13)-T1471)*N1471/NETWORKDAYS(Lister!$D$24,Lister!$E$24,Lister!$D$7:$D$13),IF(AND(E1471&lt;DATE(2021,1,1),F1471&gt;DATE(2021,1,31)),(NETWORKDAYS(Lister!$D$24,Lister!$E$24,Lister!$D$7:$D$13)-T1471)*N1471/NETWORKDAYS(Lister!$D$24,Lister!$E$24,Lister!$D$7:$D$13),IF(OR(AND(E1471&lt;DATE(2021,1,1),F1471&lt;DATE(2021,1,1)),E1471&gt;DATE(2021,1,31)),0)))))),0),"")</f>
        <v/>
      </c>
      <c r="AB1471" s="50" t="str">
        <f>IFERROR(MAX(IF(OR(O1471="",P1471="",Q1471="",R1471="",S1471="",T1471="",U1471=""),"",IF(AND(MONTH(E1471)=2,MONTH(F1471)=2),(NETWORKDAYS(E1471,F1471,Lister!$D$7:$D$13)-U1471)*N1471/NETWORKDAYS(Lister!$D$25,Lister!$E$25,Lister!$D$7:$D$13),IF(AND(E1471&lt;DATE(2021,2,1),MONTH(F1471)=2),(NETWORKDAYS(Lister!$D$25,F1471,Lister!$D$7:$D$13)-U1471)*N1471/NETWORKDAYS(Lister!$D$25,Lister!$E$25,Lister!$D$7:$D$13),IF(AND(E1471&lt;DATE(2021,2,1),F1471&lt;DATE(2021,2,1)),0)))),0),"")</f>
        <v/>
      </c>
      <c r="AC1471" s="52" t="str">
        <f t="shared" si="113"/>
        <v/>
      </c>
    </row>
    <row r="1472" spans="1:29" x14ac:dyDescent="0.35">
      <c r="A1472" s="11" t="str">
        <f t="shared" si="114"/>
        <v/>
      </c>
      <c r="B1472" s="33"/>
      <c r="C1472" s="17"/>
      <c r="D1472" s="18"/>
      <c r="E1472" s="12"/>
      <c r="F1472" s="12"/>
      <c r="G1472" s="42" t="str">
        <f>IF(OR(E1472="",F1472=""),"",NETWORKDAYS(E1472,F1472,Lister!$D$7:$D$13))</f>
        <v/>
      </c>
      <c r="H1472" s="14"/>
      <c r="I1472" s="25" t="str">
        <f t="shared" si="110"/>
        <v/>
      </c>
      <c r="J1472" s="47"/>
      <c r="K1472" s="48"/>
      <c r="L1472" s="15"/>
      <c r="M1472" s="51" t="str">
        <f t="shared" si="111"/>
        <v/>
      </c>
      <c r="N1472" s="49" t="str">
        <f t="shared" si="112"/>
        <v/>
      </c>
      <c r="O1472" s="15"/>
      <c r="P1472" s="15"/>
      <c r="Q1472" s="15"/>
      <c r="R1472" s="15"/>
      <c r="S1472" s="15"/>
      <c r="T1472" s="15"/>
      <c r="U1472" s="15"/>
      <c r="V1472" s="50" t="str">
        <f>IFERROR(MAX(IF(OR(O1472="",P1472="",Q1472="",R1472="",S1472="",T1472="",U1472=""),"",IF(AND(MONTH(E1472)=8,MONTH(F1472)=8),(NETWORKDAYS(E1472,F1472,Lister!$D$7:$D$13)-O1472)*N1472/NETWORKDAYS(Lister!$D$19,Lister!$E$19,Lister!$D$7:$D$13),IF(AND(MONTH(E1472)=8,F1472&gt;DATE(2020,8,31)),(NETWORKDAYS(E1472,Lister!$E$19,Lister!$D$7:$D$13)-O1472)*N1472/NETWORKDAYS(Lister!$D$19,Lister!$E$19,Lister!$D$7:$D$13),IF(E1472&gt;DATE(2020,8,31),0)))),0),"")</f>
        <v/>
      </c>
      <c r="W1472" s="50" t="str">
        <f>IFERROR(MAX(IF(OR(O1472="",P1472="",Q1472="",R1472="",S1472="",T1472="",U1472=""),"",IF(AND(MONTH(E1472)=9,MONTH(F1472)=9),(NETWORKDAYS(E1472,F1472,Lister!$D$7:$D$13)-P1472)*N1472/NETWORKDAYS(Lister!$D$20,Lister!$E$20,Lister!$D$7:$D$13),IF(AND(MONTH(E1472)=9,F1472&gt;DATE(2020,9,30)),(NETWORKDAYS(E1472,Lister!$E$20,Lister!$D$7:$D$13)-P1472)*N1472/NETWORKDAYS(Lister!$D$20,Lister!$E$20,Lister!$D$7:$D$13),IF(AND(E1472&lt;DATE(2020,9,1),MONTH(F1472)=9),(NETWORKDAYS(Lister!$D$20,F1472,Lister!$D$7:$D$13)-P1472)*N1472/NETWORKDAYS(Lister!$D$20,Lister!$E$20,Lister!$D$7:$D$13),IF(AND(E1472&lt;DATE(2020,9,1),F1472&gt;DATE(2020,9,30)),(NETWORKDAYS(Lister!$D$20,Lister!$E$20,Lister!$D$7:$D$13)-P1472)*N1472/NETWORKDAYS(Lister!$D$20,Lister!$E$20,Lister!$D$7:$D$13),IF(OR(AND(E1472&lt;DATE(2020,9,1),F1472&lt;DATE(2020,9,1)),E1472&gt;DATE(2020,9,30)),0)))))),0),"")</f>
        <v/>
      </c>
      <c r="X1472" s="50" t="str">
        <f>IFERROR(MAX(IF(OR(O1472="",P1472="",Q1472="",R1472="",S1472="",T1472="",U1472=""),"",IF(AND(MONTH(E1472)=10,MONTH(F1472)=10),(NETWORKDAYS(E1472,F1472,Lister!$D$7:$D$13)-Q1472)*N1472/NETWORKDAYS(Lister!$D$21,Lister!$E$21,Lister!$D$7:$D$13),IF(AND(MONTH(E1472)=10,F1472&gt;DATE(2020,10,31)),(NETWORKDAYS(E1472,Lister!$E$21,Lister!$D$7:$D$13)-Q1472)*N1472/NETWORKDAYS(Lister!$D$21,Lister!$E$21,Lister!$D$7:$D$13),IF(AND(E1472&lt;DATE(2020,10,1),MONTH(F1472)=10),(NETWORKDAYS(Lister!$D$21,F1472,Lister!$D$7:$D$13)-Q1472)*N1472/NETWORKDAYS(Lister!$D$21,Lister!$E$21,Lister!$D$7:$D$13),IF(AND(E1472&lt;DATE(2020,31,1),F1472&gt;DATE(2020,10,31)),(NETWORKDAYS(Lister!$D$21,Lister!$E$21,Lister!$D$7:$D$13)-Q1472)*N1472/NETWORKDAYS(Lister!$D$21,Lister!$E$21,Lister!$D$7:$D$13),IF(OR(AND(E1472&lt;DATE(2020,10,1),F1472&lt;DATE(2020,10,1)),E1472&gt;DATE(2020,10,31)),0)))))),0),"")</f>
        <v/>
      </c>
      <c r="Y1472" s="50" t="str">
        <f>IFERROR(MAX(IF(OR(O1472="",P1472="",Q1472="",R1472="",S1472="",T1472="",U1472=""),"",IF(AND(MONTH(E1472)=11,MONTH(F1472)=11),(NETWORKDAYS(E1472,F1472,Lister!$D$7:$D$13)-R1472)*N1472/NETWORKDAYS(Lister!$D$22,Lister!$E$22,Lister!$D$7:$D$13),IF(AND(MONTH(E1472)=11,F1472&gt;DATE(2020,11,30)),(NETWORKDAYS(E1472,Lister!$E$22,Lister!$D$7:$D$13)-R1472)*N1472/NETWORKDAYS(Lister!$D$22,Lister!$E$22,Lister!$D$7:$D$13),IF(AND(E1472&lt;DATE(2020,11,1),MONTH(F1472)=11),(NETWORKDAYS(Lister!$D$22,F1472,Lister!$D$7:$D$13)-R1472)*N1472/NETWORKDAYS(Lister!$D$22,Lister!$E$22,Lister!$D$7:$D$13),IF(AND(E1472&lt;DATE(2020,11,1),F1472&gt;DATE(2020,11,30)),(NETWORKDAYS(Lister!$D$22,Lister!$E$22,Lister!$D$7:$D$13)-R1472)*N1472/NETWORKDAYS(Lister!$D$22,Lister!$E$22,Lister!$D$7:$D$13),IF(OR(AND(E1472&lt;DATE(2020,11,1),F1472&lt;DATE(2020,11,1)),E1472&gt;DATE(2020,11,30)),0)))))),0),"")</f>
        <v/>
      </c>
      <c r="Z1472" s="50" t="str">
        <f>IFERROR(MAX(IF(OR(O1472="",P1472="",Q1472="",R1472="",S1472="",T1472="",U1472=""),"",IF(AND(MONTH(E1472)=12,MONTH(F1472)=12),(NETWORKDAYS(E1472,F1472,Lister!$D$7:$D$13)-S1472)*N1472/NETWORKDAYS(Lister!$D$23,Lister!$E$23,Lister!$D$7:$D$13),IF(AND(MONTH(E1472)=12,F1472&gt;DATE(2020,12,31)),(NETWORKDAYS(E1472,Lister!$E$23,Lister!$D$7:$D$13)-S1472)*N1472/NETWORKDAYS(Lister!$D$23,Lister!$E$23,Lister!$D$7:$D$13),IF(AND(E1472&lt;DATE(2020,12,1),MONTH(F1472)=12),(NETWORKDAYS(Lister!$D$23,F1472,Lister!$D$7:$D$13)-S1472)*N1472/NETWORKDAYS(Lister!$D$23,Lister!$E$23,Lister!$D$7:$D$13),IF(AND(E1472&lt;DATE(2020,12,1),F1472&gt;DATE(2020,12,31)),(NETWORKDAYS(Lister!$D$23,Lister!$E$23,Lister!$D$7:$D$13)-S1472)*N1472/NETWORKDAYS(Lister!$D$23,Lister!$E$23,Lister!$D$7:$D$13),IF(OR(AND(E1472&lt;DATE(2020,12,1),F1472&lt;DATE(2020,12,1)),E1472&gt;DATE(2020,12,31)),0)))))),0),"")</f>
        <v/>
      </c>
      <c r="AA1472" s="50" t="str">
        <f>IFERROR(MAX(IF(OR(O1472="",P1472="",Q1472="",R1472="",S1472="",T1472="",U1472=""),"",IF(AND(MONTH(E1472)=1,MONTH(F1472)=1),(NETWORKDAYS(E1472,F1472,Lister!$D$7:$D$13)-T1472)*N1472/NETWORKDAYS(Lister!$D$24,Lister!$E$24,Lister!$D$7:$D$13),IF(AND(MONTH(E1472)=1,F1472&gt;DATE(2021,1,31)),(NETWORKDAYS(E1472,Lister!$E$24,Lister!$D$7:$D$13)-T1472)*N1472/NETWORKDAYS(Lister!$D$24,Lister!$E$24,Lister!$D$7:$D$13),IF(AND(E1472&lt;DATE(2021,1,1),MONTH(F1472)=1),(NETWORKDAYS(Lister!$D$24,F1472,Lister!$D$7:$D$13)-T1472)*N1472/NETWORKDAYS(Lister!$D$24,Lister!$E$24,Lister!$D$7:$D$13),IF(AND(E1472&lt;DATE(2021,1,1),F1472&gt;DATE(2021,1,31)),(NETWORKDAYS(Lister!$D$24,Lister!$E$24,Lister!$D$7:$D$13)-T1472)*N1472/NETWORKDAYS(Lister!$D$24,Lister!$E$24,Lister!$D$7:$D$13),IF(OR(AND(E1472&lt;DATE(2021,1,1),F1472&lt;DATE(2021,1,1)),E1472&gt;DATE(2021,1,31)),0)))))),0),"")</f>
        <v/>
      </c>
      <c r="AB1472" s="50" t="str">
        <f>IFERROR(MAX(IF(OR(O1472="",P1472="",Q1472="",R1472="",S1472="",T1472="",U1472=""),"",IF(AND(MONTH(E1472)=2,MONTH(F1472)=2),(NETWORKDAYS(E1472,F1472,Lister!$D$7:$D$13)-U1472)*N1472/NETWORKDAYS(Lister!$D$25,Lister!$E$25,Lister!$D$7:$D$13),IF(AND(E1472&lt;DATE(2021,2,1),MONTH(F1472)=2),(NETWORKDAYS(Lister!$D$25,F1472,Lister!$D$7:$D$13)-U1472)*N1472/NETWORKDAYS(Lister!$D$25,Lister!$E$25,Lister!$D$7:$D$13),IF(AND(E1472&lt;DATE(2021,2,1),F1472&lt;DATE(2021,2,1)),0)))),0),"")</f>
        <v/>
      </c>
      <c r="AC1472" s="52" t="str">
        <f t="shared" si="113"/>
        <v/>
      </c>
    </row>
    <row r="1473" spans="1:29" x14ac:dyDescent="0.35">
      <c r="A1473" s="11" t="str">
        <f t="shared" si="114"/>
        <v/>
      </c>
      <c r="B1473" s="33"/>
      <c r="C1473" s="17"/>
      <c r="D1473" s="18"/>
      <c r="E1473" s="12"/>
      <c r="F1473" s="12"/>
      <c r="G1473" s="42" t="str">
        <f>IF(OR(E1473="",F1473=""),"",NETWORKDAYS(E1473,F1473,Lister!$D$7:$D$13))</f>
        <v/>
      </c>
      <c r="H1473" s="14"/>
      <c r="I1473" s="25" t="str">
        <f t="shared" si="110"/>
        <v/>
      </c>
      <c r="J1473" s="47"/>
      <c r="K1473" s="48"/>
      <c r="L1473" s="15"/>
      <c r="M1473" s="51" t="str">
        <f t="shared" si="111"/>
        <v/>
      </c>
      <c r="N1473" s="49" t="str">
        <f t="shared" si="112"/>
        <v/>
      </c>
      <c r="O1473" s="15"/>
      <c r="P1473" s="15"/>
      <c r="Q1473" s="15"/>
      <c r="R1473" s="15"/>
      <c r="S1473" s="15"/>
      <c r="T1473" s="15"/>
      <c r="U1473" s="15"/>
      <c r="V1473" s="50" t="str">
        <f>IFERROR(MAX(IF(OR(O1473="",P1473="",Q1473="",R1473="",S1473="",T1473="",U1473=""),"",IF(AND(MONTH(E1473)=8,MONTH(F1473)=8),(NETWORKDAYS(E1473,F1473,Lister!$D$7:$D$13)-O1473)*N1473/NETWORKDAYS(Lister!$D$19,Lister!$E$19,Lister!$D$7:$D$13),IF(AND(MONTH(E1473)=8,F1473&gt;DATE(2020,8,31)),(NETWORKDAYS(E1473,Lister!$E$19,Lister!$D$7:$D$13)-O1473)*N1473/NETWORKDAYS(Lister!$D$19,Lister!$E$19,Lister!$D$7:$D$13),IF(E1473&gt;DATE(2020,8,31),0)))),0),"")</f>
        <v/>
      </c>
      <c r="W1473" s="50" t="str">
        <f>IFERROR(MAX(IF(OR(O1473="",P1473="",Q1473="",R1473="",S1473="",T1473="",U1473=""),"",IF(AND(MONTH(E1473)=9,MONTH(F1473)=9),(NETWORKDAYS(E1473,F1473,Lister!$D$7:$D$13)-P1473)*N1473/NETWORKDAYS(Lister!$D$20,Lister!$E$20,Lister!$D$7:$D$13),IF(AND(MONTH(E1473)=9,F1473&gt;DATE(2020,9,30)),(NETWORKDAYS(E1473,Lister!$E$20,Lister!$D$7:$D$13)-P1473)*N1473/NETWORKDAYS(Lister!$D$20,Lister!$E$20,Lister!$D$7:$D$13),IF(AND(E1473&lt;DATE(2020,9,1),MONTH(F1473)=9),(NETWORKDAYS(Lister!$D$20,F1473,Lister!$D$7:$D$13)-P1473)*N1473/NETWORKDAYS(Lister!$D$20,Lister!$E$20,Lister!$D$7:$D$13),IF(AND(E1473&lt;DATE(2020,9,1),F1473&gt;DATE(2020,9,30)),(NETWORKDAYS(Lister!$D$20,Lister!$E$20,Lister!$D$7:$D$13)-P1473)*N1473/NETWORKDAYS(Lister!$D$20,Lister!$E$20,Lister!$D$7:$D$13),IF(OR(AND(E1473&lt;DATE(2020,9,1),F1473&lt;DATE(2020,9,1)),E1473&gt;DATE(2020,9,30)),0)))))),0),"")</f>
        <v/>
      </c>
      <c r="X1473" s="50" t="str">
        <f>IFERROR(MAX(IF(OR(O1473="",P1473="",Q1473="",R1473="",S1473="",T1473="",U1473=""),"",IF(AND(MONTH(E1473)=10,MONTH(F1473)=10),(NETWORKDAYS(E1473,F1473,Lister!$D$7:$D$13)-Q1473)*N1473/NETWORKDAYS(Lister!$D$21,Lister!$E$21,Lister!$D$7:$D$13),IF(AND(MONTH(E1473)=10,F1473&gt;DATE(2020,10,31)),(NETWORKDAYS(E1473,Lister!$E$21,Lister!$D$7:$D$13)-Q1473)*N1473/NETWORKDAYS(Lister!$D$21,Lister!$E$21,Lister!$D$7:$D$13),IF(AND(E1473&lt;DATE(2020,10,1),MONTH(F1473)=10),(NETWORKDAYS(Lister!$D$21,F1473,Lister!$D$7:$D$13)-Q1473)*N1473/NETWORKDAYS(Lister!$D$21,Lister!$E$21,Lister!$D$7:$D$13),IF(AND(E1473&lt;DATE(2020,31,1),F1473&gt;DATE(2020,10,31)),(NETWORKDAYS(Lister!$D$21,Lister!$E$21,Lister!$D$7:$D$13)-Q1473)*N1473/NETWORKDAYS(Lister!$D$21,Lister!$E$21,Lister!$D$7:$D$13),IF(OR(AND(E1473&lt;DATE(2020,10,1),F1473&lt;DATE(2020,10,1)),E1473&gt;DATE(2020,10,31)),0)))))),0),"")</f>
        <v/>
      </c>
      <c r="Y1473" s="50" t="str">
        <f>IFERROR(MAX(IF(OR(O1473="",P1473="",Q1473="",R1473="",S1473="",T1473="",U1473=""),"",IF(AND(MONTH(E1473)=11,MONTH(F1473)=11),(NETWORKDAYS(E1473,F1473,Lister!$D$7:$D$13)-R1473)*N1473/NETWORKDAYS(Lister!$D$22,Lister!$E$22,Lister!$D$7:$D$13),IF(AND(MONTH(E1473)=11,F1473&gt;DATE(2020,11,30)),(NETWORKDAYS(E1473,Lister!$E$22,Lister!$D$7:$D$13)-R1473)*N1473/NETWORKDAYS(Lister!$D$22,Lister!$E$22,Lister!$D$7:$D$13),IF(AND(E1473&lt;DATE(2020,11,1),MONTH(F1473)=11),(NETWORKDAYS(Lister!$D$22,F1473,Lister!$D$7:$D$13)-R1473)*N1473/NETWORKDAYS(Lister!$D$22,Lister!$E$22,Lister!$D$7:$D$13),IF(AND(E1473&lt;DATE(2020,11,1),F1473&gt;DATE(2020,11,30)),(NETWORKDAYS(Lister!$D$22,Lister!$E$22,Lister!$D$7:$D$13)-R1473)*N1473/NETWORKDAYS(Lister!$D$22,Lister!$E$22,Lister!$D$7:$D$13),IF(OR(AND(E1473&lt;DATE(2020,11,1),F1473&lt;DATE(2020,11,1)),E1473&gt;DATE(2020,11,30)),0)))))),0),"")</f>
        <v/>
      </c>
      <c r="Z1473" s="50" t="str">
        <f>IFERROR(MAX(IF(OR(O1473="",P1473="",Q1473="",R1473="",S1473="",T1473="",U1473=""),"",IF(AND(MONTH(E1473)=12,MONTH(F1473)=12),(NETWORKDAYS(E1473,F1473,Lister!$D$7:$D$13)-S1473)*N1473/NETWORKDAYS(Lister!$D$23,Lister!$E$23,Lister!$D$7:$D$13),IF(AND(MONTH(E1473)=12,F1473&gt;DATE(2020,12,31)),(NETWORKDAYS(E1473,Lister!$E$23,Lister!$D$7:$D$13)-S1473)*N1473/NETWORKDAYS(Lister!$D$23,Lister!$E$23,Lister!$D$7:$D$13),IF(AND(E1473&lt;DATE(2020,12,1),MONTH(F1473)=12),(NETWORKDAYS(Lister!$D$23,F1473,Lister!$D$7:$D$13)-S1473)*N1473/NETWORKDAYS(Lister!$D$23,Lister!$E$23,Lister!$D$7:$D$13),IF(AND(E1473&lt;DATE(2020,12,1),F1473&gt;DATE(2020,12,31)),(NETWORKDAYS(Lister!$D$23,Lister!$E$23,Lister!$D$7:$D$13)-S1473)*N1473/NETWORKDAYS(Lister!$D$23,Lister!$E$23,Lister!$D$7:$D$13),IF(OR(AND(E1473&lt;DATE(2020,12,1),F1473&lt;DATE(2020,12,1)),E1473&gt;DATE(2020,12,31)),0)))))),0),"")</f>
        <v/>
      </c>
      <c r="AA1473" s="50" t="str">
        <f>IFERROR(MAX(IF(OR(O1473="",P1473="",Q1473="",R1473="",S1473="",T1473="",U1473=""),"",IF(AND(MONTH(E1473)=1,MONTH(F1473)=1),(NETWORKDAYS(E1473,F1473,Lister!$D$7:$D$13)-T1473)*N1473/NETWORKDAYS(Lister!$D$24,Lister!$E$24,Lister!$D$7:$D$13),IF(AND(MONTH(E1473)=1,F1473&gt;DATE(2021,1,31)),(NETWORKDAYS(E1473,Lister!$E$24,Lister!$D$7:$D$13)-T1473)*N1473/NETWORKDAYS(Lister!$D$24,Lister!$E$24,Lister!$D$7:$D$13),IF(AND(E1473&lt;DATE(2021,1,1),MONTH(F1473)=1),(NETWORKDAYS(Lister!$D$24,F1473,Lister!$D$7:$D$13)-T1473)*N1473/NETWORKDAYS(Lister!$D$24,Lister!$E$24,Lister!$D$7:$D$13),IF(AND(E1473&lt;DATE(2021,1,1),F1473&gt;DATE(2021,1,31)),(NETWORKDAYS(Lister!$D$24,Lister!$E$24,Lister!$D$7:$D$13)-T1473)*N1473/NETWORKDAYS(Lister!$D$24,Lister!$E$24,Lister!$D$7:$D$13),IF(OR(AND(E1473&lt;DATE(2021,1,1),F1473&lt;DATE(2021,1,1)),E1473&gt;DATE(2021,1,31)),0)))))),0),"")</f>
        <v/>
      </c>
      <c r="AB1473" s="50" t="str">
        <f>IFERROR(MAX(IF(OR(O1473="",P1473="",Q1473="",R1473="",S1473="",T1473="",U1473=""),"",IF(AND(MONTH(E1473)=2,MONTH(F1473)=2),(NETWORKDAYS(E1473,F1473,Lister!$D$7:$D$13)-U1473)*N1473/NETWORKDAYS(Lister!$D$25,Lister!$E$25,Lister!$D$7:$D$13),IF(AND(E1473&lt;DATE(2021,2,1),MONTH(F1473)=2),(NETWORKDAYS(Lister!$D$25,F1473,Lister!$D$7:$D$13)-U1473)*N1473/NETWORKDAYS(Lister!$D$25,Lister!$E$25,Lister!$D$7:$D$13),IF(AND(E1473&lt;DATE(2021,2,1),F1473&lt;DATE(2021,2,1)),0)))),0),"")</f>
        <v/>
      </c>
      <c r="AC1473" s="52" t="str">
        <f t="shared" si="113"/>
        <v/>
      </c>
    </row>
    <row r="1474" spans="1:29" x14ac:dyDescent="0.35">
      <c r="A1474" s="11" t="str">
        <f t="shared" si="114"/>
        <v/>
      </c>
      <c r="B1474" s="33"/>
      <c r="C1474" s="17"/>
      <c r="D1474" s="18"/>
      <c r="E1474" s="12"/>
      <c r="F1474" s="12"/>
      <c r="G1474" s="42" t="str">
        <f>IF(OR(E1474="",F1474=""),"",NETWORKDAYS(E1474,F1474,Lister!$D$7:$D$13))</f>
        <v/>
      </c>
      <c r="H1474" s="14"/>
      <c r="I1474" s="25" t="str">
        <f t="shared" si="110"/>
        <v/>
      </c>
      <c r="J1474" s="47"/>
      <c r="K1474" s="48"/>
      <c r="L1474" s="15"/>
      <c r="M1474" s="51" t="str">
        <f t="shared" si="111"/>
        <v/>
      </c>
      <c r="N1474" s="49" t="str">
        <f t="shared" si="112"/>
        <v/>
      </c>
      <c r="O1474" s="15"/>
      <c r="P1474" s="15"/>
      <c r="Q1474" s="15"/>
      <c r="R1474" s="15"/>
      <c r="S1474" s="15"/>
      <c r="T1474" s="15"/>
      <c r="U1474" s="15"/>
      <c r="V1474" s="50" t="str">
        <f>IFERROR(MAX(IF(OR(O1474="",P1474="",Q1474="",R1474="",S1474="",T1474="",U1474=""),"",IF(AND(MONTH(E1474)=8,MONTH(F1474)=8),(NETWORKDAYS(E1474,F1474,Lister!$D$7:$D$13)-O1474)*N1474/NETWORKDAYS(Lister!$D$19,Lister!$E$19,Lister!$D$7:$D$13),IF(AND(MONTH(E1474)=8,F1474&gt;DATE(2020,8,31)),(NETWORKDAYS(E1474,Lister!$E$19,Lister!$D$7:$D$13)-O1474)*N1474/NETWORKDAYS(Lister!$D$19,Lister!$E$19,Lister!$D$7:$D$13),IF(E1474&gt;DATE(2020,8,31),0)))),0),"")</f>
        <v/>
      </c>
      <c r="W1474" s="50" t="str">
        <f>IFERROR(MAX(IF(OR(O1474="",P1474="",Q1474="",R1474="",S1474="",T1474="",U1474=""),"",IF(AND(MONTH(E1474)=9,MONTH(F1474)=9),(NETWORKDAYS(E1474,F1474,Lister!$D$7:$D$13)-P1474)*N1474/NETWORKDAYS(Lister!$D$20,Lister!$E$20,Lister!$D$7:$D$13),IF(AND(MONTH(E1474)=9,F1474&gt;DATE(2020,9,30)),(NETWORKDAYS(E1474,Lister!$E$20,Lister!$D$7:$D$13)-P1474)*N1474/NETWORKDAYS(Lister!$D$20,Lister!$E$20,Lister!$D$7:$D$13),IF(AND(E1474&lt;DATE(2020,9,1),MONTH(F1474)=9),(NETWORKDAYS(Lister!$D$20,F1474,Lister!$D$7:$D$13)-P1474)*N1474/NETWORKDAYS(Lister!$D$20,Lister!$E$20,Lister!$D$7:$D$13),IF(AND(E1474&lt;DATE(2020,9,1),F1474&gt;DATE(2020,9,30)),(NETWORKDAYS(Lister!$D$20,Lister!$E$20,Lister!$D$7:$D$13)-P1474)*N1474/NETWORKDAYS(Lister!$D$20,Lister!$E$20,Lister!$D$7:$D$13),IF(OR(AND(E1474&lt;DATE(2020,9,1),F1474&lt;DATE(2020,9,1)),E1474&gt;DATE(2020,9,30)),0)))))),0),"")</f>
        <v/>
      </c>
      <c r="X1474" s="50" t="str">
        <f>IFERROR(MAX(IF(OR(O1474="",P1474="",Q1474="",R1474="",S1474="",T1474="",U1474=""),"",IF(AND(MONTH(E1474)=10,MONTH(F1474)=10),(NETWORKDAYS(E1474,F1474,Lister!$D$7:$D$13)-Q1474)*N1474/NETWORKDAYS(Lister!$D$21,Lister!$E$21,Lister!$D$7:$D$13),IF(AND(MONTH(E1474)=10,F1474&gt;DATE(2020,10,31)),(NETWORKDAYS(E1474,Lister!$E$21,Lister!$D$7:$D$13)-Q1474)*N1474/NETWORKDAYS(Lister!$D$21,Lister!$E$21,Lister!$D$7:$D$13),IF(AND(E1474&lt;DATE(2020,10,1),MONTH(F1474)=10),(NETWORKDAYS(Lister!$D$21,F1474,Lister!$D$7:$D$13)-Q1474)*N1474/NETWORKDAYS(Lister!$D$21,Lister!$E$21,Lister!$D$7:$D$13),IF(AND(E1474&lt;DATE(2020,31,1),F1474&gt;DATE(2020,10,31)),(NETWORKDAYS(Lister!$D$21,Lister!$E$21,Lister!$D$7:$D$13)-Q1474)*N1474/NETWORKDAYS(Lister!$D$21,Lister!$E$21,Lister!$D$7:$D$13),IF(OR(AND(E1474&lt;DATE(2020,10,1),F1474&lt;DATE(2020,10,1)),E1474&gt;DATE(2020,10,31)),0)))))),0),"")</f>
        <v/>
      </c>
      <c r="Y1474" s="50" t="str">
        <f>IFERROR(MAX(IF(OR(O1474="",P1474="",Q1474="",R1474="",S1474="",T1474="",U1474=""),"",IF(AND(MONTH(E1474)=11,MONTH(F1474)=11),(NETWORKDAYS(E1474,F1474,Lister!$D$7:$D$13)-R1474)*N1474/NETWORKDAYS(Lister!$D$22,Lister!$E$22,Lister!$D$7:$D$13),IF(AND(MONTH(E1474)=11,F1474&gt;DATE(2020,11,30)),(NETWORKDAYS(E1474,Lister!$E$22,Lister!$D$7:$D$13)-R1474)*N1474/NETWORKDAYS(Lister!$D$22,Lister!$E$22,Lister!$D$7:$D$13),IF(AND(E1474&lt;DATE(2020,11,1),MONTH(F1474)=11),(NETWORKDAYS(Lister!$D$22,F1474,Lister!$D$7:$D$13)-R1474)*N1474/NETWORKDAYS(Lister!$D$22,Lister!$E$22,Lister!$D$7:$D$13),IF(AND(E1474&lt;DATE(2020,11,1),F1474&gt;DATE(2020,11,30)),(NETWORKDAYS(Lister!$D$22,Lister!$E$22,Lister!$D$7:$D$13)-R1474)*N1474/NETWORKDAYS(Lister!$D$22,Lister!$E$22,Lister!$D$7:$D$13),IF(OR(AND(E1474&lt;DATE(2020,11,1),F1474&lt;DATE(2020,11,1)),E1474&gt;DATE(2020,11,30)),0)))))),0),"")</f>
        <v/>
      </c>
      <c r="Z1474" s="50" t="str">
        <f>IFERROR(MAX(IF(OR(O1474="",P1474="",Q1474="",R1474="",S1474="",T1474="",U1474=""),"",IF(AND(MONTH(E1474)=12,MONTH(F1474)=12),(NETWORKDAYS(E1474,F1474,Lister!$D$7:$D$13)-S1474)*N1474/NETWORKDAYS(Lister!$D$23,Lister!$E$23,Lister!$D$7:$D$13),IF(AND(MONTH(E1474)=12,F1474&gt;DATE(2020,12,31)),(NETWORKDAYS(E1474,Lister!$E$23,Lister!$D$7:$D$13)-S1474)*N1474/NETWORKDAYS(Lister!$D$23,Lister!$E$23,Lister!$D$7:$D$13),IF(AND(E1474&lt;DATE(2020,12,1),MONTH(F1474)=12),(NETWORKDAYS(Lister!$D$23,F1474,Lister!$D$7:$D$13)-S1474)*N1474/NETWORKDAYS(Lister!$D$23,Lister!$E$23,Lister!$D$7:$D$13),IF(AND(E1474&lt;DATE(2020,12,1),F1474&gt;DATE(2020,12,31)),(NETWORKDAYS(Lister!$D$23,Lister!$E$23,Lister!$D$7:$D$13)-S1474)*N1474/NETWORKDAYS(Lister!$D$23,Lister!$E$23,Lister!$D$7:$D$13),IF(OR(AND(E1474&lt;DATE(2020,12,1),F1474&lt;DATE(2020,12,1)),E1474&gt;DATE(2020,12,31)),0)))))),0),"")</f>
        <v/>
      </c>
      <c r="AA1474" s="50" t="str">
        <f>IFERROR(MAX(IF(OR(O1474="",P1474="",Q1474="",R1474="",S1474="",T1474="",U1474=""),"",IF(AND(MONTH(E1474)=1,MONTH(F1474)=1),(NETWORKDAYS(E1474,F1474,Lister!$D$7:$D$13)-T1474)*N1474/NETWORKDAYS(Lister!$D$24,Lister!$E$24,Lister!$D$7:$D$13),IF(AND(MONTH(E1474)=1,F1474&gt;DATE(2021,1,31)),(NETWORKDAYS(E1474,Lister!$E$24,Lister!$D$7:$D$13)-T1474)*N1474/NETWORKDAYS(Lister!$D$24,Lister!$E$24,Lister!$D$7:$D$13),IF(AND(E1474&lt;DATE(2021,1,1),MONTH(F1474)=1),(NETWORKDAYS(Lister!$D$24,F1474,Lister!$D$7:$D$13)-T1474)*N1474/NETWORKDAYS(Lister!$D$24,Lister!$E$24,Lister!$D$7:$D$13),IF(AND(E1474&lt;DATE(2021,1,1),F1474&gt;DATE(2021,1,31)),(NETWORKDAYS(Lister!$D$24,Lister!$E$24,Lister!$D$7:$D$13)-T1474)*N1474/NETWORKDAYS(Lister!$D$24,Lister!$E$24,Lister!$D$7:$D$13),IF(OR(AND(E1474&lt;DATE(2021,1,1),F1474&lt;DATE(2021,1,1)),E1474&gt;DATE(2021,1,31)),0)))))),0),"")</f>
        <v/>
      </c>
      <c r="AB1474" s="50" t="str">
        <f>IFERROR(MAX(IF(OR(O1474="",P1474="",Q1474="",R1474="",S1474="",T1474="",U1474=""),"",IF(AND(MONTH(E1474)=2,MONTH(F1474)=2),(NETWORKDAYS(E1474,F1474,Lister!$D$7:$D$13)-U1474)*N1474/NETWORKDAYS(Lister!$D$25,Lister!$E$25,Lister!$D$7:$D$13),IF(AND(E1474&lt;DATE(2021,2,1),MONTH(F1474)=2),(NETWORKDAYS(Lister!$D$25,F1474,Lister!$D$7:$D$13)-U1474)*N1474/NETWORKDAYS(Lister!$D$25,Lister!$E$25,Lister!$D$7:$D$13),IF(AND(E1474&lt;DATE(2021,2,1),F1474&lt;DATE(2021,2,1)),0)))),0),"")</f>
        <v/>
      </c>
      <c r="AC1474" s="52" t="str">
        <f t="shared" si="113"/>
        <v/>
      </c>
    </row>
    <row r="1475" spans="1:29" x14ac:dyDescent="0.35">
      <c r="A1475" s="11" t="str">
        <f t="shared" si="114"/>
        <v/>
      </c>
      <c r="B1475" s="33"/>
      <c r="C1475" s="17"/>
      <c r="D1475" s="18"/>
      <c r="E1475" s="12"/>
      <c r="F1475" s="12"/>
      <c r="G1475" s="42" t="str">
        <f>IF(OR(E1475="",F1475=""),"",NETWORKDAYS(E1475,F1475,Lister!$D$7:$D$13))</f>
        <v/>
      </c>
      <c r="H1475" s="14"/>
      <c r="I1475" s="25" t="str">
        <f t="shared" si="110"/>
        <v/>
      </c>
      <c r="J1475" s="47"/>
      <c r="K1475" s="48"/>
      <c r="L1475" s="15"/>
      <c r="M1475" s="51" t="str">
        <f t="shared" si="111"/>
        <v/>
      </c>
      <c r="N1475" s="49" t="str">
        <f t="shared" si="112"/>
        <v/>
      </c>
      <c r="O1475" s="15"/>
      <c r="P1475" s="15"/>
      <c r="Q1475" s="15"/>
      <c r="R1475" s="15"/>
      <c r="S1475" s="15"/>
      <c r="T1475" s="15"/>
      <c r="U1475" s="15"/>
      <c r="V1475" s="50" t="str">
        <f>IFERROR(MAX(IF(OR(O1475="",P1475="",Q1475="",R1475="",S1475="",T1475="",U1475=""),"",IF(AND(MONTH(E1475)=8,MONTH(F1475)=8),(NETWORKDAYS(E1475,F1475,Lister!$D$7:$D$13)-O1475)*N1475/NETWORKDAYS(Lister!$D$19,Lister!$E$19,Lister!$D$7:$D$13),IF(AND(MONTH(E1475)=8,F1475&gt;DATE(2020,8,31)),(NETWORKDAYS(E1475,Lister!$E$19,Lister!$D$7:$D$13)-O1475)*N1475/NETWORKDAYS(Lister!$D$19,Lister!$E$19,Lister!$D$7:$D$13),IF(E1475&gt;DATE(2020,8,31),0)))),0),"")</f>
        <v/>
      </c>
      <c r="W1475" s="50" t="str">
        <f>IFERROR(MAX(IF(OR(O1475="",P1475="",Q1475="",R1475="",S1475="",T1475="",U1475=""),"",IF(AND(MONTH(E1475)=9,MONTH(F1475)=9),(NETWORKDAYS(E1475,F1475,Lister!$D$7:$D$13)-P1475)*N1475/NETWORKDAYS(Lister!$D$20,Lister!$E$20,Lister!$D$7:$D$13),IF(AND(MONTH(E1475)=9,F1475&gt;DATE(2020,9,30)),(NETWORKDAYS(E1475,Lister!$E$20,Lister!$D$7:$D$13)-P1475)*N1475/NETWORKDAYS(Lister!$D$20,Lister!$E$20,Lister!$D$7:$D$13),IF(AND(E1475&lt;DATE(2020,9,1),MONTH(F1475)=9),(NETWORKDAYS(Lister!$D$20,F1475,Lister!$D$7:$D$13)-P1475)*N1475/NETWORKDAYS(Lister!$D$20,Lister!$E$20,Lister!$D$7:$D$13),IF(AND(E1475&lt;DATE(2020,9,1),F1475&gt;DATE(2020,9,30)),(NETWORKDAYS(Lister!$D$20,Lister!$E$20,Lister!$D$7:$D$13)-P1475)*N1475/NETWORKDAYS(Lister!$D$20,Lister!$E$20,Lister!$D$7:$D$13),IF(OR(AND(E1475&lt;DATE(2020,9,1),F1475&lt;DATE(2020,9,1)),E1475&gt;DATE(2020,9,30)),0)))))),0),"")</f>
        <v/>
      </c>
      <c r="X1475" s="50" t="str">
        <f>IFERROR(MAX(IF(OR(O1475="",P1475="",Q1475="",R1475="",S1475="",T1475="",U1475=""),"",IF(AND(MONTH(E1475)=10,MONTH(F1475)=10),(NETWORKDAYS(E1475,F1475,Lister!$D$7:$D$13)-Q1475)*N1475/NETWORKDAYS(Lister!$D$21,Lister!$E$21,Lister!$D$7:$D$13),IF(AND(MONTH(E1475)=10,F1475&gt;DATE(2020,10,31)),(NETWORKDAYS(E1475,Lister!$E$21,Lister!$D$7:$D$13)-Q1475)*N1475/NETWORKDAYS(Lister!$D$21,Lister!$E$21,Lister!$D$7:$D$13),IF(AND(E1475&lt;DATE(2020,10,1),MONTH(F1475)=10),(NETWORKDAYS(Lister!$D$21,F1475,Lister!$D$7:$D$13)-Q1475)*N1475/NETWORKDAYS(Lister!$D$21,Lister!$E$21,Lister!$D$7:$D$13),IF(AND(E1475&lt;DATE(2020,31,1),F1475&gt;DATE(2020,10,31)),(NETWORKDAYS(Lister!$D$21,Lister!$E$21,Lister!$D$7:$D$13)-Q1475)*N1475/NETWORKDAYS(Lister!$D$21,Lister!$E$21,Lister!$D$7:$D$13),IF(OR(AND(E1475&lt;DATE(2020,10,1),F1475&lt;DATE(2020,10,1)),E1475&gt;DATE(2020,10,31)),0)))))),0),"")</f>
        <v/>
      </c>
      <c r="Y1475" s="50" t="str">
        <f>IFERROR(MAX(IF(OR(O1475="",P1475="",Q1475="",R1475="",S1475="",T1475="",U1475=""),"",IF(AND(MONTH(E1475)=11,MONTH(F1475)=11),(NETWORKDAYS(E1475,F1475,Lister!$D$7:$D$13)-R1475)*N1475/NETWORKDAYS(Lister!$D$22,Lister!$E$22,Lister!$D$7:$D$13),IF(AND(MONTH(E1475)=11,F1475&gt;DATE(2020,11,30)),(NETWORKDAYS(E1475,Lister!$E$22,Lister!$D$7:$D$13)-R1475)*N1475/NETWORKDAYS(Lister!$D$22,Lister!$E$22,Lister!$D$7:$D$13),IF(AND(E1475&lt;DATE(2020,11,1),MONTH(F1475)=11),(NETWORKDAYS(Lister!$D$22,F1475,Lister!$D$7:$D$13)-R1475)*N1475/NETWORKDAYS(Lister!$D$22,Lister!$E$22,Lister!$D$7:$D$13),IF(AND(E1475&lt;DATE(2020,11,1),F1475&gt;DATE(2020,11,30)),(NETWORKDAYS(Lister!$D$22,Lister!$E$22,Lister!$D$7:$D$13)-R1475)*N1475/NETWORKDAYS(Lister!$D$22,Lister!$E$22,Lister!$D$7:$D$13),IF(OR(AND(E1475&lt;DATE(2020,11,1),F1475&lt;DATE(2020,11,1)),E1475&gt;DATE(2020,11,30)),0)))))),0),"")</f>
        <v/>
      </c>
      <c r="Z1475" s="50" t="str">
        <f>IFERROR(MAX(IF(OR(O1475="",P1475="",Q1475="",R1475="",S1475="",T1475="",U1475=""),"",IF(AND(MONTH(E1475)=12,MONTH(F1475)=12),(NETWORKDAYS(E1475,F1475,Lister!$D$7:$D$13)-S1475)*N1475/NETWORKDAYS(Lister!$D$23,Lister!$E$23,Lister!$D$7:$D$13),IF(AND(MONTH(E1475)=12,F1475&gt;DATE(2020,12,31)),(NETWORKDAYS(E1475,Lister!$E$23,Lister!$D$7:$D$13)-S1475)*N1475/NETWORKDAYS(Lister!$D$23,Lister!$E$23,Lister!$D$7:$D$13),IF(AND(E1475&lt;DATE(2020,12,1),MONTH(F1475)=12),(NETWORKDAYS(Lister!$D$23,F1475,Lister!$D$7:$D$13)-S1475)*N1475/NETWORKDAYS(Lister!$D$23,Lister!$E$23,Lister!$D$7:$D$13),IF(AND(E1475&lt;DATE(2020,12,1),F1475&gt;DATE(2020,12,31)),(NETWORKDAYS(Lister!$D$23,Lister!$E$23,Lister!$D$7:$D$13)-S1475)*N1475/NETWORKDAYS(Lister!$D$23,Lister!$E$23,Lister!$D$7:$D$13),IF(OR(AND(E1475&lt;DATE(2020,12,1),F1475&lt;DATE(2020,12,1)),E1475&gt;DATE(2020,12,31)),0)))))),0),"")</f>
        <v/>
      </c>
      <c r="AA1475" s="50" t="str">
        <f>IFERROR(MAX(IF(OR(O1475="",P1475="",Q1475="",R1475="",S1475="",T1475="",U1475=""),"",IF(AND(MONTH(E1475)=1,MONTH(F1475)=1),(NETWORKDAYS(E1475,F1475,Lister!$D$7:$D$13)-T1475)*N1475/NETWORKDAYS(Lister!$D$24,Lister!$E$24,Lister!$D$7:$D$13),IF(AND(MONTH(E1475)=1,F1475&gt;DATE(2021,1,31)),(NETWORKDAYS(E1475,Lister!$E$24,Lister!$D$7:$D$13)-T1475)*N1475/NETWORKDAYS(Lister!$D$24,Lister!$E$24,Lister!$D$7:$D$13),IF(AND(E1475&lt;DATE(2021,1,1),MONTH(F1475)=1),(NETWORKDAYS(Lister!$D$24,F1475,Lister!$D$7:$D$13)-T1475)*N1475/NETWORKDAYS(Lister!$D$24,Lister!$E$24,Lister!$D$7:$D$13),IF(AND(E1475&lt;DATE(2021,1,1),F1475&gt;DATE(2021,1,31)),(NETWORKDAYS(Lister!$D$24,Lister!$E$24,Lister!$D$7:$D$13)-T1475)*N1475/NETWORKDAYS(Lister!$D$24,Lister!$E$24,Lister!$D$7:$D$13),IF(OR(AND(E1475&lt;DATE(2021,1,1),F1475&lt;DATE(2021,1,1)),E1475&gt;DATE(2021,1,31)),0)))))),0),"")</f>
        <v/>
      </c>
      <c r="AB1475" s="50" t="str">
        <f>IFERROR(MAX(IF(OR(O1475="",P1475="",Q1475="",R1475="",S1475="",T1475="",U1475=""),"",IF(AND(MONTH(E1475)=2,MONTH(F1475)=2),(NETWORKDAYS(E1475,F1475,Lister!$D$7:$D$13)-U1475)*N1475/NETWORKDAYS(Lister!$D$25,Lister!$E$25,Lister!$D$7:$D$13),IF(AND(E1475&lt;DATE(2021,2,1),MONTH(F1475)=2),(NETWORKDAYS(Lister!$D$25,F1475,Lister!$D$7:$D$13)-U1475)*N1475/NETWORKDAYS(Lister!$D$25,Lister!$E$25,Lister!$D$7:$D$13),IF(AND(E1475&lt;DATE(2021,2,1),F1475&lt;DATE(2021,2,1)),0)))),0),"")</f>
        <v/>
      </c>
      <c r="AC1475" s="52" t="str">
        <f t="shared" si="113"/>
        <v/>
      </c>
    </row>
    <row r="1476" spans="1:29" x14ac:dyDescent="0.35">
      <c r="A1476" s="11" t="str">
        <f t="shared" si="114"/>
        <v/>
      </c>
      <c r="B1476" s="33"/>
      <c r="C1476" s="17"/>
      <c r="D1476" s="18"/>
      <c r="E1476" s="12"/>
      <c r="F1476" s="12"/>
      <c r="G1476" s="42" t="str">
        <f>IF(OR(E1476="",F1476=""),"",NETWORKDAYS(E1476,F1476,Lister!$D$7:$D$13))</f>
        <v/>
      </c>
      <c r="H1476" s="14"/>
      <c r="I1476" s="25" t="str">
        <f t="shared" si="110"/>
        <v/>
      </c>
      <c r="J1476" s="47"/>
      <c r="K1476" s="48"/>
      <c r="L1476" s="15"/>
      <c r="M1476" s="51" t="str">
        <f t="shared" si="111"/>
        <v/>
      </c>
      <c r="N1476" s="49" t="str">
        <f t="shared" si="112"/>
        <v/>
      </c>
      <c r="O1476" s="15"/>
      <c r="P1476" s="15"/>
      <c r="Q1476" s="15"/>
      <c r="R1476" s="15"/>
      <c r="S1476" s="15"/>
      <c r="T1476" s="15"/>
      <c r="U1476" s="15"/>
      <c r="V1476" s="50" t="str">
        <f>IFERROR(MAX(IF(OR(O1476="",P1476="",Q1476="",R1476="",S1476="",T1476="",U1476=""),"",IF(AND(MONTH(E1476)=8,MONTH(F1476)=8),(NETWORKDAYS(E1476,F1476,Lister!$D$7:$D$13)-O1476)*N1476/NETWORKDAYS(Lister!$D$19,Lister!$E$19,Lister!$D$7:$D$13),IF(AND(MONTH(E1476)=8,F1476&gt;DATE(2020,8,31)),(NETWORKDAYS(E1476,Lister!$E$19,Lister!$D$7:$D$13)-O1476)*N1476/NETWORKDAYS(Lister!$D$19,Lister!$E$19,Lister!$D$7:$D$13),IF(E1476&gt;DATE(2020,8,31),0)))),0),"")</f>
        <v/>
      </c>
      <c r="W1476" s="50" t="str">
        <f>IFERROR(MAX(IF(OR(O1476="",P1476="",Q1476="",R1476="",S1476="",T1476="",U1476=""),"",IF(AND(MONTH(E1476)=9,MONTH(F1476)=9),(NETWORKDAYS(E1476,F1476,Lister!$D$7:$D$13)-P1476)*N1476/NETWORKDAYS(Lister!$D$20,Lister!$E$20,Lister!$D$7:$D$13),IF(AND(MONTH(E1476)=9,F1476&gt;DATE(2020,9,30)),(NETWORKDAYS(E1476,Lister!$E$20,Lister!$D$7:$D$13)-P1476)*N1476/NETWORKDAYS(Lister!$D$20,Lister!$E$20,Lister!$D$7:$D$13),IF(AND(E1476&lt;DATE(2020,9,1),MONTH(F1476)=9),(NETWORKDAYS(Lister!$D$20,F1476,Lister!$D$7:$D$13)-P1476)*N1476/NETWORKDAYS(Lister!$D$20,Lister!$E$20,Lister!$D$7:$D$13),IF(AND(E1476&lt;DATE(2020,9,1),F1476&gt;DATE(2020,9,30)),(NETWORKDAYS(Lister!$D$20,Lister!$E$20,Lister!$D$7:$D$13)-P1476)*N1476/NETWORKDAYS(Lister!$D$20,Lister!$E$20,Lister!$D$7:$D$13),IF(OR(AND(E1476&lt;DATE(2020,9,1),F1476&lt;DATE(2020,9,1)),E1476&gt;DATE(2020,9,30)),0)))))),0),"")</f>
        <v/>
      </c>
      <c r="X1476" s="50" t="str">
        <f>IFERROR(MAX(IF(OR(O1476="",P1476="",Q1476="",R1476="",S1476="",T1476="",U1476=""),"",IF(AND(MONTH(E1476)=10,MONTH(F1476)=10),(NETWORKDAYS(E1476,F1476,Lister!$D$7:$D$13)-Q1476)*N1476/NETWORKDAYS(Lister!$D$21,Lister!$E$21,Lister!$D$7:$D$13),IF(AND(MONTH(E1476)=10,F1476&gt;DATE(2020,10,31)),(NETWORKDAYS(E1476,Lister!$E$21,Lister!$D$7:$D$13)-Q1476)*N1476/NETWORKDAYS(Lister!$D$21,Lister!$E$21,Lister!$D$7:$D$13),IF(AND(E1476&lt;DATE(2020,10,1),MONTH(F1476)=10),(NETWORKDAYS(Lister!$D$21,F1476,Lister!$D$7:$D$13)-Q1476)*N1476/NETWORKDAYS(Lister!$D$21,Lister!$E$21,Lister!$D$7:$D$13),IF(AND(E1476&lt;DATE(2020,31,1),F1476&gt;DATE(2020,10,31)),(NETWORKDAYS(Lister!$D$21,Lister!$E$21,Lister!$D$7:$D$13)-Q1476)*N1476/NETWORKDAYS(Lister!$D$21,Lister!$E$21,Lister!$D$7:$D$13),IF(OR(AND(E1476&lt;DATE(2020,10,1),F1476&lt;DATE(2020,10,1)),E1476&gt;DATE(2020,10,31)),0)))))),0),"")</f>
        <v/>
      </c>
      <c r="Y1476" s="50" t="str">
        <f>IFERROR(MAX(IF(OR(O1476="",P1476="",Q1476="",R1476="",S1476="",T1476="",U1476=""),"",IF(AND(MONTH(E1476)=11,MONTH(F1476)=11),(NETWORKDAYS(E1476,F1476,Lister!$D$7:$D$13)-R1476)*N1476/NETWORKDAYS(Lister!$D$22,Lister!$E$22,Lister!$D$7:$D$13),IF(AND(MONTH(E1476)=11,F1476&gt;DATE(2020,11,30)),(NETWORKDAYS(E1476,Lister!$E$22,Lister!$D$7:$D$13)-R1476)*N1476/NETWORKDAYS(Lister!$D$22,Lister!$E$22,Lister!$D$7:$D$13),IF(AND(E1476&lt;DATE(2020,11,1),MONTH(F1476)=11),(NETWORKDAYS(Lister!$D$22,F1476,Lister!$D$7:$D$13)-R1476)*N1476/NETWORKDAYS(Lister!$D$22,Lister!$E$22,Lister!$D$7:$D$13),IF(AND(E1476&lt;DATE(2020,11,1),F1476&gt;DATE(2020,11,30)),(NETWORKDAYS(Lister!$D$22,Lister!$E$22,Lister!$D$7:$D$13)-R1476)*N1476/NETWORKDAYS(Lister!$D$22,Lister!$E$22,Lister!$D$7:$D$13),IF(OR(AND(E1476&lt;DATE(2020,11,1),F1476&lt;DATE(2020,11,1)),E1476&gt;DATE(2020,11,30)),0)))))),0),"")</f>
        <v/>
      </c>
      <c r="Z1476" s="50" t="str">
        <f>IFERROR(MAX(IF(OR(O1476="",P1476="",Q1476="",R1476="",S1476="",T1476="",U1476=""),"",IF(AND(MONTH(E1476)=12,MONTH(F1476)=12),(NETWORKDAYS(E1476,F1476,Lister!$D$7:$D$13)-S1476)*N1476/NETWORKDAYS(Lister!$D$23,Lister!$E$23,Lister!$D$7:$D$13),IF(AND(MONTH(E1476)=12,F1476&gt;DATE(2020,12,31)),(NETWORKDAYS(E1476,Lister!$E$23,Lister!$D$7:$D$13)-S1476)*N1476/NETWORKDAYS(Lister!$D$23,Lister!$E$23,Lister!$D$7:$D$13),IF(AND(E1476&lt;DATE(2020,12,1),MONTH(F1476)=12),(NETWORKDAYS(Lister!$D$23,F1476,Lister!$D$7:$D$13)-S1476)*N1476/NETWORKDAYS(Lister!$D$23,Lister!$E$23,Lister!$D$7:$D$13),IF(AND(E1476&lt;DATE(2020,12,1),F1476&gt;DATE(2020,12,31)),(NETWORKDAYS(Lister!$D$23,Lister!$E$23,Lister!$D$7:$D$13)-S1476)*N1476/NETWORKDAYS(Lister!$D$23,Lister!$E$23,Lister!$D$7:$D$13),IF(OR(AND(E1476&lt;DATE(2020,12,1),F1476&lt;DATE(2020,12,1)),E1476&gt;DATE(2020,12,31)),0)))))),0),"")</f>
        <v/>
      </c>
      <c r="AA1476" s="50" t="str">
        <f>IFERROR(MAX(IF(OR(O1476="",P1476="",Q1476="",R1476="",S1476="",T1476="",U1476=""),"",IF(AND(MONTH(E1476)=1,MONTH(F1476)=1),(NETWORKDAYS(E1476,F1476,Lister!$D$7:$D$13)-T1476)*N1476/NETWORKDAYS(Lister!$D$24,Lister!$E$24,Lister!$D$7:$D$13),IF(AND(MONTH(E1476)=1,F1476&gt;DATE(2021,1,31)),(NETWORKDAYS(E1476,Lister!$E$24,Lister!$D$7:$D$13)-T1476)*N1476/NETWORKDAYS(Lister!$D$24,Lister!$E$24,Lister!$D$7:$D$13),IF(AND(E1476&lt;DATE(2021,1,1),MONTH(F1476)=1),(NETWORKDAYS(Lister!$D$24,F1476,Lister!$D$7:$D$13)-T1476)*N1476/NETWORKDAYS(Lister!$D$24,Lister!$E$24,Lister!$D$7:$D$13),IF(AND(E1476&lt;DATE(2021,1,1),F1476&gt;DATE(2021,1,31)),(NETWORKDAYS(Lister!$D$24,Lister!$E$24,Lister!$D$7:$D$13)-T1476)*N1476/NETWORKDAYS(Lister!$D$24,Lister!$E$24,Lister!$D$7:$D$13),IF(OR(AND(E1476&lt;DATE(2021,1,1),F1476&lt;DATE(2021,1,1)),E1476&gt;DATE(2021,1,31)),0)))))),0),"")</f>
        <v/>
      </c>
      <c r="AB1476" s="50" t="str">
        <f>IFERROR(MAX(IF(OR(O1476="",P1476="",Q1476="",R1476="",S1476="",T1476="",U1476=""),"",IF(AND(MONTH(E1476)=2,MONTH(F1476)=2),(NETWORKDAYS(E1476,F1476,Lister!$D$7:$D$13)-U1476)*N1476/NETWORKDAYS(Lister!$D$25,Lister!$E$25,Lister!$D$7:$D$13),IF(AND(E1476&lt;DATE(2021,2,1),MONTH(F1476)=2),(NETWORKDAYS(Lister!$D$25,F1476,Lister!$D$7:$D$13)-U1476)*N1476/NETWORKDAYS(Lister!$D$25,Lister!$E$25,Lister!$D$7:$D$13),IF(AND(E1476&lt;DATE(2021,2,1),F1476&lt;DATE(2021,2,1)),0)))),0),"")</f>
        <v/>
      </c>
      <c r="AC1476" s="52" t="str">
        <f t="shared" si="113"/>
        <v/>
      </c>
    </row>
    <row r="1477" spans="1:29" x14ac:dyDescent="0.35">
      <c r="A1477" s="11" t="str">
        <f t="shared" si="114"/>
        <v/>
      </c>
      <c r="B1477" s="33"/>
      <c r="C1477" s="17"/>
      <c r="D1477" s="18"/>
      <c r="E1477" s="12"/>
      <c r="F1477" s="12"/>
      <c r="G1477" s="42" t="str">
        <f>IF(OR(E1477="",F1477=""),"",NETWORKDAYS(E1477,F1477,Lister!$D$7:$D$13))</f>
        <v/>
      </c>
      <c r="H1477" s="14"/>
      <c r="I1477" s="25" t="str">
        <f t="shared" si="110"/>
        <v/>
      </c>
      <c r="J1477" s="47"/>
      <c r="K1477" s="48"/>
      <c r="L1477" s="15"/>
      <c r="M1477" s="51" t="str">
        <f t="shared" si="111"/>
        <v/>
      </c>
      <c r="N1477" s="49" t="str">
        <f t="shared" si="112"/>
        <v/>
      </c>
      <c r="O1477" s="15"/>
      <c r="P1477" s="15"/>
      <c r="Q1477" s="15"/>
      <c r="R1477" s="15"/>
      <c r="S1477" s="15"/>
      <c r="T1477" s="15"/>
      <c r="U1477" s="15"/>
      <c r="V1477" s="50" t="str">
        <f>IFERROR(MAX(IF(OR(O1477="",P1477="",Q1477="",R1477="",S1477="",T1477="",U1477=""),"",IF(AND(MONTH(E1477)=8,MONTH(F1477)=8),(NETWORKDAYS(E1477,F1477,Lister!$D$7:$D$13)-O1477)*N1477/NETWORKDAYS(Lister!$D$19,Lister!$E$19,Lister!$D$7:$D$13),IF(AND(MONTH(E1477)=8,F1477&gt;DATE(2020,8,31)),(NETWORKDAYS(E1477,Lister!$E$19,Lister!$D$7:$D$13)-O1477)*N1477/NETWORKDAYS(Lister!$D$19,Lister!$E$19,Lister!$D$7:$D$13),IF(E1477&gt;DATE(2020,8,31),0)))),0),"")</f>
        <v/>
      </c>
      <c r="W1477" s="50" t="str">
        <f>IFERROR(MAX(IF(OR(O1477="",P1477="",Q1477="",R1477="",S1477="",T1477="",U1477=""),"",IF(AND(MONTH(E1477)=9,MONTH(F1477)=9),(NETWORKDAYS(E1477,F1477,Lister!$D$7:$D$13)-P1477)*N1477/NETWORKDAYS(Lister!$D$20,Lister!$E$20,Lister!$D$7:$D$13),IF(AND(MONTH(E1477)=9,F1477&gt;DATE(2020,9,30)),(NETWORKDAYS(E1477,Lister!$E$20,Lister!$D$7:$D$13)-P1477)*N1477/NETWORKDAYS(Lister!$D$20,Lister!$E$20,Lister!$D$7:$D$13),IF(AND(E1477&lt;DATE(2020,9,1),MONTH(F1477)=9),(NETWORKDAYS(Lister!$D$20,F1477,Lister!$D$7:$D$13)-P1477)*N1477/NETWORKDAYS(Lister!$D$20,Lister!$E$20,Lister!$D$7:$D$13),IF(AND(E1477&lt;DATE(2020,9,1),F1477&gt;DATE(2020,9,30)),(NETWORKDAYS(Lister!$D$20,Lister!$E$20,Lister!$D$7:$D$13)-P1477)*N1477/NETWORKDAYS(Lister!$D$20,Lister!$E$20,Lister!$D$7:$D$13),IF(OR(AND(E1477&lt;DATE(2020,9,1),F1477&lt;DATE(2020,9,1)),E1477&gt;DATE(2020,9,30)),0)))))),0),"")</f>
        <v/>
      </c>
      <c r="X1477" s="50" t="str">
        <f>IFERROR(MAX(IF(OR(O1477="",P1477="",Q1477="",R1477="",S1477="",T1477="",U1477=""),"",IF(AND(MONTH(E1477)=10,MONTH(F1477)=10),(NETWORKDAYS(E1477,F1477,Lister!$D$7:$D$13)-Q1477)*N1477/NETWORKDAYS(Lister!$D$21,Lister!$E$21,Lister!$D$7:$D$13),IF(AND(MONTH(E1477)=10,F1477&gt;DATE(2020,10,31)),(NETWORKDAYS(E1477,Lister!$E$21,Lister!$D$7:$D$13)-Q1477)*N1477/NETWORKDAYS(Lister!$D$21,Lister!$E$21,Lister!$D$7:$D$13),IF(AND(E1477&lt;DATE(2020,10,1),MONTH(F1477)=10),(NETWORKDAYS(Lister!$D$21,F1477,Lister!$D$7:$D$13)-Q1477)*N1477/NETWORKDAYS(Lister!$D$21,Lister!$E$21,Lister!$D$7:$D$13),IF(AND(E1477&lt;DATE(2020,31,1),F1477&gt;DATE(2020,10,31)),(NETWORKDAYS(Lister!$D$21,Lister!$E$21,Lister!$D$7:$D$13)-Q1477)*N1477/NETWORKDAYS(Lister!$D$21,Lister!$E$21,Lister!$D$7:$D$13),IF(OR(AND(E1477&lt;DATE(2020,10,1),F1477&lt;DATE(2020,10,1)),E1477&gt;DATE(2020,10,31)),0)))))),0),"")</f>
        <v/>
      </c>
      <c r="Y1477" s="50" t="str">
        <f>IFERROR(MAX(IF(OR(O1477="",P1477="",Q1477="",R1477="",S1477="",T1477="",U1477=""),"",IF(AND(MONTH(E1477)=11,MONTH(F1477)=11),(NETWORKDAYS(E1477,F1477,Lister!$D$7:$D$13)-R1477)*N1477/NETWORKDAYS(Lister!$D$22,Lister!$E$22,Lister!$D$7:$D$13),IF(AND(MONTH(E1477)=11,F1477&gt;DATE(2020,11,30)),(NETWORKDAYS(E1477,Lister!$E$22,Lister!$D$7:$D$13)-R1477)*N1477/NETWORKDAYS(Lister!$D$22,Lister!$E$22,Lister!$D$7:$D$13),IF(AND(E1477&lt;DATE(2020,11,1),MONTH(F1477)=11),(NETWORKDAYS(Lister!$D$22,F1477,Lister!$D$7:$D$13)-R1477)*N1477/NETWORKDAYS(Lister!$D$22,Lister!$E$22,Lister!$D$7:$D$13),IF(AND(E1477&lt;DATE(2020,11,1),F1477&gt;DATE(2020,11,30)),(NETWORKDAYS(Lister!$D$22,Lister!$E$22,Lister!$D$7:$D$13)-R1477)*N1477/NETWORKDAYS(Lister!$D$22,Lister!$E$22,Lister!$D$7:$D$13),IF(OR(AND(E1477&lt;DATE(2020,11,1),F1477&lt;DATE(2020,11,1)),E1477&gt;DATE(2020,11,30)),0)))))),0),"")</f>
        <v/>
      </c>
      <c r="Z1477" s="50" t="str">
        <f>IFERROR(MAX(IF(OR(O1477="",P1477="",Q1477="",R1477="",S1477="",T1477="",U1477=""),"",IF(AND(MONTH(E1477)=12,MONTH(F1477)=12),(NETWORKDAYS(E1477,F1477,Lister!$D$7:$D$13)-S1477)*N1477/NETWORKDAYS(Lister!$D$23,Lister!$E$23,Lister!$D$7:$D$13),IF(AND(MONTH(E1477)=12,F1477&gt;DATE(2020,12,31)),(NETWORKDAYS(E1477,Lister!$E$23,Lister!$D$7:$D$13)-S1477)*N1477/NETWORKDAYS(Lister!$D$23,Lister!$E$23,Lister!$D$7:$D$13),IF(AND(E1477&lt;DATE(2020,12,1),MONTH(F1477)=12),(NETWORKDAYS(Lister!$D$23,F1477,Lister!$D$7:$D$13)-S1477)*N1477/NETWORKDAYS(Lister!$D$23,Lister!$E$23,Lister!$D$7:$D$13),IF(AND(E1477&lt;DATE(2020,12,1),F1477&gt;DATE(2020,12,31)),(NETWORKDAYS(Lister!$D$23,Lister!$E$23,Lister!$D$7:$D$13)-S1477)*N1477/NETWORKDAYS(Lister!$D$23,Lister!$E$23,Lister!$D$7:$D$13),IF(OR(AND(E1477&lt;DATE(2020,12,1),F1477&lt;DATE(2020,12,1)),E1477&gt;DATE(2020,12,31)),0)))))),0),"")</f>
        <v/>
      </c>
      <c r="AA1477" s="50" t="str">
        <f>IFERROR(MAX(IF(OR(O1477="",P1477="",Q1477="",R1477="",S1477="",T1477="",U1477=""),"",IF(AND(MONTH(E1477)=1,MONTH(F1477)=1),(NETWORKDAYS(E1477,F1477,Lister!$D$7:$D$13)-T1477)*N1477/NETWORKDAYS(Lister!$D$24,Lister!$E$24,Lister!$D$7:$D$13),IF(AND(MONTH(E1477)=1,F1477&gt;DATE(2021,1,31)),(NETWORKDAYS(E1477,Lister!$E$24,Lister!$D$7:$D$13)-T1477)*N1477/NETWORKDAYS(Lister!$D$24,Lister!$E$24,Lister!$D$7:$D$13),IF(AND(E1477&lt;DATE(2021,1,1),MONTH(F1477)=1),(NETWORKDAYS(Lister!$D$24,F1477,Lister!$D$7:$D$13)-T1477)*N1477/NETWORKDAYS(Lister!$D$24,Lister!$E$24,Lister!$D$7:$D$13),IF(AND(E1477&lt;DATE(2021,1,1),F1477&gt;DATE(2021,1,31)),(NETWORKDAYS(Lister!$D$24,Lister!$E$24,Lister!$D$7:$D$13)-T1477)*N1477/NETWORKDAYS(Lister!$D$24,Lister!$E$24,Lister!$D$7:$D$13),IF(OR(AND(E1477&lt;DATE(2021,1,1),F1477&lt;DATE(2021,1,1)),E1477&gt;DATE(2021,1,31)),0)))))),0),"")</f>
        <v/>
      </c>
      <c r="AB1477" s="50" t="str">
        <f>IFERROR(MAX(IF(OR(O1477="",P1477="",Q1477="",R1477="",S1477="",T1477="",U1477=""),"",IF(AND(MONTH(E1477)=2,MONTH(F1477)=2),(NETWORKDAYS(E1477,F1477,Lister!$D$7:$D$13)-U1477)*N1477/NETWORKDAYS(Lister!$D$25,Lister!$E$25,Lister!$D$7:$D$13),IF(AND(E1477&lt;DATE(2021,2,1),MONTH(F1477)=2),(NETWORKDAYS(Lister!$D$25,F1477,Lister!$D$7:$D$13)-U1477)*N1477/NETWORKDAYS(Lister!$D$25,Lister!$E$25,Lister!$D$7:$D$13),IF(AND(E1477&lt;DATE(2021,2,1),F1477&lt;DATE(2021,2,1)),0)))),0),"")</f>
        <v/>
      </c>
      <c r="AC1477" s="52" t="str">
        <f t="shared" si="113"/>
        <v/>
      </c>
    </row>
    <row r="1478" spans="1:29" x14ac:dyDescent="0.35">
      <c r="A1478" s="11" t="str">
        <f t="shared" si="114"/>
        <v/>
      </c>
      <c r="B1478" s="33"/>
      <c r="C1478" s="17"/>
      <c r="D1478" s="18"/>
      <c r="E1478" s="12"/>
      <c r="F1478" s="12"/>
      <c r="G1478" s="42" t="str">
        <f>IF(OR(E1478="",F1478=""),"",NETWORKDAYS(E1478,F1478,Lister!$D$7:$D$13))</f>
        <v/>
      </c>
      <c r="H1478" s="14"/>
      <c r="I1478" s="25" t="str">
        <f t="shared" si="110"/>
        <v/>
      </c>
      <c r="J1478" s="47"/>
      <c r="K1478" s="48"/>
      <c r="L1478" s="15"/>
      <c r="M1478" s="51" t="str">
        <f t="shared" si="111"/>
        <v/>
      </c>
      <c r="N1478" s="49" t="str">
        <f t="shared" si="112"/>
        <v/>
      </c>
      <c r="O1478" s="15"/>
      <c r="P1478" s="15"/>
      <c r="Q1478" s="15"/>
      <c r="R1478" s="15"/>
      <c r="S1478" s="15"/>
      <c r="T1478" s="15"/>
      <c r="U1478" s="15"/>
      <c r="V1478" s="50" t="str">
        <f>IFERROR(MAX(IF(OR(O1478="",P1478="",Q1478="",R1478="",S1478="",T1478="",U1478=""),"",IF(AND(MONTH(E1478)=8,MONTH(F1478)=8),(NETWORKDAYS(E1478,F1478,Lister!$D$7:$D$13)-O1478)*N1478/NETWORKDAYS(Lister!$D$19,Lister!$E$19,Lister!$D$7:$D$13),IF(AND(MONTH(E1478)=8,F1478&gt;DATE(2020,8,31)),(NETWORKDAYS(E1478,Lister!$E$19,Lister!$D$7:$D$13)-O1478)*N1478/NETWORKDAYS(Lister!$D$19,Lister!$E$19,Lister!$D$7:$D$13),IF(E1478&gt;DATE(2020,8,31),0)))),0),"")</f>
        <v/>
      </c>
      <c r="W1478" s="50" t="str">
        <f>IFERROR(MAX(IF(OR(O1478="",P1478="",Q1478="",R1478="",S1478="",T1478="",U1478=""),"",IF(AND(MONTH(E1478)=9,MONTH(F1478)=9),(NETWORKDAYS(E1478,F1478,Lister!$D$7:$D$13)-P1478)*N1478/NETWORKDAYS(Lister!$D$20,Lister!$E$20,Lister!$D$7:$D$13),IF(AND(MONTH(E1478)=9,F1478&gt;DATE(2020,9,30)),(NETWORKDAYS(E1478,Lister!$E$20,Lister!$D$7:$D$13)-P1478)*N1478/NETWORKDAYS(Lister!$D$20,Lister!$E$20,Lister!$D$7:$D$13),IF(AND(E1478&lt;DATE(2020,9,1),MONTH(F1478)=9),(NETWORKDAYS(Lister!$D$20,F1478,Lister!$D$7:$D$13)-P1478)*N1478/NETWORKDAYS(Lister!$D$20,Lister!$E$20,Lister!$D$7:$D$13),IF(AND(E1478&lt;DATE(2020,9,1),F1478&gt;DATE(2020,9,30)),(NETWORKDAYS(Lister!$D$20,Lister!$E$20,Lister!$D$7:$D$13)-P1478)*N1478/NETWORKDAYS(Lister!$D$20,Lister!$E$20,Lister!$D$7:$D$13),IF(OR(AND(E1478&lt;DATE(2020,9,1),F1478&lt;DATE(2020,9,1)),E1478&gt;DATE(2020,9,30)),0)))))),0),"")</f>
        <v/>
      </c>
      <c r="X1478" s="50" t="str">
        <f>IFERROR(MAX(IF(OR(O1478="",P1478="",Q1478="",R1478="",S1478="",T1478="",U1478=""),"",IF(AND(MONTH(E1478)=10,MONTH(F1478)=10),(NETWORKDAYS(E1478,F1478,Lister!$D$7:$D$13)-Q1478)*N1478/NETWORKDAYS(Lister!$D$21,Lister!$E$21,Lister!$D$7:$D$13),IF(AND(MONTH(E1478)=10,F1478&gt;DATE(2020,10,31)),(NETWORKDAYS(E1478,Lister!$E$21,Lister!$D$7:$D$13)-Q1478)*N1478/NETWORKDAYS(Lister!$D$21,Lister!$E$21,Lister!$D$7:$D$13),IF(AND(E1478&lt;DATE(2020,10,1),MONTH(F1478)=10),(NETWORKDAYS(Lister!$D$21,F1478,Lister!$D$7:$D$13)-Q1478)*N1478/NETWORKDAYS(Lister!$D$21,Lister!$E$21,Lister!$D$7:$D$13),IF(AND(E1478&lt;DATE(2020,31,1),F1478&gt;DATE(2020,10,31)),(NETWORKDAYS(Lister!$D$21,Lister!$E$21,Lister!$D$7:$D$13)-Q1478)*N1478/NETWORKDAYS(Lister!$D$21,Lister!$E$21,Lister!$D$7:$D$13),IF(OR(AND(E1478&lt;DATE(2020,10,1),F1478&lt;DATE(2020,10,1)),E1478&gt;DATE(2020,10,31)),0)))))),0),"")</f>
        <v/>
      </c>
      <c r="Y1478" s="50" t="str">
        <f>IFERROR(MAX(IF(OR(O1478="",P1478="",Q1478="",R1478="",S1478="",T1478="",U1478=""),"",IF(AND(MONTH(E1478)=11,MONTH(F1478)=11),(NETWORKDAYS(E1478,F1478,Lister!$D$7:$D$13)-R1478)*N1478/NETWORKDAYS(Lister!$D$22,Lister!$E$22,Lister!$D$7:$D$13),IF(AND(MONTH(E1478)=11,F1478&gt;DATE(2020,11,30)),(NETWORKDAYS(E1478,Lister!$E$22,Lister!$D$7:$D$13)-R1478)*N1478/NETWORKDAYS(Lister!$D$22,Lister!$E$22,Lister!$D$7:$D$13),IF(AND(E1478&lt;DATE(2020,11,1),MONTH(F1478)=11),(NETWORKDAYS(Lister!$D$22,F1478,Lister!$D$7:$D$13)-R1478)*N1478/NETWORKDAYS(Lister!$D$22,Lister!$E$22,Lister!$D$7:$D$13),IF(AND(E1478&lt;DATE(2020,11,1),F1478&gt;DATE(2020,11,30)),(NETWORKDAYS(Lister!$D$22,Lister!$E$22,Lister!$D$7:$D$13)-R1478)*N1478/NETWORKDAYS(Lister!$D$22,Lister!$E$22,Lister!$D$7:$D$13),IF(OR(AND(E1478&lt;DATE(2020,11,1),F1478&lt;DATE(2020,11,1)),E1478&gt;DATE(2020,11,30)),0)))))),0),"")</f>
        <v/>
      </c>
      <c r="Z1478" s="50" t="str">
        <f>IFERROR(MAX(IF(OR(O1478="",P1478="",Q1478="",R1478="",S1478="",T1478="",U1478=""),"",IF(AND(MONTH(E1478)=12,MONTH(F1478)=12),(NETWORKDAYS(E1478,F1478,Lister!$D$7:$D$13)-S1478)*N1478/NETWORKDAYS(Lister!$D$23,Lister!$E$23,Lister!$D$7:$D$13),IF(AND(MONTH(E1478)=12,F1478&gt;DATE(2020,12,31)),(NETWORKDAYS(E1478,Lister!$E$23,Lister!$D$7:$D$13)-S1478)*N1478/NETWORKDAYS(Lister!$D$23,Lister!$E$23,Lister!$D$7:$D$13),IF(AND(E1478&lt;DATE(2020,12,1),MONTH(F1478)=12),(NETWORKDAYS(Lister!$D$23,F1478,Lister!$D$7:$D$13)-S1478)*N1478/NETWORKDAYS(Lister!$D$23,Lister!$E$23,Lister!$D$7:$D$13),IF(AND(E1478&lt;DATE(2020,12,1),F1478&gt;DATE(2020,12,31)),(NETWORKDAYS(Lister!$D$23,Lister!$E$23,Lister!$D$7:$D$13)-S1478)*N1478/NETWORKDAYS(Lister!$D$23,Lister!$E$23,Lister!$D$7:$D$13),IF(OR(AND(E1478&lt;DATE(2020,12,1),F1478&lt;DATE(2020,12,1)),E1478&gt;DATE(2020,12,31)),0)))))),0),"")</f>
        <v/>
      </c>
      <c r="AA1478" s="50" t="str">
        <f>IFERROR(MAX(IF(OR(O1478="",P1478="",Q1478="",R1478="",S1478="",T1478="",U1478=""),"",IF(AND(MONTH(E1478)=1,MONTH(F1478)=1),(NETWORKDAYS(E1478,F1478,Lister!$D$7:$D$13)-T1478)*N1478/NETWORKDAYS(Lister!$D$24,Lister!$E$24,Lister!$D$7:$D$13),IF(AND(MONTH(E1478)=1,F1478&gt;DATE(2021,1,31)),(NETWORKDAYS(E1478,Lister!$E$24,Lister!$D$7:$D$13)-T1478)*N1478/NETWORKDAYS(Lister!$D$24,Lister!$E$24,Lister!$D$7:$D$13),IF(AND(E1478&lt;DATE(2021,1,1),MONTH(F1478)=1),(NETWORKDAYS(Lister!$D$24,F1478,Lister!$D$7:$D$13)-T1478)*N1478/NETWORKDAYS(Lister!$D$24,Lister!$E$24,Lister!$D$7:$D$13),IF(AND(E1478&lt;DATE(2021,1,1),F1478&gt;DATE(2021,1,31)),(NETWORKDAYS(Lister!$D$24,Lister!$E$24,Lister!$D$7:$D$13)-T1478)*N1478/NETWORKDAYS(Lister!$D$24,Lister!$E$24,Lister!$D$7:$D$13),IF(OR(AND(E1478&lt;DATE(2021,1,1),F1478&lt;DATE(2021,1,1)),E1478&gt;DATE(2021,1,31)),0)))))),0),"")</f>
        <v/>
      </c>
      <c r="AB1478" s="50" t="str">
        <f>IFERROR(MAX(IF(OR(O1478="",P1478="",Q1478="",R1478="",S1478="",T1478="",U1478=""),"",IF(AND(MONTH(E1478)=2,MONTH(F1478)=2),(NETWORKDAYS(E1478,F1478,Lister!$D$7:$D$13)-U1478)*N1478/NETWORKDAYS(Lister!$D$25,Lister!$E$25,Lister!$D$7:$D$13),IF(AND(E1478&lt;DATE(2021,2,1),MONTH(F1478)=2),(NETWORKDAYS(Lister!$D$25,F1478,Lister!$D$7:$D$13)-U1478)*N1478/NETWORKDAYS(Lister!$D$25,Lister!$E$25,Lister!$D$7:$D$13),IF(AND(E1478&lt;DATE(2021,2,1),F1478&lt;DATE(2021,2,1)),0)))),0),"")</f>
        <v/>
      </c>
      <c r="AC1478" s="52" t="str">
        <f t="shared" si="113"/>
        <v/>
      </c>
    </row>
    <row r="1479" spans="1:29" x14ac:dyDescent="0.35">
      <c r="A1479" s="11" t="str">
        <f t="shared" si="114"/>
        <v/>
      </c>
      <c r="B1479" s="33"/>
      <c r="C1479" s="17"/>
      <c r="D1479" s="18"/>
      <c r="E1479" s="12"/>
      <c r="F1479" s="12"/>
      <c r="G1479" s="42" t="str">
        <f>IF(OR(E1479="",F1479=""),"",NETWORKDAYS(E1479,F1479,Lister!$D$7:$D$13))</f>
        <v/>
      </c>
      <c r="H1479" s="14"/>
      <c r="I1479" s="25" t="str">
        <f t="shared" si="110"/>
        <v/>
      </c>
      <c r="J1479" s="47"/>
      <c r="K1479" s="48"/>
      <c r="L1479" s="15"/>
      <c r="M1479" s="51" t="str">
        <f t="shared" si="111"/>
        <v/>
      </c>
      <c r="N1479" s="49" t="str">
        <f t="shared" si="112"/>
        <v/>
      </c>
      <c r="O1479" s="15"/>
      <c r="P1479" s="15"/>
      <c r="Q1479" s="15"/>
      <c r="R1479" s="15"/>
      <c r="S1479" s="15"/>
      <c r="T1479" s="15"/>
      <c r="U1479" s="15"/>
      <c r="V1479" s="50" t="str">
        <f>IFERROR(MAX(IF(OR(O1479="",P1479="",Q1479="",R1479="",S1479="",T1479="",U1479=""),"",IF(AND(MONTH(E1479)=8,MONTH(F1479)=8),(NETWORKDAYS(E1479,F1479,Lister!$D$7:$D$13)-O1479)*N1479/NETWORKDAYS(Lister!$D$19,Lister!$E$19,Lister!$D$7:$D$13),IF(AND(MONTH(E1479)=8,F1479&gt;DATE(2020,8,31)),(NETWORKDAYS(E1479,Lister!$E$19,Lister!$D$7:$D$13)-O1479)*N1479/NETWORKDAYS(Lister!$D$19,Lister!$E$19,Lister!$D$7:$D$13),IF(E1479&gt;DATE(2020,8,31),0)))),0),"")</f>
        <v/>
      </c>
      <c r="W1479" s="50" t="str">
        <f>IFERROR(MAX(IF(OR(O1479="",P1479="",Q1479="",R1479="",S1479="",T1479="",U1479=""),"",IF(AND(MONTH(E1479)=9,MONTH(F1479)=9),(NETWORKDAYS(E1479,F1479,Lister!$D$7:$D$13)-P1479)*N1479/NETWORKDAYS(Lister!$D$20,Lister!$E$20,Lister!$D$7:$D$13),IF(AND(MONTH(E1479)=9,F1479&gt;DATE(2020,9,30)),(NETWORKDAYS(E1479,Lister!$E$20,Lister!$D$7:$D$13)-P1479)*N1479/NETWORKDAYS(Lister!$D$20,Lister!$E$20,Lister!$D$7:$D$13),IF(AND(E1479&lt;DATE(2020,9,1),MONTH(F1479)=9),(NETWORKDAYS(Lister!$D$20,F1479,Lister!$D$7:$D$13)-P1479)*N1479/NETWORKDAYS(Lister!$D$20,Lister!$E$20,Lister!$D$7:$D$13),IF(AND(E1479&lt;DATE(2020,9,1),F1479&gt;DATE(2020,9,30)),(NETWORKDAYS(Lister!$D$20,Lister!$E$20,Lister!$D$7:$D$13)-P1479)*N1479/NETWORKDAYS(Lister!$D$20,Lister!$E$20,Lister!$D$7:$D$13),IF(OR(AND(E1479&lt;DATE(2020,9,1),F1479&lt;DATE(2020,9,1)),E1479&gt;DATE(2020,9,30)),0)))))),0),"")</f>
        <v/>
      </c>
      <c r="X1479" s="50" t="str">
        <f>IFERROR(MAX(IF(OR(O1479="",P1479="",Q1479="",R1479="",S1479="",T1479="",U1479=""),"",IF(AND(MONTH(E1479)=10,MONTH(F1479)=10),(NETWORKDAYS(E1479,F1479,Lister!$D$7:$D$13)-Q1479)*N1479/NETWORKDAYS(Lister!$D$21,Lister!$E$21,Lister!$D$7:$D$13),IF(AND(MONTH(E1479)=10,F1479&gt;DATE(2020,10,31)),(NETWORKDAYS(E1479,Lister!$E$21,Lister!$D$7:$D$13)-Q1479)*N1479/NETWORKDAYS(Lister!$D$21,Lister!$E$21,Lister!$D$7:$D$13),IF(AND(E1479&lt;DATE(2020,10,1),MONTH(F1479)=10),(NETWORKDAYS(Lister!$D$21,F1479,Lister!$D$7:$D$13)-Q1479)*N1479/NETWORKDAYS(Lister!$D$21,Lister!$E$21,Lister!$D$7:$D$13),IF(AND(E1479&lt;DATE(2020,31,1),F1479&gt;DATE(2020,10,31)),(NETWORKDAYS(Lister!$D$21,Lister!$E$21,Lister!$D$7:$D$13)-Q1479)*N1479/NETWORKDAYS(Lister!$D$21,Lister!$E$21,Lister!$D$7:$D$13),IF(OR(AND(E1479&lt;DATE(2020,10,1),F1479&lt;DATE(2020,10,1)),E1479&gt;DATE(2020,10,31)),0)))))),0),"")</f>
        <v/>
      </c>
      <c r="Y1479" s="50" t="str">
        <f>IFERROR(MAX(IF(OR(O1479="",P1479="",Q1479="",R1479="",S1479="",T1479="",U1479=""),"",IF(AND(MONTH(E1479)=11,MONTH(F1479)=11),(NETWORKDAYS(E1479,F1479,Lister!$D$7:$D$13)-R1479)*N1479/NETWORKDAYS(Lister!$D$22,Lister!$E$22,Lister!$D$7:$D$13),IF(AND(MONTH(E1479)=11,F1479&gt;DATE(2020,11,30)),(NETWORKDAYS(E1479,Lister!$E$22,Lister!$D$7:$D$13)-R1479)*N1479/NETWORKDAYS(Lister!$D$22,Lister!$E$22,Lister!$D$7:$D$13),IF(AND(E1479&lt;DATE(2020,11,1),MONTH(F1479)=11),(NETWORKDAYS(Lister!$D$22,F1479,Lister!$D$7:$D$13)-R1479)*N1479/NETWORKDAYS(Lister!$D$22,Lister!$E$22,Lister!$D$7:$D$13),IF(AND(E1479&lt;DATE(2020,11,1),F1479&gt;DATE(2020,11,30)),(NETWORKDAYS(Lister!$D$22,Lister!$E$22,Lister!$D$7:$D$13)-R1479)*N1479/NETWORKDAYS(Lister!$D$22,Lister!$E$22,Lister!$D$7:$D$13),IF(OR(AND(E1479&lt;DATE(2020,11,1),F1479&lt;DATE(2020,11,1)),E1479&gt;DATE(2020,11,30)),0)))))),0),"")</f>
        <v/>
      </c>
      <c r="Z1479" s="50" t="str">
        <f>IFERROR(MAX(IF(OR(O1479="",P1479="",Q1479="",R1479="",S1479="",T1479="",U1479=""),"",IF(AND(MONTH(E1479)=12,MONTH(F1479)=12),(NETWORKDAYS(E1479,F1479,Lister!$D$7:$D$13)-S1479)*N1479/NETWORKDAYS(Lister!$D$23,Lister!$E$23,Lister!$D$7:$D$13),IF(AND(MONTH(E1479)=12,F1479&gt;DATE(2020,12,31)),(NETWORKDAYS(E1479,Lister!$E$23,Lister!$D$7:$D$13)-S1479)*N1479/NETWORKDAYS(Lister!$D$23,Lister!$E$23,Lister!$D$7:$D$13),IF(AND(E1479&lt;DATE(2020,12,1),MONTH(F1479)=12),(NETWORKDAYS(Lister!$D$23,F1479,Lister!$D$7:$D$13)-S1479)*N1479/NETWORKDAYS(Lister!$D$23,Lister!$E$23,Lister!$D$7:$D$13),IF(AND(E1479&lt;DATE(2020,12,1),F1479&gt;DATE(2020,12,31)),(NETWORKDAYS(Lister!$D$23,Lister!$E$23,Lister!$D$7:$D$13)-S1479)*N1479/NETWORKDAYS(Lister!$D$23,Lister!$E$23,Lister!$D$7:$D$13),IF(OR(AND(E1479&lt;DATE(2020,12,1),F1479&lt;DATE(2020,12,1)),E1479&gt;DATE(2020,12,31)),0)))))),0),"")</f>
        <v/>
      </c>
      <c r="AA1479" s="50" t="str">
        <f>IFERROR(MAX(IF(OR(O1479="",P1479="",Q1479="",R1479="",S1479="",T1479="",U1479=""),"",IF(AND(MONTH(E1479)=1,MONTH(F1479)=1),(NETWORKDAYS(E1479,F1479,Lister!$D$7:$D$13)-T1479)*N1479/NETWORKDAYS(Lister!$D$24,Lister!$E$24,Lister!$D$7:$D$13),IF(AND(MONTH(E1479)=1,F1479&gt;DATE(2021,1,31)),(NETWORKDAYS(E1479,Lister!$E$24,Lister!$D$7:$D$13)-T1479)*N1479/NETWORKDAYS(Lister!$D$24,Lister!$E$24,Lister!$D$7:$D$13),IF(AND(E1479&lt;DATE(2021,1,1),MONTH(F1479)=1),(NETWORKDAYS(Lister!$D$24,F1479,Lister!$D$7:$D$13)-T1479)*N1479/NETWORKDAYS(Lister!$D$24,Lister!$E$24,Lister!$D$7:$D$13),IF(AND(E1479&lt;DATE(2021,1,1),F1479&gt;DATE(2021,1,31)),(NETWORKDAYS(Lister!$D$24,Lister!$E$24,Lister!$D$7:$D$13)-T1479)*N1479/NETWORKDAYS(Lister!$D$24,Lister!$E$24,Lister!$D$7:$D$13),IF(OR(AND(E1479&lt;DATE(2021,1,1),F1479&lt;DATE(2021,1,1)),E1479&gt;DATE(2021,1,31)),0)))))),0),"")</f>
        <v/>
      </c>
      <c r="AB1479" s="50" t="str">
        <f>IFERROR(MAX(IF(OR(O1479="",P1479="",Q1479="",R1479="",S1479="",T1479="",U1479=""),"",IF(AND(MONTH(E1479)=2,MONTH(F1479)=2),(NETWORKDAYS(E1479,F1479,Lister!$D$7:$D$13)-U1479)*N1479/NETWORKDAYS(Lister!$D$25,Lister!$E$25,Lister!$D$7:$D$13),IF(AND(E1479&lt;DATE(2021,2,1),MONTH(F1479)=2),(NETWORKDAYS(Lister!$D$25,F1479,Lister!$D$7:$D$13)-U1479)*N1479/NETWORKDAYS(Lister!$D$25,Lister!$E$25,Lister!$D$7:$D$13),IF(AND(E1479&lt;DATE(2021,2,1),F1479&lt;DATE(2021,2,1)),0)))),0),"")</f>
        <v/>
      </c>
      <c r="AC1479" s="52" t="str">
        <f t="shared" si="113"/>
        <v/>
      </c>
    </row>
    <row r="1480" spans="1:29" x14ac:dyDescent="0.35">
      <c r="A1480" s="11" t="str">
        <f t="shared" si="114"/>
        <v/>
      </c>
      <c r="B1480" s="33"/>
      <c r="C1480" s="17"/>
      <c r="D1480" s="18"/>
      <c r="E1480" s="12"/>
      <c r="F1480" s="12"/>
      <c r="G1480" s="42" t="str">
        <f>IF(OR(E1480="",F1480=""),"",NETWORKDAYS(E1480,F1480,Lister!$D$7:$D$13))</f>
        <v/>
      </c>
      <c r="H1480" s="14"/>
      <c r="I1480" s="25" t="str">
        <f t="shared" si="110"/>
        <v/>
      </c>
      <c r="J1480" s="47"/>
      <c r="K1480" s="48"/>
      <c r="L1480" s="15"/>
      <c r="M1480" s="51" t="str">
        <f t="shared" si="111"/>
        <v/>
      </c>
      <c r="N1480" s="49" t="str">
        <f t="shared" si="112"/>
        <v/>
      </c>
      <c r="O1480" s="15"/>
      <c r="P1480" s="15"/>
      <c r="Q1480" s="15"/>
      <c r="R1480" s="15"/>
      <c r="S1480" s="15"/>
      <c r="T1480" s="15"/>
      <c r="U1480" s="15"/>
      <c r="V1480" s="50" t="str">
        <f>IFERROR(MAX(IF(OR(O1480="",P1480="",Q1480="",R1480="",S1480="",T1480="",U1480=""),"",IF(AND(MONTH(E1480)=8,MONTH(F1480)=8),(NETWORKDAYS(E1480,F1480,Lister!$D$7:$D$13)-O1480)*N1480/NETWORKDAYS(Lister!$D$19,Lister!$E$19,Lister!$D$7:$D$13),IF(AND(MONTH(E1480)=8,F1480&gt;DATE(2020,8,31)),(NETWORKDAYS(E1480,Lister!$E$19,Lister!$D$7:$D$13)-O1480)*N1480/NETWORKDAYS(Lister!$D$19,Lister!$E$19,Lister!$D$7:$D$13),IF(E1480&gt;DATE(2020,8,31),0)))),0),"")</f>
        <v/>
      </c>
      <c r="W1480" s="50" t="str">
        <f>IFERROR(MAX(IF(OR(O1480="",P1480="",Q1480="",R1480="",S1480="",T1480="",U1480=""),"",IF(AND(MONTH(E1480)=9,MONTH(F1480)=9),(NETWORKDAYS(E1480,F1480,Lister!$D$7:$D$13)-P1480)*N1480/NETWORKDAYS(Lister!$D$20,Lister!$E$20,Lister!$D$7:$D$13),IF(AND(MONTH(E1480)=9,F1480&gt;DATE(2020,9,30)),(NETWORKDAYS(E1480,Lister!$E$20,Lister!$D$7:$D$13)-P1480)*N1480/NETWORKDAYS(Lister!$D$20,Lister!$E$20,Lister!$D$7:$D$13),IF(AND(E1480&lt;DATE(2020,9,1),MONTH(F1480)=9),(NETWORKDAYS(Lister!$D$20,F1480,Lister!$D$7:$D$13)-P1480)*N1480/NETWORKDAYS(Lister!$D$20,Lister!$E$20,Lister!$D$7:$D$13),IF(AND(E1480&lt;DATE(2020,9,1),F1480&gt;DATE(2020,9,30)),(NETWORKDAYS(Lister!$D$20,Lister!$E$20,Lister!$D$7:$D$13)-P1480)*N1480/NETWORKDAYS(Lister!$D$20,Lister!$E$20,Lister!$D$7:$D$13),IF(OR(AND(E1480&lt;DATE(2020,9,1),F1480&lt;DATE(2020,9,1)),E1480&gt;DATE(2020,9,30)),0)))))),0),"")</f>
        <v/>
      </c>
      <c r="X1480" s="50" t="str">
        <f>IFERROR(MAX(IF(OR(O1480="",P1480="",Q1480="",R1480="",S1480="",T1480="",U1480=""),"",IF(AND(MONTH(E1480)=10,MONTH(F1480)=10),(NETWORKDAYS(E1480,F1480,Lister!$D$7:$D$13)-Q1480)*N1480/NETWORKDAYS(Lister!$D$21,Lister!$E$21,Lister!$D$7:$D$13),IF(AND(MONTH(E1480)=10,F1480&gt;DATE(2020,10,31)),(NETWORKDAYS(E1480,Lister!$E$21,Lister!$D$7:$D$13)-Q1480)*N1480/NETWORKDAYS(Lister!$D$21,Lister!$E$21,Lister!$D$7:$D$13),IF(AND(E1480&lt;DATE(2020,10,1),MONTH(F1480)=10),(NETWORKDAYS(Lister!$D$21,F1480,Lister!$D$7:$D$13)-Q1480)*N1480/NETWORKDAYS(Lister!$D$21,Lister!$E$21,Lister!$D$7:$D$13),IF(AND(E1480&lt;DATE(2020,31,1),F1480&gt;DATE(2020,10,31)),(NETWORKDAYS(Lister!$D$21,Lister!$E$21,Lister!$D$7:$D$13)-Q1480)*N1480/NETWORKDAYS(Lister!$D$21,Lister!$E$21,Lister!$D$7:$D$13),IF(OR(AND(E1480&lt;DATE(2020,10,1),F1480&lt;DATE(2020,10,1)),E1480&gt;DATE(2020,10,31)),0)))))),0),"")</f>
        <v/>
      </c>
      <c r="Y1480" s="50" t="str">
        <f>IFERROR(MAX(IF(OR(O1480="",P1480="",Q1480="",R1480="",S1480="",T1480="",U1480=""),"",IF(AND(MONTH(E1480)=11,MONTH(F1480)=11),(NETWORKDAYS(E1480,F1480,Lister!$D$7:$D$13)-R1480)*N1480/NETWORKDAYS(Lister!$D$22,Lister!$E$22,Lister!$D$7:$D$13),IF(AND(MONTH(E1480)=11,F1480&gt;DATE(2020,11,30)),(NETWORKDAYS(E1480,Lister!$E$22,Lister!$D$7:$D$13)-R1480)*N1480/NETWORKDAYS(Lister!$D$22,Lister!$E$22,Lister!$D$7:$D$13),IF(AND(E1480&lt;DATE(2020,11,1),MONTH(F1480)=11),(NETWORKDAYS(Lister!$D$22,F1480,Lister!$D$7:$D$13)-R1480)*N1480/NETWORKDAYS(Lister!$D$22,Lister!$E$22,Lister!$D$7:$D$13),IF(AND(E1480&lt;DATE(2020,11,1),F1480&gt;DATE(2020,11,30)),(NETWORKDAYS(Lister!$D$22,Lister!$E$22,Lister!$D$7:$D$13)-R1480)*N1480/NETWORKDAYS(Lister!$D$22,Lister!$E$22,Lister!$D$7:$D$13),IF(OR(AND(E1480&lt;DATE(2020,11,1),F1480&lt;DATE(2020,11,1)),E1480&gt;DATE(2020,11,30)),0)))))),0),"")</f>
        <v/>
      </c>
      <c r="Z1480" s="50" t="str">
        <f>IFERROR(MAX(IF(OR(O1480="",P1480="",Q1480="",R1480="",S1480="",T1480="",U1480=""),"",IF(AND(MONTH(E1480)=12,MONTH(F1480)=12),(NETWORKDAYS(E1480,F1480,Lister!$D$7:$D$13)-S1480)*N1480/NETWORKDAYS(Lister!$D$23,Lister!$E$23,Lister!$D$7:$D$13),IF(AND(MONTH(E1480)=12,F1480&gt;DATE(2020,12,31)),(NETWORKDAYS(E1480,Lister!$E$23,Lister!$D$7:$D$13)-S1480)*N1480/NETWORKDAYS(Lister!$D$23,Lister!$E$23,Lister!$D$7:$D$13),IF(AND(E1480&lt;DATE(2020,12,1),MONTH(F1480)=12),(NETWORKDAYS(Lister!$D$23,F1480,Lister!$D$7:$D$13)-S1480)*N1480/NETWORKDAYS(Lister!$D$23,Lister!$E$23,Lister!$D$7:$D$13),IF(AND(E1480&lt;DATE(2020,12,1),F1480&gt;DATE(2020,12,31)),(NETWORKDAYS(Lister!$D$23,Lister!$E$23,Lister!$D$7:$D$13)-S1480)*N1480/NETWORKDAYS(Lister!$D$23,Lister!$E$23,Lister!$D$7:$D$13),IF(OR(AND(E1480&lt;DATE(2020,12,1),F1480&lt;DATE(2020,12,1)),E1480&gt;DATE(2020,12,31)),0)))))),0),"")</f>
        <v/>
      </c>
      <c r="AA1480" s="50" t="str">
        <f>IFERROR(MAX(IF(OR(O1480="",P1480="",Q1480="",R1480="",S1480="",T1480="",U1480=""),"",IF(AND(MONTH(E1480)=1,MONTH(F1480)=1),(NETWORKDAYS(E1480,F1480,Lister!$D$7:$D$13)-T1480)*N1480/NETWORKDAYS(Lister!$D$24,Lister!$E$24,Lister!$D$7:$D$13),IF(AND(MONTH(E1480)=1,F1480&gt;DATE(2021,1,31)),(NETWORKDAYS(E1480,Lister!$E$24,Lister!$D$7:$D$13)-T1480)*N1480/NETWORKDAYS(Lister!$D$24,Lister!$E$24,Lister!$D$7:$D$13),IF(AND(E1480&lt;DATE(2021,1,1),MONTH(F1480)=1),(NETWORKDAYS(Lister!$D$24,F1480,Lister!$D$7:$D$13)-T1480)*N1480/NETWORKDAYS(Lister!$D$24,Lister!$E$24,Lister!$D$7:$D$13),IF(AND(E1480&lt;DATE(2021,1,1),F1480&gt;DATE(2021,1,31)),(NETWORKDAYS(Lister!$D$24,Lister!$E$24,Lister!$D$7:$D$13)-T1480)*N1480/NETWORKDAYS(Lister!$D$24,Lister!$E$24,Lister!$D$7:$D$13),IF(OR(AND(E1480&lt;DATE(2021,1,1),F1480&lt;DATE(2021,1,1)),E1480&gt;DATE(2021,1,31)),0)))))),0),"")</f>
        <v/>
      </c>
      <c r="AB1480" s="50" t="str">
        <f>IFERROR(MAX(IF(OR(O1480="",P1480="",Q1480="",R1480="",S1480="",T1480="",U1480=""),"",IF(AND(MONTH(E1480)=2,MONTH(F1480)=2),(NETWORKDAYS(E1480,F1480,Lister!$D$7:$D$13)-U1480)*N1480/NETWORKDAYS(Lister!$D$25,Lister!$E$25,Lister!$D$7:$D$13),IF(AND(E1480&lt;DATE(2021,2,1),MONTH(F1480)=2),(NETWORKDAYS(Lister!$D$25,F1480,Lister!$D$7:$D$13)-U1480)*N1480/NETWORKDAYS(Lister!$D$25,Lister!$E$25,Lister!$D$7:$D$13),IF(AND(E1480&lt;DATE(2021,2,1),F1480&lt;DATE(2021,2,1)),0)))),0),"")</f>
        <v/>
      </c>
      <c r="AC1480" s="52" t="str">
        <f t="shared" si="113"/>
        <v/>
      </c>
    </row>
    <row r="1481" spans="1:29" x14ac:dyDescent="0.35">
      <c r="A1481" s="11" t="str">
        <f t="shared" si="114"/>
        <v/>
      </c>
      <c r="B1481" s="33"/>
      <c r="C1481" s="17"/>
      <c r="D1481" s="18"/>
      <c r="E1481" s="12"/>
      <c r="F1481" s="12"/>
      <c r="G1481" s="42" t="str">
        <f>IF(OR(E1481="",F1481=""),"",NETWORKDAYS(E1481,F1481,Lister!$D$7:$D$13))</f>
        <v/>
      </c>
      <c r="H1481" s="14"/>
      <c r="I1481" s="25" t="str">
        <f t="shared" si="110"/>
        <v/>
      </c>
      <c r="J1481" s="47"/>
      <c r="K1481" s="48"/>
      <c r="L1481" s="15"/>
      <c r="M1481" s="51" t="str">
        <f t="shared" si="111"/>
        <v/>
      </c>
      <c r="N1481" s="49" t="str">
        <f t="shared" si="112"/>
        <v/>
      </c>
      <c r="O1481" s="15"/>
      <c r="P1481" s="15"/>
      <c r="Q1481" s="15"/>
      <c r="R1481" s="15"/>
      <c r="S1481" s="15"/>
      <c r="T1481" s="15"/>
      <c r="U1481" s="15"/>
      <c r="V1481" s="50" t="str">
        <f>IFERROR(MAX(IF(OR(O1481="",P1481="",Q1481="",R1481="",S1481="",T1481="",U1481=""),"",IF(AND(MONTH(E1481)=8,MONTH(F1481)=8),(NETWORKDAYS(E1481,F1481,Lister!$D$7:$D$13)-O1481)*N1481/NETWORKDAYS(Lister!$D$19,Lister!$E$19,Lister!$D$7:$D$13),IF(AND(MONTH(E1481)=8,F1481&gt;DATE(2020,8,31)),(NETWORKDAYS(E1481,Lister!$E$19,Lister!$D$7:$D$13)-O1481)*N1481/NETWORKDAYS(Lister!$D$19,Lister!$E$19,Lister!$D$7:$D$13),IF(E1481&gt;DATE(2020,8,31),0)))),0),"")</f>
        <v/>
      </c>
      <c r="W1481" s="50" t="str">
        <f>IFERROR(MAX(IF(OR(O1481="",P1481="",Q1481="",R1481="",S1481="",T1481="",U1481=""),"",IF(AND(MONTH(E1481)=9,MONTH(F1481)=9),(NETWORKDAYS(E1481,F1481,Lister!$D$7:$D$13)-P1481)*N1481/NETWORKDAYS(Lister!$D$20,Lister!$E$20,Lister!$D$7:$D$13),IF(AND(MONTH(E1481)=9,F1481&gt;DATE(2020,9,30)),(NETWORKDAYS(E1481,Lister!$E$20,Lister!$D$7:$D$13)-P1481)*N1481/NETWORKDAYS(Lister!$D$20,Lister!$E$20,Lister!$D$7:$D$13),IF(AND(E1481&lt;DATE(2020,9,1),MONTH(F1481)=9),(NETWORKDAYS(Lister!$D$20,F1481,Lister!$D$7:$D$13)-P1481)*N1481/NETWORKDAYS(Lister!$D$20,Lister!$E$20,Lister!$D$7:$D$13),IF(AND(E1481&lt;DATE(2020,9,1),F1481&gt;DATE(2020,9,30)),(NETWORKDAYS(Lister!$D$20,Lister!$E$20,Lister!$D$7:$D$13)-P1481)*N1481/NETWORKDAYS(Lister!$D$20,Lister!$E$20,Lister!$D$7:$D$13),IF(OR(AND(E1481&lt;DATE(2020,9,1),F1481&lt;DATE(2020,9,1)),E1481&gt;DATE(2020,9,30)),0)))))),0),"")</f>
        <v/>
      </c>
      <c r="X1481" s="50" t="str">
        <f>IFERROR(MAX(IF(OR(O1481="",P1481="",Q1481="",R1481="",S1481="",T1481="",U1481=""),"",IF(AND(MONTH(E1481)=10,MONTH(F1481)=10),(NETWORKDAYS(E1481,F1481,Lister!$D$7:$D$13)-Q1481)*N1481/NETWORKDAYS(Lister!$D$21,Lister!$E$21,Lister!$D$7:$D$13),IF(AND(MONTH(E1481)=10,F1481&gt;DATE(2020,10,31)),(NETWORKDAYS(E1481,Lister!$E$21,Lister!$D$7:$D$13)-Q1481)*N1481/NETWORKDAYS(Lister!$D$21,Lister!$E$21,Lister!$D$7:$D$13),IF(AND(E1481&lt;DATE(2020,10,1),MONTH(F1481)=10),(NETWORKDAYS(Lister!$D$21,F1481,Lister!$D$7:$D$13)-Q1481)*N1481/NETWORKDAYS(Lister!$D$21,Lister!$E$21,Lister!$D$7:$D$13),IF(AND(E1481&lt;DATE(2020,31,1),F1481&gt;DATE(2020,10,31)),(NETWORKDAYS(Lister!$D$21,Lister!$E$21,Lister!$D$7:$D$13)-Q1481)*N1481/NETWORKDAYS(Lister!$D$21,Lister!$E$21,Lister!$D$7:$D$13),IF(OR(AND(E1481&lt;DATE(2020,10,1),F1481&lt;DATE(2020,10,1)),E1481&gt;DATE(2020,10,31)),0)))))),0),"")</f>
        <v/>
      </c>
      <c r="Y1481" s="50" t="str">
        <f>IFERROR(MAX(IF(OR(O1481="",P1481="",Q1481="",R1481="",S1481="",T1481="",U1481=""),"",IF(AND(MONTH(E1481)=11,MONTH(F1481)=11),(NETWORKDAYS(E1481,F1481,Lister!$D$7:$D$13)-R1481)*N1481/NETWORKDAYS(Lister!$D$22,Lister!$E$22,Lister!$D$7:$D$13),IF(AND(MONTH(E1481)=11,F1481&gt;DATE(2020,11,30)),(NETWORKDAYS(E1481,Lister!$E$22,Lister!$D$7:$D$13)-R1481)*N1481/NETWORKDAYS(Lister!$D$22,Lister!$E$22,Lister!$D$7:$D$13),IF(AND(E1481&lt;DATE(2020,11,1),MONTH(F1481)=11),(NETWORKDAYS(Lister!$D$22,F1481,Lister!$D$7:$D$13)-R1481)*N1481/NETWORKDAYS(Lister!$D$22,Lister!$E$22,Lister!$D$7:$D$13),IF(AND(E1481&lt;DATE(2020,11,1),F1481&gt;DATE(2020,11,30)),(NETWORKDAYS(Lister!$D$22,Lister!$E$22,Lister!$D$7:$D$13)-R1481)*N1481/NETWORKDAYS(Lister!$D$22,Lister!$E$22,Lister!$D$7:$D$13),IF(OR(AND(E1481&lt;DATE(2020,11,1),F1481&lt;DATE(2020,11,1)),E1481&gt;DATE(2020,11,30)),0)))))),0),"")</f>
        <v/>
      </c>
      <c r="Z1481" s="50" t="str">
        <f>IFERROR(MAX(IF(OR(O1481="",P1481="",Q1481="",R1481="",S1481="",T1481="",U1481=""),"",IF(AND(MONTH(E1481)=12,MONTH(F1481)=12),(NETWORKDAYS(E1481,F1481,Lister!$D$7:$D$13)-S1481)*N1481/NETWORKDAYS(Lister!$D$23,Lister!$E$23,Lister!$D$7:$D$13),IF(AND(MONTH(E1481)=12,F1481&gt;DATE(2020,12,31)),(NETWORKDAYS(E1481,Lister!$E$23,Lister!$D$7:$D$13)-S1481)*N1481/NETWORKDAYS(Lister!$D$23,Lister!$E$23,Lister!$D$7:$D$13),IF(AND(E1481&lt;DATE(2020,12,1),MONTH(F1481)=12),(NETWORKDAYS(Lister!$D$23,F1481,Lister!$D$7:$D$13)-S1481)*N1481/NETWORKDAYS(Lister!$D$23,Lister!$E$23,Lister!$D$7:$D$13),IF(AND(E1481&lt;DATE(2020,12,1),F1481&gt;DATE(2020,12,31)),(NETWORKDAYS(Lister!$D$23,Lister!$E$23,Lister!$D$7:$D$13)-S1481)*N1481/NETWORKDAYS(Lister!$D$23,Lister!$E$23,Lister!$D$7:$D$13),IF(OR(AND(E1481&lt;DATE(2020,12,1),F1481&lt;DATE(2020,12,1)),E1481&gt;DATE(2020,12,31)),0)))))),0),"")</f>
        <v/>
      </c>
      <c r="AA1481" s="50" t="str">
        <f>IFERROR(MAX(IF(OR(O1481="",P1481="",Q1481="",R1481="",S1481="",T1481="",U1481=""),"",IF(AND(MONTH(E1481)=1,MONTH(F1481)=1),(NETWORKDAYS(E1481,F1481,Lister!$D$7:$D$13)-T1481)*N1481/NETWORKDAYS(Lister!$D$24,Lister!$E$24,Lister!$D$7:$D$13),IF(AND(MONTH(E1481)=1,F1481&gt;DATE(2021,1,31)),(NETWORKDAYS(E1481,Lister!$E$24,Lister!$D$7:$D$13)-T1481)*N1481/NETWORKDAYS(Lister!$D$24,Lister!$E$24,Lister!$D$7:$D$13),IF(AND(E1481&lt;DATE(2021,1,1),MONTH(F1481)=1),(NETWORKDAYS(Lister!$D$24,F1481,Lister!$D$7:$D$13)-T1481)*N1481/NETWORKDAYS(Lister!$D$24,Lister!$E$24,Lister!$D$7:$D$13),IF(AND(E1481&lt;DATE(2021,1,1),F1481&gt;DATE(2021,1,31)),(NETWORKDAYS(Lister!$D$24,Lister!$E$24,Lister!$D$7:$D$13)-T1481)*N1481/NETWORKDAYS(Lister!$D$24,Lister!$E$24,Lister!$D$7:$D$13),IF(OR(AND(E1481&lt;DATE(2021,1,1),F1481&lt;DATE(2021,1,1)),E1481&gt;DATE(2021,1,31)),0)))))),0),"")</f>
        <v/>
      </c>
      <c r="AB1481" s="50" t="str">
        <f>IFERROR(MAX(IF(OR(O1481="",P1481="",Q1481="",R1481="",S1481="",T1481="",U1481=""),"",IF(AND(MONTH(E1481)=2,MONTH(F1481)=2),(NETWORKDAYS(E1481,F1481,Lister!$D$7:$D$13)-U1481)*N1481/NETWORKDAYS(Lister!$D$25,Lister!$E$25,Lister!$D$7:$D$13),IF(AND(E1481&lt;DATE(2021,2,1),MONTH(F1481)=2),(NETWORKDAYS(Lister!$D$25,F1481,Lister!$D$7:$D$13)-U1481)*N1481/NETWORKDAYS(Lister!$D$25,Lister!$E$25,Lister!$D$7:$D$13),IF(AND(E1481&lt;DATE(2021,2,1),F1481&lt;DATE(2021,2,1)),0)))),0),"")</f>
        <v/>
      </c>
      <c r="AC1481" s="52" t="str">
        <f t="shared" si="113"/>
        <v/>
      </c>
    </row>
    <row r="1482" spans="1:29" x14ac:dyDescent="0.35">
      <c r="A1482" s="11" t="str">
        <f t="shared" si="114"/>
        <v/>
      </c>
      <c r="B1482" s="33"/>
      <c r="C1482" s="17"/>
      <c r="D1482" s="18"/>
      <c r="E1482" s="12"/>
      <c r="F1482" s="12"/>
      <c r="G1482" s="42" t="str">
        <f>IF(OR(E1482="",F1482=""),"",NETWORKDAYS(E1482,F1482,Lister!$D$7:$D$13))</f>
        <v/>
      </c>
      <c r="H1482" s="14"/>
      <c r="I1482" s="25" t="str">
        <f t="shared" si="110"/>
        <v/>
      </c>
      <c r="J1482" s="47"/>
      <c r="K1482" s="48"/>
      <c r="L1482" s="15"/>
      <c r="M1482" s="51" t="str">
        <f t="shared" si="111"/>
        <v/>
      </c>
      <c r="N1482" s="49" t="str">
        <f t="shared" si="112"/>
        <v/>
      </c>
      <c r="O1482" s="15"/>
      <c r="P1482" s="15"/>
      <c r="Q1482" s="15"/>
      <c r="R1482" s="15"/>
      <c r="S1482" s="15"/>
      <c r="T1482" s="15"/>
      <c r="U1482" s="15"/>
      <c r="V1482" s="50" t="str">
        <f>IFERROR(MAX(IF(OR(O1482="",P1482="",Q1482="",R1482="",S1482="",T1482="",U1482=""),"",IF(AND(MONTH(E1482)=8,MONTH(F1482)=8),(NETWORKDAYS(E1482,F1482,Lister!$D$7:$D$13)-O1482)*N1482/NETWORKDAYS(Lister!$D$19,Lister!$E$19,Lister!$D$7:$D$13),IF(AND(MONTH(E1482)=8,F1482&gt;DATE(2020,8,31)),(NETWORKDAYS(E1482,Lister!$E$19,Lister!$D$7:$D$13)-O1482)*N1482/NETWORKDAYS(Lister!$D$19,Lister!$E$19,Lister!$D$7:$D$13),IF(E1482&gt;DATE(2020,8,31),0)))),0),"")</f>
        <v/>
      </c>
      <c r="W1482" s="50" t="str">
        <f>IFERROR(MAX(IF(OR(O1482="",P1482="",Q1482="",R1482="",S1482="",T1482="",U1482=""),"",IF(AND(MONTH(E1482)=9,MONTH(F1482)=9),(NETWORKDAYS(E1482,F1482,Lister!$D$7:$D$13)-P1482)*N1482/NETWORKDAYS(Lister!$D$20,Lister!$E$20,Lister!$D$7:$D$13),IF(AND(MONTH(E1482)=9,F1482&gt;DATE(2020,9,30)),(NETWORKDAYS(E1482,Lister!$E$20,Lister!$D$7:$D$13)-P1482)*N1482/NETWORKDAYS(Lister!$D$20,Lister!$E$20,Lister!$D$7:$D$13),IF(AND(E1482&lt;DATE(2020,9,1),MONTH(F1482)=9),(NETWORKDAYS(Lister!$D$20,F1482,Lister!$D$7:$D$13)-P1482)*N1482/NETWORKDAYS(Lister!$D$20,Lister!$E$20,Lister!$D$7:$D$13),IF(AND(E1482&lt;DATE(2020,9,1),F1482&gt;DATE(2020,9,30)),(NETWORKDAYS(Lister!$D$20,Lister!$E$20,Lister!$D$7:$D$13)-P1482)*N1482/NETWORKDAYS(Lister!$D$20,Lister!$E$20,Lister!$D$7:$D$13),IF(OR(AND(E1482&lt;DATE(2020,9,1),F1482&lt;DATE(2020,9,1)),E1482&gt;DATE(2020,9,30)),0)))))),0),"")</f>
        <v/>
      </c>
      <c r="X1482" s="50" t="str">
        <f>IFERROR(MAX(IF(OR(O1482="",P1482="",Q1482="",R1482="",S1482="",T1482="",U1482=""),"",IF(AND(MONTH(E1482)=10,MONTH(F1482)=10),(NETWORKDAYS(E1482,F1482,Lister!$D$7:$D$13)-Q1482)*N1482/NETWORKDAYS(Lister!$D$21,Lister!$E$21,Lister!$D$7:$D$13),IF(AND(MONTH(E1482)=10,F1482&gt;DATE(2020,10,31)),(NETWORKDAYS(E1482,Lister!$E$21,Lister!$D$7:$D$13)-Q1482)*N1482/NETWORKDAYS(Lister!$D$21,Lister!$E$21,Lister!$D$7:$D$13),IF(AND(E1482&lt;DATE(2020,10,1),MONTH(F1482)=10),(NETWORKDAYS(Lister!$D$21,F1482,Lister!$D$7:$D$13)-Q1482)*N1482/NETWORKDAYS(Lister!$D$21,Lister!$E$21,Lister!$D$7:$D$13),IF(AND(E1482&lt;DATE(2020,31,1),F1482&gt;DATE(2020,10,31)),(NETWORKDAYS(Lister!$D$21,Lister!$E$21,Lister!$D$7:$D$13)-Q1482)*N1482/NETWORKDAYS(Lister!$D$21,Lister!$E$21,Lister!$D$7:$D$13),IF(OR(AND(E1482&lt;DATE(2020,10,1),F1482&lt;DATE(2020,10,1)),E1482&gt;DATE(2020,10,31)),0)))))),0),"")</f>
        <v/>
      </c>
      <c r="Y1482" s="50" t="str">
        <f>IFERROR(MAX(IF(OR(O1482="",P1482="",Q1482="",R1482="",S1482="",T1482="",U1482=""),"",IF(AND(MONTH(E1482)=11,MONTH(F1482)=11),(NETWORKDAYS(E1482,F1482,Lister!$D$7:$D$13)-R1482)*N1482/NETWORKDAYS(Lister!$D$22,Lister!$E$22,Lister!$D$7:$D$13),IF(AND(MONTH(E1482)=11,F1482&gt;DATE(2020,11,30)),(NETWORKDAYS(E1482,Lister!$E$22,Lister!$D$7:$D$13)-R1482)*N1482/NETWORKDAYS(Lister!$D$22,Lister!$E$22,Lister!$D$7:$D$13),IF(AND(E1482&lt;DATE(2020,11,1),MONTH(F1482)=11),(NETWORKDAYS(Lister!$D$22,F1482,Lister!$D$7:$D$13)-R1482)*N1482/NETWORKDAYS(Lister!$D$22,Lister!$E$22,Lister!$D$7:$D$13),IF(AND(E1482&lt;DATE(2020,11,1),F1482&gt;DATE(2020,11,30)),(NETWORKDAYS(Lister!$D$22,Lister!$E$22,Lister!$D$7:$D$13)-R1482)*N1482/NETWORKDAYS(Lister!$D$22,Lister!$E$22,Lister!$D$7:$D$13),IF(OR(AND(E1482&lt;DATE(2020,11,1),F1482&lt;DATE(2020,11,1)),E1482&gt;DATE(2020,11,30)),0)))))),0),"")</f>
        <v/>
      </c>
      <c r="Z1482" s="50" t="str">
        <f>IFERROR(MAX(IF(OR(O1482="",P1482="",Q1482="",R1482="",S1482="",T1482="",U1482=""),"",IF(AND(MONTH(E1482)=12,MONTH(F1482)=12),(NETWORKDAYS(E1482,F1482,Lister!$D$7:$D$13)-S1482)*N1482/NETWORKDAYS(Lister!$D$23,Lister!$E$23,Lister!$D$7:$D$13),IF(AND(MONTH(E1482)=12,F1482&gt;DATE(2020,12,31)),(NETWORKDAYS(E1482,Lister!$E$23,Lister!$D$7:$D$13)-S1482)*N1482/NETWORKDAYS(Lister!$D$23,Lister!$E$23,Lister!$D$7:$D$13),IF(AND(E1482&lt;DATE(2020,12,1),MONTH(F1482)=12),(NETWORKDAYS(Lister!$D$23,F1482,Lister!$D$7:$D$13)-S1482)*N1482/NETWORKDAYS(Lister!$D$23,Lister!$E$23,Lister!$D$7:$D$13),IF(AND(E1482&lt;DATE(2020,12,1),F1482&gt;DATE(2020,12,31)),(NETWORKDAYS(Lister!$D$23,Lister!$E$23,Lister!$D$7:$D$13)-S1482)*N1482/NETWORKDAYS(Lister!$D$23,Lister!$E$23,Lister!$D$7:$D$13),IF(OR(AND(E1482&lt;DATE(2020,12,1),F1482&lt;DATE(2020,12,1)),E1482&gt;DATE(2020,12,31)),0)))))),0),"")</f>
        <v/>
      </c>
      <c r="AA1482" s="50" t="str">
        <f>IFERROR(MAX(IF(OR(O1482="",P1482="",Q1482="",R1482="",S1482="",T1482="",U1482=""),"",IF(AND(MONTH(E1482)=1,MONTH(F1482)=1),(NETWORKDAYS(E1482,F1482,Lister!$D$7:$D$13)-T1482)*N1482/NETWORKDAYS(Lister!$D$24,Lister!$E$24,Lister!$D$7:$D$13),IF(AND(MONTH(E1482)=1,F1482&gt;DATE(2021,1,31)),(NETWORKDAYS(E1482,Lister!$E$24,Lister!$D$7:$D$13)-T1482)*N1482/NETWORKDAYS(Lister!$D$24,Lister!$E$24,Lister!$D$7:$D$13),IF(AND(E1482&lt;DATE(2021,1,1),MONTH(F1482)=1),(NETWORKDAYS(Lister!$D$24,F1482,Lister!$D$7:$D$13)-T1482)*N1482/NETWORKDAYS(Lister!$D$24,Lister!$E$24,Lister!$D$7:$D$13),IF(AND(E1482&lt;DATE(2021,1,1),F1482&gt;DATE(2021,1,31)),(NETWORKDAYS(Lister!$D$24,Lister!$E$24,Lister!$D$7:$D$13)-T1482)*N1482/NETWORKDAYS(Lister!$D$24,Lister!$E$24,Lister!$D$7:$D$13),IF(OR(AND(E1482&lt;DATE(2021,1,1),F1482&lt;DATE(2021,1,1)),E1482&gt;DATE(2021,1,31)),0)))))),0),"")</f>
        <v/>
      </c>
      <c r="AB1482" s="50" t="str">
        <f>IFERROR(MAX(IF(OR(O1482="",P1482="",Q1482="",R1482="",S1482="",T1482="",U1482=""),"",IF(AND(MONTH(E1482)=2,MONTH(F1482)=2),(NETWORKDAYS(E1482,F1482,Lister!$D$7:$D$13)-U1482)*N1482/NETWORKDAYS(Lister!$D$25,Lister!$E$25,Lister!$D$7:$D$13),IF(AND(E1482&lt;DATE(2021,2,1),MONTH(F1482)=2),(NETWORKDAYS(Lister!$D$25,F1482,Lister!$D$7:$D$13)-U1482)*N1482/NETWORKDAYS(Lister!$D$25,Lister!$E$25,Lister!$D$7:$D$13),IF(AND(E1482&lt;DATE(2021,2,1),F1482&lt;DATE(2021,2,1)),0)))),0),"")</f>
        <v/>
      </c>
      <c r="AC1482" s="52" t="str">
        <f t="shared" si="113"/>
        <v/>
      </c>
    </row>
    <row r="1483" spans="1:29" x14ac:dyDescent="0.35">
      <c r="A1483" s="11" t="str">
        <f t="shared" si="114"/>
        <v/>
      </c>
      <c r="B1483" s="33"/>
      <c r="C1483" s="17"/>
      <c r="D1483" s="18"/>
      <c r="E1483" s="12"/>
      <c r="F1483" s="12"/>
      <c r="G1483" s="42" t="str">
        <f>IF(OR(E1483="",F1483=""),"",NETWORKDAYS(E1483,F1483,Lister!$D$7:$D$13))</f>
        <v/>
      </c>
      <c r="H1483" s="14"/>
      <c r="I1483" s="25" t="str">
        <f t="shared" si="110"/>
        <v/>
      </c>
      <c r="J1483" s="47"/>
      <c r="K1483" s="48"/>
      <c r="L1483" s="15"/>
      <c r="M1483" s="51" t="str">
        <f t="shared" si="111"/>
        <v/>
      </c>
      <c r="N1483" s="49" t="str">
        <f t="shared" si="112"/>
        <v/>
      </c>
      <c r="O1483" s="15"/>
      <c r="P1483" s="15"/>
      <c r="Q1483" s="15"/>
      <c r="R1483" s="15"/>
      <c r="S1483" s="15"/>
      <c r="T1483" s="15"/>
      <c r="U1483" s="15"/>
      <c r="V1483" s="50" t="str">
        <f>IFERROR(MAX(IF(OR(O1483="",P1483="",Q1483="",R1483="",S1483="",T1483="",U1483=""),"",IF(AND(MONTH(E1483)=8,MONTH(F1483)=8),(NETWORKDAYS(E1483,F1483,Lister!$D$7:$D$13)-O1483)*N1483/NETWORKDAYS(Lister!$D$19,Lister!$E$19,Lister!$D$7:$D$13),IF(AND(MONTH(E1483)=8,F1483&gt;DATE(2020,8,31)),(NETWORKDAYS(E1483,Lister!$E$19,Lister!$D$7:$D$13)-O1483)*N1483/NETWORKDAYS(Lister!$D$19,Lister!$E$19,Lister!$D$7:$D$13),IF(E1483&gt;DATE(2020,8,31),0)))),0),"")</f>
        <v/>
      </c>
      <c r="W1483" s="50" t="str">
        <f>IFERROR(MAX(IF(OR(O1483="",P1483="",Q1483="",R1483="",S1483="",T1483="",U1483=""),"",IF(AND(MONTH(E1483)=9,MONTH(F1483)=9),(NETWORKDAYS(E1483,F1483,Lister!$D$7:$D$13)-P1483)*N1483/NETWORKDAYS(Lister!$D$20,Lister!$E$20,Lister!$D$7:$D$13),IF(AND(MONTH(E1483)=9,F1483&gt;DATE(2020,9,30)),(NETWORKDAYS(E1483,Lister!$E$20,Lister!$D$7:$D$13)-P1483)*N1483/NETWORKDAYS(Lister!$D$20,Lister!$E$20,Lister!$D$7:$D$13),IF(AND(E1483&lt;DATE(2020,9,1),MONTH(F1483)=9),(NETWORKDAYS(Lister!$D$20,F1483,Lister!$D$7:$D$13)-P1483)*N1483/NETWORKDAYS(Lister!$D$20,Lister!$E$20,Lister!$D$7:$D$13),IF(AND(E1483&lt;DATE(2020,9,1),F1483&gt;DATE(2020,9,30)),(NETWORKDAYS(Lister!$D$20,Lister!$E$20,Lister!$D$7:$D$13)-P1483)*N1483/NETWORKDAYS(Lister!$D$20,Lister!$E$20,Lister!$D$7:$D$13),IF(OR(AND(E1483&lt;DATE(2020,9,1),F1483&lt;DATE(2020,9,1)),E1483&gt;DATE(2020,9,30)),0)))))),0),"")</f>
        <v/>
      </c>
      <c r="X1483" s="50" t="str">
        <f>IFERROR(MAX(IF(OR(O1483="",P1483="",Q1483="",R1483="",S1483="",T1483="",U1483=""),"",IF(AND(MONTH(E1483)=10,MONTH(F1483)=10),(NETWORKDAYS(E1483,F1483,Lister!$D$7:$D$13)-Q1483)*N1483/NETWORKDAYS(Lister!$D$21,Lister!$E$21,Lister!$D$7:$D$13),IF(AND(MONTH(E1483)=10,F1483&gt;DATE(2020,10,31)),(NETWORKDAYS(E1483,Lister!$E$21,Lister!$D$7:$D$13)-Q1483)*N1483/NETWORKDAYS(Lister!$D$21,Lister!$E$21,Lister!$D$7:$D$13),IF(AND(E1483&lt;DATE(2020,10,1),MONTH(F1483)=10),(NETWORKDAYS(Lister!$D$21,F1483,Lister!$D$7:$D$13)-Q1483)*N1483/NETWORKDAYS(Lister!$D$21,Lister!$E$21,Lister!$D$7:$D$13),IF(AND(E1483&lt;DATE(2020,31,1),F1483&gt;DATE(2020,10,31)),(NETWORKDAYS(Lister!$D$21,Lister!$E$21,Lister!$D$7:$D$13)-Q1483)*N1483/NETWORKDAYS(Lister!$D$21,Lister!$E$21,Lister!$D$7:$D$13),IF(OR(AND(E1483&lt;DATE(2020,10,1),F1483&lt;DATE(2020,10,1)),E1483&gt;DATE(2020,10,31)),0)))))),0),"")</f>
        <v/>
      </c>
      <c r="Y1483" s="50" t="str">
        <f>IFERROR(MAX(IF(OR(O1483="",P1483="",Q1483="",R1483="",S1483="",T1483="",U1483=""),"",IF(AND(MONTH(E1483)=11,MONTH(F1483)=11),(NETWORKDAYS(E1483,F1483,Lister!$D$7:$D$13)-R1483)*N1483/NETWORKDAYS(Lister!$D$22,Lister!$E$22,Lister!$D$7:$D$13),IF(AND(MONTH(E1483)=11,F1483&gt;DATE(2020,11,30)),(NETWORKDAYS(E1483,Lister!$E$22,Lister!$D$7:$D$13)-R1483)*N1483/NETWORKDAYS(Lister!$D$22,Lister!$E$22,Lister!$D$7:$D$13),IF(AND(E1483&lt;DATE(2020,11,1),MONTH(F1483)=11),(NETWORKDAYS(Lister!$D$22,F1483,Lister!$D$7:$D$13)-R1483)*N1483/NETWORKDAYS(Lister!$D$22,Lister!$E$22,Lister!$D$7:$D$13),IF(AND(E1483&lt;DATE(2020,11,1),F1483&gt;DATE(2020,11,30)),(NETWORKDAYS(Lister!$D$22,Lister!$E$22,Lister!$D$7:$D$13)-R1483)*N1483/NETWORKDAYS(Lister!$D$22,Lister!$E$22,Lister!$D$7:$D$13),IF(OR(AND(E1483&lt;DATE(2020,11,1),F1483&lt;DATE(2020,11,1)),E1483&gt;DATE(2020,11,30)),0)))))),0),"")</f>
        <v/>
      </c>
      <c r="Z1483" s="50" t="str">
        <f>IFERROR(MAX(IF(OR(O1483="",P1483="",Q1483="",R1483="",S1483="",T1483="",U1483=""),"",IF(AND(MONTH(E1483)=12,MONTH(F1483)=12),(NETWORKDAYS(E1483,F1483,Lister!$D$7:$D$13)-S1483)*N1483/NETWORKDAYS(Lister!$D$23,Lister!$E$23,Lister!$D$7:$D$13),IF(AND(MONTH(E1483)=12,F1483&gt;DATE(2020,12,31)),(NETWORKDAYS(E1483,Lister!$E$23,Lister!$D$7:$D$13)-S1483)*N1483/NETWORKDAYS(Lister!$D$23,Lister!$E$23,Lister!$D$7:$D$13),IF(AND(E1483&lt;DATE(2020,12,1),MONTH(F1483)=12),(NETWORKDAYS(Lister!$D$23,F1483,Lister!$D$7:$D$13)-S1483)*N1483/NETWORKDAYS(Lister!$D$23,Lister!$E$23,Lister!$D$7:$D$13),IF(AND(E1483&lt;DATE(2020,12,1),F1483&gt;DATE(2020,12,31)),(NETWORKDAYS(Lister!$D$23,Lister!$E$23,Lister!$D$7:$D$13)-S1483)*N1483/NETWORKDAYS(Lister!$D$23,Lister!$E$23,Lister!$D$7:$D$13),IF(OR(AND(E1483&lt;DATE(2020,12,1),F1483&lt;DATE(2020,12,1)),E1483&gt;DATE(2020,12,31)),0)))))),0),"")</f>
        <v/>
      </c>
      <c r="AA1483" s="50" t="str">
        <f>IFERROR(MAX(IF(OR(O1483="",P1483="",Q1483="",R1483="",S1483="",T1483="",U1483=""),"",IF(AND(MONTH(E1483)=1,MONTH(F1483)=1),(NETWORKDAYS(E1483,F1483,Lister!$D$7:$D$13)-T1483)*N1483/NETWORKDAYS(Lister!$D$24,Lister!$E$24,Lister!$D$7:$D$13),IF(AND(MONTH(E1483)=1,F1483&gt;DATE(2021,1,31)),(NETWORKDAYS(E1483,Lister!$E$24,Lister!$D$7:$D$13)-T1483)*N1483/NETWORKDAYS(Lister!$D$24,Lister!$E$24,Lister!$D$7:$D$13),IF(AND(E1483&lt;DATE(2021,1,1),MONTH(F1483)=1),(NETWORKDAYS(Lister!$D$24,F1483,Lister!$D$7:$D$13)-T1483)*N1483/NETWORKDAYS(Lister!$D$24,Lister!$E$24,Lister!$D$7:$D$13),IF(AND(E1483&lt;DATE(2021,1,1),F1483&gt;DATE(2021,1,31)),(NETWORKDAYS(Lister!$D$24,Lister!$E$24,Lister!$D$7:$D$13)-T1483)*N1483/NETWORKDAYS(Lister!$D$24,Lister!$E$24,Lister!$D$7:$D$13),IF(OR(AND(E1483&lt;DATE(2021,1,1),F1483&lt;DATE(2021,1,1)),E1483&gt;DATE(2021,1,31)),0)))))),0),"")</f>
        <v/>
      </c>
      <c r="AB1483" s="50" t="str">
        <f>IFERROR(MAX(IF(OR(O1483="",P1483="",Q1483="",R1483="",S1483="",T1483="",U1483=""),"",IF(AND(MONTH(E1483)=2,MONTH(F1483)=2),(NETWORKDAYS(E1483,F1483,Lister!$D$7:$D$13)-U1483)*N1483/NETWORKDAYS(Lister!$D$25,Lister!$E$25,Lister!$D$7:$D$13),IF(AND(E1483&lt;DATE(2021,2,1),MONTH(F1483)=2),(NETWORKDAYS(Lister!$D$25,F1483,Lister!$D$7:$D$13)-U1483)*N1483/NETWORKDAYS(Lister!$D$25,Lister!$E$25,Lister!$D$7:$D$13),IF(AND(E1483&lt;DATE(2021,2,1),F1483&lt;DATE(2021,2,1)),0)))),0),"")</f>
        <v/>
      </c>
      <c r="AC1483" s="52" t="str">
        <f t="shared" si="113"/>
        <v/>
      </c>
    </row>
    <row r="1484" spans="1:29" x14ac:dyDescent="0.35">
      <c r="A1484" s="11" t="str">
        <f t="shared" si="114"/>
        <v/>
      </c>
      <c r="B1484" s="33"/>
      <c r="C1484" s="17"/>
      <c r="D1484" s="18"/>
      <c r="E1484" s="12"/>
      <c r="F1484" s="12"/>
      <c r="G1484" s="42" t="str">
        <f>IF(OR(E1484="",F1484=""),"",NETWORKDAYS(E1484,F1484,Lister!$D$7:$D$13))</f>
        <v/>
      </c>
      <c r="H1484" s="14"/>
      <c r="I1484" s="25" t="str">
        <f t="shared" si="110"/>
        <v/>
      </c>
      <c r="J1484" s="47"/>
      <c r="K1484" s="48"/>
      <c r="L1484" s="15"/>
      <c r="M1484" s="51" t="str">
        <f t="shared" si="111"/>
        <v/>
      </c>
      <c r="N1484" s="49" t="str">
        <f t="shared" si="112"/>
        <v/>
      </c>
      <c r="O1484" s="15"/>
      <c r="P1484" s="15"/>
      <c r="Q1484" s="15"/>
      <c r="R1484" s="15"/>
      <c r="S1484" s="15"/>
      <c r="T1484" s="15"/>
      <c r="U1484" s="15"/>
      <c r="V1484" s="50" t="str">
        <f>IFERROR(MAX(IF(OR(O1484="",P1484="",Q1484="",R1484="",S1484="",T1484="",U1484=""),"",IF(AND(MONTH(E1484)=8,MONTH(F1484)=8),(NETWORKDAYS(E1484,F1484,Lister!$D$7:$D$13)-O1484)*N1484/NETWORKDAYS(Lister!$D$19,Lister!$E$19,Lister!$D$7:$D$13),IF(AND(MONTH(E1484)=8,F1484&gt;DATE(2020,8,31)),(NETWORKDAYS(E1484,Lister!$E$19,Lister!$D$7:$D$13)-O1484)*N1484/NETWORKDAYS(Lister!$D$19,Lister!$E$19,Lister!$D$7:$D$13),IF(E1484&gt;DATE(2020,8,31),0)))),0),"")</f>
        <v/>
      </c>
      <c r="W1484" s="50" t="str">
        <f>IFERROR(MAX(IF(OR(O1484="",P1484="",Q1484="",R1484="",S1484="",T1484="",U1484=""),"",IF(AND(MONTH(E1484)=9,MONTH(F1484)=9),(NETWORKDAYS(E1484,F1484,Lister!$D$7:$D$13)-P1484)*N1484/NETWORKDAYS(Lister!$D$20,Lister!$E$20,Lister!$D$7:$D$13),IF(AND(MONTH(E1484)=9,F1484&gt;DATE(2020,9,30)),(NETWORKDAYS(E1484,Lister!$E$20,Lister!$D$7:$D$13)-P1484)*N1484/NETWORKDAYS(Lister!$D$20,Lister!$E$20,Lister!$D$7:$D$13),IF(AND(E1484&lt;DATE(2020,9,1),MONTH(F1484)=9),(NETWORKDAYS(Lister!$D$20,F1484,Lister!$D$7:$D$13)-P1484)*N1484/NETWORKDAYS(Lister!$D$20,Lister!$E$20,Lister!$D$7:$D$13),IF(AND(E1484&lt;DATE(2020,9,1),F1484&gt;DATE(2020,9,30)),(NETWORKDAYS(Lister!$D$20,Lister!$E$20,Lister!$D$7:$D$13)-P1484)*N1484/NETWORKDAYS(Lister!$D$20,Lister!$E$20,Lister!$D$7:$D$13),IF(OR(AND(E1484&lt;DATE(2020,9,1),F1484&lt;DATE(2020,9,1)),E1484&gt;DATE(2020,9,30)),0)))))),0),"")</f>
        <v/>
      </c>
      <c r="X1484" s="50" t="str">
        <f>IFERROR(MAX(IF(OR(O1484="",P1484="",Q1484="",R1484="",S1484="",T1484="",U1484=""),"",IF(AND(MONTH(E1484)=10,MONTH(F1484)=10),(NETWORKDAYS(E1484,F1484,Lister!$D$7:$D$13)-Q1484)*N1484/NETWORKDAYS(Lister!$D$21,Lister!$E$21,Lister!$D$7:$D$13),IF(AND(MONTH(E1484)=10,F1484&gt;DATE(2020,10,31)),(NETWORKDAYS(E1484,Lister!$E$21,Lister!$D$7:$D$13)-Q1484)*N1484/NETWORKDAYS(Lister!$D$21,Lister!$E$21,Lister!$D$7:$D$13),IF(AND(E1484&lt;DATE(2020,10,1),MONTH(F1484)=10),(NETWORKDAYS(Lister!$D$21,F1484,Lister!$D$7:$D$13)-Q1484)*N1484/NETWORKDAYS(Lister!$D$21,Lister!$E$21,Lister!$D$7:$D$13),IF(AND(E1484&lt;DATE(2020,31,1),F1484&gt;DATE(2020,10,31)),(NETWORKDAYS(Lister!$D$21,Lister!$E$21,Lister!$D$7:$D$13)-Q1484)*N1484/NETWORKDAYS(Lister!$D$21,Lister!$E$21,Lister!$D$7:$D$13),IF(OR(AND(E1484&lt;DATE(2020,10,1),F1484&lt;DATE(2020,10,1)),E1484&gt;DATE(2020,10,31)),0)))))),0),"")</f>
        <v/>
      </c>
      <c r="Y1484" s="50" t="str">
        <f>IFERROR(MAX(IF(OR(O1484="",P1484="",Q1484="",R1484="",S1484="",T1484="",U1484=""),"",IF(AND(MONTH(E1484)=11,MONTH(F1484)=11),(NETWORKDAYS(E1484,F1484,Lister!$D$7:$D$13)-R1484)*N1484/NETWORKDAYS(Lister!$D$22,Lister!$E$22,Lister!$D$7:$D$13),IF(AND(MONTH(E1484)=11,F1484&gt;DATE(2020,11,30)),(NETWORKDAYS(E1484,Lister!$E$22,Lister!$D$7:$D$13)-R1484)*N1484/NETWORKDAYS(Lister!$D$22,Lister!$E$22,Lister!$D$7:$D$13),IF(AND(E1484&lt;DATE(2020,11,1),MONTH(F1484)=11),(NETWORKDAYS(Lister!$D$22,F1484,Lister!$D$7:$D$13)-R1484)*N1484/NETWORKDAYS(Lister!$D$22,Lister!$E$22,Lister!$D$7:$D$13),IF(AND(E1484&lt;DATE(2020,11,1),F1484&gt;DATE(2020,11,30)),(NETWORKDAYS(Lister!$D$22,Lister!$E$22,Lister!$D$7:$D$13)-R1484)*N1484/NETWORKDAYS(Lister!$D$22,Lister!$E$22,Lister!$D$7:$D$13),IF(OR(AND(E1484&lt;DATE(2020,11,1),F1484&lt;DATE(2020,11,1)),E1484&gt;DATE(2020,11,30)),0)))))),0),"")</f>
        <v/>
      </c>
      <c r="Z1484" s="50" t="str">
        <f>IFERROR(MAX(IF(OR(O1484="",P1484="",Q1484="",R1484="",S1484="",T1484="",U1484=""),"",IF(AND(MONTH(E1484)=12,MONTH(F1484)=12),(NETWORKDAYS(E1484,F1484,Lister!$D$7:$D$13)-S1484)*N1484/NETWORKDAYS(Lister!$D$23,Lister!$E$23,Lister!$D$7:$D$13),IF(AND(MONTH(E1484)=12,F1484&gt;DATE(2020,12,31)),(NETWORKDAYS(E1484,Lister!$E$23,Lister!$D$7:$D$13)-S1484)*N1484/NETWORKDAYS(Lister!$D$23,Lister!$E$23,Lister!$D$7:$D$13),IF(AND(E1484&lt;DATE(2020,12,1),MONTH(F1484)=12),(NETWORKDAYS(Lister!$D$23,F1484,Lister!$D$7:$D$13)-S1484)*N1484/NETWORKDAYS(Lister!$D$23,Lister!$E$23,Lister!$D$7:$D$13),IF(AND(E1484&lt;DATE(2020,12,1),F1484&gt;DATE(2020,12,31)),(NETWORKDAYS(Lister!$D$23,Lister!$E$23,Lister!$D$7:$D$13)-S1484)*N1484/NETWORKDAYS(Lister!$D$23,Lister!$E$23,Lister!$D$7:$D$13),IF(OR(AND(E1484&lt;DATE(2020,12,1),F1484&lt;DATE(2020,12,1)),E1484&gt;DATE(2020,12,31)),0)))))),0),"")</f>
        <v/>
      </c>
      <c r="AA1484" s="50" t="str">
        <f>IFERROR(MAX(IF(OR(O1484="",P1484="",Q1484="",R1484="",S1484="",T1484="",U1484=""),"",IF(AND(MONTH(E1484)=1,MONTH(F1484)=1),(NETWORKDAYS(E1484,F1484,Lister!$D$7:$D$13)-T1484)*N1484/NETWORKDAYS(Lister!$D$24,Lister!$E$24,Lister!$D$7:$D$13),IF(AND(MONTH(E1484)=1,F1484&gt;DATE(2021,1,31)),(NETWORKDAYS(E1484,Lister!$E$24,Lister!$D$7:$D$13)-T1484)*N1484/NETWORKDAYS(Lister!$D$24,Lister!$E$24,Lister!$D$7:$D$13),IF(AND(E1484&lt;DATE(2021,1,1),MONTH(F1484)=1),(NETWORKDAYS(Lister!$D$24,F1484,Lister!$D$7:$D$13)-T1484)*N1484/NETWORKDAYS(Lister!$D$24,Lister!$E$24,Lister!$D$7:$D$13),IF(AND(E1484&lt;DATE(2021,1,1),F1484&gt;DATE(2021,1,31)),(NETWORKDAYS(Lister!$D$24,Lister!$E$24,Lister!$D$7:$D$13)-T1484)*N1484/NETWORKDAYS(Lister!$D$24,Lister!$E$24,Lister!$D$7:$D$13),IF(OR(AND(E1484&lt;DATE(2021,1,1),F1484&lt;DATE(2021,1,1)),E1484&gt;DATE(2021,1,31)),0)))))),0),"")</f>
        <v/>
      </c>
      <c r="AB1484" s="50" t="str">
        <f>IFERROR(MAX(IF(OR(O1484="",P1484="",Q1484="",R1484="",S1484="",T1484="",U1484=""),"",IF(AND(MONTH(E1484)=2,MONTH(F1484)=2),(NETWORKDAYS(E1484,F1484,Lister!$D$7:$D$13)-U1484)*N1484/NETWORKDAYS(Lister!$D$25,Lister!$E$25,Lister!$D$7:$D$13),IF(AND(E1484&lt;DATE(2021,2,1),MONTH(F1484)=2),(NETWORKDAYS(Lister!$D$25,F1484,Lister!$D$7:$D$13)-U1484)*N1484/NETWORKDAYS(Lister!$D$25,Lister!$E$25,Lister!$D$7:$D$13),IF(AND(E1484&lt;DATE(2021,2,1),F1484&lt;DATE(2021,2,1)),0)))),0),"")</f>
        <v/>
      </c>
      <c r="AC1484" s="52" t="str">
        <f t="shared" si="113"/>
        <v/>
      </c>
    </row>
    <row r="1485" spans="1:29" x14ac:dyDescent="0.35">
      <c r="A1485" s="11" t="str">
        <f t="shared" si="114"/>
        <v/>
      </c>
      <c r="B1485" s="33"/>
      <c r="C1485" s="17"/>
      <c r="D1485" s="18"/>
      <c r="E1485" s="12"/>
      <c r="F1485" s="12"/>
      <c r="G1485" s="42" t="str">
        <f>IF(OR(E1485="",F1485=""),"",NETWORKDAYS(E1485,F1485,Lister!$D$7:$D$13))</f>
        <v/>
      </c>
      <c r="H1485" s="14"/>
      <c r="I1485" s="25" t="str">
        <f t="shared" si="110"/>
        <v/>
      </c>
      <c r="J1485" s="47"/>
      <c r="K1485" s="48"/>
      <c r="L1485" s="15"/>
      <c r="M1485" s="51" t="str">
        <f t="shared" si="111"/>
        <v/>
      </c>
      <c r="N1485" s="49" t="str">
        <f t="shared" si="112"/>
        <v/>
      </c>
      <c r="O1485" s="15"/>
      <c r="P1485" s="15"/>
      <c r="Q1485" s="15"/>
      <c r="R1485" s="15"/>
      <c r="S1485" s="15"/>
      <c r="T1485" s="15"/>
      <c r="U1485" s="15"/>
      <c r="V1485" s="50" t="str">
        <f>IFERROR(MAX(IF(OR(O1485="",P1485="",Q1485="",R1485="",S1485="",T1485="",U1485=""),"",IF(AND(MONTH(E1485)=8,MONTH(F1485)=8),(NETWORKDAYS(E1485,F1485,Lister!$D$7:$D$13)-O1485)*N1485/NETWORKDAYS(Lister!$D$19,Lister!$E$19,Lister!$D$7:$D$13),IF(AND(MONTH(E1485)=8,F1485&gt;DATE(2020,8,31)),(NETWORKDAYS(E1485,Lister!$E$19,Lister!$D$7:$D$13)-O1485)*N1485/NETWORKDAYS(Lister!$D$19,Lister!$E$19,Lister!$D$7:$D$13),IF(E1485&gt;DATE(2020,8,31),0)))),0),"")</f>
        <v/>
      </c>
      <c r="W1485" s="50" t="str">
        <f>IFERROR(MAX(IF(OR(O1485="",P1485="",Q1485="",R1485="",S1485="",T1485="",U1485=""),"",IF(AND(MONTH(E1485)=9,MONTH(F1485)=9),(NETWORKDAYS(E1485,F1485,Lister!$D$7:$D$13)-P1485)*N1485/NETWORKDAYS(Lister!$D$20,Lister!$E$20,Lister!$D$7:$D$13),IF(AND(MONTH(E1485)=9,F1485&gt;DATE(2020,9,30)),(NETWORKDAYS(E1485,Lister!$E$20,Lister!$D$7:$D$13)-P1485)*N1485/NETWORKDAYS(Lister!$D$20,Lister!$E$20,Lister!$D$7:$D$13),IF(AND(E1485&lt;DATE(2020,9,1),MONTH(F1485)=9),(NETWORKDAYS(Lister!$D$20,F1485,Lister!$D$7:$D$13)-P1485)*N1485/NETWORKDAYS(Lister!$D$20,Lister!$E$20,Lister!$D$7:$D$13),IF(AND(E1485&lt;DATE(2020,9,1),F1485&gt;DATE(2020,9,30)),(NETWORKDAYS(Lister!$D$20,Lister!$E$20,Lister!$D$7:$D$13)-P1485)*N1485/NETWORKDAYS(Lister!$D$20,Lister!$E$20,Lister!$D$7:$D$13),IF(OR(AND(E1485&lt;DATE(2020,9,1),F1485&lt;DATE(2020,9,1)),E1485&gt;DATE(2020,9,30)),0)))))),0),"")</f>
        <v/>
      </c>
      <c r="X1485" s="50" t="str">
        <f>IFERROR(MAX(IF(OR(O1485="",P1485="",Q1485="",R1485="",S1485="",T1485="",U1485=""),"",IF(AND(MONTH(E1485)=10,MONTH(F1485)=10),(NETWORKDAYS(E1485,F1485,Lister!$D$7:$D$13)-Q1485)*N1485/NETWORKDAYS(Lister!$D$21,Lister!$E$21,Lister!$D$7:$D$13),IF(AND(MONTH(E1485)=10,F1485&gt;DATE(2020,10,31)),(NETWORKDAYS(E1485,Lister!$E$21,Lister!$D$7:$D$13)-Q1485)*N1485/NETWORKDAYS(Lister!$D$21,Lister!$E$21,Lister!$D$7:$D$13),IF(AND(E1485&lt;DATE(2020,10,1),MONTH(F1485)=10),(NETWORKDAYS(Lister!$D$21,F1485,Lister!$D$7:$D$13)-Q1485)*N1485/NETWORKDAYS(Lister!$D$21,Lister!$E$21,Lister!$D$7:$D$13),IF(AND(E1485&lt;DATE(2020,31,1),F1485&gt;DATE(2020,10,31)),(NETWORKDAYS(Lister!$D$21,Lister!$E$21,Lister!$D$7:$D$13)-Q1485)*N1485/NETWORKDAYS(Lister!$D$21,Lister!$E$21,Lister!$D$7:$D$13),IF(OR(AND(E1485&lt;DATE(2020,10,1),F1485&lt;DATE(2020,10,1)),E1485&gt;DATE(2020,10,31)),0)))))),0),"")</f>
        <v/>
      </c>
      <c r="Y1485" s="50" t="str">
        <f>IFERROR(MAX(IF(OR(O1485="",P1485="",Q1485="",R1485="",S1485="",T1485="",U1485=""),"",IF(AND(MONTH(E1485)=11,MONTH(F1485)=11),(NETWORKDAYS(E1485,F1485,Lister!$D$7:$D$13)-R1485)*N1485/NETWORKDAYS(Lister!$D$22,Lister!$E$22,Lister!$D$7:$D$13),IF(AND(MONTH(E1485)=11,F1485&gt;DATE(2020,11,30)),(NETWORKDAYS(E1485,Lister!$E$22,Lister!$D$7:$D$13)-R1485)*N1485/NETWORKDAYS(Lister!$D$22,Lister!$E$22,Lister!$D$7:$D$13),IF(AND(E1485&lt;DATE(2020,11,1),MONTH(F1485)=11),(NETWORKDAYS(Lister!$D$22,F1485,Lister!$D$7:$D$13)-R1485)*N1485/NETWORKDAYS(Lister!$D$22,Lister!$E$22,Lister!$D$7:$D$13),IF(AND(E1485&lt;DATE(2020,11,1),F1485&gt;DATE(2020,11,30)),(NETWORKDAYS(Lister!$D$22,Lister!$E$22,Lister!$D$7:$D$13)-R1485)*N1485/NETWORKDAYS(Lister!$D$22,Lister!$E$22,Lister!$D$7:$D$13),IF(OR(AND(E1485&lt;DATE(2020,11,1),F1485&lt;DATE(2020,11,1)),E1485&gt;DATE(2020,11,30)),0)))))),0),"")</f>
        <v/>
      </c>
      <c r="Z1485" s="50" t="str">
        <f>IFERROR(MAX(IF(OR(O1485="",P1485="",Q1485="",R1485="",S1485="",T1485="",U1485=""),"",IF(AND(MONTH(E1485)=12,MONTH(F1485)=12),(NETWORKDAYS(E1485,F1485,Lister!$D$7:$D$13)-S1485)*N1485/NETWORKDAYS(Lister!$D$23,Lister!$E$23,Lister!$D$7:$D$13),IF(AND(MONTH(E1485)=12,F1485&gt;DATE(2020,12,31)),(NETWORKDAYS(E1485,Lister!$E$23,Lister!$D$7:$D$13)-S1485)*N1485/NETWORKDAYS(Lister!$D$23,Lister!$E$23,Lister!$D$7:$D$13),IF(AND(E1485&lt;DATE(2020,12,1),MONTH(F1485)=12),(NETWORKDAYS(Lister!$D$23,F1485,Lister!$D$7:$D$13)-S1485)*N1485/NETWORKDAYS(Lister!$D$23,Lister!$E$23,Lister!$D$7:$D$13),IF(AND(E1485&lt;DATE(2020,12,1),F1485&gt;DATE(2020,12,31)),(NETWORKDAYS(Lister!$D$23,Lister!$E$23,Lister!$D$7:$D$13)-S1485)*N1485/NETWORKDAYS(Lister!$D$23,Lister!$E$23,Lister!$D$7:$D$13),IF(OR(AND(E1485&lt;DATE(2020,12,1),F1485&lt;DATE(2020,12,1)),E1485&gt;DATE(2020,12,31)),0)))))),0),"")</f>
        <v/>
      </c>
      <c r="AA1485" s="50" t="str">
        <f>IFERROR(MAX(IF(OR(O1485="",P1485="",Q1485="",R1485="",S1485="",T1485="",U1485=""),"",IF(AND(MONTH(E1485)=1,MONTH(F1485)=1),(NETWORKDAYS(E1485,F1485,Lister!$D$7:$D$13)-T1485)*N1485/NETWORKDAYS(Lister!$D$24,Lister!$E$24,Lister!$D$7:$D$13),IF(AND(MONTH(E1485)=1,F1485&gt;DATE(2021,1,31)),(NETWORKDAYS(E1485,Lister!$E$24,Lister!$D$7:$D$13)-T1485)*N1485/NETWORKDAYS(Lister!$D$24,Lister!$E$24,Lister!$D$7:$D$13),IF(AND(E1485&lt;DATE(2021,1,1),MONTH(F1485)=1),(NETWORKDAYS(Lister!$D$24,F1485,Lister!$D$7:$D$13)-T1485)*N1485/NETWORKDAYS(Lister!$D$24,Lister!$E$24,Lister!$D$7:$D$13),IF(AND(E1485&lt;DATE(2021,1,1),F1485&gt;DATE(2021,1,31)),(NETWORKDAYS(Lister!$D$24,Lister!$E$24,Lister!$D$7:$D$13)-T1485)*N1485/NETWORKDAYS(Lister!$D$24,Lister!$E$24,Lister!$D$7:$D$13),IF(OR(AND(E1485&lt;DATE(2021,1,1),F1485&lt;DATE(2021,1,1)),E1485&gt;DATE(2021,1,31)),0)))))),0),"")</f>
        <v/>
      </c>
      <c r="AB1485" s="50" t="str">
        <f>IFERROR(MAX(IF(OR(O1485="",P1485="",Q1485="",R1485="",S1485="",T1485="",U1485=""),"",IF(AND(MONTH(E1485)=2,MONTH(F1485)=2),(NETWORKDAYS(E1485,F1485,Lister!$D$7:$D$13)-U1485)*N1485/NETWORKDAYS(Lister!$D$25,Lister!$E$25,Lister!$D$7:$D$13),IF(AND(E1485&lt;DATE(2021,2,1),MONTH(F1485)=2),(NETWORKDAYS(Lister!$D$25,F1485,Lister!$D$7:$D$13)-U1485)*N1485/NETWORKDAYS(Lister!$D$25,Lister!$E$25,Lister!$D$7:$D$13),IF(AND(E1485&lt;DATE(2021,2,1),F1485&lt;DATE(2021,2,1)),0)))),0),"")</f>
        <v/>
      </c>
      <c r="AC1485" s="52" t="str">
        <f t="shared" si="113"/>
        <v/>
      </c>
    </row>
    <row r="1486" spans="1:29" x14ac:dyDescent="0.35">
      <c r="A1486" s="11" t="str">
        <f t="shared" si="114"/>
        <v/>
      </c>
      <c r="B1486" s="33"/>
      <c r="C1486" s="17"/>
      <c r="D1486" s="18"/>
      <c r="E1486" s="12"/>
      <c r="F1486" s="12"/>
      <c r="G1486" s="42" t="str">
        <f>IF(OR(E1486="",F1486=""),"",NETWORKDAYS(E1486,F1486,Lister!$D$7:$D$13))</f>
        <v/>
      </c>
      <c r="H1486" s="14"/>
      <c r="I1486" s="25" t="str">
        <f t="shared" si="110"/>
        <v/>
      </c>
      <c r="J1486" s="47"/>
      <c r="K1486" s="48"/>
      <c r="L1486" s="15"/>
      <c r="M1486" s="51" t="str">
        <f t="shared" si="111"/>
        <v/>
      </c>
      <c r="N1486" s="49" t="str">
        <f t="shared" si="112"/>
        <v/>
      </c>
      <c r="O1486" s="15"/>
      <c r="P1486" s="15"/>
      <c r="Q1486" s="15"/>
      <c r="R1486" s="15"/>
      <c r="S1486" s="15"/>
      <c r="T1486" s="15"/>
      <c r="U1486" s="15"/>
      <c r="V1486" s="50" t="str">
        <f>IFERROR(MAX(IF(OR(O1486="",P1486="",Q1486="",R1486="",S1486="",T1486="",U1486=""),"",IF(AND(MONTH(E1486)=8,MONTH(F1486)=8),(NETWORKDAYS(E1486,F1486,Lister!$D$7:$D$13)-O1486)*N1486/NETWORKDAYS(Lister!$D$19,Lister!$E$19,Lister!$D$7:$D$13),IF(AND(MONTH(E1486)=8,F1486&gt;DATE(2020,8,31)),(NETWORKDAYS(E1486,Lister!$E$19,Lister!$D$7:$D$13)-O1486)*N1486/NETWORKDAYS(Lister!$D$19,Lister!$E$19,Lister!$D$7:$D$13),IF(E1486&gt;DATE(2020,8,31),0)))),0),"")</f>
        <v/>
      </c>
      <c r="W1486" s="50" t="str">
        <f>IFERROR(MAX(IF(OR(O1486="",P1486="",Q1486="",R1486="",S1486="",T1486="",U1486=""),"",IF(AND(MONTH(E1486)=9,MONTH(F1486)=9),(NETWORKDAYS(E1486,F1486,Lister!$D$7:$D$13)-P1486)*N1486/NETWORKDAYS(Lister!$D$20,Lister!$E$20,Lister!$D$7:$D$13),IF(AND(MONTH(E1486)=9,F1486&gt;DATE(2020,9,30)),(NETWORKDAYS(E1486,Lister!$E$20,Lister!$D$7:$D$13)-P1486)*N1486/NETWORKDAYS(Lister!$D$20,Lister!$E$20,Lister!$D$7:$D$13),IF(AND(E1486&lt;DATE(2020,9,1),MONTH(F1486)=9),(NETWORKDAYS(Lister!$D$20,F1486,Lister!$D$7:$D$13)-P1486)*N1486/NETWORKDAYS(Lister!$D$20,Lister!$E$20,Lister!$D$7:$D$13),IF(AND(E1486&lt;DATE(2020,9,1),F1486&gt;DATE(2020,9,30)),(NETWORKDAYS(Lister!$D$20,Lister!$E$20,Lister!$D$7:$D$13)-P1486)*N1486/NETWORKDAYS(Lister!$D$20,Lister!$E$20,Lister!$D$7:$D$13),IF(OR(AND(E1486&lt;DATE(2020,9,1),F1486&lt;DATE(2020,9,1)),E1486&gt;DATE(2020,9,30)),0)))))),0),"")</f>
        <v/>
      </c>
      <c r="X1486" s="50" t="str">
        <f>IFERROR(MAX(IF(OR(O1486="",P1486="",Q1486="",R1486="",S1486="",T1486="",U1486=""),"",IF(AND(MONTH(E1486)=10,MONTH(F1486)=10),(NETWORKDAYS(E1486,F1486,Lister!$D$7:$D$13)-Q1486)*N1486/NETWORKDAYS(Lister!$D$21,Lister!$E$21,Lister!$D$7:$D$13),IF(AND(MONTH(E1486)=10,F1486&gt;DATE(2020,10,31)),(NETWORKDAYS(E1486,Lister!$E$21,Lister!$D$7:$D$13)-Q1486)*N1486/NETWORKDAYS(Lister!$D$21,Lister!$E$21,Lister!$D$7:$D$13),IF(AND(E1486&lt;DATE(2020,10,1),MONTH(F1486)=10),(NETWORKDAYS(Lister!$D$21,F1486,Lister!$D$7:$D$13)-Q1486)*N1486/NETWORKDAYS(Lister!$D$21,Lister!$E$21,Lister!$D$7:$D$13),IF(AND(E1486&lt;DATE(2020,31,1),F1486&gt;DATE(2020,10,31)),(NETWORKDAYS(Lister!$D$21,Lister!$E$21,Lister!$D$7:$D$13)-Q1486)*N1486/NETWORKDAYS(Lister!$D$21,Lister!$E$21,Lister!$D$7:$D$13),IF(OR(AND(E1486&lt;DATE(2020,10,1),F1486&lt;DATE(2020,10,1)),E1486&gt;DATE(2020,10,31)),0)))))),0),"")</f>
        <v/>
      </c>
      <c r="Y1486" s="50" t="str">
        <f>IFERROR(MAX(IF(OR(O1486="",P1486="",Q1486="",R1486="",S1486="",T1486="",U1486=""),"",IF(AND(MONTH(E1486)=11,MONTH(F1486)=11),(NETWORKDAYS(E1486,F1486,Lister!$D$7:$D$13)-R1486)*N1486/NETWORKDAYS(Lister!$D$22,Lister!$E$22,Lister!$D$7:$D$13),IF(AND(MONTH(E1486)=11,F1486&gt;DATE(2020,11,30)),(NETWORKDAYS(E1486,Lister!$E$22,Lister!$D$7:$D$13)-R1486)*N1486/NETWORKDAYS(Lister!$D$22,Lister!$E$22,Lister!$D$7:$D$13),IF(AND(E1486&lt;DATE(2020,11,1),MONTH(F1486)=11),(NETWORKDAYS(Lister!$D$22,F1486,Lister!$D$7:$D$13)-R1486)*N1486/NETWORKDAYS(Lister!$D$22,Lister!$E$22,Lister!$D$7:$D$13),IF(AND(E1486&lt;DATE(2020,11,1),F1486&gt;DATE(2020,11,30)),(NETWORKDAYS(Lister!$D$22,Lister!$E$22,Lister!$D$7:$D$13)-R1486)*N1486/NETWORKDAYS(Lister!$D$22,Lister!$E$22,Lister!$D$7:$D$13),IF(OR(AND(E1486&lt;DATE(2020,11,1),F1486&lt;DATE(2020,11,1)),E1486&gt;DATE(2020,11,30)),0)))))),0),"")</f>
        <v/>
      </c>
      <c r="Z1486" s="50" t="str">
        <f>IFERROR(MAX(IF(OR(O1486="",P1486="",Q1486="",R1486="",S1486="",T1486="",U1486=""),"",IF(AND(MONTH(E1486)=12,MONTH(F1486)=12),(NETWORKDAYS(E1486,F1486,Lister!$D$7:$D$13)-S1486)*N1486/NETWORKDAYS(Lister!$D$23,Lister!$E$23,Lister!$D$7:$D$13),IF(AND(MONTH(E1486)=12,F1486&gt;DATE(2020,12,31)),(NETWORKDAYS(E1486,Lister!$E$23,Lister!$D$7:$D$13)-S1486)*N1486/NETWORKDAYS(Lister!$D$23,Lister!$E$23,Lister!$D$7:$D$13),IF(AND(E1486&lt;DATE(2020,12,1),MONTH(F1486)=12),(NETWORKDAYS(Lister!$D$23,F1486,Lister!$D$7:$D$13)-S1486)*N1486/NETWORKDAYS(Lister!$D$23,Lister!$E$23,Lister!$D$7:$D$13),IF(AND(E1486&lt;DATE(2020,12,1),F1486&gt;DATE(2020,12,31)),(NETWORKDAYS(Lister!$D$23,Lister!$E$23,Lister!$D$7:$D$13)-S1486)*N1486/NETWORKDAYS(Lister!$D$23,Lister!$E$23,Lister!$D$7:$D$13),IF(OR(AND(E1486&lt;DATE(2020,12,1),F1486&lt;DATE(2020,12,1)),E1486&gt;DATE(2020,12,31)),0)))))),0),"")</f>
        <v/>
      </c>
      <c r="AA1486" s="50" t="str">
        <f>IFERROR(MAX(IF(OR(O1486="",P1486="",Q1486="",R1486="",S1486="",T1486="",U1486=""),"",IF(AND(MONTH(E1486)=1,MONTH(F1486)=1),(NETWORKDAYS(E1486,F1486,Lister!$D$7:$D$13)-T1486)*N1486/NETWORKDAYS(Lister!$D$24,Lister!$E$24,Lister!$D$7:$D$13),IF(AND(MONTH(E1486)=1,F1486&gt;DATE(2021,1,31)),(NETWORKDAYS(E1486,Lister!$E$24,Lister!$D$7:$D$13)-T1486)*N1486/NETWORKDAYS(Lister!$D$24,Lister!$E$24,Lister!$D$7:$D$13),IF(AND(E1486&lt;DATE(2021,1,1),MONTH(F1486)=1),(NETWORKDAYS(Lister!$D$24,F1486,Lister!$D$7:$D$13)-T1486)*N1486/NETWORKDAYS(Lister!$D$24,Lister!$E$24,Lister!$D$7:$D$13),IF(AND(E1486&lt;DATE(2021,1,1),F1486&gt;DATE(2021,1,31)),(NETWORKDAYS(Lister!$D$24,Lister!$E$24,Lister!$D$7:$D$13)-T1486)*N1486/NETWORKDAYS(Lister!$D$24,Lister!$E$24,Lister!$D$7:$D$13),IF(OR(AND(E1486&lt;DATE(2021,1,1),F1486&lt;DATE(2021,1,1)),E1486&gt;DATE(2021,1,31)),0)))))),0),"")</f>
        <v/>
      </c>
      <c r="AB1486" s="50" t="str">
        <f>IFERROR(MAX(IF(OR(O1486="",P1486="",Q1486="",R1486="",S1486="",T1486="",U1486=""),"",IF(AND(MONTH(E1486)=2,MONTH(F1486)=2),(NETWORKDAYS(E1486,F1486,Lister!$D$7:$D$13)-U1486)*N1486/NETWORKDAYS(Lister!$D$25,Lister!$E$25,Lister!$D$7:$D$13),IF(AND(E1486&lt;DATE(2021,2,1),MONTH(F1486)=2),(NETWORKDAYS(Lister!$D$25,F1486,Lister!$D$7:$D$13)-U1486)*N1486/NETWORKDAYS(Lister!$D$25,Lister!$E$25,Lister!$D$7:$D$13),IF(AND(E1486&lt;DATE(2021,2,1),F1486&lt;DATE(2021,2,1)),0)))),0),"")</f>
        <v/>
      </c>
      <c r="AC1486" s="52" t="str">
        <f t="shared" si="113"/>
        <v/>
      </c>
    </row>
    <row r="1487" spans="1:29" x14ac:dyDescent="0.35">
      <c r="A1487" s="11" t="str">
        <f t="shared" si="114"/>
        <v/>
      </c>
      <c r="B1487" s="33"/>
      <c r="C1487" s="17"/>
      <c r="D1487" s="18"/>
      <c r="E1487" s="12"/>
      <c r="F1487" s="12"/>
      <c r="G1487" s="42" t="str">
        <f>IF(OR(E1487="",F1487=""),"",NETWORKDAYS(E1487,F1487,Lister!$D$7:$D$13))</f>
        <v/>
      </c>
      <c r="H1487" s="14"/>
      <c r="I1487" s="25" t="str">
        <f t="shared" si="110"/>
        <v/>
      </c>
      <c r="J1487" s="47"/>
      <c r="K1487" s="48"/>
      <c r="L1487" s="15"/>
      <c r="M1487" s="51" t="str">
        <f t="shared" si="111"/>
        <v/>
      </c>
      <c r="N1487" s="49" t="str">
        <f t="shared" si="112"/>
        <v/>
      </c>
      <c r="O1487" s="15"/>
      <c r="P1487" s="15"/>
      <c r="Q1487" s="15"/>
      <c r="R1487" s="15"/>
      <c r="S1487" s="15"/>
      <c r="T1487" s="15"/>
      <c r="U1487" s="15"/>
      <c r="V1487" s="50" t="str">
        <f>IFERROR(MAX(IF(OR(O1487="",P1487="",Q1487="",R1487="",S1487="",T1487="",U1487=""),"",IF(AND(MONTH(E1487)=8,MONTH(F1487)=8),(NETWORKDAYS(E1487,F1487,Lister!$D$7:$D$13)-O1487)*N1487/NETWORKDAYS(Lister!$D$19,Lister!$E$19,Lister!$D$7:$D$13),IF(AND(MONTH(E1487)=8,F1487&gt;DATE(2020,8,31)),(NETWORKDAYS(E1487,Lister!$E$19,Lister!$D$7:$D$13)-O1487)*N1487/NETWORKDAYS(Lister!$D$19,Lister!$E$19,Lister!$D$7:$D$13),IF(E1487&gt;DATE(2020,8,31),0)))),0),"")</f>
        <v/>
      </c>
      <c r="W1487" s="50" t="str">
        <f>IFERROR(MAX(IF(OR(O1487="",P1487="",Q1487="",R1487="",S1487="",T1487="",U1487=""),"",IF(AND(MONTH(E1487)=9,MONTH(F1487)=9),(NETWORKDAYS(E1487,F1487,Lister!$D$7:$D$13)-P1487)*N1487/NETWORKDAYS(Lister!$D$20,Lister!$E$20,Lister!$D$7:$D$13),IF(AND(MONTH(E1487)=9,F1487&gt;DATE(2020,9,30)),(NETWORKDAYS(E1487,Lister!$E$20,Lister!$D$7:$D$13)-P1487)*N1487/NETWORKDAYS(Lister!$D$20,Lister!$E$20,Lister!$D$7:$D$13),IF(AND(E1487&lt;DATE(2020,9,1),MONTH(F1487)=9),(NETWORKDAYS(Lister!$D$20,F1487,Lister!$D$7:$D$13)-P1487)*N1487/NETWORKDAYS(Lister!$D$20,Lister!$E$20,Lister!$D$7:$D$13),IF(AND(E1487&lt;DATE(2020,9,1),F1487&gt;DATE(2020,9,30)),(NETWORKDAYS(Lister!$D$20,Lister!$E$20,Lister!$D$7:$D$13)-P1487)*N1487/NETWORKDAYS(Lister!$D$20,Lister!$E$20,Lister!$D$7:$D$13),IF(OR(AND(E1487&lt;DATE(2020,9,1),F1487&lt;DATE(2020,9,1)),E1487&gt;DATE(2020,9,30)),0)))))),0),"")</f>
        <v/>
      </c>
      <c r="X1487" s="50" t="str">
        <f>IFERROR(MAX(IF(OR(O1487="",P1487="",Q1487="",R1487="",S1487="",T1487="",U1487=""),"",IF(AND(MONTH(E1487)=10,MONTH(F1487)=10),(NETWORKDAYS(E1487,F1487,Lister!$D$7:$D$13)-Q1487)*N1487/NETWORKDAYS(Lister!$D$21,Lister!$E$21,Lister!$D$7:$D$13),IF(AND(MONTH(E1487)=10,F1487&gt;DATE(2020,10,31)),(NETWORKDAYS(E1487,Lister!$E$21,Lister!$D$7:$D$13)-Q1487)*N1487/NETWORKDAYS(Lister!$D$21,Lister!$E$21,Lister!$D$7:$D$13),IF(AND(E1487&lt;DATE(2020,10,1),MONTH(F1487)=10),(NETWORKDAYS(Lister!$D$21,F1487,Lister!$D$7:$D$13)-Q1487)*N1487/NETWORKDAYS(Lister!$D$21,Lister!$E$21,Lister!$D$7:$D$13),IF(AND(E1487&lt;DATE(2020,31,1),F1487&gt;DATE(2020,10,31)),(NETWORKDAYS(Lister!$D$21,Lister!$E$21,Lister!$D$7:$D$13)-Q1487)*N1487/NETWORKDAYS(Lister!$D$21,Lister!$E$21,Lister!$D$7:$D$13),IF(OR(AND(E1487&lt;DATE(2020,10,1),F1487&lt;DATE(2020,10,1)),E1487&gt;DATE(2020,10,31)),0)))))),0),"")</f>
        <v/>
      </c>
      <c r="Y1487" s="50" t="str">
        <f>IFERROR(MAX(IF(OR(O1487="",P1487="",Q1487="",R1487="",S1487="",T1487="",U1487=""),"",IF(AND(MONTH(E1487)=11,MONTH(F1487)=11),(NETWORKDAYS(E1487,F1487,Lister!$D$7:$D$13)-R1487)*N1487/NETWORKDAYS(Lister!$D$22,Lister!$E$22,Lister!$D$7:$D$13),IF(AND(MONTH(E1487)=11,F1487&gt;DATE(2020,11,30)),(NETWORKDAYS(E1487,Lister!$E$22,Lister!$D$7:$D$13)-R1487)*N1487/NETWORKDAYS(Lister!$D$22,Lister!$E$22,Lister!$D$7:$D$13),IF(AND(E1487&lt;DATE(2020,11,1),MONTH(F1487)=11),(NETWORKDAYS(Lister!$D$22,F1487,Lister!$D$7:$D$13)-R1487)*N1487/NETWORKDAYS(Lister!$D$22,Lister!$E$22,Lister!$D$7:$D$13),IF(AND(E1487&lt;DATE(2020,11,1),F1487&gt;DATE(2020,11,30)),(NETWORKDAYS(Lister!$D$22,Lister!$E$22,Lister!$D$7:$D$13)-R1487)*N1487/NETWORKDAYS(Lister!$D$22,Lister!$E$22,Lister!$D$7:$D$13),IF(OR(AND(E1487&lt;DATE(2020,11,1),F1487&lt;DATE(2020,11,1)),E1487&gt;DATE(2020,11,30)),0)))))),0),"")</f>
        <v/>
      </c>
      <c r="Z1487" s="50" t="str">
        <f>IFERROR(MAX(IF(OR(O1487="",P1487="",Q1487="",R1487="",S1487="",T1487="",U1487=""),"",IF(AND(MONTH(E1487)=12,MONTH(F1487)=12),(NETWORKDAYS(E1487,F1487,Lister!$D$7:$D$13)-S1487)*N1487/NETWORKDAYS(Lister!$D$23,Lister!$E$23,Lister!$D$7:$D$13),IF(AND(MONTH(E1487)=12,F1487&gt;DATE(2020,12,31)),(NETWORKDAYS(E1487,Lister!$E$23,Lister!$D$7:$D$13)-S1487)*N1487/NETWORKDAYS(Lister!$D$23,Lister!$E$23,Lister!$D$7:$D$13),IF(AND(E1487&lt;DATE(2020,12,1),MONTH(F1487)=12),(NETWORKDAYS(Lister!$D$23,F1487,Lister!$D$7:$D$13)-S1487)*N1487/NETWORKDAYS(Lister!$D$23,Lister!$E$23,Lister!$D$7:$D$13),IF(AND(E1487&lt;DATE(2020,12,1),F1487&gt;DATE(2020,12,31)),(NETWORKDAYS(Lister!$D$23,Lister!$E$23,Lister!$D$7:$D$13)-S1487)*N1487/NETWORKDAYS(Lister!$D$23,Lister!$E$23,Lister!$D$7:$D$13),IF(OR(AND(E1487&lt;DATE(2020,12,1),F1487&lt;DATE(2020,12,1)),E1487&gt;DATE(2020,12,31)),0)))))),0),"")</f>
        <v/>
      </c>
      <c r="AA1487" s="50" t="str">
        <f>IFERROR(MAX(IF(OR(O1487="",P1487="",Q1487="",R1487="",S1487="",T1487="",U1487=""),"",IF(AND(MONTH(E1487)=1,MONTH(F1487)=1),(NETWORKDAYS(E1487,F1487,Lister!$D$7:$D$13)-T1487)*N1487/NETWORKDAYS(Lister!$D$24,Lister!$E$24,Lister!$D$7:$D$13),IF(AND(MONTH(E1487)=1,F1487&gt;DATE(2021,1,31)),(NETWORKDAYS(E1487,Lister!$E$24,Lister!$D$7:$D$13)-T1487)*N1487/NETWORKDAYS(Lister!$D$24,Lister!$E$24,Lister!$D$7:$D$13),IF(AND(E1487&lt;DATE(2021,1,1),MONTH(F1487)=1),(NETWORKDAYS(Lister!$D$24,F1487,Lister!$D$7:$D$13)-T1487)*N1487/NETWORKDAYS(Lister!$D$24,Lister!$E$24,Lister!$D$7:$D$13),IF(AND(E1487&lt;DATE(2021,1,1),F1487&gt;DATE(2021,1,31)),(NETWORKDAYS(Lister!$D$24,Lister!$E$24,Lister!$D$7:$D$13)-T1487)*N1487/NETWORKDAYS(Lister!$D$24,Lister!$E$24,Lister!$D$7:$D$13),IF(OR(AND(E1487&lt;DATE(2021,1,1),F1487&lt;DATE(2021,1,1)),E1487&gt;DATE(2021,1,31)),0)))))),0),"")</f>
        <v/>
      </c>
      <c r="AB1487" s="50" t="str">
        <f>IFERROR(MAX(IF(OR(O1487="",P1487="",Q1487="",R1487="",S1487="",T1487="",U1487=""),"",IF(AND(MONTH(E1487)=2,MONTH(F1487)=2),(NETWORKDAYS(E1487,F1487,Lister!$D$7:$D$13)-U1487)*N1487/NETWORKDAYS(Lister!$D$25,Lister!$E$25,Lister!$D$7:$D$13),IF(AND(E1487&lt;DATE(2021,2,1),MONTH(F1487)=2),(NETWORKDAYS(Lister!$D$25,F1487,Lister!$D$7:$D$13)-U1487)*N1487/NETWORKDAYS(Lister!$D$25,Lister!$E$25,Lister!$D$7:$D$13),IF(AND(E1487&lt;DATE(2021,2,1),F1487&lt;DATE(2021,2,1)),0)))),0),"")</f>
        <v/>
      </c>
      <c r="AC1487" s="52" t="str">
        <f t="shared" si="113"/>
        <v/>
      </c>
    </row>
    <row r="1488" spans="1:29" x14ac:dyDescent="0.35">
      <c r="A1488" s="11" t="str">
        <f t="shared" si="114"/>
        <v/>
      </c>
      <c r="B1488" s="33"/>
      <c r="C1488" s="17"/>
      <c r="D1488" s="18"/>
      <c r="E1488" s="12"/>
      <c r="F1488" s="12"/>
      <c r="G1488" s="42" t="str">
        <f>IF(OR(E1488="",F1488=""),"",NETWORKDAYS(E1488,F1488,Lister!$D$7:$D$13))</f>
        <v/>
      </c>
      <c r="H1488" s="14"/>
      <c r="I1488" s="25" t="str">
        <f t="shared" si="110"/>
        <v/>
      </c>
      <c r="J1488" s="47"/>
      <c r="K1488" s="48"/>
      <c r="L1488" s="15"/>
      <c r="M1488" s="51" t="str">
        <f t="shared" si="111"/>
        <v/>
      </c>
      <c r="N1488" s="49" t="str">
        <f t="shared" si="112"/>
        <v/>
      </c>
      <c r="O1488" s="15"/>
      <c r="P1488" s="15"/>
      <c r="Q1488" s="15"/>
      <c r="R1488" s="15"/>
      <c r="S1488" s="15"/>
      <c r="T1488" s="15"/>
      <c r="U1488" s="15"/>
      <c r="V1488" s="50" t="str">
        <f>IFERROR(MAX(IF(OR(O1488="",P1488="",Q1488="",R1488="",S1488="",T1488="",U1488=""),"",IF(AND(MONTH(E1488)=8,MONTH(F1488)=8),(NETWORKDAYS(E1488,F1488,Lister!$D$7:$D$13)-O1488)*N1488/NETWORKDAYS(Lister!$D$19,Lister!$E$19,Lister!$D$7:$D$13),IF(AND(MONTH(E1488)=8,F1488&gt;DATE(2020,8,31)),(NETWORKDAYS(E1488,Lister!$E$19,Lister!$D$7:$D$13)-O1488)*N1488/NETWORKDAYS(Lister!$D$19,Lister!$E$19,Lister!$D$7:$D$13),IF(E1488&gt;DATE(2020,8,31),0)))),0),"")</f>
        <v/>
      </c>
      <c r="W1488" s="50" t="str">
        <f>IFERROR(MAX(IF(OR(O1488="",P1488="",Q1488="",R1488="",S1488="",T1488="",U1488=""),"",IF(AND(MONTH(E1488)=9,MONTH(F1488)=9),(NETWORKDAYS(E1488,F1488,Lister!$D$7:$D$13)-P1488)*N1488/NETWORKDAYS(Lister!$D$20,Lister!$E$20,Lister!$D$7:$D$13),IF(AND(MONTH(E1488)=9,F1488&gt;DATE(2020,9,30)),(NETWORKDAYS(E1488,Lister!$E$20,Lister!$D$7:$D$13)-P1488)*N1488/NETWORKDAYS(Lister!$D$20,Lister!$E$20,Lister!$D$7:$D$13),IF(AND(E1488&lt;DATE(2020,9,1),MONTH(F1488)=9),(NETWORKDAYS(Lister!$D$20,F1488,Lister!$D$7:$D$13)-P1488)*N1488/NETWORKDAYS(Lister!$D$20,Lister!$E$20,Lister!$D$7:$D$13),IF(AND(E1488&lt;DATE(2020,9,1),F1488&gt;DATE(2020,9,30)),(NETWORKDAYS(Lister!$D$20,Lister!$E$20,Lister!$D$7:$D$13)-P1488)*N1488/NETWORKDAYS(Lister!$D$20,Lister!$E$20,Lister!$D$7:$D$13),IF(OR(AND(E1488&lt;DATE(2020,9,1),F1488&lt;DATE(2020,9,1)),E1488&gt;DATE(2020,9,30)),0)))))),0),"")</f>
        <v/>
      </c>
      <c r="X1488" s="50" t="str">
        <f>IFERROR(MAX(IF(OR(O1488="",P1488="",Q1488="",R1488="",S1488="",T1488="",U1488=""),"",IF(AND(MONTH(E1488)=10,MONTH(F1488)=10),(NETWORKDAYS(E1488,F1488,Lister!$D$7:$D$13)-Q1488)*N1488/NETWORKDAYS(Lister!$D$21,Lister!$E$21,Lister!$D$7:$D$13),IF(AND(MONTH(E1488)=10,F1488&gt;DATE(2020,10,31)),(NETWORKDAYS(E1488,Lister!$E$21,Lister!$D$7:$D$13)-Q1488)*N1488/NETWORKDAYS(Lister!$D$21,Lister!$E$21,Lister!$D$7:$D$13),IF(AND(E1488&lt;DATE(2020,10,1),MONTH(F1488)=10),(NETWORKDAYS(Lister!$D$21,F1488,Lister!$D$7:$D$13)-Q1488)*N1488/NETWORKDAYS(Lister!$D$21,Lister!$E$21,Lister!$D$7:$D$13),IF(AND(E1488&lt;DATE(2020,31,1),F1488&gt;DATE(2020,10,31)),(NETWORKDAYS(Lister!$D$21,Lister!$E$21,Lister!$D$7:$D$13)-Q1488)*N1488/NETWORKDAYS(Lister!$D$21,Lister!$E$21,Lister!$D$7:$D$13),IF(OR(AND(E1488&lt;DATE(2020,10,1),F1488&lt;DATE(2020,10,1)),E1488&gt;DATE(2020,10,31)),0)))))),0),"")</f>
        <v/>
      </c>
      <c r="Y1488" s="50" t="str">
        <f>IFERROR(MAX(IF(OR(O1488="",P1488="",Q1488="",R1488="",S1488="",T1488="",U1488=""),"",IF(AND(MONTH(E1488)=11,MONTH(F1488)=11),(NETWORKDAYS(E1488,F1488,Lister!$D$7:$D$13)-R1488)*N1488/NETWORKDAYS(Lister!$D$22,Lister!$E$22,Lister!$D$7:$D$13),IF(AND(MONTH(E1488)=11,F1488&gt;DATE(2020,11,30)),(NETWORKDAYS(E1488,Lister!$E$22,Lister!$D$7:$D$13)-R1488)*N1488/NETWORKDAYS(Lister!$D$22,Lister!$E$22,Lister!$D$7:$D$13),IF(AND(E1488&lt;DATE(2020,11,1),MONTH(F1488)=11),(NETWORKDAYS(Lister!$D$22,F1488,Lister!$D$7:$D$13)-R1488)*N1488/NETWORKDAYS(Lister!$D$22,Lister!$E$22,Lister!$D$7:$D$13),IF(AND(E1488&lt;DATE(2020,11,1),F1488&gt;DATE(2020,11,30)),(NETWORKDAYS(Lister!$D$22,Lister!$E$22,Lister!$D$7:$D$13)-R1488)*N1488/NETWORKDAYS(Lister!$D$22,Lister!$E$22,Lister!$D$7:$D$13),IF(OR(AND(E1488&lt;DATE(2020,11,1),F1488&lt;DATE(2020,11,1)),E1488&gt;DATE(2020,11,30)),0)))))),0),"")</f>
        <v/>
      </c>
      <c r="Z1488" s="50" t="str">
        <f>IFERROR(MAX(IF(OR(O1488="",P1488="",Q1488="",R1488="",S1488="",T1488="",U1488=""),"",IF(AND(MONTH(E1488)=12,MONTH(F1488)=12),(NETWORKDAYS(E1488,F1488,Lister!$D$7:$D$13)-S1488)*N1488/NETWORKDAYS(Lister!$D$23,Lister!$E$23,Lister!$D$7:$D$13),IF(AND(MONTH(E1488)=12,F1488&gt;DATE(2020,12,31)),(NETWORKDAYS(E1488,Lister!$E$23,Lister!$D$7:$D$13)-S1488)*N1488/NETWORKDAYS(Lister!$D$23,Lister!$E$23,Lister!$D$7:$D$13),IF(AND(E1488&lt;DATE(2020,12,1),MONTH(F1488)=12),(NETWORKDAYS(Lister!$D$23,F1488,Lister!$D$7:$D$13)-S1488)*N1488/NETWORKDAYS(Lister!$D$23,Lister!$E$23,Lister!$D$7:$D$13),IF(AND(E1488&lt;DATE(2020,12,1),F1488&gt;DATE(2020,12,31)),(NETWORKDAYS(Lister!$D$23,Lister!$E$23,Lister!$D$7:$D$13)-S1488)*N1488/NETWORKDAYS(Lister!$D$23,Lister!$E$23,Lister!$D$7:$D$13),IF(OR(AND(E1488&lt;DATE(2020,12,1),F1488&lt;DATE(2020,12,1)),E1488&gt;DATE(2020,12,31)),0)))))),0),"")</f>
        <v/>
      </c>
      <c r="AA1488" s="50" t="str">
        <f>IFERROR(MAX(IF(OR(O1488="",P1488="",Q1488="",R1488="",S1488="",T1488="",U1488=""),"",IF(AND(MONTH(E1488)=1,MONTH(F1488)=1),(NETWORKDAYS(E1488,F1488,Lister!$D$7:$D$13)-T1488)*N1488/NETWORKDAYS(Lister!$D$24,Lister!$E$24,Lister!$D$7:$D$13),IF(AND(MONTH(E1488)=1,F1488&gt;DATE(2021,1,31)),(NETWORKDAYS(E1488,Lister!$E$24,Lister!$D$7:$D$13)-T1488)*N1488/NETWORKDAYS(Lister!$D$24,Lister!$E$24,Lister!$D$7:$D$13),IF(AND(E1488&lt;DATE(2021,1,1),MONTH(F1488)=1),(NETWORKDAYS(Lister!$D$24,F1488,Lister!$D$7:$D$13)-T1488)*N1488/NETWORKDAYS(Lister!$D$24,Lister!$E$24,Lister!$D$7:$D$13),IF(AND(E1488&lt;DATE(2021,1,1),F1488&gt;DATE(2021,1,31)),(NETWORKDAYS(Lister!$D$24,Lister!$E$24,Lister!$D$7:$D$13)-T1488)*N1488/NETWORKDAYS(Lister!$D$24,Lister!$E$24,Lister!$D$7:$D$13),IF(OR(AND(E1488&lt;DATE(2021,1,1),F1488&lt;DATE(2021,1,1)),E1488&gt;DATE(2021,1,31)),0)))))),0),"")</f>
        <v/>
      </c>
      <c r="AB1488" s="50" t="str">
        <f>IFERROR(MAX(IF(OR(O1488="",P1488="",Q1488="",R1488="",S1488="",T1488="",U1488=""),"",IF(AND(MONTH(E1488)=2,MONTH(F1488)=2),(NETWORKDAYS(E1488,F1488,Lister!$D$7:$D$13)-U1488)*N1488/NETWORKDAYS(Lister!$D$25,Lister!$E$25,Lister!$D$7:$D$13),IF(AND(E1488&lt;DATE(2021,2,1),MONTH(F1488)=2),(NETWORKDAYS(Lister!$D$25,F1488,Lister!$D$7:$D$13)-U1488)*N1488/NETWORKDAYS(Lister!$D$25,Lister!$E$25,Lister!$D$7:$D$13),IF(AND(E1488&lt;DATE(2021,2,1),F1488&lt;DATE(2021,2,1)),0)))),0),"")</f>
        <v/>
      </c>
      <c r="AC1488" s="52" t="str">
        <f t="shared" si="113"/>
        <v/>
      </c>
    </row>
    <row r="1489" spans="1:29" x14ac:dyDescent="0.35">
      <c r="A1489" s="11" t="str">
        <f t="shared" si="114"/>
        <v/>
      </c>
      <c r="B1489" s="33"/>
      <c r="C1489" s="17"/>
      <c r="D1489" s="18"/>
      <c r="E1489" s="12"/>
      <c r="F1489" s="12"/>
      <c r="G1489" s="42" t="str">
        <f>IF(OR(E1489="",F1489=""),"",NETWORKDAYS(E1489,F1489,Lister!$D$7:$D$13))</f>
        <v/>
      </c>
      <c r="H1489" s="14"/>
      <c r="I1489" s="25" t="str">
        <f t="shared" si="110"/>
        <v/>
      </c>
      <c r="J1489" s="47"/>
      <c r="K1489" s="48"/>
      <c r="L1489" s="15"/>
      <c r="M1489" s="51" t="str">
        <f t="shared" si="111"/>
        <v/>
      </c>
      <c r="N1489" s="49" t="str">
        <f t="shared" si="112"/>
        <v/>
      </c>
      <c r="O1489" s="15"/>
      <c r="P1489" s="15"/>
      <c r="Q1489" s="15"/>
      <c r="R1489" s="15"/>
      <c r="S1489" s="15"/>
      <c r="T1489" s="15"/>
      <c r="U1489" s="15"/>
      <c r="V1489" s="50" t="str">
        <f>IFERROR(MAX(IF(OR(O1489="",P1489="",Q1489="",R1489="",S1489="",T1489="",U1489=""),"",IF(AND(MONTH(E1489)=8,MONTH(F1489)=8),(NETWORKDAYS(E1489,F1489,Lister!$D$7:$D$13)-O1489)*N1489/NETWORKDAYS(Lister!$D$19,Lister!$E$19,Lister!$D$7:$D$13),IF(AND(MONTH(E1489)=8,F1489&gt;DATE(2020,8,31)),(NETWORKDAYS(E1489,Lister!$E$19,Lister!$D$7:$D$13)-O1489)*N1489/NETWORKDAYS(Lister!$D$19,Lister!$E$19,Lister!$D$7:$D$13),IF(E1489&gt;DATE(2020,8,31),0)))),0),"")</f>
        <v/>
      </c>
      <c r="W1489" s="50" t="str">
        <f>IFERROR(MAX(IF(OR(O1489="",P1489="",Q1489="",R1489="",S1489="",T1489="",U1489=""),"",IF(AND(MONTH(E1489)=9,MONTH(F1489)=9),(NETWORKDAYS(E1489,F1489,Lister!$D$7:$D$13)-P1489)*N1489/NETWORKDAYS(Lister!$D$20,Lister!$E$20,Lister!$D$7:$D$13),IF(AND(MONTH(E1489)=9,F1489&gt;DATE(2020,9,30)),(NETWORKDAYS(E1489,Lister!$E$20,Lister!$D$7:$D$13)-P1489)*N1489/NETWORKDAYS(Lister!$D$20,Lister!$E$20,Lister!$D$7:$D$13),IF(AND(E1489&lt;DATE(2020,9,1),MONTH(F1489)=9),(NETWORKDAYS(Lister!$D$20,F1489,Lister!$D$7:$D$13)-P1489)*N1489/NETWORKDAYS(Lister!$D$20,Lister!$E$20,Lister!$D$7:$D$13),IF(AND(E1489&lt;DATE(2020,9,1),F1489&gt;DATE(2020,9,30)),(NETWORKDAYS(Lister!$D$20,Lister!$E$20,Lister!$D$7:$D$13)-P1489)*N1489/NETWORKDAYS(Lister!$D$20,Lister!$E$20,Lister!$D$7:$D$13),IF(OR(AND(E1489&lt;DATE(2020,9,1),F1489&lt;DATE(2020,9,1)),E1489&gt;DATE(2020,9,30)),0)))))),0),"")</f>
        <v/>
      </c>
      <c r="X1489" s="50" t="str">
        <f>IFERROR(MAX(IF(OR(O1489="",P1489="",Q1489="",R1489="",S1489="",T1489="",U1489=""),"",IF(AND(MONTH(E1489)=10,MONTH(F1489)=10),(NETWORKDAYS(E1489,F1489,Lister!$D$7:$D$13)-Q1489)*N1489/NETWORKDAYS(Lister!$D$21,Lister!$E$21,Lister!$D$7:$D$13),IF(AND(MONTH(E1489)=10,F1489&gt;DATE(2020,10,31)),(NETWORKDAYS(E1489,Lister!$E$21,Lister!$D$7:$D$13)-Q1489)*N1489/NETWORKDAYS(Lister!$D$21,Lister!$E$21,Lister!$D$7:$D$13),IF(AND(E1489&lt;DATE(2020,10,1),MONTH(F1489)=10),(NETWORKDAYS(Lister!$D$21,F1489,Lister!$D$7:$D$13)-Q1489)*N1489/NETWORKDAYS(Lister!$D$21,Lister!$E$21,Lister!$D$7:$D$13),IF(AND(E1489&lt;DATE(2020,31,1),F1489&gt;DATE(2020,10,31)),(NETWORKDAYS(Lister!$D$21,Lister!$E$21,Lister!$D$7:$D$13)-Q1489)*N1489/NETWORKDAYS(Lister!$D$21,Lister!$E$21,Lister!$D$7:$D$13),IF(OR(AND(E1489&lt;DATE(2020,10,1),F1489&lt;DATE(2020,10,1)),E1489&gt;DATE(2020,10,31)),0)))))),0),"")</f>
        <v/>
      </c>
      <c r="Y1489" s="50" t="str">
        <f>IFERROR(MAX(IF(OR(O1489="",P1489="",Q1489="",R1489="",S1489="",T1489="",U1489=""),"",IF(AND(MONTH(E1489)=11,MONTH(F1489)=11),(NETWORKDAYS(E1489,F1489,Lister!$D$7:$D$13)-R1489)*N1489/NETWORKDAYS(Lister!$D$22,Lister!$E$22,Lister!$D$7:$D$13),IF(AND(MONTH(E1489)=11,F1489&gt;DATE(2020,11,30)),(NETWORKDAYS(E1489,Lister!$E$22,Lister!$D$7:$D$13)-R1489)*N1489/NETWORKDAYS(Lister!$D$22,Lister!$E$22,Lister!$D$7:$D$13),IF(AND(E1489&lt;DATE(2020,11,1),MONTH(F1489)=11),(NETWORKDAYS(Lister!$D$22,F1489,Lister!$D$7:$D$13)-R1489)*N1489/NETWORKDAYS(Lister!$D$22,Lister!$E$22,Lister!$D$7:$D$13),IF(AND(E1489&lt;DATE(2020,11,1),F1489&gt;DATE(2020,11,30)),(NETWORKDAYS(Lister!$D$22,Lister!$E$22,Lister!$D$7:$D$13)-R1489)*N1489/NETWORKDAYS(Lister!$D$22,Lister!$E$22,Lister!$D$7:$D$13),IF(OR(AND(E1489&lt;DATE(2020,11,1),F1489&lt;DATE(2020,11,1)),E1489&gt;DATE(2020,11,30)),0)))))),0),"")</f>
        <v/>
      </c>
      <c r="Z1489" s="50" t="str">
        <f>IFERROR(MAX(IF(OR(O1489="",P1489="",Q1489="",R1489="",S1489="",T1489="",U1489=""),"",IF(AND(MONTH(E1489)=12,MONTH(F1489)=12),(NETWORKDAYS(E1489,F1489,Lister!$D$7:$D$13)-S1489)*N1489/NETWORKDAYS(Lister!$D$23,Lister!$E$23,Lister!$D$7:$D$13),IF(AND(MONTH(E1489)=12,F1489&gt;DATE(2020,12,31)),(NETWORKDAYS(E1489,Lister!$E$23,Lister!$D$7:$D$13)-S1489)*N1489/NETWORKDAYS(Lister!$D$23,Lister!$E$23,Lister!$D$7:$D$13),IF(AND(E1489&lt;DATE(2020,12,1),MONTH(F1489)=12),(NETWORKDAYS(Lister!$D$23,F1489,Lister!$D$7:$D$13)-S1489)*N1489/NETWORKDAYS(Lister!$D$23,Lister!$E$23,Lister!$D$7:$D$13),IF(AND(E1489&lt;DATE(2020,12,1),F1489&gt;DATE(2020,12,31)),(NETWORKDAYS(Lister!$D$23,Lister!$E$23,Lister!$D$7:$D$13)-S1489)*N1489/NETWORKDAYS(Lister!$D$23,Lister!$E$23,Lister!$D$7:$D$13),IF(OR(AND(E1489&lt;DATE(2020,12,1),F1489&lt;DATE(2020,12,1)),E1489&gt;DATE(2020,12,31)),0)))))),0),"")</f>
        <v/>
      </c>
      <c r="AA1489" s="50" t="str">
        <f>IFERROR(MAX(IF(OR(O1489="",P1489="",Q1489="",R1489="",S1489="",T1489="",U1489=""),"",IF(AND(MONTH(E1489)=1,MONTH(F1489)=1),(NETWORKDAYS(E1489,F1489,Lister!$D$7:$D$13)-T1489)*N1489/NETWORKDAYS(Lister!$D$24,Lister!$E$24,Lister!$D$7:$D$13),IF(AND(MONTH(E1489)=1,F1489&gt;DATE(2021,1,31)),(NETWORKDAYS(E1489,Lister!$E$24,Lister!$D$7:$D$13)-T1489)*N1489/NETWORKDAYS(Lister!$D$24,Lister!$E$24,Lister!$D$7:$D$13),IF(AND(E1489&lt;DATE(2021,1,1),MONTH(F1489)=1),(NETWORKDAYS(Lister!$D$24,F1489,Lister!$D$7:$D$13)-T1489)*N1489/NETWORKDAYS(Lister!$D$24,Lister!$E$24,Lister!$D$7:$D$13),IF(AND(E1489&lt;DATE(2021,1,1),F1489&gt;DATE(2021,1,31)),(NETWORKDAYS(Lister!$D$24,Lister!$E$24,Lister!$D$7:$D$13)-T1489)*N1489/NETWORKDAYS(Lister!$D$24,Lister!$E$24,Lister!$D$7:$D$13),IF(OR(AND(E1489&lt;DATE(2021,1,1),F1489&lt;DATE(2021,1,1)),E1489&gt;DATE(2021,1,31)),0)))))),0),"")</f>
        <v/>
      </c>
      <c r="AB1489" s="50" t="str">
        <f>IFERROR(MAX(IF(OR(O1489="",P1489="",Q1489="",R1489="",S1489="",T1489="",U1489=""),"",IF(AND(MONTH(E1489)=2,MONTH(F1489)=2),(NETWORKDAYS(E1489,F1489,Lister!$D$7:$D$13)-U1489)*N1489/NETWORKDAYS(Lister!$D$25,Lister!$E$25,Lister!$D$7:$D$13),IF(AND(E1489&lt;DATE(2021,2,1),MONTH(F1489)=2),(NETWORKDAYS(Lister!$D$25,F1489,Lister!$D$7:$D$13)-U1489)*N1489/NETWORKDAYS(Lister!$D$25,Lister!$E$25,Lister!$D$7:$D$13),IF(AND(E1489&lt;DATE(2021,2,1),F1489&lt;DATE(2021,2,1)),0)))),0),"")</f>
        <v/>
      </c>
      <c r="AC1489" s="52" t="str">
        <f t="shared" si="113"/>
        <v/>
      </c>
    </row>
    <row r="1490" spans="1:29" x14ac:dyDescent="0.35">
      <c r="A1490" s="11" t="str">
        <f t="shared" si="114"/>
        <v/>
      </c>
      <c r="B1490" s="33"/>
      <c r="C1490" s="17"/>
      <c r="D1490" s="18"/>
      <c r="E1490" s="12"/>
      <c r="F1490" s="12"/>
      <c r="G1490" s="42" t="str">
        <f>IF(OR(E1490="",F1490=""),"",NETWORKDAYS(E1490,F1490,Lister!$D$7:$D$13))</f>
        <v/>
      </c>
      <c r="H1490" s="14"/>
      <c r="I1490" s="25" t="str">
        <f t="shared" si="110"/>
        <v/>
      </c>
      <c r="J1490" s="47"/>
      <c r="K1490" s="48"/>
      <c r="L1490" s="15"/>
      <c r="M1490" s="51" t="str">
        <f t="shared" si="111"/>
        <v/>
      </c>
      <c r="N1490" s="49" t="str">
        <f t="shared" si="112"/>
        <v/>
      </c>
      <c r="O1490" s="15"/>
      <c r="P1490" s="15"/>
      <c r="Q1490" s="15"/>
      <c r="R1490" s="15"/>
      <c r="S1490" s="15"/>
      <c r="T1490" s="15"/>
      <c r="U1490" s="15"/>
      <c r="V1490" s="50" t="str">
        <f>IFERROR(MAX(IF(OR(O1490="",P1490="",Q1490="",R1490="",S1490="",T1490="",U1490=""),"",IF(AND(MONTH(E1490)=8,MONTH(F1490)=8),(NETWORKDAYS(E1490,F1490,Lister!$D$7:$D$13)-O1490)*N1490/NETWORKDAYS(Lister!$D$19,Lister!$E$19,Lister!$D$7:$D$13),IF(AND(MONTH(E1490)=8,F1490&gt;DATE(2020,8,31)),(NETWORKDAYS(E1490,Lister!$E$19,Lister!$D$7:$D$13)-O1490)*N1490/NETWORKDAYS(Lister!$D$19,Lister!$E$19,Lister!$D$7:$D$13),IF(E1490&gt;DATE(2020,8,31),0)))),0),"")</f>
        <v/>
      </c>
      <c r="W1490" s="50" t="str">
        <f>IFERROR(MAX(IF(OR(O1490="",P1490="",Q1490="",R1490="",S1490="",T1490="",U1490=""),"",IF(AND(MONTH(E1490)=9,MONTH(F1490)=9),(NETWORKDAYS(E1490,F1490,Lister!$D$7:$D$13)-P1490)*N1490/NETWORKDAYS(Lister!$D$20,Lister!$E$20,Lister!$D$7:$D$13),IF(AND(MONTH(E1490)=9,F1490&gt;DATE(2020,9,30)),(NETWORKDAYS(E1490,Lister!$E$20,Lister!$D$7:$D$13)-P1490)*N1490/NETWORKDAYS(Lister!$D$20,Lister!$E$20,Lister!$D$7:$D$13),IF(AND(E1490&lt;DATE(2020,9,1),MONTH(F1490)=9),(NETWORKDAYS(Lister!$D$20,F1490,Lister!$D$7:$D$13)-P1490)*N1490/NETWORKDAYS(Lister!$D$20,Lister!$E$20,Lister!$D$7:$D$13),IF(AND(E1490&lt;DATE(2020,9,1),F1490&gt;DATE(2020,9,30)),(NETWORKDAYS(Lister!$D$20,Lister!$E$20,Lister!$D$7:$D$13)-P1490)*N1490/NETWORKDAYS(Lister!$D$20,Lister!$E$20,Lister!$D$7:$D$13),IF(OR(AND(E1490&lt;DATE(2020,9,1),F1490&lt;DATE(2020,9,1)),E1490&gt;DATE(2020,9,30)),0)))))),0),"")</f>
        <v/>
      </c>
      <c r="X1490" s="50" t="str">
        <f>IFERROR(MAX(IF(OR(O1490="",P1490="",Q1490="",R1490="",S1490="",T1490="",U1490=""),"",IF(AND(MONTH(E1490)=10,MONTH(F1490)=10),(NETWORKDAYS(E1490,F1490,Lister!$D$7:$D$13)-Q1490)*N1490/NETWORKDAYS(Lister!$D$21,Lister!$E$21,Lister!$D$7:$D$13),IF(AND(MONTH(E1490)=10,F1490&gt;DATE(2020,10,31)),(NETWORKDAYS(E1490,Lister!$E$21,Lister!$D$7:$D$13)-Q1490)*N1490/NETWORKDAYS(Lister!$D$21,Lister!$E$21,Lister!$D$7:$D$13),IF(AND(E1490&lt;DATE(2020,10,1),MONTH(F1490)=10),(NETWORKDAYS(Lister!$D$21,F1490,Lister!$D$7:$D$13)-Q1490)*N1490/NETWORKDAYS(Lister!$D$21,Lister!$E$21,Lister!$D$7:$D$13),IF(AND(E1490&lt;DATE(2020,31,1),F1490&gt;DATE(2020,10,31)),(NETWORKDAYS(Lister!$D$21,Lister!$E$21,Lister!$D$7:$D$13)-Q1490)*N1490/NETWORKDAYS(Lister!$D$21,Lister!$E$21,Lister!$D$7:$D$13),IF(OR(AND(E1490&lt;DATE(2020,10,1),F1490&lt;DATE(2020,10,1)),E1490&gt;DATE(2020,10,31)),0)))))),0),"")</f>
        <v/>
      </c>
      <c r="Y1490" s="50" t="str">
        <f>IFERROR(MAX(IF(OR(O1490="",P1490="",Q1490="",R1490="",S1490="",T1490="",U1490=""),"",IF(AND(MONTH(E1490)=11,MONTH(F1490)=11),(NETWORKDAYS(E1490,F1490,Lister!$D$7:$D$13)-R1490)*N1490/NETWORKDAYS(Lister!$D$22,Lister!$E$22,Lister!$D$7:$D$13),IF(AND(MONTH(E1490)=11,F1490&gt;DATE(2020,11,30)),(NETWORKDAYS(E1490,Lister!$E$22,Lister!$D$7:$D$13)-R1490)*N1490/NETWORKDAYS(Lister!$D$22,Lister!$E$22,Lister!$D$7:$D$13),IF(AND(E1490&lt;DATE(2020,11,1),MONTH(F1490)=11),(NETWORKDAYS(Lister!$D$22,F1490,Lister!$D$7:$D$13)-R1490)*N1490/NETWORKDAYS(Lister!$D$22,Lister!$E$22,Lister!$D$7:$D$13),IF(AND(E1490&lt;DATE(2020,11,1),F1490&gt;DATE(2020,11,30)),(NETWORKDAYS(Lister!$D$22,Lister!$E$22,Lister!$D$7:$D$13)-R1490)*N1490/NETWORKDAYS(Lister!$D$22,Lister!$E$22,Lister!$D$7:$D$13),IF(OR(AND(E1490&lt;DATE(2020,11,1),F1490&lt;DATE(2020,11,1)),E1490&gt;DATE(2020,11,30)),0)))))),0),"")</f>
        <v/>
      </c>
      <c r="Z1490" s="50" t="str">
        <f>IFERROR(MAX(IF(OR(O1490="",P1490="",Q1490="",R1490="",S1490="",T1490="",U1490=""),"",IF(AND(MONTH(E1490)=12,MONTH(F1490)=12),(NETWORKDAYS(E1490,F1490,Lister!$D$7:$D$13)-S1490)*N1490/NETWORKDAYS(Lister!$D$23,Lister!$E$23,Lister!$D$7:$D$13),IF(AND(MONTH(E1490)=12,F1490&gt;DATE(2020,12,31)),(NETWORKDAYS(E1490,Lister!$E$23,Lister!$D$7:$D$13)-S1490)*N1490/NETWORKDAYS(Lister!$D$23,Lister!$E$23,Lister!$D$7:$D$13),IF(AND(E1490&lt;DATE(2020,12,1),MONTH(F1490)=12),(NETWORKDAYS(Lister!$D$23,F1490,Lister!$D$7:$D$13)-S1490)*N1490/NETWORKDAYS(Lister!$D$23,Lister!$E$23,Lister!$D$7:$D$13),IF(AND(E1490&lt;DATE(2020,12,1),F1490&gt;DATE(2020,12,31)),(NETWORKDAYS(Lister!$D$23,Lister!$E$23,Lister!$D$7:$D$13)-S1490)*N1490/NETWORKDAYS(Lister!$D$23,Lister!$E$23,Lister!$D$7:$D$13),IF(OR(AND(E1490&lt;DATE(2020,12,1),F1490&lt;DATE(2020,12,1)),E1490&gt;DATE(2020,12,31)),0)))))),0),"")</f>
        <v/>
      </c>
      <c r="AA1490" s="50" t="str">
        <f>IFERROR(MAX(IF(OR(O1490="",P1490="",Q1490="",R1490="",S1490="",T1490="",U1490=""),"",IF(AND(MONTH(E1490)=1,MONTH(F1490)=1),(NETWORKDAYS(E1490,F1490,Lister!$D$7:$D$13)-T1490)*N1490/NETWORKDAYS(Lister!$D$24,Lister!$E$24,Lister!$D$7:$D$13),IF(AND(MONTH(E1490)=1,F1490&gt;DATE(2021,1,31)),(NETWORKDAYS(E1490,Lister!$E$24,Lister!$D$7:$D$13)-T1490)*N1490/NETWORKDAYS(Lister!$D$24,Lister!$E$24,Lister!$D$7:$D$13),IF(AND(E1490&lt;DATE(2021,1,1),MONTH(F1490)=1),(NETWORKDAYS(Lister!$D$24,F1490,Lister!$D$7:$D$13)-T1490)*N1490/NETWORKDAYS(Lister!$D$24,Lister!$E$24,Lister!$D$7:$D$13),IF(AND(E1490&lt;DATE(2021,1,1),F1490&gt;DATE(2021,1,31)),(NETWORKDAYS(Lister!$D$24,Lister!$E$24,Lister!$D$7:$D$13)-T1490)*N1490/NETWORKDAYS(Lister!$D$24,Lister!$E$24,Lister!$D$7:$D$13),IF(OR(AND(E1490&lt;DATE(2021,1,1),F1490&lt;DATE(2021,1,1)),E1490&gt;DATE(2021,1,31)),0)))))),0),"")</f>
        <v/>
      </c>
      <c r="AB1490" s="50" t="str">
        <f>IFERROR(MAX(IF(OR(O1490="",P1490="",Q1490="",R1490="",S1490="",T1490="",U1490=""),"",IF(AND(MONTH(E1490)=2,MONTH(F1490)=2),(NETWORKDAYS(E1490,F1490,Lister!$D$7:$D$13)-U1490)*N1490/NETWORKDAYS(Lister!$D$25,Lister!$E$25,Lister!$D$7:$D$13),IF(AND(E1490&lt;DATE(2021,2,1),MONTH(F1490)=2),(NETWORKDAYS(Lister!$D$25,F1490,Lister!$D$7:$D$13)-U1490)*N1490/NETWORKDAYS(Lister!$D$25,Lister!$E$25,Lister!$D$7:$D$13),IF(AND(E1490&lt;DATE(2021,2,1),F1490&lt;DATE(2021,2,1)),0)))),0),"")</f>
        <v/>
      </c>
      <c r="AC1490" s="52" t="str">
        <f t="shared" si="113"/>
        <v/>
      </c>
    </row>
    <row r="1491" spans="1:29" x14ac:dyDescent="0.35">
      <c r="A1491" s="11" t="str">
        <f t="shared" si="114"/>
        <v/>
      </c>
      <c r="B1491" s="33"/>
      <c r="C1491" s="17"/>
      <c r="D1491" s="18"/>
      <c r="E1491" s="12"/>
      <c r="F1491" s="12"/>
      <c r="G1491" s="42" t="str">
        <f>IF(OR(E1491="",F1491=""),"",NETWORKDAYS(E1491,F1491,Lister!$D$7:$D$13))</f>
        <v/>
      </c>
      <c r="H1491" s="14"/>
      <c r="I1491" s="25" t="str">
        <f t="shared" si="110"/>
        <v/>
      </c>
      <c r="J1491" s="47"/>
      <c r="K1491" s="48"/>
      <c r="L1491" s="15"/>
      <c r="M1491" s="51" t="str">
        <f t="shared" si="111"/>
        <v/>
      </c>
      <c r="N1491" s="49" t="str">
        <f t="shared" si="112"/>
        <v/>
      </c>
      <c r="O1491" s="15"/>
      <c r="P1491" s="15"/>
      <c r="Q1491" s="15"/>
      <c r="R1491" s="15"/>
      <c r="S1491" s="15"/>
      <c r="T1491" s="15"/>
      <c r="U1491" s="15"/>
      <c r="V1491" s="50" t="str">
        <f>IFERROR(MAX(IF(OR(O1491="",P1491="",Q1491="",R1491="",S1491="",T1491="",U1491=""),"",IF(AND(MONTH(E1491)=8,MONTH(F1491)=8),(NETWORKDAYS(E1491,F1491,Lister!$D$7:$D$13)-O1491)*N1491/NETWORKDAYS(Lister!$D$19,Lister!$E$19,Lister!$D$7:$D$13),IF(AND(MONTH(E1491)=8,F1491&gt;DATE(2020,8,31)),(NETWORKDAYS(E1491,Lister!$E$19,Lister!$D$7:$D$13)-O1491)*N1491/NETWORKDAYS(Lister!$D$19,Lister!$E$19,Lister!$D$7:$D$13),IF(E1491&gt;DATE(2020,8,31),0)))),0),"")</f>
        <v/>
      </c>
      <c r="W1491" s="50" t="str">
        <f>IFERROR(MAX(IF(OR(O1491="",P1491="",Q1491="",R1491="",S1491="",T1491="",U1491=""),"",IF(AND(MONTH(E1491)=9,MONTH(F1491)=9),(NETWORKDAYS(E1491,F1491,Lister!$D$7:$D$13)-P1491)*N1491/NETWORKDAYS(Lister!$D$20,Lister!$E$20,Lister!$D$7:$D$13),IF(AND(MONTH(E1491)=9,F1491&gt;DATE(2020,9,30)),(NETWORKDAYS(E1491,Lister!$E$20,Lister!$D$7:$D$13)-P1491)*N1491/NETWORKDAYS(Lister!$D$20,Lister!$E$20,Lister!$D$7:$D$13),IF(AND(E1491&lt;DATE(2020,9,1),MONTH(F1491)=9),(NETWORKDAYS(Lister!$D$20,F1491,Lister!$D$7:$D$13)-P1491)*N1491/NETWORKDAYS(Lister!$D$20,Lister!$E$20,Lister!$D$7:$D$13),IF(AND(E1491&lt;DATE(2020,9,1),F1491&gt;DATE(2020,9,30)),(NETWORKDAYS(Lister!$D$20,Lister!$E$20,Lister!$D$7:$D$13)-P1491)*N1491/NETWORKDAYS(Lister!$D$20,Lister!$E$20,Lister!$D$7:$D$13),IF(OR(AND(E1491&lt;DATE(2020,9,1),F1491&lt;DATE(2020,9,1)),E1491&gt;DATE(2020,9,30)),0)))))),0),"")</f>
        <v/>
      </c>
      <c r="X1491" s="50" t="str">
        <f>IFERROR(MAX(IF(OR(O1491="",P1491="",Q1491="",R1491="",S1491="",T1491="",U1491=""),"",IF(AND(MONTH(E1491)=10,MONTH(F1491)=10),(NETWORKDAYS(E1491,F1491,Lister!$D$7:$D$13)-Q1491)*N1491/NETWORKDAYS(Lister!$D$21,Lister!$E$21,Lister!$D$7:$D$13),IF(AND(MONTH(E1491)=10,F1491&gt;DATE(2020,10,31)),(NETWORKDAYS(E1491,Lister!$E$21,Lister!$D$7:$D$13)-Q1491)*N1491/NETWORKDAYS(Lister!$D$21,Lister!$E$21,Lister!$D$7:$D$13),IF(AND(E1491&lt;DATE(2020,10,1),MONTH(F1491)=10),(NETWORKDAYS(Lister!$D$21,F1491,Lister!$D$7:$D$13)-Q1491)*N1491/NETWORKDAYS(Lister!$D$21,Lister!$E$21,Lister!$D$7:$D$13),IF(AND(E1491&lt;DATE(2020,31,1),F1491&gt;DATE(2020,10,31)),(NETWORKDAYS(Lister!$D$21,Lister!$E$21,Lister!$D$7:$D$13)-Q1491)*N1491/NETWORKDAYS(Lister!$D$21,Lister!$E$21,Lister!$D$7:$D$13),IF(OR(AND(E1491&lt;DATE(2020,10,1),F1491&lt;DATE(2020,10,1)),E1491&gt;DATE(2020,10,31)),0)))))),0),"")</f>
        <v/>
      </c>
      <c r="Y1491" s="50" t="str">
        <f>IFERROR(MAX(IF(OR(O1491="",P1491="",Q1491="",R1491="",S1491="",T1491="",U1491=""),"",IF(AND(MONTH(E1491)=11,MONTH(F1491)=11),(NETWORKDAYS(E1491,F1491,Lister!$D$7:$D$13)-R1491)*N1491/NETWORKDAYS(Lister!$D$22,Lister!$E$22,Lister!$D$7:$D$13),IF(AND(MONTH(E1491)=11,F1491&gt;DATE(2020,11,30)),(NETWORKDAYS(E1491,Lister!$E$22,Lister!$D$7:$D$13)-R1491)*N1491/NETWORKDAYS(Lister!$D$22,Lister!$E$22,Lister!$D$7:$D$13),IF(AND(E1491&lt;DATE(2020,11,1),MONTH(F1491)=11),(NETWORKDAYS(Lister!$D$22,F1491,Lister!$D$7:$D$13)-R1491)*N1491/NETWORKDAYS(Lister!$D$22,Lister!$E$22,Lister!$D$7:$D$13),IF(AND(E1491&lt;DATE(2020,11,1),F1491&gt;DATE(2020,11,30)),(NETWORKDAYS(Lister!$D$22,Lister!$E$22,Lister!$D$7:$D$13)-R1491)*N1491/NETWORKDAYS(Lister!$D$22,Lister!$E$22,Lister!$D$7:$D$13),IF(OR(AND(E1491&lt;DATE(2020,11,1),F1491&lt;DATE(2020,11,1)),E1491&gt;DATE(2020,11,30)),0)))))),0),"")</f>
        <v/>
      </c>
      <c r="Z1491" s="50" t="str">
        <f>IFERROR(MAX(IF(OR(O1491="",P1491="",Q1491="",R1491="",S1491="",T1491="",U1491=""),"",IF(AND(MONTH(E1491)=12,MONTH(F1491)=12),(NETWORKDAYS(E1491,F1491,Lister!$D$7:$D$13)-S1491)*N1491/NETWORKDAYS(Lister!$D$23,Lister!$E$23,Lister!$D$7:$D$13),IF(AND(MONTH(E1491)=12,F1491&gt;DATE(2020,12,31)),(NETWORKDAYS(E1491,Lister!$E$23,Lister!$D$7:$D$13)-S1491)*N1491/NETWORKDAYS(Lister!$D$23,Lister!$E$23,Lister!$D$7:$D$13),IF(AND(E1491&lt;DATE(2020,12,1),MONTH(F1491)=12),(NETWORKDAYS(Lister!$D$23,F1491,Lister!$D$7:$D$13)-S1491)*N1491/NETWORKDAYS(Lister!$D$23,Lister!$E$23,Lister!$D$7:$D$13),IF(AND(E1491&lt;DATE(2020,12,1),F1491&gt;DATE(2020,12,31)),(NETWORKDAYS(Lister!$D$23,Lister!$E$23,Lister!$D$7:$D$13)-S1491)*N1491/NETWORKDAYS(Lister!$D$23,Lister!$E$23,Lister!$D$7:$D$13),IF(OR(AND(E1491&lt;DATE(2020,12,1),F1491&lt;DATE(2020,12,1)),E1491&gt;DATE(2020,12,31)),0)))))),0),"")</f>
        <v/>
      </c>
      <c r="AA1491" s="50" t="str">
        <f>IFERROR(MAX(IF(OR(O1491="",P1491="",Q1491="",R1491="",S1491="",T1491="",U1491=""),"",IF(AND(MONTH(E1491)=1,MONTH(F1491)=1),(NETWORKDAYS(E1491,F1491,Lister!$D$7:$D$13)-T1491)*N1491/NETWORKDAYS(Lister!$D$24,Lister!$E$24,Lister!$D$7:$D$13),IF(AND(MONTH(E1491)=1,F1491&gt;DATE(2021,1,31)),(NETWORKDAYS(E1491,Lister!$E$24,Lister!$D$7:$D$13)-T1491)*N1491/NETWORKDAYS(Lister!$D$24,Lister!$E$24,Lister!$D$7:$D$13),IF(AND(E1491&lt;DATE(2021,1,1),MONTH(F1491)=1),(NETWORKDAYS(Lister!$D$24,F1491,Lister!$D$7:$D$13)-T1491)*N1491/NETWORKDAYS(Lister!$D$24,Lister!$E$24,Lister!$D$7:$D$13),IF(AND(E1491&lt;DATE(2021,1,1),F1491&gt;DATE(2021,1,31)),(NETWORKDAYS(Lister!$D$24,Lister!$E$24,Lister!$D$7:$D$13)-T1491)*N1491/NETWORKDAYS(Lister!$D$24,Lister!$E$24,Lister!$D$7:$D$13),IF(OR(AND(E1491&lt;DATE(2021,1,1),F1491&lt;DATE(2021,1,1)),E1491&gt;DATE(2021,1,31)),0)))))),0),"")</f>
        <v/>
      </c>
      <c r="AB1491" s="50" t="str">
        <f>IFERROR(MAX(IF(OR(O1491="",P1491="",Q1491="",R1491="",S1491="",T1491="",U1491=""),"",IF(AND(MONTH(E1491)=2,MONTH(F1491)=2),(NETWORKDAYS(E1491,F1491,Lister!$D$7:$D$13)-U1491)*N1491/NETWORKDAYS(Lister!$D$25,Lister!$E$25,Lister!$D$7:$D$13),IF(AND(E1491&lt;DATE(2021,2,1),MONTH(F1491)=2),(NETWORKDAYS(Lister!$D$25,F1491,Lister!$D$7:$D$13)-U1491)*N1491/NETWORKDAYS(Lister!$D$25,Lister!$E$25,Lister!$D$7:$D$13),IF(AND(E1491&lt;DATE(2021,2,1),F1491&lt;DATE(2021,2,1)),0)))),0),"")</f>
        <v/>
      </c>
      <c r="AC1491" s="52" t="str">
        <f t="shared" si="113"/>
        <v/>
      </c>
    </row>
    <row r="1492" spans="1:29" x14ac:dyDescent="0.35">
      <c r="A1492" s="11" t="str">
        <f t="shared" si="114"/>
        <v/>
      </c>
      <c r="B1492" s="33"/>
      <c r="C1492" s="17"/>
      <c r="D1492" s="18"/>
      <c r="E1492" s="12"/>
      <c r="F1492" s="12"/>
      <c r="G1492" s="42" t="str">
        <f>IF(OR(E1492="",F1492=""),"",NETWORKDAYS(E1492,F1492,Lister!$D$7:$D$13))</f>
        <v/>
      </c>
      <c r="H1492" s="14"/>
      <c r="I1492" s="25" t="str">
        <f t="shared" si="110"/>
        <v/>
      </c>
      <c r="J1492" s="47"/>
      <c r="K1492" s="48"/>
      <c r="L1492" s="15"/>
      <c r="M1492" s="51" t="str">
        <f t="shared" si="111"/>
        <v/>
      </c>
      <c r="N1492" s="49" t="str">
        <f t="shared" si="112"/>
        <v/>
      </c>
      <c r="O1492" s="15"/>
      <c r="P1492" s="15"/>
      <c r="Q1492" s="15"/>
      <c r="R1492" s="15"/>
      <c r="S1492" s="15"/>
      <c r="T1492" s="15"/>
      <c r="U1492" s="15"/>
      <c r="V1492" s="50" t="str">
        <f>IFERROR(MAX(IF(OR(O1492="",P1492="",Q1492="",R1492="",S1492="",T1492="",U1492=""),"",IF(AND(MONTH(E1492)=8,MONTH(F1492)=8),(NETWORKDAYS(E1492,F1492,Lister!$D$7:$D$13)-O1492)*N1492/NETWORKDAYS(Lister!$D$19,Lister!$E$19,Lister!$D$7:$D$13),IF(AND(MONTH(E1492)=8,F1492&gt;DATE(2020,8,31)),(NETWORKDAYS(E1492,Lister!$E$19,Lister!$D$7:$D$13)-O1492)*N1492/NETWORKDAYS(Lister!$D$19,Lister!$E$19,Lister!$D$7:$D$13),IF(E1492&gt;DATE(2020,8,31),0)))),0),"")</f>
        <v/>
      </c>
      <c r="W1492" s="50" t="str">
        <f>IFERROR(MAX(IF(OR(O1492="",P1492="",Q1492="",R1492="",S1492="",T1492="",U1492=""),"",IF(AND(MONTH(E1492)=9,MONTH(F1492)=9),(NETWORKDAYS(E1492,F1492,Lister!$D$7:$D$13)-P1492)*N1492/NETWORKDAYS(Lister!$D$20,Lister!$E$20,Lister!$D$7:$D$13),IF(AND(MONTH(E1492)=9,F1492&gt;DATE(2020,9,30)),(NETWORKDAYS(E1492,Lister!$E$20,Lister!$D$7:$D$13)-P1492)*N1492/NETWORKDAYS(Lister!$D$20,Lister!$E$20,Lister!$D$7:$D$13),IF(AND(E1492&lt;DATE(2020,9,1),MONTH(F1492)=9),(NETWORKDAYS(Lister!$D$20,F1492,Lister!$D$7:$D$13)-P1492)*N1492/NETWORKDAYS(Lister!$D$20,Lister!$E$20,Lister!$D$7:$D$13),IF(AND(E1492&lt;DATE(2020,9,1),F1492&gt;DATE(2020,9,30)),(NETWORKDAYS(Lister!$D$20,Lister!$E$20,Lister!$D$7:$D$13)-P1492)*N1492/NETWORKDAYS(Lister!$D$20,Lister!$E$20,Lister!$D$7:$D$13),IF(OR(AND(E1492&lt;DATE(2020,9,1),F1492&lt;DATE(2020,9,1)),E1492&gt;DATE(2020,9,30)),0)))))),0),"")</f>
        <v/>
      </c>
      <c r="X1492" s="50" t="str">
        <f>IFERROR(MAX(IF(OR(O1492="",P1492="",Q1492="",R1492="",S1492="",T1492="",U1492=""),"",IF(AND(MONTH(E1492)=10,MONTH(F1492)=10),(NETWORKDAYS(E1492,F1492,Lister!$D$7:$D$13)-Q1492)*N1492/NETWORKDAYS(Lister!$D$21,Lister!$E$21,Lister!$D$7:$D$13),IF(AND(MONTH(E1492)=10,F1492&gt;DATE(2020,10,31)),(NETWORKDAYS(E1492,Lister!$E$21,Lister!$D$7:$D$13)-Q1492)*N1492/NETWORKDAYS(Lister!$D$21,Lister!$E$21,Lister!$D$7:$D$13),IF(AND(E1492&lt;DATE(2020,10,1),MONTH(F1492)=10),(NETWORKDAYS(Lister!$D$21,F1492,Lister!$D$7:$D$13)-Q1492)*N1492/NETWORKDAYS(Lister!$D$21,Lister!$E$21,Lister!$D$7:$D$13),IF(AND(E1492&lt;DATE(2020,31,1),F1492&gt;DATE(2020,10,31)),(NETWORKDAYS(Lister!$D$21,Lister!$E$21,Lister!$D$7:$D$13)-Q1492)*N1492/NETWORKDAYS(Lister!$D$21,Lister!$E$21,Lister!$D$7:$D$13),IF(OR(AND(E1492&lt;DATE(2020,10,1),F1492&lt;DATE(2020,10,1)),E1492&gt;DATE(2020,10,31)),0)))))),0),"")</f>
        <v/>
      </c>
      <c r="Y1492" s="50" t="str">
        <f>IFERROR(MAX(IF(OR(O1492="",P1492="",Q1492="",R1492="",S1492="",T1492="",U1492=""),"",IF(AND(MONTH(E1492)=11,MONTH(F1492)=11),(NETWORKDAYS(E1492,F1492,Lister!$D$7:$D$13)-R1492)*N1492/NETWORKDAYS(Lister!$D$22,Lister!$E$22,Lister!$D$7:$D$13),IF(AND(MONTH(E1492)=11,F1492&gt;DATE(2020,11,30)),(NETWORKDAYS(E1492,Lister!$E$22,Lister!$D$7:$D$13)-R1492)*N1492/NETWORKDAYS(Lister!$D$22,Lister!$E$22,Lister!$D$7:$D$13),IF(AND(E1492&lt;DATE(2020,11,1),MONTH(F1492)=11),(NETWORKDAYS(Lister!$D$22,F1492,Lister!$D$7:$D$13)-R1492)*N1492/NETWORKDAYS(Lister!$D$22,Lister!$E$22,Lister!$D$7:$D$13),IF(AND(E1492&lt;DATE(2020,11,1),F1492&gt;DATE(2020,11,30)),(NETWORKDAYS(Lister!$D$22,Lister!$E$22,Lister!$D$7:$D$13)-R1492)*N1492/NETWORKDAYS(Lister!$D$22,Lister!$E$22,Lister!$D$7:$D$13),IF(OR(AND(E1492&lt;DATE(2020,11,1),F1492&lt;DATE(2020,11,1)),E1492&gt;DATE(2020,11,30)),0)))))),0),"")</f>
        <v/>
      </c>
      <c r="Z1492" s="50" t="str">
        <f>IFERROR(MAX(IF(OR(O1492="",P1492="",Q1492="",R1492="",S1492="",T1492="",U1492=""),"",IF(AND(MONTH(E1492)=12,MONTH(F1492)=12),(NETWORKDAYS(E1492,F1492,Lister!$D$7:$D$13)-S1492)*N1492/NETWORKDAYS(Lister!$D$23,Lister!$E$23,Lister!$D$7:$D$13),IF(AND(MONTH(E1492)=12,F1492&gt;DATE(2020,12,31)),(NETWORKDAYS(E1492,Lister!$E$23,Lister!$D$7:$D$13)-S1492)*N1492/NETWORKDAYS(Lister!$D$23,Lister!$E$23,Lister!$D$7:$D$13),IF(AND(E1492&lt;DATE(2020,12,1),MONTH(F1492)=12),(NETWORKDAYS(Lister!$D$23,F1492,Lister!$D$7:$D$13)-S1492)*N1492/NETWORKDAYS(Lister!$D$23,Lister!$E$23,Lister!$D$7:$D$13),IF(AND(E1492&lt;DATE(2020,12,1),F1492&gt;DATE(2020,12,31)),(NETWORKDAYS(Lister!$D$23,Lister!$E$23,Lister!$D$7:$D$13)-S1492)*N1492/NETWORKDAYS(Lister!$D$23,Lister!$E$23,Lister!$D$7:$D$13),IF(OR(AND(E1492&lt;DATE(2020,12,1),F1492&lt;DATE(2020,12,1)),E1492&gt;DATE(2020,12,31)),0)))))),0),"")</f>
        <v/>
      </c>
      <c r="AA1492" s="50" t="str">
        <f>IFERROR(MAX(IF(OR(O1492="",P1492="",Q1492="",R1492="",S1492="",T1492="",U1492=""),"",IF(AND(MONTH(E1492)=1,MONTH(F1492)=1),(NETWORKDAYS(E1492,F1492,Lister!$D$7:$D$13)-T1492)*N1492/NETWORKDAYS(Lister!$D$24,Lister!$E$24,Lister!$D$7:$D$13),IF(AND(MONTH(E1492)=1,F1492&gt;DATE(2021,1,31)),(NETWORKDAYS(E1492,Lister!$E$24,Lister!$D$7:$D$13)-T1492)*N1492/NETWORKDAYS(Lister!$D$24,Lister!$E$24,Lister!$D$7:$D$13),IF(AND(E1492&lt;DATE(2021,1,1),MONTH(F1492)=1),(NETWORKDAYS(Lister!$D$24,F1492,Lister!$D$7:$D$13)-T1492)*N1492/NETWORKDAYS(Lister!$D$24,Lister!$E$24,Lister!$D$7:$D$13),IF(AND(E1492&lt;DATE(2021,1,1),F1492&gt;DATE(2021,1,31)),(NETWORKDAYS(Lister!$D$24,Lister!$E$24,Lister!$D$7:$D$13)-T1492)*N1492/NETWORKDAYS(Lister!$D$24,Lister!$E$24,Lister!$D$7:$D$13),IF(OR(AND(E1492&lt;DATE(2021,1,1),F1492&lt;DATE(2021,1,1)),E1492&gt;DATE(2021,1,31)),0)))))),0),"")</f>
        <v/>
      </c>
      <c r="AB1492" s="50" t="str">
        <f>IFERROR(MAX(IF(OR(O1492="",P1492="",Q1492="",R1492="",S1492="",T1492="",U1492=""),"",IF(AND(MONTH(E1492)=2,MONTH(F1492)=2),(NETWORKDAYS(E1492,F1492,Lister!$D$7:$D$13)-U1492)*N1492/NETWORKDAYS(Lister!$D$25,Lister!$E$25,Lister!$D$7:$D$13),IF(AND(E1492&lt;DATE(2021,2,1),MONTH(F1492)=2),(NETWORKDAYS(Lister!$D$25,F1492,Lister!$D$7:$D$13)-U1492)*N1492/NETWORKDAYS(Lister!$D$25,Lister!$E$25,Lister!$D$7:$D$13),IF(AND(E1492&lt;DATE(2021,2,1),F1492&lt;DATE(2021,2,1)),0)))),0),"")</f>
        <v/>
      </c>
      <c r="AC1492" s="52" t="str">
        <f t="shared" si="113"/>
        <v/>
      </c>
    </row>
    <row r="1493" spans="1:29" x14ac:dyDescent="0.35">
      <c r="A1493" s="11" t="str">
        <f t="shared" si="114"/>
        <v/>
      </c>
      <c r="B1493" s="33"/>
      <c r="C1493" s="17"/>
      <c r="D1493" s="18"/>
      <c r="E1493" s="12"/>
      <c r="F1493" s="12"/>
      <c r="G1493" s="42" t="str">
        <f>IF(OR(E1493="",F1493=""),"",NETWORKDAYS(E1493,F1493,Lister!$D$7:$D$13))</f>
        <v/>
      </c>
      <c r="H1493" s="14"/>
      <c r="I1493" s="25" t="str">
        <f t="shared" si="110"/>
        <v/>
      </c>
      <c r="J1493" s="47"/>
      <c r="K1493" s="48"/>
      <c r="L1493" s="15"/>
      <c r="M1493" s="51" t="str">
        <f t="shared" si="111"/>
        <v/>
      </c>
      <c r="N1493" s="49" t="str">
        <f t="shared" si="112"/>
        <v/>
      </c>
      <c r="O1493" s="15"/>
      <c r="P1493" s="15"/>
      <c r="Q1493" s="15"/>
      <c r="R1493" s="15"/>
      <c r="S1493" s="15"/>
      <c r="T1493" s="15"/>
      <c r="U1493" s="15"/>
      <c r="V1493" s="50" t="str">
        <f>IFERROR(MAX(IF(OR(O1493="",P1493="",Q1493="",R1493="",S1493="",T1493="",U1493=""),"",IF(AND(MONTH(E1493)=8,MONTH(F1493)=8),(NETWORKDAYS(E1493,F1493,Lister!$D$7:$D$13)-O1493)*N1493/NETWORKDAYS(Lister!$D$19,Lister!$E$19,Lister!$D$7:$D$13),IF(AND(MONTH(E1493)=8,F1493&gt;DATE(2020,8,31)),(NETWORKDAYS(E1493,Lister!$E$19,Lister!$D$7:$D$13)-O1493)*N1493/NETWORKDAYS(Lister!$D$19,Lister!$E$19,Lister!$D$7:$D$13),IF(E1493&gt;DATE(2020,8,31),0)))),0),"")</f>
        <v/>
      </c>
      <c r="W1493" s="50" t="str">
        <f>IFERROR(MAX(IF(OR(O1493="",P1493="",Q1493="",R1493="",S1493="",T1493="",U1493=""),"",IF(AND(MONTH(E1493)=9,MONTH(F1493)=9),(NETWORKDAYS(E1493,F1493,Lister!$D$7:$D$13)-P1493)*N1493/NETWORKDAYS(Lister!$D$20,Lister!$E$20,Lister!$D$7:$D$13),IF(AND(MONTH(E1493)=9,F1493&gt;DATE(2020,9,30)),(NETWORKDAYS(E1493,Lister!$E$20,Lister!$D$7:$D$13)-P1493)*N1493/NETWORKDAYS(Lister!$D$20,Lister!$E$20,Lister!$D$7:$D$13),IF(AND(E1493&lt;DATE(2020,9,1),MONTH(F1493)=9),(NETWORKDAYS(Lister!$D$20,F1493,Lister!$D$7:$D$13)-P1493)*N1493/NETWORKDAYS(Lister!$D$20,Lister!$E$20,Lister!$D$7:$D$13),IF(AND(E1493&lt;DATE(2020,9,1),F1493&gt;DATE(2020,9,30)),(NETWORKDAYS(Lister!$D$20,Lister!$E$20,Lister!$D$7:$D$13)-P1493)*N1493/NETWORKDAYS(Lister!$D$20,Lister!$E$20,Lister!$D$7:$D$13),IF(OR(AND(E1493&lt;DATE(2020,9,1),F1493&lt;DATE(2020,9,1)),E1493&gt;DATE(2020,9,30)),0)))))),0),"")</f>
        <v/>
      </c>
      <c r="X1493" s="50" t="str">
        <f>IFERROR(MAX(IF(OR(O1493="",P1493="",Q1493="",R1493="",S1493="",T1493="",U1493=""),"",IF(AND(MONTH(E1493)=10,MONTH(F1493)=10),(NETWORKDAYS(E1493,F1493,Lister!$D$7:$D$13)-Q1493)*N1493/NETWORKDAYS(Lister!$D$21,Lister!$E$21,Lister!$D$7:$D$13),IF(AND(MONTH(E1493)=10,F1493&gt;DATE(2020,10,31)),(NETWORKDAYS(E1493,Lister!$E$21,Lister!$D$7:$D$13)-Q1493)*N1493/NETWORKDAYS(Lister!$D$21,Lister!$E$21,Lister!$D$7:$D$13),IF(AND(E1493&lt;DATE(2020,10,1),MONTH(F1493)=10),(NETWORKDAYS(Lister!$D$21,F1493,Lister!$D$7:$D$13)-Q1493)*N1493/NETWORKDAYS(Lister!$D$21,Lister!$E$21,Lister!$D$7:$D$13),IF(AND(E1493&lt;DATE(2020,31,1),F1493&gt;DATE(2020,10,31)),(NETWORKDAYS(Lister!$D$21,Lister!$E$21,Lister!$D$7:$D$13)-Q1493)*N1493/NETWORKDAYS(Lister!$D$21,Lister!$E$21,Lister!$D$7:$D$13),IF(OR(AND(E1493&lt;DATE(2020,10,1),F1493&lt;DATE(2020,10,1)),E1493&gt;DATE(2020,10,31)),0)))))),0),"")</f>
        <v/>
      </c>
      <c r="Y1493" s="50" t="str">
        <f>IFERROR(MAX(IF(OR(O1493="",P1493="",Q1493="",R1493="",S1493="",T1493="",U1493=""),"",IF(AND(MONTH(E1493)=11,MONTH(F1493)=11),(NETWORKDAYS(E1493,F1493,Lister!$D$7:$D$13)-R1493)*N1493/NETWORKDAYS(Lister!$D$22,Lister!$E$22,Lister!$D$7:$D$13),IF(AND(MONTH(E1493)=11,F1493&gt;DATE(2020,11,30)),(NETWORKDAYS(E1493,Lister!$E$22,Lister!$D$7:$D$13)-R1493)*N1493/NETWORKDAYS(Lister!$D$22,Lister!$E$22,Lister!$D$7:$D$13),IF(AND(E1493&lt;DATE(2020,11,1),MONTH(F1493)=11),(NETWORKDAYS(Lister!$D$22,F1493,Lister!$D$7:$D$13)-R1493)*N1493/NETWORKDAYS(Lister!$D$22,Lister!$E$22,Lister!$D$7:$D$13),IF(AND(E1493&lt;DATE(2020,11,1),F1493&gt;DATE(2020,11,30)),(NETWORKDAYS(Lister!$D$22,Lister!$E$22,Lister!$D$7:$D$13)-R1493)*N1493/NETWORKDAYS(Lister!$D$22,Lister!$E$22,Lister!$D$7:$D$13),IF(OR(AND(E1493&lt;DATE(2020,11,1),F1493&lt;DATE(2020,11,1)),E1493&gt;DATE(2020,11,30)),0)))))),0),"")</f>
        <v/>
      </c>
      <c r="Z1493" s="50" t="str">
        <f>IFERROR(MAX(IF(OR(O1493="",P1493="",Q1493="",R1493="",S1493="",T1493="",U1493=""),"",IF(AND(MONTH(E1493)=12,MONTH(F1493)=12),(NETWORKDAYS(E1493,F1493,Lister!$D$7:$D$13)-S1493)*N1493/NETWORKDAYS(Lister!$D$23,Lister!$E$23,Lister!$D$7:$D$13),IF(AND(MONTH(E1493)=12,F1493&gt;DATE(2020,12,31)),(NETWORKDAYS(E1493,Lister!$E$23,Lister!$D$7:$D$13)-S1493)*N1493/NETWORKDAYS(Lister!$D$23,Lister!$E$23,Lister!$D$7:$D$13),IF(AND(E1493&lt;DATE(2020,12,1),MONTH(F1493)=12),(NETWORKDAYS(Lister!$D$23,F1493,Lister!$D$7:$D$13)-S1493)*N1493/NETWORKDAYS(Lister!$D$23,Lister!$E$23,Lister!$D$7:$D$13),IF(AND(E1493&lt;DATE(2020,12,1),F1493&gt;DATE(2020,12,31)),(NETWORKDAYS(Lister!$D$23,Lister!$E$23,Lister!$D$7:$D$13)-S1493)*N1493/NETWORKDAYS(Lister!$D$23,Lister!$E$23,Lister!$D$7:$D$13),IF(OR(AND(E1493&lt;DATE(2020,12,1),F1493&lt;DATE(2020,12,1)),E1493&gt;DATE(2020,12,31)),0)))))),0),"")</f>
        <v/>
      </c>
      <c r="AA1493" s="50" t="str">
        <f>IFERROR(MAX(IF(OR(O1493="",P1493="",Q1493="",R1493="",S1493="",T1493="",U1493=""),"",IF(AND(MONTH(E1493)=1,MONTH(F1493)=1),(NETWORKDAYS(E1493,F1493,Lister!$D$7:$D$13)-T1493)*N1493/NETWORKDAYS(Lister!$D$24,Lister!$E$24,Lister!$D$7:$D$13),IF(AND(MONTH(E1493)=1,F1493&gt;DATE(2021,1,31)),(NETWORKDAYS(E1493,Lister!$E$24,Lister!$D$7:$D$13)-T1493)*N1493/NETWORKDAYS(Lister!$D$24,Lister!$E$24,Lister!$D$7:$D$13),IF(AND(E1493&lt;DATE(2021,1,1),MONTH(F1493)=1),(NETWORKDAYS(Lister!$D$24,F1493,Lister!$D$7:$D$13)-T1493)*N1493/NETWORKDAYS(Lister!$D$24,Lister!$E$24,Lister!$D$7:$D$13),IF(AND(E1493&lt;DATE(2021,1,1),F1493&gt;DATE(2021,1,31)),(NETWORKDAYS(Lister!$D$24,Lister!$E$24,Lister!$D$7:$D$13)-T1493)*N1493/NETWORKDAYS(Lister!$D$24,Lister!$E$24,Lister!$D$7:$D$13),IF(OR(AND(E1493&lt;DATE(2021,1,1),F1493&lt;DATE(2021,1,1)),E1493&gt;DATE(2021,1,31)),0)))))),0),"")</f>
        <v/>
      </c>
      <c r="AB1493" s="50" t="str">
        <f>IFERROR(MAX(IF(OR(O1493="",P1493="",Q1493="",R1493="",S1493="",T1493="",U1493=""),"",IF(AND(MONTH(E1493)=2,MONTH(F1493)=2),(NETWORKDAYS(E1493,F1493,Lister!$D$7:$D$13)-U1493)*N1493/NETWORKDAYS(Lister!$D$25,Lister!$E$25,Lister!$D$7:$D$13),IF(AND(E1493&lt;DATE(2021,2,1),MONTH(F1493)=2),(NETWORKDAYS(Lister!$D$25,F1493,Lister!$D$7:$D$13)-U1493)*N1493/NETWORKDAYS(Lister!$D$25,Lister!$E$25,Lister!$D$7:$D$13),IF(AND(E1493&lt;DATE(2021,2,1),F1493&lt;DATE(2021,2,1)),0)))),0),"")</f>
        <v/>
      </c>
      <c r="AC1493" s="52" t="str">
        <f t="shared" si="113"/>
        <v/>
      </c>
    </row>
    <row r="1494" spans="1:29" x14ac:dyDescent="0.35">
      <c r="A1494" s="11" t="str">
        <f t="shared" si="114"/>
        <v/>
      </c>
      <c r="B1494" s="33"/>
      <c r="C1494" s="17"/>
      <c r="D1494" s="18"/>
      <c r="E1494" s="12"/>
      <c r="F1494" s="12"/>
      <c r="G1494" s="42" t="str">
        <f>IF(OR(E1494="",F1494=""),"",NETWORKDAYS(E1494,F1494,Lister!$D$7:$D$13))</f>
        <v/>
      </c>
      <c r="H1494" s="14"/>
      <c r="I1494" s="25" t="str">
        <f t="shared" ref="I1494:I1520" si="115">IF(H1494="","",IF(H1494="Funktionær",0.75,IF(H1494="Ikke-funktionær",0.9,IF(H1494="Elev/lærling",0.9))))</f>
        <v/>
      </c>
      <c r="J1494" s="47"/>
      <c r="K1494" s="48"/>
      <c r="L1494" s="15"/>
      <c r="M1494" s="51" t="str">
        <f t="shared" ref="M1494:M1520" si="116">IF(B1494="","",IF(J1494*I1494&gt;30000*IF(L1494&gt;37,37,L1494)/37,30000*IF(L1494&gt;37,37,L1494)/37,J1494*I1494))</f>
        <v/>
      </c>
      <c r="N1494" s="49" t="str">
        <f t="shared" ref="N1494:N1520" si="117">IF(M1494="","",IF(M1494&lt;=J1494-K1494,M1494,J1494-K1494))</f>
        <v/>
      </c>
      <c r="O1494" s="15"/>
      <c r="P1494" s="15"/>
      <c r="Q1494" s="15"/>
      <c r="R1494" s="15"/>
      <c r="S1494" s="15"/>
      <c r="T1494" s="15"/>
      <c r="U1494" s="15"/>
      <c r="V1494" s="50" t="str">
        <f>IFERROR(MAX(IF(OR(O1494="",P1494="",Q1494="",R1494="",S1494="",T1494="",U1494=""),"",IF(AND(MONTH(E1494)=8,MONTH(F1494)=8),(NETWORKDAYS(E1494,F1494,Lister!$D$7:$D$13)-O1494)*N1494/NETWORKDAYS(Lister!$D$19,Lister!$E$19,Lister!$D$7:$D$13),IF(AND(MONTH(E1494)=8,F1494&gt;DATE(2020,8,31)),(NETWORKDAYS(E1494,Lister!$E$19,Lister!$D$7:$D$13)-O1494)*N1494/NETWORKDAYS(Lister!$D$19,Lister!$E$19,Lister!$D$7:$D$13),IF(E1494&gt;DATE(2020,8,31),0)))),0),"")</f>
        <v/>
      </c>
      <c r="W1494" s="50" t="str">
        <f>IFERROR(MAX(IF(OR(O1494="",P1494="",Q1494="",R1494="",S1494="",T1494="",U1494=""),"",IF(AND(MONTH(E1494)=9,MONTH(F1494)=9),(NETWORKDAYS(E1494,F1494,Lister!$D$7:$D$13)-P1494)*N1494/NETWORKDAYS(Lister!$D$20,Lister!$E$20,Lister!$D$7:$D$13),IF(AND(MONTH(E1494)=9,F1494&gt;DATE(2020,9,30)),(NETWORKDAYS(E1494,Lister!$E$20,Lister!$D$7:$D$13)-P1494)*N1494/NETWORKDAYS(Lister!$D$20,Lister!$E$20,Lister!$D$7:$D$13),IF(AND(E1494&lt;DATE(2020,9,1),MONTH(F1494)=9),(NETWORKDAYS(Lister!$D$20,F1494,Lister!$D$7:$D$13)-P1494)*N1494/NETWORKDAYS(Lister!$D$20,Lister!$E$20,Lister!$D$7:$D$13),IF(AND(E1494&lt;DATE(2020,9,1),F1494&gt;DATE(2020,9,30)),(NETWORKDAYS(Lister!$D$20,Lister!$E$20,Lister!$D$7:$D$13)-P1494)*N1494/NETWORKDAYS(Lister!$D$20,Lister!$E$20,Lister!$D$7:$D$13),IF(OR(AND(E1494&lt;DATE(2020,9,1),F1494&lt;DATE(2020,9,1)),E1494&gt;DATE(2020,9,30)),0)))))),0),"")</f>
        <v/>
      </c>
      <c r="X1494" s="50" t="str">
        <f>IFERROR(MAX(IF(OR(O1494="",P1494="",Q1494="",R1494="",S1494="",T1494="",U1494=""),"",IF(AND(MONTH(E1494)=10,MONTH(F1494)=10),(NETWORKDAYS(E1494,F1494,Lister!$D$7:$D$13)-Q1494)*N1494/NETWORKDAYS(Lister!$D$21,Lister!$E$21,Lister!$D$7:$D$13),IF(AND(MONTH(E1494)=10,F1494&gt;DATE(2020,10,31)),(NETWORKDAYS(E1494,Lister!$E$21,Lister!$D$7:$D$13)-Q1494)*N1494/NETWORKDAYS(Lister!$D$21,Lister!$E$21,Lister!$D$7:$D$13),IF(AND(E1494&lt;DATE(2020,10,1),MONTH(F1494)=10),(NETWORKDAYS(Lister!$D$21,F1494,Lister!$D$7:$D$13)-Q1494)*N1494/NETWORKDAYS(Lister!$D$21,Lister!$E$21,Lister!$D$7:$D$13),IF(AND(E1494&lt;DATE(2020,31,1),F1494&gt;DATE(2020,10,31)),(NETWORKDAYS(Lister!$D$21,Lister!$E$21,Lister!$D$7:$D$13)-Q1494)*N1494/NETWORKDAYS(Lister!$D$21,Lister!$E$21,Lister!$D$7:$D$13),IF(OR(AND(E1494&lt;DATE(2020,10,1),F1494&lt;DATE(2020,10,1)),E1494&gt;DATE(2020,10,31)),0)))))),0),"")</f>
        <v/>
      </c>
      <c r="Y1494" s="50" t="str">
        <f>IFERROR(MAX(IF(OR(O1494="",P1494="",Q1494="",R1494="",S1494="",T1494="",U1494=""),"",IF(AND(MONTH(E1494)=11,MONTH(F1494)=11),(NETWORKDAYS(E1494,F1494,Lister!$D$7:$D$13)-R1494)*N1494/NETWORKDAYS(Lister!$D$22,Lister!$E$22,Lister!$D$7:$D$13),IF(AND(MONTH(E1494)=11,F1494&gt;DATE(2020,11,30)),(NETWORKDAYS(E1494,Lister!$E$22,Lister!$D$7:$D$13)-R1494)*N1494/NETWORKDAYS(Lister!$D$22,Lister!$E$22,Lister!$D$7:$D$13),IF(AND(E1494&lt;DATE(2020,11,1),MONTH(F1494)=11),(NETWORKDAYS(Lister!$D$22,F1494,Lister!$D$7:$D$13)-R1494)*N1494/NETWORKDAYS(Lister!$D$22,Lister!$E$22,Lister!$D$7:$D$13),IF(AND(E1494&lt;DATE(2020,11,1),F1494&gt;DATE(2020,11,30)),(NETWORKDAYS(Lister!$D$22,Lister!$E$22,Lister!$D$7:$D$13)-R1494)*N1494/NETWORKDAYS(Lister!$D$22,Lister!$E$22,Lister!$D$7:$D$13),IF(OR(AND(E1494&lt;DATE(2020,11,1),F1494&lt;DATE(2020,11,1)),E1494&gt;DATE(2020,11,30)),0)))))),0),"")</f>
        <v/>
      </c>
      <c r="Z1494" s="50" t="str">
        <f>IFERROR(MAX(IF(OR(O1494="",P1494="",Q1494="",R1494="",S1494="",T1494="",U1494=""),"",IF(AND(MONTH(E1494)=12,MONTH(F1494)=12),(NETWORKDAYS(E1494,F1494,Lister!$D$7:$D$13)-S1494)*N1494/NETWORKDAYS(Lister!$D$23,Lister!$E$23,Lister!$D$7:$D$13),IF(AND(MONTH(E1494)=12,F1494&gt;DATE(2020,12,31)),(NETWORKDAYS(E1494,Lister!$E$23,Lister!$D$7:$D$13)-S1494)*N1494/NETWORKDAYS(Lister!$D$23,Lister!$E$23,Lister!$D$7:$D$13),IF(AND(E1494&lt;DATE(2020,12,1),MONTH(F1494)=12),(NETWORKDAYS(Lister!$D$23,F1494,Lister!$D$7:$D$13)-S1494)*N1494/NETWORKDAYS(Lister!$D$23,Lister!$E$23,Lister!$D$7:$D$13),IF(AND(E1494&lt;DATE(2020,12,1),F1494&gt;DATE(2020,12,31)),(NETWORKDAYS(Lister!$D$23,Lister!$E$23,Lister!$D$7:$D$13)-S1494)*N1494/NETWORKDAYS(Lister!$D$23,Lister!$E$23,Lister!$D$7:$D$13),IF(OR(AND(E1494&lt;DATE(2020,12,1),F1494&lt;DATE(2020,12,1)),E1494&gt;DATE(2020,12,31)),0)))))),0),"")</f>
        <v/>
      </c>
      <c r="AA1494" s="50" t="str">
        <f>IFERROR(MAX(IF(OR(O1494="",P1494="",Q1494="",R1494="",S1494="",T1494="",U1494=""),"",IF(AND(MONTH(E1494)=1,MONTH(F1494)=1),(NETWORKDAYS(E1494,F1494,Lister!$D$7:$D$13)-T1494)*N1494/NETWORKDAYS(Lister!$D$24,Lister!$E$24,Lister!$D$7:$D$13),IF(AND(MONTH(E1494)=1,F1494&gt;DATE(2021,1,31)),(NETWORKDAYS(E1494,Lister!$E$24,Lister!$D$7:$D$13)-T1494)*N1494/NETWORKDAYS(Lister!$D$24,Lister!$E$24,Lister!$D$7:$D$13),IF(AND(E1494&lt;DATE(2021,1,1),MONTH(F1494)=1),(NETWORKDAYS(Lister!$D$24,F1494,Lister!$D$7:$D$13)-T1494)*N1494/NETWORKDAYS(Lister!$D$24,Lister!$E$24,Lister!$D$7:$D$13),IF(AND(E1494&lt;DATE(2021,1,1),F1494&gt;DATE(2021,1,31)),(NETWORKDAYS(Lister!$D$24,Lister!$E$24,Lister!$D$7:$D$13)-T1494)*N1494/NETWORKDAYS(Lister!$D$24,Lister!$E$24,Lister!$D$7:$D$13),IF(OR(AND(E1494&lt;DATE(2021,1,1),F1494&lt;DATE(2021,1,1)),E1494&gt;DATE(2021,1,31)),0)))))),0),"")</f>
        <v/>
      </c>
      <c r="AB1494" s="50" t="str">
        <f>IFERROR(MAX(IF(OR(O1494="",P1494="",Q1494="",R1494="",S1494="",T1494="",U1494=""),"",IF(AND(MONTH(E1494)=2,MONTH(F1494)=2),(NETWORKDAYS(E1494,F1494,Lister!$D$7:$D$13)-U1494)*N1494/NETWORKDAYS(Lister!$D$25,Lister!$E$25,Lister!$D$7:$D$13),IF(AND(E1494&lt;DATE(2021,2,1),MONTH(F1494)=2),(NETWORKDAYS(Lister!$D$25,F1494,Lister!$D$7:$D$13)-U1494)*N1494/NETWORKDAYS(Lister!$D$25,Lister!$E$25,Lister!$D$7:$D$13),IF(AND(E1494&lt;DATE(2021,2,1),F1494&lt;DATE(2021,2,1)),0)))),0),"")</f>
        <v/>
      </c>
      <c r="AC1494" s="52" t="str">
        <f t="shared" ref="AC1494:AC1520" si="118">IF(AND(ISNUMBER(V1494),ISNUMBER(W1494),ISNUMBER(X1494),ISNUMBER(Y1494),ISNUMBER(Z1494),ISNUMBER(AA1494),ISNUMBER(AB1494)),IF(AND(SUM(V1494:AB1494)&gt;150000,E1494=DATE(2020,8,30),F1494=DATE(2021,2,28)),150000,SUM(V1494:AB1494)),"")</f>
        <v/>
      </c>
    </row>
    <row r="1495" spans="1:29" x14ac:dyDescent="0.35">
      <c r="A1495" s="11" t="str">
        <f t="shared" ref="A1495:A1520" si="119">IF(B1495="","",A1494+1)</f>
        <v/>
      </c>
      <c r="B1495" s="33"/>
      <c r="C1495" s="17"/>
      <c r="D1495" s="18"/>
      <c r="E1495" s="12"/>
      <c r="F1495" s="12"/>
      <c r="G1495" s="42" t="str">
        <f>IF(OR(E1495="",F1495=""),"",NETWORKDAYS(E1495,F1495,Lister!$D$7:$D$13))</f>
        <v/>
      </c>
      <c r="H1495" s="14"/>
      <c r="I1495" s="25" t="str">
        <f t="shared" si="115"/>
        <v/>
      </c>
      <c r="J1495" s="47"/>
      <c r="K1495" s="48"/>
      <c r="L1495" s="15"/>
      <c r="M1495" s="51" t="str">
        <f t="shared" si="116"/>
        <v/>
      </c>
      <c r="N1495" s="49" t="str">
        <f t="shared" si="117"/>
        <v/>
      </c>
      <c r="O1495" s="15"/>
      <c r="P1495" s="15"/>
      <c r="Q1495" s="15"/>
      <c r="R1495" s="15"/>
      <c r="S1495" s="15"/>
      <c r="T1495" s="15"/>
      <c r="U1495" s="15"/>
      <c r="V1495" s="50" t="str">
        <f>IFERROR(MAX(IF(OR(O1495="",P1495="",Q1495="",R1495="",S1495="",T1495="",U1495=""),"",IF(AND(MONTH(E1495)=8,MONTH(F1495)=8),(NETWORKDAYS(E1495,F1495,Lister!$D$7:$D$13)-O1495)*N1495/NETWORKDAYS(Lister!$D$19,Lister!$E$19,Lister!$D$7:$D$13),IF(AND(MONTH(E1495)=8,F1495&gt;DATE(2020,8,31)),(NETWORKDAYS(E1495,Lister!$E$19,Lister!$D$7:$D$13)-O1495)*N1495/NETWORKDAYS(Lister!$D$19,Lister!$E$19,Lister!$D$7:$D$13),IF(E1495&gt;DATE(2020,8,31),0)))),0),"")</f>
        <v/>
      </c>
      <c r="W1495" s="50" t="str">
        <f>IFERROR(MAX(IF(OR(O1495="",P1495="",Q1495="",R1495="",S1495="",T1495="",U1495=""),"",IF(AND(MONTH(E1495)=9,MONTH(F1495)=9),(NETWORKDAYS(E1495,F1495,Lister!$D$7:$D$13)-P1495)*N1495/NETWORKDAYS(Lister!$D$20,Lister!$E$20,Lister!$D$7:$D$13),IF(AND(MONTH(E1495)=9,F1495&gt;DATE(2020,9,30)),(NETWORKDAYS(E1495,Lister!$E$20,Lister!$D$7:$D$13)-P1495)*N1495/NETWORKDAYS(Lister!$D$20,Lister!$E$20,Lister!$D$7:$D$13),IF(AND(E1495&lt;DATE(2020,9,1),MONTH(F1495)=9),(NETWORKDAYS(Lister!$D$20,F1495,Lister!$D$7:$D$13)-P1495)*N1495/NETWORKDAYS(Lister!$D$20,Lister!$E$20,Lister!$D$7:$D$13),IF(AND(E1495&lt;DATE(2020,9,1),F1495&gt;DATE(2020,9,30)),(NETWORKDAYS(Lister!$D$20,Lister!$E$20,Lister!$D$7:$D$13)-P1495)*N1495/NETWORKDAYS(Lister!$D$20,Lister!$E$20,Lister!$D$7:$D$13),IF(OR(AND(E1495&lt;DATE(2020,9,1),F1495&lt;DATE(2020,9,1)),E1495&gt;DATE(2020,9,30)),0)))))),0),"")</f>
        <v/>
      </c>
      <c r="X1495" s="50" t="str">
        <f>IFERROR(MAX(IF(OR(O1495="",P1495="",Q1495="",R1495="",S1495="",T1495="",U1495=""),"",IF(AND(MONTH(E1495)=10,MONTH(F1495)=10),(NETWORKDAYS(E1495,F1495,Lister!$D$7:$D$13)-Q1495)*N1495/NETWORKDAYS(Lister!$D$21,Lister!$E$21,Lister!$D$7:$D$13),IF(AND(MONTH(E1495)=10,F1495&gt;DATE(2020,10,31)),(NETWORKDAYS(E1495,Lister!$E$21,Lister!$D$7:$D$13)-Q1495)*N1495/NETWORKDAYS(Lister!$D$21,Lister!$E$21,Lister!$D$7:$D$13),IF(AND(E1495&lt;DATE(2020,10,1),MONTH(F1495)=10),(NETWORKDAYS(Lister!$D$21,F1495,Lister!$D$7:$D$13)-Q1495)*N1495/NETWORKDAYS(Lister!$D$21,Lister!$E$21,Lister!$D$7:$D$13),IF(AND(E1495&lt;DATE(2020,31,1),F1495&gt;DATE(2020,10,31)),(NETWORKDAYS(Lister!$D$21,Lister!$E$21,Lister!$D$7:$D$13)-Q1495)*N1495/NETWORKDAYS(Lister!$D$21,Lister!$E$21,Lister!$D$7:$D$13),IF(OR(AND(E1495&lt;DATE(2020,10,1),F1495&lt;DATE(2020,10,1)),E1495&gt;DATE(2020,10,31)),0)))))),0),"")</f>
        <v/>
      </c>
      <c r="Y1495" s="50" t="str">
        <f>IFERROR(MAX(IF(OR(O1495="",P1495="",Q1495="",R1495="",S1495="",T1495="",U1495=""),"",IF(AND(MONTH(E1495)=11,MONTH(F1495)=11),(NETWORKDAYS(E1495,F1495,Lister!$D$7:$D$13)-R1495)*N1495/NETWORKDAYS(Lister!$D$22,Lister!$E$22,Lister!$D$7:$D$13),IF(AND(MONTH(E1495)=11,F1495&gt;DATE(2020,11,30)),(NETWORKDAYS(E1495,Lister!$E$22,Lister!$D$7:$D$13)-R1495)*N1495/NETWORKDAYS(Lister!$D$22,Lister!$E$22,Lister!$D$7:$D$13),IF(AND(E1495&lt;DATE(2020,11,1),MONTH(F1495)=11),(NETWORKDAYS(Lister!$D$22,F1495,Lister!$D$7:$D$13)-R1495)*N1495/NETWORKDAYS(Lister!$D$22,Lister!$E$22,Lister!$D$7:$D$13),IF(AND(E1495&lt;DATE(2020,11,1),F1495&gt;DATE(2020,11,30)),(NETWORKDAYS(Lister!$D$22,Lister!$E$22,Lister!$D$7:$D$13)-R1495)*N1495/NETWORKDAYS(Lister!$D$22,Lister!$E$22,Lister!$D$7:$D$13),IF(OR(AND(E1495&lt;DATE(2020,11,1),F1495&lt;DATE(2020,11,1)),E1495&gt;DATE(2020,11,30)),0)))))),0),"")</f>
        <v/>
      </c>
      <c r="Z1495" s="50" t="str">
        <f>IFERROR(MAX(IF(OR(O1495="",P1495="",Q1495="",R1495="",S1495="",T1495="",U1495=""),"",IF(AND(MONTH(E1495)=12,MONTH(F1495)=12),(NETWORKDAYS(E1495,F1495,Lister!$D$7:$D$13)-S1495)*N1495/NETWORKDAYS(Lister!$D$23,Lister!$E$23,Lister!$D$7:$D$13),IF(AND(MONTH(E1495)=12,F1495&gt;DATE(2020,12,31)),(NETWORKDAYS(E1495,Lister!$E$23,Lister!$D$7:$D$13)-S1495)*N1495/NETWORKDAYS(Lister!$D$23,Lister!$E$23,Lister!$D$7:$D$13),IF(AND(E1495&lt;DATE(2020,12,1),MONTH(F1495)=12),(NETWORKDAYS(Lister!$D$23,F1495,Lister!$D$7:$D$13)-S1495)*N1495/NETWORKDAYS(Lister!$D$23,Lister!$E$23,Lister!$D$7:$D$13),IF(AND(E1495&lt;DATE(2020,12,1),F1495&gt;DATE(2020,12,31)),(NETWORKDAYS(Lister!$D$23,Lister!$E$23,Lister!$D$7:$D$13)-S1495)*N1495/NETWORKDAYS(Lister!$D$23,Lister!$E$23,Lister!$D$7:$D$13),IF(OR(AND(E1495&lt;DATE(2020,12,1),F1495&lt;DATE(2020,12,1)),E1495&gt;DATE(2020,12,31)),0)))))),0),"")</f>
        <v/>
      </c>
      <c r="AA1495" s="50" t="str">
        <f>IFERROR(MAX(IF(OR(O1495="",P1495="",Q1495="",R1495="",S1495="",T1495="",U1495=""),"",IF(AND(MONTH(E1495)=1,MONTH(F1495)=1),(NETWORKDAYS(E1495,F1495,Lister!$D$7:$D$13)-T1495)*N1495/NETWORKDAYS(Lister!$D$24,Lister!$E$24,Lister!$D$7:$D$13),IF(AND(MONTH(E1495)=1,F1495&gt;DATE(2021,1,31)),(NETWORKDAYS(E1495,Lister!$E$24,Lister!$D$7:$D$13)-T1495)*N1495/NETWORKDAYS(Lister!$D$24,Lister!$E$24,Lister!$D$7:$D$13),IF(AND(E1495&lt;DATE(2021,1,1),MONTH(F1495)=1),(NETWORKDAYS(Lister!$D$24,F1495,Lister!$D$7:$D$13)-T1495)*N1495/NETWORKDAYS(Lister!$D$24,Lister!$E$24,Lister!$D$7:$D$13),IF(AND(E1495&lt;DATE(2021,1,1),F1495&gt;DATE(2021,1,31)),(NETWORKDAYS(Lister!$D$24,Lister!$E$24,Lister!$D$7:$D$13)-T1495)*N1495/NETWORKDAYS(Lister!$D$24,Lister!$E$24,Lister!$D$7:$D$13),IF(OR(AND(E1495&lt;DATE(2021,1,1),F1495&lt;DATE(2021,1,1)),E1495&gt;DATE(2021,1,31)),0)))))),0),"")</f>
        <v/>
      </c>
      <c r="AB1495" s="50" t="str">
        <f>IFERROR(MAX(IF(OR(O1495="",P1495="",Q1495="",R1495="",S1495="",T1495="",U1495=""),"",IF(AND(MONTH(E1495)=2,MONTH(F1495)=2),(NETWORKDAYS(E1495,F1495,Lister!$D$7:$D$13)-U1495)*N1495/NETWORKDAYS(Lister!$D$25,Lister!$E$25,Lister!$D$7:$D$13),IF(AND(E1495&lt;DATE(2021,2,1),MONTH(F1495)=2),(NETWORKDAYS(Lister!$D$25,F1495,Lister!$D$7:$D$13)-U1495)*N1495/NETWORKDAYS(Lister!$D$25,Lister!$E$25,Lister!$D$7:$D$13),IF(AND(E1495&lt;DATE(2021,2,1),F1495&lt;DATE(2021,2,1)),0)))),0),"")</f>
        <v/>
      </c>
      <c r="AC1495" s="52" t="str">
        <f t="shared" si="118"/>
        <v/>
      </c>
    </row>
    <row r="1496" spans="1:29" x14ac:dyDescent="0.35">
      <c r="A1496" s="11" t="str">
        <f t="shared" si="119"/>
        <v/>
      </c>
      <c r="B1496" s="33"/>
      <c r="C1496" s="17"/>
      <c r="D1496" s="18"/>
      <c r="E1496" s="12"/>
      <c r="F1496" s="12"/>
      <c r="G1496" s="42" t="str">
        <f>IF(OR(E1496="",F1496=""),"",NETWORKDAYS(E1496,F1496,Lister!$D$7:$D$13))</f>
        <v/>
      </c>
      <c r="H1496" s="14"/>
      <c r="I1496" s="25" t="str">
        <f t="shared" si="115"/>
        <v/>
      </c>
      <c r="J1496" s="47"/>
      <c r="K1496" s="48"/>
      <c r="L1496" s="15"/>
      <c r="M1496" s="51" t="str">
        <f t="shared" si="116"/>
        <v/>
      </c>
      <c r="N1496" s="49" t="str">
        <f t="shared" si="117"/>
        <v/>
      </c>
      <c r="O1496" s="15"/>
      <c r="P1496" s="15"/>
      <c r="Q1496" s="15"/>
      <c r="R1496" s="15"/>
      <c r="S1496" s="15"/>
      <c r="T1496" s="15"/>
      <c r="U1496" s="15"/>
      <c r="V1496" s="50" t="str">
        <f>IFERROR(MAX(IF(OR(O1496="",P1496="",Q1496="",R1496="",S1496="",T1496="",U1496=""),"",IF(AND(MONTH(E1496)=8,MONTH(F1496)=8),(NETWORKDAYS(E1496,F1496,Lister!$D$7:$D$13)-O1496)*N1496/NETWORKDAYS(Lister!$D$19,Lister!$E$19,Lister!$D$7:$D$13),IF(AND(MONTH(E1496)=8,F1496&gt;DATE(2020,8,31)),(NETWORKDAYS(E1496,Lister!$E$19,Lister!$D$7:$D$13)-O1496)*N1496/NETWORKDAYS(Lister!$D$19,Lister!$E$19,Lister!$D$7:$D$13),IF(E1496&gt;DATE(2020,8,31),0)))),0),"")</f>
        <v/>
      </c>
      <c r="W1496" s="50" t="str">
        <f>IFERROR(MAX(IF(OR(O1496="",P1496="",Q1496="",R1496="",S1496="",T1496="",U1496=""),"",IF(AND(MONTH(E1496)=9,MONTH(F1496)=9),(NETWORKDAYS(E1496,F1496,Lister!$D$7:$D$13)-P1496)*N1496/NETWORKDAYS(Lister!$D$20,Lister!$E$20,Lister!$D$7:$D$13),IF(AND(MONTH(E1496)=9,F1496&gt;DATE(2020,9,30)),(NETWORKDAYS(E1496,Lister!$E$20,Lister!$D$7:$D$13)-P1496)*N1496/NETWORKDAYS(Lister!$D$20,Lister!$E$20,Lister!$D$7:$D$13),IF(AND(E1496&lt;DATE(2020,9,1),MONTH(F1496)=9),(NETWORKDAYS(Lister!$D$20,F1496,Lister!$D$7:$D$13)-P1496)*N1496/NETWORKDAYS(Lister!$D$20,Lister!$E$20,Lister!$D$7:$D$13),IF(AND(E1496&lt;DATE(2020,9,1),F1496&gt;DATE(2020,9,30)),(NETWORKDAYS(Lister!$D$20,Lister!$E$20,Lister!$D$7:$D$13)-P1496)*N1496/NETWORKDAYS(Lister!$D$20,Lister!$E$20,Lister!$D$7:$D$13),IF(OR(AND(E1496&lt;DATE(2020,9,1),F1496&lt;DATE(2020,9,1)),E1496&gt;DATE(2020,9,30)),0)))))),0),"")</f>
        <v/>
      </c>
      <c r="X1496" s="50" t="str">
        <f>IFERROR(MAX(IF(OR(O1496="",P1496="",Q1496="",R1496="",S1496="",T1496="",U1496=""),"",IF(AND(MONTH(E1496)=10,MONTH(F1496)=10),(NETWORKDAYS(E1496,F1496,Lister!$D$7:$D$13)-Q1496)*N1496/NETWORKDAYS(Lister!$D$21,Lister!$E$21,Lister!$D$7:$D$13),IF(AND(MONTH(E1496)=10,F1496&gt;DATE(2020,10,31)),(NETWORKDAYS(E1496,Lister!$E$21,Lister!$D$7:$D$13)-Q1496)*N1496/NETWORKDAYS(Lister!$D$21,Lister!$E$21,Lister!$D$7:$D$13),IF(AND(E1496&lt;DATE(2020,10,1),MONTH(F1496)=10),(NETWORKDAYS(Lister!$D$21,F1496,Lister!$D$7:$D$13)-Q1496)*N1496/NETWORKDAYS(Lister!$D$21,Lister!$E$21,Lister!$D$7:$D$13),IF(AND(E1496&lt;DATE(2020,31,1),F1496&gt;DATE(2020,10,31)),(NETWORKDAYS(Lister!$D$21,Lister!$E$21,Lister!$D$7:$D$13)-Q1496)*N1496/NETWORKDAYS(Lister!$D$21,Lister!$E$21,Lister!$D$7:$D$13),IF(OR(AND(E1496&lt;DATE(2020,10,1),F1496&lt;DATE(2020,10,1)),E1496&gt;DATE(2020,10,31)),0)))))),0),"")</f>
        <v/>
      </c>
      <c r="Y1496" s="50" t="str">
        <f>IFERROR(MAX(IF(OR(O1496="",P1496="",Q1496="",R1496="",S1496="",T1496="",U1496=""),"",IF(AND(MONTH(E1496)=11,MONTH(F1496)=11),(NETWORKDAYS(E1496,F1496,Lister!$D$7:$D$13)-R1496)*N1496/NETWORKDAYS(Lister!$D$22,Lister!$E$22,Lister!$D$7:$D$13),IF(AND(MONTH(E1496)=11,F1496&gt;DATE(2020,11,30)),(NETWORKDAYS(E1496,Lister!$E$22,Lister!$D$7:$D$13)-R1496)*N1496/NETWORKDAYS(Lister!$D$22,Lister!$E$22,Lister!$D$7:$D$13),IF(AND(E1496&lt;DATE(2020,11,1),MONTH(F1496)=11),(NETWORKDAYS(Lister!$D$22,F1496,Lister!$D$7:$D$13)-R1496)*N1496/NETWORKDAYS(Lister!$D$22,Lister!$E$22,Lister!$D$7:$D$13),IF(AND(E1496&lt;DATE(2020,11,1),F1496&gt;DATE(2020,11,30)),(NETWORKDAYS(Lister!$D$22,Lister!$E$22,Lister!$D$7:$D$13)-R1496)*N1496/NETWORKDAYS(Lister!$D$22,Lister!$E$22,Lister!$D$7:$D$13),IF(OR(AND(E1496&lt;DATE(2020,11,1),F1496&lt;DATE(2020,11,1)),E1496&gt;DATE(2020,11,30)),0)))))),0),"")</f>
        <v/>
      </c>
      <c r="Z1496" s="50" t="str">
        <f>IFERROR(MAX(IF(OR(O1496="",P1496="",Q1496="",R1496="",S1496="",T1496="",U1496=""),"",IF(AND(MONTH(E1496)=12,MONTH(F1496)=12),(NETWORKDAYS(E1496,F1496,Lister!$D$7:$D$13)-S1496)*N1496/NETWORKDAYS(Lister!$D$23,Lister!$E$23,Lister!$D$7:$D$13),IF(AND(MONTH(E1496)=12,F1496&gt;DATE(2020,12,31)),(NETWORKDAYS(E1496,Lister!$E$23,Lister!$D$7:$D$13)-S1496)*N1496/NETWORKDAYS(Lister!$D$23,Lister!$E$23,Lister!$D$7:$D$13),IF(AND(E1496&lt;DATE(2020,12,1),MONTH(F1496)=12),(NETWORKDAYS(Lister!$D$23,F1496,Lister!$D$7:$D$13)-S1496)*N1496/NETWORKDAYS(Lister!$D$23,Lister!$E$23,Lister!$D$7:$D$13),IF(AND(E1496&lt;DATE(2020,12,1),F1496&gt;DATE(2020,12,31)),(NETWORKDAYS(Lister!$D$23,Lister!$E$23,Lister!$D$7:$D$13)-S1496)*N1496/NETWORKDAYS(Lister!$D$23,Lister!$E$23,Lister!$D$7:$D$13),IF(OR(AND(E1496&lt;DATE(2020,12,1),F1496&lt;DATE(2020,12,1)),E1496&gt;DATE(2020,12,31)),0)))))),0),"")</f>
        <v/>
      </c>
      <c r="AA1496" s="50" t="str">
        <f>IFERROR(MAX(IF(OR(O1496="",P1496="",Q1496="",R1496="",S1496="",T1496="",U1496=""),"",IF(AND(MONTH(E1496)=1,MONTH(F1496)=1),(NETWORKDAYS(E1496,F1496,Lister!$D$7:$D$13)-T1496)*N1496/NETWORKDAYS(Lister!$D$24,Lister!$E$24,Lister!$D$7:$D$13),IF(AND(MONTH(E1496)=1,F1496&gt;DATE(2021,1,31)),(NETWORKDAYS(E1496,Lister!$E$24,Lister!$D$7:$D$13)-T1496)*N1496/NETWORKDAYS(Lister!$D$24,Lister!$E$24,Lister!$D$7:$D$13),IF(AND(E1496&lt;DATE(2021,1,1),MONTH(F1496)=1),(NETWORKDAYS(Lister!$D$24,F1496,Lister!$D$7:$D$13)-T1496)*N1496/NETWORKDAYS(Lister!$D$24,Lister!$E$24,Lister!$D$7:$D$13),IF(AND(E1496&lt;DATE(2021,1,1),F1496&gt;DATE(2021,1,31)),(NETWORKDAYS(Lister!$D$24,Lister!$E$24,Lister!$D$7:$D$13)-T1496)*N1496/NETWORKDAYS(Lister!$D$24,Lister!$E$24,Lister!$D$7:$D$13),IF(OR(AND(E1496&lt;DATE(2021,1,1),F1496&lt;DATE(2021,1,1)),E1496&gt;DATE(2021,1,31)),0)))))),0),"")</f>
        <v/>
      </c>
      <c r="AB1496" s="50" t="str">
        <f>IFERROR(MAX(IF(OR(O1496="",P1496="",Q1496="",R1496="",S1496="",T1496="",U1496=""),"",IF(AND(MONTH(E1496)=2,MONTH(F1496)=2),(NETWORKDAYS(E1496,F1496,Lister!$D$7:$D$13)-U1496)*N1496/NETWORKDAYS(Lister!$D$25,Lister!$E$25,Lister!$D$7:$D$13),IF(AND(E1496&lt;DATE(2021,2,1),MONTH(F1496)=2),(NETWORKDAYS(Lister!$D$25,F1496,Lister!$D$7:$D$13)-U1496)*N1496/NETWORKDAYS(Lister!$D$25,Lister!$E$25,Lister!$D$7:$D$13),IF(AND(E1496&lt;DATE(2021,2,1),F1496&lt;DATE(2021,2,1)),0)))),0),"")</f>
        <v/>
      </c>
      <c r="AC1496" s="52" t="str">
        <f t="shared" si="118"/>
        <v/>
      </c>
    </row>
    <row r="1497" spans="1:29" x14ac:dyDescent="0.35">
      <c r="A1497" s="11" t="str">
        <f t="shared" si="119"/>
        <v/>
      </c>
      <c r="B1497" s="33"/>
      <c r="C1497" s="17"/>
      <c r="D1497" s="18"/>
      <c r="E1497" s="12"/>
      <c r="F1497" s="12"/>
      <c r="G1497" s="42" t="str">
        <f>IF(OR(E1497="",F1497=""),"",NETWORKDAYS(E1497,F1497,Lister!$D$7:$D$13))</f>
        <v/>
      </c>
      <c r="H1497" s="14"/>
      <c r="I1497" s="25" t="str">
        <f t="shared" si="115"/>
        <v/>
      </c>
      <c r="J1497" s="47"/>
      <c r="K1497" s="48"/>
      <c r="L1497" s="15"/>
      <c r="M1497" s="51" t="str">
        <f t="shared" si="116"/>
        <v/>
      </c>
      <c r="N1497" s="49" t="str">
        <f t="shared" si="117"/>
        <v/>
      </c>
      <c r="O1497" s="15"/>
      <c r="P1497" s="15"/>
      <c r="Q1497" s="15"/>
      <c r="R1497" s="15"/>
      <c r="S1497" s="15"/>
      <c r="T1497" s="15"/>
      <c r="U1497" s="15"/>
      <c r="V1497" s="50" t="str">
        <f>IFERROR(MAX(IF(OR(O1497="",P1497="",Q1497="",R1497="",S1497="",T1497="",U1497=""),"",IF(AND(MONTH(E1497)=8,MONTH(F1497)=8),(NETWORKDAYS(E1497,F1497,Lister!$D$7:$D$13)-O1497)*N1497/NETWORKDAYS(Lister!$D$19,Lister!$E$19,Lister!$D$7:$D$13),IF(AND(MONTH(E1497)=8,F1497&gt;DATE(2020,8,31)),(NETWORKDAYS(E1497,Lister!$E$19,Lister!$D$7:$D$13)-O1497)*N1497/NETWORKDAYS(Lister!$D$19,Lister!$E$19,Lister!$D$7:$D$13),IF(E1497&gt;DATE(2020,8,31),0)))),0),"")</f>
        <v/>
      </c>
      <c r="W1497" s="50" t="str">
        <f>IFERROR(MAX(IF(OR(O1497="",P1497="",Q1497="",R1497="",S1497="",T1497="",U1497=""),"",IF(AND(MONTH(E1497)=9,MONTH(F1497)=9),(NETWORKDAYS(E1497,F1497,Lister!$D$7:$D$13)-P1497)*N1497/NETWORKDAYS(Lister!$D$20,Lister!$E$20,Lister!$D$7:$D$13),IF(AND(MONTH(E1497)=9,F1497&gt;DATE(2020,9,30)),(NETWORKDAYS(E1497,Lister!$E$20,Lister!$D$7:$D$13)-P1497)*N1497/NETWORKDAYS(Lister!$D$20,Lister!$E$20,Lister!$D$7:$D$13),IF(AND(E1497&lt;DATE(2020,9,1),MONTH(F1497)=9),(NETWORKDAYS(Lister!$D$20,F1497,Lister!$D$7:$D$13)-P1497)*N1497/NETWORKDAYS(Lister!$D$20,Lister!$E$20,Lister!$D$7:$D$13),IF(AND(E1497&lt;DATE(2020,9,1),F1497&gt;DATE(2020,9,30)),(NETWORKDAYS(Lister!$D$20,Lister!$E$20,Lister!$D$7:$D$13)-P1497)*N1497/NETWORKDAYS(Lister!$D$20,Lister!$E$20,Lister!$D$7:$D$13),IF(OR(AND(E1497&lt;DATE(2020,9,1),F1497&lt;DATE(2020,9,1)),E1497&gt;DATE(2020,9,30)),0)))))),0),"")</f>
        <v/>
      </c>
      <c r="X1497" s="50" t="str">
        <f>IFERROR(MAX(IF(OR(O1497="",P1497="",Q1497="",R1497="",S1497="",T1497="",U1497=""),"",IF(AND(MONTH(E1497)=10,MONTH(F1497)=10),(NETWORKDAYS(E1497,F1497,Lister!$D$7:$D$13)-Q1497)*N1497/NETWORKDAYS(Lister!$D$21,Lister!$E$21,Lister!$D$7:$D$13),IF(AND(MONTH(E1497)=10,F1497&gt;DATE(2020,10,31)),(NETWORKDAYS(E1497,Lister!$E$21,Lister!$D$7:$D$13)-Q1497)*N1497/NETWORKDAYS(Lister!$D$21,Lister!$E$21,Lister!$D$7:$D$13),IF(AND(E1497&lt;DATE(2020,10,1),MONTH(F1497)=10),(NETWORKDAYS(Lister!$D$21,F1497,Lister!$D$7:$D$13)-Q1497)*N1497/NETWORKDAYS(Lister!$D$21,Lister!$E$21,Lister!$D$7:$D$13),IF(AND(E1497&lt;DATE(2020,31,1),F1497&gt;DATE(2020,10,31)),(NETWORKDAYS(Lister!$D$21,Lister!$E$21,Lister!$D$7:$D$13)-Q1497)*N1497/NETWORKDAYS(Lister!$D$21,Lister!$E$21,Lister!$D$7:$D$13),IF(OR(AND(E1497&lt;DATE(2020,10,1),F1497&lt;DATE(2020,10,1)),E1497&gt;DATE(2020,10,31)),0)))))),0),"")</f>
        <v/>
      </c>
      <c r="Y1497" s="50" t="str">
        <f>IFERROR(MAX(IF(OR(O1497="",P1497="",Q1497="",R1497="",S1497="",T1497="",U1497=""),"",IF(AND(MONTH(E1497)=11,MONTH(F1497)=11),(NETWORKDAYS(E1497,F1497,Lister!$D$7:$D$13)-R1497)*N1497/NETWORKDAYS(Lister!$D$22,Lister!$E$22,Lister!$D$7:$D$13),IF(AND(MONTH(E1497)=11,F1497&gt;DATE(2020,11,30)),(NETWORKDAYS(E1497,Lister!$E$22,Lister!$D$7:$D$13)-R1497)*N1497/NETWORKDAYS(Lister!$D$22,Lister!$E$22,Lister!$D$7:$D$13),IF(AND(E1497&lt;DATE(2020,11,1),MONTH(F1497)=11),(NETWORKDAYS(Lister!$D$22,F1497,Lister!$D$7:$D$13)-R1497)*N1497/NETWORKDAYS(Lister!$D$22,Lister!$E$22,Lister!$D$7:$D$13),IF(AND(E1497&lt;DATE(2020,11,1),F1497&gt;DATE(2020,11,30)),(NETWORKDAYS(Lister!$D$22,Lister!$E$22,Lister!$D$7:$D$13)-R1497)*N1497/NETWORKDAYS(Lister!$D$22,Lister!$E$22,Lister!$D$7:$D$13),IF(OR(AND(E1497&lt;DATE(2020,11,1),F1497&lt;DATE(2020,11,1)),E1497&gt;DATE(2020,11,30)),0)))))),0),"")</f>
        <v/>
      </c>
      <c r="Z1497" s="50" t="str">
        <f>IFERROR(MAX(IF(OR(O1497="",P1497="",Q1497="",R1497="",S1497="",T1497="",U1497=""),"",IF(AND(MONTH(E1497)=12,MONTH(F1497)=12),(NETWORKDAYS(E1497,F1497,Lister!$D$7:$D$13)-S1497)*N1497/NETWORKDAYS(Lister!$D$23,Lister!$E$23,Lister!$D$7:$D$13),IF(AND(MONTH(E1497)=12,F1497&gt;DATE(2020,12,31)),(NETWORKDAYS(E1497,Lister!$E$23,Lister!$D$7:$D$13)-S1497)*N1497/NETWORKDAYS(Lister!$D$23,Lister!$E$23,Lister!$D$7:$D$13),IF(AND(E1497&lt;DATE(2020,12,1),MONTH(F1497)=12),(NETWORKDAYS(Lister!$D$23,F1497,Lister!$D$7:$D$13)-S1497)*N1497/NETWORKDAYS(Lister!$D$23,Lister!$E$23,Lister!$D$7:$D$13),IF(AND(E1497&lt;DATE(2020,12,1),F1497&gt;DATE(2020,12,31)),(NETWORKDAYS(Lister!$D$23,Lister!$E$23,Lister!$D$7:$D$13)-S1497)*N1497/NETWORKDAYS(Lister!$D$23,Lister!$E$23,Lister!$D$7:$D$13),IF(OR(AND(E1497&lt;DATE(2020,12,1),F1497&lt;DATE(2020,12,1)),E1497&gt;DATE(2020,12,31)),0)))))),0),"")</f>
        <v/>
      </c>
      <c r="AA1497" s="50" t="str">
        <f>IFERROR(MAX(IF(OR(O1497="",P1497="",Q1497="",R1497="",S1497="",T1497="",U1497=""),"",IF(AND(MONTH(E1497)=1,MONTH(F1497)=1),(NETWORKDAYS(E1497,F1497,Lister!$D$7:$D$13)-T1497)*N1497/NETWORKDAYS(Lister!$D$24,Lister!$E$24,Lister!$D$7:$D$13),IF(AND(MONTH(E1497)=1,F1497&gt;DATE(2021,1,31)),(NETWORKDAYS(E1497,Lister!$E$24,Lister!$D$7:$D$13)-T1497)*N1497/NETWORKDAYS(Lister!$D$24,Lister!$E$24,Lister!$D$7:$D$13),IF(AND(E1497&lt;DATE(2021,1,1),MONTH(F1497)=1),(NETWORKDAYS(Lister!$D$24,F1497,Lister!$D$7:$D$13)-T1497)*N1497/NETWORKDAYS(Lister!$D$24,Lister!$E$24,Lister!$D$7:$D$13),IF(AND(E1497&lt;DATE(2021,1,1),F1497&gt;DATE(2021,1,31)),(NETWORKDAYS(Lister!$D$24,Lister!$E$24,Lister!$D$7:$D$13)-T1497)*N1497/NETWORKDAYS(Lister!$D$24,Lister!$E$24,Lister!$D$7:$D$13),IF(OR(AND(E1497&lt;DATE(2021,1,1),F1497&lt;DATE(2021,1,1)),E1497&gt;DATE(2021,1,31)),0)))))),0),"")</f>
        <v/>
      </c>
      <c r="AB1497" s="50" t="str">
        <f>IFERROR(MAX(IF(OR(O1497="",P1497="",Q1497="",R1497="",S1497="",T1497="",U1497=""),"",IF(AND(MONTH(E1497)=2,MONTH(F1497)=2),(NETWORKDAYS(E1497,F1497,Lister!$D$7:$D$13)-U1497)*N1497/NETWORKDAYS(Lister!$D$25,Lister!$E$25,Lister!$D$7:$D$13),IF(AND(E1497&lt;DATE(2021,2,1),MONTH(F1497)=2),(NETWORKDAYS(Lister!$D$25,F1497,Lister!$D$7:$D$13)-U1497)*N1497/NETWORKDAYS(Lister!$D$25,Lister!$E$25,Lister!$D$7:$D$13),IF(AND(E1497&lt;DATE(2021,2,1),F1497&lt;DATE(2021,2,1)),0)))),0),"")</f>
        <v/>
      </c>
      <c r="AC1497" s="52" t="str">
        <f t="shared" si="118"/>
        <v/>
      </c>
    </row>
    <row r="1498" spans="1:29" x14ac:dyDescent="0.35">
      <c r="A1498" s="11" t="str">
        <f t="shared" si="119"/>
        <v/>
      </c>
      <c r="B1498" s="33"/>
      <c r="C1498" s="17"/>
      <c r="D1498" s="18"/>
      <c r="E1498" s="12"/>
      <c r="F1498" s="12"/>
      <c r="G1498" s="42" t="str">
        <f>IF(OR(E1498="",F1498=""),"",NETWORKDAYS(E1498,F1498,Lister!$D$7:$D$13))</f>
        <v/>
      </c>
      <c r="H1498" s="14"/>
      <c r="I1498" s="25" t="str">
        <f t="shared" si="115"/>
        <v/>
      </c>
      <c r="J1498" s="47"/>
      <c r="K1498" s="48"/>
      <c r="L1498" s="15"/>
      <c r="M1498" s="51" t="str">
        <f t="shared" si="116"/>
        <v/>
      </c>
      <c r="N1498" s="49" t="str">
        <f t="shared" si="117"/>
        <v/>
      </c>
      <c r="O1498" s="15"/>
      <c r="P1498" s="15"/>
      <c r="Q1498" s="15"/>
      <c r="R1498" s="15"/>
      <c r="S1498" s="15"/>
      <c r="T1498" s="15"/>
      <c r="U1498" s="15"/>
      <c r="V1498" s="50" t="str">
        <f>IFERROR(MAX(IF(OR(O1498="",P1498="",Q1498="",R1498="",S1498="",T1498="",U1498=""),"",IF(AND(MONTH(E1498)=8,MONTH(F1498)=8),(NETWORKDAYS(E1498,F1498,Lister!$D$7:$D$13)-O1498)*N1498/NETWORKDAYS(Lister!$D$19,Lister!$E$19,Lister!$D$7:$D$13),IF(AND(MONTH(E1498)=8,F1498&gt;DATE(2020,8,31)),(NETWORKDAYS(E1498,Lister!$E$19,Lister!$D$7:$D$13)-O1498)*N1498/NETWORKDAYS(Lister!$D$19,Lister!$E$19,Lister!$D$7:$D$13),IF(E1498&gt;DATE(2020,8,31),0)))),0),"")</f>
        <v/>
      </c>
      <c r="W1498" s="50" t="str">
        <f>IFERROR(MAX(IF(OR(O1498="",P1498="",Q1498="",R1498="",S1498="",T1498="",U1498=""),"",IF(AND(MONTH(E1498)=9,MONTH(F1498)=9),(NETWORKDAYS(E1498,F1498,Lister!$D$7:$D$13)-P1498)*N1498/NETWORKDAYS(Lister!$D$20,Lister!$E$20,Lister!$D$7:$D$13),IF(AND(MONTH(E1498)=9,F1498&gt;DATE(2020,9,30)),(NETWORKDAYS(E1498,Lister!$E$20,Lister!$D$7:$D$13)-P1498)*N1498/NETWORKDAYS(Lister!$D$20,Lister!$E$20,Lister!$D$7:$D$13),IF(AND(E1498&lt;DATE(2020,9,1),MONTH(F1498)=9),(NETWORKDAYS(Lister!$D$20,F1498,Lister!$D$7:$D$13)-P1498)*N1498/NETWORKDAYS(Lister!$D$20,Lister!$E$20,Lister!$D$7:$D$13),IF(AND(E1498&lt;DATE(2020,9,1),F1498&gt;DATE(2020,9,30)),(NETWORKDAYS(Lister!$D$20,Lister!$E$20,Lister!$D$7:$D$13)-P1498)*N1498/NETWORKDAYS(Lister!$D$20,Lister!$E$20,Lister!$D$7:$D$13),IF(OR(AND(E1498&lt;DATE(2020,9,1),F1498&lt;DATE(2020,9,1)),E1498&gt;DATE(2020,9,30)),0)))))),0),"")</f>
        <v/>
      </c>
      <c r="X1498" s="50" t="str">
        <f>IFERROR(MAX(IF(OR(O1498="",P1498="",Q1498="",R1498="",S1498="",T1498="",U1498=""),"",IF(AND(MONTH(E1498)=10,MONTH(F1498)=10),(NETWORKDAYS(E1498,F1498,Lister!$D$7:$D$13)-Q1498)*N1498/NETWORKDAYS(Lister!$D$21,Lister!$E$21,Lister!$D$7:$D$13),IF(AND(MONTH(E1498)=10,F1498&gt;DATE(2020,10,31)),(NETWORKDAYS(E1498,Lister!$E$21,Lister!$D$7:$D$13)-Q1498)*N1498/NETWORKDAYS(Lister!$D$21,Lister!$E$21,Lister!$D$7:$D$13),IF(AND(E1498&lt;DATE(2020,10,1),MONTH(F1498)=10),(NETWORKDAYS(Lister!$D$21,F1498,Lister!$D$7:$D$13)-Q1498)*N1498/NETWORKDAYS(Lister!$D$21,Lister!$E$21,Lister!$D$7:$D$13),IF(AND(E1498&lt;DATE(2020,31,1),F1498&gt;DATE(2020,10,31)),(NETWORKDAYS(Lister!$D$21,Lister!$E$21,Lister!$D$7:$D$13)-Q1498)*N1498/NETWORKDAYS(Lister!$D$21,Lister!$E$21,Lister!$D$7:$D$13),IF(OR(AND(E1498&lt;DATE(2020,10,1),F1498&lt;DATE(2020,10,1)),E1498&gt;DATE(2020,10,31)),0)))))),0),"")</f>
        <v/>
      </c>
      <c r="Y1498" s="50" t="str">
        <f>IFERROR(MAX(IF(OR(O1498="",P1498="",Q1498="",R1498="",S1498="",T1498="",U1498=""),"",IF(AND(MONTH(E1498)=11,MONTH(F1498)=11),(NETWORKDAYS(E1498,F1498,Lister!$D$7:$D$13)-R1498)*N1498/NETWORKDAYS(Lister!$D$22,Lister!$E$22,Lister!$D$7:$D$13),IF(AND(MONTH(E1498)=11,F1498&gt;DATE(2020,11,30)),(NETWORKDAYS(E1498,Lister!$E$22,Lister!$D$7:$D$13)-R1498)*N1498/NETWORKDAYS(Lister!$D$22,Lister!$E$22,Lister!$D$7:$D$13),IF(AND(E1498&lt;DATE(2020,11,1),MONTH(F1498)=11),(NETWORKDAYS(Lister!$D$22,F1498,Lister!$D$7:$D$13)-R1498)*N1498/NETWORKDAYS(Lister!$D$22,Lister!$E$22,Lister!$D$7:$D$13),IF(AND(E1498&lt;DATE(2020,11,1),F1498&gt;DATE(2020,11,30)),(NETWORKDAYS(Lister!$D$22,Lister!$E$22,Lister!$D$7:$D$13)-R1498)*N1498/NETWORKDAYS(Lister!$D$22,Lister!$E$22,Lister!$D$7:$D$13),IF(OR(AND(E1498&lt;DATE(2020,11,1),F1498&lt;DATE(2020,11,1)),E1498&gt;DATE(2020,11,30)),0)))))),0),"")</f>
        <v/>
      </c>
      <c r="Z1498" s="50" t="str">
        <f>IFERROR(MAX(IF(OR(O1498="",P1498="",Q1498="",R1498="",S1498="",T1498="",U1498=""),"",IF(AND(MONTH(E1498)=12,MONTH(F1498)=12),(NETWORKDAYS(E1498,F1498,Lister!$D$7:$D$13)-S1498)*N1498/NETWORKDAYS(Lister!$D$23,Lister!$E$23,Lister!$D$7:$D$13),IF(AND(MONTH(E1498)=12,F1498&gt;DATE(2020,12,31)),(NETWORKDAYS(E1498,Lister!$E$23,Lister!$D$7:$D$13)-S1498)*N1498/NETWORKDAYS(Lister!$D$23,Lister!$E$23,Lister!$D$7:$D$13),IF(AND(E1498&lt;DATE(2020,12,1),MONTH(F1498)=12),(NETWORKDAYS(Lister!$D$23,F1498,Lister!$D$7:$D$13)-S1498)*N1498/NETWORKDAYS(Lister!$D$23,Lister!$E$23,Lister!$D$7:$D$13),IF(AND(E1498&lt;DATE(2020,12,1),F1498&gt;DATE(2020,12,31)),(NETWORKDAYS(Lister!$D$23,Lister!$E$23,Lister!$D$7:$D$13)-S1498)*N1498/NETWORKDAYS(Lister!$D$23,Lister!$E$23,Lister!$D$7:$D$13),IF(OR(AND(E1498&lt;DATE(2020,12,1),F1498&lt;DATE(2020,12,1)),E1498&gt;DATE(2020,12,31)),0)))))),0),"")</f>
        <v/>
      </c>
      <c r="AA1498" s="50" t="str">
        <f>IFERROR(MAX(IF(OR(O1498="",P1498="",Q1498="",R1498="",S1498="",T1498="",U1498=""),"",IF(AND(MONTH(E1498)=1,MONTH(F1498)=1),(NETWORKDAYS(E1498,F1498,Lister!$D$7:$D$13)-T1498)*N1498/NETWORKDAYS(Lister!$D$24,Lister!$E$24,Lister!$D$7:$D$13),IF(AND(MONTH(E1498)=1,F1498&gt;DATE(2021,1,31)),(NETWORKDAYS(E1498,Lister!$E$24,Lister!$D$7:$D$13)-T1498)*N1498/NETWORKDAYS(Lister!$D$24,Lister!$E$24,Lister!$D$7:$D$13),IF(AND(E1498&lt;DATE(2021,1,1),MONTH(F1498)=1),(NETWORKDAYS(Lister!$D$24,F1498,Lister!$D$7:$D$13)-T1498)*N1498/NETWORKDAYS(Lister!$D$24,Lister!$E$24,Lister!$D$7:$D$13),IF(AND(E1498&lt;DATE(2021,1,1),F1498&gt;DATE(2021,1,31)),(NETWORKDAYS(Lister!$D$24,Lister!$E$24,Lister!$D$7:$D$13)-T1498)*N1498/NETWORKDAYS(Lister!$D$24,Lister!$E$24,Lister!$D$7:$D$13),IF(OR(AND(E1498&lt;DATE(2021,1,1),F1498&lt;DATE(2021,1,1)),E1498&gt;DATE(2021,1,31)),0)))))),0),"")</f>
        <v/>
      </c>
      <c r="AB1498" s="50" t="str">
        <f>IFERROR(MAX(IF(OR(O1498="",P1498="",Q1498="",R1498="",S1498="",T1498="",U1498=""),"",IF(AND(MONTH(E1498)=2,MONTH(F1498)=2),(NETWORKDAYS(E1498,F1498,Lister!$D$7:$D$13)-U1498)*N1498/NETWORKDAYS(Lister!$D$25,Lister!$E$25,Lister!$D$7:$D$13),IF(AND(E1498&lt;DATE(2021,2,1),MONTH(F1498)=2),(NETWORKDAYS(Lister!$D$25,F1498,Lister!$D$7:$D$13)-U1498)*N1498/NETWORKDAYS(Lister!$D$25,Lister!$E$25,Lister!$D$7:$D$13),IF(AND(E1498&lt;DATE(2021,2,1),F1498&lt;DATE(2021,2,1)),0)))),0),"")</f>
        <v/>
      </c>
      <c r="AC1498" s="52" t="str">
        <f t="shared" si="118"/>
        <v/>
      </c>
    </row>
    <row r="1499" spans="1:29" x14ac:dyDescent="0.35">
      <c r="A1499" s="11" t="str">
        <f t="shared" si="119"/>
        <v/>
      </c>
      <c r="B1499" s="33"/>
      <c r="C1499" s="17"/>
      <c r="D1499" s="18"/>
      <c r="E1499" s="12"/>
      <c r="F1499" s="12"/>
      <c r="G1499" s="42" t="str">
        <f>IF(OR(E1499="",F1499=""),"",NETWORKDAYS(E1499,F1499,Lister!$D$7:$D$13))</f>
        <v/>
      </c>
      <c r="H1499" s="14"/>
      <c r="I1499" s="25" t="str">
        <f t="shared" si="115"/>
        <v/>
      </c>
      <c r="J1499" s="47"/>
      <c r="K1499" s="48"/>
      <c r="L1499" s="15"/>
      <c r="M1499" s="51" t="str">
        <f t="shared" si="116"/>
        <v/>
      </c>
      <c r="N1499" s="49" t="str">
        <f t="shared" si="117"/>
        <v/>
      </c>
      <c r="O1499" s="15"/>
      <c r="P1499" s="15"/>
      <c r="Q1499" s="15"/>
      <c r="R1499" s="15"/>
      <c r="S1499" s="15"/>
      <c r="T1499" s="15"/>
      <c r="U1499" s="15"/>
      <c r="V1499" s="50" t="str">
        <f>IFERROR(MAX(IF(OR(O1499="",P1499="",Q1499="",R1499="",S1499="",T1499="",U1499=""),"",IF(AND(MONTH(E1499)=8,MONTH(F1499)=8),(NETWORKDAYS(E1499,F1499,Lister!$D$7:$D$13)-O1499)*N1499/NETWORKDAYS(Lister!$D$19,Lister!$E$19,Lister!$D$7:$D$13),IF(AND(MONTH(E1499)=8,F1499&gt;DATE(2020,8,31)),(NETWORKDAYS(E1499,Lister!$E$19,Lister!$D$7:$D$13)-O1499)*N1499/NETWORKDAYS(Lister!$D$19,Lister!$E$19,Lister!$D$7:$D$13),IF(E1499&gt;DATE(2020,8,31),0)))),0),"")</f>
        <v/>
      </c>
      <c r="W1499" s="50" t="str">
        <f>IFERROR(MAX(IF(OR(O1499="",P1499="",Q1499="",R1499="",S1499="",T1499="",U1499=""),"",IF(AND(MONTH(E1499)=9,MONTH(F1499)=9),(NETWORKDAYS(E1499,F1499,Lister!$D$7:$D$13)-P1499)*N1499/NETWORKDAYS(Lister!$D$20,Lister!$E$20,Lister!$D$7:$D$13),IF(AND(MONTH(E1499)=9,F1499&gt;DATE(2020,9,30)),(NETWORKDAYS(E1499,Lister!$E$20,Lister!$D$7:$D$13)-P1499)*N1499/NETWORKDAYS(Lister!$D$20,Lister!$E$20,Lister!$D$7:$D$13),IF(AND(E1499&lt;DATE(2020,9,1),MONTH(F1499)=9),(NETWORKDAYS(Lister!$D$20,F1499,Lister!$D$7:$D$13)-P1499)*N1499/NETWORKDAYS(Lister!$D$20,Lister!$E$20,Lister!$D$7:$D$13),IF(AND(E1499&lt;DATE(2020,9,1),F1499&gt;DATE(2020,9,30)),(NETWORKDAYS(Lister!$D$20,Lister!$E$20,Lister!$D$7:$D$13)-P1499)*N1499/NETWORKDAYS(Lister!$D$20,Lister!$E$20,Lister!$D$7:$D$13),IF(OR(AND(E1499&lt;DATE(2020,9,1),F1499&lt;DATE(2020,9,1)),E1499&gt;DATE(2020,9,30)),0)))))),0),"")</f>
        <v/>
      </c>
      <c r="X1499" s="50" t="str">
        <f>IFERROR(MAX(IF(OR(O1499="",P1499="",Q1499="",R1499="",S1499="",T1499="",U1499=""),"",IF(AND(MONTH(E1499)=10,MONTH(F1499)=10),(NETWORKDAYS(E1499,F1499,Lister!$D$7:$D$13)-Q1499)*N1499/NETWORKDAYS(Lister!$D$21,Lister!$E$21,Lister!$D$7:$D$13),IF(AND(MONTH(E1499)=10,F1499&gt;DATE(2020,10,31)),(NETWORKDAYS(E1499,Lister!$E$21,Lister!$D$7:$D$13)-Q1499)*N1499/NETWORKDAYS(Lister!$D$21,Lister!$E$21,Lister!$D$7:$D$13),IF(AND(E1499&lt;DATE(2020,10,1),MONTH(F1499)=10),(NETWORKDAYS(Lister!$D$21,F1499,Lister!$D$7:$D$13)-Q1499)*N1499/NETWORKDAYS(Lister!$D$21,Lister!$E$21,Lister!$D$7:$D$13),IF(AND(E1499&lt;DATE(2020,31,1),F1499&gt;DATE(2020,10,31)),(NETWORKDAYS(Lister!$D$21,Lister!$E$21,Lister!$D$7:$D$13)-Q1499)*N1499/NETWORKDAYS(Lister!$D$21,Lister!$E$21,Lister!$D$7:$D$13),IF(OR(AND(E1499&lt;DATE(2020,10,1),F1499&lt;DATE(2020,10,1)),E1499&gt;DATE(2020,10,31)),0)))))),0),"")</f>
        <v/>
      </c>
      <c r="Y1499" s="50" t="str">
        <f>IFERROR(MAX(IF(OR(O1499="",P1499="",Q1499="",R1499="",S1499="",T1499="",U1499=""),"",IF(AND(MONTH(E1499)=11,MONTH(F1499)=11),(NETWORKDAYS(E1499,F1499,Lister!$D$7:$D$13)-R1499)*N1499/NETWORKDAYS(Lister!$D$22,Lister!$E$22,Lister!$D$7:$D$13),IF(AND(MONTH(E1499)=11,F1499&gt;DATE(2020,11,30)),(NETWORKDAYS(E1499,Lister!$E$22,Lister!$D$7:$D$13)-R1499)*N1499/NETWORKDAYS(Lister!$D$22,Lister!$E$22,Lister!$D$7:$D$13),IF(AND(E1499&lt;DATE(2020,11,1),MONTH(F1499)=11),(NETWORKDAYS(Lister!$D$22,F1499,Lister!$D$7:$D$13)-R1499)*N1499/NETWORKDAYS(Lister!$D$22,Lister!$E$22,Lister!$D$7:$D$13),IF(AND(E1499&lt;DATE(2020,11,1),F1499&gt;DATE(2020,11,30)),(NETWORKDAYS(Lister!$D$22,Lister!$E$22,Lister!$D$7:$D$13)-R1499)*N1499/NETWORKDAYS(Lister!$D$22,Lister!$E$22,Lister!$D$7:$D$13),IF(OR(AND(E1499&lt;DATE(2020,11,1),F1499&lt;DATE(2020,11,1)),E1499&gt;DATE(2020,11,30)),0)))))),0),"")</f>
        <v/>
      </c>
      <c r="Z1499" s="50" t="str">
        <f>IFERROR(MAX(IF(OR(O1499="",P1499="",Q1499="",R1499="",S1499="",T1499="",U1499=""),"",IF(AND(MONTH(E1499)=12,MONTH(F1499)=12),(NETWORKDAYS(E1499,F1499,Lister!$D$7:$D$13)-S1499)*N1499/NETWORKDAYS(Lister!$D$23,Lister!$E$23,Lister!$D$7:$D$13),IF(AND(MONTH(E1499)=12,F1499&gt;DATE(2020,12,31)),(NETWORKDAYS(E1499,Lister!$E$23,Lister!$D$7:$D$13)-S1499)*N1499/NETWORKDAYS(Lister!$D$23,Lister!$E$23,Lister!$D$7:$D$13),IF(AND(E1499&lt;DATE(2020,12,1),MONTH(F1499)=12),(NETWORKDAYS(Lister!$D$23,F1499,Lister!$D$7:$D$13)-S1499)*N1499/NETWORKDAYS(Lister!$D$23,Lister!$E$23,Lister!$D$7:$D$13),IF(AND(E1499&lt;DATE(2020,12,1),F1499&gt;DATE(2020,12,31)),(NETWORKDAYS(Lister!$D$23,Lister!$E$23,Lister!$D$7:$D$13)-S1499)*N1499/NETWORKDAYS(Lister!$D$23,Lister!$E$23,Lister!$D$7:$D$13),IF(OR(AND(E1499&lt;DATE(2020,12,1),F1499&lt;DATE(2020,12,1)),E1499&gt;DATE(2020,12,31)),0)))))),0),"")</f>
        <v/>
      </c>
      <c r="AA1499" s="50" t="str">
        <f>IFERROR(MAX(IF(OR(O1499="",P1499="",Q1499="",R1499="",S1499="",T1499="",U1499=""),"",IF(AND(MONTH(E1499)=1,MONTH(F1499)=1),(NETWORKDAYS(E1499,F1499,Lister!$D$7:$D$13)-T1499)*N1499/NETWORKDAYS(Lister!$D$24,Lister!$E$24,Lister!$D$7:$D$13),IF(AND(MONTH(E1499)=1,F1499&gt;DATE(2021,1,31)),(NETWORKDAYS(E1499,Lister!$E$24,Lister!$D$7:$D$13)-T1499)*N1499/NETWORKDAYS(Lister!$D$24,Lister!$E$24,Lister!$D$7:$D$13),IF(AND(E1499&lt;DATE(2021,1,1),MONTH(F1499)=1),(NETWORKDAYS(Lister!$D$24,F1499,Lister!$D$7:$D$13)-T1499)*N1499/NETWORKDAYS(Lister!$D$24,Lister!$E$24,Lister!$D$7:$D$13),IF(AND(E1499&lt;DATE(2021,1,1),F1499&gt;DATE(2021,1,31)),(NETWORKDAYS(Lister!$D$24,Lister!$E$24,Lister!$D$7:$D$13)-T1499)*N1499/NETWORKDAYS(Lister!$D$24,Lister!$E$24,Lister!$D$7:$D$13),IF(OR(AND(E1499&lt;DATE(2021,1,1),F1499&lt;DATE(2021,1,1)),E1499&gt;DATE(2021,1,31)),0)))))),0),"")</f>
        <v/>
      </c>
      <c r="AB1499" s="50" t="str">
        <f>IFERROR(MAX(IF(OR(O1499="",P1499="",Q1499="",R1499="",S1499="",T1499="",U1499=""),"",IF(AND(MONTH(E1499)=2,MONTH(F1499)=2),(NETWORKDAYS(E1499,F1499,Lister!$D$7:$D$13)-U1499)*N1499/NETWORKDAYS(Lister!$D$25,Lister!$E$25,Lister!$D$7:$D$13),IF(AND(E1499&lt;DATE(2021,2,1),MONTH(F1499)=2),(NETWORKDAYS(Lister!$D$25,F1499,Lister!$D$7:$D$13)-U1499)*N1499/NETWORKDAYS(Lister!$D$25,Lister!$E$25,Lister!$D$7:$D$13),IF(AND(E1499&lt;DATE(2021,2,1),F1499&lt;DATE(2021,2,1)),0)))),0),"")</f>
        <v/>
      </c>
      <c r="AC1499" s="52" t="str">
        <f t="shared" si="118"/>
        <v/>
      </c>
    </row>
    <row r="1500" spans="1:29" x14ac:dyDescent="0.35">
      <c r="A1500" s="11" t="str">
        <f t="shared" si="119"/>
        <v/>
      </c>
      <c r="B1500" s="33"/>
      <c r="C1500" s="17"/>
      <c r="D1500" s="18"/>
      <c r="E1500" s="12"/>
      <c r="F1500" s="12"/>
      <c r="G1500" s="42" t="str">
        <f>IF(OR(E1500="",F1500=""),"",NETWORKDAYS(E1500,F1500,Lister!$D$7:$D$13))</f>
        <v/>
      </c>
      <c r="H1500" s="14"/>
      <c r="I1500" s="25" t="str">
        <f t="shared" si="115"/>
        <v/>
      </c>
      <c r="J1500" s="47"/>
      <c r="K1500" s="48"/>
      <c r="L1500" s="15"/>
      <c r="M1500" s="51" t="str">
        <f t="shared" si="116"/>
        <v/>
      </c>
      <c r="N1500" s="49" t="str">
        <f t="shared" si="117"/>
        <v/>
      </c>
      <c r="O1500" s="15"/>
      <c r="P1500" s="15"/>
      <c r="Q1500" s="15"/>
      <c r="R1500" s="15"/>
      <c r="S1500" s="15"/>
      <c r="T1500" s="15"/>
      <c r="U1500" s="15"/>
      <c r="V1500" s="50" t="str">
        <f>IFERROR(MAX(IF(OR(O1500="",P1500="",Q1500="",R1500="",S1500="",T1500="",U1500=""),"",IF(AND(MONTH(E1500)=8,MONTH(F1500)=8),(NETWORKDAYS(E1500,F1500,Lister!$D$7:$D$13)-O1500)*N1500/NETWORKDAYS(Lister!$D$19,Lister!$E$19,Lister!$D$7:$D$13),IF(AND(MONTH(E1500)=8,F1500&gt;DATE(2020,8,31)),(NETWORKDAYS(E1500,Lister!$E$19,Lister!$D$7:$D$13)-O1500)*N1500/NETWORKDAYS(Lister!$D$19,Lister!$E$19,Lister!$D$7:$D$13),IF(E1500&gt;DATE(2020,8,31),0)))),0),"")</f>
        <v/>
      </c>
      <c r="W1500" s="50" t="str">
        <f>IFERROR(MAX(IF(OR(O1500="",P1500="",Q1500="",R1500="",S1500="",T1500="",U1500=""),"",IF(AND(MONTH(E1500)=9,MONTH(F1500)=9),(NETWORKDAYS(E1500,F1500,Lister!$D$7:$D$13)-P1500)*N1500/NETWORKDAYS(Lister!$D$20,Lister!$E$20,Lister!$D$7:$D$13),IF(AND(MONTH(E1500)=9,F1500&gt;DATE(2020,9,30)),(NETWORKDAYS(E1500,Lister!$E$20,Lister!$D$7:$D$13)-P1500)*N1500/NETWORKDAYS(Lister!$D$20,Lister!$E$20,Lister!$D$7:$D$13),IF(AND(E1500&lt;DATE(2020,9,1),MONTH(F1500)=9),(NETWORKDAYS(Lister!$D$20,F1500,Lister!$D$7:$D$13)-P1500)*N1500/NETWORKDAYS(Lister!$D$20,Lister!$E$20,Lister!$D$7:$D$13),IF(AND(E1500&lt;DATE(2020,9,1),F1500&gt;DATE(2020,9,30)),(NETWORKDAYS(Lister!$D$20,Lister!$E$20,Lister!$D$7:$D$13)-P1500)*N1500/NETWORKDAYS(Lister!$D$20,Lister!$E$20,Lister!$D$7:$D$13),IF(OR(AND(E1500&lt;DATE(2020,9,1),F1500&lt;DATE(2020,9,1)),E1500&gt;DATE(2020,9,30)),0)))))),0),"")</f>
        <v/>
      </c>
      <c r="X1500" s="50" t="str">
        <f>IFERROR(MAX(IF(OR(O1500="",P1500="",Q1500="",R1500="",S1500="",T1500="",U1500=""),"",IF(AND(MONTH(E1500)=10,MONTH(F1500)=10),(NETWORKDAYS(E1500,F1500,Lister!$D$7:$D$13)-Q1500)*N1500/NETWORKDAYS(Lister!$D$21,Lister!$E$21,Lister!$D$7:$D$13),IF(AND(MONTH(E1500)=10,F1500&gt;DATE(2020,10,31)),(NETWORKDAYS(E1500,Lister!$E$21,Lister!$D$7:$D$13)-Q1500)*N1500/NETWORKDAYS(Lister!$D$21,Lister!$E$21,Lister!$D$7:$D$13),IF(AND(E1500&lt;DATE(2020,10,1),MONTH(F1500)=10),(NETWORKDAYS(Lister!$D$21,F1500,Lister!$D$7:$D$13)-Q1500)*N1500/NETWORKDAYS(Lister!$D$21,Lister!$E$21,Lister!$D$7:$D$13),IF(AND(E1500&lt;DATE(2020,31,1),F1500&gt;DATE(2020,10,31)),(NETWORKDAYS(Lister!$D$21,Lister!$E$21,Lister!$D$7:$D$13)-Q1500)*N1500/NETWORKDAYS(Lister!$D$21,Lister!$E$21,Lister!$D$7:$D$13),IF(OR(AND(E1500&lt;DATE(2020,10,1),F1500&lt;DATE(2020,10,1)),E1500&gt;DATE(2020,10,31)),0)))))),0),"")</f>
        <v/>
      </c>
      <c r="Y1500" s="50" t="str">
        <f>IFERROR(MAX(IF(OR(O1500="",P1500="",Q1500="",R1500="",S1500="",T1500="",U1500=""),"",IF(AND(MONTH(E1500)=11,MONTH(F1500)=11),(NETWORKDAYS(E1500,F1500,Lister!$D$7:$D$13)-R1500)*N1500/NETWORKDAYS(Lister!$D$22,Lister!$E$22,Lister!$D$7:$D$13),IF(AND(MONTH(E1500)=11,F1500&gt;DATE(2020,11,30)),(NETWORKDAYS(E1500,Lister!$E$22,Lister!$D$7:$D$13)-R1500)*N1500/NETWORKDAYS(Lister!$D$22,Lister!$E$22,Lister!$D$7:$D$13),IF(AND(E1500&lt;DATE(2020,11,1),MONTH(F1500)=11),(NETWORKDAYS(Lister!$D$22,F1500,Lister!$D$7:$D$13)-R1500)*N1500/NETWORKDAYS(Lister!$D$22,Lister!$E$22,Lister!$D$7:$D$13),IF(AND(E1500&lt;DATE(2020,11,1),F1500&gt;DATE(2020,11,30)),(NETWORKDAYS(Lister!$D$22,Lister!$E$22,Lister!$D$7:$D$13)-R1500)*N1500/NETWORKDAYS(Lister!$D$22,Lister!$E$22,Lister!$D$7:$D$13),IF(OR(AND(E1500&lt;DATE(2020,11,1),F1500&lt;DATE(2020,11,1)),E1500&gt;DATE(2020,11,30)),0)))))),0),"")</f>
        <v/>
      </c>
      <c r="Z1500" s="50" t="str">
        <f>IFERROR(MAX(IF(OR(O1500="",P1500="",Q1500="",R1500="",S1500="",T1500="",U1500=""),"",IF(AND(MONTH(E1500)=12,MONTH(F1500)=12),(NETWORKDAYS(E1500,F1500,Lister!$D$7:$D$13)-S1500)*N1500/NETWORKDAYS(Lister!$D$23,Lister!$E$23,Lister!$D$7:$D$13),IF(AND(MONTH(E1500)=12,F1500&gt;DATE(2020,12,31)),(NETWORKDAYS(E1500,Lister!$E$23,Lister!$D$7:$D$13)-S1500)*N1500/NETWORKDAYS(Lister!$D$23,Lister!$E$23,Lister!$D$7:$D$13),IF(AND(E1500&lt;DATE(2020,12,1),MONTH(F1500)=12),(NETWORKDAYS(Lister!$D$23,F1500,Lister!$D$7:$D$13)-S1500)*N1500/NETWORKDAYS(Lister!$D$23,Lister!$E$23,Lister!$D$7:$D$13),IF(AND(E1500&lt;DATE(2020,12,1),F1500&gt;DATE(2020,12,31)),(NETWORKDAYS(Lister!$D$23,Lister!$E$23,Lister!$D$7:$D$13)-S1500)*N1500/NETWORKDAYS(Lister!$D$23,Lister!$E$23,Lister!$D$7:$D$13),IF(OR(AND(E1500&lt;DATE(2020,12,1),F1500&lt;DATE(2020,12,1)),E1500&gt;DATE(2020,12,31)),0)))))),0),"")</f>
        <v/>
      </c>
      <c r="AA1500" s="50" t="str">
        <f>IFERROR(MAX(IF(OR(O1500="",P1500="",Q1500="",R1500="",S1500="",T1500="",U1500=""),"",IF(AND(MONTH(E1500)=1,MONTH(F1500)=1),(NETWORKDAYS(E1500,F1500,Lister!$D$7:$D$13)-T1500)*N1500/NETWORKDAYS(Lister!$D$24,Lister!$E$24,Lister!$D$7:$D$13),IF(AND(MONTH(E1500)=1,F1500&gt;DATE(2021,1,31)),(NETWORKDAYS(E1500,Lister!$E$24,Lister!$D$7:$D$13)-T1500)*N1500/NETWORKDAYS(Lister!$D$24,Lister!$E$24,Lister!$D$7:$D$13),IF(AND(E1500&lt;DATE(2021,1,1),MONTH(F1500)=1),(NETWORKDAYS(Lister!$D$24,F1500,Lister!$D$7:$D$13)-T1500)*N1500/NETWORKDAYS(Lister!$D$24,Lister!$E$24,Lister!$D$7:$D$13),IF(AND(E1500&lt;DATE(2021,1,1),F1500&gt;DATE(2021,1,31)),(NETWORKDAYS(Lister!$D$24,Lister!$E$24,Lister!$D$7:$D$13)-T1500)*N1500/NETWORKDAYS(Lister!$D$24,Lister!$E$24,Lister!$D$7:$D$13),IF(OR(AND(E1500&lt;DATE(2021,1,1),F1500&lt;DATE(2021,1,1)),E1500&gt;DATE(2021,1,31)),0)))))),0),"")</f>
        <v/>
      </c>
      <c r="AB1500" s="50" t="str">
        <f>IFERROR(MAX(IF(OR(O1500="",P1500="",Q1500="",R1500="",S1500="",T1500="",U1500=""),"",IF(AND(MONTH(E1500)=2,MONTH(F1500)=2),(NETWORKDAYS(E1500,F1500,Lister!$D$7:$D$13)-U1500)*N1500/NETWORKDAYS(Lister!$D$25,Lister!$E$25,Lister!$D$7:$D$13),IF(AND(E1500&lt;DATE(2021,2,1),MONTH(F1500)=2),(NETWORKDAYS(Lister!$D$25,F1500,Lister!$D$7:$D$13)-U1500)*N1500/NETWORKDAYS(Lister!$D$25,Lister!$E$25,Lister!$D$7:$D$13),IF(AND(E1500&lt;DATE(2021,2,1),F1500&lt;DATE(2021,2,1)),0)))),0),"")</f>
        <v/>
      </c>
      <c r="AC1500" s="52" t="str">
        <f t="shared" si="118"/>
        <v/>
      </c>
    </row>
    <row r="1501" spans="1:29" x14ac:dyDescent="0.35">
      <c r="A1501" s="11" t="str">
        <f t="shared" si="119"/>
        <v/>
      </c>
      <c r="B1501" s="33"/>
      <c r="C1501" s="17"/>
      <c r="D1501" s="18"/>
      <c r="E1501" s="12"/>
      <c r="F1501" s="12"/>
      <c r="G1501" s="42" t="str">
        <f>IF(OR(E1501="",F1501=""),"",NETWORKDAYS(E1501,F1501,Lister!$D$7:$D$13))</f>
        <v/>
      </c>
      <c r="H1501" s="14"/>
      <c r="I1501" s="25" t="str">
        <f t="shared" si="115"/>
        <v/>
      </c>
      <c r="J1501" s="47"/>
      <c r="K1501" s="48"/>
      <c r="L1501" s="15"/>
      <c r="M1501" s="51" t="str">
        <f t="shared" si="116"/>
        <v/>
      </c>
      <c r="N1501" s="49" t="str">
        <f t="shared" si="117"/>
        <v/>
      </c>
      <c r="O1501" s="15"/>
      <c r="P1501" s="15"/>
      <c r="Q1501" s="15"/>
      <c r="R1501" s="15"/>
      <c r="S1501" s="15"/>
      <c r="T1501" s="15"/>
      <c r="U1501" s="15"/>
      <c r="V1501" s="50" t="str">
        <f>IFERROR(MAX(IF(OR(O1501="",P1501="",Q1501="",R1501="",S1501="",T1501="",U1501=""),"",IF(AND(MONTH(E1501)=8,MONTH(F1501)=8),(NETWORKDAYS(E1501,F1501,Lister!$D$7:$D$13)-O1501)*N1501/NETWORKDAYS(Lister!$D$19,Lister!$E$19,Lister!$D$7:$D$13),IF(AND(MONTH(E1501)=8,F1501&gt;DATE(2020,8,31)),(NETWORKDAYS(E1501,Lister!$E$19,Lister!$D$7:$D$13)-O1501)*N1501/NETWORKDAYS(Lister!$D$19,Lister!$E$19,Lister!$D$7:$D$13),IF(E1501&gt;DATE(2020,8,31),0)))),0),"")</f>
        <v/>
      </c>
      <c r="W1501" s="50" t="str">
        <f>IFERROR(MAX(IF(OR(O1501="",P1501="",Q1501="",R1501="",S1501="",T1501="",U1501=""),"",IF(AND(MONTH(E1501)=9,MONTH(F1501)=9),(NETWORKDAYS(E1501,F1501,Lister!$D$7:$D$13)-P1501)*N1501/NETWORKDAYS(Lister!$D$20,Lister!$E$20,Lister!$D$7:$D$13),IF(AND(MONTH(E1501)=9,F1501&gt;DATE(2020,9,30)),(NETWORKDAYS(E1501,Lister!$E$20,Lister!$D$7:$D$13)-P1501)*N1501/NETWORKDAYS(Lister!$D$20,Lister!$E$20,Lister!$D$7:$D$13),IF(AND(E1501&lt;DATE(2020,9,1),MONTH(F1501)=9),(NETWORKDAYS(Lister!$D$20,F1501,Lister!$D$7:$D$13)-P1501)*N1501/NETWORKDAYS(Lister!$D$20,Lister!$E$20,Lister!$D$7:$D$13),IF(AND(E1501&lt;DATE(2020,9,1),F1501&gt;DATE(2020,9,30)),(NETWORKDAYS(Lister!$D$20,Lister!$E$20,Lister!$D$7:$D$13)-P1501)*N1501/NETWORKDAYS(Lister!$D$20,Lister!$E$20,Lister!$D$7:$D$13),IF(OR(AND(E1501&lt;DATE(2020,9,1),F1501&lt;DATE(2020,9,1)),E1501&gt;DATE(2020,9,30)),0)))))),0),"")</f>
        <v/>
      </c>
      <c r="X1501" s="50" t="str">
        <f>IFERROR(MAX(IF(OR(O1501="",P1501="",Q1501="",R1501="",S1501="",T1501="",U1501=""),"",IF(AND(MONTH(E1501)=10,MONTH(F1501)=10),(NETWORKDAYS(E1501,F1501,Lister!$D$7:$D$13)-Q1501)*N1501/NETWORKDAYS(Lister!$D$21,Lister!$E$21,Lister!$D$7:$D$13),IF(AND(MONTH(E1501)=10,F1501&gt;DATE(2020,10,31)),(NETWORKDAYS(E1501,Lister!$E$21,Lister!$D$7:$D$13)-Q1501)*N1501/NETWORKDAYS(Lister!$D$21,Lister!$E$21,Lister!$D$7:$D$13),IF(AND(E1501&lt;DATE(2020,10,1),MONTH(F1501)=10),(NETWORKDAYS(Lister!$D$21,F1501,Lister!$D$7:$D$13)-Q1501)*N1501/NETWORKDAYS(Lister!$D$21,Lister!$E$21,Lister!$D$7:$D$13),IF(AND(E1501&lt;DATE(2020,31,1),F1501&gt;DATE(2020,10,31)),(NETWORKDAYS(Lister!$D$21,Lister!$E$21,Lister!$D$7:$D$13)-Q1501)*N1501/NETWORKDAYS(Lister!$D$21,Lister!$E$21,Lister!$D$7:$D$13),IF(OR(AND(E1501&lt;DATE(2020,10,1),F1501&lt;DATE(2020,10,1)),E1501&gt;DATE(2020,10,31)),0)))))),0),"")</f>
        <v/>
      </c>
      <c r="Y1501" s="50" t="str">
        <f>IFERROR(MAX(IF(OR(O1501="",P1501="",Q1501="",R1501="",S1501="",T1501="",U1501=""),"",IF(AND(MONTH(E1501)=11,MONTH(F1501)=11),(NETWORKDAYS(E1501,F1501,Lister!$D$7:$D$13)-R1501)*N1501/NETWORKDAYS(Lister!$D$22,Lister!$E$22,Lister!$D$7:$D$13),IF(AND(MONTH(E1501)=11,F1501&gt;DATE(2020,11,30)),(NETWORKDAYS(E1501,Lister!$E$22,Lister!$D$7:$D$13)-R1501)*N1501/NETWORKDAYS(Lister!$D$22,Lister!$E$22,Lister!$D$7:$D$13),IF(AND(E1501&lt;DATE(2020,11,1),MONTH(F1501)=11),(NETWORKDAYS(Lister!$D$22,F1501,Lister!$D$7:$D$13)-R1501)*N1501/NETWORKDAYS(Lister!$D$22,Lister!$E$22,Lister!$D$7:$D$13),IF(AND(E1501&lt;DATE(2020,11,1),F1501&gt;DATE(2020,11,30)),(NETWORKDAYS(Lister!$D$22,Lister!$E$22,Lister!$D$7:$D$13)-R1501)*N1501/NETWORKDAYS(Lister!$D$22,Lister!$E$22,Lister!$D$7:$D$13),IF(OR(AND(E1501&lt;DATE(2020,11,1),F1501&lt;DATE(2020,11,1)),E1501&gt;DATE(2020,11,30)),0)))))),0),"")</f>
        <v/>
      </c>
      <c r="Z1501" s="50" t="str">
        <f>IFERROR(MAX(IF(OR(O1501="",P1501="",Q1501="",R1501="",S1501="",T1501="",U1501=""),"",IF(AND(MONTH(E1501)=12,MONTH(F1501)=12),(NETWORKDAYS(E1501,F1501,Lister!$D$7:$D$13)-S1501)*N1501/NETWORKDAYS(Lister!$D$23,Lister!$E$23,Lister!$D$7:$D$13),IF(AND(MONTH(E1501)=12,F1501&gt;DATE(2020,12,31)),(NETWORKDAYS(E1501,Lister!$E$23,Lister!$D$7:$D$13)-S1501)*N1501/NETWORKDAYS(Lister!$D$23,Lister!$E$23,Lister!$D$7:$D$13),IF(AND(E1501&lt;DATE(2020,12,1),MONTH(F1501)=12),(NETWORKDAYS(Lister!$D$23,F1501,Lister!$D$7:$D$13)-S1501)*N1501/NETWORKDAYS(Lister!$D$23,Lister!$E$23,Lister!$D$7:$D$13),IF(AND(E1501&lt;DATE(2020,12,1),F1501&gt;DATE(2020,12,31)),(NETWORKDAYS(Lister!$D$23,Lister!$E$23,Lister!$D$7:$D$13)-S1501)*N1501/NETWORKDAYS(Lister!$D$23,Lister!$E$23,Lister!$D$7:$D$13),IF(OR(AND(E1501&lt;DATE(2020,12,1),F1501&lt;DATE(2020,12,1)),E1501&gt;DATE(2020,12,31)),0)))))),0),"")</f>
        <v/>
      </c>
      <c r="AA1501" s="50" t="str">
        <f>IFERROR(MAX(IF(OR(O1501="",P1501="",Q1501="",R1501="",S1501="",T1501="",U1501=""),"",IF(AND(MONTH(E1501)=1,MONTH(F1501)=1),(NETWORKDAYS(E1501,F1501,Lister!$D$7:$D$13)-T1501)*N1501/NETWORKDAYS(Lister!$D$24,Lister!$E$24,Lister!$D$7:$D$13),IF(AND(MONTH(E1501)=1,F1501&gt;DATE(2021,1,31)),(NETWORKDAYS(E1501,Lister!$E$24,Lister!$D$7:$D$13)-T1501)*N1501/NETWORKDAYS(Lister!$D$24,Lister!$E$24,Lister!$D$7:$D$13),IF(AND(E1501&lt;DATE(2021,1,1),MONTH(F1501)=1),(NETWORKDAYS(Lister!$D$24,F1501,Lister!$D$7:$D$13)-T1501)*N1501/NETWORKDAYS(Lister!$D$24,Lister!$E$24,Lister!$D$7:$D$13),IF(AND(E1501&lt;DATE(2021,1,1),F1501&gt;DATE(2021,1,31)),(NETWORKDAYS(Lister!$D$24,Lister!$E$24,Lister!$D$7:$D$13)-T1501)*N1501/NETWORKDAYS(Lister!$D$24,Lister!$E$24,Lister!$D$7:$D$13),IF(OR(AND(E1501&lt;DATE(2021,1,1),F1501&lt;DATE(2021,1,1)),E1501&gt;DATE(2021,1,31)),0)))))),0),"")</f>
        <v/>
      </c>
      <c r="AB1501" s="50" t="str">
        <f>IFERROR(MAX(IF(OR(O1501="",P1501="",Q1501="",R1501="",S1501="",T1501="",U1501=""),"",IF(AND(MONTH(E1501)=2,MONTH(F1501)=2),(NETWORKDAYS(E1501,F1501,Lister!$D$7:$D$13)-U1501)*N1501/NETWORKDAYS(Lister!$D$25,Lister!$E$25,Lister!$D$7:$D$13),IF(AND(E1501&lt;DATE(2021,2,1),MONTH(F1501)=2),(NETWORKDAYS(Lister!$D$25,F1501,Lister!$D$7:$D$13)-U1501)*N1501/NETWORKDAYS(Lister!$D$25,Lister!$E$25,Lister!$D$7:$D$13),IF(AND(E1501&lt;DATE(2021,2,1),F1501&lt;DATE(2021,2,1)),0)))),0),"")</f>
        <v/>
      </c>
      <c r="AC1501" s="52" t="str">
        <f t="shared" si="118"/>
        <v/>
      </c>
    </row>
    <row r="1502" spans="1:29" x14ac:dyDescent="0.35">
      <c r="A1502" s="11" t="str">
        <f t="shared" si="119"/>
        <v/>
      </c>
      <c r="B1502" s="33"/>
      <c r="C1502" s="17"/>
      <c r="D1502" s="18"/>
      <c r="E1502" s="12"/>
      <c r="F1502" s="12"/>
      <c r="G1502" s="42" t="str">
        <f>IF(OR(E1502="",F1502=""),"",NETWORKDAYS(E1502,F1502,Lister!$D$7:$D$13))</f>
        <v/>
      </c>
      <c r="H1502" s="14"/>
      <c r="I1502" s="25" t="str">
        <f t="shared" si="115"/>
        <v/>
      </c>
      <c r="J1502" s="47"/>
      <c r="K1502" s="48"/>
      <c r="L1502" s="15"/>
      <c r="M1502" s="51" t="str">
        <f t="shared" si="116"/>
        <v/>
      </c>
      <c r="N1502" s="49" t="str">
        <f t="shared" si="117"/>
        <v/>
      </c>
      <c r="O1502" s="15"/>
      <c r="P1502" s="15"/>
      <c r="Q1502" s="15"/>
      <c r="R1502" s="15"/>
      <c r="S1502" s="15"/>
      <c r="T1502" s="15"/>
      <c r="U1502" s="15"/>
      <c r="V1502" s="50" t="str">
        <f>IFERROR(MAX(IF(OR(O1502="",P1502="",Q1502="",R1502="",S1502="",T1502="",U1502=""),"",IF(AND(MONTH(E1502)=8,MONTH(F1502)=8),(NETWORKDAYS(E1502,F1502,Lister!$D$7:$D$13)-O1502)*N1502/NETWORKDAYS(Lister!$D$19,Lister!$E$19,Lister!$D$7:$D$13),IF(AND(MONTH(E1502)=8,F1502&gt;DATE(2020,8,31)),(NETWORKDAYS(E1502,Lister!$E$19,Lister!$D$7:$D$13)-O1502)*N1502/NETWORKDAYS(Lister!$D$19,Lister!$E$19,Lister!$D$7:$D$13),IF(E1502&gt;DATE(2020,8,31),0)))),0),"")</f>
        <v/>
      </c>
      <c r="W1502" s="50" t="str">
        <f>IFERROR(MAX(IF(OR(O1502="",P1502="",Q1502="",R1502="",S1502="",T1502="",U1502=""),"",IF(AND(MONTH(E1502)=9,MONTH(F1502)=9),(NETWORKDAYS(E1502,F1502,Lister!$D$7:$D$13)-P1502)*N1502/NETWORKDAYS(Lister!$D$20,Lister!$E$20,Lister!$D$7:$D$13),IF(AND(MONTH(E1502)=9,F1502&gt;DATE(2020,9,30)),(NETWORKDAYS(E1502,Lister!$E$20,Lister!$D$7:$D$13)-P1502)*N1502/NETWORKDAYS(Lister!$D$20,Lister!$E$20,Lister!$D$7:$D$13),IF(AND(E1502&lt;DATE(2020,9,1),MONTH(F1502)=9),(NETWORKDAYS(Lister!$D$20,F1502,Lister!$D$7:$D$13)-P1502)*N1502/NETWORKDAYS(Lister!$D$20,Lister!$E$20,Lister!$D$7:$D$13),IF(AND(E1502&lt;DATE(2020,9,1),F1502&gt;DATE(2020,9,30)),(NETWORKDAYS(Lister!$D$20,Lister!$E$20,Lister!$D$7:$D$13)-P1502)*N1502/NETWORKDAYS(Lister!$D$20,Lister!$E$20,Lister!$D$7:$D$13),IF(OR(AND(E1502&lt;DATE(2020,9,1),F1502&lt;DATE(2020,9,1)),E1502&gt;DATE(2020,9,30)),0)))))),0),"")</f>
        <v/>
      </c>
      <c r="X1502" s="50" t="str">
        <f>IFERROR(MAX(IF(OR(O1502="",P1502="",Q1502="",R1502="",S1502="",T1502="",U1502=""),"",IF(AND(MONTH(E1502)=10,MONTH(F1502)=10),(NETWORKDAYS(E1502,F1502,Lister!$D$7:$D$13)-Q1502)*N1502/NETWORKDAYS(Lister!$D$21,Lister!$E$21,Lister!$D$7:$D$13),IF(AND(MONTH(E1502)=10,F1502&gt;DATE(2020,10,31)),(NETWORKDAYS(E1502,Lister!$E$21,Lister!$D$7:$D$13)-Q1502)*N1502/NETWORKDAYS(Lister!$D$21,Lister!$E$21,Lister!$D$7:$D$13),IF(AND(E1502&lt;DATE(2020,10,1),MONTH(F1502)=10),(NETWORKDAYS(Lister!$D$21,F1502,Lister!$D$7:$D$13)-Q1502)*N1502/NETWORKDAYS(Lister!$D$21,Lister!$E$21,Lister!$D$7:$D$13),IF(AND(E1502&lt;DATE(2020,31,1),F1502&gt;DATE(2020,10,31)),(NETWORKDAYS(Lister!$D$21,Lister!$E$21,Lister!$D$7:$D$13)-Q1502)*N1502/NETWORKDAYS(Lister!$D$21,Lister!$E$21,Lister!$D$7:$D$13),IF(OR(AND(E1502&lt;DATE(2020,10,1),F1502&lt;DATE(2020,10,1)),E1502&gt;DATE(2020,10,31)),0)))))),0),"")</f>
        <v/>
      </c>
      <c r="Y1502" s="50" t="str">
        <f>IFERROR(MAX(IF(OR(O1502="",P1502="",Q1502="",R1502="",S1502="",T1502="",U1502=""),"",IF(AND(MONTH(E1502)=11,MONTH(F1502)=11),(NETWORKDAYS(E1502,F1502,Lister!$D$7:$D$13)-R1502)*N1502/NETWORKDAYS(Lister!$D$22,Lister!$E$22,Lister!$D$7:$D$13),IF(AND(MONTH(E1502)=11,F1502&gt;DATE(2020,11,30)),(NETWORKDAYS(E1502,Lister!$E$22,Lister!$D$7:$D$13)-R1502)*N1502/NETWORKDAYS(Lister!$D$22,Lister!$E$22,Lister!$D$7:$D$13),IF(AND(E1502&lt;DATE(2020,11,1),MONTH(F1502)=11),(NETWORKDAYS(Lister!$D$22,F1502,Lister!$D$7:$D$13)-R1502)*N1502/NETWORKDAYS(Lister!$D$22,Lister!$E$22,Lister!$D$7:$D$13),IF(AND(E1502&lt;DATE(2020,11,1),F1502&gt;DATE(2020,11,30)),(NETWORKDAYS(Lister!$D$22,Lister!$E$22,Lister!$D$7:$D$13)-R1502)*N1502/NETWORKDAYS(Lister!$D$22,Lister!$E$22,Lister!$D$7:$D$13),IF(OR(AND(E1502&lt;DATE(2020,11,1),F1502&lt;DATE(2020,11,1)),E1502&gt;DATE(2020,11,30)),0)))))),0),"")</f>
        <v/>
      </c>
      <c r="Z1502" s="50" t="str">
        <f>IFERROR(MAX(IF(OR(O1502="",P1502="",Q1502="",R1502="",S1502="",T1502="",U1502=""),"",IF(AND(MONTH(E1502)=12,MONTH(F1502)=12),(NETWORKDAYS(E1502,F1502,Lister!$D$7:$D$13)-S1502)*N1502/NETWORKDAYS(Lister!$D$23,Lister!$E$23,Lister!$D$7:$D$13),IF(AND(MONTH(E1502)=12,F1502&gt;DATE(2020,12,31)),(NETWORKDAYS(E1502,Lister!$E$23,Lister!$D$7:$D$13)-S1502)*N1502/NETWORKDAYS(Lister!$D$23,Lister!$E$23,Lister!$D$7:$D$13),IF(AND(E1502&lt;DATE(2020,12,1),MONTH(F1502)=12),(NETWORKDAYS(Lister!$D$23,F1502,Lister!$D$7:$D$13)-S1502)*N1502/NETWORKDAYS(Lister!$D$23,Lister!$E$23,Lister!$D$7:$D$13),IF(AND(E1502&lt;DATE(2020,12,1),F1502&gt;DATE(2020,12,31)),(NETWORKDAYS(Lister!$D$23,Lister!$E$23,Lister!$D$7:$D$13)-S1502)*N1502/NETWORKDAYS(Lister!$D$23,Lister!$E$23,Lister!$D$7:$D$13),IF(OR(AND(E1502&lt;DATE(2020,12,1),F1502&lt;DATE(2020,12,1)),E1502&gt;DATE(2020,12,31)),0)))))),0),"")</f>
        <v/>
      </c>
      <c r="AA1502" s="50" t="str">
        <f>IFERROR(MAX(IF(OR(O1502="",P1502="",Q1502="",R1502="",S1502="",T1502="",U1502=""),"",IF(AND(MONTH(E1502)=1,MONTH(F1502)=1),(NETWORKDAYS(E1502,F1502,Lister!$D$7:$D$13)-T1502)*N1502/NETWORKDAYS(Lister!$D$24,Lister!$E$24,Lister!$D$7:$D$13),IF(AND(MONTH(E1502)=1,F1502&gt;DATE(2021,1,31)),(NETWORKDAYS(E1502,Lister!$E$24,Lister!$D$7:$D$13)-T1502)*N1502/NETWORKDAYS(Lister!$D$24,Lister!$E$24,Lister!$D$7:$D$13),IF(AND(E1502&lt;DATE(2021,1,1),MONTH(F1502)=1),(NETWORKDAYS(Lister!$D$24,F1502,Lister!$D$7:$D$13)-T1502)*N1502/NETWORKDAYS(Lister!$D$24,Lister!$E$24,Lister!$D$7:$D$13),IF(AND(E1502&lt;DATE(2021,1,1),F1502&gt;DATE(2021,1,31)),(NETWORKDAYS(Lister!$D$24,Lister!$E$24,Lister!$D$7:$D$13)-T1502)*N1502/NETWORKDAYS(Lister!$D$24,Lister!$E$24,Lister!$D$7:$D$13),IF(OR(AND(E1502&lt;DATE(2021,1,1),F1502&lt;DATE(2021,1,1)),E1502&gt;DATE(2021,1,31)),0)))))),0),"")</f>
        <v/>
      </c>
      <c r="AB1502" s="50" t="str">
        <f>IFERROR(MAX(IF(OR(O1502="",P1502="",Q1502="",R1502="",S1502="",T1502="",U1502=""),"",IF(AND(MONTH(E1502)=2,MONTH(F1502)=2),(NETWORKDAYS(E1502,F1502,Lister!$D$7:$D$13)-U1502)*N1502/NETWORKDAYS(Lister!$D$25,Lister!$E$25,Lister!$D$7:$D$13),IF(AND(E1502&lt;DATE(2021,2,1),MONTH(F1502)=2),(NETWORKDAYS(Lister!$D$25,F1502,Lister!$D$7:$D$13)-U1502)*N1502/NETWORKDAYS(Lister!$D$25,Lister!$E$25,Lister!$D$7:$D$13),IF(AND(E1502&lt;DATE(2021,2,1),F1502&lt;DATE(2021,2,1)),0)))),0),"")</f>
        <v/>
      </c>
      <c r="AC1502" s="52" t="str">
        <f t="shared" si="118"/>
        <v/>
      </c>
    </row>
    <row r="1503" spans="1:29" x14ac:dyDescent="0.35">
      <c r="A1503" s="11" t="str">
        <f t="shared" si="119"/>
        <v/>
      </c>
      <c r="B1503" s="33"/>
      <c r="C1503" s="17"/>
      <c r="D1503" s="18"/>
      <c r="E1503" s="12"/>
      <c r="F1503" s="12"/>
      <c r="G1503" s="42" t="str">
        <f>IF(OR(E1503="",F1503=""),"",NETWORKDAYS(E1503,F1503,Lister!$D$7:$D$13))</f>
        <v/>
      </c>
      <c r="H1503" s="14"/>
      <c r="I1503" s="25" t="str">
        <f t="shared" si="115"/>
        <v/>
      </c>
      <c r="J1503" s="47"/>
      <c r="K1503" s="48"/>
      <c r="L1503" s="15"/>
      <c r="M1503" s="51" t="str">
        <f t="shared" si="116"/>
        <v/>
      </c>
      <c r="N1503" s="49" t="str">
        <f t="shared" si="117"/>
        <v/>
      </c>
      <c r="O1503" s="15"/>
      <c r="P1503" s="15"/>
      <c r="Q1503" s="15"/>
      <c r="R1503" s="15"/>
      <c r="S1503" s="15"/>
      <c r="T1503" s="15"/>
      <c r="U1503" s="15"/>
      <c r="V1503" s="50" t="str">
        <f>IFERROR(MAX(IF(OR(O1503="",P1503="",Q1503="",R1503="",S1503="",T1503="",U1503=""),"",IF(AND(MONTH(E1503)=8,MONTH(F1503)=8),(NETWORKDAYS(E1503,F1503,Lister!$D$7:$D$13)-O1503)*N1503/NETWORKDAYS(Lister!$D$19,Lister!$E$19,Lister!$D$7:$D$13),IF(AND(MONTH(E1503)=8,F1503&gt;DATE(2020,8,31)),(NETWORKDAYS(E1503,Lister!$E$19,Lister!$D$7:$D$13)-O1503)*N1503/NETWORKDAYS(Lister!$D$19,Lister!$E$19,Lister!$D$7:$D$13),IF(E1503&gt;DATE(2020,8,31),0)))),0),"")</f>
        <v/>
      </c>
      <c r="W1503" s="50" t="str">
        <f>IFERROR(MAX(IF(OR(O1503="",P1503="",Q1503="",R1503="",S1503="",T1503="",U1503=""),"",IF(AND(MONTH(E1503)=9,MONTH(F1503)=9),(NETWORKDAYS(E1503,F1503,Lister!$D$7:$D$13)-P1503)*N1503/NETWORKDAYS(Lister!$D$20,Lister!$E$20,Lister!$D$7:$D$13),IF(AND(MONTH(E1503)=9,F1503&gt;DATE(2020,9,30)),(NETWORKDAYS(E1503,Lister!$E$20,Lister!$D$7:$D$13)-P1503)*N1503/NETWORKDAYS(Lister!$D$20,Lister!$E$20,Lister!$D$7:$D$13),IF(AND(E1503&lt;DATE(2020,9,1),MONTH(F1503)=9),(NETWORKDAYS(Lister!$D$20,F1503,Lister!$D$7:$D$13)-P1503)*N1503/NETWORKDAYS(Lister!$D$20,Lister!$E$20,Lister!$D$7:$D$13),IF(AND(E1503&lt;DATE(2020,9,1),F1503&gt;DATE(2020,9,30)),(NETWORKDAYS(Lister!$D$20,Lister!$E$20,Lister!$D$7:$D$13)-P1503)*N1503/NETWORKDAYS(Lister!$D$20,Lister!$E$20,Lister!$D$7:$D$13),IF(OR(AND(E1503&lt;DATE(2020,9,1),F1503&lt;DATE(2020,9,1)),E1503&gt;DATE(2020,9,30)),0)))))),0),"")</f>
        <v/>
      </c>
      <c r="X1503" s="50" t="str">
        <f>IFERROR(MAX(IF(OR(O1503="",P1503="",Q1503="",R1503="",S1503="",T1503="",U1503=""),"",IF(AND(MONTH(E1503)=10,MONTH(F1503)=10),(NETWORKDAYS(E1503,F1503,Lister!$D$7:$D$13)-Q1503)*N1503/NETWORKDAYS(Lister!$D$21,Lister!$E$21,Lister!$D$7:$D$13),IF(AND(MONTH(E1503)=10,F1503&gt;DATE(2020,10,31)),(NETWORKDAYS(E1503,Lister!$E$21,Lister!$D$7:$D$13)-Q1503)*N1503/NETWORKDAYS(Lister!$D$21,Lister!$E$21,Lister!$D$7:$D$13),IF(AND(E1503&lt;DATE(2020,10,1),MONTH(F1503)=10),(NETWORKDAYS(Lister!$D$21,F1503,Lister!$D$7:$D$13)-Q1503)*N1503/NETWORKDAYS(Lister!$D$21,Lister!$E$21,Lister!$D$7:$D$13),IF(AND(E1503&lt;DATE(2020,31,1),F1503&gt;DATE(2020,10,31)),(NETWORKDAYS(Lister!$D$21,Lister!$E$21,Lister!$D$7:$D$13)-Q1503)*N1503/NETWORKDAYS(Lister!$D$21,Lister!$E$21,Lister!$D$7:$D$13),IF(OR(AND(E1503&lt;DATE(2020,10,1),F1503&lt;DATE(2020,10,1)),E1503&gt;DATE(2020,10,31)),0)))))),0),"")</f>
        <v/>
      </c>
      <c r="Y1503" s="50" t="str">
        <f>IFERROR(MAX(IF(OR(O1503="",P1503="",Q1503="",R1503="",S1503="",T1503="",U1503=""),"",IF(AND(MONTH(E1503)=11,MONTH(F1503)=11),(NETWORKDAYS(E1503,F1503,Lister!$D$7:$D$13)-R1503)*N1503/NETWORKDAYS(Lister!$D$22,Lister!$E$22,Lister!$D$7:$D$13),IF(AND(MONTH(E1503)=11,F1503&gt;DATE(2020,11,30)),(NETWORKDAYS(E1503,Lister!$E$22,Lister!$D$7:$D$13)-R1503)*N1503/NETWORKDAYS(Lister!$D$22,Lister!$E$22,Lister!$D$7:$D$13),IF(AND(E1503&lt;DATE(2020,11,1),MONTH(F1503)=11),(NETWORKDAYS(Lister!$D$22,F1503,Lister!$D$7:$D$13)-R1503)*N1503/NETWORKDAYS(Lister!$D$22,Lister!$E$22,Lister!$D$7:$D$13),IF(AND(E1503&lt;DATE(2020,11,1),F1503&gt;DATE(2020,11,30)),(NETWORKDAYS(Lister!$D$22,Lister!$E$22,Lister!$D$7:$D$13)-R1503)*N1503/NETWORKDAYS(Lister!$D$22,Lister!$E$22,Lister!$D$7:$D$13),IF(OR(AND(E1503&lt;DATE(2020,11,1),F1503&lt;DATE(2020,11,1)),E1503&gt;DATE(2020,11,30)),0)))))),0),"")</f>
        <v/>
      </c>
      <c r="Z1503" s="50" t="str">
        <f>IFERROR(MAX(IF(OR(O1503="",P1503="",Q1503="",R1503="",S1503="",T1503="",U1503=""),"",IF(AND(MONTH(E1503)=12,MONTH(F1503)=12),(NETWORKDAYS(E1503,F1503,Lister!$D$7:$D$13)-S1503)*N1503/NETWORKDAYS(Lister!$D$23,Lister!$E$23,Lister!$D$7:$D$13),IF(AND(MONTH(E1503)=12,F1503&gt;DATE(2020,12,31)),(NETWORKDAYS(E1503,Lister!$E$23,Lister!$D$7:$D$13)-S1503)*N1503/NETWORKDAYS(Lister!$D$23,Lister!$E$23,Lister!$D$7:$D$13),IF(AND(E1503&lt;DATE(2020,12,1),MONTH(F1503)=12),(NETWORKDAYS(Lister!$D$23,F1503,Lister!$D$7:$D$13)-S1503)*N1503/NETWORKDAYS(Lister!$D$23,Lister!$E$23,Lister!$D$7:$D$13),IF(AND(E1503&lt;DATE(2020,12,1),F1503&gt;DATE(2020,12,31)),(NETWORKDAYS(Lister!$D$23,Lister!$E$23,Lister!$D$7:$D$13)-S1503)*N1503/NETWORKDAYS(Lister!$D$23,Lister!$E$23,Lister!$D$7:$D$13),IF(OR(AND(E1503&lt;DATE(2020,12,1),F1503&lt;DATE(2020,12,1)),E1503&gt;DATE(2020,12,31)),0)))))),0),"")</f>
        <v/>
      </c>
      <c r="AA1503" s="50" t="str">
        <f>IFERROR(MAX(IF(OR(O1503="",P1503="",Q1503="",R1503="",S1503="",T1503="",U1503=""),"",IF(AND(MONTH(E1503)=1,MONTH(F1503)=1),(NETWORKDAYS(E1503,F1503,Lister!$D$7:$D$13)-T1503)*N1503/NETWORKDAYS(Lister!$D$24,Lister!$E$24,Lister!$D$7:$D$13),IF(AND(MONTH(E1503)=1,F1503&gt;DATE(2021,1,31)),(NETWORKDAYS(E1503,Lister!$E$24,Lister!$D$7:$D$13)-T1503)*N1503/NETWORKDAYS(Lister!$D$24,Lister!$E$24,Lister!$D$7:$D$13),IF(AND(E1503&lt;DATE(2021,1,1),MONTH(F1503)=1),(NETWORKDAYS(Lister!$D$24,F1503,Lister!$D$7:$D$13)-T1503)*N1503/NETWORKDAYS(Lister!$D$24,Lister!$E$24,Lister!$D$7:$D$13),IF(AND(E1503&lt;DATE(2021,1,1),F1503&gt;DATE(2021,1,31)),(NETWORKDAYS(Lister!$D$24,Lister!$E$24,Lister!$D$7:$D$13)-T1503)*N1503/NETWORKDAYS(Lister!$D$24,Lister!$E$24,Lister!$D$7:$D$13),IF(OR(AND(E1503&lt;DATE(2021,1,1),F1503&lt;DATE(2021,1,1)),E1503&gt;DATE(2021,1,31)),0)))))),0),"")</f>
        <v/>
      </c>
      <c r="AB1503" s="50" t="str">
        <f>IFERROR(MAX(IF(OR(O1503="",P1503="",Q1503="",R1503="",S1503="",T1503="",U1503=""),"",IF(AND(MONTH(E1503)=2,MONTH(F1503)=2),(NETWORKDAYS(E1503,F1503,Lister!$D$7:$D$13)-U1503)*N1503/NETWORKDAYS(Lister!$D$25,Lister!$E$25,Lister!$D$7:$D$13),IF(AND(E1503&lt;DATE(2021,2,1),MONTH(F1503)=2),(NETWORKDAYS(Lister!$D$25,F1503,Lister!$D$7:$D$13)-U1503)*N1503/NETWORKDAYS(Lister!$D$25,Lister!$E$25,Lister!$D$7:$D$13),IF(AND(E1503&lt;DATE(2021,2,1),F1503&lt;DATE(2021,2,1)),0)))),0),"")</f>
        <v/>
      </c>
      <c r="AC1503" s="52" t="str">
        <f t="shared" si="118"/>
        <v/>
      </c>
    </row>
    <row r="1504" spans="1:29" x14ac:dyDescent="0.35">
      <c r="A1504" s="11" t="str">
        <f t="shared" si="119"/>
        <v/>
      </c>
      <c r="B1504" s="33"/>
      <c r="C1504" s="17"/>
      <c r="D1504" s="18"/>
      <c r="E1504" s="12"/>
      <c r="F1504" s="12"/>
      <c r="G1504" s="42" t="str">
        <f>IF(OR(E1504="",F1504=""),"",NETWORKDAYS(E1504,F1504,Lister!$D$7:$D$13))</f>
        <v/>
      </c>
      <c r="H1504" s="14"/>
      <c r="I1504" s="25" t="str">
        <f t="shared" si="115"/>
        <v/>
      </c>
      <c r="J1504" s="47"/>
      <c r="K1504" s="48"/>
      <c r="L1504" s="15"/>
      <c r="M1504" s="51" t="str">
        <f t="shared" si="116"/>
        <v/>
      </c>
      <c r="N1504" s="49" t="str">
        <f t="shared" si="117"/>
        <v/>
      </c>
      <c r="O1504" s="15"/>
      <c r="P1504" s="15"/>
      <c r="Q1504" s="15"/>
      <c r="R1504" s="15"/>
      <c r="S1504" s="15"/>
      <c r="T1504" s="15"/>
      <c r="U1504" s="15"/>
      <c r="V1504" s="50" t="str">
        <f>IFERROR(MAX(IF(OR(O1504="",P1504="",Q1504="",R1504="",S1504="",T1504="",U1504=""),"",IF(AND(MONTH(E1504)=8,MONTH(F1504)=8),(NETWORKDAYS(E1504,F1504,Lister!$D$7:$D$13)-O1504)*N1504/NETWORKDAYS(Lister!$D$19,Lister!$E$19,Lister!$D$7:$D$13),IF(AND(MONTH(E1504)=8,F1504&gt;DATE(2020,8,31)),(NETWORKDAYS(E1504,Lister!$E$19,Lister!$D$7:$D$13)-O1504)*N1504/NETWORKDAYS(Lister!$D$19,Lister!$E$19,Lister!$D$7:$D$13),IF(E1504&gt;DATE(2020,8,31),0)))),0),"")</f>
        <v/>
      </c>
      <c r="W1504" s="50" t="str">
        <f>IFERROR(MAX(IF(OR(O1504="",P1504="",Q1504="",R1504="",S1504="",T1504="",U1504=""),"",IF(AND(MONTH(E1504)=9,MONTH(F1504)=9),(NETWORKDAYS(E1504,F1504,Lister!$D$7:$D$13)-P1504)*N1504/NETWORKDAYS(Lister!$D$20,Lister!$E$20,Lister!$D$7:$D$13),IF(AND(MONTH(E1504)=9,F1504&gt;DATE(2020,9,30)),(NETWORKDAYS(E1504,Lister!$E$20,Lister!$D$7:$D$13)-P1504)*N1504/NETWORKDAYS(Lister!$D$20,Lister!$E$20,Lister!$D$7:$D$13),IF(AND(E1504&lt;DATE(2020,9,1),MONTH(F1504)=9),(NETWORKDAYS(Lister!$D$20,F1504,Lister!$D$7:$D$13)-P1504)*N1504/NETWORKDAYS(Lister!$D$20,Lister!$E$20,Lister!$D$7:$D$13),IF(AND(E1504&lt;DATE(2020,9,1),F1504&gt;DATE(2020,9,30)),(NETWORKDAYS(Lister!$D$20,Lister!$E$20,Lister!$D$7:$D$13)-P1504)*N1504/NETWORKDAYS(Lister!$D$20,Lister!$E$20,Lister!$D$7:$D$13),IF(OR(AND(E1504&lt;DATE(2020,9,1),F1504&lt;DATE(2020,9,1)),E1504&gt;DATE(2020,9,30)),0)))))),0),"")</f>
        <v/>
      </c>
      <c r="X1504" s="50" t="str">
        <f>IFERROR(MAX(IF(OR(O1504="",P1504="",Q1504="",R1504="",S1504="",T1504="",U1504=""),"",IF(AND(MONTH(E1504)=10,MONTH(F1504)=10),(NETWORKDAYS(E1504,F1504,Lister!$D$7:$D$13)-Q1504)*N1504/NETWORKDAYS(Lister!$D$21,Lister!$E$21,Lister!$D$7:$D$13),IF(AND(MONTH(E1504)=10,F1504&gt;DATE(2020,10,31)),(NETWORKDAYS(E1504,Lister!$E$21,Lister!$D$7:$D$13)-Q1504)*N1504/NETWORKDAYS(Lister!$D$21,Lister!$E$21,Lister!$D$7:$D$13),IF(AND(E1504&lt;DATE(2020,10,1),MONTH(F1504)=10),(NETWORKDAYS(Lister!$D$21,F1504,Lister!$D$7:$D$13)-Q1504)*N1504/NETWORKDAYS(Lister!$D$21,Lister!$E$21,Lister!$D$7:$D$13),IF(AND(E1504&lt;DATE(2020,31,1),F1504&gt;DATE(2020,10,31)),(NETWORKDAYS(Lister!$D$21,Lister!$E$21,Lister!$D$7:$D$13)-Q1504)*N1504/NETWORKDAYS(Lister!$D$21,Lister!$E$21,Lister!$D$7:$D$13),IF(OR(AND(E1504&lt;DATE(2020,10,1),F1504&lt;DATE(2020,10,1)),E1504&gt;DATE(2020,10,31)),0)))))),0),"")</f>
        <v/>
      </c>
      <c r="Y1504" s="50" t="str">
        <f>IFERROR(MAX(IF(OR(O1504="",P1504="",Q1504="",R1504="",S1504="",T1504="",U1504=""),"",IF(AND(MONTH(E1504)=11,MONTH(F1504)=11),(NETWORKDAYS(E1504,F1504,Lister!$D$7:$D$13)-R1504)*N1504/NETWORKDAYS(Lister!$D$22,Lister!$E$22,Lister!$D$7:$D$13),IF(AND(MONTH(E1504)=11,F1504&gt;DATE(2020,11,30)),(NETWORKDAYS(E1504,Lister!$E$22,Lister!$D$7:$D$13)-R1504)*N1504/NETWORKDAYS(Lister!$D$22,Lister!$E$22,Lister!$D$7:$D$13),IF(AND(E1504&lt;DATE(2020,11,1),MONTH(F1504)=11),(NETWORKDAYS(Lister!$D$22,F1504,Lister!$D$7:$D$13)-R1504)*N1504/NETWORKDAYS(Lister!$D$22,Lister!$E$22,Lister!$D$7:$D$13),IF(AND(E1504&lt;DATE(2020,11,1),F1504&gt;DATE(2020,11,30)),(NETWORKDAYS(Lister!$D$22,Lister!$E$22,Lister!$D$7:$D$13)-R1504)*N1504/NETWORKDAYS(Lister!$D$22,Lister!$E$22,Lister!$D$7:$D$13),IF(OR(AND(E1504&lt;DATE(2020,11,1),F1504&lt;DATE(2020,11,1)),E1504&gt;DATE(2020,11,30)),0)))))),0),"")</f>
        <v/>
      </c>
      <c r="Z1504" s="50" t="str">
        <f>IFERROR(MAX(IF(OR(O1504="",P1504="",Q1504="",R1504="",S1504="",T1504="",U1504=""),"",IF(AND(MONTH(E1504)=12,MONTH(F1504)=12),(NETWORKDAYS(E1504,F1504,Lister!$D$7:$D$13)-S1504)*N1504/NETWORKDAYS(Lister!$D$23,Lister!$E$23,Lister!$D$7:$D$13),IF(AND(MONTH(E1504)=12,F1504&gt;DATE(2020,12,31)),(NETWORKDAYS(E1504,Lister!$E$23,Lister!$D$7:$D$13)-S1504)*N1504/NETWORKDAYS(Lister!$D$23,Lister!$E$23,Lister!$D$7:$D$13),IF(AND(E1504&lt;DATE(2020,12,1),MONTH(F1504)=12),(NETWORKDAYS(Lister!$D$23,F1504,Lister!$D$7:$D$13)-S1504)*N1504/NETWORKDAYS(Lister!$D$23,Lister!$E$23,Lister!$D$7:$D$13),IF(AND(E1504&lt;DATE(2020,12,1),F1504&gt;DATE(2020,12,31)),(NETWORKDAYS(Lister!$D$23,Lister!$E$23,Lister!$D$7:$D$13)-S1504)*N1504/NETWORKDAYS(Lister!$D$23,Lister!$E$23,Lister!$D$7:$D$13),IF(OR(AND(E1504&lt;DATE(2020,12,1),F1504&lt;DATE(2020,12,1)),E1504&gt;DATE(2020,12,31)),0)))))),0),"")</f>
        <v/>
      </c>
      <c r="AA1504" s="50" t="str">
        <f>IFERROR(MAX(IF(OR(O1504="",P1504="",Q1504="",R1504="",S1504="",T1504="",U1504=""),"",IF(AND(MONTH(E1504)=1,MONTH(F1504)=1),(NETWORKDAYS(E1504,F1504,Lister!$D$7:$D$13)-T1504)*N1504/NETWORKDAYS(Lister!$D$24,Lister!$E$24,Lister!$D$7:$D$13),IF(AND(MONTH(E1504)=1,F1504&gt;DATE(2021,1,31)),(NETWORKDAYS(E1504,Lister!$E$24,Lister!$D$7:$D$13)-T1504)*N1504/NETWORKDAYS(Lister!$D$24,Lister!$E$24,Lister!$D$7:$D$13),IF(AND(E1504&lt;DATE(2021,1,1),MONTH(F1504)=1),(NETWORKDAYS(Lister!$D$24,F1504,Lister!$D$7:$D$13)-T1504)*N1504/NETWORKDAYS(Lister!$D$24,Lister!$E$24,Lister!$D$7:$D$13),IF(AND(E1504&lt;DATE(2021,1,1),F1504&gt;DATE(2021,1,31)),(NETWORKDAYS(Lister!$D$24,Lister!$E$24,Lister!$D$7:$D$13)-T1504)*N1504/NETWORKDAYS(Lister!$D$24,Lister!$E$24,Lister!$D$7:$D$13),IF(OR(AND(E1504&lt;DATE(2021,1,1),F1504&lt;DATE(2021,1,1)),E1504&gt;DATE(2021,1,31)),0)))))),0),"")</f>
        <v/>
      </c>
      <c r="AB1504" s="50" t="str">
        <f>IFERROR(MAX(IF(OR(O1504="",P1504="",Q1504="",R1504="",S1504="",T1504="",U1504=""),"",IF(AND(MONTH(E1504)=2,MONTH(F1504)=2),(NETWORKDAYS(E1504,F1504,Lister!$D$7:$D$13)-U1504)*N1504/NETWORKDAYS(Lister!$D$25,Lister!$E$25,Lister!$D$7:$D$13),IF(AND(E1504&lt;DATE(2021,2,1),MONTH(F1504)=2),(NETWORKDAYS(Lister!$D$25,F1504,Lister!$D$7:$D$13)-U1504)*N1504/NETWORKDAYS(Lister!$D$25,Lister!$E$25,Lister!$D$7:$D$13),IF(AND(E1504&lt;DATE(2021,2,1),F1504&lt;DATE(2021,2,1)),0)))),0),"")</f>
        <v/>
      </c>
      <c r="AC1504" s="52" t="str">
        <f t="shared" si="118"/>
        <v/>
      </c>
    </row>
    <row r="1505" spans="1:29" x14ac:dyDescent="0.35">
      <c r="A1505" s="11" t="str">
        <f t="shared" si="119"/>
        <v/>
      </c>
      <c r="B1505" s="33"/>
      <c r="C1505" s="17"/>
      <c r="D1505" s="18"/>
      <c r="E1505" s="12"/>
      <c r="F1505" s="12"/>
      <c r="G1505" s="42" t="str">
        <f>IF(OR(E1505="",F1505=""),"",NETWORKDAYS(E1505,F1505,Lister!$D$7:$D$13))</f>
        <v/>
      </c>
      <c r="H1505" s="14"/>
      <c r="I1505" s="25" t="str">
        <f t="shared" si="115"/>
        <v/>
      </c>
      <c r="J1505" s="47"/>
      <c r="K1505" s="48"/>
      <c r="L1505" s="15"/>
      <c r="M1505" s="51" t="str">
        <f t="shared" si="116"/>
        <v/>
      </c>
      <c r="N1505" s="49" t="str">
        <f t="shared" si="117"/>
        <v/>
      </c>
      <c r="O1505" s="15"/>
      <c r="P1505" s="15"/>
      <c r="Q1505" s="15"/>
      <c r="R1505" s="15"/>
      <c r="S1505" s="15"/>
      <c r="T1505" s="15"/>
      <c r="U1505" s="15"/>
      <c r="V1505" s="50" t="str">
        <f>IFERROR(MAX(IF(OR(O1505="",P1505="",Q1505="",R1505="",S1505="",T1505="",U1505=""),"",IF(AND(MONTH(E1505)=8,MONTH(F1505)=8),(NETWORKDAYS(E1505,F1505,Lister!$D$7:$D$13)-O1505)*N1505/NETWORKDAYS(Lister!$D$19,Lister!$E$19,Lister!$D$7:$D$13),IF(AND(MONTH(E1505)=8,F1505&gt;DATE(2020,8,31)),(NETWORKDAYS(E1505,Lister!$E$19,Lister!$D$7:$D$13)-O1505)*N1505/NETWORKDAYS(Lister!$D$19,Lister!$E$19,Lister!$D$7:$D$13),IF(E1505&gt;DATE(2020,8,31),0)))),0),"")</f>
        <v/>
      </c>
      <c r="W1505" s="50" t="str">
        <f>IFERROR(MAX(IF(OR(O1505="",P1505="",Q1505="",R1505="",S1505="",T1505="",U1505=""),"",IF(AND(MONTH(E1505)=9,MONTH(F1505)=9),(NETWORKDAYS(E1505,F1505,Lister!$D$7:$D$13)-P1505)*N1505/NETWORKDAYS(Lister!$D$20,Lister!$E$20,Lister!$D$7:$D$13),IF(AND(MONTH(E1505)=9,F1505&gt;DATE(2020,9,30)),(NETWORKDAYS(E1505,Lister!$E$20,Lister!$D$7:$D$13)-P1505)*N1505/NETWORKDAYS(Lister!$D$20,Lister!$E$20,Lister!$D$7:$D$13),IF(AND(E1505&lt;DATE(2020,9,1),MONTH(F1505)=9),(NETWORKDAYS(Lister!$D$20,F1505,Lister!$D$7:$D$13)-P1505)*N1505/NETWORKDAYS(Lister!$D$20,Lister!$E$20,Lister!$D$7:$D$13),IF(AND(E1505&lt;DATE(2020,9,1),F1505&gt;DATE(2020,9,30)),(NETWORKDAYS(Lister!$D$20,Lister!$E$20,Lister!$D$7:$D$13)-P1505)*N1505/NETWORKDAYS(Lister!$D$20,Lister!$E$20,Lister!$D$7:$D$13),IF(OR(AND(E1505&lt;DATE(2020,9,1),F1505&lt;DATE(2020,9,1)),E1505&gt;DATE(2020,9,30)),0)))))),0),"")</f>
        <v/>
      </c>
      <c r="X1505" s="50" t="str">
        <f>IFERROR(MAX(IF(OR(O1505="",P1505="",Q1505="",R1505="",S1505="",T1505="",U1505=""),"",IF(AND(MONTH(E1505)=10,MONTH(F1505)=10),(NETWORKDAYS(E1505,F1505,Lister!$D$7:$D$13)-Q1505)*N1505/NETWORKDAYS(Lister!$D$21,Lister!$E$21,Lister!$D$7:$D$13),IF(AND(MONTH(E1505)=10,F1505&gt;DATE(2020,10,31)),(NETWORKDAYS(E1505,Lister!$E$21,Lister!$D$7:$D$13)-Q1505)*N1505/NETWORKDAYS(Lister!$D$21,Lister!$E$21,Lister!$D$7:$D$13),IF(AND(E1505&lt;DATE(2020,10,1),MONTH(F1505)=10),(NETWORKDAYS(Lister!$D$21,F1505,Lister!$D$7:$D$13)-Q1505)*N1505/NETWORKDAYS(Lister!$D$21,Lister!$E$21,Lister!$D$7:$D$13),IF(AND(E1505&lt;DATE(2020,31,1),F1505&gt;DATE(2020,10,31)),(NETWORKDAYS(Lister!$D$21,Lister!$E$21,Lister!$D$7:$D$13)-Q1505)*N1505/NETWORKDAYS(Lister!$D$21,Lister!$E$21,Lister!$D$7:$D$13),IF(OR(AND(E1505&lt;DATE(2020,10,1),F1505&lt;DATE(2020,10,1)),E1505&gt;DATE(2020,10,31)),0)))))),0),"")</f>
        <v/>
      </c>
      <c r="Y1505" s="50" t="str">
        <f>IFERROR(MAX(IF(OR(O1505="",P1505="",Q1505="",R1505="",S1505="",T1505="",U1505=""),"",IF(AND(MONTH(E1505)=11,MONTH(F1505)=11),(NETWORKDAYS(E1505,F1505,Lister!$D$7:$D$13)-R1505)*N1505/NETWORKDAYS(Lister!$D$22,Lister!$E$22,Lister!$D$7:$D$13),IF(AND(MONTH(E1505)=11,F1505&gt;DATE(2020,11,30)),(NETWORKDAYS(E1505,Lister!$E$22,Lister!$D$7:$D$13)-R1505)*N1505/NETWORKDAYS(Lister!$D$22,Lister!$E$22,Lister!$D$7:$D$13),IF(AND(E1505&lt;DATE(2020,11,1),MONTH(F1505)=11),(NETWORKDAYS(Lister!$D$22,F1505,Lister!$D$7:$D$13)-R1505)*N1505/NETWORKDAYS(Lister!$D$22,Lister!$E$22,Lister!$D$7:$D$13),IF(AND(E1505&lt;DATE(2020,11,1),F1505&gt;DATE(2020,11,30)),(NETWORKDAYS(Lister!$D$22,Lister!$E$22,Lister!$D$7:$D$13)-R1505)*N1505/NETWORKDAYS(Lister!$D$22,Lister!$E$22,Lister!$D$7:$D$13),IF(OR(AND(E1505&lt;DATE(2020,11,1),F1505&lt;DATE(2020,11,1)),E1505&gt;DATE(2020,11,30)),0)))))),0),"")</f>
        <v/>
      </c>
      <c r="Z1505" s="50" t="str">
        <f>IFERROR(MAX(IF(OR(O1505="",P1505="",Q1505="",R1505="",S1505="",T1505="",U1505=""),"",IF(AND(MONTH(E1505)=12,MONTH(F1505)=12),(NETWORKDAYS(E1505,F1505,Lister!$D$7:$D$13)-S1505)*N1505/NETWORKDAYS(Lister!$D$23,Lister!$E$23,Lister!$D$7:$D$13),IF(AND(MONTH(E1505)=12,F1505&gt;DATE(2020,12,31)),(NETWORKDAYS(E1505,Lister!$E$23,Lister!$D$7:$D$13)-S1505)*N1505/NETWORKDAYS(Lister!$D$23,Lister!$E$23,Lister!$D$7:$D$13),IF(AND(E1505&lt;DATE(2020,12,1),MONTH(F1505)=12),(NETWORKDAYS(Lister!$D$23,F1505,Lister!$D$7:$D$13)-S1505)*N1505/NETWORKDAYS(Lister!$D$23,Lister!$E$23,Lister!$D$7:$D$13),IF(AND(E1505&lt;DATE(2020,12,1),F1505&gt;DATE(2020,12,31)),(NETWORKDAYS(Lister!$D$23,Lister!$E$23,Lister!$D$7:$D$13)-S1505)*N1505/NETWORKDAYS(Lister!$D$23,Lister!$E$23,Lister!$D$7:$D$13),IF(OR(AND(E1505&lt;DATE(2020,12,1),F1505&lt;DATE(2020,12,1)),E1505&gt;DATE(2020,12,31)),0)))))),0),"")</f>
        <v/>
      </c>
      <c r="AA1505" s="50" t="str">
        <f>IFERROR(MAX(IF(OR(O1505="",P1505="",Q1505="",R1505="",S1505="",T1505="",U1505=""),"",IF(AND(MONTH(E1505)=1,MONTH(F1505)=1),(NETWORKDAYS(E1505,F1505,Lister!$D$7:$D$13)-T1505)*N1505/NETWORKDAYS(Lister!$D$24,Lister!$E$24,Lister!$D$7:$D$13),IF(AND(MONTH(E1505)=1,F1505&gt;DATE(2021,1,31)),(NETWORKDAYS(E1505,Lister!$E$24,Lister!$D$7:$D$13)-T1505)*N1505/NETWORKDAYS(Lister!$D$24,Lister!$E$24,Lister!$D$7:$D$13),IF(AND(E1505&lt;DATE(2021,1,1),MONTH(F1505)=1),(NETWORKDAYS(Lister!$D$24,F1505,Lister!$D$7:$D$13)-T1505)*N1505/NETWORKDAYS(Lister!$D$24,Lister!$E$24,Lister!$D$7:$D$13),IF(AND(E1505&lt;DATE(2021,1,1),F1505&gt;DATE(2021,1,31)),(NETWORKDAYS(Lister!$D$24,Lister!$E$24,Lister!$D$7:$D$13)-T1505)*N1505/NETWORKDAYS(Lister!$D$24,Lister!$E$24,Lister!$D$7:$D$13),IF(OR(AND(E1505&lt;DATE(2021,1,1),F1505&lt;DATE(2021,1,1)),E1505&gt;DATE(2021,1,31)),0)))))),0),"")</f>
        <v/>
      </c>
      <c r="AB1505" s="50" t="str">
        <f>IFERROR(MAX(IF(OR(O1505="",P1505="",Q1505="",R1505="",S1505="",T1505="",U1505=""),"",IF(AND(MONTH(E1505)=2,MONTH(F1505)=2),(NETWORKDAYS(E1505,F1505,Lister!$D$7:$D$13)-U1505)*N1505/NETWORKDAYS(Lister!$D$25,Lister!$E$25,Lister!$D$7:$D$13),IF(AND(E1505&lt;DATE(2021,2,1),MONTH(F1505)=2),(NETWORKDAYS(Lister!$D$25,F1505,Lister!$D$7:$D$13)-U1505)*N1505/NETWORKDAYS(Lister!$D$25,Lister!$E$25,Lister!$D$7:$D$13),IF(AND(E1505&lt;DATE(2021,2,1),F1505&lt;DATE(2021,2,1)),0)))),0),"")</f>
        <v/>
      </c>
      <c r="AC1505" s="52" t="str">
        <f t="shared" si="118"/>
        <v/>
      </c>
    </row>
    <row r="1506" spans="1:29" x14ac:dyDescent="0.35">
      <c r="A1506" s="11" t="str">
        <f t="shared" si="119"/>
        <v/>
      </c>
      <c r="B1506" s="33"/>
      <c r="C1506" s="17"/>
      <c r="D1506" s="18"/>
      <c r="E1506" s="12"/>
      <c r="F1506" s="12"/>
      <c r="G1506" s="42" t="str">
        <f>IF(OR(E1506="",F1506=""),"",NETWORKDAYS(E1506,F1506,Lister!$D$7:$D$13))</f>
        <v/>
      </c>
      <c r="H1506" s="14"/>
      <c r="I1506" s="25" t="str">
        <f t="shared" si="115"/>
        <v/>
      </c>
      <c r="J1506" s="47"/>
      <c r="K1506" s="48"/>
      <c r="L1506" s="15"/>
      <c r="M1506" s="51" t="str">
        <f t="shared" si="116"/>
        <v/>
      </c>
      <c r="N1506" s="49" t="str">
        <f t="shared" si="117"/>
        <v/>
      </c>
      <c r="O1506" s="15"/>
      <c r="P1506" s="15"/>
      <c r="Q1506" s="15"/>
      <c r="R1506" s="15"/>
      <c r="S1506" s="15"/>
      <c r="T1506" s="15"/>
      <c r="U1506" s="15"/>
      <c r="V1506" s="50" t="str">
        <f>IFERROR(MAX(IF(OR(O1506="",P1506="",Q1506="",R1506="",S1506="",T1506="",U1506=""),"",IF(AND(MONTH(E1506)=8,MONTH(F1506)=8),(NETWORKDAYS(E1506,F1506,Lister!$D$7:$D$13)-O1506)*N1506/NETWORKDAYS(Lister!$D$19,Lister!$E$19,Lister!$D$7:$D$13),IF(AND(MONTH(E1506)=8,F1506&gt;DATE(2020,8,31)),(NETWORKDAYS(E1506,Lister!$E$19,Lister!$D$7:$D$13)-O1506)*N1506/NETWORKDAYS(Lister!$D$19,Lister!$E$19,Lister!$D$7:$D$13),IF(E1506&gt;DATE(2020,8,31),0)))),0),"")</f>
        <v/>
      </c>
      <c r="W1506" s="50" t="str">
        <f>IFERROR(MAX(IF(OR(O1506="",P1506="",Q1506="",R1506="",S1506="",T1506="",U1506=""),"",IF(AND(MONTH(E1506)=9,MONTH(F1506)=9),(NETWORKDAYS(E1506,F1506,Lister!$D$7:$D$13)-P1506)*N1506/NETWORKDAYS(Lister!$D$20,Lister!$E$20,Lister!$D$7:$D$13),IF(AND(MONTH(E1506)=9,F1506&gt;DATE(2020,9,30)),(NETWORKDAYS(E1506,Lister!$E$20,Lister!$D$7:$D$13)-P1506)*N1506/NETWORKDAYS(Lister!$D$20,Lister!$E$20,Lister!$D$7:$D$13),IF(AND(E1506&lt;DATE(2020,9,1),MONTH(F1506)=9),(NETWORKDAYS(Lister!$D$20,F1506,Lister!$D$7:$D$13)-P1506)*N1506/NETWORKDAYS(Lister!$D$20,Lister!$E$20,Lister!$D$7:$D$13),IF(AND(E1506&lt;DATE(2020,9,1),F1506&gt;DATE(2020,9,30)),(NETWORKDAYS(Lister!$D$20,Lister!$E$20,Lister!$D$7:$D$13)-P1506)*N1506/NETWORKDAYS(Lister!$D$20,Lister!$E$20,Lister!$D$7:$D$13),IF(OR(AND(E1506&lt;DATE(2020,9,1),F1506&lt;DATE(2020,9,1)),E1506&gt;DATE(2020,9,30)),0)))))),0),"")</f>
        <v/>
      </c>
      <c r="X1506" s="50" t="str">
        <f>IFERROR(MAX(IF(OR(O1506="",P1506="",Q1506="",R1506="",S1506="",T1506="",U1506=""),"",IF(AND(MONTH(E1506)=10,MONTH(F1506)=10),(NETWORKDAYS(E1506,F1506,Lister!$D$7:$D$13)-Q1506)*N1506/NETWORKDAYS(Lister!$D$21,Lister!$E$21,Lister!$D$7:$D$13),IF(AND(MONTH(E1506)=10,F1506&gt;DATE(2020,10,31)),(NETWORKDAYS(E1506,Lister!$E$21,Lister!$D$7:$D$13)-Q1506)*N1506/NETWORKDAYS(Lister!$D$21,Lister!$E$21,Lister!$D$7:$D$13),IF(AND(E1506&lt;DATE(2020,10,1),MONTH(F1506)=10),(NETWORKDAYS(Lister!$D$21,F1506,Lister!$D$7:$D$13)-Q1506)*N1506/NETWORKDAYS(Lister!$D$21,Lister!$E$21,Lister!$D$7:$D$13),IF(AND(E1506&lt;DATE(2020,31,1),F1506&gt;DATE(2020,10,31)),(NETWORKDAYS(Lister!$D$21,Lister!$E$21,Lister!$D$7:$D$13)-Q1506)*N1506/NETWORKDAYS(Lister!$D$21,Lister!$E$21,Lister!$D$7:$D$13),IF(OR(AND(E1506&lt;DATE(2020,10,1),F1506&lt;DATE(2020,10,1)),E1506&gt;DATE(2020,10,31)),0)))))),0),"")</f>
        <v/>
      </c>
      <c r="Y1506" s="50" t="str">
        <f>IFERROR(MAX(IF(OR(O1506="",P1506="",Q1506="",R1506="",S1506="",T1506="",U1506=""),"",IF(AND(MONTH(E1506)=11,MONTH(F1506)=11),(NETWORKDAYS(E1506,F1506,Lister!$D$7:$D$13)-R1506)*N1506/NETWORKDAYS(Lister!$D$22,Lister!$E$22,Lister!$D$7:$D$13),IF(AND(MONTH(E1506)=11,F1506&gt;DATE(2020,11,30)),(NETWORKDAYS(E1506,Lister!$E$22,Lister!$D$7:$D$13)-R1506)*N1506/NETWORKDAYS(Lister!$D$22,Lister!$E$22,Lister!$D$7:$D$13),IF(AND(E1506&lt;DATE(2020,11,1),MONTH(F1506)=11),(NETWORKDAYS(Lister!$D$22,F1506,Lister!$D$7:$D$13)-R1506)*N1506/NETWORKDAYS(Lister!$D$22,Lister!$E$22,Lister!$D$7:$D$13),IF(AND(E1506&lt;DATE(2020,11,1),F1506&gt;DATE(2020,11,30)),(NETWORKDAYS(Lister!$D$22,Lister!$E$22,Lister!$D$7:$D$13)-R1506)*N1506/NETWORKDAYS(Lister!$D$22,Lister!$E$22,Lister!$D$7:$D$13),IF(OR(AND(E1506&lt;DATE(2020,11,1),F1506&lt;DATE(2020,11,1)),E1506&gt;DATE(2020,11,30)),0)))))),0),"")</f>
        <v/>
      </c>
      <c r="Z1506" s="50" t="str">
        <f>IFERROR(MAX(IF(OR(O1506="",P1506="",Q1506="",R1506="",S1506="",T1506="",U1506=""),"",IF(AND(MONTH(E1506)=12,MONTH(F1506)=12),(NETWORKDAYS(E1506,F1506,Lister!$D$7:$D$13)-S1506)*N1506/NETWORKDAYS(Lister!$D$23,Lister!$E$23,Lister!$D$7:$D$13),IF(AND(MONTH(E1506)=12,F1506&gt;DATE(2020,12,31)),(NETWORKDAYS(E1506,Lister!$E$23,Lister!$D$7:$D$13)-S1506)*N1506/NETWORKDAYS(Lister!$D$23,Lister!$E$23,Lister!$D$7:$D$13),IF(AND(E1506&lt;DATE(2020,12,1),MONTH(F1506)=12),(NETWORKDAYS(Lister!$D$23,F1506,Lister!$D$7:$D$13)-S1506)*N1506/NETWORKDAYS(Lister!$D$23,Lister!$E$23,Lister!$D$7:$D$13),IF(AND(E1506&lt;DATE(2020,12,1),F1506&gt;DATE(2020,12,31)),(NETWORKDAYS(Lister!$D$23,Lister!$E$23,Lister!$D$7:$D$13)-S1506)*N1506/NETWORKDAYS(Lister!$D$23,Lister!$E$23,Lister!$D$7:$D$13),IF(OR(AND(E1506&lt;DATE(2020,12,1),F1506&lt;DATE(2020,12,1)),E1506&gt;DATE(2020,12,31)),0)))))),0),"")</f>
        <v/>
      </c>
      <c r="AA1506" s="50" t="str">
        <f>IFERROR(MAX(IF(OR(O1506="",P1506="",Q1506="",R1506="",S1506="",T1506="",U1506=""),"",IF(AND(MONTH(E1506)=1,MONTH(F1506)=1),(NETWORKDAYS(E1506,F1506,Lister!$D$7:$D$13)-T1506)*N1506/NETWORKDAYS(Lister!$D$24,Lister!$E$24,Lister!$D$7:$D$13),IF(AND(MONTH(E1506)=1,F1506&gt;DATE(2021,1,31)),(NETWORKDAYS(E1506,Lister!$E$24,Lister!$D$7:$D$13)-T1506)*N1506/NETWORKDAYS(Lister!$D$24,Lister!$E$24,Lister!$D$7:$D$13),IF(AND(E1506&lt;DATE(2021,1,1),MONTH(F1506)=1),(NETWORKDAYS(Lister!$D$24,F1506,Lister!$D$7:$D$13)-T1506)*N1506/NETWORKDAYS(Lister!$D$24,Lister!$E$24,Lister!$D$7:$D$13),IF(AND(E1506&lt;DATE(2021,1,1),F1506&gt;DATE(2021,1,31)),(NETWORKDAYS(Lister!$D$24,Lister!$E$24,Lister!$D$7:$D$13)-T1506)*N1506/NETWORKDAYS(Lister!$D$24,Lister!$E$24,Lister!$D$7:$D$13),IF(OR(AND(E1506&lt;DATE(2021,1,1),F1506&lt;DATE(2021,1,1)),E1506&gt;DATE(2021,1,31)),0)))))),0),"")</f>
        <v/>
      </c>
      <c r="AB1506" s="50" t="str">
        <f>IFERROR(MAX(IF(OR(O1506="",P1506="",Q1506="",R1506="",S1506="",T1506="",U1506=""),"",IF(AND(MONTH(E1506)=2,MONTH(F1506)=2),(NETWORKDAYS(E1506,F1506,Lister!$D$7:$D$13)-U1506)*N1506/NETWORKDAYS(Lister!$D$25,Lister!$E$25,Lister!$D$7:$D$13),IF(AND(E1506&lt;DATE(2021,2,1),MONTH(F1506)=2),(NETWORKDAYS(Lister!$D$25,F1506,Lister!$D$7:$D$13)-U1506)*N1506/NETWORKDAYS(Lister!$D$25,Lister!$E$25,Lister!$D$7:$D$13),IF(AND(E1506&lt;DATE(2021,2,1),F1506&lt;DATE(2021,2,1)),0)))),0),"")</f>
        <v/>
      </c>
      <c r="AC1506" s="52" t="str">
        <f t="shared" si="118"/>
        <v/>
      </c>
    </row>
    <row r="1507" spans="1:29" x14ac:dyDescent="0.35">
      <c r="A1507" s="11" t="str">
        <f t="shared" si="119"/>
        <v/>
      </c>
      <c r="B1507" s="33"/>
      <c r="C1507" s="17"/>
      <c r="D1507" s="18"/>
      <c r="E1507" s="12"/>
      <c r="F1507" s="12"/>
      <c r="G1507" s="42" t="str">
        <f>IF(OR(E1507="",F1507=""),"",NETWORKDAYS(E1507,F1507,Lister!$D$7:$D$13))</f>
        <v/>
      </c>
      <c r="H1507" s="14"/>
      <c r="I1507" s="25" t="str">
        <f t="shared" si="115"/>
        <v/>
      </c>
      <c r="J1507" s="47"/>
      <c r="K1507" s="48"/>
      <c r="L1507" s="15"/>
      <c r="M1507" s="51" t="str">
        <f t="shared" si="116"/>
        <v/>
      </c>
      <c r="N1507" s="49" t="str">
        <f t="shared" si="117"/>
        <v/>
      </c>
      <c r="O1507" s="15"/>
      <c r="P1507" s="15"/>
      <c r="Q1507" s="15"/>
      <c r="R1507" s="15"/>
      <c r="S1507" s="15"/>
      <c r="T1507" s="15"/>
      <c r="U1507" s="15"/>
      <c r="V1507" s="50" t="str">
        <f>IFERROR(MAX(IF(OR(O1507="",P1507="",Q1507="",R1507="",S1507="",T1507="",U1507=""),"",IF(AND(MONTH(E1507)=8,MONTH(F1507)=8),(NETWORKDAYS(E1507,F1507,Lister!$D$7:$D$13)-O1507)*N1507/NETWORKDAYS(Lister!$D$19,Lister!$E$19,Lister!$D$7:$D$13),IF(AND(MONTH(E1507)=8,F1507&gt;DATE(2020,8,31)),(NETWORKDAYS(E1507,Lister!$E$19,Lister!$D$7:$D$13)-O1507)*N1507/NETWORKDAYS(Lister!$D$19,Lister!$E$19,Lister!$D$7:$D$13),IF(E1507&gt;DATE(2020,8,31),0)))),0),"")</f>
        <v/>
      </c>
      <c r="W1507" s="50" t="str">
        <f>IFERROR(MAX(IF(OR(O1507="",P1507="",Q1507="",R1507="",S1507="",T1507="",U1507=""),"",IF(AND(MONTH(E1507)=9,MONTH(F1507)=9),(NETWORKDAYS(E1507,F1507,Lister!$D$7:$D$13)-P1507)*N1507/NETWORKDAYS(Lister!$D$20,Lister!$E$20,Lister!$D$7:$D$13),IF(AND(MONTH(E1507)=9,F1507&gt;DATE(2020,9,30)),(NETWORKDAYS(E1507,Lister!$E$20,Lister!$D$7:$D$13)-P1507)*N1507/NETWORKDAYS(Lister!$D$20,Lister!$E$20,Lister!$D$7:$D$13),IF(AND(E1507&lt;DATE(2020,9,1),MONTH(F1507)=9),(NETWORKDAYS(Lister!$D$20,F1507,Lister!$D$7:$D$13)-P1507)*N1507/NETWORKDAYS(Lister!$D$20,Lister!$E$20,Lister!$D$7:$D$13),IF(AND(E1507&lt;DATE(2020,9,1),F1507&gt;DATE(2020,9,30)),(NETWORKDAYS(Lister!$D$20,Lister!$E$20,Lister!$D$7:$D$13)-P1507)*N1507/NETWORKDAYS(Lister!$D$20,Lister!$E$20,Lister!$D$7:$D$13),IF(OR(AND(E1507&lt;DATE(2020,9,1),F1507&lt;DATE(2020,9,1)),E1507&gt;DATE(2020,9,30)),0)))))),0),"")</f>
        <v/>
      </c>
      <c r="X1507" s="50" t="str">
        <f>IFERROR(MAX(IF(OR(O1507="",P1507="",Q1507="",R1507="",S1507="",T1507="",U1507=""),"",IF(AND(MONTH(E1507)=10,MONTH(F1507)=10),(NETWORKDAYS(E1507,F1507,Lister!$D$7:$D$13)-Q1507)*N1507/NETWORKDAYS(Lister!$D$21,Lister!$E$21,Lister!$D$7:$D$13),IF(AND(MONTH(E1507)=10,F1507&gt;DATE(2020,10,31)),(NETWORKDAYS(E1507,Lister!$E$21,Lister!$D$7:$D$13)-Q1507)*N1507/NETWORKDAYS(Lister!$D$21,Lister!$E$21,Lister!$D$7:$D$13),IF(AND(E1507&lt;DATE(2020,10,1),MONTH(F1507)=10),(NETWORKDAYS(Lister!$D$21,F1507,Lister!$D$7:$D$13)-Q1507)*N1507/NETWORKDAYS(Lister!$D$21,Lister!$E$21,Lister!$D$7:$D$13),IF(AND(E1507&lt;DATE(2020,31,1),F1507&gt;DATE(2020,10,31)),(NETWORKDAYS(Lister!$D$21,Lister!$E$21,Lister!$D$7:$D$13)-Q1507)*N1507/NETWORKDAYS(Lister!$D$21,Lister!$E$21,Lister!$D$7:$D$13),IF(OR(AND(E1507&lt;DATE(2020,10,1),F1507&lt;DATE(2020,10,1)),E1507&gt;DATE(2020,10,31)),0)))))),0),"")</f>
        <v/>
      </c>
      <c r="Y1507" s="50" t="str">
        <f>IFERROR(MAX(IF(OR(O1507="",P1507="",Q1507="",R1507="",S1507="",T1507="",U1507=""),"",IF(AND(MONTH(E1507)=11,MONTH(F1507)=11),(NETWORKDAYS(E1507,F1507,Lister!$D$7:$D$13)-R1507)*N1507/NETWORKDAYS(Lister!$D$22,Lister!$E$22,Lister!$D$7:$D$13),IF(AND(MONTH(E1507)=11,F1507&gt;DATE(2020,11,30)),(NETWORKDAYS(E1507,Lister!$E$22,Lister!$D$7:$D$13)-R1507)*N1507/NETWORKDAYS(Lister!$D$22,Lister!$E$22,Lister!$D$7:$D$13),IF(AND(E1507&lt;DATE(2020,11,1),MONTH(F1507)=11),(NETWORKDAYS(Lister!$D$22,F1507,Lister!$D$7:$D$13)-R1507)*N1507/NETWORKDAYS(Lister!$D$22,Lister!$E$22,Lister!$D$7:$D$13),IF(AND(E1507&lt;DATE(2020,11,1),F1507&gt;DATE(2020,11,30)),(NETWORKDAYS(Lister!$D$22,Lister!$E$22,Lister!$D$7:$D$13)-R1507)*N1507/NETWORKDAYS(Lister!$D$22,Lister!$E$22,Lister!$D$7:$D$13),IF(OR(AND(E1507&lt;DATE(2020,11,1),F1507&lt;DATE(2020,11,1)),E1507&gt;DATE(2020,11,30)),0)))))),0),"")</f>
        <v/>
      </c>
      <c r="Z1507" s="50" t="str">
        <f>IFERROR(MAX(IF(OR(O1507="",P1507="",Q1507="",R1507="",S1507="",T1507="",U1507=""),"",IF(AND(MONTH(E1507)=12,MONTH(F1507)=12),(NETWORKDAYS(E1507,F1507,Lister!$D$7:$D$13)-S1507)*N1507/NETWORKDAYS(Lister!$D$23,Lister!$E$23,Lister!$D$7:$D$13),IF(AND(MONTH(E1507)=12,F1507&gt;DATE(2020,12,31)),(NETWORKDAYS(E1507,Lister!$E$23,Lister!$D$7:$D$13)-S1507)*N1507/NETWORKDAYS(Lister!$D$23,Lister!$E$23,Lister!$D$7:$D$13),IF(AND(E1507&lt;DATE(2020,12,1),MONTH(F1507)=12),(NETWORKDAYS(Lister!$D$23,F1507,Lister!$D$7:$D$13)-S1507)*N1507/NETWORKDAYS(Lister!$D$23,Lister!$E$23,Lister!$D$7:$D$13),IF(AND(E1507&lt;DATE(2020,12,1),F1507&gt;DATE(2020,12,31)),(NETWORKDAYS(Lister!$D$23,Lister!$E$23,Lister!$D$7:$D$13)-S1507)*N1507/NETWORKDAYS(Lister!$D$23,Lister!$E$23,Lister!$D$7:$D$13),IF(OR(AND(E1507&lt;DATE(2020,12,1),F1507&lt;DATE(2020,12,1)),E1507&gt;DATE(2020,12,31)),0)))))),0),"")</f>
        <v/>
      </c>
      <c r="AA1507" s="50" t="str">
        <f>IFERROR(MAX(IF(OR(O1507="",P1507="",Q1507="",R1507="",S1507="",T1507="",U1507=""),"",IF(AND(MONTH(E1507)=1,MONTH(F1507)=1),(NETWORKDAYS(E1507,F1507,Lister!$D$7:$D$13)-T1507)*N1507/NETWORKDAYS(Lister!$D$24,Lister!$E$24,Lister!$D$7:$D$13),IF(AND(MONTH(E1507)=1,F1507&gt;DATE(2021,1,31)),(NETWORKDAYS(E1507,Lister!$E$24,Lister!$D$7:$D$13)-T1507)*N1507/NETWORKDAYS(Lister!$D$24,Lister!$E$24,Lister!$D$7:$D$13),IF(AND(E1507&lt;DATE(2021,1,1),MONTH(F1507)=1),(NETWORKDAYS(Lister!$D$24,F1507,Lister!$D$7:$D$13)-T1507)*N1507/NETWORKDAYS(Lister!$D$24,Lister!$E$24,Lister!$D$7:$D$13),IF(AND(E1507&lt;DATE(2021,1,1),F1507&gt;DATE(2021,1,31)),(NETWORKDAYS(Lister!$D$24,Lister!$E$24,Lister!$D$7:$D$13)-T1507)*N1507/NETWORKDAYS(Lister!$D$24,Lister!$E$24,Lister!$D$7:$D$13),IF(OR(AND(E1507&lt;DATE(2021,1,1),F1507&lt;DATE(2021,1,1)),E1507&gt;DATE(2021,1,31)),0)))))),0),"")</f>
        <v/>
      </c>
      <c r="AB1507" s="50" t="str">
        <f>IFERROR(MAX(IF(OR(O1507="",P1507="",Q1507="",R1507="",S1507="",T1507="",U1507=""),"",IF(AND(MONTH(E1507)=2,MONTH(F1507)=2),(NETWORKDAYS(E1507,F1507,Lister!$D$7:$D$13)-U1507)*N1507/NETWORKDAYS(Lister!$D$25,Lister!$E$25,Lister!$D$7:$D$13),IF(AND(E1507&lt;DATE(2021,2,1),MONTH(F1507)=2),(NETWORKDAYS(Lister!$D$25,F1507,Lister!$D$7:$D$13)-U1507)*N1507/NETWORKDAYS(Lister!$D$25,Lister!$E$25,Lister!$D$7:$D$13),IF(AND(E1507&lt;DATE(2021,2,1),F1507&lt;DATE(2021,2,1)),0)))),0),"")</f>
        <v/>
      </c>
      <c r="AC1507" s="52" t="str">
        <f t="shared" si="118"/>
        <v/>
      </c>
    </row>
    <row r="1508" spans="1:29" x14ac:dyDescent="0.35">
      <c r="A1508" s="11" t="str">
        <f t="shared" si="119"/>
        <v/>
      </c>
      <c r="B1508" s="33"/>
      <c r="C1508" s="17"/>
      <c r="D1508" s="18"/>
      <c r="E1508" s="12"/>
      <c r="F1508" s="12"/>
      <c r="G1508" s="42" t="str">
        <f>IF(OR(E1508="",F1508=""),"",NETWORKDAYS(E1508,F1508,Lister!$D$7:$D$13))</f>
        <v/>
      </c>
      <c r="H1508" s="14"/>
      <c r="I1508" s="25" t="str">
        <f t="shared" si="115"/>
        <v/>
      </c>
      <c r="J1508" s="47"/>
      <c r="K1508" s="48"/>
      <c r="L1508" s="15"/>
      <c r="M1508" s="51" t="str">
        <f t="shared" si="116"/>
        <v/>
      </c>
      <c r="N1508" s="49" t="str">
        <f t="shared" si="117"/>
        <v/>
      </c>
      <c r="O1508" s="15"/>
      <c r="P1508" s="15"/>
      <c r="Q1508" s="15"/>
      <c r="R1508" s="15"/>
      <c r="S1508" s="15"/>
      <c r="T1508" s="15"/>
      <c r="U1508" s="15"/>
      <c r="V1508" s="50" t="str">
        <f>IFERROR(MAX(IF(OR(O1508="",P1508="",Q1508="",R1508="",S1508="",T1508="",U1508=""),"",IF(AND(MONTH(E1508)=8,MONTH(F1508)=8),(NETWORKDAYS(E1508,F1508,Lister!$D$7:$D$13)-O1508)*N1508/NETWORKDAYS(Lister!$D$19,Lister!$E$19,Lister!$D$7:$D$13),IF(AND(MONTH(E1508)=8,F1508&gt;DATE(2020,8,31)),(NETWORKDAYS(E1508,Lister!$E$19,Lister!$D$7:$D$13)-O1508)*N1508/NETWORKDAYS(Lister!$D$19,Lister!$E$19,Lister!$D$7:$D$13),IF(E1508&gt;DATE(2020,8,31),0)))),0),"")</f>
        <v/>
      </c>
      <c r="W1508" s="50" t="str">
        <f>IFERROR(MAX(IF(OR(O1508="",P1508="",Q1508="",R1508="",S1508="",T1508="",U1508=""),"",IF(AND(MONTH(E1508)=9,MONTH(F1508)=9),(NETWORKDAYS(E1508,F1508,Lister!$D$7:$D$13)-P1508)*N1508/NETWORKDAYS(Lister!$D$20,Lister!$E$20,Lister!$D$7:$D$13),IF(AND(MONTH(E1508)=9,F1508&gt;DATE(2020,9,30)),(NETWORKDAYS(E1508,Lister!$E$20,Lister!$D$7:$D$13)-P1508)*N1508/NETWORKDAYS(Lister!$D$20,Lister!$E$20,Lister!$D$7:$D$13),IF(AND(E1508&lt;DATE(2020,9,1),MONTH(F1508)=9),(NETWORKDAYS(Lister!$D$20,F1508,Lister!$D$7:$D$13)-P1508)*N1508/NETWORKDAYS(Lister!$D$20,Lister!$E$20,Lister!$D$7:$D$13),IF(AND(E1508&lt;DATE(2020,9,1),F1508&gt;DATE(2020,9,30)),(NETWORKDAYS(Lister!$D$20,Lister!$E$20,Lister!$D$7:$D$13)-P1508)*N1508/NETWORKDAYS(Lister!$D$20,Lister!$E$20,Lister!$D$7:$D$13),IF(OR(AND(E1508&lt;DATE(2020,9,1),F1508&lt;DATE(2020,9,1)),E1508&gt;DATE(2020,9,30)),0)))))),0),"")</f>
        <v/>
      </c>
      <c r="X1508" s="50" t="str">
        <f>IFERROR(MAX(IF(OR(O1508="",P1508="",Q1508="",R1508="",S1508="",T1508="",U1508=""),"",IF(AND(MONTH(E1508)=10,MONTH(F1508)=10),(NETWORKDAYS(E1508,F1508,Lister!$D$7:$D$13)-Q1508)*N1508/NETWORKDAYS(Lister!$D$21,Lister!$E$21,Lister!$D$7:$D$13),IF(AND(MONTH(E1508)=10,F1508&gt;DATE(2020,10,31)),(NETWORKDAYS(E1508,Lister!$E$21,Lister!$D$7:$D$13)-Q1508)*N1508/NETWORKDAYS(Lister!$D$21,Lister!$E$21,Lister!$D$7:$D$13),IF(AND(E1508&lt;DATE(2020,10,1),MONTH(F1508)=10),(NETWORKDAYS(Lister!$D$21,F1508,Lister!$D$7:$D$13)-Q1508)*N1508/NETWORKDAYS(Lister!$D$21,Lister!$E$21,Lister!$D$7:$D$13),IF(AND(E1508&lt;DATE(2020,31,1),F1508&gt;DATE(2020,10,31)),(NETWORKDAYS(Lister!$D$21,Lister!$E$21,Lister!$D$7:$D$13)-Q1508)*N1508/NETWORKDAYS(Lister!$D$21,Lister!$E$21,Lister!$D$7:$D$13),IF(OR(AND(E1508&lt;DATE(2020,10,1),F1508&lt;DATE(2020,10,1)),E1508&gt;DATE(2020,10,31)),0)))))),0),"")</f>
        <v/>
      </c>
      <c r="Y1508" s="50" t="str">
        <f>IFERROR(MAX(IF(OR(O1508="",P1508="",Q1508="",R1508="",S1508="",T1508="",U1508=""),"",IF(AND(MONTH(E1508)=11,MONTH(F1508)=11),(NETWORKDAYS(E1508,F1508,Lister!$D$7:$D$13)-R1508)*N1508/NETWORKDAYS(Lister!$D$22,Lister!$E$22,Lister!$D$7:$D$13),IF(AND(MONTH(E1508)=11,F1508&gt;DATE(2020,11,30)),(NETWORKDAYS(E1508,Lister!$E$22,Lister!$D$7:$D$13)-R1508)*N1508/NETWORKDAYS(Lister!$D$22,Lister!$E$22,Lister!$D$7:$D$13),IF(AND(E1508&lt;DATE(2020,11,1),MONTH(F1508)=11),(NETWORKDAYS(Lister!$D$22,F1508,Lister!$D$7:$D$13)-R1508)*N1508/NETWORKDAYS(Lister!$D$22,Lister!$E$22,Lister!$D$7:$D$13),IF(AND(E1508&lt;DATE(2020,11,1),F1508&gt;DATE(2020,11,30)),(NETWORKDAYS(Lister!$D$22,Lister!$E$22,Lister!$D$7:$D$13)-R1508)*N1508/NETWORKDAYS(Lister!$D$22,Lister!$E$22,Lister!$D$7:$D$13),IF(OR(AND(E1508&lt;DATE(2020,11,1),F1508&lt;DATE(2020,11,1)),E1508&gt;DATE(2020,11,30)),0)))))),0),"")</f>
        <v/>
      </c>
      <c r="Z1508" s="50" t="str">
        <f>IFERROR(MAX(IF(OR(O1508="",P1508="",Q1508="",R1508="",S1508="",T1508="",U1508=""),"",IF(AND(MONTH(E1508)=12,MONTH(F1508)=12),(NETWORKDAYS(E1508,F1508,Lister!$D$7:$D$13)-S1508)*N1508/NETWORKDAYS(Lister!$D$23,Lister!$E$23,Lister!$D$7:$D$13),IF(AND(MONTH(E1508)=12,F1508&gt;DATE(2020,12,31)),(NETWORKDAYS(E1508,Lister!$E$23,Lister!$D$7:$D$13)-S1508)*N1508/NETWORKDAYS(Lister!$D$23,Lister!$E$23,Lister!$D$7:$D$13),IF(AND(E1508&lt;DATE(2020,12,1),MONTH(F1508)=12),(NETWORKDAYS(Lister!$D$23,F1508,Lister!$D$7:$D$13)-S1508)*N1508/NETWORKDAYS(Lister!$D$23,Lister!$E$23,Lister!$D$7:$D$13),IF(AND(E1508&lt;DATE(2020,12,1),F1508&gt;DATE(2020,12,31)),(NETWORKDAYS(Lister!$D$23,Lister!$E$23,Lister!$D$7:$D$13)-S1508)*N1508/NETWORKDAYS(Lister!$D$23,Lister!$E$23,Lister!$D$7:$D$13),IF(OR(AND(E1508&lt;DATE(2020,12,1),F1508&lt;DATE(2020,12,1)),E1508&gt;DATE(2020,12,31)),0)))))),0),"")</f>
        <v/>
      </c>
      <c r="AA1508" s="50" t="str">
        <f>IFERROR(MAX(IF(OR(O1508="",P1508="",Q1508="",R1508="",S1508="",T1508="",U1508=""),"",IF(AND(MONTH(E1508)=1,MONTH(F1508)=1),(NETWORKDAYS(E1508,F1508,Lister!$D$7:$D$13)-T1508)*N1508/NETWORKDAYS(Lister!$D$24,Lister!$E$24,Lister!$D$7:$D$13),IF(AND(MONTH(E1508)=1,F1508&gt;DATE(2021,1,31)),(NETWORKDAYS(E1508,Lister!$E$24,Lister!$D$7:$D$13)-T1508)*N1508/NETWORKDAYS(Lister!$D$24,Lister!$E$24,Lister!$D$7:$D$13),IF(AND(E1508&lt;DATE(2021,1,1),MONTH(F1508)=1),(NETWORKDAYS(Lister!$D$24,F1508,Lister!$D$7:$D$13)-T1508)*N1508/NETWORKDAYS(Lister!$D$24,Lister!$E$24,Lister!$D$7:$D$13),IF(AND(E1508&lt;DATE(2021,1,1),F1508&gt;DATE(2021,1,31)),(NETWORKDAYS(Lister!$D$24,Lister!$E$24,Lister!$D$7:$D$13)-T1508)*N1508/NETWORKDAYS(Lister!$D$24,Lister!$E$24,Lister!$D$7:$D$13),IF(OR(AND(E1508&lt;DATE(2021,1,1),F1508&lt;DATE(2021,1,1)),E1508&gt;DATE(2021,1,31)),0)))))),0),"")</f>
        <v/>
      </c>
      <c r="AB1508" s="50" t="str">
        <f>IFERROR(MAX(IF(OR(O1508="",P1508="",Q1508="",R1508="",S1508="",T1508="",U1508=""),"",IF(AND(MONTH(E1508)=2,MONTH(F1508)=2),(NETWORKDAYS(E1508,F1508,Lister!$D$7:$D$13)-U1508)*N1508/NETWORKDAYS(Lister!$D$25,Lister!$E$25,Lister!$D$7:$D$13),IF(AND(E1508&lt;DATE(2021,2,1),MONTH(F1508)=2),(NETWORKDAYS(Lister!$D$25,F1508,Lister!$D$7:$D$13)-U1508)*N1508/NETWORKDAYS(Lister!$D$25,Lister!$E$25,Lister!$D$7:$D$13),IF(AND(E1508&lt;DATE(2021,2,1),F1508&lt;DATE(2021,2,1)),0)))),0),"")</f>
        <v/>
      </c>
      <c r="AC1508" s="52" t="str">
        <f t="shared" si="118"/>
        <v/>
      </c>
    </row>
    <row r="1509" spans="1:29" x14ac:dyDescent="0.35">
      <c r="A1509" s="11" t="str">
        <f t="shared" si="119"/>
        <v/>
      </c>
      <c r="B1509" s="33"/>
      <c r="C1509" s="17"/>
      <c r="D1509" s="18"/>
      <c r="E1509" s="12"/>
      <c r="F1509" s="12"/>
      <c r="G1509" s="42" t="str">
        <f>IF(OR(E1509="",F1509=""),"",NETWORKDAYS(E1509,F1509,Lister!$D$7:$D$13))</f>
        <v/>
      </c>
      <c r="H1509" s="14"/>
      <c r="I1509" s="25" t="str">
        <f t="shared" si="115"/>
        <v/>
      </c>
      <c r="J1509" s="47"/>
      <c r="K1509" s="48"/>
      <c r="L1509" s="15"/>
      <c r="M1509" s="51" t="str">
        <f t="shared" si="116"/>
        <v/>
      </c>
      <c r="N1509" s="49" t="str">
        <f t="shared" si="117"/>
        <v/>
      </c>
      <c r="O1509" s="15"/>
      <c r="P1509" s="15"/>
      <c r="Q1509" s="15"/>
      <c r="R1509" s="15"/>
      <c r="S1509" s="15"/>
      <c r="T1509" s="15"/>
      <c r="U1509" s="15"/>
      <c r="V1509" s="50" t="str">
        <f>IFERROR(MAX(IF(OR(O1509="",P1509="",Q1509="",R1509="",S1509="",T1509="",U1509=""),"",IF(AND(MONTH(E1509)=8,MONTH(F1509)=8),(NETWORKDAYS(E1509,F1509,Lister!$D$7:$D$13)-O1509)*N1509/NETWORKDAYS(Lister!$D$19,Lister!$E$19,Lister!$D$7:$D$13),IF(AND(MONTH(E1509)=8,F1509&gt;DATE(2020,8,31)),(NETWORKDAYS(E1509,Lister!$E$19,Lister!$D$7:$D$13)-O1509)*N1509/NETWORKDAYS(Lister!$D$19,Lister!$E$19,Lister!$D$7:$D$13),IF(E1509&gt;DATE(2020,8,31),0)))),0),"")</f>
        <v/>
      </c>
      <c r="W1509" s="50" t="str">
        <f>IFERROR(MAX(IF(OR(O1509="",P1509="",Q1509="",R1509="",S1509="",T1509="",U1509=""),"",IF(AND(MONTH(E1509)=9,MONTH(F1509)=9),(NETWORKDAYS(E1509,F1509,Lister!$D$7:$D$13)-P1509)*N1509/NETWORKDAYS(Lister!$D$20,Lister!$E$20,Lister!$D$7:$D$13),IF(AND(MONTH(E1509)=9,F1509&gt;DATE(2020,9,30)),(NETWORKDAYS(E1509,Lister!$E$20,Lister!$D$7:$D$13)-P1509)*N1509/NETWORKDAYS(Lister!$D$20,Lister!$E$20,Lister!$D$7:$D$13),IF(AND(E1509&lt;DATE(2020,9,1),MONTH(F1509)=9),(NETWORKDAYS(Lister!$D$20,F1509,Lister!$D$7:$D$13)-P1509)*N1509/NETWORKDAYS(Lister!$D$20,Lister!$E$20,Lister!$D$7:$D$13),IF(AND(E1509&lt;DATE(2020,9,1),F1509&gt;DATE(2020,9,30)),(NETWORKDAYS(Lister!$D$20,Lister!$E$20,Lister!$D$7:$D$13)-P1509)*N1509/NETWORKDAYS(Lister!$D$20,Lister!$E$20,Lister!$D$7:$D$13),IF(OR(AND(E1509&lt;DATE(2020,9,1),F1509&lt;DATE(2020,9,1)),E1509&gt;DATE(2020,9,30)),0)))))),0),"")</f>
        <v/>
      </c>
      <c r="X1509" s="50" t="str">
        <f>IFERROR(MAX(IF(OR(O1509="",P1509="",Q1509="",R1509="",S1509="",T1509="",U1509=""),"",IF(AND(MONTH(E1509)=10,MONTH(F1509)=10),(NETWORKDAYS(E1509,F1509,Lister!$D$7:$D$13)-Q1509)*N1509/NETWORKDAYS(Lister!$D$21,Lister!$E$21,Lister!$D$7:$D$13),IF(AND(MONTH(E1509)=10,F1509&gt;DATE(2020,10,31)),(NETWORKDAYS(E1509,Lister!$E$21,Lister!$D$7:$D$13)-Q1509)*N1509/NETWORKDAYS(Lister!$D$21,Lister!$E$21,Lister!$D$7:$D$13),IF(AND(E1509&lt;DATE(2020,10,1),MONTH(F1509)=10),(NETWORKDAYS(Lister!$D$21,F1509,Lister!$D$7:$D$13)-Q1509)*N1509/NETWORKDAYS(Lister!$D$21,Lister!$E$21,Lister!$D$7:$D$13),IF(AND(E1509&lt;DATE(2020,31,1),F1509&gt;DATE(2020,10,31)),(NETWORKDAYS(Lister!$D$21,Lister!$E$21,Lister!$D$7:$D$13)-Q1509)*N1509/NETWORKDAYS(Lister!$D$21,Lister!$E$21,Lister!$D$7:$D$13),IF(OR(AND(E1509&lt;DATE(2020,10,1),F1509&lt;DATE(2020,10,1)),E1509&gt;DATE(2020,10,31)),0)))))),0),"")</f>
        <v/>
      </c>
      <c r="Y1509" s="50" t="str">
        <f>IFERROR(MAX(IF(OR(O1509="",P1509="",Q1509="",R1509="",S1509="",T1509="",U1509=""),"",IF(AND(MONTH(E1509)=11,MONTH(F1509)=11),(NETWORKDAYS(E1509,F1509,Lister!$D$7:$D$13)-R1509)*N1509/NETWORKDAYS(Lister!$D$22,Lister!$E$22,Lister!$D$7:$D$13),IF(AND(MONTH(E1509)=11,F1509&gt;DATE(2020,11,30)),(NETWORKDAYS(E1509,Lister!$E$22,Lister!$D$7:$D$13)-R1509)*N1509/NETWORKDAYS(Lister!$D$22,Lister!$E$22,Lister!$D$7:$D$13),IF(AND(E1509&lt;DATE(2020,11,1),MONTH(F1509)=11),(NETWORKDAYS(Lister!$D$22,F1509,Lister!$D$7:$D$13)-R1509)*N1509/NETWORKDAYS(Lister!$D$22,Lister!$E$22,Lister!$D$7:$D$13),IF(AND(E1509&lt;DATE(2020,11,1),F1509&gt;DATE(2020,11,30)),(NETWORKDAYS(Lister!$D$22,Lister!$E$22,Lister!$D$7:$D$13)-R1509)*N1509/NETWORKDAYS(Lister!$D$22,Lister!$E$22,Lister!$D$7:$D$13),IF(OR(AND(E1509&lt;DATE(2020,11,1),F1509&lt;DATE(2020,11,1)),E1509&gt;DATE(2020,11,30)),0)))))),0),"")</f>
        <v/>
      </c>
      <c r="Z1509" s="50" t="str">
        <f>IFERROR(MAX(IF(OR(O1509="",P1509="",Q1509="",R1509="",S1509="",T1509="",U1509=""),"",IF(AND(MONTH(E1509)=12,MONTH(F1509)=12),(NETWORKDAYS(E1509,F1509,Lister!$D$7:$D$13)-S1509)*N1509/NETWORKDAYS(Lister!$D$23,Lister!$E$23,Lister!$D$7:$D$13),IF(AND(MONTH(E1509)=12,F1509&gt;DATE(2020,12,31)),(NETWORKDAYS(E1509,Lister!$E$23,Lister!$D$7:$D$13)-S1509)*N1509/NETWORKDAYS(Lister!$D$23,Lister!$E$23,Lister!$D$7:$D$13),IF(AND(E1509&lt;DATE(2020,12,1),MONTH(F1509)=12),(NETWORKDAYS(Lister!$D$23,F1509,Lister!$D$7:$D$13)-S1509)*N1509/NETWORKDAYS(Lister!$D$23,Lister!$E$23,Lister!$D$7:$D$13),IF(AND(E1509&lt;DATE(2020,12,1),F1509&gt;DATE(2020,12,31)),(NETWORKDAYS(Lister!$D$23,Lister!$E$23,Lister!$D$7:$D$13)-S1509)*N1509/NETWORKDAYS(Lister!$D$23,Lister!$E$23,Lister!$D$7:$D$13),IF(OR(AND(E1509&lt;DATE(2020,12,1),F1509&lt;DATE(2020,12,1)),E1509&gt;DATE(2020,12,31)),0)))))),0),"")</f>
        <v/>
      </c>
      <c r="AA1509" s="50" t="str">
        <f>IFERROR(MAX(IF(OR(O1509="",P1509="",Q1509="",R1509="",S1509="",T1509="",U1509=""),"",IF(AND(MONTH(E1509)=1,MONTH(F1509)=1),(NETWORKDAYS(E1509,F1509,Lister!$D$7:$D$13)-T1509)*N1509/NETWORKDAYS(Lister!$D$24,Lister!$E$24,Lister!$D$7:$D$13),IF(AND(MONTH(E1509)=1,F1509&gt;DATE(2021,1,31)),(NETWORKDAYS(E1509,Lister!$E$24,Lister!$D$7:$D$13)-T1509)*N1509/NETWORKDAYS(Lister!$D$24,Lister!$E$24,Lister!$D$7:$D$13),IF(AND(E1509&lt;DATE(2021,1,1),MONTH(F1509)=1),(NETWORKDAYS(Lister!$D$24,F1509,Lister!$D$7:$D$13)-T1509)*N1509/NETWORKDAYS(Lister!$D$24,Lister!$E$24,Lister!$D$7:$D$13),IF(AND(E1509&lt;DATE(2021,1,1),F1509&gt;DATE(2021,1,31)),(NETWORKDAYS(Lister!$D$24,Lister!$E$24,Lister!$D$7:$D$13)-T1509)*N1509/NETWORKDAYS(Lister!$D$24,Lister!$E$24,Lister!$D$7:$D$13),IF(OR(AND(E1509&lt;DATE(2021,1,1),F1509&lt;DATE(2021,1,1)),E1509&gt;DATE(2021,1,31)),0)))))),0),"")</f>
        <v/>
      </c>
      <c r="AB1509" s="50" t="str">
        <f>IFERROR(MAX(IF(OR(O1509="",P1509="",Q1509="",R1509="",S1509="",T1509="",U1509=""),"",IF(AND(MONTH(E1509)=2,MONTH(F1509)=2),(NETWORKDAYS(E1509,F1509,Lister!$D$7:$D$13)-U1509)*N1509/NETWORKDAYS(Lister!$D$25,Lister!$E$25,Lister!$D$7:$D$13),IF(AND(E1509&lt;DATE(2021,2,1),MONTH(F1509)=2),(NETWORKDAYS(Lister!$D$25,F1509,Lister!$D$7:$D$13)-U1509)*N1509/NETWORKDAYS(Lister!$D$25,Lister!$E$25,Lister!$D$7:$D$13),IF(AND(E1509&lt;DATE(2021,2,1),F1509&lt;DATE(2021,2,1)),0)))),0),"")</f>
        <v/>
      </c>
      <c r="AC1509" s="52" t="str">
        <f t="shared" si="118"/>
        <v/>
      </c>
    </row>
    <row r="1510" spans="1:29" x14ac:dyDescent="0.35">
      <c r="A1510" s="11" t="str">
        <f t="shared" si="119"/>
        <v/>
      </c>
      <c r="B1510" s="33"/>
      <c r="C1510" s="17"/>
      <c r="D1510" s="18"/>
      <c r="E1510" s="12"/>
      <c r="F1510" s="12"/>
      <c r="G1510" s="42" t="str">
        <f>IF(OR(E1510="",F1510=""),"",NETWORKDAYS(E1510,F1510,Lister!$D$7:$D$13))</f>
        <v/>
      </c>
      <c r="H1510" s="14"/>
      <c r="I1510" s="25" t="str">
        <f t="shared" si="115"/>
        <v/>
      </c>
      <c r="J1510" s="47"/>
      <c r="K1510" s="48"/>
      <c r="L1510" s="15"/>
      <c r="M1510" s="51" t="str">
        <f t="shared" si="116"/>
        <v/>
      </c>
      <c r="N1510" s="49" t="str">
        <f t="shared" si="117"/>
        <v/>
      </c>
      <c r="O1510" s="15"/>
      <c r="P1510" s="15"/>
      <c r="Q1510" s="15"/>
      <c r="R1510" s="15"/>
      <c r="S1510" s="15"/>
      <c r="T1510" s="15"/>
      <c r="U1510" s="15"/>
      <c r="V1510" s="50" t="str">
        <f>IFERROR(MAX(IF(OR(O1510="",P1510="",Q1510="",R1510="",S1510="",T1510="",U1510=""),"",IF(AND(MONTH(E1510)=8,MONTH(F1510)=8),(NETWORKDAYS(E1510,F1510,Lister!$D$7:$D$13)-O1510)*N1510/NETWORKDAYS(Lister!$D$19,Lister!$E$19,Lister!$D$7:$D$13),IF(AND(MONTH(E1510)=8,F1510&gt;DATE(2020,8,31)),(NETWORKDAYS(E1510,Lister!$E$19,Lister!$D$7:$D$13)-O1510)*N1510/NETWORKDAYS(Lister!$D$19,Lister!$E$19,Lister!$D$7:$D$13),IF(E1510&gt;DATE(2020,8,31),0)))),0),"")</f>
        <v/>
      </c>
      <c r="W1510" s="50" t="str">
        <f>IFERROR(MAX(IF(OR(O1510="",P1510="",Q1510="",R1510="",S1510="",T1510="",U1510=""),"",IF(AND(MONTH(E1510)=9,MONTH(F1510)=9),(NETWORKDAYS(E1510,F1510,Lister!$D$7:$D$13)-P1510)*N1510/NETWORKDAYS(Lister!$D$20,Lister!$E$20,Lister!$D$7:$D$13),IF(AND(MONTH(E1510)=9,F1510&gt;DATE(2020,9,30)),(NETWORKDAYS(E1510,Lister!$E$20,Lister!$D$7:$D$13)-P1510)*N1510/NETWORKDAYS(Lister!$D$20,Lister!$E$20,Lister!$D$7:$D$13),IF(AND(E1510&lt;DATE(2020,9,1),MONTH(F1510)=9),(NETWORKDAYS(Lister!$D$20,F1510,Lister!$D$7:$D$13)-P1510)*N1510/NETWORKDAYS(Lister!$D$20,Lister!$E$20,Lister!$D$7:$D$13),IF(AND(E1510&lt;DATE(2020,9,1),F1510&gt;DATE(2020,9,30)),(NETWORKDAYS(Lister!$D$20,Lister!$E$20,Lister!$D$7:$D$13)-P1510)*N1510/NETWORKDAYS(Lister!$D$20,Lister!$E$20,Lister!$D$7:$D$13),IF(OR(AND(E1510&lt;DATE(2020,9,1),F1510&lt;DATE(2020,9,1)),E1510&gt;DATE(2020,9,30)),0)))))),0),"")</f>
        <v/>
      </c>
      <c r="X1510" s="50" t="str">
        <f>IFERROR(MAX(IF(OR(O1510="",P1510="",Q1510="",R1510="",S1510="",T1510="",U1510=""),"",IF(AND(MONTH(E1510)=10,MONTH(F1510)=10),(NETWORKDAYS(E1510,F1510,Lister!$D$7:$D$13)-Q1510)*N1510/NETWORKDAYS(Lister!$D$21,Lister!$E$21,Lister!$D$7:$D$13),IF(AND(MONTH(E1510)=10,F1510&gt;DATE(2020,10,31)),(NETWORKDAYS(E1510,Lister!$E$21,Lister!$D$7:$D$13)-Q1510)*N1510/NETWORKDAYS(Lister!$D$21,Lister!$E$21,Lister!$D$7:$D$13),IF(AND(E1510&lt;DATE(2020,10,1),MONTH(F1510)=10),(NETWORKDAYS(Lister!$D$21,F1510,Lister!$D$7:$D$13)-Q1510)*N1510/NETWORKDAYS(Lister!$D$21,Lister!$E$21,Lister!$D$7:$D$13),IF(AND(E1510&lt;DATE(2020,31,1),F1510&gt;DATE(2020,10,31)),(NETWORKDAYS(Lister!$D$21,Lister!$E$21,Lister!$D$7:$D$13)-Q1510)*N1510/NETWORKDAYS(Lister!$D$21,Lister!$E$21,Lister!$D$7:$D$13),IF(OR(AND(E1510&lt;DATE(2020,10,1),F1510&lt;DATE(2020,10,1)),E1510&gt;DATE(2020,10,31)),0)))))),0),"")</f>
        <v/>
      </c>
      <c r="Y1510" s="50" t="str">
        <f>IFERROR(MAX(IF(OR(O1510="",P1510="",Q1510="",R1510="",S1510="",T1510="",U1510=""),"",IF(AND(MONTH(E1510)=11,MONTH(F1510)=11),(NETWORKDAYS(E1510,F1510,Lister!$D$7:$D$13)-R1510)*N1510/NETWORKDAYS(Lister!$D$22,Lister!$E$22,Lister!$D$7:$D$13),IF(AND(MONTH(E1510)=11,F1510&gt;DATE(2020,11,30)),(NETWORKDAYS(E1510,Lister!$E$22,Lister!$D$7:$D$13)-R1510)*N1510/NETWORKDAYS(Lister!$D$22,Lister!$E$22,Lister!$D$7:$D$13),IF(AND(E1510&lt;DATE(2020,11,1),MONTH(F1510)=11),(NETWORKDAYS(Lister!$D$22,F1510,Lister!$D$7:$D$13)-R1510)*N1510/NETWORKDAYS(Lister!$D$22,Lister!$E$22,Lister!$D$7:$D$13),IF(AND(E1510&lt;DATE(2020,11,1),F1510&gt;DATE(2020,11,30)),(NETWORKDAYS(Lister!$D$22,Lister!$E$22,Lister!$D$7:$D$13)-R1510)*N1510/NETWORKDAYS(Lister!$D$22,Lister!$E$22,Lister!$D$7:$D$13),IF(OR(AND(E1510&lt;DATE(2020,11,1),F1510&lt;DATE(2020,11,1)),E1510&gt;DATE(2020,11,30)),0)))))),0),"")</f>
        <v/>
      </c>
      <c r="Z1510" s="50" t="str">
        <f>IFERROR(MAX(IF(OR(O1510="",P1510="",Q1510="",R1510="",S1510="",T1510="",U1510=""),"",IF(AND(MONTH(E1510)=12,MONTH(F1510)=12),(NETWORKDAYS(E1510,F1510,Lister!$D$7:$D$13)-S1510)*N1510/NETWORKDAYS(Lister!$D$23,Lister!$E$23,Lister!$D$7:$D$13),IF(AND(MONTH(E1510)=12,F1510&gt;DATE(2020,12,31)),(NETWORKDAYS(E1510,Lister!$E$23,Lister!$D$7:$D$13)-S1510)*N1510/NETWORKDAYS(Lister!$D$23,Lister!$E$23,Lister!$D$7:$D$13),IF(AND(E1510&lt;DATE(2020,12,1),MONTH(F1510)=12),(NETWORKDAYS(Lister!$D$23,F1510,Lister!$D$7:$D$13)-S1510)*N1510/NETWORKDAYS(Lister!$D$23,Lister!$E$23,Lister!$D$7:$D$13),IF(AND(E1510&lt;DATE(2020,12,1),F1510&gt;DATE(2020,12,31)),(NETWORKDAYS(Lister!$D$23,Lister!$E$23,Lister!$D$7:$D$13)-S1510)*N1510/NETWORKDAYS(Lister!$D$23,Lister!$E$23,Lister!$D$7:$D$13),IF(OR(AND(E1510&lt;DATE(2020,12,1),F1510&lt;DATE(2020,12,1)),E1510&gt;DATE(2020,12,31)),0)))))),0),"")</f>
        <v/>
      </c>
      <c r="AA1510" s="50" t="str">
        <f>IFERROR(MAX(IF(OR(O1510="",P1510="",Q1510="",R1510="",S1510="",T1510="",U1510=""),"",IF(AND(MONTH(E1510)=1,MONTH(F1510)=1),(NETWORKDAYS(E1510,F1510,Lister!$D$7:$D$13)-T1510)*N1510/NETWORKDAYS(Lister!$D$24,Lister!$E$24,Lister!$D$7:$D$13),IF(AND(MONTH(E1510)=1,F1510&gt;DATE(2021,1,31)),(NETWORKDAYS(E1510,Lister!$E$24,Lister!$D$7:$D$13)-T1510)*N1510/NETWORKDAYS(Lister!$D$24,Lister!$E$24,Lister!$D$7:$D$13),IF(AND(E1510&lt;DATE(2021,1,1),MONTH(F1510)=1),(NETWORKDAYS(Lister!$D$24,F1510,Lister!$D$7:$D$13)-T1510)*N1510/NETWORKDAYS(Lister!$D$24,Lister!$E$24,Lister!$D$7:$D$13),IF(AND(E1510&lt;DATE(2021,1,1),F1510&gt;DATE(2021,1,31)),(NETWORKDAYS(Lister!$D$24,Lister!$E$24,Lister!$D$7:$D$13)-T1510)*N1510/NETWORKDAYS(Lister!$D$24,Lister!$E$24,Lister!$D$7:$D$13),IF(OR(AND(E1510&lt;DATE(2021,1,1),F1510&lt;DATE(2021,1,1)),E1510&gt;DATE(2021,1,31)),0)))))),0),"")</f>
        <v/>
      </c>
      <c r="AB1510" s="50" t="str">
        <f>IFERROR(MAX(IF(OR(O1510="",P1510="",Q1510="",R1510="",S1510="",T1510="",U1510=""),"",IF(AND(MONTH(E1510)=2,MONTH(F1510)=2),(NETWORKDAYS(E1510,F1510,Lister!$D$7:$D$13)-U1510)*N1510/NETWORKDAYS(Lister!$D$25,Lister!$E$25,Lister!$D$7:$D$13),IF(AND(E1510&lt;DATE(2021,2,1),MONTH(F1510)=2),(NETWORKDAYS(Lister!$D$25,F1510,Lister!$D$7:$D$13)-U1510)*N1510/NETWORKDAYS(Lister!$D$25,Lister!$E$25,Lister!$D$7:$D$13),IF(AND(E1510&lt;DATE(2021,2,1),F1510&lt;DATE(2021,2,1)),0)))),0),"")</f>
        <v/>
      </c>
      <c r="AC1510" s="52" t="str">
        <f t="shared" si="118"/>
        <v/>
      </c>
    </row>
    <row r="1511" spans="1:29" x14ac:dyDescent="0.35">
      <c r="A1511" s="11" t="str">
        <f t="shared" si="119"/>
        <v/>
      </c>
      <c r="B1511" s="33"/>
      <c r="C1511" s="17"/>
      <c r="D1511" s="18"/>
      <c r="E1511" s="12"/>
      <c r="F1511" s="12"/>
      <c r="G1511" s="42" t="str">
        <f>IF(OR(E1511="",F1511=""),"",NETWORKDAYS(E1511,F1511,Lister!$D$7:$D$13))</f>
        <v/>
      </c>
      <c r="H1511" s="14"/>
      <c r="I1511" s="25" t="str">
        <f t="shared" si="115"/>
        <v/>
      </c>
      <c r="J1511" s="47"/>
      <c r="K1511" s="48"/>
      <c r="L1511" s="15"/>
      <c r="M1511" s="51" t="str">
        <f t="shared" si="116"/>
        <v/>
      </c>
      <c r="N1511" s="49" t="str">
        <f t="shared" si="117"/>
        <v/>
      </c>
      <c r="O1511" s="15"/>
      <c r="P1511" s="15"/>
      <c r="Q1511" s="15"/>
      <c r="R1511" s="15"/>
      <c r="S1511" s="15"/>
      <c r="T1511" s="15"/>
      <c r="U1511" s="15"/>
      <c r="V1511" s="50" t="str">
        <f>IFERROR(MAX(IF(OR(O1511="",P1511="",Q1511="",R1511="",S1511="",T1511="",U1511=""),"",IF(AND(MONTH(E1511)=8,MONTH(F1511)=8),(NETWORKDAYS(E1511,F1511,Lister!$D$7:$D$13)-O1511)*N1511/NETWORKDAYS(Lister!$D$19,Lister!$E$19,Lister!$D$7:$D$13),IF(AND(MONTH(E1511)=8,F1511&gt;DATE(2020,8,31)),(NETWORKDAYS(E1511,Lister!$E$19,Lister!$D$7:$D$13)-O1511)*N1511/NETWORKDAYS(Lister!$D$19,Lister!$E$19,Lister!$D$7:$D$13),IF(E1511&gt;DATE(2020,8,31),0)))),0),"")</f>
        <v/>
      </c>
      <c r="W1511" s="50" t="str">
        <f>IFERROR(MAX(IF(OR(O1511="",P1511="",Q1511="",R1511="",S1511="",T1511="",U1511=""),"",IF(AND(MONTH(E1511)=9,MONTH(F1511)=9),(NETWORKDAYS(E1511,F1511,Lister!$D$7:$D$13)-P1511)*N1511/NETWORKDAYS(Lister!$D$20,Lister!$E$20,Lister!$D$7:$D$13),IF(AND(MONTH(E1511)=9,F1511&gt;DATE(2020,9,30)),(NETWORKDAYS(E1511,Lister!$E$20,Lister!$D$7:$D$13)-P1511)*N1511/NETWORKDAYS(Lister!$D$20,Lister!$E$20,Lister!$D$7:$D$13),IF(AND(E1511&lt;DATE(2020,9,1),MONTH(F1511)=9),(NETWORKDAYS(Lister!$D$20,F1511,Lister!$D$7:$D$13)-P1511)*N1511/NETWORKDAYS(Lister!$D$20,Lister!$E$20,Lister!$D$7:$D$13),IF(AND(E1511&lt;DATE(2020,9,1),F1511&gt;DATE(2020,9,30)),(NETWORKDAYS(Lister!$D$20,Lister!$E$20,Lister!$D$7:$D$13)-P1511)*N1511/NETWORKDAYS(Lister!$D$20,Lister!$E$20,Lister!$D$7:$D$13),IF(OR(AND(E1511&lt;DATE(2020,9,1),F1511&lt;DATE(2020,9,1)),E1511&gt;DATE(2020,9,30)),0)))))),0),"")</f>
        <v/>
      </c>
      <c r="X1511" s="50" t="str">
        <f>IFERROR(MAX(IF(OR(O1511="",P1511="",Q1511="",R1511="",S1511="",T1511="",U1511=""),"",IF(AND(MONTH(E1511)=10,MONTH(F1511)=10),(NETWORKDAYS(E1511,F1511,Lister!$D$7:$D$13)-Q1511)*N1511/NETWORKDAYS(Lister!$D$21,Lister!$E$21,Lister!$D$7:$D$13),IF(AND(MONTH(E1511)=10,F1511&gt;DATE(2020,10,31)),(NETWORKDAYS(E1511,Lister!$E$21,Lister!$D$7:$D$13)-Q1511)*N1511/NETWORKDAYS(Lister!$D$21,Lister!$E$21,Lister!$D$7:$D$13),IF(AND(E1511&lt;DATE(2020,10,1),MONTH(F1511)=10),(NETWORKDAYS(Lister!$D$21,F1511,Lister!$D$7:$D$13)-Q1511)*N1511/NETWORKDAYS(Lister!$D$21,Lister!$E$21,Lister!$D$7:$D$13),IF(AND(E1511&lt;DATE(2020,31,1),F1511&gt;DATE(2020,10,31)),(NETWORKDAYS(Lister!$D$21,Lister!$E$21,Lister!$D$7:$D$13)-Q1511)*N1511/NETWORKDAYS(Lister!$D$21,Lister!$E$21,Lister!$D$7:$D$13),IF(OR(AND(E1511&lt;DATE(2020,10,1),F1511&lt;DATE(2020,10,1)),E1511&gt;DATE(2020,10,31)),0)))))),0),"")</f>
        <v/>
      </c>
      <c r="Y1511" s="50" t="str">
        <f>IFERROR(MAX(IF(OR(O1511="",P1511="",Q1511="",R1511="",S1511="",T1511="",U1511=""),"",IF(AND(MONTH(E1511)=11,MONTH(F1511)=11),(NETWORKDAYS(E1511,F1511,Lister!$D$7:$D$13)-R1511)*N1511/NETWORKDAYS(Lister!$D$22,Lister!$E$22,Lister!$D$7:$D$13),IF(AND(MONTH(E1511)=11,F1511&gt;DATE(2020,11,30)),(NETWORKDAYS(E1511,Lister!$E$22,Lister!$D$7:$D$13)-R1511)*N1511/NETWORKDAYS(Lister!$D$22,Lister!$E$22,Lister!$D$7:$D$13),IF(AND(E1511&lt;DATE(2020,11,1),MONTH(F1511)=11),(NETWORKDAYS(Lister!$D$22,F1511,Lister!$D$7:$D$13)-R1511)*N1511/NETWORKDAYS(Lister!$D$22,Lister!$E$22,Lister!$D$7:$D$13),IF(AND(E1511&lt;DATE(2020,11,1),F1511&gt;DATE(2020,11,30)),(NETWORKDAYS(Lister!$D$22,Lister!$E$22,Lister!$D$7:$D$13)-R1511)*N1511/NETWORKDAYS(Lister!$D$22,Lister!$E$22,Lister!$D$7:$D$13),IF(OR(AND(E1511&lt;DATE(2020,11,1),F1511&lt;DATE(2020,11,1)),E1511&gt;DATE(2020,11,30)),0)))))),0),"")</f>
        <v/>
      </c>
      <c r="Z1511" s="50" t="str">
        <f>IFERROR(MAX(IF(OR(O1511="",P1511="",Q1511="",R1511="",S1511="",T1511="",U1511=""),"",IF(AND(MONTH(E1511)=12,MONTH(F1511)=12),(NETWORKDAYS(E1511,F1511,Lister!$D$7:$D$13)-S1511)*N1511/NETWORKDAYS(Lister!$D$23,Lister!$E$23,Lister!$D$7:$D$13),IF(AND(MONTH(E1511)=12,F1511&gt;DATE(2020,12,31)),(NETWORKDAYS(E1511,Lister!$E$23,Lister!$D$7:$D$13)-S1511)*N1511/NETWORKDAYS(Lister!$D$23,Lister!$E$23,Lister!$D$7:$D$13),IF(AND(E1511&lt;DATE(2020,12,1),MONTH(F1511)=12),(NETWORKDAYS(Lister!$D$23,F1511,Lister!$D$7:$D$13)-S1511)*N1511/NETWORKDAYS(Lister!$D$23,Lister!$E$23,Lister!$D$7:$D$13),IF(AND(E1511&lt;DATE(2020,12,1),F1511&gt;DATE(2020,12,31)),(NETWORKDAYS(Lister!$D$23,Lister!$E$23,Lister!$D$7:$D$13)-S1511)*N1511/NETWORKDAYS(Lister!$D$23,Lister!$E$23,Lister!$D$7:$D$13),IF(OR(AND(E1511&lt;DATE(2020,12,1),F1511&lt;DATE(2020,12,1)),E1511&gt;DATE(2020,12,31)),0)))))),0),"")</f>
        <v/>
      </c>
      <c r="AA1511" s="50" t="str">
        <f>IFERROR(MAX(IF(OR(O1511="",P1511="",Q1511="",R1511="",S1511="",T1511="",U1511=""),"",IF(AND(MONTH(E1511)=1,MONTH(F1511)=1),(NETWORKDAYS(E1511,F1511,Lister!$D$7:$D$13)-T1511)*N1511/NETWORKDAYS(Lister!$D$24,Lister!$E$24,Lister!$D$7:$D$13),IF(AND(MONTH(E1511)=1,F1511&gt;DATE(2021,1,31)),(NETWORKDAYS(E1511,Lister!$E$24,Lister!$D$7:$D$13)-T1511)*N1511/NETWORKDAYS(Lister!$D$24,Lister!$E$24,Lister!$D$7:$D$13),IF(AND(E1511&lt;DATE(2021,1,1),MONTH(F1511)=1),(NETWORKDAYS(Lister!$D$24,F1511,Lister!$D$7:$D$13)-T1511)*N1511/NETWORKDAYS(Lister!$D$24,Lister!$E$24,Lister!$D$7:$D$13),IF(AND(E1511&lt;DATE(2021,1,1),F1511&gt;DATE(2021,1,31)),(NETWORKDAYS(Lister!$D$24,Lister!$E$24,Lister!$D$7:$D$13)-T1511)*N1511/NETWORKDAYS(Lister!$D$24,Lister!$E$24,Lister!$D$7:$D$13),IF(OR(AND(E1511&lt;DATE(2021,1,1),F1511&lt;DATE(2021,1,1)),E1511&gt;DATE(2021,1,31)),0)))))),0),"")</f>
        <v/>
      </c>
      <c r="AB1511" s="50" t="str">
        <f>IFERROR(MAX(IF(OR(O1511="",P1511="",Q1511="",R1511="",S1511="",T1511="",U1511=""),"",IF(AND(MONTH(E1511)=2,MONTH(F1511)=2),(NETWORKDAYS(E1511,F1511,Lister!$D$7:$D$13)-U1511)*N1511/NETWORKDAYS(Lister!$D$25,Lister!$E$25,Lister!$D$7:$D$13),IF(AND(E1511&lt;DATE(2021,2,1),MONTH(F1511)=2),(NETWORKDAYS(Lister!$D$25,F1511,Lister!$D$7:$D$13)-U1511)*N1511/NETWORKDAYS(Lister!$D$25,Lister!$E$25,Lister!$D$7:$D$13),IF(AND(E1511&lt;DATE(2021,2,1),F1511&lt;DATE(2021,2,1)),0)))),0),"")</f>
        <v/>
      </c>
      <c r="AC1511" s="52" t="str">
        <f t="shared" si="118"/>
        <v/>
      </c>
    </row>
    <row r="1512" spans="1:29" x14ac:dyDescent="0.35">
      <c r="A1512" s="11" t="str">
        <f t="shared" si="119"/>
        <v/>
      </c>
      <c r="B1512" s="33"/>
      <c r="C1512" s="17"/>
      <c r="D1512" s="18"/>
      <c r="E1512" s="12"/>
      <c r="F1512" s="12"/>
      <c r="G1512" s="42" t="str">
        <f>IF(OR(E1512="",F1512=""),"",NETWORKDAYS(E1512,F1512,Lister!$D$7:$D$13))</f>
        <v/>
      </c>
      <c r="H1512" s="14"/>
      <c r="I1512" s="25" t="str">
        <f t="shared" si="115"/>
        <v/>
      </c>
      <c r="J1512" s="47"/>
      <c r="K1512" s="48"/>
      <c r="L1512" s="15"/>
      <c r="M1512" s="51" t="str">
        <f t="shared" si="116"/>
        <v/>
      </c>
      <c r="N1512" s="49" t="str">
        <f t="shared" si="117"/>
        <v/>
      </c>
      <c r="O1512" s="15"/>
      <c r="P1512" s="15"/>
      <c r="Q1512" s="15"/>
      <c r="R1512" s="15"/>
      <c r="S1512" s="15"/>
      <c r="T1512" s="15"/>
      <c r="U1512" s="15"/>
      <c r="V1512" s="50" t="str">
        <f>IFERROR(MAX(IF(OR(O1512="",P1512="",Q1512="",R1512="",S1512="",T1512="",U1512=""),"",IF(AND(MONTH(E1512)=8,MONTH(F1512)=8),(NETWORKDAYS(E1512,F1512,Lister!$D$7:$D$13)-O1512)*N1512/NETWORKDAYS(Lister!$D$19,Lister!$E$19,Lister!$D$7:$D$13),IF(AND(MONTH(E1512)=8,F1512&gt;DATE(2020,8,31)),(NETWORKDAYS(E1512,Lister!$E$19,Lister!$D$7:$D$13)-O1512)*N1512/NETWORKDAYS(Lister!$D$19,Lister!$E$19,Lister!$D$7:$D$13),IF(E1512&gt;DATE(2020,8,31),0)))),0),"")</f>
        <v/>
      </c>
      <c r="W1512" s="50" t="str">
        <f>IFERROR(MAX(IF(OR(O1512="",P1512="",Q1512="",R1512="",S1512="",T1512="",U1512=""),"",IF(AND(MONTH(E1512)=9,MONTH(F1512)=9),(NETWORKDAYS(E1512,F1512,Lister!$D$7:$D$13)-P1512)*N1512/NETWORKDAYS(Lister!$D$20,Lister!$E$20,Lister!$D$7:$D$13),IF(AND(MONTH(E1512)=9,F1512&gt;DATE(2020,9,30)),(NETWORKDAYS(E1512,Lister!$E$20,Lister!$D$7:$D$13)-P1512)*N1512/NETWORKDAYS(Lister!$D$20,Lister!$E$20,Lister!$D$7:$D$13),IF(AND(E1512&lt;DATE(2020,9,1),MONTH(F1512)=9),(NETWORKDAYS(Lister!$D$20,F1512,Lister!$D$7:$D$13)-P1512)*N1512/NETWORKDAYS(Lister!$D$20,Lister!$E$20,Lister!$D$7:$D$13),IF(AND(E1512&lt;DATE(2020,9,1),F1512&gt;DATE(2020,9,30)),(NETWORKDAYS(Lister!$D$20,Lister!$E$20,Lister!$D$7:$D$13)-P1512)*N1512/NETWORKDAYS(Lister!$D$20,Lister!$E$20,Lister!$D$7:$D$13),IF(OR(AND(E1512&lt;DATE(2020,9,1),F1512&lt;DATE(2020,9,1)),E1512&gt;DATE(2020,9,30)),0)))))),0),"")</f>
        <v/>
      </c>
      <c r="X1512" s="50" t="str">
        <f>IFERROR(MAX(IF(OR(O1512="",P1512="",Q1512="",R1512="",S1512="",T1512="",U1512=""),"",IF(AND(MONTH(E1512)=10,MONTH(F1512)=10),(NETWORKDAYS(E1512,F1512,Lister!$D$7:$D$13)-Q1512)*N1512/NETWORKDAYS(Lister!$D$21,Lister!$E$21,Lister!$D$7:$D$13),IF(AND(MONTH(E1512)=10,F1512&gt;DATE(2020,10,31)),(NETWORKDAYS(E1512,Lister!$E$21,Lister!$D$7:$D$13)-Q1512)*N1512/NETWORKDAYS(Lister!$D$21,Lister!$E$21,Lister!$D$7:$D$13),IF(AND(E1512&lt;DATE(2020,10,1),MONTH(F1512)=10),(NETWORKDAYS(Lister!$D$21,F1512,Lister!$D$7:$D$13)-Q1512)*N1512/NETWORKDAYS(Lister!$D$21,Lister!$E$21,Lister!$D$7:$D$13),IF(AND(E1512&lt;DATE(2020,31,1),F1512&gt;DATE(2020,10,31)),(NETWORKDAYS(Lister!$D$21,Lister!$E$21,Lister!$D$7:$D$13)-Q1512)*N1512/NETWORKDAYS(Lister!$D$21,Lister!$E$21,Lister!$D$7:$D$13),IF(OR(AND(E1512&lt;DATE(2020,10,1),F1512&lt;DATE(2020,10,1)),E1512&gt;DATE(2020,10,31)),0)))))),0),"")</f>
        <v/>
      </c>
      <c r="Y1512" s="50" t="str">
        <f>IFERROR(MAX(IF(OR(O1512="",P1512="",Q1512="",R1512="",S1512="",T1512="",U1512=""),"",IF(AND(MONTH(E1512)=11,MONTH(F1512)=11),(NETWORKDAYS(E1512,F1512,Lister!$D$7:$D$13)-R1512)*N1512/NETWORKDAYS(Lister!$D$22,Lister!$E$22,Lister!$D$7:$D$13),IF(AND(MONTH(E1512)=11,F1512&gt;DATE(2020,11,30)),(NETWORKDAYS(E1512,Lister!$E$22,Lister!$D$7:$D$13)-R1512)*N1512/NETWORKDAYS(Lister!$D$22,Lister!$E$22,Lister!$D$7:$D$13),IF(AND(E1512&lt;DATE(2020,11,1),MONTH(F1512)=11),(NETWORKDAYS(Lister!$D$22,F1512,Lister!$D$7:$D$13)-R1512)*N1512/NETWORKDAYS(Lister!$D$22,Lister!$E$22,Lister!$D$7:$D$13),IF(AND(E1512&lt;DATE(2020,11,1),F1512&gt;DATE(2020,11,30)),(NETWORKDAYS(Lister!$D$22,Lister!$E$22,Lister!$D$7:$D$13)-R1512)*N1512/NETWORKDAYS(Lister!$D$22,Lister!$E$22,Lister!$D$7:$D$13),IF(OR(AND(E1512&lt;DATE(2020,11,1),F1512&lt;DATE(2020,11,1)),E1512&gt;DATE(2020,11,30)),0)))))),0),"")</f>
        <v/>
      </c>
      <c r="Z1512" s="50" t="str">
        <f>IFERROR(MAX(IF(OR(O1512="",P1512="",Q1512="",R1512="",S1512="",T1512="",U1512=""),"",IF(AND(MONTH(E1512)=12,MONTH(F1512)=12),(NETWORKDAYS(E1512,F1512,Lister!$D$7:$D$13)-S1512)*N1512/NETWORKDAYS(Lister!$D$23,Lister!$E$23,Lister!$D$7:$D$13),IF(AND(MONTH(E1512)=12,F1512&gt;DATE(2020,12,31)),(NETWORKDAYS(E1512,Lister!$E$23,Lister!$D$7:$D$13)-S1512)*N1512/NETWORKDAYS(Lister!$D$23,Lister!$E$23,Lister!$D$7:$D$13),IF(AND(E1512&lt;DATE(2020,12,1),MONTH(F1512)=12),(NETWORKDAYS(Lister!$D$23,F1512,Lister!$D$7:$D$13)-S1512)*N1512/NETWORKDAYS(Lister!$D$23,Lister!$E$23,Lister!$D$7:$D$13),IF(AND(E1512&lt;DATE(2020,12,1),F1512&gt;DATE(2020,12,31)),(NETWORKDAYS(Lister!$D$23,Lister!$E$23,Lister!$D$7:$D$13)-S1512)*N1512/NETWORKDAYS(Lister!$D$23,Lister!$E$23,Lister!$D$7:$D$13),IF(OR(AND(E1512&lt;DATE(2020,12,1),F1512&lt;DATE(2020,12,1)),E1512&gt;DATE(2020,12,31)),0)))))),0),"")</f>
        <v/>
      </c>
      <c r="AA1512" s="50" t="str">
        <f>IFERROR(MAX(IF(OR(O1512="",P1512="",Q1512="",R1512="",S1512="",T1512="",U1512=""),"",IF(AND(MONTH(E1512)=1,MONTH(F1512)=1),(NETWORKDAYS(E1512,F1512,Lister!$D$7:$D$13)-T1512)*N1512/NETWORKDAYS(Lister!$D$24,Lister!$E$24,Lister!$D$7:$D$13),IF(AND(MONTH(E1512)=1,F1512&gt;DATE(2021,1,31)),(NETWORKDAYS(E1512,Lister!$E$24,Lister!$D$7:$D$13)-T1512)*N1512/NETWORKDAYS(Lister!$D$24,Lister!$E$24,Lister!$D$7:$D$13),IF(AND(E1512&lt;DATE(2021,1,1),MONTH(F1512)=1),(NETWORKDAYS(Lister!$D$24,F1512,Lister!$D$7:$D$13)-T1512)*N1512/NETWORKDAYS(Lister!$D$24,Lister!$E$24,Lister!$D$7:$D$13),IF(AND(E1512&lt;DATE(2021,1,1),F1512&gt;DATE(2021,1,31)),(NETWORKDAYS(Lister!$D$24,Lister!$E$24,Lister!$D$7:$D$13)-T1512)*N1512/NETWORKDAYS(Lister!$D$24,Lister!$E$24,Lister!$D$7:$D$13),IF(OR(AND(E1512&lt;DATE(2021,1,1),F1512&lt;DATE(2021,1,1)),E1512&gt;DATE(2021,1,31)),0)))))),0),"")</f>
        <v/>
      </c>
      <c r="AB1512" s="50" t="str">
        <f>IFERROR(MAX(IF(OR(O1512="",P1512="",Q1512="",R1512="",S1512="",T1512="",U1512=""),"",IF(AND(MONTH(E1512)=2,MONTH(F1512)=2),(NETWORKDAYS(E1512,F1512,Lister!$D$7:$D$13)-U1512)*N1512/NETWORKDAYS(Lister!$D$25,Lister!$E$25,Lister!$D$7:$D$13),IF(AND(E1512&lt;DATE(2021,2,1),MONTH(F1512)=2),(NETWORKDAYS(Lister!$D$25,F1512,Lister!$D$7:$D$13)-U1512)*N1512/NETWORKDAYS(Lister!$D$25,Lister!$E$25,Lister!$D$7:$D$13),IF(AND(E1512&lt;DATE(2021,2,1),F1512&lt;DATE(2021,2,1)),0)))),0),"")</f>
        <v/>
      </c>
      <c r="AC1512" s="52" t="str">
        <f t="shared" si="118"/>
        <v/>
      </c>
    </row>
    <row r="1513" spans="1:29" x14ac:dyDescent="0.35">
      <c r="A1513" s="11" t="str">
        <f t="shared" si="119"/>
        <v/>
      </c>
      <c r="B1513" s="33"/>
      <c r="C1513" s="17"/>
      <c r="D1513" s="18"/>
      <c r="E1513" s="12"/>
      <c r="F1513" s="12"/>
      <c r="G1513" s="42" t="str">
        <f>IF(OR(E1513="",F1513=""),"",NETWORKDAYS(E1513,F1513,Lister!$D$7:$D$13))</f>
        <v/>
      </c>
      <c r="H1513" s="14"/>
      <c r="I1513" s="25" t="str">
        <f t="shared" si="115"/>
        <v/>
      </c>
      <c r="J1513" s="47"/>
      <c r="K1513" s="48"/>
      <c r="L1513" s="15"/>
      <c r="M1513" s="51" t="str">
        <f t="shared" si="116"/>
        <v/>
      </c>
      <c r="N1513" s="49" t="str">
        <f t="shared" si="117"/>
        <v/>
      </c>
      <c r="O1513" s="15"/>
      <c r="P1513" s="15"/>
      <c r="Q1513" s="15"/>
      <c r="R1513" s="15"/>
      <c r="S1513" s="15"/>
      <c r="T1513" s="15"/>
      <c r="U1513" s="15"/>
      <c r="V1513" s="50" t="str">
        <f>IFERROR(MAX(IF(OR(O1513="",P1513="",Q1513="",R1513="",S1513="",T1513="",U1513=""),"",IF(AND(MONTH(E1513)=8,MONTH(F1513)=8),(NETWORKDAYS(E1513,F1513,Lister!$D$7:$D$13)-O1513)*N1513/NETWORKDAYS(Lister!$D$19,Lister!$E$19,Lister!$D$7:$D$13),IF(AND(MONTH(E1513)=8,F1513&gt;DATE(2020,8,31)),(NETWORKDAYS(E1513,Lister!$E$19,Lister!$D$7:$D$13)-O1513)*N1513/NETWORKDAYS(Lister!$D$19,Lister!$E$19,Lister!$D$7:$D$13),IF(E1513&gt;DATE(2020,8,31),0)))),0),"")</f>
        <v/>
      </c>
      <c r="W1513" s="50" t="str">
        <f>IFERROR(MAX(IF(OR(O1513="",P1513="",Q1513="",R1513="",S1513="",T1513="",U1513=""),"",IF(AND(MONTH(E1513)=9,MONTH(F1513)=9),(NETWORKDAYS(E1513,F1513,Lister!$D$7:$D$13)-P1513)*N1513/NETWORKDAYS(Lister!$D$20,Lister!$E$20,Lister!$D$7:$D$13),IF(AND(MONTH(E1513)=9,F1513&gt;DATE(2020,9,30)),(NETWORKDAYS(E1513,Lister!$E$20,Lister!$D$7:$D$13)-P1513)*N1513/NETWORKDAYS(Lister!$D$20,Lister!$E$20,Lister!$D$7:$D$13),IF(AND(E1513&lt;DATE(2020,9,1),MONTH(F1513)=9),(NETWORKDAYS(Lister!$D$20,F1513,Lister!$D$7:$D$13)-P1513)*N1513/NETWORKDAYS(Lister!$D$20,Lister!$E$20,Lister!$D$7:$D$13),IF(AND(E1513&lt;DATE(2020,9,1),F1513&gt;DATE(2020,9,30)),(NETWORKDAYS(Lister!$D$20,Lister!$E$20,Lister!$D$7:$D$13)-P1513)*N1513/NETWORKDAYS(Lister!$D$20,Lister!$E$20,Lister!$D$7:$D$13),IF(OR(AND(E1513&lt;DATE(2020,9,1),F1513&lt;DATE(2020,9,1)),E1513&gt;DATE(2020,9,30)),0)))))),0),"")</f>
        <v/>
      </c>
      <c r="X1513" s="50" t="str">
        <f>IFERROR(MAX(IF(OR(O1513="",P1513="",Q1513="",R1513="",S1513="",T1513="",U1513=""),"",IF(AND(MONTH(E1513)=10,MONTH(F1513)=10),(NETWORKDAYS(E1513,F1513,Lister!$D$7:$D$13)-Q1513)*N1513/NETWORKDAYS(Lister!$D$21,Lister!$E$21,Lister!$D$7:$D$13),IF(AND(MONTH(E1513)=10,F1513&gt;DATE(2020,10,31)),(NETWORKDAYS(E1513,Lister!$E$21,Lister!$D$7:$D$13)-Q1513)*N1513/NETWORKDAYS(Lister!$D$21,Lister!$E$21,Lister!$D$7:$D$13),IF(AND(E1513&lt;DATE(2020,10,1),MONTH(F1513)=10),(NETWORKDAYS(Lister!$D$21,F1513,Lister!$D$7:$D$13)-Q1513)*N1513/NETWORKDAYS(Lister!$D$21,Lister!$E$21,Lister!$D$7:$D$13),IF(AND(E1513&lt;DATE(2020,31,1),F1513&gt;DATE(2020,10,31)),(NETWORKDAYS(Lister!$D$21,Lister!$E$21,Lister!$D$7:$D$13)-Q1513)*N1513/NETWORKDAYS(Lister!$D$21,Lister!$E$21,Lister!$D$7:$D$13),IF(OR(AND(E1513&lt;DATE(2020,10,1),F1513&lt;DATE(2020,10,1)),E1513&gt;DATE(2020,10,31)),0)))))),0),"")</f>
        <v/>
      </c>
      <c r="Y1513" s="50" t="str">
        <f>IFERROR(MAX(IF(OR(O1513="",P1513="",Q1513="",R1513="",S1513="",T1513="",U1513=""),"",IF(AND(MONTH(E1513)=11,MONTH(F1513)=11),(NETWORKDAYS(E1513,F1513,Lister!$D$7:$D$13)-R1513)*N1513/NETWORKDAYS(Lister!$D$22,Lister!$E$22,Lister!$D$7:$D$13),IF(AND(MONTH(E1513)=11,F1513&gt;DATE(2020,11,30)),(NETWORKDAYS(E1513,Lister!$E$22,Lister!$D$7:$D$13)-R1513)*N1513/NETWORKDAYS(Lister!$D$22,Lister!$E$22,Lister!$D$7:$D$13),IF(AND(E1513&lt;DATE(2020,11,1),MONTH(F1513)=11),(NETWORKDAYS(Lister!$D$22,F1513,Lister!$D$7:$D$13)-R1513)*N1513/NETWORKDAYS(Lister!$D$22,Lister!$E$22,Lister!$D$7:$D$13),IF(AND(E1513&lt;DATE(2020,11,1),F1513&gt;DATE(2020,11,30)),(NETWORKDAYS(Lister!$D$22,Lister!$E$22,Lister!$D$7:$D$13)-R1513)*N1513/NETWORKDAYS(Lister!$D$22,Lister!$E$22,Lister!$D$7:$D$13),IF(OR(AND(E1513&lt;DATE(2020,11,1),F1513&lt;DATE(2020,11,1)),E1513&gt;DATE(2020,11,30)),0)))))),0),"")</f>
        <v/>
      </c>
      <c r="Z1513" s="50" t="str">
        <f>IFERROR(MAX(IF(OR(O1513="",P1513="",Q1513="",R1513="",S1513="",T1513="",U1513=""),"",IF(AND(MONTH(E1513)=12,MONTH(F1513)=12),(NETWORKDAYS(E1513,F1513,Lister!$D$7:$D$13)-S1513)*N1513/NETWORKDAYS(Lister!$D$23,Lister!$E$23,Lister!$D$7:$D$13),IF(AND(MONTH(E1513)=12,F1513&gt;DATE(2020,12,31)),(NETWORKDAYS(E1513,Lister!$E$23,Lister!$D$7:$D$13)-S1513)*N1513/NETWORKDAYS(Lister!$D$23,Lister!$E$23,Lister!$D$7:$D$13),IF(AND(E1513&lt;DATE(2020,12,1),MONTH(F1513)=12),(NETWORKDAYS(Lister!$D$23,F1513,Lister!$D$7:$D$13)-S1513)*N1513/NETWORKDAYS(Lister!$D$23,Lister!$E$23,Lister!$D$7:$D$13),IF(AND(E1513&lt;DATE(2020,12,1),F1513&gt;DATE(2020,12,31)),(NETWORKDAYS(Lister!$D$23,Lister!$E$23,Lister!$D$7:$D$13)-S1513)*N1513/NETWORKDAYS(Lister!$D$23,Lister!$E$23,Lister!$D$7:$D$13),IF(OR(AND(E1513&lt;DATE(2020,12,1),F1513&lt;DATE(2020,12,1)),E1513&gt;DATE(2020,12,31)),0)))))),0),"")</f>
        <v/>
      </c>
      <c r="AA1513" s="50" t="str">
        <f>IFERROR(MAX(IF(OR(O1513="",P1513="",Q1513="",R1513="",S1513="",T1513="",U1513=""),"",IF(AND(MONTH(E1513)=1,MONTH(F1513)=1),(NETWORKDAYS(E1513,F1513,Lister!$D$7:$D$13)-T1513)*N1513/NETWORKDAYS(Lister!$D$24,Lister!$E$24,Lister!$D$7:$D$13),IF(AND(MONTH(E1513)=1,F1513&gt;DATE(2021,1,31)),(NETWORKDAYS(E1513,Lister!$E$24,Lister!$D$7:$D$13)-T1513)*N1513/NETWORKDAYS(Lister!$D$24,Lister!$E$24,Lister!$D$7:$D$13),IF(AND(E1513&lt;DATE(2021,1,1),MONTH(F1513)=1),(NETWORKDAYS(Lister!$D$24,F1513,Lister!$D$7:$D$13)-T1513)*N1513/NETWORKDAYS(Lister!$D$24,Lister!$E$24,Lister!$D$7:$D$13),IF(AND(E1513&lt;DATE(2021,1,1),F1513&gt;DATE(2021,1,31)),(NETWORKDAYS(Lister!$D$24,Lister!$E$24,Lister!$D$7:$D$13)-T1513)*N1513/NETWORKDAYS(Lister!$D$24,Lister!$E$24,Lister!$D$7:$D$13),IF(OR(AND(E1513&lt;DATE(2021,1,1),F1513&lt;DATE(2021,1,1)),E1513&gt;DATE(2021,1,31)),0)))))),0),"")</f>
        <v/>
      </c>
      <c r="AB1513" s="50" t="str">
        <f>IFERROR(MAX(IF(OR(O1513="",P1513="",Q1513="",R1513="",S1513="",T1513="",U1513=""),"",IF(AND(MONTH(E1513)=2,MONTH(F1513)=2),(NETWORKDAYS(E1513,F1513,Lister!$D$7:$D$13)-U1513)*N1513/NETWORKDAYS(Lister!$D$25,Lister!$E$25,Lister!$D$7:$D$13),IF(AND(E1513&lt;DATE(2021,2,1),MONTH(F1513)=2),(NETWORKDAYS(Lister!$D$25,F1513,Lister!$D$7:$D$13)-U1513)*N1513/NETWORKDAYS(Lister!$D$25,Lister!$E$25,Lister!$D$7:$D$13),IF(AND(E1513&lt;DATE(2021,2,1),F1513&lt;DATE(2021,2,1)),0)))),0),"")</f>
        <v/>
      </c>
      <c r="AC1513" s="52" t="str">
        <f t="shared" si="118"/>
        <v/>
      </c>
    </row>
    <row r="1514" spans="1:29" x14ac:dyDescent="0.35">
      <c r="A1514" s="11" t="str">
        <f t="shared" si="119"/>
        <v/>
      </c>
      <c r="B1514" s="33"/>
      <c r="C1514" s="17"/>
      <c r="D1514" s="18"/>
      <c r="E1514" s="12"/>
      <c r="F1514" s="12"/>
      <c r="G1514" s="42" t="str">
        <f>IF(OR(E1514="",F1514=""),"",NETWORKDAYS(E1514,F1514,Lister!$D$7:$D$13))</f>
        <v/>
      </c>
      <c r="H1514" s="14"/>
      <c r="I1514" s="25" t="str">
        <f t="shared" si="115"/>
        <v/>
      </c>
      <c r="J1514" s="47"/>
      <c r="K1514" s="48"/>
      <c r="L1514" s="15"/>
      <c r="M1514" s="51" t="str">
        <f t="shared" si="116"/>
        <v/>
      </c>
      <c r="N1514" s="49" t="str">
        <f t="shared" si="117"/>
        <v/>
      </c>
      <c r="O1514" s="15"/>
      <c r="P1514" s="15"/>
      <c r="Q1514" s="15"/>
      <c r="R1514" s="15"/>
      <c r="S1514" s="15"/>
      <c r="T1514" s="15"/>
      <c r="U1514" s="15"/>
      <c r="V1514" s="50" t="str">
        <f>IFERROR(MAX(IF(OR(O1514="",P1514="",Q1514="",R1514="",S1514="",T1514="",U1514=""),"",IF(AND(MONTH(E1514)=8,MONTH(F1514)=8),(NETWORKDAYS(E1514,F1514,Lister!$D$7:$D$13)-O1514)*N1514/NETWORKDAYS(Lister!$D$19,Lister!$E$19,Lister!$D$7:$D$13),IF(AND(MONTH(E1514)=8,F1514&gt;DATE(2020,8,31)),(NETWORKDAYS(E1514,Lister!$E$19,Lister!$D$7:$D$13)-O1514)*N1514/NETWORKDAYS(Lister!$D$19,Lister!$E$19,Lister!$D$7:$D$13),IF(E1514&gt;DATE(2020,8,31),0)))),0),"")</f>
        <v/>
      </c>
      <c r="W1514" s="50" t="str">
        <f>IFERROR(MAX(IF(OR(O1514="",P1514="",Q1514="",R1514="",S1514="",T1514="",U1514=""),"",IF(AND(MONTH(E1514)=9,MONTH(F1514)=9),(NETWORKDAYS(E1514,F1514,Lister!$D$7:$D$13)-P1514)*N1514/NETWORKDAYS(Lister!$D$20,Lister!$E$20,Lister!$D$7:$D$13),IF(AND(MONTH(E1514)=9,F1514&gt;DATE(2020,9,30)),(NETWORKDAYS(E1514,Lister!$E$20,Lister!$D$7:$D$13)-P1514)*N1514/NETWORKDAYS(Lister!$D$20,Lister!$E$20,Lister!$D$7:$D$13),IF(AND(E1514&lt;DATE(2020,9,1),MONTH(F1514)=9),(NETWORKDAYS(Lister!$D$20,F1514,Lister!$D$7:$D$13)-P1514)*N1514/NETWORKDAYS(Lister!$D$20,Lister!$E$20,Lister!$D$7:$D$13),IF(AND(E1514&lt;DATE(2020,9,1),F1514&gt;DATE(2020,9,30)),(NETWORKDAYS(Lister!$D$20,Lister!$E$20,Lister!$D$7:$D$13)-P1514)*N1514/NETWORKDAYS(Lister!$D$20,Lister!$E$20,Lister!$D$7:$D$13),IF(OR(AND(E1514&lt;DATE(2020,9,1),F1514&lt;DATE(2020,9,1)),E1514&gt;DATE(2020,9,30)),0)))))),0),"")</f>
        <v/>
      </c>
      <c r="X1514" s="50" t="str">
        <f>IFERROR(MAX(IF(OR(O1514="",P1514="",Q1514="",R1514="",S1514="",T1514="",U1514=""),"",IF(AND(MONTH(E1514)=10,MONTH(F1514)=10),(NETWORKDAYS(E1514,F1514,Lister!$D$7:$D$13)-Q1514)*N1514/NETWORKDAYS(Lister!$D$21,Lister!$E$21,Lister!$D$7:$D$13),IF(AND(MONTH(E1514)=10,F1514&gt;DATE(2020,10,31)),(NETWORKDAYS(E1514,Lister!$E$21,Lister!$D$7:$D$13)-Q1514)*N1514/NETWORKDAYS(Lister!$D$21,Lister!$E$21,Lister!$D$7:$D$13),IF(AND(E1514&lt;DATE(2020,10,1),MONTH(F1514)=10),(NETWORKDAYS(Lister!$D$21,F1514,Lister!$D$7:$D$13)-Q1514)*N1514/NETWORKDAYS(Lister!$D$21,Lister!$E$21,Lister!$D$7:$D$13),IF(AND(E1514&lt;DATE(2020,31,1),F1514&gt;DATE(2020,10,31)),(NETWORKDAYS(Lister!$D$21,Lister!$E$21,Lister!$D$7:$D$13)-Q1514)*N1514/NETWORKDAYS(Lister!$D$21,Lister!$E$21,Lister!$D$7:$D$13),IF(OR(AND(E1514&lt;DATE(2020,10,1),F1514&lt;DATE(2020,10,1)),E1514&gt;DATE(2020,10,31)),0)))))),0),"")</f>
        <v/>
      </c>
      <c r="Y1514" s="50" t="str">
        <f>IFERROR(MAX(IF(OR(O1514="",P1514="",Q1514="",R1514="",S1514="",T1514="",U1514=""),"",IF(AND(MONTH(E1514)=11,MONTH(F1514)=11),(NETWORKDAYS(E1514,F1514,Lister!$D$7:$D$13)-R1514)*N1514/NETWORKDAYS(Lister!$D$22,Lister!$E$22,Lister!$D$7:$D$13),IF(AND(MONTH(E1514)=11,F1514&gt;DATE(2020,11,30)),(NETWORKDAYS(E1514,Lister!$E$22,Lister!$D$7:$D$13)-R1514)*N1514/NETWORKDAYS(Lister!$D$22,Lister!$E$22,Lister!$D$7:$D$13),IF(AND(E1514&lt;DATE(2020,11,1),MONTH(F1514)=11),(NETWORKDAYS(Lister!$D$22,F1514,Lister!$D$7:$D$13)-R1514)*N1514/NETWORKDAYS(Lister!$D$22,Lister!$E$22,Lister!$D$7:$D$13),IF(AND(E1514&lt;DATE(2020,11,1),F1514&gt;DATE(2020,11,30)),(NETWORKDAYS(Lister!$D$22,Lister!$E$22,Lister!$D$7:$D$13)-R1514)*N1514/NETWORKDAYS(Lister!$D$22,Lister!$E$22,Lister!$D$7:$D$13),IF(OR(AND(E1514&lt;DATE(2020,11,1),F1514&lt;DATE(2020,11,1)),E1514&gt;DATE(2020,11,30)),0)))))),0),"")</f>
        <v/>
      </c>
      <c r="Z1514" s="50" t="str">
        <f>IFERROR(MAX(IF(OR(O1514="",P1514="",Q1514="",R1514="",S1514="",T1514="",U1514=""),"",IF(AND(MONTH(E1514)=12,MONTH(F1514)=12),(NETWORKDAYS(E1514,F1514,Lister!$D$7:$D$13)-S1514)*N1514/NETWORKDAYS(Lister!$D$23,Lister!$E$23,Lister!$D$7:$D$13),IF(AND(MONTH(E1514)=12,F1514&gt;DATE(2020,12,31)),(NETWORKDAYS(E1514,Lister!$E$23,Lister!$D$7:$D$13)-S1514)*N1514/NETWORKDAYS(Lister!$D$23,Lister!$E$23,Lister!$D$7:$D$13),IF(AND(E1514&lt;DATE(2020,12,1),MONTH(F1514)=12),(NETWORKDAYS(Lister!$D$23,F1514,Lister!$D$7:$D$13)-S1514)*N1514/NETWORKDAYS(Lister!$D$23,Lister!$E$23,Lister!$D$7:$D$13),IF(AND(E1514&lt;DATE(2020,12,1),F1514&gt;DATE(2020,12,31)),(NETWORKDAYS(Lister!$D$23,Lister!$E$23,Lister!$D$7:$D$13)-S1514)*N1514/NETWORKDAYS(Lister!$D$23,Lister!$E$23,Lister!$D$7:$D$13),IF(OR(AND(E1514&lt;DATE(2020,12,1),F1514&lt;DATE(2020,12,1)),E1514&gt;DATE(2020,12,31)),0)))))),0),"")</f>
        <v/>
      </c>
      <c r="AA1514" s="50" t="str">
        <f>IFERROR(MAX(IF(OR(O1514="",P1514="",Q1514="",R1514="",S1514="",T1514="",U1514=""),"",IF(AND(MONTH(E1514)=1,MONTH(F1514)=1),(NETWORKDAYS(E1514,F1514,Lister!$D$7:$D$13)-T1514)*N1514/NETWORKDAYS(Lister!$D$24,Lister!$E$24,Lister!$D$7:$D$13),IF(AND(MONTH(E1514)=1,F1514&gt;DATE(2021,1,31)),(NETWORKDAYS(E1514,Lister!$E$24,Lister!$D$7:$D$13)-T1514)*N1514/NETWORKDAYS(Lister!$D$24,Lister!$E$24,Lister!$D$7:$D$13),IF(AND(E1514&lt;DATE(2021,1,1),MONTH(F1514)=1),(NETWORKDAYS(Lister!$D$24,F1514,Lister!$D$7:$D$13)-T1514)*N1514/NETWORKDAYS(Lister!$D$24,Lister!$E$24,Lister!$D$7:$D$13),IF(AND(E1514&lt;DATE(2021,1,1),F1514&gt;DATE(2021,1,31)),(NETWORKDAYS(Lister!$D$24,Lister!$E$24,Lister!$D$7:$D$13)-T1514)*N1514/NETWORKDAYS(Lister!$D$24,Lister!$E$24,Lister!$D$7:$D$13),IF(OR(AND(E1514&lt;DATE(2021,1,1),F1514&lt;DATE(2021,1,1)),E1514&gt;DATE(2021,1,31)),0)))))),0),"")</f>
        <v/>
      </c>
      <c r="AB1514" s="50" t="str">
        <f>IFERROR(MAX(IF(OR(O1514="",P1514="",Q1514="",R1514="",S1514="",T1514="",U1514=""),"",IF(AND(MONTH(E1514)=2,MONTH(F1514)=2),(NETWORKDAYS(E1514,F1514,Lister!$D$7:$D$13)-U1514)*N1514/NETWORKDAYS(Lister!$D$25,Lister!$E$25,Lister!$D$7:$D$13),IF(AND(E1514&lt;DATE(2021,2,1),MONTH(F1514)=2),(NETWORKDAYS(Lister!$D$25,F1514,Lister!$D$7:$D$13)-U1514)*N1514/NETWORKDAYS(Lister!$D$25,Lister!$E$25,Lister!$D$7:$D$13),IF(AND(E1514&lt;DATE(2021,2,1),F1514&lt;DATE(2021,2,1)),0)))),0),"")</f>
        <v/>
      </c>
      <c r="AC1514" s="52" t="str">
        <f t="shared" si="118"/>
        <v/>
      </c>
    </row>
    <row r="1515" spans="1:29" x14ac:dyDescent="0.35">
      <c r="A1515" s="11" t="str">
        <f t="shared" si="119"/>
        <v/>
      </c>
      <c r="B1515" s="33"/>
      <c r="C1515" s="17"/>
      <c r="D1515" s="18"/>
      <c r="E1515" s="12"/>
      <c r="F1515" s="12"/>
      <c r="G1515" s="42" t="str">
        <f>IF(OR(E1515="",F1515=""),"",NETWORKDAYS(E1515,F1515,Lister!$D$7:$D$13))</f>
        <v/>
      </c>
      <c r="H1515" s="14"/>
      <c r="I1515" s="25" t="str">
        <f t="shared" si="115"/>
        <v/>
      </c>
      <c r="J1515" s="47"/>
      <c r="K1515" s="48"/>
      <c r="L1515" s="15"/>
      <c r="M1515" s="51" t="str">
        <f t="shared" si="116"/>
        <v/>
      </c>
      <c r="N1515" s="49" t="str">
        <f t="shared" si="117"/>
        <v/>
      </c>
      <c r="O1515" s="15"/>
      <c r="P1515" s="15"/>
      <c r="Q1515" s="15"/>
      <c r="R1515" s="15"/>
      <c r="S1515" s="15"/>
      <c r="T1515" s="15"/>
      <c r="U1515" s="15"/>
      <c r="V1515" s="50" t="str">
        <f>IFERROR(MAX(IF(OR(O1515="",P1515="",Q1515="",R1515="",S1515="",T1515="",U1515=""),"",IF(AND(MONTH(E1515)=8,MONTH(F1515)=8),(NETWORKDAYS(E1515,F1515,Lister!$D$7:$D$13)-O1515)*N1515/NETWORKDAYS(Lister!$D$19,Lister!$E$19,Lister!$D$7:$D$13),IF(AND(MONTH(E1515)=8,F1515&gt;DATE(2020,8,31)),(NETWORKDAYS(E1515,Lister!$E$19,Lister!$D$7:$D$13)-O1515)*N1515/NETWORKDAYS(Lister!$D$19,Lister!$E$19,Lister!$D$7:$D$13),IF(E1515&gt;DATE(2020,8,31),0)))),0),"")</f>
        <v/>
      </c>
      <c r="W1515" s="50" t="str">
        <f>IFERROR(MAX(IF(OR(O1515="",P1515="",Q1515="",R1515="",S1515="",T1515="",U1515=""),"",IF(AND(MONTH(E1515)=9,MONTH(F1515)=9),(NETWORKDAYS(E1515,F1515,Lister!$D$7:$D$13)-P1515)*N1515/NETWORKDAYS(Lister!$D$20,Lister!$E$20,Lister!$D$7:$D$13),IF(AND(MONTH(E1515)=9,F1515&gt;DATE(2020,9,30)),(NETWORKDAYS(E1515,Lister!$E$20,Lister!$D$7:$D$13)-P1515)*N1515/NETWORKDAYS(Lister!$D$20,Lister!$E$20,Lister!$D$7:$D$13),IF(AND(E1515&lt;DATE(2020,9,1),MONTH(F1515)=9),(NETWORKDAYS(Lister!$D$20,F1515,Lister!$D$7:$D$13)-P1515)*N1515/NETWORKDAYS(Lister!$D$20,Lister!$E$20,Lister!$D$7:$D$13),IF(AND(E1515&lt;DATE(2020,9,1),F1515&gt;DATE(2020,9,30)),(NETWORKDAYS(Lister!$D$20,Lister!$E$20,Lister!$D$7:$D$13)-P1515)*N1515/NETWORKDAYS(Lister!$D$20,Lister!$E$20,Lister!$D$7:$D$13),IF(OR(AND(E1515&lt;DATE(2020,9,1),F1515&lt;DATE(2020,9,1)),E1515&gt;DATE(2020,9,30)),0)))))),0),"")</f>
        <v/>
      </c>
      <c r="X1515" s="50" t="str">
        <f>IFERROR(MAX(IF(OR(O1515="",P1515="",Q1515="",R1515="",S1515="",T1515="",U1515=""),"",IF(AND(MONTH(E1515)=10,MONTH(F1515)=10),(NETWORKDAYS(E1515,F1515,Lister!$D$7:$D$13)-Q1515)*N1515/NETWORKDAYS(Lister!$D$21,Lister!$E$21,Lister!$D$7:$D$13),IF(AND(MONTH(E1515)=10,F1515&gt;DATE(2020,10,31)),(NETWORKDAYS(E1515,Lister!$E$21,Lister!$D$7:$D$13)-Q1515)*N1515/NETWORKDAYS(Lister!$D$21,Lister!$E$21,Lister!$D$7:$D$13),IF(AND(E1515&lt;DATE(2020,10,1),MONTH(F1515)=10),(NETWORKDAYS(Lister!$D$21,F1515,Lister!$D$7:$D$13)-Q1515)*N1515/NETWORKDAYS(Lister!$D$21,Lister!$E$21,Lister!$D$7:$D$13),IF(AND(E1515&lt;DATE(2020,31,1),F1515&gt;DATE(2020,10,31)),(NETWORKDAYS(Lister!$D$21,Lister!$E$21,Lister!$D$7:$D$13)-Q1515)*N1515/NETWORKDAYS(Lister!$D$21,Lister!$E$21,Lister!$D$7:$D$13),IF(OR(AND(E1515&lt;DATE(2020,10,1),F1515&lt;DATE(2020,10,1)),E1515&gt;DATE(2020,10,31)),0)))))),0),"")</f>
        <v/>
      </c>
      <c r="Y1515" s="50" t="str">
        <f>IFERROR(MAX(IF(OR(O1515="",P1515="",Q1515="",R1515="",S1515="",T1515="",U1515=""),"",IF(AND(MONTH(E1515)=11,MONTH(F1515)=11),(NETWORKDAYS(E1515,F1515,Lister!$D$7:$D$13)-R1515)*N1515/NETWORKDAYS(Lister!$D$22,Lister!$E$22,Lister!$D$7:$D$13),IF(AND(MONTH(E1515)=11,F1515&gt;DATE(2020,11,30)),(NETWORKDAYS(E1515,Lister!$E$22,Lister!$D$7:$D$13)-R1515)*N1515/NETWORKDAYS(Lister!$D$22,Lister!$E$22,Lister!$D$7:$D$13),IF(AND(E1515&lt;DATE(2020,11,1),MONTH(F1515)=11),(NETWORKDAYS(Lister!$D$22,F1515,Lister!$D$7:$D$13)-R1515)*N1515/NETWORKDAYS(Lister!$D$22,Lister!$E$22,Lister!$D$7:$D$13),IF(AND(E1515&lt;DATE(2020,11,1),F1515&gt;DATE(2020,11,30)),(NETWORKDAYS(Lister!$D$22,Lister!$E$22,Lister!$D$7:$D$13)-R1515)*N1515/NETWORKDAYS(Lister!$D$22,Lister!$E$22,Lister!$D$7:$D$13),IF(OR(AND(E1515&lt;DATE(2020,11,1),F1515&lt;DATE(2020,11,1)),E1515&gt;DATE(2020,11,30)),0)))))),0),"")</f>
        <v/>
      </c>
      <c r="Z1515" s="50" t="str">
        <f>IFERROR(MAX(IF(OR(O1515="",P1515="",Q1515="",R1515="",S1515="",T1515="",U1515=""),"",IF(AND(MONTH(E1515)=12,MONTH(F1515)=12),(NETWORKDAYS(E1515,F1515,Lister!$D$7:$D$13)-S1515)*N1515/NETWORKDAYS(Lister!$D$23,Lister!$E$23,Lister!$D$7:$D$13),IF(AND(MONTH(E1515)=12,F1515&gt;DATE(2020,12,31)),(NETWORKDAYS(E1515,Lister!$E$23,Lister!$D$7:$D$13)-S1515)*N1515/NETWORKDAYS(Lister!$D$23,Lister!$E$23,Lister!$D$7:$D$13),IF(AND(E1515&lt;DATE(2020,12,1),MONTH(F1515)=12),(NETWORKDAYS(Lister!$D$23,F1515,Lister!$D$7:$D$13)-S1515)*N1515/NETWORKDAYS(Lister!$D$23,Lister!$E$23,Lister!$D$7:$D$13),IF(AND(E1515&lt;DATE(2020,12,1),F1515&gt;DATE(2020,12,31)),(NETWORKDAYS(Lister!$D$23,Lister!$E$23,Lister!$D$7:$D$13)-S1515)*N1515/NETWORKDAYS(Lister!$D$23,Lister!$E$23,Lister!$D$7:$D$13),IF(OR(AND(E1515&lt;DATE(2020,12,1),F1515&lt;DATE(2020,12,1)),E1515&gt;DATE(2020,12,31)),0)))))),0),"")</f>
        <v/>
      </c>
      <c r="AA1515" s="50" t="str">
        <f>IFERROR(MAX(IF(OR(O1515="",P1515="",Q1515="",R1515="",S1515="",T1515="",U1515=""),"",IF(AND(MONTH(E1515)=1,MONTH(F1515)=1),(NETWORKDAYS(E1515,F1515,Lister!$D$7:$D$13)-T1515)*N1515/NETWORKDAYS(Lister!$D$24,Lister!$E$24,Lister!$D$7:$D$13),IF(AND(MONTH(E1515)=1,F1515&gt;DATE(2021,1,31)),(NETWORKDAYS(E1515,Lister!$E$24,Lister!$D$7:$D$13)-T1515)*N1515/NETWORKDAYS(Lister!$D$24,Lister!$E$24,Lister!$D$7:$D$13),IF(AND(E1515&lt;DATE(2021,1,1),MONTH(F1515)=1),(NETWORKDAYS(Lister!$D$24,F1515,Lister!$D$7:$D$13)-T1515)*N1515/NETWORKDAYS(Lister!$D$24,Lister!$E$24,Lister!$D$7:$D$13),IF(AND(E1515&lt;DATE(2021,1,1),F1515&gt;DATE(2021,1,31)),(NETWORKDAYS(Lister!$D$24,Lister!$E$24,Lister!$D$7:$D$13)-T1515)*N1515/NETWORKDAYS(Lister!$D$24,Lister!$E$24,Lister!$D$7:$D$13),IF(OR(AND(E1515&lt;DATE(2021,1,1),F1515&lt;DATE(2021,1,1)),E1515&gt;DATE(2021,1,31)),0)))))),0),"")</f>
        <v/>
      </c>
      <c r="AB1515" s="50" t="str">
        <f>IFERROR(MAX(IF(OR(O1515="",P1515="",Q1515="",R1515="",S1515="",T1515="",U1515=""),"",IF(AND(MONTH(E1515)=2,MONTH(F1515)=2),(NETWORKDAYS(E1515,F1515,Lister!$D$7:$D$13)-U1515)*N1515/NETWORKDAYS(Lister!$D$25,Lister!$E$25,Lister!$D$7:$D$13),IF(AND(E1515&lt;DATE(2021,2,1),MONTH(F1515)=2),(NETWORKDAYS(Lister!$D$25,F1515,Lister!$D$7:$D$13)-U1515)*N1515/NETWORKDAYS(Lister!$D$25,Lister!$E$25,Lister!$D$7:$D$13),IF(AND(E1515&lt;DATE(2021,2,1),F1515&lt;DATE(2021,2,1)),0)))),0),"")</f>
        <v/>
      </c>
      <c r="AC1515" s="52" t="str">
        <f t="shared" si="118"/>
        <v/>
      </c>
    </row>
    <row r="1516" spans="1:29" x14ac:dyDescent="0.35">
      <c r="A1516" s="11" t="str">
        <f t="shared" si="119"/>
        <v/>
      </c>
      <c r="B1516" s="33"/>
      <c r="C1516" s="17"/>
      <c r="D1516" s="18"/>
      <c r="E1516" s="12"/>
      <c r="F1516" s="12"/>
      <c r="G1516" s="42" t="str">
        <f>IF(OR(E1516="",F1516=""),"",NETWORKDAYS(E1516,F1516,Lister!$D$7:$D$13))</f>
        <v/>
      </c>
      <c r="H1516" s="14"/>
      <c r="I1516" s="25" t="str">
        <f t="shared" si="115"/>
        <v/>
      </c>
      <c r="J1516" s="47"/>
      <c r="K1516" s="48"/>
      <c r="L1516" s="15"/>
      <c r="M1516" s="51" t="str">
        <f t="shared" si="116"/>
        <v/>
      </c>
      <c r="N1516" s="49" t="str">
        <f t="shared" si="117"/>
        <v/>
      </c>
      <c r="O1516" s="15"/>
      <c r="P1516" s="15"/>
      <c r="Q1516" s="15"/>
      <c r="R1516" s="15"/>
      <c r="S1516" s="15"/>
      <c r="T1516" s="15"/>
      <c r="U1516" s="15"/>
      <c r="V1516" s="50" t="str">
        <f>IFERROR(MAX(IF(OR(O1516="",P1516="",Q1516="",R1516="",S1516="",T1516="",U1516=""),"",IF(AND(MONTH(E1516)=8,MONTH(F1516)=8),(NETWORKDAYS(E1516,F1516,Lister!$D$7:$D$13)-O1516)*N1516/NETWORKDAYS(Lister!$D$19,Lister!$E$19,Lister!$D$7:$D$13),IF(AND(MONTH(E1516)=8,F1516&gt;DATE(2020,8,31)),(NETWORKDAYS(E1516,Lister!$E$19,Lister!$D$7:$D$13)-O1516)*N1516/NETWORKDAYS(Lister!$D$19,Lister!$E$19,Lister!$D$7:$D$13),IF(E1516&gt;DATE(2020,8,31),0)))),0),"")</f>
        <v/>
      </c>
      <c r="W1516" s="50" t="str">
        <f>IFERROR(MAX(IF(OR(O1516="",P1516="",Q1516="",R1516="",S1516="",T1516="",U1516=""),"",IF(AND(MONTH(E1516)=9,MONTH(F1516)=9),(NETWORKDAYS(E1516,F1516,Lister!$D$7:$D$13)-P1516)*N1516/NETWORKDAYS(Lister!$D$20,Lister!$E$20,Lister!$D$7:$D$13),IF(AND(MONTH(E1516)=9,F1516&gt;DATE(2020,9,30)),(NETWORKDAYS(E1516,Lister!$E$20,Lister!$D$7:$D$13)-P1516)*N1516/NETWORKDAYS(Lister!$D$20,Lister!$E$20,Lister!$D$7:$D$13),IF(AND(E1516&lt;DATE(2020,9,1),MONTH(F1516)=9),(NETWORKDAYS(Lister!$D$20,F1516,Lister!$D$7:$D$13)-P1516)*N1516/NETWORKDAYS(Lister!$D$20,Lister!$E$20,Lister!$D$7:$D$13),IF(AND(E1516&lt;DATE(2020,9,1),F1516&gt;DATE(2020,9,30)),(NETWORKDAYS(Lister!$D$20,Lister!$E$20,Lister!$D$7:$D$13)-P1516)*N1516/NETWORKDAYS(Lister!$D$20,Lister!$E$20,Lister!$D$7:$D$13),IF(OR(AND(E1516&lt;DATE(2020,9,1),F1516&lt;DATE(2020,9,1)),E1516&gt;DATE(2020,9,30)),0)))))),0),"")</f>
        <v/>
      </c>
      <c r="X1516" s="50" t="str">
        <f>IFERROR(MAX(IF(OR(O1516="",P1516="",Q1516="",R1516="",S1516="",T1516="",U1516=""),"",IF(AND(MONTH(E1516)=10,MONTH(F1516)=10),(NETWORKDAYS(E1516,F1516,Lister!$D$7:$D$13)-Q1516)*N1516/NETWORKDAYS(Lister!$D$21,Lister!$E$21,Lister!$D$7:$D$13),IF(AND(MONTH(E1516)=10,F1516&gt;DATE(2020,10,31)),(NETWORKDAYS(E1516,Lister!$E$21,Lister!$D$7:$D$13)-Q1516)*N1516/NETWORKDAYS(Lister!$D$21,Lister!$E$21,Lister!$D$7:$D$13),IF(AND(E1516&lt;DATE(2020,10,1),MONTH(F1516)=10),(NETWORKDAYS(Lister!$D$21,F1516,Lister!$D$7:$D$13)-Q1516)*N1516/NETWORKDAYS(Lister!$D$21,Lister!$E$21,Lister!$D$7:$D$13),IF(AND(E1516&lt;DATE(2020,31,1),F1516&gt;DATE(2020,10,31)),(NETWORKDAYS(Lister!$D$21,Lister!$E$21,Lister!$D$7:$D$13)-Q1516)*N1516/NETWORKDAYS(Lister!$D$21,Lister!$E$21,Lister!$D$7:$D$13),IF(OR(AND(E1516&lt;DATE(2020,10,1),F1516&lt;DATE(2020,10,1)),E1516&gt;DATE(2020,10,31)),0)))))),0),"")</f>
        <v/>
      </c>
      <c r="Y1516" s="50" t="str">
        <f>IFERROR(MAX(IF(OR(O1516="",P1516="",Q1516="",R1516="",S1516="",T1516="",U1516=""),"",IF(AND(MONTH(E1516)=11,MONTH(F1516)=11),(NETWORKDAYS(E1516,F1516,Lister!$D$7:$D$13)-R1516)*N1516/NETWORKDAYS(Lister!$D$22,Lister!$E$22,Lister!$D$7:$D$13),IF(AND(MONTH(E1516)=11,F1516&gt;DATE(2020,11,30)),(NETWORKDAYS(E1516,Lister!$E$22,Lister!$D$7:$D$13)-R1516)*N1516/NETWORKDAYS(Lister!$D$22,Lister!$E$22,Lister!$D$7:$D$13),IF(AND(E1516&lt;DATE(2020,11,1),MONTH(F1516)=11),(NETWORKDAYS(Lister!$D$22,F1516,Lister!$D$7:$D$13)-R1516)*N1516/NETWORKDAYS(Lister!$D$22,Lister!$E$22,Lister!$D$7:$D$13),IF(AND(E1516&lt;DATE(2020,11,1),F1516&gt;DATE(2020,11,30)),(NETWORKDAYS(Lister!$D$22,Lister!$E$22,Lister!$D$7:$D$13)-R1516)*N1516/NETWORKDAYS(Lister!$D$22,Lister!$E$22,Lister!$D$7:$D$13),IF(OR(AND(E1516&lt;DATE(2020,11,1),F1516&lt;DATE(2020,11,1)),E1516&gt;DATE(2020,11,30)),0)))))),0),"")</f>
        <v/>
      </c>
      <c r="Z1516" s="50" t="str">
        <f>IFERROR(MAX(IF(OR(O1516="",P1516="",Q1516="",R1516="",S1516="",T1516="",U1516=""),"",IF(AND(MONTH(E1516)=12,MONTH(F1516)=12),(NETWORKDAYS(E1516,F1516,Lister!$D$7:$D$13)-S1516)*N1516/NETWORKDAYS(Lister!$D$23,Lister!$E$23,Lister!$D$7:$D$13),IF(AND(MONTH(E1516)=12,F1516&gt;DATE(2020,12,31)),(NETWORKDAYS(E1516,Lister!$E$23,Lister!$D$7:$D$13)-S1516)*N1516/NETWORKDAYS(Lister!$D$23,Lister!$E$23,Lister!$D$7:$D$13),IF(AND(E1516&lt;DATE(2020,12,1),MONTH(F1516)=12),(NETWORKDAYS(Lister!$D$23,F1516,Lister!$D$7:$D$13)-S1516)*N1516/NETWORKDAYS(Lister!$D$23,Lister!$E$23,Lister!$D$7:$D$13),IF(AND(E1516&lt;DATE(2020,12,1),F1516&gt;DATE(2020,12,31)),(NETWORKDAYS(Lister!$D$23,Lister!$E$23,Lister!$D$7:$D$13)-S1516)*N1516/NETWORKDAYS(Lister!$D$23,Lister!$E$23,Lister!$D$7:$D$13),IF(OR(AND(E1516&lt;DATE(2020,12,1),F1516&lt;DATE(2020,12,1)),E1516&gt;DATE(2020,12,31)),0)))))),0),"")</f>
        <v/>
      </c>
      <c r="AA1516" s="50" t="str">
        <f>IFERROR(MAX(IF(OR(O1516="",P1516="",Q1516="",R1516="",S1516="",T1516="",U1516=""),"",IF(AND(MONTH(E1516)=1,MONTH(F1516)=1),(NETWORKDAYS(E1516,F1516,Lister!$D$7:$D$13)-T1516)*N1516/NETWORKDAYS(Lister!$D$24,Lister!$E$24,Lister!$D$7:$D$13),IF(AND(MONTH(E1516)=1,F1516&gt;DATE(2021,1,31)),(NETWORKDAYS(E1516,Lister!$E$24,Lister!$D$7:$D$13)-T1516)*N1516/NETWORKDAYS(Lister!$D$24,Lister!$E$24,Lister!$D$7:$D$13),IF(AND(E1516&lt;DATE(2021,1,1),MONTH(F1516)=1),(NETWORKDAYS(Lister!$D$24,F1516,Lister!$D$7:$D$13)-T1516)*N1516/NETWORKDAYS(Lister!$D$24,Lister!$E$24,Lister!$D$7:$D$13),IF(AND(E1516&lt;DATE(2021,1,1),F1516&gt;DATE(2021,1,31)),(NETWORKDAYS(Lister!$D$24,Lister!$E$24,Lister!$D$7:$D$13)-T1516)*N1516/NETWORKDAYS(Lister!$D$24,Lister!$E$24,Lister!$D$7:$D$13),IF(OR(AND(E1516&lt;DATE(2021,1,1),F1516&lt;DATE(2021,1,1)),E1516&gt;DATE(2021,1,31)),0)))))),0),"")</f>
        <v/>
      </c>
      <c r="AB1516" s="50" t="str">
        <f>IFERROR(MAX(IF(OR(O1516="",P1516="",Q1516="",R1516="",S1516="",T1516="",U1516=""),"",IF(AND(MONTH(E1516)=2,MONTH(F1516)=2),(NETWORKDAYS(E1516,F1516,Lister!$D$7:$D$13)-U1516)*N1516/NETWORKDAYS(Lister!$D$25,Lister!$E$25,Lister!$D$7:$D$13),IF(AND(E1516&lt;DATE(2021,2,1),MONTH(F1516)=2),(NETWORKDAYS(Lister!$D$25,F1516,Lister!$D$7:$D$13)-U1516)*N1516/NETWORKDAYS(Lister!$D$25,Lister!$E$25,Lister!$D$7:$D$13),IF(AND(E1516&lt;DATE(2021,2,1),F1516&lt;DATE(2021,2,1)),0)))),0),"")</f>
        <v/>
      </c>
      <c r="AC1516" s="52" t="str">
        <f t="shared" si="118"/>
        <v/>
      </c>
    </row>
    <row r="1517" spans="1:29" x14ac:dyDescent="0.35">
      <c r="A1517" s="11" t="str">
        <f t="shared" si="119"/>
        <v/>
      </c>
      <c r="B1517" s="33"/>
      <c r="C1517" s="17"/>
      <c r="D1517" s="18"/>
      <c r="E1517" s="12"/>
      <c r="F1517" s="12"/>
      <c r="G1517" s="42" t="str">
        <f>IF(OR(E1517="",F1517=""),"",NETWORKDAYS(E1517,F1517,Lister!$D$7:$D$13))</f>
        <v/>
      </c>
      <c r="H1517" s="14"/>
      <c r="I1517" s="25" t="str">
        <f t="shared" si="115"/>
        <v/>
      </c>
      <c r="J1517" s="47"/>
      <c r="K1517" s="48"/>
      <c r="L1517" s="15"/>
      <c r="M1517" s="51" t="str">
        <f t="shared" si="116"/>
        <v/>
      </c>
      <c r="N1517" s="49" t="str">
        <f t="shared" si="117"/>
        <v/>
      </c>
      <c r="O1517" s="15"/>
      <c r="P1517" s="15"/>
      <c r="Q1517" s="15"/>
      <c r="R1517" s="15"/>
      <c r="S1517" s="15"/>
      <c r="T1517" s="15"/>
      <c r="U1517" s="15"/>
      <c r="V1517" s="50" t="str">
        <f>IFERROR(MAX(IF(OR(O1517="",P1517="",Q1517="",R1517="",S1517="",T1517="",U1517=""),"",IF(AND(MONTH(E1517)=8,MONTH(F1517)=8),(NETWORKDAYS(E1517,F1517,Lister!$D$7:$D$13)-O1517)*N1517/NETWORKDAYS(Lister!$D$19,Lister!$E$19,Lister!$D$7:$D$13),IF(AND(MONTH(E1517)=8,F1517&gt;DATE(2020,8,31)),(NETWORKDAYS(E1517,Lister!$E$19,Lister!$D$7:$D$13)-O1517)*N1517/NETWORKDAYS(Lister!$D$19,Lister!$E$19,Lister!$D$7:$D$13),IF(E1517&gt;DATE(2020,8,31),0)))),0),"")</f>
        <v/>
      </c>
      <c r="W1517" s="50" t="str">
        <f>IFERROR(MAX(IF(OR(O1517="",P1517="",Q1517="",R1517="",S1517="",T1517="",U1517=""),"",IF(AND(MONTH(E1517)=9,MONTH(F1517)=9),(NETWORKDAYS(E1517,F1517,Lister!$D$7:$D$13)-P1517)*N1517/NETWORKDAYS(Lister!$D$20,Lister!$E$20,Lister!$D$7:$D$13),IF(AND(MONTH(E1517)=9,F1517&gt;DATE(2020,9,30)),(NETWORKDAYS(E1517,Lister!$E$20,Lister!$D$7:$D$13)-P1517)*N1517/NETWORKDAYS(Lister!$D$20,Lister!$E$20,Lister!$D$7:$D$13),IF(AND(E1517&lt;DATE(2020,9,1),MONTH(F1517)=9),(NETWORKDAYS(Lister!$D$20,F1517,Lister!$D$7:$D$13)-P1517)*N1517/NETWORKDAYS(Lister!$D$20,Lister!$E$20,Lister!$D$7:$D$13),IF(AND(E1517&lt;DATE(2020,9,1),F1517&gt;DATE(2020,9,30)),(NETWORKDAYS(Lister!$D$20,Lister!$E$20,Lister!$D$7:$D$13)-P1517)*N1517/NETWORKDAYS(Lister!$D$20,Lister!$E$20,Lister!$D$7:$D$13),IF(OR(AND(E1517&lt;DATE(2020,9,1),F1517&lt;DATE(2020,9,1)),E1517&gt;DATE(2020,9,30)),0)))))),0),"")</f>
        <v/>
      </c>
      <c r="X1517" s="50" t="str">
        <f>IFERROR(MAX(IF(OR(O1517="",P1517="",Q1517="",R1517="",S1517="",T1517="",U1517=""),"",IF(AND(MONTH(E1517)=10,MONTH(F1517)=10),(NETWORKDAYS(E1517,F1517,Lister!$D$7:$D$13)-Q1517)*N1517/NETWORKDAYS(Lister!$D$21,Lister!$E$21,Lister!$D$7:$D$13),IF(AND(MONTH(E1517)=10,F1517&gt;DATE(2020,10,31)),(NETWORKDAYS(E1517,Lister!$E$21,Lister!$D$7:$D$13)-Q1517)*N1517/NETWORKDAYS(Lister!$D$21,Lister!$E$21,Lister!$D$7:$D$13),IF(AND(E1517&lt;DATE(2020,10,1),MONTH(F1517)=10),(NETWORKDAYS(Lister!$D$21,F1517,Lister!$D$7:$D$13)-Q1517)*N1517/NETWORKDAYS(Lister!$D$21,Lister!$E$21,Lister!$D$7:$D$13),IF(AND(E1517&lt;DATE(2020,31,1),F1517&gt;DATE(2020,10,31)),(NETWORKDAYS(Lister!$D$21,Lister!$E$21,Lister!$D$7:$D$13)-Q1517)*N1517/NETWORKDAYS(Lister!$D$21,Lister!$E$21,Lister!$D$7:$D$13),IF(OR(AND(E1517&lt;DATE(2020,10,1),F1517&lt;DATE(2020,10,1)),E1517&gt;DATE(2020,10,31)),0)))))),0),"")</f>
        <v/>
      </c>
      <c r="Y1517" s="50" t="str">
        <f>IFERROR(MAX(IF(OR(O1517="",P1517="",Q1517="",R1517="",S1517="",T1517="",U1517=""),"",IF(AND(MONTH(E1517)=11,MONTH(F1517)=11),(NETWORKDAYS(E1517,F1517,Lister!$D$7:$D$13)-R1517)*N1517/NETWORKDAYS(Lister!$D$22,Lister!$E$22,Lister!$D$7:$D$13),IF(AND(MONTH(E1517)=11,F1517&gt;DATE(2020,11,30)),(NETWORKDAYS(E1517,Lister!$E$22,Lister!$D$7:$D$13)-R1517)*N1517/NETWORKDAYS(Lister!$D$22,Lister!$E$22,Lister!$D$7:$D$13),IF(AND(E1517&lt;DATE(2020,11,1),MONTH(F1517)=11),(NETWORKDAYS(Lister!$D$22,F1517,Lister!$D$7:$D$13)-R1517)*N1517/NETWORKDAYS(Lister!$D$22,Lister!$E$22,Lister!$D$7:$D$13),IF(AND(E1517&lt;DATE(2020,11,1),F1517&gt;DATE(2020,11,30)),(NETWORKDAYS(Lister!$D$22,Lister!$E$22,Lister!$D$7:$D$13)-R1517)*N1517/NETWORKDAYS(Lister!$D$22,Lister!$E$22,Lister!$D$7:$D$13),IF(OR(AND(E1517&lt;DATE(2020,11,1),F1517&lt;DATE(2020,11,1)),E1517&gt;DATE(2020,11,30)),0)))))),0),"")</f>
        <v/>
      </c>
      <c r="Z1517" s="50" t="str">
        <f>IFERROR(MAX(IF(OR(O1517="",P1517="",Q1517="",R1517="",S1517="",T1517="",U1517=""),"",IF(AND(MONTH(E1517)=12,MONTH(F1517)=12),(NETWORKDAYS(E1517,F1517,Lister!$D$7:$D$13)-S1517)*N1517/NETWORKDAYS(Lister!$D$23,Lister!$E$23,Lister!$D$7:$D$13),IF(AND(MONTH(E1517)=12,F1517&gt;DATE(2020,12,31)),(NETWORKDAYS(E1517,Lister!$E$23,Lister!$D$7:$D$13)-S1517)*N1517/NETWORKDAYS(Lister!$D$23,Lister!$E$23,Lister!$D$7:$D$13),IF(AND(E1517&lt;DATE(2020,12,1),MONTH(F1517)=12),(NETWORKDAYS(Lister!$D$23,F1517,Lister!$D$7:$D$13)-S1517)*N1517/NETWORKDAYS(Lister!$D$23,Lister!$E$23,Lister!$D$7:$D$13),IF(AND(E1517&lt;DATE(2020,12,1),F1517&gt;DATE(2020,12,31)),(NETWORKDAYS(Lister!$D$23,Lister!$E$23,Lister!$D$7:$D$13)-S1517)*N1517/NETWORKDAYS(Lister!$D$23,Lister!$E$23,Lister!$D$7:$D$13),IF(OR(AND(E1517&lt;DATE(2020,12,1),F1517&lt;DATE(2020,12,1)),E1517&gt;DATE(2020,12,31)),0)))))),0),"")</f>
        <v/>
      </c>
      <c r="AA1517" s="50" t="str">
        <f>IFERROR(MAX(IF(OR(O1517="",P1517="",Q1517="",R1517="",S1517="",T1517="",U1517=""),"",IF(AND(MONTH(E1517)=1,MONTH(F1517)=1),(NETWORKDAYS(E1517,F1517,Lister!$D$7:$D$13)-T1517)*N1517/NETWORKDAYS(Lister!$D$24,Lister!$E$24,Lister!$D$7:$D$13),IF(AND(MONTH(E1517)=1,F1517&gt;DATE(2021,1,31)),(NETWORKDAYS(E1517,Lister!$E$24,Lister!$D$7:$D$13)-T1517)*N1517/NETWORKDAYS(Lister!$D$24,Lister!$E$24,Lister!$D$7:$D$13),IF(AND(E1517&lt;DATE(2021,1,1),MONTH(F1517)=1),(NETWORKDAYS(Lister!$D$24,F1517,Lister!$D$7:$D$13)-T1517)*N1517/NETWORKDAYS(Lister!$D$24,Lister!$E$24,Lister!$D$7:$D$13),IF(AND(E1517&lt;DATE(2021,1,1),F1517&gt;DATE(2021,1,31)),(NETWORKDAYS(Lister!$D$24,Lister!$E$24,Lister!$D$7:$D$13)-T1517)*N1517/NETWORKDAYS(Lister!$D$24,Lister!$E$24,Lister!$D$7:$D$13),IF(OR(AND(E1517&lt;DATE(2021,1,1),F1517&lt;DATE(2021,1,1)),E1517&gt;DATE(2021,1,31)),0)))))),0),"")</f>
        <v/>
      </c>
      <c r="AB1517" s="50" t="str">
        <f>IFERROR(MAX(IF(OR(O1517="",P1517="",Q1517="",R1517="",S1517="",T1517="",U1517=""),"",IF(AND(MONTH(E1517)=2,MONTH(F1517)=2),(NETWORKDAYS(E1517,F1517,Lister!$D$7:$D$13)-U1517)*N1517/NETWORKDAYS(Lister!$D$25,Lister!$E$25,Lister!$D$7:$D$13),IF(AND(E1517&lt;DATE(2021,2,1),MONTH(F1517)=2),(NETWORKDAYS(Lister!$D$25,F1517,Lister!$D$7:$D$13)-U1517)*N1517/NETWORKDAYS(Lister!$D$25,Lister!$E$25,Lister!$D$7:$D$13),IF(AND(E1517&lt;DATE(2021,2,1),F1517&lt;DATE(2021,2,1)),0)))),0),"")</f>
        <v/>
      </c>
      <c r="AC1517" s="52" t="str">
        <f t="shared" si="118"/>
        <v/>
      </c>
    </row>
    <row r="1518" spans="1:29" x14ac:dyDescent="0.35">
      <c r="A1518" s="11" t="str">
        <f t="shared" si="119"/>
        <v/>
      </c>
      <c r="B1518" s="33"/>
      <c r="C1518" s="17"/>
      <c r="D1518" s="18"/>
      <c r="E1518" s="12"/>
      <c r="F1518" s="12"/>
      <c r="G1518" s="42" t="str">
        <f>IF(OR(E1518="",F1518=""),"",NETWORKDAYS(E1518,F1518,Lister!$D$7:$D$13))</f>
        <v/>
      </c>
      <c r="H1518" s="14"/>
      <c r="I1518" s="25" t="str">
        <f t="shared" si="115"/>
        <v/>
      </c>
      <c r="J1518" s="47"/>
      <c r="K1518" s="48"/>
      <c r="L1518" s="15"/>
      <c r="M1518" s="51" t="str">
        <f t="shared" si="116"/>
        <v/>
      </c>
      <c r="N1518" s="49" t="str">
        <f t="shared" si="117"/>
        <v/>
      </c>
      <c r="O1518" s="15"/>
      <c r="P1518" s="15"/>
      <c r="Q1518" s="15"/>
      <c r="R1518" s="15"/>
      <c r="S1518" s="15"/>
      <c r="T1518" s="15"/>
      <c r="U1518" s="15"/>
      <c r="V1518" s="50" t="str">
        <f>IFERROR(MAX(IF(OR(O1518="",P1518="",Q1518="",R1518="",S1518="",T1518="",U1518=""),"",IF(AND(MONTH(E1518)=8,MONTH(F1518)=8),(NETWORKDAYS(E1518,F1518,Lister!$D$7:$D$13)-O1518)*N1518/NETWORKDAYS(Lister!$D$19,Lister!$E$19,Lister!$D$7:$D$13),IF(AND(MONTH(E1518)=8,F1518&gt;DATE(2020,8,31)),(NETWORKDAYS(E1518,Lister!$E$19,Lister!$D$7:$D$13)-O1518)*N1518/NETWORKDAYS(Lister!$D$19,Lister!$E$19,Lister!$D$7:$D$13),IF(E1518&gt;DATE(2020,8,31),0)))),0),"")</f>
        <v/>
      </c>
      <c r="W1518" s="50" t="str">
        <f>IFERROR(MAX(IF(OR(O1518="",P1518="",Q1518="",R1518="",S1518="",T1518="",U1518=""),"",IF(AND(MONTH(E1518)=9,MONTH(F1518)=9),(NETWORKDAYS(E1518,F1518,Lister!$D$7:$D$13)-P1518)*N1518/NETWORKDAYS(Lister!$D$20,Lister!$E$20,Lister!$D$7:$D$13),IF(AND(MONTH(E1518)=9,F1518&gt;DATE(2020,9,30)),(NETWORKDAYS(E1518,Lister!$E$20,Lister!$D$7:$D$13)-P1518)*N1518/NETWORKDAYS(Lister!$D$20,Lister!$E$20,Lister!$D$7:$D$13),IF(AND(E1518&lt;DATE(2020,9,1),MONTH(F1518)=9),(NETWORKDAYS(Lister!$D$20,F1518,Lister!$D$7:$D$13)-P1518)*N1518/NETWORKDAYS(Lister!$D$20,Lister!$E$20,Lister!$D$7:$D$13),IF(AND(E1518&lt;DATE(2020,9,1),F1518&gt;DATE(2020,9,30)),(NETWORKDAYS(Lister!$D$20,Lister!$E$20,Lister!$D$7:$D$13)-P1518)*N1518/NETWORKDAYS(Lister!$D$20,Lister!$E$20,Lister!$D$7:$D$13),IF(OR(AND(E1518&lt;DATE(2020,9,1),F1518&lt;DATE(2020,9,1)),E1518&gt;DATE(2020,9,30)),0)))))),0),"")</f>
        <v/>
      </c>
      <c r="X1518" s="50" t="str">
        <f>IFERROR(MAX(IF(OR(O1518="",P1518="",Q1518="",R1518="",S1518="",T1518="",U1518=""),"",IF(AND(MONTH(E1518)=10,MONTH(F1518)=10),(NETWORKDAYS(E1518,F1518,Lister!$D$7:$D$13)-Q1518)*N1518/NETWORKDAYS(Lister!$D$21,Lister!$E$21,Lister!$D$7:$D$13),IF(AND(MONTH(E1518)=10,F1518&gt;DATE(2020,10,31)),(NETWORKDAYS(E1518,Lister!$E$21,Lister!$D$7:$D$13)-Q1518)*N1518/NETWORKDAYS(Lister!$D$21,Lister!$E$21,Lister!$D$7:$D$13),IF(AND(E1518&lt;DATE(2020,10,1),MONTH(F1518)=10),(NETWORKDAYS(Lister!$D$21,F1518,Lister!$D$7:$D$13)-Q1518)*N1518/NETWORKDAYS(Lister!$D$21,Lister!$E$21,Lister!$D$7:$D$13),IF(AND(E1518&lt;DATE(2020,31,1),F1518&gt;DATE(2020,10,31)),(NETWORKDAYS(Lister!$D$21,Lister!$E$21,Lister!$D$7:$D$13)-Q1518)*N1518/NETWORKDAYS(Lister!$D$21,Lister!$E$21,Lister!$D$7:$D$13),IF(OR(AND(E1518&lt;DATE(2020,10,1),F1518&lt;DATE(2020,10,1)),E1518&gt;DATE(2020,10,31)),0)))))),0),"")</f>
        <v/>
      </c>
      <c r="Y1518" s="50" t="str">
        <f>IFERROR(MAX(IF(OR(O1518="",P1518="",Q1518="",R1518="",S1518="",T1518="",U1518=""),"",IF(AND(MONTH(E1518)=11,MONTH(F1518)=11),(NETWORKDAYS(E1518,F1518,Lister!$D$7:$D$13)-R1518)*N1518/NETWORKDAYS(Lister!$D$22,Lister!$E$22,Lister!$D$7:$D$13),IF(AND(MONTH(E1518)=11,F1518&gt;DATE(2020,11,30)),(NETWORKDAYS(E1518,Lister!$E$22,Lister!$D$7:$D$13)-R1518)*N1518/NETWORKDAYS(Lister!$D$22,Lister!$E$22,Lister!$D$7:$D$13),IF(AND(E1518&lt;DATE(2020,11,1),MONTH(F1518)=11),(NETWORKDAYS(Lister!$D$22,F1518,Lister!$D$7:$D$13)-R1518)*N1518/NETWORKDAYS(Lister!$D$22,Lister!$E$22,Lister!$D$7:$D$13),IF(AND(E1518&lt;DATE(2020,11,1),F1518&gt;DATE(2020,11,30)),(NETWORKDAYS(Lister!$D$22,Lister!$E$22,Lister!$D$7:$D$13)-R1518)*N1518/NETWORKDAYS(Lister!$D$22,Lister!$E$22,Lister!$D$7:$D$13),IF(OR(AND(E1518&lt;DATE(2020,11,1),F1518&lt;DATE(2020,11,1)),E1518&gt;DATE(2020,11,30)),0)))))),0),"")</f>
        <v/>
      </c>
      <c r="Z1518" s="50" t="str">
        <f>IFERROR(MAX(IF(OR(O1518="",P1518="",Q1518="",R1518="",S1518="",T1518="",U1518=""),"",IF(AND(MONTH(E1518)=12,MONTH(F1518)=12),(NETWORKDAYS(E1518,F1518,Lister!$D$7:$D$13)-S1518)*N1518/NETWORKDAYS(Lister!$D$23,Lister!$E$23,Lister!$D$7:$D$13),IF(AND(MONTH(E1518)=12,F1518&gt;DATE(2020,12,31)),(NETWORKDAYS(E1518,Lister!$E$23,Lister!$D$7:$D$13)-S1518)*N1518/NETWORKDAYS(Lister!$D$23,Lister!$E$23,Lister!$D$7:$D$13),IF(AND(E1518&lt;DATE(2020,12,1),MONTH(F1518)=12),(NETWORKDAYS(Lister!$D$23,F1518,Lister!$D$7:$D$13)-S1518)*N1518/NETWORKDAYS(Lister!$D$23,Lister!$E$23,Lister!$D$7:$D$13),IF(AND(E1518&lt;DATE(2020,12,1),F1518&gt;DATE(2020,12,31)),(NETWORKDAYS(Lister!$D$23,Lister!$E$23,Lister!$D$7:$D$13)-S1518)*N1518/NETWORKDAYS(Lister!$D$23,Lister!$E$23,Lister!$D$7:$D$13),IF(OR(AND(E1518&lt;DATE(2020,12,1),F1518&lt;DATE(2020,12,1)),E1518&gt;DATE(2020,12,31)),0)))))),0),"")</f>
        <v/>
      </c>
      <c r="AA1518" s="50" t="str">
        <f>IFERROR(MAX(IF(OR(O1518="",P1518="",Q1518="",R1518="",S1518="",T1518="",U1518=""),"",IF(AND(MONTH(E1518)=1,MONTH(F1518)=1),(NETWORKDAYS(E1518,F1518,Lister!$D$7:$D$13)-T1518)*N1518/NETWORKDAYS(Lister!$D$24,Lister!$E$24,Lister!$D$7:$D$13),IF(AND(MONTH(E1518)=1,F1518&gt;DATE(2021,1,31)),(NETWORKDAYS(E1518,Lister!$E$24,Lister!$D$7:$D$13)-T1518)*N1518/NETWORKDAYS(Lister!$D$24,Lister!$E$24,Lister!$D$7:$D$13),IF(AND(E1518&lt;DATE(2021,1,1),MONTH(F1518)=1),(NETWORKDAYS(Lister!$D$24,F1518,Lister!$D$7:$D$13)-T1518)*N1518/NETWORKDAYS(Lister!$D$24,Lister!$E$24,Lister!$D$7:$D$13),IF(AND(E1518&lt;DATE(2021,1,1),F1518&gt;DATE(2021,1,31)),(NETWORKDAYS(Lister!$D$24,Lister!$E$24,Lister!$D$7:$D$13)-T1518)*N1518/NETWORKDAYS(Lister!$D$24,Lister!$E$24,Lister!$D$7:$D$13),IF(OR(AND(E1518&lt;DATE(2021,1,1),F1518&lt;DATE(2021,1,1)),E1518&gt;DATE(2021,1,31)),0)))))),0),"")</f>
        <v/>
      </c>
      <c r="AB1518" s="50" t="str">
        <f>IFERROR(MAX(IF(OR(O1518="",P1518="",Q1518="",R1518="",S1518="",T1518="",U1518=""),"",IF(AND(MONTH(E1518)=2,MONTH(F1518)=2),(NETWORKDAYS(E1518,F1518,Lister!$D$7:$D$13)-U1518)*N1518/NETWORKDAYS(Lister!$D$25,Lister!$E$25,Lister!$D$7:$D$13),IF(AND(E1518&lt;DATE(2021,2,1),MONTH(F1518)=2),(NETWORKDAYS(Lister!$D$25,F1518,Lister!$D$7:$D$13)-U1518)*N1518/NETWORKDAYS(Lister!$D$25,Lister!$E$25,Lister!$D$7:$D$13),IF(AND(E1518&lt;DATE(2021,2,1),F1518&lt;DATE(2021,2,1)),0)))),0),"")</f>
        <v/>
      </c>
      <c r="AC1518" s="52" t="str">
        <f t="shared" si="118"/>
        <v/>
      </c>
    </row>
    <row r="1519" spans="1:29" x14ac:dyDescent="0.35">
      <c r="A1519" s="11" t="str">
        <f t="shared" si="119"/>
        <v/>
      </c>
      <c r="B1519" s="33"/>
      <c r="C1519" s="17"/>
      <c r="D1519" s="18"/>
      <c r="E1519" s="12"/>
      <c r="F1519" s="12"/>
      <c r="G1519" s="42" t="str">
        <f>IF(OR(E1519="",F1519=""),"",NETWORKDAYS(E1519,F1519,Lister!$D$7:$D$13))</f>
        <v/>
      </c>
      <c r="H1519" s="14"/>
      <c r="I1519" s="25" t="str">
        <f t="shared" si="115"/>
        <v/>
      </c>
      <c r="J1519" s="47"/>
      <c r="K1519" s="48"/>
      <c r="L1519" s="15"/>
      <c r="M1519" s="51" t="str">
        <f t="shared" si="116"/>
        <v/>
      </c>
      <c r="N1519" s="49" t="str">
        <f t="shared" si="117"/>
        <v/>
      </c>
      <c r="O1519" s="15"/>
      <c r="P1519" s="15"/>
      <c r="Q1519" s="15"/>
      <c r="R1519" s="15"/>
      <c r="S1519" s="15"/>
      <c r="T1519" s="15"/>
      <c r="U1519" s="15"/>
      <c r="V1519" s="50" t="str">
        <f>IFERROR(MAX(IF(OR(O1519="",P1519="",Q1519="",R1519="",S1519="",T1519="",U1519=""),"",IF(AND(MONTH(E1519)=8,MONTH(F1519)=8),(NETWORKDAYS(E1519,F1519,Lister!$D$7:$D$13)-O1519)*N1519/NETWORKDAYS(Lister!$D$19,Lister!$E$19,Lister!$D$7:$D$13),IF(AND(MONTH(E1519)=8,F1519&gt;DATE(2020,8,31)),(NETWORKDAYS(E1519,Lister!$E$19,Lister!$D$7:$D$13)-O1519)*N1519/NETWORKDAYS(Lister!$D$19,Lister!$E$19,Lister!$D$7:$D$13),IF(E1519&gt;DATE(2020,8,31),0)))),0),"")</f>
        <v/>
      </c>
      <c r="W1519" s="50" t="str">
        <f>IFERROR(MAX(IF(OR(O1519="",P1519="",Q1519="",R1519="",S1519="",T1519="",U1519=""),"",IF(AND(MONTH(E1519)=9,MONTH(F1519)=9),(NETWORKDAYS(E1519,F1519,Lister!$D$7:$D$13)-P1519)*N1519/NETWORKDAYS(Lister!$D$20,Lister!$E$20,Lister!$D$7:$D$13),IF(AND(MONTH(E1519)=9,F1519&gt;DATE(2020,9,30)),(NETWORKDAYS(E1519,Lister!$E$20,Lister!$D$7:$D$13)-P1519)*N1519/NETWORKDAYS(Lister!$D$20,Lister!$E$20,Lister!$D$7:$D$13),IF(AND(E1519&lt;DATE(2020,9,1),MONTH(F1519)=9),(NETWORKDAYS(Lister!$D$20,F1519,Lister!$D$7:$D$13)-P1519)*N1519/NETWORKDAYS(Lister!$D$20,Lister!$E$20,Lister!$D$7:$D$13),IF(AND(E1519&lt;DATE(2020,9,1),F1519&gt;DATE(2020,9,30)),(NETWORKDAYS(Lister!$D$20,Lister!$E$20,Lister!$D$7:$D$13)-P1519)*N1519/NETWORKDAYS(Lister!$D$20,Lister!$E$20,Lister!$D$7:$D$13),IF(OR(AND(E1519&lt;DATE(2020,9,1),F1519&lt;DATE(2020,9,1)),E1519&gt;DATE(2020,9,30)),0)))))),0),"")</f>
        <v/>
      </c>
      <c r="X1519" s="50" t="str">
        <f>IFERROR(MAX(IF(OR(O1519="",P1519="",Q1519="",R1519="",S1519="",T1519="",U1519=""),"",IF(AND(MONTH(E1519)=10,MONTH(F1519)=10),(NETWORKDAYS(E1519,F1519,Lister!$D$7:$D$13)-Q1519)*N1519/NETWORKDAYS(Lister!$D$21,Lister!$E$21,Lister!$D$7:$D$13),IF(AND(MONTH(E1519)=10,F1519&gt;DATE(2020,10,31)),(NETWORKDAYS(E1519,Lister!$E$21,Lister!$D$7:$D$13)-Q1519)*N1519/NETWORKDAYS(Lister!$D$21,Lister!$E$21,Lister!$D$7:$D$13),IF(AND(E1519&lt;DATE(2020,10,1),MONTH(F1519)=10),(NETWORKDAYS(Lister!$D$21,F1519,Lister!$D$7:$D$13)-Q1519)*N1519/NETWORKDAYS(Lister!$D$21,Lister!$E$21,Lister!$D$7:$D$13),IF(AND(E1519&lt;DATE(2020,31,1),F1519&gt;DATE(2020,10,31)),(NETWORKDAYS(Lister!$D$21,Lister!$E$21,Lister!$D$7:$D$13)-Q1519)*N1519/NETWORKDAYS(Lister!$D$21,Lister!$E$21,Lister!$D$7:$D$13),IF(OR(AND(E1519&lt;DATE(2020,10,1),F1519&lt;DATE(2020,10,1)),E1519&gt;DATE(2020,10,31)),0)))))),0),"")</f>
        <v/>
      </c>
      <c r="Y1519" s="50" t="str">
        <f>IFERROR(MAX(IF(OR(O1519="",P1519="",Q1519="",R1519="",S1519="",T1519="",U1519=""),"",IF(AND(MONTH(E1519)=11,MONTH(F1519)=11),(NETWORKDAYS(E1519,F1519,Lister!$D$7:$D$13)-R1519)*N1519/NETWORKDAYS(Lister!$D$22,Lister!$E$22,Lister!$D$7:$D$13),IF(AND(MONTH(E1519)=11,F1519&gt;DATE(2020,11,30)),(NETWORKDAYS(E1519,Lister!$E$22,Lister!$D$7:$D$13)-R1519)*N1519/NETWORKDAYS(Lister!$D$22,Lister!$E$22,Lister!$D$7:$D$13),IF(AND(E1519&lt;DATE(2020,11,1),MONTH(F1519)=11),(NETWORKDAYS(Lister!$D$22,F1519,Lister!$D$7:$D$13)-R1519)*N1519/NETWORKDAYS(Lister!$D$22,Lister!$E$22,Lister!$D$7:$D$13),IF(AND(E1519&lt;DATE(2020,11,1),F1519&gt;DATE(2020,11,30)),(NETWORKDAYS(Lister!$D$22,Lister!$E$22,Lister!$D$7:$D$13)-R1519)*N1519/NETWORKDAYS(Lister!$D$22,Lister!$E$22,Lister!$D$7:$D$13),IF(OR(AND(E1519&lt;DATE(2020,11,1),F1519&lt;DATE(2020,11,1)),E1519&gt;DATE(2020,11,30)),0)))))),0),"")</f>
        <v/>
      </c>
      <c r="Z1519" s="50" t="str">
        <f>IFERROR(MAX(IF(OR(O1519="",P1519="",Q1519="",R1519="",S1519="",T1519="",U1519=""),"",IF(AND(MONTH(E1519)=12,MONTH(F1519)=12),(NETWORKDAYS(E1519,F1519,Lister!$D$7:$D$13)-S1519)*N1519/NETWORKDAYS(Lister!$D$23,Lister!$E$23,Lister!$D$7:$D$13),IF(AND(MONTH(E1519)=12,F1519&gt;DATE(2020,12,31)),(NETWORKDAYS(E1519,Lister!$E$23,Lister!$D$7:$D$13)-S1519)*N1519/NETWORKDAYS(Lister!$D$23,Lister!$E$23,Lister!$D$7:$D$13),IF(AND(E1519&lt;DATE(2020,12,1),MONTH(F1519)=12),(NETWORKDAYS(Lister!$D$23,F1519,Lister!$D$7:$D$13)-S1519)*N1519/NETWORKDAYS(Lister!$D$23,Lister!$E$23,Lister!$D$7:$D$13),IF(AND(E1519&lt;DATE(2020,12,1),F1519&gt;DATE(2020,12,31)),(NETWORKDAYS(Lister!$D$23,Lister!$E$23,Lister!$D$7:$D$13)-S1519)*N1519/NETWORKDAYS(Lister!$D$23,Lister!$E$23,Lister!$D$7:$D$13),IF(OR(AND(E1519&lt;DATE(2020,12,1),F1519&lt;DATE(2020,12,1)),E1519&gt;DATE(2020,12,31)),0)))))),0),"")</f>
        <v/>
      </c>
      <c r="AA1519" s="50" t="str">
        <f>IFERROR(MAX(IF(OR(O1519="",P1519="",Q1519="",R1519="",S1519="",T1519="",U1519=""),"",IF(AND(MONTH(E1519)=1,MONTH(F1519)=1),(NETWORKDAYS(E1519,F1519,Lister!$D$7:$D$13)-T1519)*N1519/NETWORKDAYS(Lister!$D$24,Lister!$E$24,Lister!$D$7:$D$13),IF(AND(MONTH(E1519)=1,F1519&gt;DATE(2021,1,31)),(NETWORKDAYS(E1519,Lister!$E$24,Lister!$D$7:$D$13)-T1519)*N1519/NETWORKDAYS(Lister!$D$24,Lister!$E$24,Lister!$D$7:$D$13),IF(AND(E1519&lt;DATE(2021,1,1),MONTH(F1519)=1),(NETWORKDAYS(Lister!$D$24,F1519,Lister!$D$7:$D$13)-T1519)*N1519/NETWORKDAYS(Lister!$D$24,Lister!$E$24,Lister!$D$7:$D$13),IF(AND(E1519&lt;DATE(2021,1,1),F1519&gt;DATE(2021,1,31)),(NETWORKDAYS(Lister!$D$24,Lister!$E$24,Lister!$D$7:$D$13)-T1519)*N1519/NETWORKDAYS(Lister!$D$24,Lister!$E$24,Lister!$D$7:$D$13),IF(OR(AND(E1519&lt;DATE(2021,1,1),F1519&lt;DATE(2021,1,1)),E1519&gt;DATE(2021,1,31)),0)))))),0),"")</f>
        <v/>
      </c>
      <c r="AB1519" s="50" t="str">
        <f>IFERROR(MAX(IF(OR(O1519="",P1519="",Q1519="",R1519="",S1519="",T1519="",U1519=""),"",IF(AND(MONTH(E1519)=2,MONTH(F1519)=2),(NETWORKDAYS(E1519,F1519,Lister!$D$7:$D$13)-U1519)*N1519/NETWORKDAYS(Lister!$D$25,Lister!$E$25,Lister!$D$7:$D$13),IF(AND(E1519&lt;DATE(2021,2,1),MONTH(F1519)=2),(NETWORKDAYS(Lister!$D$25,F1519,Lister!$D$7:$D$13)-U1519)*N1519/NETWORKDAYS(Lister!$D$25,Lister!$E$25,Lister!$D$7:$D$13),IF(AND(E1519&lt;DATE(2021,2,1),F1519&lt;DATE(2021,2,1)),0)))),0),"")</f>
        <v/>
      </c>
      <c r="AC1519" s="52" t="str">
        <f t="shared" si="118"/>
        <v/>
      </c>
    </row>
    <row r="1520" spans="1:29" x14ac:dyDescent="0.35">
      <c r="A1520" s="11" t="str">
        <f t="shared" si="119"/>
        <v/>
      </c>
      <c r="B1520" s="33"/>
      <c r="C1520" s="17"/>
      <c r="D1520" s="18"/>
      <c r="E1520" s="12"/>
      <c r="F1520" s="12"/>
      <c r="G1520" s="42" t="str">
        <f>IF(OR(E1520="",F1520=""),"",NETWORKDAYS(E1520,F1520,Lister!$D$7:$D$13))</f>
        <v/>
      </c>
      <c r="H1520" s="14"/>
      <c r="I1520" s="25" t="str">
        <f t="shared" si="115"/>
        <v/>
      </c>
      <c r="J1520" s="47"/>
      <c r="K1520" s="48"/>
      <c r="L1520" s="15"/>
      <c r="M1520" s="51" t="str">
        <f t="shared" si="116"/>
        <v/>
      </c>
      <c r="N1520" s="49" t="str">
        <f t="shared" si="117"/>
        <v/>
      </c>
      <c r="O1520" s="15"/>
      <c r="P1520" s="15"/>
      <c r="Q1520" s="15"/>
      <c r="R1520" s="15"/>
      <c r="S1520" s="15"/>
      <c r="T1520" s="15"/>
      <c r="U1520" s="15"/>
      <c r="V1520" s="50" t="str">
        <f>IFERROR(MAX(IF(OR(O1520="",P1520="",Q1520="",R1520="",S1520="",T1520="",U1520=""),"",IF(AND(MONTH(E1520)=8,MONTH(F1520)=8),(NETWORKDAYS(E1520,F1520,Lister!$D$7:$D$13)-O1520)*N1520/NETWORKDAYS(Lister!$D$19,Lister!$E$19,Lister!$D$7:$D$13),IF(AND(MONTH(E1520)=8,F1520&gt;DATE(2020,8,31)),(NETWORKDAYS(E1520,Lister!$E$19,Lister!$D$7:$D$13)-O1520)*N1520/NETWORKDAYS(Lister!$D$19,Lister!$E$19,Lister!$D$7:$D$13),IF(E1520&gt;DATE(2020,8,31),0)))),0),"")</f>
        <v/>
      </c>
      <c r="W1520" s="50" t="str">
        <f>IFERROR(MAX(IF(OR(O1520="",P1520="",Q1520="",R1520="",S1520="",T1520="",U1520=""),"",IF(AND(MONTH(E1520)=9,MONTH(F1520)=9),(NETWORKDAYS(E1520,F1520,Lister!$D$7:$D$13)-P1520)*N1520/NETWORKDAYS(Lister!$D$20,Lister!$E$20,Lister!$D$7:$D$13),IF(AND(MONTH(E1520)=9,F1520&gt;DATE(2020,9,30)),(NETWORKDAYS(E1520,Lister!$E$20,Lister!$D$7:$D$13)-P1520)*N1520/NETWORKDAYS(Lister!$D$20,Lister!$E$20,Lister!$D$7:$D$13),IF(AND(E1520&lt;DATE(2020,9,1),MONTH(F1520)=9),(NETWORKDAYS(Lister!$D$20,F1520,Lister!$D$7:$D$13)-P1520)*N1520/NETWORKDAYS(Lister!$D$20,Lister!$E$20,Lister!$D$7:$D$13),IF(AND(E1520&lt;DATE(2020,9,1),F1520&gt;DATE(2020,9,30)),(NETWORKDAYS(Lister!$D$20,Lister!$E$20,Lister!$D$7:$D$13)-P1520)*N1520/NETWORKDAYS(Lister!$D$20,Lister!$E$20,Lister!$D$7:$D$13),IF(OR(AND(E1520&lt;DATE(2020,9,1),F1520&lt;DATE(2020,9,1)),E1520&gt;DATE(2020,9,30)),0)))))),0),"")</f>
        <v/>
      </c>
      <c r="X1520" s="50" t="str">
        <f>IFERROR(MAX(IF(OR(O1520="",P1520="",Q1520="",R1520="",S1520="",T1520="",U1520=""),"",IF(AND(MONTH(E1520)=10,MONTH(F1520)=10),(NETWORKDAYS(E1520,F1520,Lister!$D$7:$D$13)-Q1520)*N1520/NETWORKDAYS(Lister!$D$21,Lister!$E$21,Lister!$D$7:$D$13),IF(AND(MONTH(E1520)=10,F1520&gt;DATE(2020,10,31)),(NETWORKDAYS(E1520,Lister!$E$21,Lister!$D$7:$D$13)-Q1520)*N1520/NETWORKDAYS(Lister!$D$21,Lister!$E$21,Lister!$D$7:$D$13),IF(AND(E1520&lt;DATE(2020,10,1),MONTH(F1520)=10),(NETWORKDAYS(Lister!$D$21,F1520,Lister!$D$7:$D$13)-Q1520)*N1520/NETWORKDAYS(Lister!$D$21,Lister!$E$21,Lister!$D$7:$D$13),IF(AND(E1520&lt;DATE(2020,31,1),F1520&gt;DATE(2020,10,31)),(NETWORKDAYS(Lister!$D$21,Lister!$E$21,Lister!$D$7:$D$13)-Q1520)*N1520/NETWORKDAYS(Lister!$D$21,Lister!$E$21,Lister!$D$7:$D$13),IF(OR(AND(E1520&lt;DATE(2020,10,1),F1520&lt;DATE(2020,10,1)),E1520&gt;DATE(2020,10,31)),0)))))),0),"")</f>
        <v/>
      </c>
      <c r="Y1520" s="50" t="str">
        <f>IFERROR(MAX(IF(OR(O1520="",P1520="",Q1520="",R1520="",S1520="",T1520="",U1520=""),"",IF(AND(MONTH(E1520)=11,MONTH(F1520)=11),(NETWORKDAYS(E1520,F1520,Lister!$D$7:$D$13)-R1520)*N1520/NETWORKDAYS(Lister!$D$22,Lister!$E$22,Lister!$D$7:$D$13),IF(AND(MONTH(E1520)=11,F1520&gt;DATE(2020,11,30)),(NETWORKDAYS(E1520,Lister!$E$22,Lister!$D$7:$D$13)-R1520)*N1520/NETWORKDAYS(Lister!$D$22,Lister!$E$22,Lister!$D$7:$D$13),IF(AND(E1520&lt;DATE(2020,11,1),MONTH(F1520)=11),(NETWORKDAYS(Lister!$D$22,F1520,Lister!$D$7:$D$13)-R1520)*N1520/NETWORKDAYS(Lister!$D$22,Lister!$E$22,Lister!$D$7:$D$13),IF(AND(E1520&lt;DATE(2020,11,1),F1520&gt;DATE(2020,11,30)),(NETWORKDAYS(Lister!$D$22,Lister!$E$22,Lister!$D$7:$D$13)-R1520)*N1520/NETWORKDAYS(Lister!$D$22,Lister!$E$22,Lister!$D$7:$D$13),IF(OR(AND(E1520&lt;DATE(2020,11,1),F1520&lt;DATE(2020,11,1)),E1520&gt;DATE(2020,11,30)),0)))))),0),"")</f>
        <v/>
      </c>
      <c r="Z1520" s="50" t="str">
        <f>IFERROR(MAX(IF(OR(O1520="",P1520="",Q1520="",R1520="",S1520="",T1520="",U1520=""),"",IF(AND(MONTH(E1520)=12,MONTH(F1520)=12),(NETWORKDAYS(E1520,F1520,Lister!$D$7:$D$13)-S1520)*N1520/NETWORKDAYS(Lister!$D$23,Lister!$E$23,Lister!$D$7:$D$13),IF(AND(MONTH(E1520)=12,F1520&gt;DATE(2020,12,31)),(NETWORKDAYS(E1520,Lister!$E$23,Lister!$D$7:$D$13)-S1520)*N1520/NETWORKDAYS(Lister!$D$23,Lister!$E$23,Lister!$D$7:$D$13),IF(AND(E1520&lt;DATE(2020,12,1),MONTH(F1520)=12),(NETWORKDAYS(Lister!$D$23,F1520,Lister!$D$7:$D$13)-S1520)*N1520/NETWORKDAYS(Lister!$D$23,Lister!$E$23,Lister!$D$7:$D$13),IF(AND(E1520&lt;DATE(2020,12,1),F1520&gt;DATE(2020,12,31)),(NETWORKDAYS(Lister!$D$23,Lister!$E$23,Lister!$D$7:$D$13)-S1520)*N1520/NETWORKDAYS(Lister!$D$23,Lister!$E$23,Lister!$D$7:$D$13),IF(OR(AND(E1520&lt;DATE(2020,12,1),F1520&lt;DATE(2020,12,1)),E1520&gt;DATE(2020,12,31)),0)))))),0),"")</f>
        <v/>
      </c>
      <c r="AA1520" s="50" t="str">
        <f>IFERROR(MAX(IF(OR(O1520="",P1520="",Q1520="",R1520="",S1520="",T1520="",U1520=""),"",IF(AND(MONTH(E1520)=1,MONTH(F1520)=1),(NETWORKDAYS(E1520,F1520,Lister!$D$7:$D$13)-T1520)*N1520/NETWORKDAYS(Lister!$D$24,Lister!$E$24,Lister!$D$7:$D$13),IF(AND(MONTH(E1520)=1,F1520&gt;DATE(2021,1,31)),(NETWORKDAYS(E1520,Lister!$E$24,Lister!$D$7:$D$13)-T1520)*N1520/NETWORKDAYS(Lister!$D$24,Lister!$E$24,Lister!$D$7:$D$13),IF(AND(E1520&lt;DATE(2021,1,1),MONTH(F1520)=1),(NETWORKDAYS(Lister!$D$24,F1520,Lister!$D$7:$D$13)-T1520)*N1520/NETWORKDAYS(Lister!$D$24,Lister!$E$24,Lister!$D$7:$D$13),IF(AND(E1520&lt;DATE(2021,1,1),F1520&gt;DATE(2021,1,31)),(NETWORKDAYS(Lister!$D$24,Lister!$E$24,Lister!$D$7:$D$13)-T1520)*N1520/NETWORKDAYS(Lister!$D$24,Lister!$E$24,Lister!$D$7:$D$13),IF(OR(AND(E1520&lt;DATE(2021,1,1),F1520&lt;DATE(2021,1,1)),E1520&gt;DATE(2021,1,31)),0)))))),0),"")</f>
        <v/>
      </c>
      <c r="AB1520" s="50" t="str">
        <f>IFERROR(MAX(IF(OR(O1520="",P1520="",Q1520="",R1520="",S1520="",T1520="",U1520=""),"",IF(AND(MONTH(E1520)=2,MONTH(F1520)=2),(NETWORKDAYS(E1520,F1520,Lister!$D$7:$D$13)-U1520)*N1520/NETWORKDAYS(Lister!$D$25,Lister!$E$25,Lister!$D$7:$D$13),IF(AND(E1520&lt;DATE(2021,2,1),MONTH(F1520)=2),(NETWORKDAYS(Lister!$D$25,F1520,Lister!$D$7:$D$13)-U1520)*N1520/NETWORKDAYS(Lister!$D$25,Lister!$E$25,Lister!$D$7:$D$13),IF(AND(E1520&lt;DATE(2021,2,1),F1520&lt;DATE(2021,2,1)),0)))),0),"")</f>
        <v/>
      </c>
      <c r="AC1520" s="52" t="str">
        <f t="shared" si="118"/>
        <v/>
      </c>
    </row>
  </sheetData>
  <sheetProtection algorithmName="SHA-512" hashValue="hDxSRridmJmqJVYqyQtqiq4bcS6U72arfjoW5Uj9eygTKexeJjyklZz0+WH7Guo5D5ZpqdssVA79iMiZrddqhg==" saltValue="kLFdIURY/tUC1FF+7xB5WQ==" spinCount="100000" sheet="1" formatColumns="0" formatRows="0"/>
  <conditionalFormatting sqref="AC1:AC1048576">
    <cfRule type="cellIs" dxfId="0" priority="3" operator="equal">
      <formula>0</formula>
    </cfRule>
  </conditionalFormatting>
  <dataValidations count="3">
    <dataValidation type="list" showInputMessage="1" showErrorMessage="1" errorTitle="Ugyldig dato" error="Der er forsøgt indtastet en ugyldig dato. Der skal indtastes en dato i perioden 9. marts 2020 - 8. juli 2020._x000a__x000a_Alternativt kan rullemenuen anvendes." sqref="E21:F1520">
      <formula1>Kompensationsperiode</formula1>
    </dataValidation>
    <dataValidation type="list" allowBlank="1" showInputMessage="1" showErrorMessage="1" sqref="H21:H1520">
      <formula1>Ansættelsesforhold</formula1>
    </dataValidation>
    <dataValidation type="custom" allowBlank="1" showInputMessage="1" showErrorMessage="1" errorTitle="Ugyldig værdi" error="Dette CPR-nr. er allerede indtastet. Der kan kun indtastes i én række pr. medarbejder." sqref="B21:B1520">
      <formula1>COUNTIF($B$21:$B$1520,B21)=1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zoomScaleNormal="100" workbookViewId="0"/>
  </sheetViews>
  <sheetFormatPr defaultRowHeight="14.5" x14ac:dyDescent="0.35"/>
  <cols>
    <col min="1" max="1" width="23.453125" bestFit="1" customWidth="1"/>
    <col min="2" max="2" width="20.453125" bestFit="1" customWidth="1"/>
    <col min="3" max="3" width="18.81640625" bestFit="1" customWidth="1"/>
    <col min="4" max="4" width="10.453125" bestFit="1" customWidth="1"/>
    <col min="5" max="5" width="10.1796875" bestFit="1" customWidth="1"/>
    <col min="6" max="6" width="25.54296875" bestFit="1" customWidth="1"/>
    <col min="7" max="10" width="10.1796875" bestFit="1" customWidth="1"/>
    <col min="11" max="11" width="15.453125" customWidth="1"/>
    <col min="14" max="14" width="10.1796875" bestFit="1" customWidth="1"/>
  </cols>
  <sheetData>
    <row r="1" spans="1:12" x14ac:dyDescent="0.35">
      <c r="A1" s="1" t="s">
        <v>6</v>
      </c>
      <c r="C1" t="s">
        <v>11</v>
      </c>
      <c r="D1" t="s">
        <v>12</v>
      </c>
      <c r="G1" s="1" t="s">
        <v>13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32</v>
      </c>
    </row>
    <row r="2" spans="1:12" x14ac:dyDescent="0.35">
      <c r="A2" t="s">
        <v>23</v>
      </c>
      <c r="C2" s="3">
        <v>43899</v>
      </c>
      <c r="D2" s="3">
        <v>44020</v>
      </c>
      <c r="G2" s="3">
        <v>43899</v>
      </c>
      <c r="H2" s="3">
        <v>43921</v>
      </c>
      <c r="I2" s="3">
        <v>43899</v>
      </c>
      <c r="J2" s="3">
        <v>43921</v>
      </c>
      <c r="K2" s="5">
        <v>31</v>
      </c>
      <c r="L2">
        <f>SUM(F19)/1</f>
        <v>21</v>
      </c>
    </row>
    <row r="3" spans="1:12" x14ac:dyDescent="0.35">
      <c r="A3" t="s">
        <v>2</v>
      </c>
      <c r="G3" s="3">
        <v>43899</v>
      </c>
      <c r="H3" s="3">
        <v>43921</v>
      </c>
      <c r="I3" s="3">
        <v>43922</v>
      </c>
      <c r="J3" s="3">
        <v>43951</v>
      </c>
      <c r="K3" s="5">
        <v>31</v>
      </c>
      <c r="L3">
        <f>SUM(F19:F20)/2</f>
        <v>21.5</v>
      </c>
    </row>
    <row r="4" spans="1:12" x14ac:dyDescent="0.35">
      <c r="A4" t="s">
        <v>8</v>
      </c>
      <c r="G4" s="3">
        <v>43899</v>
      </c>
      <c r="H4" s="3">
        <v>43921</v>
      </c>
      <c r="I4" s="3">
        <v>43952</v>
      </c>
      <c r="J4" s="3">
        <v>43982</v>
      </c>
      <c r="K4" s="5">
        <v>30.5</v>
      </c>
      <c r="L4">
        <f>SUM(F19:F21)/3</f>
        <v>21.666666666666668</v>
      </c>
    </row>
    <row r="5" spans="1:12" x14ac:dyDescent="0.35">
      <c r="A5" t="s">
        <v>9</v>
      </c>
      <c r="G5" s="3">
        <v>43899</v>
      </c>
      <c r="H5" s="3">
        <v>43921</v>
      </c>
      <c r="I5" s="3">
        <v>43983</v>
      </c>
      <c r="J5" s="3">
        <v>44012</v>
      </c>
      <c r="K5" s="5">
        <v>30.67</v>
      </c>
      <c r="L5">
        <f>SUM(F19:F22)/4</f>
        <v>21.5</v>
      </c>
    </row>
    <row r="6" spans="1:12" x14ac:dyDescent="0.35">
      <c r="A6" s="1" t="s">
        <v>10</v>
      </c>
      <c r="C6" s="1" t="s">
        <v>24</v>
      </c>
      <c r="G6" s="3">
        <v>43899</v>
      </c>
      <c r="H6" s="3">
        <v>43921</v>
      </c>
      <c r="I6" s="3">
        <v>44013</v>
      </c>
      <c r="J6" s="3">
        <v>44020</v>
      </c>
      <c r="K6" s="5">
        <v>30.5</v>
      </c>
      <c r="L6">
        <f>SUM(F19:F23)/5</f>
        <v>21.8</v>
      </c>
    </row>
    <row r="7" spans="1:12" x14ac:dyDescent="0.35">
      <c r="A7" t="s">
        <v>22</v>
      </c>
      <c r="B7" s="3"/>
      <c r="C7" t="s">
        <v>25</v>
      </c>
      <c r="D7" s="3">
        <v>43930</v>
      </c>
      <c r="G7" s="3">
        <v>43922</v>
      </c>
      <c r="H7" s="3">
        <v>43951</v>
      </c>
      <c r="I7" s="3">
        <v>43922</v>
      </c>
      <c r="J7" s="3">
        <v>43951</v>
      </c>
      <c r="K7" s="5">
        <v>30</v>
      </c>
      <c r="L7">
        <f>SUM(F20)/1</f>
        <v>22</v>
      </c>
    </row>
    <row r="8" spans="1:12" x14ac:dyDescent="0.35">
      <c r="A8" s="3">
        <v>44073</v>
      </c>
      <c r="B8" s="3"/>
      <c r="C8" t="s">
        <v>26</v>
      </c>
      <c r="D8" s="3">
        <v>43931</v>
      </c>
      <c r="G8" s="3">
        <v>43922</v>
      </c>
      <c r="H8" s="3">
        <v>43951</v>
      </c>
      <c r="I8" s="3">
        <v>43952</v>
      </c>
      <c r="J8" s="3">
        <v>43982</v>
      </c>
      <c r="K8" s="5">
        <v>30</v>
      </c>
      <c r="L8">
        <f>SUM(F20:F21)/2</f>
        <v>22</v>
      </c>
    </row>
    <row r="9" spans="1:12" x14ac:dyDescent="0.35">
      <c r="A9" s="3">
        <v>44074</v>
      </c>
      <c r="B9" s="3"/>
      <c r="C9" t="s">
        <v>27</v>
      </c>
      <c r="D9" s="3">
        <v>43934</v>
      </c>
      <c r="G9" s="3">
        <v>43922</v>
      </c>
      <c r="H9" s="3">
        <v>43951</v>
      </c>
      <c r="I9" s="3">
        <v>43983</v>
      </c>
      <c r="J9" s="3">
        <v>44012</v>
      </c>
      <c r="K9" s="5">
        <v>30.5</v>
      </c>
      <c r="L9">
        <f>SUM(F20:F22)/3</f>
        <v>21.666666666666668</v>
      </c>
    </row>
    <row r="10" spans="1:12" x14ac:dyDescent="0.35">
      <c r="A10" s="3">
        <v>44075</v>
      </c>
      <c r="B10" s="3"/>
      <c r="C10" t="s">
        <v>28</v>
      </c>
      <c r="D10" s="3">
        <v>43959</v>
      </c>
      <c r="G10" s="3">
        <v>43922</v>
      </c>
      <c r="H10" s="3">
        <v>43951</v>
      </c>
      <c r="I10" s="3">
        <v>44013</v>
      </c>
      <c r="J10" s="3">
        <v>44020</v>
      </c>
      <c r="K10" s="5">
        <v>30.33</v>
      </c>
      <c r="L10">
        <f>SUM(F20:F23)/4</f>
        <v>22</v>
      </c>
    </row>
    <row r="11" spans="1:12" x14ac:dyDescent="0.35">
      <c r="A11" s="3">
        <v>44076</v>
      </c>
      <c r="B11" s="3"/>
      <c r="C11" t="s">
        <v>29</v>
      </c>
      <c r="D11" s="3">
        <v>43972</v>
      </c>
      <c r="G11" s="3">
        <v>43952</v>
      </c>
      <c r="H11" s="3">
        <v>43982</v>
      </c>
      <c r="I11" s="3">
        <v>43952</v>
      </c>
      <c r="J11" s="3">
        <v>43982</v>
      </c>
      <c r="K11" s="5">
        <v>31</v>
      </c>
      <c r="L11">
        <f>SUM(F21)/1</f>
        <v>22</v>
      </c>
    </row>
    <row r="12" spans="1:12" x14ac:dyDescent="0.35">
      <c r="A12" s="3">
        <v>44077</v>
      </c>
      <c r="B12" s="3"/>
      <c r="C12" t="s">
        <v>30</v>
      </c>
      <c r="D12" s="3">
        <v>43983</v>
      </c>
      <c r="G12" s="3">
        <v>43952</v>
      </c>
      <c r="H12" s="3">
        <v>43982</v>
      </c>
      <c r="I12" s="3">
        <v>43983</v>
      </c>
      <c r="J12" s="3">
        <v>44012</v>
      </c>
      <c r="K12" s="5">
        <v>31</v>
      </c>
      <c r="L12">
        <f>SUM(F21:F22)/2</f>
        <v>21.5</v>
      </c>
    </row>
    <row r="13" spans="1:12" x14ac:dyDescent="0.35">
      <c r="A13" s="3">
        <v>44078</v>
      </c>
      <c r="B13" s="3"/>
      <c r="C13" t="s">
        <v>31</v>
      </c>
      <c r="D13" s="3">
        <v>43987</v>
      </c>
      <c r="G13" s="3">
        <v>43952</v>
      </c>
      <c r="H13" s="3">
        <v>43982</v>
      </c>
      <c r="I13" s="3">
        <v>44013</v>
      </c>
      <c r="J13" s="3">
        <v>44020</v>
      </c>
      <c r="K13" s="5">
        <v>30.5</v>
      </c>
      <c r="L13">
        <f>SUM(F21:F23)/3</f>
        <v>22</v>
      </c>
    </row>
    <row r="14" spans="1:12" x14ac:dyDescent="0.35">
      <c r="A14" s="3">
        <v>44079</v>
      </c>
      <c r="B14" s="3"/>
      <c r="G14" s="3">
        <v>43983</v>
      </c>
      <c r="H14" s="3">
        <v>44012</v>
      </c>
      <c r="I14" s="3">
        <v>43983</v>
      </c>
      <c r="J14" s="3">
        <v>44012</v>
      </c>
      <c r="K14" s="5">
        <v>30</v>
      </c>
      <c r="L14">
        <f>SUM(F22)/1</f>
        <v>21</v>
      </c>
    </row>
    <row r="15" spans="1:12" x14ac:dyDescent="0.35">
      <c r="A15" s="3">
        <v>44080</v>
      </c>
      <c r="B15" s="3"/>
      <c r="G15" s="3">
        <v>43983</v>
      </c>
      <c r="H15" s="3">
        <v>44012</v>
      </c>
      <c r="I15" s="3">
        <v>44013</v>
      </c>
      <c r="J15" s="3">
        <v>44020</v>
      </c>
      <c r="K15" s="5">
        <v>30</v>
      </c>
      <c r="L15">
        <f>SUM(F22:F23)/2</f>
        <v>22</v>
      </c>
    </row>
    <row r="16" spans="1:12" x14ac:dyDescent="0.35">
      <c r="A16" s="3">
        <v>44081</v>
      </c>
      <c r="B16" s="3"/>
      <c r="G16" s="3">
        <v>44013</v>
      </c>
      <c r="H16" s="3">
        <v>44020</v>
      </c>
      <c r="I16" s="3">
        <v>44013</v>
      </c>
      <c r="J16" s="3">
        <v>44020</v>
      </c>
      <c r="K16" s="5">
        <v>31</v>
      </c>
      <c r="L16">
        <f>SUM(F23)/1</f>
        <v>23</v>
      </c>
    </row>
    <row r="17" spans="1:14" x14ac:dyDescent="0.35">
      <c r="A17" s="3">
        <v>44082</v>
      </c>
      <c r="B17" s="3"/>
      <c r="N17" s="3"/>
    </row>
    <row r="18" spans="1:14" x14ac:dyDescent="0.35">
      <c r="A18" s="3">
        <v>44083</v>
      </c>
      <c r="B18" s="3"/>
      <c r="C18" s="1" t="s">
        <v>34</v>
      </c>
      <c r="D18" s="1" t="s">
        <v>11</v>
      </c>
      <c r="E18" s="1" t="s">
        <v>12</v>
      </c>
      <c r="F18" s="1" t="s">
        <v>35</v>
      </c>
      <c r="H18" s="24"/>
      <c r="N18" s="3"/>
    </row>
    <row r="19" spans="1:14" x14ac:dyDescent="0.35">
      <c r="A19" s="3">
        <v>44084</v>
      </c>
      <c r="B19" s="3"/>
      <c r="C19" t="s">
        <v>48</v>
      </c>
      <c r="D19" s="3">
        <v>44044</v>
      </c>
      <c r="E19" s="3">
        <v>44074</v>
      </c>
      <c r="F19">
        <f>NETWORKDAYS(D19,E19,$D$7:$D$13)</f>
        <v>21</v>
      </c>
      <c r="I19" s="24"/>
    </row>
    <row r="20" spans="1:14" x14ac:dyDescent="0.35">
      <c r="A20" s="3">
        <v>44085</v>
      </c>
      <c r="B20" s="3"/>
      <c r="C20" t="s">
        <v>76</v>
      </c>
      <c r="D20" s="3">
        <v>44075</v>
      </c>
      <c r="E20" s="3">
        <v>44104</v>
      </c>
      <c r="F20">
        <f t="shared" ref="F20:F25" si="0">NETWORKDAYS(D20,E20,$D$7:$D$13)</f>
        <v>22</v>
      </c>
    </row>
    <row r="21" spans="1:14" x14ac:dyDescent="0.35">
      <c r="A21" s="3">
        <v>44086</v>
      </c>
      <c r="B21" s="3"/>
      <c r="C21" t="s">
        <v>77</v>
      </c>
      <c r="D21" s="3">
        <v>44105</v>
      </c>
      <c r="E21" s="3">
        <v>44135</v>
      </c>
      <c r="F21">
        <f t="shared" si="0"/>
        <v>22</v>
      </c>
    </row>
    <row r="22" spans="1:14" x14ac:dyDescent="0.35">
      <c r="A22" s="3">
        <v>44087</v>
      </c>
      <c r="B22" s="3"/>
      <c r="C22" t="s">
        <v>78</v>
      </c>
      <c r="D22" s="3">
        <v>44136</v>
      </c>
      <c r="E22" s="3">
        <v>44165</v>
      </c>
      <c r="F22">
        <f t="shared" si="0"/>
        <v>21</v>
      </c>
    </row>
    <row r="23" spans="1:14" x14ac:dyDescent="0.35">
      <c r="A23" s="3">
        <v>44088</v>
      </c>
      <c r="B23" s="3"/>
      <c r="C23" t="s">
        <v>79</v>
      </c>
      <c r="D23" s="3">
        <v>44166</v>
      </c>
      <c r="E23" s="3">
        <v>44196</v>
      </c>
      <c r="F23">
        <f t="shared" si="0"/>
        <v>23</v>
      </c>
    </row>
    <row r="24" spans="1:14" x14ac:dyDescent="0.35">
      <c r="A24" s="3">
        <v>44089</v>
      </c>
      <c r="B24" s="3"/>
      <c r="C24" t="s">
        <v>80</v>
      </c>
      <c r="D24" s="3">
        <v>44197</v>
      </c>
      <c r="E24" s="3">
        <v>44227</v>
      </c>
      <c r="F24">
        <f t="shared" si="0"/>
        <v>21</v>
      </c>
    </row>
    <row r="25" spans="1:14" x14ac:dyDescent="0.35">
      <c r="A25" s="3">
        <v>44090</v>
      </c>
      <c r="B25" s="3"/>
      <c r="C25" t="s">
        <v>81</v>
      </c>
      <c r="D25" s="3">
        <v>44228</v>
      </c>
      <c r="E25" s="3">
        <v>44255</v>
      </c>
      <c r="F25">
        <f t="shared" si="0"/>
        <v>20</v>
      </c>
    </row>
    <row r="26" spans="1:14" x14ac:dyDescent="0.35">
      <c r="A26" s="3">
        <v>44091</v>
      </c>
      <c r="B26" s="3"/>
    </row>
    <row r="27" spans="1:14" x14ac:dyDescent="0.35">
      <c r="A27" s="3">
        <v>44092</v>
      </c>
      <c r="B27" s="3"/>
    </row>
    <row r="28" spans="1:14" x14ac:dyDescent="0.35">
      <c r="A28" s="3">
        <v>44093</v>
      </c>
      <c r="B28" s="3"/>
      <c r="C28" s="36" t="s">
        <v>49</v>
      </c>
    </row>
    <row r="29" spans="1:14" x14ac:dyDescent="0.35">
      <c r="A29" s="3">
        <v>44094</v>
      </c>
      <c r="B29" s="3"/>
      <c r="C29" s="35" t="s">
        <v>50</v>
      </c>
    </row>
    <row r="30" spans="1:14" x14ac:dyDescent="0.35">
      <c r="A30" s="3">
        <v>44095</v>
      </c>
      <c r="B30" s="3"/>
      <c r="C30" s="35" t="s">
        <v>51</v>
      </c>
    </row>
    <row r="31" spans="1:14" x14ac:dyDescent="0.35">
      <c r="A31" s="3">
        <v>44096</v>
      </c>
      <c r="B31" s="3"/>
      <c r="C31" s="35" t="s">
        <v>52</v>
      </c>
    </row>
    <row r="32" spans="1:14" x14ac:dyDescent="0.35">
      <c r="A32" s="3">
        <v>44097</v>
      </c>
      <c r="B32" s="3"/>
      <c r="C32" s="35" t="s">
        <v>53</v>
      </c>
    </row>
    <row r="33" spans="1:2" x14ac:dyDescent="0.35">
      <c r="A33" s="3">
        <v>44098</v>
      </c>
      <c r="B33" s="3"/>
    </row>
    <row r="34" spans="1:2" x14ac:dyDescent="0.35">
      <c r="A34" s="3">
        <v>44099</v>
      </c>
      <c r="B34" s="3"/>
    </row>
    <row r="35" spans="1:2" x14ac:dyDescent="0.35">
      <c r="A35" s="3">
        <v>44100</v>
      </c>
      <c r="B35" s="3"/>
    </row>
    <row r="36" spans="1:2" x14ac:dyDescent="0.35">
      <c r="A36" s="3">
        <v>44101</v>
      </c>
      <c r="B36" s="3"/>
    </row>
    <row r="37" spans="1:2" x14ac:dyDescent="0.35">
      <c r="A37" s="3">
        <v>44102</v>
      </c>
      <c r="B37" s="3"/>
    </row>
    <row r="38" spans="1:2" x14ac:dyDescent="0.35">
      <c r="A38" s="3">
        <v>44103</v>
      </c>
      <c r="B38" s="3"/>
    </row>
    <row r="39" spans="1:2" x14ac:dyDescent="0.35">
      <c r="A39" s="3">
        <v>44104</v>
      </c>
      <c r="B39" s="3"/>
    </row>
    <row r="40" spans="1:2" x14ac:dyDescent="0.35">
      <c r="A40" s="3">
        <v>44105</v>
      </c>
      <c r="B40" s="3"/>
    </row>
    <row r="41" spans="1:2" x14ac:dyDescent="0.35">
      <c r="A41" s="3">
        <v>44106</v>
      </c>
      <c r="B41" s="3"/>
    </row>
    <row r="42" spans="1:2" x14ac:dyDescent="0.35">
      <c r="A42" s="3">
        <v>44107</v>
      </c>
      <c r="B42" s="3"/>
    </row>
    <row r="43" spans="1:2" x14ac:dyDescent="0.35">
      <c r="A43" s="3">
        <v>44108</v>
      </c>
      <c r="B43" s="3"/>
    </row>
    <row r="44" spans="1:2" x14ac:dyDescent="0.35">
      <c r="A44" s="3">
        <v>44109</v>
      </c>
      <c r="B44" s="3"/>
    </row>
    <row r="45" spans="1:2" x14ac:dyDescent="0.35">
      <c r="A45" s="3">
        <v>44110</v>
      </c>
      <c r="B45" s="3"/>
    </row>
    <row r="46" spans="1:2" x14ac:dyDescent="0.35">
      <c r="A46" s="3">
        <v>44111</v>
      </c>
      <c r="B46" s="3"/>
    </row>
    <row r="47" spans="1:2" x14ac:dyDescent="0.35">
      <c r="A47" s="3">
        <v>44112</v>
      </c>
      <c r="B47" s="3"/>
    </row>
    <row r="48" spans="1:2" x14ac:dyDescent="0.35">
      <c r="A48" s="3">
        <v>44113</v>
      </c>
      <c r="B48" s="3"/>
    </row>
    <row r="49" spans="1:2" x14ac:dyDescent="0.35">
      <c r="A49" s="3">
        <v>44114</v>
      </c>
      <c r="B49" s="3"/>
    </row>
    <row r="50" spans="1:2" x14ac:dyDescent="0.35">
      <c r="A50" s="3">
        <v>44115</v>
      </c>
      <c r="B50" s="3"/>
    </row>
    <row r="51" spans="1:2" x14ac:dyDescent="0.35">
      <c r="A51" s="3">
        <v>44116</v>
      </c>
      <c r="B51" s="3"/>
    </row>
    <row r="52" spans="1:2" x14ac:dyDescent="0.35">
      <c r="A52" s="3">
        <v>44117</v>
      </c>
      <c r="B52" s="3"/>
    </row>
    <row r="53" spans="1:2" x14ac:dyDescent="0.35">
      <c r="A53" s="3">
        <v>44118</v>
      </c>
      <c r="B53" s="3"/>
    </row>
    <row r="54" spans="1:2" x14ac:dyDescent="0.35">
      <c r="A54" s="3">
        <v>44119</v>
      </c>
      <c r="B54" s="3"/>
    </row>
    <row r="55" spans="1:2" x14ac:dyDescent="0.35">
      <c r="A55" s="3">
        <v>44120</v>
      </c>
      <c r="B55" s="3"/>
    </row>
    <row r="56" spans="1:2" x14ac:dyDescent="0.35">
      <c r="A56" s="3">
        <v>44121</v>
      </c>
      <c r="B56" s="3"/>
    </row>
    <row r="57" spans="1:2" x14ac:dyDescent="0.35">
      <c r="A57" s="3">
        <v>44122</v>
      </c>
      <c r="B57" s="3"/>
    </row>
    <row r="58" spans="1:2" x14ac:dyDescent="0.35">
      <c r="A58" s="3">
        <v>44123</v>
      </c>
      <c r="B58" s="3"/>
    </row>
    <row r="59" spans="1:2" x14ac:dyDescent="0.35">
      <c r="A59" s="3">
        <v>44124</v>
      </c>
      <c r="B59" s="3"/>
    </row>
    <row r="60" spans="1:2" x14ac:dyDescent="0.35">
      <c r="A60" s="3">
        <v>44125</v>
      </c>
      <c r="B60" s="3"/>
    </row>
    <row r="61" spans="1:2" x14ac:dyDescent="0.35">
      <c r="A61" s="3">
        <v>44126</v>
      </c>
      <c r="B61" s="3"/>
    </row>
    <row r="62" spans="1:2" x14ac:dyDescent="0.35">
      <c r="A62" s="3">
        <v>44127</v>
      </c>
      <c r="B62" s="3"/>
    </row>
    <row r="63" spans="1:2" x14ac:dyDescent="0.35">
      <c r="A63" s="3">
        <v>44128</v>
      </c>
      <c r="B63" s="3"/>
    </row>
    <row r="64" spans="1:2" x14ac:dyDescent="0.35">
      <c r="A64" s="3">
        <v>44129</v>
      </c>
      <c r="B64" s="3"/>
    </row>
    <row r="65" spans="1:2" x14ac:dyDescent="0.35">
      <c r="A65" s="3">
        <v>44130</v>
      </c>
      <c r="B65" s="3"/>
    </row>
    <row r="66" spans="1:2" x14ac:dyDescent="0.35">
      <c r="A66" s="3">
        <v>44131</v>
      </c>
      <c r="B66" s="3"/>
    </row>
    <row r="67" spans="1:2" x14ac:dyDescent="0.35">
      <c r="A67" s="3">
        <v>44132</v>
      </c>
      <c r="B67" s="3"/>
    </row>
    <row r="68" spans="1:2" x14ac:dyDescent="0.35">
      <c r="A68" s="3">
        <v>44133</v>
      </c>
      <c r="B68" s="3"/>
    </row>
    <row r="69" spans="1:2" x14ac:dyDescent="0.35">
      <c r="A69" s="3">
        <v>44134</v>
      </c>
      <c r="B69" s="3"/>
    </row>
    <row r="70" spans="1:2" x14ac:dyDescent="0.35">
      <c r="A70" s="3">
        <v>44135</v>
      </c>
      <c r="B70" s="3"/>
    </row>
    <row r="71" spans="1:2" x14ac:dyDescent="0.35">
      <c r="A71" s="3">
        <v>44136</v>
      </c>
      <c r="B71" s="3"/>
    </row>
    <row r="72" spans="1:2" x14ac:dyDescent="0.35">
      <c r="A72" s="3">
        <v>44137</v>
      </c>
      <c r="B72" s="3"/>
    </row>
    <row r="73" spans="1:2" x14ac:dyDescent="0.35">
      <c r="A73" s="3">
        <v>44138</v>
      </c>
      <c r="B73" s="3"/>
    </row>
    <row r="74" spans="1:2" x14ac:dyDescent="0.35">
      <c r="A74" s="3">
        <v>44139</v>
      </c>
      <c r="B74" s="3"/>
    </row>
    <row r="75" spans="1:2" x14ac:dyDescent="0.35">
      <c r="A75" s="3">
        <v>44140</v>
      </c>
      <c r="B75" s="3"/>
    </row>
    <row r="76" spans="1:2" x14ac:dyDescent="0.35">
      <c r="A76" s="3">
        <v>44141</v>
      </c>
      <c r="B76" s="3"/>
    </row>
    <row r="77" spans="1:2" x14ac:dyDescent="0.35">
      <c r="A77" s="3">
        <v>44142</v>
      </c>
      <c r="B77" s="3"/>
    </row>
    <row r="78" spans="1:2" x14ac:dyDescent="0.35">
      <c r="A78" s="3">
        <v>44143</v>
      </c>
      <c r="B78" s="3"/>
    </row>
    <row r="79" spans="1:2" x14ac:dyDescent="0.35">
      <c r="A79" s="3">
        <v>44144</v>
      </c>
      <c r="B79" s="3"/>
    </row>
    <row r="80" spans="1:2" x14ac:dyDescent="0.35">
      <c r="A80" s="3">
        <v>44145</v>
      </c>
      <c r="B80" s="3"/>
    </row>
    <row r="81" spans="1:2" x14ac:dyDescent="0.35">
      <c r="A81" s="3">
        <v>44146</v>
      </c>
      <c r="B81" s="3"/>
    </row>
    <row r="82" spans="1:2" x14ac:dyDescent="0.35">
      <c r="A82" s="3">
        <v>44147</v>
      </c>
      <c r="B82" s="3"/>
    </row>
    <row r="83" spans="1:2" x14ac:dyDescent="0.35">
      <c r="A83" s="3">
        <v>44148</v>
      </c>
      <c r="B83" s="3"/>
    </row>
    <row r="84" spans="1:2" x14ac:dyDescent="0.35">
      <c r="A84" s="3">
        <v>44149</v>
      </c>
      <c r="B84" s="3"/>
    </row>
    <row r="85" spans="1:2" x14ac:dyDescent="0.35">
      <c r="A85" s="3">
        <v>44150</v>
      </c>
      <c r="B85" s="3"/>
    </row>
    <row r="86" spans="1:2" x14ac:dyDescent="0.35">
      <c r="A86" s="3">
        <v>44151</v>
      </c>
      <c r="B86" s="3"/>
    </row>
    <row r="87" spans="1:2" x14ac:dyDescent="0.35">
      <c r="A87" s="3">
        <v>44152</v>
      </c>
      <c r="B87" s="3"/>
    </row>
    <row r="88" spans="1:2" x14ac:dyDescent="0.35">
      <c r="A88" s="3">
        <v>44153</v>
      </c>
      <c r="B88" s="3"/>
    </row>
    <row r="89" spans="1:2" x14ac:dyDescent="0.35">
      <c r="A89" s="3">
        <v>44154</v>
      </c>
      <c r="B89" s="3"/>
    </row>
    <row r="90" spans="1:2" x14ac:dyDescent="0.35">
      <c r="A90" s="3">
        <v>44155</v>
      </c>
      <c r="B90" s="3"/>
    </row>
    <row r="91" spans="1:2" x14ac:dyDescent="0.35">
      <c r="A91" s="3">
        <v>44156</v>
      </c>
      <c r="B91" s="3"/>
    </row>
    <row r="92" spans="1:2" x14ac:dyDescent="0.35">
      <c r="A92" s="3">
        <v>44157</v>
      </c>
      <c r="B92" s="3"/>
    </row>
    <row r="93" spans="1:2" x14ac:dyDescent="0.35">
      <c r="A93" s="3">
        <v>44158</v>
      </c>
      <c r="B93" s="3"/>
    </row>
    <row r="94" spans="1:2" x14ac:dyDescent="0.35">
      <c r="A94" s="3">
        <v>44159</v>
      </c>
      <c r="B94" s="3"/>
    </row>
    <row r="95" spans="1:2" x14ac:dyDescent="0.35">
      <c r="A95" s="3">
        <v>44160</v>
      </c>
      <c r="B95" s="3"/>
    </row>
    <row r="96" spans="1:2" x14ac:dyDescent="0.35">
      <c r="A96" s="3">
        <v>44161</v>
      </c>
      <c r="B96" s="3"/>
    </row>
    <row r="97" spans="1:2" x14ac:dyDescent="0.35">
      <c r="A97" s="3">
        <v>44162</v>
      </c>
      <c r="B97" s="3"/>
    </row>
    <row r="98" spans="1:2" x14ac:dyDescent="0.35">
      <c r="A98" s="3">
        <v>44163</v>
      </c>
      <c r="B98" s="3"/>
    </row>
    <row r="99" spans="1:2" x14ac:dyDescent="0.35">
      <c r="A99" s="3">
        <v>44164</v>
      </c>
      <c r="B99" s="3"/>
    </row>
    <row r="100" spans="1:2" x14ac:dyDescent="0.35">
      <c r="A100" s="3">
        <v>44165</v>
      </c>
      <c r="B100" s="3"/>
    </row>
    <row r="101" spans="1:2" x14ac:dyDescent="0.35">
      <c r="A101" s="3">
        <v>44166</v>
      </c>
      <c r="B101" s="3"/>
    </row>
    <row r="102" spans="1:2" x14ac:dyDescent="0.35">
      <c r="A102" s="3">
        <v>44167</v>
      </c>
      <c r="B102" s="3"/>
    </row>
    <row r="103" spans="1:2" x14ac:dyDescent="0.35">
      <c r="A103" s="3">
        <v>44168</v>
      </c>
      <c r="B103" s="3"/>
    </row>
    <row r="104" spans="1:2" x14ac:dyDescent="0.35">
      <c r="A104" s="3">
        <v>44169</v>
      </c>
      <c r="B104" s="3"/>
    </row>
    <row r="105" spans="1:2" x14ac:dyDescent="0.35">
      <c r="A105" s="3">
        <v>44170</v>
      </c>
      <c r="B105" s="3"/>
    </row>
    <row r="106" spans="1:2" x14ac:dyDescent="0.35">
      <c r="A106" s="3">
        <v>44171</v>
      </c>
      <c r="B106" s="3"/>
    </row>
    <row r="107" spans="1:2" x14ac:dyDescent="0.35">
      <c r="A107" s="3">
        <v>44172</v>
      </c>
      <c r="B107" s="3"/>
    </row>
    <row r="108" spans="1:2" x14ac:dyDescent="0.35">
      <c r="A108" s="3">
        <v>44173</v>
      </c>
      <c r="B108" s="3"/>
    </row>
    <row r="109" spans="1:2" x14ac:dyDescent="0.35">
      <c r="A109" s="3">
        <v>44174</v>
      </c>
      <c r="B109" s="3"/>
    </row>
    <row r="110" spans="1:2" x14ac:dyDescent="0.35">
      <c r="A110" s="3">
        <v>44175</v>
      </c>
      <c r="B110" s="3"/>
    </row>
    <row r="111" spans="1:2" x14ac:dyDescent="0.35">
      <c r="A111" s="3">
        <v>44176</v>
      </c>
      <c r="B111" s="3"/>
    </row>
    <row r="112" spans="1:2" x14ac:dyDescent="0.35">
      <c r="A112" s="3">
        <v>44177</v>
      </c>
      <c r="B112" s="3"/>
    </row>
    <row r="113" spans="1:2" x14ac:dyDescent="0.35">
      <c r="A113" s="3">
        <v>44178</v>
      </c>
      <c r="B113" s="3"/>
    </row>
    <row r="114" spans="1:2" x14ac:dyDescent="0.35">
      <c r="A114" s="3">
        <v>44179</v>
      </c>
      <c r="B114" s="3"/>
    </row>
    <row r="115" spans="1:2" x14ac:dyDescent="0.35">
      <c r="A115" s="3">
        <v>44180</v>
      </c>
      <c r="B115" s="3"/>
    </row>
    <row r="116" spans="1:2" x14ac:dyDescent="0.35">
      <c r="A116" s="3">
        <v>44181</v>
      </c>
      <c r="B116" s="3"/>
    </row>
    <row r="117" spans="1:2" x14ac:dyDescent="0.35">
      <c r="A117" s="3">
        <v>44182</v>
      </c>
      <c r="B117" s="3"/>
    </row>
    <row r="118" spans="1:2" x14ac:dyDescent="0.35">
      <c r="A118" s="3">
        <v>44183</v>
      </c>
      <c r="B118" s="3"/>
    </row>
    <row r="119" spans="1:2" x14ac:dyDescent="0.35">
      <c r="A119" s="3">
        <v>44184</v>
      </c>
      <c r="B119" s="3"/>
    </row>
    <row r="120" spans="1:2" x14ac:dyDescent="0.35">
      <c r="A120" s="3">
        <v>44185</v>
      </c>
      <c r="B120" s="3"/>
    </row>
    <row r="121" spans="1:2" x14ac:dyDescent="0.35">
      <c r="A121" s="3">
        <v>44186</v>
      </c>
      <c r="B121" s="3"/>
    </row>
    <row r="122" spans="1:2" x14ac:dyDescent="0.35">
      <c r="A122" s="3">
        <v>44187</v>
      </c>
      <c r="B122" s="3"/>
    </row>
    <row r="123" spans="1:2" x14ac:dyDescent="0.35">
      <c r="A123" s="3">
        <v>44188</v>
      </c>
      <c r="B123" s="3"/>
    </row>
    <row r="124" spans="1:2" x14ac:dyDescent="0.35">
      <c r="A124" s="3">
        <v>44189</v>
      </c>
      <c r="B124" s="3"/>
    </row>
    <row r="125" spans="1:2" x14ac:dyDescent="0.35">
      <c r="A125" s="3">
        <v>44190</v>
      </c>
      <c r="B125" s="3"/>
    </row>
    <row r="126" spans="1:2" x14ac:dyDescent="0.35">
      <c r="A126" s="3">
        <v>44191</v>
      </c>
      <c r="B126" s="3"/>
    </row>
    <row r="127" spans="1:2" x14ac:dyDescent="0.35">
      <c r="A127" s="3">
        <v>44192</v>
      </c>
      <c r="B127" s="3"/>
    </row>
    <row r="128" spans="1:2" x14ac:dyDescent="0.35">
      <c r="A128" s="3">
        <v>44193</v>
      </c>
      <c r="B128" s="3"/>
    </row>
    <row r="129" spans="1:1" x14ac:dyDescent="0.35">
      <c r="A129" s="3">
        <v>44194</v>
      </c>
    </row>
    <row r="130" spans="1:1" x14ac:dyDescent="0.35">
      <c r="A130" s="3">
        <v>44195</v>
      </c>
    </row>
    <row r="131" spans="1:1" x14ac:dyDescent="0.35">
      <c r="A131" s="3">
        <v>44196</v>
      </c>
    </row>
    <row r="132" spans="1:1" x14ac:dyDescent="0.35">
      <c r="A132" s="3">
        <v>44197</v>
      </c>
    </row>
    <row r="133" spans="1:1" x14ac:dyDescent="0.35">
      <c r="A133" s="3">
        <v>44198</v>
      </c>
    </row>
    <row r="134" spans="1:1" x14ac:dyDescent="0.35">
      <c r="A134" s="3">
        <v>44199</v>
      </c>
    </row>
    <row r="135" spans="1:1" x14ac:dyDescent="0.35">
      <c r="A135" s="3">
        <v>44200</v>
      </c>
    </row>
    <row r="136" spans="1:1" x14ac:dyDescent="0.35">
      <c r="A136" s="3">
        <v>44201</v>
      </c>
    </row>
    <row r="137" spans="1:1" x14ac:dyDescent="0.35">
      <c r="A137" s="3">
        <v>44202</v>
      </c>
    </row>
    <row r="138" spans="1:1" x14ac:dyDescent="0.35">
      <c r="A138" s="3">
        <v>44203</v>
      </c>
    </row>
    <row r="139" spans="1:1" x14ac:dyDescent="0.35">
      <c r="A139" s="3">
        <v>44204</v>
      </c>
    </row>
    <row r="140" spans="1:1" x14ac:dyDescent="0.35">
      <c r="A140" s="3">
        <v>44205</v>
      </c>
    </row>
    <row r="141" spans="1:1" x14ac:dyDescent="0.35">
      <c r="A141" s="3">
        <v>44206</v>
      </c>
    </row>
    <row r="142" spans="1:1" x14ac:dyDescent="0.35">
      <c r="A142" s="3">
        <v>44207</v>
      </c>
    </row>
    <row r="143" spans="1:1" x14ac:dyDescent="0.35">
      <c r="A143" s="3">
        <v>44208</v>
      </c>
    </row>
    <row r="144" spans="1:1" x14ac:dyDescent="0.35">
      <c r="A144" s="3">
        <v>44209</v>
      </c>
    </row>
    <row r="145" spans="1:1" x14ac:dyDescent="0.35">
      <c r="A145" s="3">
        <v>44210</v>
      </c>
    </row>
    <row r="146" spans="1:1" x14ac:dyDescent="0.35">
      <c r="A146" s="3">
        <v>44211</v>
      </c>
    </row>
    <row r="147" spans="1:1" x14ac:dyDescent="0.35">
      <c r="A147" s="3">
        <v>44212</v>
      </c>
    </row>
    <row r="148" spans="1:1" x14ac:dyDescent="0.35">
      <c r="A148" s="3">
        <v>44213</v>
      </c>
    </row>
    <row r="149" spans="1:1" x14ac:dyDescent="0.35">
      <c r="A149" s="3">
        <v>44214</v>
      </c>
    </row>
    <row r="150" spans="1:1" x14ac:dyDescent="0.35">
      <c r="A150" s="3">
        <v>44215</v>
      </c>
    </row>
    <row r="151" spans="1:1" x14ac:dyDescent="0.35">
      <c r="A151" s="3">
        <v>44216</v>
      </c>
    </row>
    <row r="152" spans="1:1" x14ac:dyDescent="0.35">
      <c r="A152" s="3">
        <v>44217</v>
      </c>
    </row>
    <row r="153" spans="1:1" x14ac:dyDescent="0.35">
      <c r="A153" s="3">
        <v>44218</v>
      </c>
    </row>
    <row r="154" spans="1:1" x14ac:dyDescent="0.35">
      <c r="A154" s="3">
        <v>44219</v>
      </c>
    </row>
    <row r="155" spans="1:1" x14ac:dyDescent="0.35">
      <c r="A155" s="3">
        <v>44220</v>
      </c>
    </row>
    <row r="156" spans="1:1" x14ac:dyDescent="0.35">
      <c r="A156" s="3">
        <v>44221</v>
      </c>
    </row>
    <row r="157" spans="1:1" x14ac:dyDescent="0.35">
      <c r="A157" s="3">
        <v>44222</v>
      </c>
    </row>
    <row r="158" spans="1:1" x14ac:dyDescent="0.35">
      <c r="A158" s="3">
        <v>44223</v>
      </c>
    </row>
    <row r="159" spans="1:1" x14ac:dyDescent="0.35">
      <c r="A159" s="3">
        <v>44224</v>
      </c>
    </row>
    <row r="160" spans="1:1" x14ac:dyDescent="0.35">
      <c r="A160" s="3">
        <v>44225</v>
      </c>
    </row>
    <row r="161" spans="1:1" x14ac:dyDescent="0.35">
      <c r="A161" s="3">
        <v>44226</v>
      </c>
    </row>
    <row r="162" spans="1:1" x14ac:dyDescent="0.35">
      <c r="A162" s="3">
        <v>44227</v>
      </c>
    </row>
    <row r="163" spans="1:1" x14ac:dyDescent="0.35">
      <c r="A163" s="3">
        <v>44228</v>
      </c>
    </row>
    <row r="164" spans="1:1" x14ac:dyDescent="0.35">
      <c r="A164" s="3">
        <v>44229</v>
      </c>
    </row>
    <row r="165" spans="1:1" x14ac:dyDescent="0.35">
      <c r="A165" s="3">
        <v>44230</v>
      </c>
    </row>
    <row r="166" spans="1:1" x14ac:dyDescent="0.35">
      <c r="A166" s="3">
        <v>44231</v>
      </c>
    </row>
    <row r="167" spans="1:1" x14ac:dyDescent="0.35">
      <c r="A167" s="3">
        <v>44232</v>
      </c>
    </row>
    <row r="168" spans="1:1" x14ac:dyDescent="0.35">
      <c r="A168" s="3">
        <v>44233</v>
      </c>
    </row>
    <row r="169" spans="1:1" x14ac:dyDescent="0.35">
      <c r="A169" s="3">
        <v>44234</v>
      </c>
    </row>
    <row r="170" spans="1:1" x14ac:dyDescent="0.35">
      <c r="A170" s="3">
        <v>44235</v>
      </c>
    </row>
    <row r="171" spans="1:1" x14ac:dyDescent="0.35">
      <c r="A171" s="3">
        <v>44236</v>
      </c>
    </row>
    <row r="172" spans="1:1" x14ac:dyDescent="0.35">
      <c r="A172" s="3">
        <v>44237</v>
      </c>
    </row>
    <row r="173" spans="1:1" x14ac:dyDescent="0.35">
      <c r="A173" s="3">
        <v>44238</v>
      </c>
    </row>
    <row r="174" spans="1:1" x14ac:dyDescent="0.35">
      <c r="A174" s="3">
        <v>44239</v>
      </c>
    </row>
    <row r="175" spans="1:1" x14ac:dyDescent="0.35">
      <c r="A175" s="3">
        <v>44240</v>
      </c>
    </row>
    <row r="176" spans="1:1" x14ac:dyDescent="0.35">
      <c r="A176" s="3">
        <v>44241</v>
      </c>
    </row>
    <row r="177" spans="1:1" x14ac:dyDescent="0.35">
      <c r="A177" s="3">
        <v>44242</v>
      </c>
    </row>
    <row r="178" spans="1:1" x14ac:dyDescent="0.35">
      <c r="A178" s="3">
        <v>44243</v>
      </c>
    </row>
    <row r="179" spans="1:1" x14ac:dyDescent="0.35">
      <c r="A179" s="3">
        <v>44244</v>
      </c>
    </row>
    <row r="180" spans="1:1" x14ac:dyDescent="0.35">
      <c r="A180" s="3">
        <v>44245</v>
      </c>
    </row>
    <row r="181" spans="1:1" x14ac:dyDescent="0.35">
      <c r="A181" s="3">
        <v>44246</v>
      </c>
    </row>
    <row r="182" spans="1:1" x14ac:dyDescent="0.35">
      <c r="A182" s="3">
        <v>44247</v>
      </c>
    </row>
    <row r="183" spans="1:1" x14ac:dyDescent="0.35">
      <c r="A183" s="3">
        <v>44248</v>
      </c>
    </row>
    <row r="184" spans="1:1" x14ac:dyDescent="0.35">
      <c r="A184" s="3">
        <v>44249</v>
      </c>
    </row>
    <row r="185" spans="1:1" x14ac:dyDescent="0.35">
      <c r="A185" s="3">
        <v>44250</v>
      </c>
    </row>
    <row r="186" spans="1:1" x14ac:dyDescent="0.35">
      <c r="A186" s="3">
        <v>44251</v>
      </c>
    </row>
    <row r="187" spans="1:1" x14ac:dyDescent="0.35">
      <c r="A187" s="3">
        <v>44252</v>
      </c>
    </row>
    <row r="188" spans="1:1" x14ac:dyDescent="0.35">
      <c r="A188" s="3">
        <v>44253</v>
      </c>
    </row>
    <row r="189" spans="1:1" x14ac:dyDescent="0.35">
      <c r="A189" s="3">
        <v>44254</v>
      </c>
    </row>
    <row r="190" spans="1:1" x14ac:dyDescent="0.35">
      <c r="A190" s="3">
        <v>44255</v>
      </c>
    </row>
  </sheetData>
  <sheetProtection algorithmName="SHA-512" hashValue="DqZk6wpMp8l+GGQdbXeZxnXX13kfqWj9b2jSlldAy2vLD6HA8jH5vEX8PHuSFlqTblqL+ix7OufZ/LUdXU5FNw==" saltValue="9KurpW95fQOsZ8BMn7hJuQ==" spinCount="100000" sheet="1" formatColumn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5</vt:i4>
      </vt:variant>
    </vt:vector>
  </HeadingPairs>
  <TitlesOfParts>
    <vt:vector size="7" baseType="lpstr">
      <vt:lpstr>Ansøgning</vt:lpstr>
      <vt:lpstr>Lister</vt:lpstr>
      <vt:lpstr>Ansættelsesforhold</vt:lpstr>
      <vt:lpstr>Kompensationsperiode</vt:lpstr>
      <vt:lpstr>Periode_Lønkompensation</vt:lpstr>
      <vt:lpstr>Slutdato</vt:lpstr>
      <vt:lpstr>Startdato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Hjerrild Bech</dc:creator>
  <cp:lastModifiedBy>Simon Hjerrild Bech</cp:lastModifiedBy>
  <dcterms:created xsi:type="dcterms:W3CDTF">2020-04-22T12:31:45Z</dcterms:created>
  <dcterms:modified xsi:type="dcterms:W3CDTF">2021-03-09T11:43:35Z</dcterms:modified>
</cp:coreProperties>
</file>